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Bro\Documents\Книги\Forman_Downloads\ch06\"/>
    </mc:Choice>
  </mc:AlternateContent>
  <bookViews>
    <workbookView xWindow="0" yWindow="0" windowWidth="14910" windowHeight="11100" tabRatio="825" firstSheet="2" activeTab="8"/>
  </bookViews>
  <sheets>
    <sheet name="+ Sneeze cats" sheetId="3" state="hidden" r:id="rId1"/>
    <sheet name="Training Data" sheetId="1" r:id="rId2"/>
    <sheet name="Training Data w Dummy Vars" sheetId="2" r:id="rId3"/>
    <sheet name="Linear Model" sheetId="4" r:id="rId4"/>
    <sheet name="+ L. M. (=Linest)" sheetId="5" state="hidden" r:id="rId5"/>
    <sheet name="+ L. M. (Median)" sheetId="6" state="hidden" r:id="rId6"/>
    <sheet name="ModelCoefficientStdError" sheetId="7" r:id="rId7"/>
    <sheet name="Logistic Link Model" sheetId="13" r:id="rId8"/>
    <sheet name="Logistic Regression" sheetId="14" r:id="rId9"/>
    <sheet name="Test Set" sheetId="9" r:id="rId10"/>
    <sheet name="Performance" sheetId="10" r:id="rId11"/>
  </sheets>
  <definedNames>
    <definedName name="OpenSolver_ChosenSolver" localSheetId="4" hidden="1">CBC</definedName>
    <definedName name="OpenSolver_ChosenSolver" localSheetId="5" hidden="1">CBC</definedName>
    <definedName name="OpenSolver_ChosenSolver" localSheetId="3" hidden="1">CBC</definedName>
    <definedName name="OpenSolver_ChosenSolver" localSheetId="7" hidden="1">CBC</definedName>
    <definedName name="OpenSolver_ChosenSolver" localSheetId="8" hidden="1">CBC</definedName>
    <definedName name="OpenSolver_DualsNewSheet" localSheetId="5" hidden="1">0</definedName>
    <definedName name="OpenSolver_LinearityCheck" localSheetId="4" hidden="1">1</definedName>
    <definedName name="OpenSolver_LinearityCheck" localSheetId="5" hidden="1">1</definedName>
    <definedName name="OpenSolver_LinearityCheck" localSheetId="3" hidden="1">1</definedName>
    <definedName name="OpenSolver_LinearityCheck" localSheetId="7" hidden="1">1</definedName>
    <definedName name="OpenSolver_LinearityCheck" localSheetId="8" hidden="1">1</definedName>
    <definedName name="OpenSolver_UpdateSensitivity" localSheetId="5" hidden="1">1</definedName>
    <definedName name="solver_adj" localSheetId="4" hidden="1">'+ L. M. (=Linest)'!$B$2:$U$2</definedName>
    <definedName name="solver_adj" localSheetId="5" hidden="1">'+ L. M. (Median)'!$B$2:$U$2</definedName>
    <definedName name="solver_adj" localSheetId="3" hidden="1">'Linear Model'!$B$2:$U$2</definedName>
    <definedName name="solver_adj" localSheetId="7" hidden="1">'Logistic Link Model'!$B$2:$U$2</definedName>
    <definedName name="solver_adj" localSheetId="8" hidden="1">'Logistic Regression'!$B$2:$U$2</definedName>
    <definedName name="solver_cvg" localSheetId="4" hidden="1">0.0001</definedName>
    <definedName name="solver_cvg" localSheetId="5" hidden="1">0.0001</definedName>
    <definedName name="solver_cvg" localSheetId="3" hidden="1">0.0001</definedName>
    <definedName name="solver_cvg" localSheetId="7" hidden="1">0.0001</definedName>
    <definedName name="solver_cvg" localSheetId="8" hidden="1">0.0001</definedName>
    <definedName name="solver_drv" localSheetId="4" hidden="1">1</definedName>
    <definedName name="solver_drv" localSheetId="5" hidden="1">1</definedName>
    <definedName name="solver_drv" localSheetId="3" hidden="1">1</definedName>
    <definedName name="solver_drv" localSheetId="7" hidden="1">1</definedName>
    <definedName name="solver_drv" localSheetId="8" hidden="1">1</definedName>
    <definedName name="solver_eng" localSheetId="4" hidden="1">3</definedName>
    <definedName name="solver_eng" localSheetId="5" hidden="1">3</definedName>
    <definedName name="solver_eng" localSheetId="3" hidden="1">3</definedName>
    <definedName name="solver_eng" localSheetId="7" hidden="1">3</definedName>
    <definedName name="solver_eng" localSheetId="8" hidden="1">3</definedName>
    <definedName name="solver_est" localSheetId="4" hidden="1">1</definedName>
    <definedName name="solver_est" localSheetId="5" hidden="1">1</definedName>
    <definedName name="solver_est" localSheetId="3" hidden="1">1</definedName>
    <definedName name="solver_est" localSheetId="7" hidden="1">1</definedName>
    <definedName name="solver_est" localSheetId="8" hidden="1">1</definedName>
    <definedName name="solver_itr" localSheetId="4" hidden="1">2147483647</definedName>
    <definedName name="solver_itr" localSheetId="5" hidden="1">2147483647</definedName>
    <definedName name="solver_itr" localSheetId="3" hidden="1">2147483647</definedName>
    <definedName name="solver_itr" localSheetId="7" hidden="1">2147483647</definedName>
    <definedName name="solver_itr" localSheetId="8" hidden="1">2147483647</definedName>
    <definedName name="solver_lhs1" localSheetId="4" hidden="1">'+ L. M. (=Linest)'!$B$2:$U$2</definedName>
    <definedName name="solver_lhs1" localSheetId="5" hidden="1">'+ L. M. (Median)'!$B$2:$U$2</definedName>
    <definedName name="solver_lhs1" localSheetId="3" hidden="1">'Linear Model'!$B$2:$U$2</definedName>
    <definedName name="solver_lhs1" localSheetId="7" hidden="1">'Logistic Link Model'!$B$2:$U$2</definedName>
    <definedName name="solver_lhs1" localSheetId="8" hidden="1">'Logistic Regression'!$B$2:$U$2</definedName>
    <definedName name="solver_lhs2" localSheetId="4" hidden="1">'+ L. M. (=Linest)'!$B$2:$U$2</definedName>
    <definedName name="solver_lhs2" localSheetId="5" hidden="1">'+ L. M. (Median)'!$B$2:$U$2</definedName>
    <definedName name="solver_lhs2" localSheetId="3" hidden="1">'Linear Model'!$B$2:$U$2</definedName>
    <definedName name="solver_lhs2" localSheetId="7" hidden="1">'Logistic Link Model'!$B$2:$U$2</definedName>
    <definedName name="solver_lhs2" localSheetId="8" hidden="1">'Logistic Regression'!$B$2:$U$2</definedName>
    <definedName name="solver_lhs3" localSheetId="5" hidden="1">'+ L. M. (Median)'!$W$8:$W$1007</definedName>
    <definedName name="solver_mip" localSheetId="4" hidden="1">2147483647</definedName>
    <definedName name="solver_mip" localSheetId="5" hidden="1">2147483647</definedName>
    <definedName name="solver_mip" localSheetId="3" hidden="1">2147483647</definedName>
    <definedName name="solver_mip" localSheetId="7" hidden="1">2147483647</definedName>
    <definedName name="solver_mip" localSheetId="8" hidden="1">2147483647</definedName>
    <definedName name="solver_mni" localSheetId="4" hidden="1">30</definedName>
    <definedName name="solver_mni" localSheetId="5" hidden="1">30</definedName>
    <definedName name="solver_mni" localSheetId="3" hidden="1">30</definedName>
    <definedName name="solver_mni" localSheetId="7" hidden="1">30</definedName>
    <definedName name="solver_mni" localSheetId="8" hidden="1">30</definedName>
    <definedName name="solver_mrt" localSheetId="4" hidden="1">0.075</definedName>
    <definedName name="solver_mrt" localSheetId="5" hidden="1">0.075</definedName>
    <definedName name="solver_mrt" localSheetId="3" hidden="1">0.075</definedName>
    <definedName name="solver_mrt" localSheetId="7" hidden="1">0.075</definedName>
    <definedName name="solver_mrt" localSheetId="8" hidden="1">0.075</definedName>
    <definedName name="solver_msl" localSheetId="4" hidden="1">2</definedName>
    <definedName name="solver_msl" localSheetId="5" hidden="1">2</definedName>
    <definedName name="solver_msl" localSheetId="3" hidden="1">2</definedName>
    <definedName name="solver_msl" localSheetId="7" hidden="1">2</definedName>
    <definedName name="solver_msl" localSheetId="8" hidden="1">2</definedName>
    <definedName name="solver_neg" localSheetId="4" hidden="1">2</definedName>
    <definedName name="solver_neg" localSheetId="5" hidden="1">2</definedName>
    <definedName name="solver_neg" localSheetId="3" hidden="1">2</definedName>
    <definedName name="solver_neg" localSheetId="7" hidden="1">2</definedName>
    <definedName name="solver_neg" localSheetId="8" hidden="1">2</definedName>
    <definedName name="solver_nod" localSheetId="4" hidden="1">2147483647</definedName>
    <definedName name="solver_nod" localSheetId="5" hidden="1">2147483647</definedName>
    <definedName name="solver_nod" localSheetId="3" hidden="1">2147483647</definedName>
    <definedName name="solver_nod" localSheetId="7" hidden="1">2147483647</definedName>
    <definedName name="solver_nod" localSheetId="8" hidden="1">2147483647</definedName>
    <definedName name="solver_num" localSheetId="4" hidden="1">2</definedName>
    <definedName name="solver_num" localSheetId="5" hidden="1">2</definedName>
    <definedName name="solver_num" localSheetId="3" hidden="1">2</definedName>
    <definedName name="solver_num" localSheetId="7" hidden="1">2</definedName>
    <definedName name="solver_num" localSheetId="8" hidden="1">2</definedName>
    <definedName name="solver_nwt" localSheetId="4" hidden="1">1</definedName>
    <definedName name="solver_nwt" localSheetId="5" hidden="1">1</definedName>
    <definedName name="solver_nwt" localSheetId="3" hidden="1">1</definedName>
    <definedName name="solver_nwt" localSheetId="7" hidden="1">1</definedName>
    <definedName name="solver_nwt" localSheetId="8" hidden="1">1</definedName>
    <definedName name="solver_opt" localSheetId="4" hidden="1">'+ L. M. (=Linest)'!$X$1</definedName>
    <definedName name="solver_opt" localSheetId="5" hidden="1">'+ L. M. (Median)'!$X$1</definedName>
    <definedName name="solver_opt" localSheetId="3" hidden="1">'Linear Model'!$X$1</definedName>
    <definedName name="solver_opt" localSheetId="7" hidden="1">'Logistic Link Model'!$X$1</definedName>
    <definedName name="solver_opt" localSheetId="8" hidden="1">'Logistic Regression'!$X$1</definedName>
    <definedName name="solver_pre" localSheetId="4" hidden="1">0.000001</definedName>
    <definedName name="solver_pre" localSheetId="5" hidden="1">0.000001</definedName>
    <definedName name="solver_pre" localSheetId="3" hidden="1">0.000001</definedName>
    <definedName name="solver_pre" localSheetId="7" hidden="1">0.000001</definedName>
    <definedName name="solver_pre" localSheetId="8" hidden="1">0.000001</definedName>
    <definedName name="solver_rbv" localSheetId="4" hidden="1">1</definedName>
    <definedName name="solver_rbv" localSheetId="5" hidden="1">1</definedName>
    <definedName name="solver_rbv" localSheetId="3" hidden="1">1</definedName>
    <definedName name="solver_rbv" localSheetId="7" hidden="1">1</definedName>
    <definedName name="solver_rbv" localSheetId="8" hidden="1">1</definedName>
    <definedName name="solver_rel1" localSheetId="4" hidden="1">1</definedName>
    <definedName name="solver_rel1" localSheetId="5" hidden="1">1</definedName>
    <definedName name="solver_rel1" localSheetId="3" hidden="1">1</definedName>
    <definedName name="solver_rel1" localSheetId="7" hidden="1">1</definedName>
    <definedName name="solver_rel1" localSheetId="8" hidden="1">1</definedName>
    <definedName name="solver_rel2" localSheetId="4" hidden="1">3</definedName>
    <definedName name="solver_rel2" localSheetId="5" hidden="1">3</definedName>
    <definedName name="solver_rel2" localSheetId="3" hidden="1">3</definedName>
    <definedName name="solver_rel2" localSheetId="7" hidden="1">3</definedName>
    <definedName name="solver_rel2" localSheetId="8" hidden="1">3</definedName>
    <definedName name="solver_rel3" localSheetId="5" hidden="1">1</definedName>
    <definedName name="solver_rhs1" localSheetId="4" hidden="1">1</definedName>
    <definedName name="solver_rhs1" localSheetId="5" hidden="1">1</definedName>
    <definedName name="solver_rhs1" localSheetId="3" hidden="1">1</definedName>
    <definedName name="solver_rhs1" localSheetId="7" hidden="1">5</definedName>
    <definedName name="solver_rhs1" localSheetId="8" hidden="1">5</definedName>
    <definedName name="solver_rhs2" localSheetId="4" hidden="1">-1</definedName>
    <definedName name="solver_rhs2" localSheetId="5" hidden="1">-1</definedName>
    <definedName name="solver_rhs2" localSheetId="3" hidden="1">-1</definedName>
    <definedName name="solver_rhs2" localSheetId="7" hidden="1">-5</definedName>
    <definedName name="solver_rhs2" localSheetId="8" hidden="1">-5</definedName>
    <definedName name="solver_rhs3" localSheetId="5" hidden="1">'+ L. M. (Median)'!$Y$8:$Y$1007</definedName>
    <definedName name="solver_rlx" localSheetId="4" hidden="1">2</definedName>
    <definedName name="solver_rlx" localSheetId="5" hidden="1">2</definedName>
    <definedName name="solver_rlx" localSheetId="3" hidden="1">2</definedName>
    <definedName name="solver_rlx" localSheetId="7" hidden="1">2</definedName>
    <definedName name="solver_rlx" localSheetId="8" hidden="1">2</definedName>
    <definedName name="solver_rsd" localSheetId="4" hidden="1">0</definedName>
    <definedName name="solver_rsd" localSheetId="5" hidden="1">0</definedName>
    <definedName name="solver_rsd" localSheetId="3" hidden="1">0</definedName>
    <definedName name="solver_rsd" localSheetId="7" hidden="1">0</definedName>
    <definedName name="solver_rsd" localSheetId="8" hidden="1">0</definedName>
    <definedName name="solver_scl" localSheetId="4" hidden="1">1</definedName>
    <definedName name="solver_scl" localSheetId="5" hidden="1">1</definedName>
    <definedName name="solver_scl" localSheetId="3" hidden="1">1</definedName>
    <definedName name="solver_scl" localSheetId="7" hidden="1">1</definedName>
    <definedName name="solver_scl" localSheetId="8" hidden="1">1</definedName>
    <definedName name="solver_sho" localSheetId="4" hidden="1">2</definedName>
    <definedName name="solver_sho" localSheetId="5" hidden="1">2</definedName>
    <definedName name="solver_sho" localSheetId="3" hidden="1">2</definedName>
    <definedName name="solver_sho" localSheetId="7" hidden="1">2</definedName>
    <definedName name="solver_sho" localSheetId="8" hidden="1">2</definedName>
    <definedName name="solver_ssz" localSheetId="4" hidden="1">100</definedName>
    <definedName name="solver_ssz" localSheetId="5" hidden="1">100</definedName>
    <definedName name="solver_ssz" localSheetId="3" hidden="1">100</definedName>
    <definedName name="solver_ssz" localSheetId="7" hidden="1">100</definedName>
    <definedName name="solver_ssz" localSheetId="8" hidden="1">100</definedName>
    <definedName name="solver_tim" localSheetId="4" hidden="1">2147483647</definedName>
    <definedName name="solver_tim" localSheetId="5" hidden="1">2147483647</definedName>
    <definedName name="solver_tim" localSheetId="3" hidden="1">2147483647</definedName>
    <definedName name="solver_tim" localSheetId="7" hidden="1">2147483647</definedName>
    <definedName name="solver_tim" localSheetId="8" hidden="1">2147483647</definedName>
    <definedName name="solver_tol" localSheetId="4" hidden="1">0.01</definedName>
    <definedName name="solver_tol" localSheetId="5" hidden="1">0.01</definedName>
    <definedName name="solver_tol" localSheetId="3" hidden="1">0.01</definedName>
    <definedName name="solver_tol" localSheetId="7" hidden="1">0.01</definedName>
    <definedName name="solver_tol" localSheetId="8" hidden="1">0.01</definedName>
    <definedName name="solver_typ" localSheetId="4" hidden="1">2</definedName>
    <definedName name="solver_typ" localSheetId="5" hidden="1">2</definedName>
    <definedName name="solver_typ" localSheetId="3" hidden="1">2</definedName>
    <definedName name="solver_typ" localSheetId="7" hidden="1">2</definedName>
    <definedName name="solver_typ" localSheetId="8" hidden="1">1</definedName>
    <definedName name="solver_val" localSheetId="4" hidden="1">0</definedName>
    <definedName name="solver_val" localSheetId="5" hidden="1">0</definedName>
    <definedName name="solver_val" localSheetId="3" hidden="1">0</definedName>
    <definedName name="solver_val" localSheetId="7" hidden="1">0</definedName>
    <definedName name="solver_val" localSheetId="8" hidden="1">0</definedName>
    <definedName name="solver_ver" localSheetId="4" hidden="1">3</definedName>
    <definedName name="solver_ver" localSheetId="5" hidden="1">3</definedName>
    <definedName name="solver_ver" localSheetId="3" hidden="1">3</definedName>
    <definedName name="solver_ver" localSheetId="7" hidden="1">3</definedName>
    <definedName name="solver_ver" localSheetId="8" hidden="1">3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3" i="9" l="1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312" i="9"/>
  <c r="X313" i="9"/>
  <c r="X314" i="9"/>
  <c r="X315" i="9"/>
  <c r="X316" i="9"/>
  <c r="X317" i="9"/>
  <c r="X318" i="9"/>
  <c r="X319" i="9"/>
  <c r="X320" i="9"/>
  <c r="X321" i="9"/>
  <c r="X322" i="9"/>
  <c r="X323" i="9"/>
  <c r="X324" i="9"/>
  <c r="X325" i="9"/>
  <c r="X326" i="9"/>
  <c r="X327" i="9"/>
  <c r="X328" i="9"/>
  <c r="X329" i="9"/>
  <c r="X330" i="9"/>
  <c r="X331" i="9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X348" i="9"/>
  <c r="X349" i="9"/>
  <c r="X350" i="9"/>
  <c r="X351" i="9"/>
  <c r="X352" i="9"/>
  <c r="X353" i="9"/>
  <c r="X354" i="9"/>
  <c r="X355" i="9"/>
  <c r="X356" i="9"/>
  <c r="X357" i="9"/>
  <c r="X358" i="9"/>
  <c r="X359" i="9"/>
  <c r="X360" i="9"/>
  <c r="X361" i="9"/>
  <c r="X362" i="9"/>
  <c r="X363" i="9"/>
  <c r="X364" i="9"/>
  <c r="X365" i="9"/>
  <c r="X366" i="9"/>
  <c r="X367" i="9"/>
  <c r="X368" i="9"/>
  <c r="X369" i="9"/>
  <c r="X370" i="9"/>
  <c r="X371" i="9"/>
  <c r="X372" i="9"/>
  <c r="X373" i="9"/>
  <c r="X374" i="9"/>
  <c r="X375" i="9"/>
  <c r="X376" i="9"/>
  <c r="X377" i="9"/>
  <c r="X378" i="9"/>
  <c r="X379" i="9"/>
  <c r="X380" i="9"/>
  <c r="X381" i="9"/>
  <c r="X382" i="9"/>
  <c r="X383" i="9"/>
  <c r="X384" i="9"/>
  <c r="X385" i="9"/>
  <c r="X386" i="9"/>
  <c r="X387" i="9"/>
  <c r="X388" i="9"/>
  <c r="X389" i="9"/>
  <c r="X390" i="9"/>
  <c r="X391" i="9"/>
  <c r="X392" i="9"/>
  <c r="X393" i="9"/>
  <c r="X394" i="9"/>
  <c r="X395" i="9"/>
  <c r="X396" i="9"/>
  <c r="X397" i="9"/>
  <c r="X398" i="9"/>
  <c r="X399" i="9"/>
  <c r="X400" i="9"/>
  <c r="X401" i="9"/>
  <c r="X402" i="9"/>
  <c r="X403" i="9"/>
  <c r="X404" i="9"/>
  <c r="X405" i="9"/>
  <c r="X406" i="9"/>
  <c r="X407" i="9"/>
  <c r="X408" i="9"/>
  <c r="X409" i="9"/>
  <c r="X410" i="9"/>
  <c r="X411" i="9"/>
  <c r="X412" i="9"/>
  <c r="X413" i="9"/>
  <c r="X414" i="9"/>
  <c r="X415" i="9"/>
  <c r="X416" i="9"/>
  <c r="X417" i="9"/>
  <c r="X418" i="9"/>
  <c r="X419" i="9"/>
  <c r="X420" i="9"/>
  <c r="X421" i="9"/>
  <c r="X422" i="9"/>
  <c r="X423" i="9"/>
  <c r="X424" i="9"/>
  <c r="X425" i="9"/>
  <c r="X426" i="9"/>
  <c r="X427" i="9"/>
  <c r="X428" i="9"/>
  <c r="X429" i="9"/>
  <c r="X430" i="9"/>
  <c r="X431" i="9"/>
  <c r="X432" i="9"/>
  <c r="X433" i="9"/>
  <c r="X434" i="9"/>
  <c r="X435" i="9"/>
  <c r="X436" i="9"/>
  <c r="X437" i="9"/>
  <c r="X438" i="9"/>
  <c r="X439" i="9"/>
  <c r="X440" i="9"/>
  <c r="X441" i="9"/>
  <c r="X442" i="9"/>
  <c r="X443" i="9"/>
  <c r="X444" i="9"/>
  <c r="X445" i="9"/>
  <c r="X446" i="9"/>
  <c r="X447" i="9"/>
  <c r="X448" i="9"/>
  <c r="X449" i="9"/>
  <c r="X450" i="9"/>
  <c r="X451" i="9"/>
  <c r="X452" i="9"/>
  <c r="X453" i="9"/>
  <c r="X454" i="9"/>
  <c r="X455" i="9"/>
  <c r="X456" i="9"/>
  <c r="X457" i="9"/>
  <c r="X458" i="9"/>
  <c r="X459" i="9"/>
  <c r="X460" i="9"/>
  <c r="X461" i="9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507" i="9"/>
  <c r="X508" i="9"/>
  <c r="X509" i="9"/>
  <c r="X510" i="9"/>
  <c r="X511" i="9"/>
  <c r="X512" i="9"/>
  <c r="X513" i="9"/>
  <c r="X514" i="9"/>
  <c r="X515" i="9"/>
  <c r="X516" i="9"/>
  <c r="X517" i="9"/>
  <c r="X518" i="9"/>
  <c r="X519" i="9"/>
  <c r="X520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X534" i="9"/>
  <c r="X535" i="9"/>
  <c r="X536" i="9"/>
  <c r="X537" i="9"/>
  <c r="X538" i="9"/>
  <c r="X539" i="9"/>
  <c r="X540" i="9"/>
  <c r="X541" i="9"/>
  <c r="X542" i="9"/>
  <c r="X543" i="9"/>
  <c r="X544" i="9"/>
  <c r="X545" i="9"/>
  <c r="X546" i="9"/>
  <c r="X547" i="9"/>
  <c r="X548" i="9"/>
  <c r="X549" i="9"/>
  <c r="X550" i="9"/>
  <c r="X551" i="9"/>
  <c r="X552" i="9"/>
  <c r="X553" i="9"/>
  <c r="X554" i="9"/>
  <c r="X555" i="9"/>
  <c r="X556" i="9"/>
  <c r="X557" i="9"/>
  <c r="X558" i="9"/>
  <c r="X559" i="9"/>
  <c r="X560" i="9"/>
  <c r="X561" i="9"/>
  <c r="X562" i="9"/>
  <c r="X563" i="9"/>
  <c r="X564" i="9"/>
  <c r="X565" i="9"/>
  <c r="X566" i="9"/>
  <c r="X567" i="9"/>
  <c r="X568" i="9"/>
  <c r="X569" i="9"/>
  <c r="X570" i="9"/>
  <c r="X571" i="9"/>
  <c r="X572" i="9"/>
  <c r="X573" i="9"/>
  <c r="X574" i="9"/>
  <c r="X575" i="9"/>
  <c r="X576" i="9"/>
  <c r="X577" i="9"/>
  <c r="X578" i="9"/>
  <c r="X579" i="9"/>
  <c r="X580" i="9"/>
  <c r="X581" i="9"/>
  <c r="X582" i="9"/>
  <c r="X583" i="9"/>
  <c r="X584" i="9"/>
  <c r="X585" i="9"/>
  <c r="X586" i="9"/>
  <c r="X587" i="9"/>
  <c r="X588" i="9"/>
  <c r="X589" i="9"/>
  <c r="X590" i="9"/>
  <c r="X591" i="9"/>
  <c r="X592" i="9"/>
  <c r="X593" i="9"/>
  <c r="X594" i="9"/>
  <c r="X595" i="9"/>
  <c r="X596" i="9"/>
  <c r="X597" i="9"/>
  <c r="X598" i="9"/>
  <c r="X599" i="9"/>
  <c r="X600" i="9"/>
  <c r="X601" i="9"/>
  <c r="X602" i="9"/>
  <c r="X603" i="9"/>
  <c r="X604" i="9"/>
  <c r="X605" i="9"/>
  <c r="X606" i="9"/>
  <c r="X607" i="9"/>
  <c r="X608" i="9"/>
  <c r="X609" i="9"/>
  <c r="X610" i="9"/>
  <c r="X611" i="9"/>
  <c r="X612" i="9"/>
  <c r="X613" i="9"/>
  <c r="X614" i="9"/>
  <c r="X615" i="9"/>
  <c r="X616" i="9"/>
  <c r="X617" i="9"/>
  <c r="X618" i="9"/>
  <c r="X619" i="9"/>
  <c r="X620" i="9"/>
  <c r="X621" i="9"/>
  <c r="X622" i="9"/>
  <c r="X623" i="9"/>
  <c r="X624" i="9"/>
  <c r="X625" i="9"/>
  <c r="X626" i="9"/>
  <c r="X627" i="9"/>
  <c r="X628" i="9"/>
  <c r="X629" i="9"/>
  <c r="X630" i="9"/>
  <c r="X631" i="9"/>
  <c r="X632" i="9"/>
  <c r="X633" i="9"/>
  <c r="X634" i="9"/>
  <c r="X635" i="9"/>
  <c r="X636" i="9"/>
  <c r="X637" i="9"/>
  <c r="X638" i="9"/>
  <c r="X639" i="9"/>
  <c r="X640" i="9"/>
  <c r="X641" i="9"/>
  <c r="X642" i="9"/>
  <c r="X643" i="9"/>
  <c r="X644" i="9"/>
  <c r="X645" i="9"/>
  <c r="X646" i="9"/>
  <c r="X647" i="9"/>
  <c r="X648" i="9"/>
  <c r="X649" i="9"/>
  <c r="X650" i="9"/>
  <c r="X651" i="9"/>
  <c r="X652" i="9"/>
  <c r="X653" i="9"/>
  <c r="X654" i="9"/>
  <c r="X655" i="9"/>
  <c r="X656" i="9"/>
  <c r="X657" i="9"/>
  <c r="X658" i="9"/>
  <c r="X659" i="9"/>
  <c r="X660" i="9"/>
  <c r="X661" i="9"/>
  <c r="X662" i="9"/>
  <c r="X663" i="9"/>
  <c r="X664" i="9"/>
  <c r="X665" i="9"/>
  <c r="X666" i="9"/>
  <c r="X667" i="9"/>
  <c r="X668" i="9"/>
  <c r="X669" i="9"/>
  <c r="X670" i="9"/>
  <c r="X671" i="9"/>
  <c r="X672" i="9"/>
  <c r="X673" i="9"/>
  <c r="X674" i="9"/>
  <c r="X675" i="9"/>
  <c r="X676" i="9"/>
  <c r="X677" i="9"/>
  <c r="X678" i="9"/>
  <c r="X679" i="9"/>
  <c r="X680" i="9"/>
  <c r="X681" i="9"/>
  <c r="X682" i="9"/>
  <c r="X683" i="9"/>
  <c r="X684" i="9"/>
  <c r="X685" i="9"/>
  <c r="X686" i="9"/>
  <c r="X687" i="9"/>
  <c r="X688" i="9"/>
  <c r="X689" i="9"/>
  <c r="X690" i="9"/>
  <c r="X691" i="9"/>
  <c r="X692" i="9"/>
  <c r="X693" i="9"/>
  <c r="X694" i="9"/>
  <c r="X695" i="9"/>
  <c r="X696" i="9"/>
  <c r="X697" i="9"/>
  <c r="X698" i="9"/>
  <c r="X699" i="9"/>
  <c r="X700" i="9"/>
  <c r="X701" i="9"/>
  <c r="X702" i="9"/>
  <c r="X703" i="9"/>
  <c r="X704" i="9"/>
  <c r="X705" i="9"/>
  <c r="X706" i="9"/>
  <c r="X707" i="9"/>
  <c r="X708" i="9"/>
  <c r="X709" i="9"/>
  <c r="X710" i="9"/>
  <c r="X711" i="9"/>
  <c r="X712" i="9"/>
  <c r="X713" i="9"/>
  <c r="X714" i="9"/>
  <c r="X715" i="9"/>
  <c r="X716" i="9"/>
  <c r="X717" i="9"/>
  <c r="X718" i="9"/>
  <c r="X719" i="9"/>
  <c r="X720" i="9"/>
  <c r="X721" i="9"/>
  <c r="X722" i="9"/>
  <c r="X723" i="9"/>
  <c r="X724" i="9"/>
  <c r="X725" i="9"/>
  <c r="X726" i="9"/>
  <c r="X727" i="9"/>
  <c r="X728" i="9"/>
  <c r="X729" i="9"/>
  <c r="X730" i="9"/>
  <c r="X731" i="9"/>
  <c r="X732" i="9"/>
  <c r="X733" i="9"/>
  <c r="X734" i="9"/>
  <c r="X735" i="9"/>
  <c r="X736" i="9"/>
  <c r="X737" i="9"/>
  <c r="X738" i="9"/>
  <c r="X739" i="9"/>
  <c r="X740" i="9"/>
  <c r="X741" i="9"/>
  <c r="X742" i="9"/>
  <c r="X743" i="9"/>
  <c r="X744" i="9"/>
  <c r="X745" i="9"/>
  <c r="X746" i="9"/>
  <c r="X747" i="9"/>
  <c r="X748" i="9"/>
  <c r="X749" i="9"/>
  <c r="X750" i="9"/>
  <c r="X751" i="9"/>
  <c r="X752" i="9"/>
  <c r="X753" i="9"/>
  <c r="X754" i="9"/>
  <c r="X755" i="9"/>
  <c r="X756" i="9"/>
  <c r="X757" i="9"/>
  <c r="X758" i="9"/>
  <c r="X759" i="9"/>
  <c r="X760" i="9"/>
  <c r="X761" i="9"/>
  <c r="X762" i="9"/>
  <c r="X763" i="9"/>
  <c r="X764" i="9"/>
  <c r="X765" i="9"/>
  <c r="X766" i="9"/>
  <c r="X767" i="9"/>
  <c r="X768" i="9"/>
  <c r="X769" i="9"/>
  <c r="X770" i="9"/>
  <c r="X771" i="9"/>
  <c r="X772" i="9"/>
  <c r="X773" i="9"/>
  <c r="X774" i="9"/>
  <c r="X775" i="9"/>
  <c r="X776" i="9"/>
  <c r="X777" i="9"/>
  <c r="X778" i="9"/>
  <c r="X779" i="9"/>
  <c r="X780" i="9"/>
  <c r="X781" i="9"/>
  <c r="X782" i="9"/>
  <c r="X783" i="9"/>
  <c r="X784" i="9"/>
  <c r="X785" i="9"/>
  <c r="X786" i="9"/>
  <c r="X787" i="9"/>
  <c r="X788" i="9"/>
  <c r="X789" i="9"/>
  <c r="X790" i="9"/>
  <c r="X791" i="9"/>
  <c r="X792" i="9"/>
  <c r="X793" i="9"/>
  <c r="X794" i="9"/>
  <c r="X795" i="9"/>
  <c r="X796" i="9"/>
  <c r="X797" i="9"/>
  <c r="X798" i="9"/>
  <c r="X799" i="9"/>
  <c r="X800" i="9"/>
  <c r="X801" i="9"/>
  <c r="X802" i="9"/>
  <c r="X803" i="9"/>
  <c r="X804" i="9"/>
  <c r="X805" i="9"/>
  <c r="X806" i="9"/>
  <c r="X807" i="9"/>
  <c r="X808" i="9"/>
  <c r="X809" i="9"/>
  <c r="X810" i="9"/>
  <c r="X811" i="9"/>
  <c r="X812" i="9"/>
  <c r="X813" i="9"/>
  <c r="X814" i="9"/>
  <c r="X815" i="9"/>
  <c r="X816" i="9"/>
  <c r="X817" i="9"/>
  <c r="X818" i="9"/>
  <c r="X819" i="9"/>
  <c r="X820" i="9"/>
  <c r="X821" i="9"/>
  <c r="X822" i="9"/>
  <c r="X823" i="9"/>
  <c r="X824" i="9"/>
  <c r="X825" i="9"/>
  <c r="X826" i="9"/>
  <c r="X827" i="9"/>
  <c r="X828" i="9"/>
  <c r="X829" i="9"/>
  <c r="X830" i="9"/>
  <c r="X831" i="9"/>
  <c r="X832" i="9"/>
  <c r="X833" i="9"/>
  <c r="X834" i="9"/>
  <c r="X835" i="9"/>
  <c r="X836" i="9"/>
  <c r="X837" i="9"/>
  <c r="X838" i="9"/>
  <c r="X839" i="9"/>
  <c r="X840" i="9"/>
  <c r="X841" i="9"/>
  <c r="X842" i="9"/>
  <c r="X843" i="9"/>
  <c r="X844" i="9"/>
  <c r="X845" i="9"/>
  <c r="X846" i="9"/>
  <c r="X847" i="9"/>
  <c r="X848" i="9"/>
  <c r="X849" i="9"/>
  <c r="X850" i="9"/>
  <c r="X851" i="9"/>
  <c r="X852" i="9"/>
  <c r="X853" i="9"/>
  <c r="X854" i="9"/>
  <c r="X855" i="9"/>
  <c r="X856" i="9"/>
  <c r="X857" i="9"/>
  <c r="X858" i="9"/>
  <c r="X859" i="9"/>
  <c r="X860" i="9"/>
  <c r="X861" i="9"/>
  <c r="X862" i="9"/>
  <c r="X863" i="9"/>
  <c r="X864" i="9"/>
  <c r="X865" i="9"/>
  <c r="X866" i="9"/>
  <c r="X867" i="9"/>
  <c r="X868" i="9"/>
  <c r="X869" i="9"/>
  <c r="X870" i="9"/>
  <c r="X871" i="9"/>
  <c r="X872" i="9"/>
  <c r="X873" i="9"/>
  <c r="X874" i="9"/>
  <c r="X875" i="9"/>
  <c r="X876" i="9"/>
  <c r="X877" i="9"/>
  <c r="X878" i="9"/>
  <c r="X879" i="9"/>
  <c r="X880" i="9"/>
  <c r="X881" i="9"/>
  <c r="X882" i="9"/>
  <c r="X883" i="9"/>
  <c r="X884" i="9"/>
  <c r="X885" i="9"/>
  <c r="X886" i="9"/>
  <c r="X887" i="9"/>
  <c r="X888" i="9"/>
  <c r="X889" i="9"/>
  <c r="X890" i="9"/>
  <c r="X891" i="9"/>
  <c r="X892" i="9"/>
  <c r="X893" i="9"/>
  <c r="X894" i="9"/>
  <c r="X895" i="9"/>
  <c r="X896" i="9"/>
  <c r="X897" i="9"/>
  <c r="X898" i="9"/>
  <c r="X899" i="9"/>
  <c r="X900" i="9"/>
  <c r="X901" i="9"/>
  <c r="X902" i="9"/>
  <c r="X903" i="9"/>
  <c r="X904" i="9"/>
  <c r="X905" i="9"/>
  <c r="X906" i="9"/>
  <c r="X907" i="9"/>
  <c r="X908" i="9"/>
  <c r="X909" i="9"/>
  <c r="X910" i="9"/>
  <c r="X911" i="9"/>
  <c r="X912" i="9"/>
  <c r="X913" i="9"/>
  <c r="X914" i="9"/>
  <c r="X915" i="9"/>
  <c r="X916" i="9"/>
  <c r="X917" i="9"/>
  <c r="X918" i="9"/>
  <c r="X919" i="9"/>
  <c r="X920" i="9"/>
  <c r="X921" i="9"/>
  <c r="X922" i="9"/>
  <c r="X923" i="9"/>
  <c r="X924" i="9"/>
  <c r="X925" i="9"/>
  <c r="X926" i="9"/>
  <c r="X927" i="9"/>
  <c r="X928" i="9"/>
  <c r="X929" i="9"/>
  <c r="X930" i="9"/>
  <c r="X931" i="9"/>
  <c r="X932" i="9"/>
  <c r="X933" i="9"/>
  <c r="X934" i="9"/>
  <c r="X935" i="9"/>
  <c r="X936" i="9"/>
  <c r="X937" i="9"/>
  <c r="X938" i="9"/>
  <c r="X939" i="9"/>
  <c r="X940" i="9"/>
  <c r="X941" i="9"/>
  <c r="X942" i="9"/>
  <c r="X943" i="9"/>
  <c r="X944" i="9"/>
  <c r="X945" i="9"/>
  <c r="X946" i="9"/>
  <c r="X947" i="9"/>
  <c r="X948" i="9"/>
  <c r="X949" i="9"/>
  <c r="X950" i="9"/>
  <c r="X951" i="9"/>
  <c r="X952" i="9"/>
  <c r="X953" i="9"/>
  <c r="X954" i="9"/>
  <c r="X955" i="9"/>
  <c r="X956" i="9"/>
  <c r="X957" i="9"/>
  <c r="X958" i="9"/>
  <c r="X959" i="9"/>
  <c r="X960" i="9"/>
  <c r="X961" i="9"/>
  <c r="X962" i="9"/>
  <c r="X963" i="9"/>
  <c r="X964" i="9"/>
  <c r="X965" i="9"/>
  <c r="X966" i="9"/>
  <c r="X967" i="9"/>
  <c r="X968" i="9"/>
  <c r="X969" i="9"/>
  <c r="X970" i="9"/>
  <c r="X971" i="9"/>
  <c r="X972" i="9"/>
  <c r="X973" i="9"/>
  <c r="X974" i="9"/>
  <c r="X975" i="9"/>
  <c r="X976" i="9"/>
  <c r="X977" i="9"/>
  <c r="X978" i="9"/>
  <c r="X979" i="9"/>
  <c r="X980" i="9"/>
  <c r="X981" i="9"/>
  <c r="X982" i="9"/>
  <c r="X983" i="9"/>
  <c r="X984" i="9"/>
  <c r="X985" i="9"/>
  <c r="X986" i="9"/>
  <c r="X987" i="9"/>
  <c r="X988" i="9"/>
  <c r="X989" i="9"/>
  <c r="X990" i="9"/>
  <c r="X991" i="9"/>
  <c r="X992" i="9"/>
  <c r="X993" i="9"/>
  <c r="X994" i="9"/>
  <c r="X995" i="9"/>
  <c r="X996" i="9"/>
  <c r="X997" i="9"/>
  <c r="X998" i="9"/>
  <c r="X999" i="9"/>
  <c r="X1000" i="9"/>
  <c r="X1001" i="9"/>
  <c r="X2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2" i="9"/>
  <c r="E1004" i="14" l="1"/>
  <c r="D1004" i="14"/>
  <c r="C1004" i="14"/>
  <c r="W1004" i="14" s="1"/>
  <c r="X1004" i="14" s="1"/>
  <c r="Y1004" i="14" s="1"/>
  <c r="B1004" i="14"/>
  <c r="E1003" i="14"/>
  <c r="D1003" i="14"/>
  <c r="C1003" i="14"/>
  <c r="W1003" i="14" s="1"/>
  <c r="X1003" i="14" s="1"/>
  <c r="Y1003" i="14" s="1"/>
  <c r="B1003" i="14"/>
  <c r="E1002" i="14"/>
  <c r="D1002" i="14"/>
  <c r="C1002" i="14"/>
  <c r="B1002" i="14"/>
  <c r="W1002" i="14" s="1"/>
  <c r="X1002" i="14" s="1"/>
  <c r="Y1002" i="14" s="1"/>
  <c r="E1001" i="14"/>
  <c r="D1001" i="14"/>
  <c r="C1001" i="14"/>
  <c r="B1001" i="14"/>
  <c r="E1000" i="14"/>
  <c r="D1000" i="14"/>
  <c r="C1000" i="14"/>
  <c r="B1000" i="14"/>
  <c r="W1000" i="14" s="1"/>
  <c r="X1000" i="14" s="1"/>
  <c r="Y1000" i="14" s="1"/>
  <c r="E999" i="14"/>
  <c r="D999" i="14"/>
  <c r="C999" i="14"/>
  <c r="B999" i="14"/>
  <c r="W999" i="14" s="1"/>
  <c r="X999" i="14" s="1"/>
  <c r="Y999" i="14" s="1"/>
  <c r="E998" i="14"/>
  <c r="D998" i="14"/>
  <c r="C998" i="14"/>
  <c r="B998" i="14"/>
  <c r="W998" i="14" s="1"/>
  <c r="X998" i="14" s="1"/>
  <c r="Y998" i="14" s="1"/>
  <c r="E997" i="14"/>
  <c r="D997" i="14"/>
  <c r="W997" i="14" s="1"/>
  <c r="X997" i="14" s="1"/>
  <c r="Y997" i="14" s="1"/>
  <c r="C997" i="14"/>
  <c r="B997" i="14"/>
  <c r="E996" i="14"/>
  <c r="D996" i="14"/>
  <c r="C996" i="14"/>
  <c r="B996" i="14"/>
  <c r="W996" i="14" s="1"/>
  <c r="X996" i="14" s="1"/>
  <c r="Y996" i="14" s="1"/>
  <c r="W995" i="14"/>
  <c r="X995" i="14" s="1"/>
  <c r="Y995" i="14" s="1"/>
  <c r="E995" i="14"/>
  <c r="D995" i="14"/>
  <c r="C995" i="14"/>
  <c r="B995" i="14"/>
  <c r="W994" i="14"/>
  <c r="X994" i="14" s="1"/>
  <c r="Y994" i="14" s="1"/>
  <c r="E994" i="14"/>
  <c r="D994" i="14"/>
  <c r="C994" i="14"/>
  <c r="B994" i="14"/>
  <c r="E993" i="14"/>
  <c r="D993" i="14"/>
  <c r="C993" i="14"/>
  <c r="B993" i="14"/>
  <c r="W993" i="14" s="1"/>
  <c r="X993" i="14" s="1"/>
  <c r="Y993" i="14" s="1"/>
  <c r="E992" i="14"/>
  <c r="D992" i="14"/>
  <c r="C992" i="14"/>
  <c r="W992" i="14" s="1"/>
  <c r="X992" i="14" s="1"/>
  <c r="Y992" i="14" s="1"/>
  <c r="B992" i="14"/>
  <c r="E991" i="14"/>
  <c r="D991" i="14"/>
  <c r="C991" i="14"/>
  <c r="W991" i="14" s="1"/>
  <c r="X991" i="14" s="1"/>
  <c r="Y991" i="14" s="1"/>
  <c r="B991" i="14"/>
  <c r="E990" i="14"/>
  <c r="D990" i="14"/>
  <c r="C990" i="14"/>
  <c r="B990" i="14"/>
  <c r="W990" i="14" s="1"/>
  <c r="X990" i="14" s="1"/>
  <c r="Y990" i="14" s="1"/>
  <c r="E989" i="14"/>
  <c r="D989" i="14"/>
  <c r="C989" i="14"/>
  <c r="B989" i="14"/>
  <c r="W989" i="14" s="1"/>
  <c r="X989" i="14" s="1"/>
  <c r="Y989" i="14" s="1"/>
  <c r="E988" i="14"/>
  <c r="D988" i="14"/>
  <c r="C988" i="14"/>
  <c r="B988" i="14"/>
  <c r="W988" i="14" s="1"/>
  <c r="X988" i="14" s="1"/>
  <c r="Y988" i="14" s="1"/>
  <c r="E987" i="14"/>
  <c r="D987" i="14"/>
  <c r="C987" i="14"/>
  <c r="B987" i="14"/>
  <c r="W987" i="14" s="1"/>
  <c r="X987" i="14" s="1"/>
  <c r="Y987" i="14" s="1"/>
  <c r="E986" i="14"/>
  <c r="D986" i="14"/>
  <c r="C986" i="14"/>
  <c r="B986" i="14"/>
  <c r="W986" i="14" s="1"/>
  <c r="X986" i="14" s="1"/>
  <c r="Y986" i="14" s="1"/>
  <c r="E985" i="14"/>
  <c r="D985" i="14"/>
  <c r="W985" i="14" s="1"/>
  <c r="X985" i="14" s="1"/>
  <c r="Y985" i="14" s="1"/>
  <c r="C985" i="14"/>
  <c r="B985" i="14"/>
  <c r="E984" i="14"/>
  <c r="D984" i="14"/>
  <c r="C984" i="14"/>
  <c r="B984" i="14"/>
  <c r="W983" i="14"/>
  <c r="X983" i="14" s="1"/>
  <c r="Y983" i="14" s="1"/>
  <c r="E983" i="14"/>
  <c r="D983" i="14"/>
  <c r="C983" i="14"/>
  <c r="B983" i="14"/>
  <c r="W982" i="14"/>
  <c r="X982" i="14" s="1"/>
  <c r="Y982" i="14" s="1"/>
  <c r="E982" i="14"/>
  <c r="D982" i="14"/>
  <c r="C982" i="14"/>
  <c r="B982" i="14"/>
  <c r="E981" i="14"/>
  <c r="D981" i="14"/>
  <c r="C981" i="14"/>
  <c r="B981" i="14"/>
  <c r="W981" i="14" s="1"/>
  <c r="X981" i="14" s="1"/>
  <c r="Y981" i="14" s="1"/>
  <c r="E980" i="14"/>
  <c r="D980" i="14"/>
  <c r="C980" i="14"/>
  <c r="W980" i="14" s="1"/>
  <c r="X980" i="14" s="1"/>
  <c r="Y980" i="14" s="1"/>
  <c r="B980" i="14"/>
  <c r="E979" i="14"/>
  <c r="D979" i="14"/>
  <c r="C979" i="14"/>
  <c r="W979" i="14" s="1"/>
  <c r="X979" i="14" s="1"/>
  <c r="Y979" i="14" s="1"/>
  <c r="B979" i="14"/>
  <c r="E978" i="14"/>
  <c r="D978" i="14"/>
  <c r="C978" i="14"/>
  <c r="B978" i="14"/>
  <c r="W978" i="14" s="1"/>
  <c r="X978" i="14" s="1"/>
  <c r="Y978" i="14" s="1"/>
  <c r="E977" i="14"/>
  <c r="D977" i="14"/>
  <c r="C977" i="14"/>
  <c r="B977" i="14"/>
  <c r="E976" i="14"/>
  <c r="D976" i="14"/>
  <c r="C976" i="14"/>
  <c r="B976" i="14"/>
  <c r="W976" i="14" s="1"/>
  <c r="X976" i="14" s="1"/>
  <c r="Y976" i="14" s="1"/>
  <c r="E975" i="14"/>
  <c r="D975" i="14"/>
  <c r="C975" i="14"/>
  <c r="B975" i="14"/>
  <c r="W975" i="14" s="1"/>
  <c r="X975" i="14" s="1"/>
  <c r="Y975" i="14" s="1"/>
  <c r="E974" i="14"/>
  <c r="D974" i="14"/>
  <c r="C974" i="14"/>
  <c r="B974" i="14"/>
  <c r="W974" i="14" s="1"/>
  <c r="X974" i="14" s="1"/>
  <c r="Y974" i="14" s="1"/>
  <c r="E973" i="14"/>
  <c r="D973" i="14"/>
  <c r="W973" i="14" s="1"/>
  <c r="X973" i="14" s="1"/>
  <c r="Y973" i="14" s="1"/>
  <c r="C973" i="14"/>
  <c r="B973" i="14"/>
  <c r="E972" i="14"/>
  <c r="D972" i="14"/>
  <c r="C972" i="14"/>
  <c r="B972" i="14"/>
  <c r="W972" i="14" s="1"/>
  <c r="X972" i="14" s="1"/>
  <c r="Y972" i="14" s="1"/>
  <c r="W971" i="14"/>
  <c r="X971" i="14" s="1"/>
  <c r="Y971" i="14" s="1"/>
  <c r="E971" i="14"/>
  <c r="D971" i="14"/>
  <c r="C971" i="14"/>
  <c r="B971" i="14"/>
  <c r="W970" i="14"/>
  <c r="X970" i="14" s="1"/>
  <c r="Y970" i="14" s="1"/>
  <c r="E970" i="14"/>
  <c r="D970" i="14"/>
  <c r="C970" i="14"/>
  <c r="B970" i="14"/>
  <c r="E969" i="14"/>
  <c r="D969" i="14"/>
  <c r="C969" i="14"/>
  <c r="B969" i="14"/>
  <c r="W969" i="14" s="1"/>
  <c r="X969" i="14" s="1"/>
  <c r="Y969" i="14" s="1"/>
  <c r="E968" i="14"/>
  <c r="D968" i="14"/>
  <c r="C968" i="14"/>
  <c r="W968" i="14" s="1"/>
  <c r="X968" i="14" s="1"/>
  <c r="Y968" i="14" s="1"/>
  <c r="B968" i="14"/>
  <c r="E967" i="14"/>
  <c r="D967" i="14"/>
  <c r="C967" i="14"/>
  <c r="W967" i="14" s="1"/>
  <c r="X967" i="14" s="1"/>
  <c r="Y967" i="14" s="1"/>
  <c r="B967" i="14"/>
  <c r="E966" i="14"/>
  <c r="D966" i="14"/>
  <c r="C966" i="14"/>
  <c r="B966" i="14"/>
  <c r="W966" i="14" s="1"/>
  <c r="X966" i="14" s="1"/>
  <c r="Y966" i="14" s="1"/>
  <c r="E965" i="14"/>
  <c r="D965" i="14"/>
  <c r="C965" i="14"/>
  <c r="B965" i="14"/>
  <c r="E964" i="14"/>
  <c r="D964" i="14"/>
  <c r="C964" i="14"/>
  <c r="B964" i="14"/>
  <c r="W964" i="14" s="1"/>
  <c r="X964" i="14" s="1"/>
  <c r="Y964" i="14" s="1"/>
  <c r="E963" i="14"/>
  <c r="D963" i="14"/>
  <c r="C963" i="14"/>
  <c r="B963" i="14"/>
  <c r="W963" i="14" s="1"/>
  <c r="X963" i="14" s="1"/>
  <c r="Y963" i="14" s="1"/>
  <c r="E962" i="14"/>
  <c r="D962" i="14"/>
  <c r="C962" i="14"/>
  <c r="B962" i="14"/>
  <c r="W962" i="14" s="1"/>
  <c r="X962" i="14" s="1"/>
  <c r="Y962" i="14" s="1"/>
  <c r="E961" i="14"/>
  <c r="D961" i="14"/>
  <c r="W961" i="14" s="1"/>
  <c r="X961" i="14" s="1"/>
  <c r="Y961" i="14" s="1"/>
  <c r="C961" i="14"/>
  <c r="B961" i="14"/>
  <c r="E960" i="14"/>
  <c r="D960" i="14"/>
  <c r="C960" i="14"/>
  <c r="B960" i="14"/>
  <c r="W960" i="14" s="1"/>
  <c r="X960" i="14" s="1"/>
  <c r="Y960" i="14" s="1"/>
  <c r="W959" i="14"/>
  <c r="X959" i="14" s="1"/>
  <c r="Y959" i="14" s="1"/>
  <c r="E959" i="14"/>
  <c r="D959" i="14"/>
  <c r="C959" i="14"/>
  <c r="B959" i="14"/>
  <c r="W958" i="14"/>
  <c r="X958" i="14" s="1"/>
  <c r="Y958" i="14" s="1"/>
  <c r="E958" i="14"/>
  <c r="D958" i="14"/>
  <c r="C958" i="14"/>
  <c r="B958" i="14"/>
  <c r="E957" i="14"/>
  <c r="D957" i="14"/>
  <c r="C957" i="14"/>
  <c r="B957" i="14"/>
  <c r="W957" i="14" s="1"/>
  <c r="X957" i="14" s="1"/>
  <c r="Y957" i="14" s="1"/>
  <c r="E956" i="14"/>
  <c r="D956" i="14"/>
  <c r="C956" i="14"/>
  <c r="W956" i="14" s="1"/>
  <c r="X956" i="14" s="1"/>
  <c r="Y956" i="14" s="1"/>
  <c r="B956" i="14"/>
  <c r="E955" i="14"/>
  <c r="D955" i="14"/>
  <c r="C955" i="14"/>
  <c r="W955" i="14" s="1"/>
  <c r="X955" i="14" s="1"/>
  <c r="Y955" i="14" s="1"/>
  <c r="B955" i="14"/>
  <c r="E954" i="14"/>
  <c r="D954" i="14"/>
  <c r="C954" i="14"/>
  <c r="B954" i="14"/>
  <c r="W954" i="14" s="1"/>
  <c r="X954" i="14" s="1"/>
  <c r="Y954" i="14" s="1"/>
  <c r="E953" i="14"/>
  <c r="D953" i="14"/>
  <c r="C953" i="14"/>
  <c r="B953" i="14"/>
  <c r="W953" i="14" s="1"/>
  <c r="X953" i="14" s="1"/>
  <c r="Y953" i="14" s="1"/>
  <c r="E952" i="14"/>
  <c r="D952" i="14"/>
  <c r="C952" i="14"/>
  <c r="B952" i="14"/>
  <c r="W952" i="14" s="1"/>
  <c r="X952" i="14" s="1"/>
  <c r="Y952" i="14" s="1"/>
  <c r="E951" i="14"/>
  <c r="D951" i="14"/>
  <c r="C951" i="14"/>
  <c r="B951" i="14"/>
  <c r="W951" i="14" s="1"/>
  <c r="X951" i="14" s="1"/>
  <c r="Y951" i="14" s="1"/>
  <c r="E950" i="14"/>
  <c r="D950" i="14"/>
  <c r="C950" i="14"/>
  <c r="B950" i="14"/>
  <c r="W950" i="14" s="1"/>
  <c r="X950" i="14" s="1"/>
  <c r="Y950" i="14" s="1"/>
  <c r="E949" i="14"/>
  <c r="D949" i="14"/>
  <c r="W949" i="14" s="1"/>
  <c r="X949" i="14" s="1"/>
  <c r="Y949" i="14" s="1"/>
  <c r="C949" i="14"/>
  <c r="B949" i="14"/>
  <c r="E948" i="14"/>
  <c r="D948" i="14"/>
  <c r="C948" i="14"/>
  <c r="B948" i="14"/>
  <c r="W947" i="14"/>
  <c r="X947" i="14" s="1"/>
  <c r="Y947" i="14" s="1"/>
  <c r="E947" i="14"/>
  <c r="D947" i="14"/>
  <c r="C947" i="14"/>
  <c r="B947" i="14"/>
  <c r="W946" i="14"/>
  <c r="X946" i="14" s="1"/>
  <c r="Y946" i="14" s="1"/>
  <c r="E946" i="14"/>
  <c r="D946" i="14"/>
  <c r="C946" i="14"/>
  <c r="B946" i="14"/>
  <c r="E945" i="14"/>
  <c r="D945" i="14"/>
  <c r="C945" i="14"/>
  <c r="B945" i="14"/>
  <c r="W945" i="14" s="1"/>
  <c r="X945" i="14" s="1"/>
  <c r="Y945" i="14" s="1"/>
  <c r="E944" i="14"/>
  <c r="D944" i="14"/>
  <c r="C944" i="14"/>
  <c r="W944" i="14" s="1"/>
  <c r="X944" i="14" s="1"/>
  <c r="Y944" i="14" s="1"/>
  <c r="B944" i="14"/>
  <c r="E943" i="14"/>
  <c r="D943" i="14"/>
  <c r="C943" i="14"/>
  <c r="W943" i="14" s="1"/>
  <c r="X943" i="14" s="1"/>
  <c r="Y943" i="14" s="1"/>
  <c r="B943" i="14"/>
  <c r="E942" i="14"/>
  <c r="D942" i="14"/>
  <c r="C942" i="14"/>
  <c r="B942" i="14"/>
  <c r="W942" i="14" s="1"/>
  <c r="X942" i="14" s="1"/>
  <c r="Y942" i="14" s="1"/>
  <c r="E941" i="14"/>
  <c r="D941" i="14"/>
  <c r="C941" i="14"/>
  <c r="B941" i="14"/>
  <c r="E940" i="14"/>
  <c r="D940" i="14"/>
  <c r="C940" i="14"/>
  <c r="B940" i="14"/>
  <c r="W940" i="14" s="1"/>
  <c r="X940" i="14" s="1"/>
  <c r="Y940" i="14" s="1"/>
  <c r="E939" i="14"/>
  <c r="D939" i="14"/>
  <c r="C939" i="14"/>
  <c r="B939" i="14"/>
  <c r="W939" i="14" s="1"/>
  <c r="X939" i="14" s="1"/>
  <c r="Y939" i="14" s="1"/>
  <c r="E938" i="14"/>
  <c r="D938" i="14"/>
  <c r="C938" i="14"/>
  <c r="B938" i="14"/>
  <c r="W938" i="14" s="1"/>
  <c r="X938" i="14" s="1"/>
  <c r="Y938" i="14" s="1"/>
  <c r="E937" i="14"/>
  <c r="D937" i="14"/>
  <c r="W937" i="14" s="1"/>
  <c r="X937" i="14" s="1"/>
  <c r="Y937" i="14" s="1"/>
  <c r="C937" i="14"/>
  <c r="B937" i="14"/>
  <c r="E936" i="14"/>
  <c r="D936" i="14"/>
  <c r="C936" i="14"/>
  <c r="B936" i="14"/>
  <c r="W936" i="14" s="1"/>
  <c r="X936" i="14" s="1"/>
  <c r="Y936" i="14" s="1"/>
  <c r="W935" i="14"/>
  <c r="X935" i="14" s="1"/>
  <c r="Y935" i="14" s="1"/>
  <c r="E935" i="14"/>
  <c r="D935" i="14"/>
  <c r="C935" i="14"/>
  <c r="B935" i="14"/>
  <c r="W934" i="14"/>
  <c r="X934" i="14" s="1"/>
  <c r="Y934" i="14" s="1"/>
  <c r="E934" i="14"/>
  <c r="D934" i="14"/>
  <c r="C934" i="14"/>
  <c r="B934" i="14"/>
  <c r="E933" i="14"/>
  <c r="D933" i="14"/>
  <c r="C933" i="14"/>
  <c r="B933" i="14"/>
  <c r="W933" i="14" s="1"/>
  <c r="X933" i="14" s="1"/>
  <c r="Y933" i="14" s="1"/>
  <c r="E932" i="14"/>
  <c r="D932" i="14"/>
  <c r="C932" i="14"/>
  <c r="W932" i="14" s="1"/>
  <c r="X932" i="14" s="1"/>
  <c r="Y932" i="14" s="1"/>
  <c r="B932" i="14"/>
  <c r="E931" i="14"/>
  <c r="D931" i="14"/>
  <c r="C931" i="14"/>
  <c r="W931" i="14" s="1"/>
  <c r="X931" i="14" s="1"/>
  <c r="Y931" i="14" s="1"/>
  <c r="B931" i="14"/>
  <c r="E930" i="14"/>
  <c r="D930" i="14"/>
  <c r="C930" i="14"/>
  <c r="B930" i="14"/>
  <c r="W930" i="14" s="1"/>
  <c r="X930" i="14" s="1"/>
  <c r="Y930" i="14" s="1"/>
  <c r="E929" i="14"/>
  <c r="D929" i="14"/>
  <c r="C929" i="14"/>
  <c r="B929" i="14"/>
  <c r="E928" i="14"/>
  <c r="D928" i="14"/>
  <c r="C928" i="14"/>
  <c r="B928" i="14"/>
  <c r="W928" i="14" s="1"/>
  <c r="X928" i="14" s="1"/>
  <c r="Y928" i="14" s="1"/>
  <c r="E927" i="14"/>
  <c r="D927" i="14"/>
  <c r="C927" i="14"/>
  <c r="B927" i="14"/>
  <c r="W927" i="14" s="1"/>
  <c r="X927" i="14" s="1"/>
  <c r="Y927" i="14" s="1"/>
  <c r="E926" i="14"/>
  <c r="D926" i="14"/>
  <c r="C926" i="14"/>
  <c r="B926" i="14"/>
  <c r="W926" i="14" s="1"/>
  <c r="X926" i="14" s="1"/>
  <c r="Y926" i="14" s="1"/>
  <c r="E925" i="14"/>
  <c r="D925" i="14"/>
  <c r="W925" i="14" s="1"/>
  <c r="X925" i="14" s="1"/>
  <c r="Y925" i="14" s="1"/>
  <c r="C925" i="14"/>
  <c r="B925" i="14"/>
  <c r="E924" i="14"/>
  <c r="D924" i="14"/>
  <c r="C924" i="14"/>
  <c r="B924" i="14"/>
  <c r="W924" i="14" s="1"/>
  <c r="X924" i="14" s="1"/>
  <c r="Y924" i="14" s="1"/>
  <c r="W923" i="14"/>
  <c r="X923" i="14" s="1"/>
  <c r="Y923" i="14" s="1"/>
  <c r="E923" i="14"/>
  <c r="D923" i="14"/>
  <c r="C923" i="14"/>
  <c r="B923" i="14"/>
  <c r="W922" i="14"/>
  <c r="X922" i="14" s="1"/>
  <c r="Y922" i="14" s="1"/>
  <c r="E922" i="14"/>
  <c r="D922" i="14"/>
  <c r="C922" i="14"/>
  <c r="B922" i="14"/>
  <c r="E921" i="14"/>
  <c r="D921" i="14"/>
  <c r="C921" i="14"/>
  <c r="B921" i="14"/>
  <c r="W921" i="14" s="1"/>
  <c r="X921" i="14" s="1"/>
  <c r="Y921" i="14" s="1"/>
  <c r="E920" i="14"/>
  <c r="D920" i="14"/>
  <c r="C920" i="14"/>
  <c r="W920" i="14" s="1"/>
  <c r="X920" i="14" s="1"/>
  <c r="Y920" i="14" s="1"/>
  <c r="B920" i="14"/>
  <c r="E919" i="14"/>
  <c r="D919" i="14"/>
  <c r="C919" i="14"/>
  <c r="W919" i="14" s="1"/>
  <c r="X919" i="14" s="1"/>
  <c r="Y919" i="14" s="1"/>
  <c r="B919" i="14"/>
  <c r="E918" i="14"/>
  <c r="D918" i="14"/>
  <c r="C918" i="14"/>
  <c r="B918" i="14"/>
  <c r="W918" i="14" s="1"/>
  <c r="X918" i="14" s="1"/>
  <c r="Y918" i="14" s="1"/>
  <c r="E917" i="14"/>
  <c r="D917" i="14"/>
  <c r="C917" i="14"/>
  <c r="B917" i="14"/>
  <c r="W917" i="14" s="1"/>
  <c r="X917" i="14" s="1"/>
  <c r="Y917" i="14" s="1"/>
  <c r="E916" i="14"/>
  <c r="D916" i="14"/>
  <c r="C916" i="14"/>
  <c r="B916" i="14"/>
  <c r="W916" i="14" s="1"/>
  <c r="X916" i="14" s="1"/>
  <c r="Y916" i="14" s="1"/>
  <c r="E915" i="14"/>
  <c r="D915" i="14"/>
  <c r="C915" i="14"/>
  <c r="B915" i="14"/>
  <c r="W915" i="14" s="1"/>
  <c r="X915" i="14" s="1"/>
  <c r="Y915" i="14" s="1"/>
  <c r="E914" i="14"/>
  <c r="D914" i="14"/>
  <c r="C914" i="14"/>
  <c r="B914" i="14"/>
  <c r="W914" i="14" s="1"/>
  <c r="X914" i="14" s="1"/>
  <c r="Y914" i="14" s="1"/>
  <c r="E913" i="14"/>
  <c r="D913" i="14"/>
  <c r="W913" i="14" s="1"/>
  <c r="X913" i="14" s="1"/>
  <c r="Y913" i="14" s="1"/>
  <c r="C913" i="14"/>
  <c r="B913" i="14"/>
  <c r="E912" i="14"/>
  <c r="D912" i="14"/>
  <c r="C912" i="14"/>
  <c r="B912" i="14"/>
  <c r="W911" i="14"/>
  <c r="X911" i="14" s="1"/>
  <c r="Y911" i="14" s="1"/>
  <c r="E911" i="14"/>
  <c r="D911" i="14"/>
  <c r="C911" i="14"/>
  <c r="B911" i="14"/>
  <c r="W910" i="14"/>
  <c r="X910" i="14" s="1"/>
  <c r="Y910" i="14" s="1"/>
  <c r="E910" i="14"/>
  <c r="D910" i="14"/>
  <c r="C910" i="14"/>
  <c r="B910" i="14"/>
  <c r="E909" i="14"/>
  <c r="D909" i="14"/>
  <c r="C909" i="14"/>
  <c r="B909" i="14"/>
  <c r="W909" i="14" s="1"/>
  <c r="X909" i="14" s="1"/>
  <c r="Y909" i="14" s="1"/>
  <c r="E908" i="14"/>
  <c r="D908" i="14"/>
  <c r="C908" i="14"/>
  <c r="W908" i="14" s="1"/>
  <c r="X908" i="14" s="1"/>
  <c r="Y908" i="14" s="1"/>
  <c r="B908" i="14"/>
  <c r="E907" i="14"/>
  <c r="D907" i="14"/>
  <c r="C907" i="14"/>
  <c r="W907" i="14" s="1"/>
  <c r="X907" i="14" s="1"/>
  <c r="Y907" i="14" s="1"/>
  <c r="B907" i="14"/>
  <c r="E906" i="14"/>
  <c r="D906" i="14"/>
  <c r="C906" i="14"/>
  <c r="B906" i="14"/>
  <c r="W906" i="14" s="1"/>
  <c r="X906" i="14" s="1"/>
  <c r="Y906" i="14" s="1"/>
  <c r="E905" i="14"/>
  <c r="D905" i="14"/>
  <c r="C905" i="14"/>
  <c r="B905" i="14"/>
  <c r="E904" i="14"/>
  <c r="D904" i="14"/>
  <c r="C904" i="14"/>
  <c r="B904" i="14"/>
  <c r="W904" i="14" s="1"/>
  <c r="X904" i="14" s="1"/>
  <c r="Y904" i="14" s="1"/>
  <c r="E903" i="14"/>
  <c r="D903" i="14"/>
  <c r="C903" i="14"/>
  <c r="B903" i="14"/>
  <c r="W903" i="14" s="1"/>
  <c r="X903" i="14" s="1"/>
  <c r="Y903" i="14" s="1"/>
  <c r="E902" i="14"/>
  <c r="D902" i="14"/>
  <c r="C902" i="14"/>
  <c r="B902" i="14"/>
  <c r="W902" i="14" s="1"/>
  <c r="X902" i="14" s="1"/>
  <c r="Y902" i="14" s="1"/>
  <c r="E901" i="14"/>
  <c r="D901" i="14"/>
  <c r="W901" i="14" s="1"/>
  <c r="X901" i="14" s="1"/>
  <c r="Y901" i="14" s="1"/>
  <c r="C901" i="14"/>
  <c r="B901" i="14"/>
  <c r="E900" i="14"/>
  <c r="D900" i="14"/>
  <c r="C900" i="14"/>
  <c r="B900" i="14"/>
  <c r="W900" i="14" s="1"/>
  <c r="X900" i="14" s="1"/>
  <c r="Y900" i="14" s="1"/>
  <c r="W899" i="14"/>
  <c r="X899" i="14" s="1"/>
  <c r="Y899" i="14" s="1"/>
  <c r="E899" i="14"/>
  <c r="D899" i="14"/>
  <c r="C899" i="14"/>
  <c r="B899" i="14"/>
  <c r="W898" i="14"/>
  <c r="X898" i="14" s="1"/>
  <c r="Y898" i="14" s="1"/>
  <c r="E898" i="14"/>
  <c r="D898" i="14"/>
  <c r="C898" i="14"/>
  <c r="B898" i="14"/>
  <c r="E897" i="14"/>
  <c r="D897" i="14"/>
  <c r="C897" i="14"/>
  <c r="B897" i="14"/>
  <c r="W897" i="14" s="1"/>
  <c r="X897" i="14" s="1"/>
  <c r="Y897" i="14" s="1"/>
  <c r="E896" i="14"/>
  <c r="D896" i="14"/>
  <c r="C896" i="14"/>
  <c r="W896" i="14" s="1"/>
  <c r="X896" i="14" s="1"/>
  <c r="Y896" i="14" s="1"/>
  <c r="B896" i="14"/>
  <c r="E895" i="14"/>
  <c r="D895" i="14"/>
  <c r="C895" i="14"/>
  <c r="W895" i="14" s="1"/>
  <c r="X895" i="14" s="1"/>
  <c r="Y895" i="14" s="1"/>
  <c r="B895" i="14"/>
  <c r="E894" i="14"/>
  <c r="D894" i="14"/>
  <c r="C894" i="14"/>
  <c r="B894" i="14"/>
  <c r="W894" i="14" s="1"/>
  <c r="X894" i="14" s="1"/>
  <c r="Y894" i="14" s="1"/>
  <c r="E893" i="14"/>
  <c r="D893" i="14"/>
  <c r="C893" i="14"/>
  <c r="B893" i="14"/>
  <c r="E892" i="14"/>
  <c r="D892" i="14"/>
  <c r="C892" i="14"/>
  <c r="B892" i="14"/>
  <c r="W892" i="14" s="1"/>
  <c r="X892" i="14" s="1"/>
  <c r="Y892" i="14" s="1"/>
  <c r="E891" i="14"/>
  <c r="D891" i="14"/>
  <c r="C891" i="14"/>
  <c r="B891" i="14"/>
  <c r="W891" i="14" s="1"/>
  <c r="X891" i="14" s="1"/>
  <c r="Y891" i="14" s="1"/>
  <c r="E890" i="14"/>
  <c r="D890" i="14"/>
  <c r="C890" i="14"/>
  <c r="B890" i="14"/>
  <c r="W890" i="14" s="1"/>
  <c r="X890" i="14" s="1"/>
  <c r="Y890" i="14" s="1"/>
  <c r="E889" i="14"/>
  <c r="D889" i="14"/>
  <c r="W889" i="14" s="1"/>
  <c r="X889" i="14" s="1"/>
  <c r="Y889" i="14" s="1"/>
  <c r="C889" i="14"/>
  <c r="B889" i="14"/>
  <c r="E888" i="14"/>
  <c r="D888" i="14"/>
  <c r="C888" i="14"/>
  <c r="B888" i="14"/>
  <c r="W888" i="14" s="1"/>
  <c r="X888" i="14" s="1"/>
  <c r="Y888" i="14" s="1"/>
  <c r="W887" i="14"/>
  <c r="X887" i="14" s="1"/>
  <c r="Y887" i="14" s="1"/>
  <c r="E887" i="14"/>
  <c r="D887" i="14"/>
  <c r="C887" i="14"/>
  <c r="B887" i="14"/>
  <c r="W886" i="14"/>
  <c r="X886" i="14" s="1"/>
  <c r="Y886" i="14" s="1"/>
  <c r="E886" i="14"/>
  <c r="D886" i="14"/>
  <c r="C886" i="14"/>
  <c r="B886" i="14"/>
  <c r="E885" i="14"/>
  <c r="D885" i="14"/>
  <c r="C885" i="14"/>
  <c r="B885" i="14"/>
  <c r="W885" i="14" s="1"/>
  <c r="X885" i="14" s="1"/>
  <c r="Y885" i="14" s="1"/>
  <c r="E884" i="14"/>
  <c r="D884" i="14"/>
  <c r="C884" i="14"/>
  <c r="W884" i="14" s="1"/>
  <c r="X884" i="14" s="1"/>
  <c r="Y884" i="14" s="1"/>
  <c r="B884" i="14"/>
  <c r="E883" i="14"/>
  <c r="D883" i="14"/>
  <c r="C883" i="14"/>
  <c r="W883" i="14" s="1"/>
  <c r="X883" i="14" s="1"/>
  <c r="Y883" i="14" s="1"/>
  <c r="B883" i="14"/>
  <c r="E882" i="14"/>
  <c r="D882" i="14"/>
  <c r="C882" i="14"/>
  <c r="B882" i="14"/>
  <c r="W882" i="14" s="1"/>
  <c r="X882" i="14" s="1"/>
  <c r="Y882" i="14" s="1"/>
  <c r="E881" i="14"/>
  <c r="D881" i="14"/>
  <c r="C881" i="14"/>
  <c r="B881" i="14"/>
  <c r="W881" i="14" s="1"/>
  <c r="X881" i="14" s="1"/>
  <c r="Y881" i="14" s="1"/>
  <c r="E880" i="14"/>
  <c r="D880" i="14"/>
  <c r="C880" i="14"/>
  <c r="B880" i="14"/>
  <c r="W880" i="14" s="1"/>
  <c r="X880" i="14" s="1"/>
  <c r="Y880" i="14" s="1"/>
  <c r="E879" i="14"/>
  <c r="D879" i="14"/>
  <c r="C879" i="14"/>
  <c r="B879" i="14"/>
  <c r="W879" i="14" s="1"/>
  <c r="X879" i="14" s="1"/>
  <c r="Y879" i="14" s="1"/>
  <c r="E878" i="14"/>
  <c r="D878" i="14"/>
  <c r="C878" i="14"/>
  <c r="B878" i="14"/>
  <c r="W878" i="14" s="1"/>
  <c r="X878" i="14" s="1"/>
  <c r="Y878" i="14" s="1"/>
  <c r="E877" i="14"/>
  <c r="D877" i="14"/>
  <c r="W877" i="14" s="1"/>
  <c r="X877" i="14" s="1"/>
  <c r="Y877" i="14" s="1"/>
  <c r="C877" i="14"/>
  <c r="B877" i="14"/>
  <c r="E876" i="14"/>
  <c r="D876" i="14"/>
  <c r="C876" i="14"/>
  <c r="B876" i="14"/>
  <c r="W875" i="14"/>
  <c r="X875" i="14" s="1"/>
  <c r="Y875" i="14" s="1"/>
  <c r="E875" i="14"/>
  <c r="D875" i="14"/>
  <c r="C875" i="14"/>
  <c r="B875" i="14"/>
  <c r="W874" i="14"/>
  <c r="X874" i="14" s="1"/>
  <c r="Y874" i="14" s="1"/>
  <c r="E874" i="14"/>
  <c r="D874" i="14"/>
  <c r="C874" i="14"/>
  <c r="B874" i="14"/>
  <c r="E873" i="14"/>
  <c r="D873" i="14"/>
  <c r="C873" i="14"/>
  <c r="B873" i="14"/>
  <c r="W873" i="14" s="1"/>
  <c r="X873" i="14" s="1"/>
  <c r="Y873" i="14" s="1"/>
  <c r="E872" i="14"/>
  <c r="D872" i="14"/>
  <c r="C872" i="14"/>
  <c r="W872" i="14" s="1"/>
  <c r="X872" i="14" s="1"/>
  <c r="Y872" i="14" s="1"/>
  <c r="B872" i="14"/>
  <c r="E871" i="14"/>
  <c r="D871" i="14"/>
  <c r="C871" i="14"/>
  <c r="W871" i="14" s="1"/>
  <c r="X871" i="14" s="1"/>
  <c r="Y871" i="14" s="1"/>
  <c r="B871" i="14"/>
  <c r="E870" i="14"/>
  <c r="D870" i="14"/>
  <c r="C870" i="14"/>
  <c r="B870" i="14"/>
  <c r="W870" i="14" s="1"/>
  <c r="X870" i="14" s="1"/>
  <c r="Y870" i="14" s="1"/>
  <c r="E869" i="14"/>
  <c r="D869" i="14"/>
  <c r="C869" i="14"/>
  <c r="B869" i="14"/>
  <c r="E868" i="14"/>
  <c r="D868" i="14"/>
  <c r="C868" i="14"/>
  <c r="B868" i="14"/>
  <c r="W868" i="14" s="1"/>
  <c r="X868" i="14" s="1"/>
  <c r="Y868" i="14" s="1"/>
  <c r="E867" i="14"/>
  <c r="D867" i="14"/>
  <c r="C867" i="14"/>
  <c r="B867" i="14"/>
  <c r="W867" i="14" s="1"/>
  <c r="X867" i="14" s="1"/>
  <c r="Y867" i="14" s="1"/>
  <c r="E866" i="14"/>
  <c r="D866" i="14"/>
  <c r="C866" i="14"/>
  <c r="B866" i="14"/>
  <c r="W866" i="14" s="1"/>
  <c r="X866" i="14" s="1"/>
  <c r="Y866" i="14" s="1"/>
  <c r="E865" i="14"/>
  <c r="D865" i="14"/>
  <c r="W865" i="14" s="1"/>
  <c r="X865" i="14" s="1"/>
  <c r="Y865" i="14" s="1"/>
  <c r="C865" i="14"/>
  <c r="B865" i="14"/>
  <c r="E864" i="14"/>
  <c r="D864" i="14"/>
  <c r="C864" i="14"/>
  <c r="B864" i="14"/>
  <c r="W864" i="14" s="1"/>
  <c r="X864" i="14" s="1"/>
  <c r="Y864" i="14" s="1"/>
  <c r="W863" i="14"/>
  <c r="X863" i="14" s="1"/>
  <c r="Y863" i="14" s="1"/>
  <c r="E863" i="14"/>
  <c r="D863" i="14"/>
  <c r="C863" i="14"/>
  <c r="B863" i="14"/>
  <c r="W862" i="14"/>
  <c r="X862" i="14" s="1"/>
  <c r="Y862" i="14" s="1"/>
  <c r="E862" i="14"/>
  <c r="D862" i="14"/>
  <c r="C862" i="14"/>
  <c r="B862" i="14"/>
  <c r="E861" i="14"/>
  <c r="D861" i="14"/>
  <c r="C861" i="14"/>
  <c r="B861" i="14"/>
  <c r="W861" i="14" s="1"/>
  <c r="X861" i="14" s="1"/>
  <c r="Y861" i="14" s="1"/>
  <c r="E860" i="14"/>
  <c r="D860" i="14"/>
  <c r="C860" i="14"/>
  <c r="W860" i="14" s="1"/>
  <c r="X860" i="14" s="1"/>
  <c r="Y860" i="14" s="1"/>
  <c r="B860" i="14"/>
  <c r="E859" i="14"/>
  <c r="D859" i="14"/>
  <c r="C859" i="14"/>
  <c r="W859" i="14" s="1"/>
  <c r="X859" i="14" s="1"/>
  <c r="Y859" i="14" s="1"/>
  <c r="B859" i="14"/>
  <c r="E858" i="14"/>
  <c r="D858" i="14"/>
  <c r="C858" i="14"/>
  <c r="B858" i="14"/>
  <c r="W858" i="14" s="1"/>
  <c r="X858" i="14" s="1"/>
  <c r="Y858" i="14" s="1"/>
  <c r="E857" i="14"/>
  <c r="D857" i="14"/>
  <c r="C857" i="14"/>
  <c r="B857" i="14"/>
  <c r="E856" i="14"/>
  <c r="D856" i="14"/>
  <c r="C856" i="14"/>
  <c r="B856" i="14"/>
  <c r="W856" i="14" s="1"/>
  <c r="X856" i="14" s="1"/>
  <c r="Y856" i="14" s="1"/>
  <c r="E855" i="14"/>
  <c r="D855" i="14"/>
  <c r="C855" i="14"/>
  <c r="B855" i="14"/>
  <c r="W855" i="14" s="1"/>
  <c r="X855" i="14" s="1"/>
  <c r="Y855" i="14" s="1"/>
  <c r="E854" i="14"/>
  <c r="D854" i="14"/>
  <c r="C854" i="14"/>
  <c r="B854" i="14"/>
  <c r="W854" i="14" s="1"/>
  <c r="X854" i="14" s="1"/>
  <c r="Y854" i="14" s="1"/>
  <c r="E853" i="14"/>
  <c r="D853" i="14"/>
  <c r="W853" i="14" s="1"/>
  <c r="X853" i="14" s="1"/>
  <c r="Y853" i="14" s="1"/>
  <c r="C853" i="14"/>
  <c r="B853" i="14"/>
  <c r="E852" i="14"/>
  <c r="D852" i="14"/>
  <c r="W852" i="14" s="1"/>
  <c r="X852" i="14" s="1"/>
  <c r="Y852" i="14" s="1"/>
  <c r="C852" i="14"/>
  <c r="B852" i="14"/>
  <c r="W851" i="14"/>
  <c r="X851" i="14" s="1"/>
  <c r="Y851" i="14" s="1"/>
  <c r="E851" i="14"/>
  <c r="D851" i="14"/>
  <c r="C851" i="14"/>
  <c r="B851" i="14"/>
  <c r="W850" i="14"/>
  <c r="X850" i="14" s="1"/>
  <c r="Y850" i="14" s="1"/>
  <c r="E850" i="14"/>
  <c r="D850" i="14"/>
  <c r="C850" i="14"/>
  <c r="B850" i="14"/>
  <c r="E849" i="14"/>
  <c r="D849" i="14"/>
  <c r="C849" i="14"/>
  <c r="B849" i="14"/>
  <c r="W849" i="14" s="1"/>
  <c r="X849" i="14" s="1"/>
  <c r="Y849" i="14" s="1"/>
  <c r="E848" i="14"/>
  <c r="D848" i="14"/>
  <c r="C848" i="14"/>
  <c r="W848" i="14" s="1"/>
  <c r="X848" i="14" s="1"/>
  <c r="Y848" i="14" s="1"/>
  <c r="B848" i="14"/>
  <c r="E847" i="14"/>
  <c r="D847" i="14"/>
  <c r="C847" i="14"/>
  <c r="W847" i="14" s="1"/>
  <c r="X847" i="14" s="1"/>
  <c r="Y847" i="14" s="1"/>
  <c r="B847" i="14"/>
  <c r="E846" i="14"/>
  <c r="D846" i="14"/>
  <c r="C846" i="14"/>
  <c r="B846" i="14"/>
  <c r="W846" i="14" s="1"/>
  <c r="X846" i="14" s="1"/>
  <c r="Y846" i="14" s="1"/>
  <c r="E845" i="14"/>
  <c r="D845" i="14"/>
  <c r="C845" i="14"/>
  <c r="B845" i="14"/>
  <c r="W845" i="14" s="1"/>
  <c r="X845" i="14" s="1"/>
  <c r="Y845" i="14" s="1"/>
  <c r="E844" i="14"/>
  <c r="D844" i="14"/>
  <c r="C844" i="14"/>
  <c r="B844" i="14"/>
  <c r="W844" i="14" s="1"/>
  <c r="X844" i="14" s="1"/>
  <c r="Y844" i="14" s="1"/>
  <c r="E843" i="14"/>
  <c r="D843" i="14"/>
  <c r="C843" i="14"/>
  <c r="B843" i="14"/>
  <c r="W843" i="14" s="1"/>
  <c r="X843" i="14" s="1"/>
  <c r="Y843" i="14" s="1"/>
  <c r="E842" i="14"/>
  <c r="D842" i="14"/>
  <c r="C842" i="14"/>
  <c r="B842" i="14"/>
  <c r="W842" i="14" s="1"/>
  <c r="X842" i="14" s="1"/>
  <c r="Y842" i="14" s="1"/>
  <c r="E841" i="14"/>
  <c r="D841" i="14"/>
  <c r="W841" i="14" s="1"/>
  <c r="X841" i="14" s="1"/>
  <c r="Y841" i="14" s="1"/>
  <c r="C841" i="14"/>
  <c r="B841" i="14"/>
  <c r="E840" i="14"/>
  <c r="D840" i="14"/>
  <c r="W840" i="14" s="1"/>
  <c r="X840" i="14" s="1"/>
  <c r="Y840" i="14" s="1"/>
  <c r="C840" i="14"/>
  <c r="B840" i="14"/>
  <c r="W839" i="14"/>
  <c r="X839" i="14" s="1"/>
  <c r="Y839" i="14" s="1"/>
  <c r="E839" i="14"/>
  <c r="D839" i="14"/>
  <c r="C839" i="14"/>
  <c r="B839" i="14"/>
  <c r="W838" i="14"/>
  <c r="X838" i="14" s="1"/>
  <c r="Y838" i="14" s="1"/>
  <c r="E838" i="14"/>
  <c r="D838" i="14"/>
  <c r="C838" i="14"/>
  <c r="B838" i="14"/>
  <c r="E837" i="14"/>
  <c r="D837" i="14"/>
  <c r="C837" i="14"/>
  <c r="B837" i="14"/>
  <c r="W837" i="14" s="1"/>
  <c r="X837" i="14" s="1"/>
  <c r="Y837" i="14" s="1"/>
  <c r="E836" i="14"/>
  <c r="D836" i="14"/>
  <c r="C836" i="14"/>
  <c r="W836" i="14" s="1"/>
  <c r="X836" i="14" s="1"/>
  <c r="Y836" i="14" s="1"/>
  <c r="B836" i="14"/>
  <c r="E835" i="14"/>
  <c r="D835" i="14"/>
  <c r="C835" i="14"/>
  <c r="W835" i="14" s="1"/>
  <c r="X835" i="14" s="1"/>
  <c r="Y835" i="14" s="1"/>
  <c r="B835" i="14"/>
  <c r="E834" i="14"/>
  <c r="D834" i="14"/>
  <c r="C834" i="14"/>
  <c r="B834" i="14"/>
  <c r="W834" i="14" s="1"/>
  <c r="X834" i="14" s="1"/>
  <c r="Y834" i="14" s="1"/>
  <c r="E833" i="14"/>
  <c r="D833" i="14"/>
  <c r="C833" i="14"/>
  <c r="B833" i="14"/>
  <c r="E832" i="14"/>
  <c r="D832" i="14"/>
  <c r="C832" i="14"/>
  <c r="B832" i="14"/>
  <c r="W832" i="14" s="1"/>
  <c r="X832" i="14" s="1"/>
  <c r="Y832" i="14" s="1"/>
  <c r="E831" i="14"/>
  <c r="D831" i="14"/>
  <c r="C831" i="14"/>
  <c r="B831" i="14"/>
  <c r="W831" i="14" s="1"/>
  <c r="X831" i="14" s="1"/>
  <c r="Y831" i="14" s="1"/>
  <c r="E830" i="14"/>
  <c r="D830" i="14"/>
  <c r="C830" i="14"/>
  <c r="B830" i="14"/>
  <c r="W830" i="14" s="1"/>
  <c r="X830" i="14" s="1"/>
  <c r="Y830" i="14" s="1"/>
  <c r="E829" i="14"/>
  <c r="D829" i="14"/>
  <c r="W829" i="14" s="1"/>
  <c r="X829" i="14" s="1"/>
  <c r="Y829" i="14" s="1"/>
  <c r="C829" i="14"/>
  <c r="B829" i="14"/>
  <c r="E828" i="14"/>
  <c r="D828" i="14"/>
  <c r="C828" i="14"/>
  <c r="B828" i="14"/>
  <c r="W828" i="14" s="1"/>
  <c r="X828" i="14" s="1"/>
  <c r="Y828" i="14" s="1"/>
  <c r="W827" i="14"/>
  <c r="X827" i="14" s="1"/>
  <c r="Y827" i="14" s="1"/>
  <c r="E827" i="14"/>
  <c r="D827" i="14"/>
  <c r="C827" i="14"/>
  <c r="B827" i="14"/>
  <c r="W826" i="14"/>
  <c r="X826" i="14" s="1"/>
  <c r="Y826" i="14" s="1"/>
  <c r="E826" i="14"/>
  <c r="D826" i="14"/>
  <c r="C826" i="14"/>
  <c r="B826" i="14"/>
  <c r="E825" i="14"/>
  <c r="D825" i="14"/>
  <c r="C825" i="14"/>
  <c r="B825" i="14"/>
  <c r="W825" i="14" s="1"/>
  <c r="X825" i="14" s="1"/>
  <c r="Y825" i="14" s="1"/>
  <c r="E824" i="14"/>
  <c r="D824" i="14"/>
  <c r="C824" i="14"/>
  <c r="W824" i="14" s="1"/>
  <c r="X824" i="14" s="1"/>
  <c r="Y824" i="14" s="1"/>
  <c r="B824" i="14"/>
  <c r="E823" i="14"/>
  <c r="D823" i="14"/>
  <c r="C823" i="14"/>
  <c r="W823" i="14" s="1"/>
  <c r="X823" i="14" s="1"/>
  <c r="Y823" i="14" s="1"/>
  <c r="B823" i="14"/>
  <c r="E822" i="14"/>
  <c r="D822" i="14"/>
  <c r="C822" i="14"/>
  <c r="B822" i="14"/>
  <c r="W822" i="14" s="1"/>
  <c r="X822" i="14" s="1"/>
  <c r="Y822" i="14" s="1"/>
  <c r="E821" i="14"/>
  <c r="D821" i="14"/>
  <c r="C821" i="14"/>
  <c r="B821" i="14"/>
  <c r="E820" i="14"/>
  <c r="D820" i="14"/>
  <c r="C820" i="14"/>
  <c r="B820" i="14"/>
  <c r="W820" i="14" s="1"/>
  <c r="X820" i="14" s="1"/>
  <c r="Y820" i="14" s="1"/>
  <c r="E819" i="14"/>
  <c r="D819" i="14"/>
  <c r="C819" i="14"/>
  <c r="B819" i="14"/>
  <c r="W819" i="14" s="1"/>
  <c r="X819" i="14" s="1"/>
  <c r="Y819" i="14" s="1"/>
  <c r="E818" i="14"/>
  <c r="D818" i="14"/>
  <c r="C818" i="14"/>
  <c r="B818" i="14"/>
  <c r="W818" i="14" s="1"/>
  <c r="X818" i="14" s="1"/>
  <c r="Y818" i="14" s="1"/>
  <c r="E817" i="14"/>
  <c r="D817" i="14"/>
  <c r="W817" i="14" s="1"/>
  <c r="X817" i="14" s="1"/>
  <c r="Y817" i="14" s="1"/>
  <c r="C817" i="14"/>
  <c r="B817" i="14"/>
  <c r="E816" i="14"/>
  <c r="D816" i="14"/>
  <c r="C816" i="14"/>
  <c r="B816" i="14"/>
  <c r="W815" i="14"/>
  <c r="X815" i="14" s="1"/>
  <c r="Y815" i="14" s="1"/>
  <c r="E815" i="14"/>
  <c r="D815" i="14"/>
  <c r="C815" i="14"/>
  <c r="B815" i="14"/>
  <c r="W814" i="14"/>
  <c r="X814" i="14" s="1"/>
  <c r="Y814" i="14" s="1"/>
  <c r="E814" i="14"/>
  <c r="D814" i="14"/>
  <c r="C814" i="14"/>
  <c r="B814" i="14"/>
  <c r="E813" i="14"/>
  <c r="D813" i="14"/>
  <c r="C813" i="14"/>
  <c r="B813" i="14"/>
  <c r="W813" i="14" s="1"/>
  <c r="X813" i="14" s="1"/>
  <c r="Y813" i="14" s="1"/>
  <c r="E812" i="14"/>
  <c r="D812" i="14"/>
  <c r="C812" i="14"/>
  <c r="W812" i="14" s="1"/>
  <c r="X812" i="14" s="1"/>
  <c r="Y812" i="14" s="1"/>
  <c r="B812" i="14"/>
  <c r="E811" i="14"/>
  <c r="D811" i="14"/>
  <c r="C811" i="14"/>
  <c r="W811" i="14" s="1"/>
  <c r="X811" i="14" s="1"/>
  <c r="Y811" i="14" s="1"/>
  <c r="B811" i="14"/>
  <c r="E810" i="14"/>
  <c r="D810" i="14"/>
  <c r="C810" i="14"/>
  <c r="B810" i="14"/>
  <c r="W810" i="14" s="1"/>
  <c r="X810" i="14" s="1"/>
  <c r="Y810" i="14" s="1"/>
  <c r="E809" i="14"/>
  <c r="D809" i="14"/>
  <c r="C809" i="14"/>
  <c r="B809" i="14"/>
  <c r="W809" i="14" s="1"/>
  <c r="X809" i="14" s="1"/>
  <c r="Y809" i="14" s="1"/>
  <c r="E808" i="14"/>
  <c r="D808" i="14"/>
  <c r="C808" i="14"/>
  <c r="B808" i="14"/>
  <c r="W808" i="14" s="1"/>
  <c r="X808" i="14" s="1"/>
  <c r="Y808" i="14" s="1"/>
  <c r="E807" i="14"/>
  <c r="D807" i="14"/>
  <c r="C807" i="14"/>
  <c r="B807" i="14"/>
  <c r="W807" i="14" s="1"/>
  <c r="X807" i="14" s="1"/>
  <c r="Y807" i="14" s="1"/>
  <c r="E806" i="14"/>
  <c r="D806" i="14"/>
  <c r="C806" i="14"/>
  <c r="B806" i="14"/>
  <c r="W806" i="14" s="1"/>
  <c r="X806" i="14" s="1"/>
  <c r="Y806" i="14" s="1"/>
  <c r="E805" i="14"/>
  <c r="D805" i="14"/>
  <c r="W805" i="14" s="1"/>
  <c r="X805" i="14" s="1"/>
  <c r="Y805" i="14" s="1"/>
  <c r="C805" i="14"/>
  <c r="B805" i="14"/>
  <c r="E804" i="14"/>
  <c r="D804" i="14"/>
  <c r="W804" i="14" s="1"/>
  <c r="X804" i="14" s="1"/>
  <c r="Y804" i="14" s="1"/>
  <c r="C804" i="14"/>
  <c r="B804" i="14"/>
  <c r="W803" i="14"/>
  <c r="X803" i="14" s="1"/>
  <c r="Y803" i="14" s="1"/>
  <c r="E803" i="14"/>
  <c r="D803" i="14"/>
  <c r="C803" i="14"/>
  <c r="B803" i="14"/>
  <c r="W802" i="14"/>
  <c r="X802" i="14" s="1"/>
  <c r="Y802" i="14" s="1"/>
  <c r="E802" i="14"/>
  <c r="D802" i="14"/>
  <c r="C802" i="14"/>
  <c r="B802" i="14"/>
  <c r="E801" i="14"/>
  <c r="D801" i="14"/>
  <c r="C801" i="14"/>
  <c r="B801" i="14"/>
  <c r="W801" i="14" s="1"/>
  <c r="X801" i="14" s="1"/>
  <c r="Y801" i="14" s="1"/>
  <c r="E800" i="14"/>
  <c r="D800" i="14"/>
  <c r="C800" i="14"/>
  <c r="W800" i="14" s="1"/>
  <c r="X800" i="14" s="1"/>
  <c r="Y800" i="14" s="1"/>
  <c r="B800" i="14"/>
  <c r="E799" i="14"/>
  <c r="D799" i="14"/>
  <c r="C799" i="14"/>
  <c r="W799" i="14" s="1"/>
  <c r="X799" i="14" s="1"/>
  <c r="Y799" i="14" s="1"/>
  <c r="B799" i="14"/>
  <c r="E798" i="14"/>
  <c r="D798" i="14"/>
  <c r="C798" i="14"/>
  <c r="B798" i="14"/>
  <c r="W798" i="14" s="1"/>
  <c r="X798" i="14" s="1"/>
  <c r="Y798" i="14" s="1"/>
  <c r="E797" i="14"/>
  <c r="D797" i="14"/>
  <c r="C797" i="14"/>
  <c r="B797" i="14"/>
  <c r="E796" i="14"/>
  <c r="D796" i="14"/>
  <c r="C796" i="14"/>
  <c r="B796" i="14"/>
  <c r="W796" i="14" s="1"/>
  <c r="X796" i="14" s="1"/>
  <c r="Y796" i="14" s="1"/>
  <c r="E795" i="14"/>
  <c r="D795" i="14"/>
  <c r="C795" i="14"/>
  <c r="B795" i="14"/>
  <c r="W795" i="14" s="1"/>
  <c r="X795" i="14" s="1"/>
  <c r="Y795" i="14" s="1"/>
  <c r="E794" i="14"/>
  <c r="D794" i="14"/>
  <c r="C794" i="14"/>
  <c r="B794" i="14"/>
  <c r="W794" i="14" s="1"/>
  <c r="X794" i="14" s="1"/>
  <c r="Y794" i="14" s="1"/>
  <c r="E793" i="14"/>
  <c r="D793" i="14"/>
  <c r="W793" i="14" s="1"/>
  <c r="X793" i="14" s="1"/>
  <c r="Y793" i="14" s="1"/>
  <c r="C793" i="14"/>
  <c r="B793" i="14"/>
  <c r="E792" i="14"/>
  <c r="D792" i="14"/>
  <c r="W792" i="14" s="1"/>
  <c r="X792" i="14" s="1"/>
  <c r="Y792" i="14" s="1"/>
  <c r="C792" i="14"/>
  <c r="B792" i="14"/>
  <c r="W791" i="14"/>
  <c r="X791" i="14" s="1"/>
  <c r="Y791" i="14" s="1"/>
  <c r="E791" i="14"/>
  <c r="D791" i="14"/>
  <c r="C791" i="14"/>
  <c r="B791" i="14"/>
  <c r="W790" i="14"/>
  <c r="X790" i="14" s="1"/>
  <c r="Y790" i="14" s="1"/>
  <c r="E790" i="14"/>
  <c r="D790" i="14"/>
  <c r="C790" i="14"/>
  <c r="B790" i="14"/>
  <c r="E789" i="14"/>
  <c r="D789" i="14"/>
  <c r="C789" i="14"/>
  <c r="B789" i="14"/>
  <c r="W789" i="14" s="1"/>
  <c r="X789" i="14" s="1"/>
  <c r="Y789" i="14" s="1"/>
  <c r="E788" i="14"/>
  <c r="D788" i="14"/>
  <c r="C788" i="14"/>
  <c r="W788" i="14" s="1"/>
  <c r="X788" i="14" s="1"/>
  <c r="Y788" i="14" s="1"/>
  <c r="B788" i="14"/>
  <c r="E787" i="14"/>
  <c r="D787" i="14"/>
  <c r="C787" i="14"/>
  <c r="W787" i="14" s="1"/>
  <c r="X787" i="14" s="1"/>
  <c r="Y787" i="14" s="1"/>
  <c r="B787" i="14"/>
  <c r="E786" i="14"/>
  <c r="D786" i="14"/>
  <c r="C786" i="14"/>
  <c r="B786" i="14"/>
  <c r="W786" i="14" s="1"/>
  <c r="X786" i="14" s="1"/>
  <c r="Y786" i="14" s="1"/>
  <c r="E785" i="14"/>
  <c r="D785" i="14"/>
  <c r="C785" i="14"/>
  <c r="B785" i="14"/>
  <c r="E784" i="14"/>
  <c r="D784" i="14"/>
  <c r="C784" i="14"/>
  <c r="B784" i="14"/>
  <c r="W784" i="14" s="1"/>
  <c r="X784" i="14" s="1"/>
  <c r="Y784" i="14" s="1"/>
  <c r="E783" i="14"/>
  <c r="D783" i="14"/>
  <c r="C783" i="14"/>
  <c r="B783" i="14"/>
  <c r="W783" i="14" s="1"/>
  <c r="X783" i="14" s="1"/>
  <c r="Y783" i="14" s="1"/>
  <c r="E782" i="14"/>
  <c r="D782" i="14"/>
  <c r="C782" i="14"/>
  <c r="B782" i="14"/>
  <c r="W782" i="14" s="1"/>
  <c r="X782" i="14" s="1"/>
  <c r="Y782" i="14" s="1"/>
  <c r="E781" i="14"/>
  <c r="D781" i="14"/>
  <c r="W781" i="14" s="1"/>
  <c r="X781" i="14" s="1"/>
  <c r="Y781" i="14" s="1"/>
  <c r="C781" i="14"/>
  <c r="B781" i="14"/>
  <c r="E780" i="14"/>
  <c r="D780" i="14"/>
  <c r="W780" i="14" s="1"/>
  <c r="X780" i="14" s="1"/>
  <c r="Y780" i="14" s="1"/>
  <c r="C780" i="14"/>
  <c r="B780" i="14"/>
  <c r="W779" i="14"/>
  <c r="X779" i="14" s="1"/>
  <c r="Y779" i="14" s="1"/>
  <c r="E779" i="14"/>
  <c r="D779" i="14"/>
  <c r="C779" i="14"/>
  <c r="B779" i="14"/>
  <c r="W778" i="14"/>
  <c r="X778" i="14" s="1"/>
  <c r="Y778" i="14" s="1"/>
  <c r="E778" i="14"/>
  <c r="D778" i="14"/>
  <c r="C778" i="14"/>
  <c r="B778" i="14"/>
  <c r="E777" i="14"/>
  <c r="D777" i="14"/>
  <c r="C777" i="14"/>
  <c r="B777" i="14"/>
  <c r="W777" i="14" s="1"/>
  <c r="X777" i="14" s="1"/>
  <c r="Y777" i="14" s="1"/>
  <c r="E776" i="14"/>
  <c r="D776" i="14"/>
  <c r="C776" i="14"/>
  <c r="W776" i="14" s="1"/>
  <c r="X776" i="14" s="1"/>
  <c r="Y776" i="14" s="1"/>
  <c r="B776" i="14"/>
  <c r="E775" i="14"/>
  <c r="D775" i="14"/>
  <c r="C775" i="14"/>
  <c r="W775" i="14" s="1"/>
  <c r="X775" i="14" s="1"/>
  <c r="Y775" i="14" s="1"/>
  <c r="B775" i="14"/>
  <c r="E774" i="14"/>
  <c r="D774" i="14"/>
  <c r="C774" i="14"/>
  <c r="B774" i="14"/>
  <c r="W774" i="14" s="1"/>
  <c r="X774" i="14" s="1"/>
  <c r="Y774" i="14" s="1"/>
  <c r="E773" i="14"/>
  <c r="D773" i="14"/>
  <c r="C773" i="14"/>
  <c r="B773" i="14"/>
  <c r="W773" i="14" s="1"/>
  <c r="X773" i="14" s="1"/>
  <c r="Y773" i="14" s="1"/>
  <c r="E772" i="14"/>
  <c r="D772" i="14"/>
  <c r="C772" i="14"/>
  <c r="B772" i="14"/>
  <c r="W772" i="14" s="1"/>
  <c r="X772" i="14" s="1"/>
  <c r="Y772" i="14" s="1"/>
  <c r="E771" i="14"/>
  <c r="D771" i="14"/>
  <c r="C771" i="14"/>
  <c r="B771" i="14"/>
  <c r="W771" i="14" s="1"/>
  <c r="X771" i="14" s="1"/>
  <c r="Y771" i="14" s="1"/>
  <c r="E770" i="14"/>
  <c r="D770" i="14"/>
  <c r="C770" i="14"/>
  <c r="B770" i="14"/>
  <c r="W770" i="14" s="1"/>
  <c r="X770" i="14" s="1"/>
  <c r="Y770" i="14" s="1"/>
  <c r="E769" i="14"/>
  <c r="D769" i="14"/>
  <c r="W769" i="14" s="1"/>
  <c r="X769" i="14" s="1"/>
  <c r="Y769" i="14" s="1"/>
  <c r="C769" i="14"/>
  <c r="B769" i="14"/>
  <c r="E768" i="14"/>
  <c r="D768" i="14"/>
  <c r="W768" i="14" s="1"/>
  <c r="X768" i="14" s="1"/>
  <c r="Y768" i="14" s="1"/>
  <c r="C768" i="14"/>
  <c r="B768" i="14"/>
  <c r="W767" i="14"/>
  <c r="X767" i="14" s="1"/>
  <c r="Y767" i="14" s="1"/>
  <c r="E767" i="14"/>
  <c r="D767" i="14"/>
  <c r="C767" i="14"/>
  <c r="B767" i="14"/>
  <c r="W766" i="14"/>
  <c r="X766" i="14" s="1"/>
  <c r="Y766" i="14" s="1"/>
  <c r="E766" i="14"/>
  <c r="D766" i="14"/>
  <c r="C766" i="14"/>
  <c r="B766" i="14"/>
  <c r="E765" i="14"/>
  <c r="D765" i="14"/>
  <c r="C765" i="14"/>
  <c r="B765" i="14"/>
  <c r="W765" i="14" s="1"/>
  <c r="X765" i="14" s="1"/>
  <c r="Y765" i="14" s="1"/>
  <c r="E764" i="14"/>
  <c r="D764" i="14"/>
  <c r="C764" i="14"/>
  <c r="W764" i="14" s="1"/>
  <c r="X764" i="14" s="1"/>
  <c r="Y764" i="14" s="1"/>
  <c r="B764" i="14"/>
  <c r="E763" i="14"/>
  <c r="D763" i="14"/>
  <c r="C763" i="14"/>
  <c r="W763" i="14" s="1"/>
  <c r="X763" i="14" s="1"/>
  <c r="Y763" i="14" s="1"/>
  <c r="B763" i="14"/>
  <c r="E762" i="14"/>
  <c r="D762" i="14"/>
  <c r="C762" i="14"/>
  <c r="B762" i="14"/>
  <c r="W762" i="14" s="1"/>
  <c r="X762" i="14" s="1"/>
  <c r="Y762" i="14" s="1"/>
  <c r="E761" i="14"/>
  <c r="D761" i="14"/>
  <c r="C761" i="14"/>
  <c r="B761" i="14"/>
  <c r="E760" i="14"/>
  <c r="D760" i="14"/>
  <c r="C760" i="14"/>
  <c r="B760" i="14"/>
  <c r="W760" i="14" s="1"/>
  <c r="X760" i="14" s="1"/>
  <c r="Y760" i="14" s="1"/>
  <c r="E759" i="14"/>
  <c r="D759" i="14"/>
  <c r="C759" i="14"/>
  <c r="B759" i="14"/>
  <c r="W759" i="14" s="1"/>
  <c r="X759" i="14" s="1"/>
  <c r="Y759" i="14" s="1"/>
  <c r="E758" i="14"/>
  <c r="D758" i="14"/>
  <c r="C758" i="14"/>
  <c r="B758" i="14"/>
  <c r="W758" i="14" s="1"/>
  <c r="X758" i="14" s="1"/>
  <c r="Y758" i="14" s="1"/>
  <c r="E757" i="14"/>
  <c r="D757" i="14"/>
  <c r="W757" i="14" s="1"/>
  <c r="X757" i="14" s="1"/>
  <c r="Y757" i="14" s="1"/>
  <c r="C757" i="14"/>
  <c r="B757" i="14"/>
  <c r="E756" i="14"/>
  <c r="D756" i="14"/>
  <c r="W756" i="14" s="1"/>
  <c r="X756" i="14" s="1"/>
  <c r="Y756" i="14" s="1"/>
  <c r="C756" i="14"/>
  <c r="B756" i="14"/>
  <c r="W755" i="14"/>
  <c r="X755" i="14" s="1"/>
  <c r="Y755" i="14" s="1"/>
  <c r="E755" i="14"/>
  <c r="D755" i="14"/>
  <c r="C755" i="14"/>
  <c r="B755" i="14"/>
  <c r="W754" i="14"/>
  <c r="X754" i="14" s="1"/>
  <c r="Y754" i="14" s="1"/>
  <c r="E754" i="14"/>
  <c r="D754" i="14"/>
  <c r="C754" i="14"/>
  <c r="B754" i="14"/>
  <c r="E753" i="14"/>
  <c r="D753" i="14"/>
  <c r="C753" i="14"/>
  <c r="B753" i="14"/>
  <c r="W753" i="14" s="1"/>
  <c r="X753" i="14" s="1"/>
  <c r="Y753" i="14" s="1"/>
  <c r="E752" i="14"/>
  <c r="D752" i="14"/>
  <c r="C752" i="14"/>
  <c r="W752" i="14" s="1"/>
  <c r="X752" i="14" s="1"/>
  <c r="Y752" i="14" s="1"/>
  <c r="B752" i="14"/>
  <c r="E751" i="14"/>
  <c r="D751" i="14"/>
  <c r="C751" i="14"/>
  <c r="W751" i="14" s="1"/>
  <c r="X751" i="14" s="1"/>
  <c r="Y751" i="14" s="1"/>
  <c r="B751" i="14"/>
  <c r="E750" i="14"/>
  <c r="D750" i="14"/>
  <c r="C750" i="14"/>
  <c r="B750" i="14"/>
  <c r="W750" i="14" s="1"/>
  <c r="X750" i="14" s="1"/>
  <c r="Y750" i="14" s="1"/>
  <c r="E749" i="14"/>
  <c r="D749" i="14"/>
  <c r="C749" i="14"/>
  <c r="B749" i="14"/>
  <c r="E748" i="14"/>
  <c r="D748" i="14"/>
  <c r="C748" i="14"/>
  <c r="B748" i="14"/>
  <c r="W748" i="14" s="1"/>
  <c r="X748" i="14" s="1"/>
  <c r="Y748" i="14" s="1"/>
  <c r="E747" i="14"/>
  <c r="D747" i="14"/>
  <c r="C747" i="14"/>
  <c r="B747" i="14"/>
  <c r="W747" i="14" s="1"/>
  <c r="X747" i="14" s="1"/>
  <c r="Y747" i="14" s="1"/>
  <c r="E746" i="14"/>
  <c r="D746" i="14"/>
  <c r="C746" i="14"/>
  <c r="B746" i="14"/>
  <c r="W746" i="14" s="1"/>
  <c r="X746" i="14" s="1"/>
  <c r="Y746" i="14" s="1"/>
  <c r="E745" i="14"/>
  <c r="D745" i="14"/>
  <c r="W745" i="14" s="1"/>
  <c r="X745" i="14" s="1"/>
  <c r="Y745" i="14" s="1"/>
  <c r="C745" i="14"/>
  <c r="B745" i="14"/>
  <c r="E744" i="14"/>
  <c r="D744" i="14"/>
  <c r="W744" i="14" s="1"/>
  <c r="X744" i="14" s="1"/>
  <c r="Y744" i="14" s="1"/>
  <c r="C744" i="14"/>
  <c r="B744" i="14"/>
  <c r="W743" i="14"/>
  <c r="X743" i="14" s="1"/>
  <c r="Y743" i="14" s="1"/>
  <c r="E743" i="14"/>
  <c r="D743" i="14"/>
  <c r="C743" i="14"/>
  <c r="B743" i="14"/>
  <c r="W742" i="14"/>
  <c r="X742" i="14" s="1"/>
  <c r="Y742" i="14" s="1"/>
  <c r="E742" i="14"/>
  <c r="D742" i="14"/>
  <c r="C742" i="14"/>
  <c r="B742" i="14"/>
  <c r="E741" i="14"/>
  <c r="D741" i="14"/>
  <c r="C741" i="14"/>
  <c r="W741" i="14" s="1"/>
  <c r="X741" i="14" s="1"/>
  <c r="Y741" i="14" s="1"/>
  <c r="B741" i="14"/>
  <c r="E740" i="14"/>
  <c r="D740" i="14"/>
  <c r="C740" i="14"/>
  <c r="W740" i="14" s="1"/>
  <c r="X740" i="14" s="1"/>
  <c r="Y740" i="14" s="1"/>
  <c r="B740" i="14"/>
  <c r="E739" i="14"/>
  <c r="D739" i="14"/>
  <c r="C739" i="14"/>
  <c r="W739" i="14" s="1"/>
  <c r="X739" i="14" s="1"/>
  <c r="Y739" i="14" s="1"/>
  <c r="B739" i="14"/>
  <c r="E738" i="14"/>
  <c r="D738" i="14"/>
  <c r="C738" i="14"/>
  <c r="B738" i="14"/>
  <c r="W738" i="14" s="1"/>
  <c r="X738" i="14" s="1"/>
  <c r="Y738" i="14" s="1"/>
  <c r="E737" i="14"/>
  <c r="D737" i="14"/>
  <c r="C737" i="14"/>
  <c r="B737" i="14"/>
  <c r="W737" i="14" s="1"/>
  <c r="X737" i="14" s="1"/>
  <c r="Y737" i="14" s="1"/>
  <c r="E736" i="14"/>
  <c r="D736" i="14"/>
  <c r="C736" i="14"/>
  <c r="B736" i="14"/>
  <c r="W736" i="14" s="1"/>
  <c r="X736" i="14" s="1"/>
  <c r="Y736" i="14" s="1"/>
  <c r="E735" i="14"/>
  <c r="D735" i="14"/>
  <c r="C735" i="14"/>
  <c r="B735" i="14"/>
  <c r="W735" i="14" s="1"/>
  <c r="X735" i="14" s="1"/>
  <c r="Y735" i="14" s="1"/>
  <c r="E734" i="14"/>
  <c r="D734" i="14"/>
  <c r="C734" i="14"/>
  <c r="B734" i="14"/>
  <c r="W734" i="14" s="1"/>
  <c r="X734" i="14" s="1"/>
  <c r="Y734" i="14" s="1"/>
  <c r="E733" i="14"/>
  <c r="D733" i="14"/>
  <c r="W733" i="14" s="1"/>
  <c r="X733" i="14" s="1"/>
  <c r="Y733" i="14" s="1"/>
  <c r="C733" i="14"/>
  <c r="B733" i="14"/>
  <c r="E732" i="14"/>
  <c r="D732" i="14"/>
  <c r="W732" i="14" s="1"/>
  <c r="X732" i="14" s="1"/>
  <c r="Y732" i="14" s="1"/>
  <c r="C732" i="14"/>
  <c r="B732" i="14"/>
  <c r="W731" i="14"/>
  <c r="X731" i="14" s="1"/>
  <c r="Y731" i="14" s="1"/>
  <c r="E731" i="14"/>
  <c r="D731" i="14"/>
  <c r="C731" i="14"/>
  <c r="B731" i="14"/>
  <c r="W730" i="14"/>
  <c r="X730" i="14" s="1"/>
  <c r="Y730" i="14" s="1"/>
  <c r="E730" i="14"/>
  <c r="D730" i="14"/>
  <c r="C730" i="14"/>
  <c r="B730" i="14"/>
  <c r="E729" i="14"/>
  <c r="D729" i="14"/>
  <c r="C729" i="14"/>
  <c r="W729" i="14" s="1"/>
  <c r="X729" i="14" s="1"/>
  <c r="Y729" i="14" s="1"/>
  <c r="B729" i="14"/>
  <c r="E728" i="14"/>
  <c r="D728" i="14"/>
  <c r="C728" i="14"/>
  <c r="W728" i="14" s="1"/>
  <c r="X728" i="14" s="1"/>
  <c r="Y728" i="14" s="1"/>
  <c r="B728" i="14"/>
  <c r="E727" i="14"/>
  <c r="D727" i="14"/>
  <c r="C727" i="14"/>
  <c r="W727" i="14" s="1"/>
  <c r="X727" i="14" s="1"/>
  <c r="Y727" i="14" s="1"/>
  <c r="B727" i="14"/>
  <c r="E726" i="14"/>
  <c r="D726" i="14"/>
  <c r="C726" i="14"/>
  <c r="B726" i="14"/>
  <c r="W726" i="14" s="1"/>
  <c r="X726" i="14" s="1"/>
  <c r="Y726" i="14" s="1"/>
  <c r="E725" i="14"/>
  <c r="D725" i="14"/>
  <c r="C725" i="14"/>
  <c r="B725" i="14"/>
  <c r="E724" i="14"/>
  <c r="D724" i="14"/>
  <c r="C724" i="14"/>
  <c r="B724" i="14"/>
  <c r="W724" i="14" s="1"/>
  <c r="X724" i="14" s="1"/>
  <c r="Y724" i="14" s="1"/>
  <c r="E723" i="14"/>
  <c r="D723" i="14"/>
  <c r="C723" i="14"/>
  <c r="B723" i="14"/>
  <c r="W723" i="14" s="1"/>
  <c r="X723" i="14" s="1"/>
  <c r="Y723" i="14" s="1"/>
  <c r="E722" i="14"/>
  <c r="D722" i="14"/>
  <c r="C722" i="14"/>
  <c r="B722" i="14"/>
  <c r="W722" i="14" s="1"/>
  <c r="X722" i="14" s="1"/>
  <c r="Y722" i="14" s="1"/>
  <c r="E721" i="14"/>
  <c r="D721" i="14"/>
  <c r="W721" i="14" s="1"/>
  <c r="X721" i="14" s="1"/>
  <c r="Y721" i="14" s="1"/>
  <c r="C721" i="14"/>
  <c r="B721" i="14"/>
  <c r="E720" i="14"/>
  <c r="D720" i="14"/>
  <c r="W720" i="14" s="1"/>
  <c r="X720" i="14" s="1"/>
  <c r="Y720" i="14" s="1"/>
  <c r="C720" i="14"/>
  <c r="B720" i="14"/>
  <c r="W719" i="14"/>
  <c r="X719" i="14" s="1"/>
  <c r="Y719" i="14" s="1"/>
  <c r="E719" i="14"/>
  <c r="D719" i="14"/>
  <c r="C719" i="14"/>
  <c r="B719" i="14"/>
  <c r="W718" i="14"/>
  <c r="X718" i="14" s="1"/>
  <c r="Y718" i="14" s="1"/>
  <c r="E718" i="14"/>
  <c r="D718" i="14"/>
  <c r="C718" i="14"/>
  <c r="B718" i="14"/>
  <c r="E717" i="14"/>
  <c r="D717" i="14"/>
  <c r="C717" i="14"/>
  <c r="W717" i="14" s="1"/>
  <c r="X717" i="14" s="1"/>
  <c r="Y717" i="14" s="1"/>
  <c r="B717" i="14"/>
  <c r="E716" i="14"/>
  <c r="D716" i="14"/>
  <c r="C716" i="14"/>
  <c r="W716" i="14" s="1"/>
  <c r="X716" i="14" s="1"/>
  <c r="Y716" i="14" s="1"/>
  <c r="B716" i="14"/>
  <c r="E715" i="14"/>
  <c r="D715" i="14"/>
  <c r="C715" i="14"/>
  <c r="W715" i="14" s="1"/>
  <c r="X715" i="14" s="1"/>
  <c r="Y715" i="14" s="1"/>
  <c r="B715" i="14"/>
  <c r="E714" i="14"/>
  <c r="D714" i="14"/>
  <c r="C714" i="14"/>
  <c r="B714" i="14"/>
  <c r="W714" i="14" s="1"/>
  <c r="X714" i="14" s="1"/>
  <c r="Y714" i="14" s="1"/>
  <c r="E713" i="14"/>
  <c r="D713" i="14"/>
  <c r="C713" i="14"/>
  <c r="B713" i="14"/>
  <c r="E712" i="14"/>
  <c r="D712" i="14"/>
  <c r="C712" i="14"/>
  <c r="B712" i="14"/>
  <c r="W712" i="14" s="1"/>
  <c r="X712" i="14" s="1"/>
  <c r="Y712" i="14" s="1"/>
  <c r="E711" i="14"/>
  <c r="D711" i="14"/>
  <c r="C711" i="14"/>
  <c r="B711" i="14"/>
  <c r="W711" i="14" s="1"/>
  <c r="X711" i="14" s="1"/>
  <c r="Y711" i="14" s="1"/>
  <c r="E710" i="14"/>
  <c r="D710" i="14"/>
  <c r="C710" i="14"/>
  <c r="B710" i="14"/>
  <c r="W710" i="14" s="1"/>
  <c r="X710" i="14" s="1"/>
  <c r="Y710" i="14" s="1"/>
  <c r="E709" i="14"/>
  <c r="D709" i="14"/>
  <c r="W709" i="14" s="1"/>
  <c r="X709" i="14" s="1"/>
  <c r="Y709" i="14" s="1"/>
  <c r="C709" i="14"/>
  <c r="B709" i="14"/>
  <c r="E708" i="14"/>
  <c r="D708" i="14"/>
  <c r="W708" i="14" s="1"/>
  <c r="X708" i="14" s="1"/>
  <c r="Y708" i="14" s="1"/>
  <c r="C708" i="14"/>
  <c r="B708" i="14"/>
  <c r="W707" i="14"/>
  <c r="X707" i="14" s="1"/>
  <c r="Y707" i="14" s="1"/>
  <c r="E707" i="14"/>
  <c r="D707" i="14"/>
  <c r="C707" i="14"/>
  <c r="B707" i="14"/>
  <c r="W706" i="14"/>
  <c r="X706" i="14" s="1"/>
  <c r="Y706" i="14" s="1"/>
  <c r="E706" i="14"/>
  <c r="D706" i="14"/>
  <c r="C706" i="14"/>
  <c r="B706" i="14"/>
  <c r="E705" i="14"/>
  <c r="D705" i="14"/>
  <c r="C705" i="14"/>
  <c r="W705" i="14" s="1"/>
  <c r="X705" i="14" s="1"/>
  <c r="Y705" i="14" s="1"/>
  <c r="B705" i="14"/>
  <c r="E704" i="14"/>
  <c r="D704" i="14"/>
  <c r="C704" i="14"/>
  <c r="W704" i="14" s="1"/>
  <c r="X704" i="14" s="1"/>
  <c r="Y704" i="14" s="1"/>
  <c r="B704" i="14"/>
  <c r="E703" i="14"/>
  <c r="D703" i="14"/>
  <c r="C703" i="14"/>
  <c r="W703" i="14" s="1"/>
  <c r="X703" i="14" s="1"/>
  <c r="Y703" i="14" s="1"/>
  <c r="B703" i="14"/>
  <c r="E702" i="14"/>
  <c r="D702" i="14"/>
  <c r="C702" i="14"/>
  <c r="B702" i="14"/>
  <c r="W702" i="14" s="1"/>
  <c r="X702" i="14" s="1"/>
  <c r="Y702" i="14" s="1"/>
  <c r="E701" i="14"/>
  <c r="D701" i="14"/>
  <c r="C701" i="14"/>
  <c r="B701" i="14"/>
  <c r="W701" i="14" s="1"/>
  <c r="X701" i="14" s="1"/>
  <c r="Y701" i="14" s="1"/>
  <c r="E700" i="14"/>
  <c r="D700" i="14"/>
  <c r="C700" i="14"/>
  <c r="B700" i="14"/>
  <c r="W700" i="14" s="1"/>
  <c r="X700" i="14" s="1"/>
  <c r="Y700" i="14" s="1"/>
  <c r="E699" i="14"/>
  <c r="D699" i="14"/>
  <c r="C699" i="14"/>
  <c r="B699" i="14"/>
  <c r="W699" i="14" s="1"/>
  <c r="X699" i="14" s="1"/>
  <c r="Y699" i="14" s="1"/>
  <c r="E698" i="14"/>
  <c r="D698" i="14"/>
  <c r="C698" i="14"/>
  <c r="B698" i="14"/>
  <c r="W698" i="14" s="1"/>
  <c r="X698" i="14" s="1"/>
  <c r="Y698" i="14" s="1"/>
  <c r="E697" i="14"/>
  <c r="D697" i="14"/>
  <c r="W697" i="14" s="1"/>
  <c r="X697" i="14" s="1"/>
  <c r="Y697" i="14" s="1"/>
  <c r="C697" i="14"/>
  <c r="B697" i="14"/>
  <c r="E696" i="14"/>
  <c r="D696" i="14"/>
  <c r="W696" i="14" s="1"/>
  <c r="X696" i="14" s="1"/>
  <c r="Y696" i="14" s="1"/>
  <c r="C696" i="14"/>
  <c r="B696" i="14"/>
  <c r="W695" i="14"/>
  <c r="X695" i="14" s="1"/>
  <c r="Y695" i="14" s="1"/>
  <c r="E695" i="14"/>
  <c r="D695" i="14"/>
  <c r="C695" i="14"/>
  <c r="B695" i="14"/>
  <c r="W694" i="14"/>
  <c r="X694" i="14" s="1"/>
  <c r="Y694" i="14" s="1"/>
  <c r="E694" i="14"/>
  <c r="D694" i="14"/>
  <c r="C694" i="14"/>
  <c r="B694" i="14"/>
  <c r="E693" i="14"/>
  <c r="D693" i="14"/>
  <c r="C693" i="14"/>
  <c r="W693" i="14" s="1"/>
  <c r="X693" i="14" s="1"/>
  <c r="Y693" i="14" s="1"/>
  <c r="B693" i="14"/>
  <c r="E692" i="14"/>
  <c r="D692" i="14"/>
  <c r="C692" i="14"/>
  <c r="W692" i="14" s="1"/>
  <c r="X692" i="14" s="1"/>
  <c r="Y692" i="14" s="1"/>
  <c r="B692" i="14"/>
  <c r="E691" i="14"/>
  <c r="D691" i="14"/>
  <c r="C691" i="14"/>
  <c r="W691" i="14" s="1"/>
  <c r="X691" i="14" s="1"/>
  <c r="Y691" i="14" s="1"/>
  <c r="B691" i="14"/>
  <c r="E690" i="14"/>
  <c r="D690" i="14"/>
  <c r="C690" i="14"/>
  <c r="B690" i="14"/>
  <c r="W690" i="14" s="1"/>
  <c r="X690" i="14" s="1"/>
  <c r="Y690" i="14" s="1"/>
  <c r="E689" i="14"/>
  <c r="D689" i="14"/>
  <c r="C689" i="14"/>
  <c r="B689" i="14"/>
  <c r="E688" i="14"/>
  <c r="D688" i="14"/>
  <c r="C688" i="14"/>
  <c r="B688" i="14"/>
  <c r="E687" i="14"/>
  <c r="D687" i="14"/>
  <c r="C687" i="14"/>
  <c r="B687" i="14"/>
  <c r="W686" i="14"/>
  <c r="X686" i="14" s="1"/>
  <c r="Y686" i="14" s="1"/>
  <c r="E686" i="14"/>
  <c r="D686" i="14"/>
  <c r="C686" i="14"/>
  <c r="B686" i="14"/>
  <c r="E685" i="14"/>
  <c r="D685" i="14"/>
  <c r="W685" i="14" s="1"/>
  <c r="X685" i="14" s="1"/>
  <c r="Y685" i="14" s="1"/>
  <c r="C685" i="14"/>
  <c r="B685" i="14"/>
  <c r="W684" i="14"/>
  <c r="X684" i="14" s="1"/>
  <c r="Y684" i="14" s="1"/>
  <c r="E684" i="14"/>
  <c r="D684" i="14"/>
  <c r="C684" i="14"/>
  <c r="B684" i="14"/>
  <c r="W683" i="14"/>
  <c r="X683" i="14" s="1"/>
  <c r="Y683" i="14" s="1"/>
  <c r="E683" i="14"/>
  <c r="D683" i="14"/>
  <c r="C683" i="14"/>
  <c r="B683" i="14"/>
  <c r="E682" i="14"/>
  <c r="D682" i="14"/>
  <c r="C682" i="14"/>
  <c r="W682" i="14" s="1"/>
  <c r="X682" i="14" s="1"/>
  <c r="Y682" i="14" s="1"/>
  <c r="B682" i="14"/>
  <c r="E681" i="14"/>
  <c r="D681" i="14"/>
  <c r="C681" i="14"/>
  <c r="W681" i="14" s="1"/>
  <c r="X681" i="14" s="1"/>
  <c r="Y681" i="14" s="1"/>
  <c r="B681" i="14"/>
  <c r="E680" i="14"/>
  <c r="D680" i="14"/>
  <c r="C680" i="14"/>
  <c r="W680" i="14" s="1"/>
  <c r="X680" i="14" s="1"/>
  <c r="Y680" i="14" s="1"/>
  <c r="B680" i="14"/>
  <c r="E679" i="14"/>
  <c r="D679" i="14"/>
  <c r="C679" i="14"/>
  <c r="B679" i="14"/>
  <c r="E678" i="14"/>
  <c r="D678" i="14"/>
  <c r="C678" i="14"/>
  <c r="B678" i="14"/>
  <c r="W678" i="14" s="1"/>
  <c r="X678" i="14" s="1"/>
  <c r="Y678" i="14" s="1"/>
  <c r="E677" i="14"/>
  <c r="D677" i="14"/>
  <c r="C677" i="14"/>
  <c r="B677" i="14"/>
  <c r="E676" i="14"/>
  <c r="D676" i="14"/>
  <c r="C676" i="14"/>
  <c r="B676" i="14"/>
  <c r="W676" i="14" s="1"/>
  <c r="X676" i="14" s="1"/>
  <c r="Y676" i="14" s="1"/>
  <c r="E675" i="14"/>
  <c r="D675" i="14"/>
  <c r="C675" i="14"/>
  <c r="B675" i="14"/>
  <c r="E674" i="14"/>
  <c r="D674" i="14"/>
  <c r="W674" i="14" s="1"/>
  <c r="X674" i="14" s="1"/>
  <c r="Y674" i="14" s="1"/>
  <c r="C674" i="14"/>
  <c r="B674" i="14"/>
  <c r="W673" i="14"/>
  <c r="X673" i="14" s="1"/>
  <c r="Y673" i="14" s="1"/>
  <c r="E673" i="14"/>
  <c r="D673" i="14"/>
  <c r="C673" i="14"/>
  <c r="B673" i="14"/>
  <c r="E672" i="14"/>
  <c r="D672" i="14"/>
  <c r="W672" i="14" s="1"/>
  <c r="X672" i="14" s="1"/>
  <c r="Y672" i="14" s="1"/>
  <c r="C672" i="14"/>
  <c r="B672" i="14"/>
  <c r="E671" i="14"/>
  <c r="D671" i="14"/>
  <c r="C671" i="14"/>
  <c r="W671" i="14" s="1"/>
  <c r="X671" i="14" s="1"/>
  <c r="Y671" i="14" s="1"/>
  <c r="B671" i="14"/>
  <c r="E670" i="14"/>
  <c r="D670" i="14"/>
  <c r="W670" i="14" s="1"/>
  <c r="X670" i="14" s="1"/>
  <c r="Y670" i="14" s="1"/>
  <c r="C670" i="14"/>
  <c r="B670" i="14"/>
  <c r="E669" i="14"/>
  <c r="D669" i="14"/>
  <c r="C669" i="14"/>
  <c r="B669" i="14"/>
  <c r="E668" i="14"/>
  <c r="D668" i="14"/>
  <c r="C668" i="14"/>
  <c r="W668" i="14" s="1"/>
  <c r="X668" i="14" s="1"/>
  <c r="Y668" i="14" s="1"/>
  <c r="B668" i="14"/>
  <c r="E667" i="14"/>
  <c r="D667" i="14"/>
  <c r="C667" i="14"/>
  <c r="B667" i="14"/>
  <c r="W667" i="14" s="1"/>
  <c r="X667" i="14" s="1"/>
  <c r="Y667" i="14" s="1"/>
  <c r="E666" i="14"/>
  <c r="D666" i="14"/>
  <c r="C666" i="14"/>
  <c r="B666" i="14"/>
  <c r="E665" i="14"/>
  <c r="D665" i="14"/>
  <c r="C665" i="14"/>
  <c r="B665" i="14"/>
  <c r="W665" i="14" s="1"/>
  <c r="X665" i="14" s="1"/>
  <c r="Y665" i="14" s="1"/>
  <c r="E664" i="14"/>
  <c r="D664" i="14"/>
  <c r="W664" i="14" s="1"/>
  <c r="X664" i="14" s="1"/>
  <c r="Y664" i="14" s="1"/>
  <c r="C664" i="14"/>
  <c r="B664" i="14"/>
  <c r="E663" i="14"/>
  <c r="D663" i="14"/>
  <c r="C663" i="14"/>
  <c r="B663" i="14"/>
  <c r="W662" i="14"/>
  <c r="X662" i="14" s="1"/>
  <c r="Y662" i="14" s="1"/>
  <c r="E662" i="14"/>
  <c r="D662" i="14"/>
  <c r="C662" i="14"/>
  <c r="B662" i="14"/>
  <c r="W661" i="14"/>
  <c r="X661" i="14" s="1"/>
  <c r="Y661" i="14" s="1"/>
  <c r="E661" i="14"/>
  <c r="D661" i="14"/>
  <c r="C661" i="14"/>
  <c r="B661" i="14"/>
  <c r="E660" i="14"/>
  <c r="D660" i="14"/>
  <c r="C660" i="14"/>
  <c r="B660" i="14"/>
  <c r="W660" i="14" s="1"/>
  <c r="X660" i="14" s="1"/>
  <c r="Y660" i="14" s="1"/>
  <c r="E659" i="14"/>
  <c r="D659" i="14"/>
  <c r="C659" i="14"/>
  <c r="W659" i="14" s="1"/>
  <c r="X659" i="14" s="1"/>
  <c r="Y659" i="14" s="1"/>
  <c r="B659" i="14"/>
  <c r="E658" i="14"/>
  <c r="D658" i="14"/>
  <c r="C658" i="14"/>
  <c r="W658" i="14" s="1"/>
  <c r="X658" i="14" s="1"/>
  <c r="Y658" i="14" s="1"/>
  <c r="B658" i="14"/>
  <c r="E657" i="14"/>
  <c r="D657" i="14"/>
  <c r="C657" i="14"/>
  <c r="W657" i="14" s="1"/>
  <c r="X657" i="14" s="1"/>
  <c r="Y657" i="14" s="1"/>
  <c r="B657" i="14"/>
  <c r="E656" i="14"/>
  <c r="D656" i="14"/>
  <c r="W656" i="14" s="1"/>
  <c r="X656" i="14" s="1"/>
  <c r="Y656" i="14" s="1"/>
  <c r="C656" i="14"/>
  <c r="B656" i="14"/>
  <c r="E655" i="14"/>
  <c r="D655" i="14"/>
  <c r="C655" i="14"/>
  <c r="B655" i="14"/>
  <c r="W655" i="14" s="1"/>
  <c r="X655" i="14" s="1"/>
  <c r="Y655" i="14" s="1"/>
  <c r="E654" i="14"/>
  <c r="D654" i="14"/>
  <c r="C654" i="14"/>
  <c r="B654" i="14"/>
  <c r="W654" i="14" s="1"/>
  <c r="X654" i="14" s="1"/>
  <c r="Y654" i="14" s="1"/>
  <c r="E653" i="14"/>
  <c r="D653" i="14"/>
  <c r="C653" i="14"/>
  <c r="B653" i="14"/>
  <c r="W653" i="14" s="1"/>
  <c r="X653" i="14" s="1"/>
  <c r="Y653" i="14" s="1"/>
  <c r="E652" i="14"/>
  <c r="D652" i="14"/>
  <c r="W652" i="14" s="1"/>
  <c r="X652" i="14" s="1"/>
  <c r="Y652" i="14" s="1"/>
  <c r="C652" i="14"/>
  <c r="B652" i="14"/>
  <c r="E651" i="14"/>
  <c r="D651" i="14"/>
  <c r="C651" i="14"/>
  <c r="B651" i="14"/>
  <c r="W650" i="14"/>
  <c r="X650" i="14" s="1"/>
  <c r="Y650" i="14" s="1"/>
  <c r="E650" i="14"/>
  <c r="D650" i="14"/>
  <c r="C650" i="14"/>
  <c r="B650" i="14"/>
  <c r="W649" i="14"/>
  <c r="X649" i="14" s="1"/>
  <c r="Y649" i="14" s="1"/>
  <c r="E649" i="14"/>
  <c r="D649" i="14"/>
  <c r="C649" i="14"/>
  <c r="B649" i="14"/>
  <c r="E648" i="14"/>
  <c r="D648" i="14"/>
  <c r="C648" i="14"/>
  <c r="B648" i="14"/>
  <c r="W648" i="14" s="1"/>
  <c r="X648" i="14" s="1"/>
  <c r="Y648" i="14" s="1"/>
  <c r="E647" i="14"/>
  <c r="D647" i="14"/>
  <c r="C647" i="14"/>
  <c r="W647" i="14" s="1"/>
  <c r="X647" i="14" s="1"/>
  <c r="Y647" i="14" s="1"/>
  <c r="B647" i="14"/>
  <c r="E646" i="14"/>
  <c r="D646" i="14"/>
  <c r="C646" i="14"/>
  <c r="W646" i="14" s="1"/>
  <c r="X646" i="14" s="1"/>
  <c r="Y646" i="14" s="1"/>
  <c r="B646" i="14"/>
  <c r="E645" i="14"/>
  <c r="D645" i="14"/>
  <c r="C645" i="14"/>
  <c r="B645" i="14"/>
  <c r="E644" i="14"/>
  <c r="D644" i="14"/>
  <c r="W644" i="14" s="1"/>
  <c r="X644" i="14" s="1"/>
  <c r="Y644" i="14" s="1"/>
  <c r="C644" i="14"/>
  <c r="B644" i="14"/>
  <c r="E643" i="14"/>
  <c r="D643" i="14"/>
  <c r="C643" i="14"/>
  <c r="B643" i="14"/>
  <c r="W643" i="14" s="1"/>
  <c r="X643" i="14" s="1"/>
  <c r="Y643" i="14" s="1"/>
  <c r="E642" i="14"/>
  <c r="D642" i="14"/>
  <c r="C642" i="14"/>
  <c r="B642" i="14"/>
  <c r="W642" i="14" s="1"/>
  <c r="X642" i="14" s="1"/>
  <c r="Y642" i="14" s="1"/>
  <c r="E641" i="14"/>
  <c r="D641" i="14"/>
  <c r="C641" i="14"/>
  <c r="B641" i="14"/>
  <c r="W641" i="14" s="1"/>
  <c r="X641" i="14" s="1"/>
  <c r="Y641" i="14" s="1"/>
  <c r="E640" i="14"/>
  <c r="D640" i="14"/>
  <c r="W640" i="14" s="1"/>
  <c r="X640" i="14" s="1"/>
  <c r="Y640" i="14" s="1"/>
  <c r="C640" i="14"/>
  <c r="B640" i="14"/>
  <c r="E639" i="14"/>
  <c r="D639" i="14"/>
  <c r="C639" i="14"/>
  <c r="B639" i="14"/>
  <c r="W638" i="14"/>
  <c r="X638" i="14" s="1"/>
  <c r="Y638" i="14" s="1"/>
  <c r="E638" i="14"/>
  <c r="D638" i="14"/>
  <c r="C638" i="14"/>
  <c r="B638" i="14"/>
  <c r="W637" i="14"/>
  <c r="X637" i="14" s="1"/>
  <c r="Y637" i="14" s="1"/>
  <c r="E637" i="14"/>
  <c r="D637" i="14"/>
  <c r="C637" i="14"/>
  <c r="B637" i="14"/>
  <c r="E636" i="14"/>
  <c r="D636" i="14"/>
  <c r="C636" i="14"/>
  <c r="B636" i="14"/>
  <c r="W636" i="14" s="1"/>
  <c r="X636" i="14" s="1"/>
  <c r="Y636" i="14" s="1"/>
  <c r="E635" i="14"/>
  <c r="D635" i="14"/>
  <c r="C635" i="14"/>
  <c r="W635" i="14" s="1"/>
  <c r="X635" i="14" s="1"/>
  <c r="Y635" i="14" s="1"/>
  <c r="B635" i="14"/>
  <c r="E634" i="14"/>
  <c r="D634" i="14"/>
  <c r="C634" i="14"/>
  <c r="W634" i="14" s="1"/>
  <c r="X634" i="14" s="1"/>
  <c r="Y634" i="14" s="1"/>
  <c r="B634" i="14"/>
  <c r="E633" i="14"/>
  <c r="D633" i="14"/>
  <c r="C633" i="14"/>
  <c r="W633" i="14" s="1"/>
  <c r="X633" i="14" s="1"/>
  <c r="Y633" i="14" s="1"/>
  <c r="B633" i="14"/>
  <c r="E632" i="14"/>
  <c r="D632" i="14"/>
  <c r="W632" i="14" s="1"/>
  <c r="X632" i="14" s="1"/>
  <c r="Y632" i="14" s="1"/>
  <c r="C632" i="14"/>
  <c r="B632" i="14"/>
  <c r="E631" i="14"/>
  <c r="D631" i="14"/>
  <c r="C631" i="14"/>
  <c r="B631" i="14"/>
  <c r="E630" i="14"/>
  <c r="D630" i="14"/>
  <c r="C630" i="14"/>
  <c r="B630" i="14"/>
  <c r="W630" i="14" s="1"/>
  <c r="X630" i="14" s="1"/>
  <c r="Y630" i="14" s="1"/>
  <c r="E629" i="14"/>
  <c r="D629" i="14"/>
  <c r="C629" i="14"/>
  <c r="B629" i="14"/>
  <c r="W629" i="14" s="1"/>
  <c r="X629" i="14" s="1"/>
  <c r="Y629" i="14" s="1"/>
  <c r="E628" i="14"/>
  <c r="D628" i="14"/>
  <c r="W628" i="14" s="1"/>
  <c r="X628" i="14" s="1"/>
  <c r="Y628" i="14" s="1"/>
  <c r="C628" i="14"/>
  <c r="B628" i="14"/>
  <c r="E627" i="14"/>
  <c r="D627" i="14"/>
  <c r="C627" i="14"/>
  <c r="W627" i="14" s="1"/>
  <c r="X627" i="14" s="1"/>
  <c r="Y627" i="14" s="1"/>
  <c r="B627" i="14"/>
  <c r="E626" i="14"/>
  <c r="D626" i="14"/>
  <c r="C626" i="14"/>
  <c r="B626" i="14"/>
  <c r="W626" i="14" s="1"/>
  <c r="X626" i="14" s="1"/>
  <c r="Y626" i="14" s="1"/>
  <c r="W625" i="14"/>
  <c r="X625" i="14" s="1"/>
  <c r="Y625" i="14" s="1"/>
  <c r="E625" i="14"/>
  <c r="D625" i="14"/>
  <c r="C625" i="14"/>
  <c r="B625" i="14"/>
  <c r="E624" i="14"/>
  <c r="D624" i="14"/>
  <c r="C624" i="14"/>
  <c r="B624" i="14"/>
  <c r="W624" i="14" s="1"/>
  <c r="X624" i="14" s="1"/>
  <c r="Y624" i="14" s="1"/>
  <c r="E623" i="14"/>
  <c r="D623" i="14"/>
  <c r="C623" i="14"/>
  <c r="W623" i="14" s="1"/>
  <c r="X623" i="14" s="1"/>
  <c r="Y623" i="14" s="1"/>
  <c r="B623" i="14"/>
  <c r="W622" i="14"/>
  <c r="X622" i="14" s="1"/>
  <c r="Y622" i="14" s="1"/>
  <c r="E622" i="14"/>
  <c r="D622" i="14"/>
  <c r="C622" i="14"/>
  <c r="B622" i="14"/>
  <c r="E621" i="14"/>
  <c r="D621" i="14"/>
  <c r="C621" i="14"/>
  <c r="W621" i="14" s="1"/>
  <c r="X621" i="14" s="1"/>
  <c r="Y621" i="14" s="1"/>
  <c r="B621" i="14"/>
  <c r="E620" i="14"/>
  <c r="D620" i="14"/>
  <c r="C620" i="14"/>
  <c r="B620" i="14"/>
  <c r="E619" i="14"/>
  <c r="D619" i="14"/>
  <c r="C619" i="14"/>
  <c r="B619" i="14"/>
  <c r="W619" i="14" s="1"/>
  <c r="X619" i="14" s="1"/>
  <c r="Y619" i="14" s="1"/>
  <c r="E618" i="14"/>
  <c r="D618" i="14"/>
  <c r="C618" i="14"/>
  <c r="B618" i="14"/>
  <c r="W618" i="14" s="1"/>
  <c r="X618" i="14" s="1"/>
  <c r="Y618" i="14" s="1"/>
  <c r="E617" i="14"/>
  <c r="D617" i="14"/>
  <c r="C617" i="14"/>
  <c r="B617" i="14"/>
  <c r="E616" i="14"/>
  <c r="D616" i="14"/>
  <c r="W616" i="14" s="1"/>
  <c r="X616" i="14" s="1"/>
  <c r="Y616" i="14" s="1"/>
  <c r="C616" i="14"/>
  <c r="B616" i="14"/>
  <c r="E615" i="14"/>
  <c r="D615" i="14"/>
  <c r="C615" i="14"/>
  <c r="B615" i="14"/>
  <c r="E614" i="14"/>
  <c r="D614" i="14"/>
  <c r="C614" i="14"/>
  <c r="B614" i="14"/>
  <c r="W614" i="14" s="1"/>
  <c r="X614" i="14" s="1"/>
  <c r="Y614" i="14" s="1"/>
  <c r="W613" i="14"/>
  <c r="X613" i="14" s="1"/>
  <c r="Y613" i="14" s="1"/>
  <c r="E613" i="14"/>
  <c r="D613" i="14"/>
  <c r="C613" i="14"/>
  <c r="B613" i="14"/>
  <c r="E612" i="14"/>
  <c r="D612" i="14"/>
  <c r="C612" i="14"/>
  <c r="B612" i="14"/>
  <c r="E611" i="14"/>
  <c r="D611" i="14"/>
  <c r="C611" i="14"/>
  <c r="W611" i="14" s="1"/>
  <c r="X611" i="14" s="1"/>
  <c r="Y611" i="14" s="1"/>
  <c r="B611" i="14"/>
  <c r="E610" i="14"/>
  <c r="D610" i="14"/>
  <c r="C610" i="14"/>
  <c r="W610" i="14" s="1"/>
  <c r="X610" i="14" s="1"/>
  <c r="Y610" i="14" s="1"/>
  <c r="B610" i="14"/>
  <c r="E609" i="14"/>
  <c r="D609" i="14"/>
  <c r="C609" i="14"/>
  <c r="B609" i="14"/>
  <c r="E608" i="14"/>
  <c r="D608" i="14"/>
  <c r="C608" i="14"/>
  <c r="B608" i="14"/>
  <c r="E607" i="14"/>
  <c r="D607" i="14"/>
  <c r="C607" i="14"/>
  <c r="B607" i="14"/>
  <c r="E606" i="14"/>
  <c r="D606" i="14"/>
  <c r="C606" i="14"/>
  <c r="B606" i="14"/>
  <c r="W606" i="14" s="1"/>
  <c r="X606" i="14" s="1"/>
  <c r="Y606" i="14" s="1"/>
  <c r="E605" i="14"/>
  <c r="D605" i="14"/>
  <c r="C605" i="14"/>
  <c r="B605" i="14"/>
  <c r="W605" i="14" s="1"/>
  <c r="X605" i="14" s="1"/>
  <c r="Y605" i="14" s="1"/>
  <c r="E604" i="14"/>
  <c r="D604" i="14"/>
  <c r="W604" i="14" s="1"/>
  <c r="X604" i="14" s="1"/>
  <c r="Y604" i="14" s="1"/>
  <c r="C604" i="14"/>
  <c r="B604" i="14"/>
  <c r="E603" i="14"/>
  <c r="D603" i="14"/>
  <c r="C603" i="14"/>
  <c r="B603" i="14"/>
  <c r="E602" i="14"/>
  <c r="D602" i="14"/>
  <c r="C602" i="14"/>
  <c r="B602" i="14"/>
  <c r="W602" i="14" s="1"/>
  <c r="X602" i="14" s="1"/>
  <c r="Y602" i="14" s="1"/>
  <c r="W601" i="14"/>
  <c r="X601" i="14" s="1"/>
  <c r="Y601" i="14" s="1"/>
  <c r="E601" i="14"/>
  <c r="D601" i="14"/>
  <c r="C601" i="14"/>
  <c r="B601" i="14"/>
  <c r="E600" i="14"/>
  <c r="D600" i="14"/>
  <c r="C600" i="14"/>
  <c r="B600" i="14"/>
  <c r="E599" i="14"/>
  <c r="D599" i="14"/>
  <c r="C599" i="14"/>
  <c r="W599" i="14" s="1"/>
  <c r="X599" i="14" s="1"/>
  <c r="Y599" i="14" s="1"/>
  <c r="B599" i="14"/>
  <c r="W598" i="14"/>
  <c r="X598" i="14" s="1"/>
  <c r="Y598" i="14" s="1"/>
  <c r="E598" i="14"/>
  <c r="D598" i="14"/>
  <c r="C598" i="14"/>
  <c r="B598" i="14"/>
  <c r="E597" i="14"/>
  <c r="D597" i="14"/>
  <c r="C597" i="14"/>
  <c r="B597" i="14"/>
  <c r="E596" i="14"/>
  <c r="D596" i="14"/>
  <c r="W596" i="14" s="1"/>
  <c r="X596" i="14" s="1"/>
  <c r="Y596" i="14" s="1"/>
  <c r="C596" i="14"/>
  <c r="B596" i="14"/>
  <c r="E595" i="14"/>
  <c r="D595" i="14"/>
  <c r="C595" i="14"/>
  <c r="B595" i="14"/>
  <c r="E594" i="14"/>
  <c r="D594" i="14"/>
  <c r="C594" i="14"/>
  <c r="B594" i="14"/>
  <c r="W594" i="14" s="1"/>
  <c r="X594" i="14" s="1"/>
  <c r="Y594" i="14" s="1"/>
  <c r="E593" i="14"/>
  <c r="D593" i="14"/>
  <c r="C593" i="14"/>
  <c r="B593" i="14"/>
  <c r="E592" i="14"/>
  <c r="D592" i="14"/>
  <c r="W592" i="14" s="1"/>
  <c r="X592" i="14" s="1"/>
  <c r="Y592" i="14" s="1"/>
  <c r="C592" i="14"/>
  <c r="B592" i="14"/>
  <c r="E591" i="14"/>
  <c r="D591" i="14"/>
  <c r="C591" i="14"/>
  <c r="W591" i="14" s="1"/>
  <c r="X591" i="14" s="1"/>
  <c r="Y591" i="14" s="1"/>
  <c r="B591" i="14"/>
  <c r="W590" i="14"/>
  <c r="X590" i="14" s="1"/>
  <c r="Y590" i="14" s="1"/>
  <c r="E590" i="14"/>
  <c r="D590" i="14"/>
  <c r="C590" i="14"/>
  <c r="B590" i="14"/>
  <c r="W589" i="14"/>
  <c r="X589" i="14" s="1"/>
  <c r="Y589" i="14" s="1"/>
  <c r="E589" i="14"/>
  <c r="D589" i="14"/>
  <c r="C589" i="14"/>
  <c r="B589" i="14"/>
  <c r="E588" i="14"/>
  <c r="D588" i="14"/>
  <c r="C588" i="14"/>
  <c r="B588" i="14"/>
  <c r="E587" i="14"/>
  <c r="D587" i="14"/>
  <c r="C587" i="14"/>
  <c r="W587" i="14" s="1"/>
  <c r="X587" i="14" s="1"/>
  <c r="Y587" i="14" s="1"/>
  <c r="B587" i="14"/>
  <c r="E586" i="14"/>
  <c r="D586" i="14"/>
  <c r="C586" i="14"/>
  <c r="W586" i="14" s="1"/>
  <c r="X586" i="14" s="1"/>
  <c r="Y586" i="14" s="1"/>
  <c r="B586" i="14"/>
  <c r="E585" i="14"/>
  <c r="D585" i="14"/>
  <c r="C585" i="14"/>
  <c r="W585" i="14" s="1"/>
  <c r="X585" i="14" s="1"/>
  <c r="Y585" i="14" s="1"/>
  <c r="B585" i="14"/>
  <c r="E584" i="14"/>
  <c r="D584" i="14"/>
  <c r="W584" i="14" s="1"/>
  <c r="X584" i="14" s="1"/>
  <c r="Y584" i="14" s="1"/>
  <c r="C584" i="14"/>
  <c r="B584" i="14"/>
  <c r="E583" i="14"/>
  <c r="D583" i="14"/>
  <c r="C583" i="14"/>
  <c r="B583" i="14"/>
  <c r="E582" i="14"/>
  <c r="D582" i="14"/>
  <c r="C582" i="14"/>
  <c r="B582" i="14"/>
  <c r="W582" i="14" s="1"/>
  <c r="X582" i="14" s="1"/>
  <c r="Y582" i="14" s="1"/>
  <c r="E581" i="14"/>
  <c r="D581" i="14"/>
  <c r="C581" i="14"/>
  <c r="B581" i="14"/>
  <c r="W581" i="14" s="1"/>
  <c r="X581" i="14" s="1"/>
  <c r="Y581" i="14" s="1"/>
  <c r="E580" i="14"/>
  <c r="D580" i="14"/>
  <c r="W580" i="14" s="1"/>
  <c r="X580" i="14" s="1"/>
  <c r="Y580" i="14" s="1"/>
  <c r="C580" i="14"/>
  <c r="B580" i="14"/>
  <c r="E579" i="14"/>
  <c r="D579" i="14"/>
  <c r="C579" i="14"/>
  <c r="W579" i="14" s="1"/>
  <c r="X579" i="14" s="1"/>
  <c r="Y579" i="14" s="1"/>
  <c r="B579" i="14"/>
  <c r="E578" i="14"/>
  <c r="D578" i="14"/>
  <c r="C578" i="14"/>
  <c r="B578" i="14"/>
  <c r="W578" i="14" s="1"/>
  <c r="X578" i="14" s="1"/>
  <c r="Y578" i="14" s="1"/>
  <c r="W577" i="14"/>
  <c r="X577" i="14" s="1"/>
  <c r="Y577" i="14" s="1"/>
  <c r="E577" i="14"/>
  <c r="D577" i="14"/>
  <c r="C577" i="14"/>
  <c r="B577" i="14"/>
  <c r="E576" i="14"/>
  <c r="D576" i="14"/>
  <c r="C576" i="14"/>
  <c r="B576" i="14"/>
  <c r="W576" i="14" s="1"/>
  <c r="X576" i="14" s="1"/>
  <c r="Y576" i="14" s="1"/>
  <c r="E575" i="14"/>
  <c r="D575" i="14"/>
  <c r="C575" i="14"/>
  <c r="W575" i="14" s="1"/>
  <c r="X575" i="14" s="1"/>
  <c r="Y575" i="14" s="1"/>
  <c r="B575" i="14"/>
  <c r="W574" i="14"/>
  <c r="X574" i="14" s="1"/>
  <c r="Y574" i="14" s="1"/>
  <c r="E574" i="14"/>
  <c r="D574" i="14"/>
  <c r="C574" i="14"/>
  <c r="B574" i="14"/>
  <c r="E573" i="14"/>
  <c r="D573" i="14"/>
  <c r="C573" i="14"/>
  <c r="W573" i="14" s="1"/>
  <c r="X573" i="14" s="1"/>
  <c r="Y573" i="14" s="1"/>
  <c r="B573" i="14"/>
  <c r="E572" i="14"/>
  <c r="D572" i="14"/>
  <c r="C572" i="14"/>
  <c r="B572" i="14"/>
  <c r="E571" i="14"/>
  <c r="D571" i="14"/>
  <c r="C571" i="14"/>
  <c r="B571" i="14"/>
  <c r="W571" i="14" s="1"/>
  <c r="X571" i="14" s="1"/>
  <c r="Y571" i="14" s="1"/>
  <c r="E570" i="14"/>
  <c r="D570" i="14"/>
  <c r="C570" i="14"/>
  <c r="B570" i="14"/>
  <c r="W570" i="14" s="1"/>
  <c r="X570" i="14" s="1"/>
  <c r="Y570" i="14" s="1"/>
  <c r="E569" i="14"/>
  <c r="D569" i="14"/>
  <c r="C569" i="14"/>
  <c r="B569" i="14"/>
  <c r="E568" i="14"/>
  <c r="D568" i="14"/>
  <c r="W568" i="14" s="1"/>
  <c r="X568" i="14" s="1"/>
  <c r="Y568" i="14" s="1"/>
  <c r="C568" i="14"/>
  <c r="B568" i="14"/>
  <c r="E567" i="14"/>
  <c r="D567" i="14"/>
  <c r="C567" i="14"/>
  <c r="B567" i="14"/>
  <c r="E566" i="14"/>
  <c r="D566" i="14"/>
  <c r="C566" i="14"/>
  <c r="B566" i="14"/>
  <c r="W566" i="14" s="1"/>
  <c r="X566" i="14" s="1"/>
  <c r="Y566" i="14" s="1"/>
  <c r="W565" i="14"/>
  <c r="X565" i="14" s="1"/>
  <c r="Y565" i="14" s="1"/>
  <c r="E565" i="14"/>
  <c r="D565" i="14"/>
  <c r="C565" i="14"/>
  <c r="B565" i="14"/>
  <c r="E564" i="14"/>
  <c r="D564" i="14"/>
  <c r="C564" i="14"/>
  <c r="B564" i="14"/>
  <c r="E563" i="14"/>
  <c r="D563" i="14"/>
  <c r="C563" i="14"/>
  <c r="W563" i="14" s="1"/>
  <c r="X563" i="14" s="1"/>
  <c r="Y563" i="14" s="1"/>
  <c r="B563" i="14"/>
  <c r="E562" i="14"/>
  <c r="D562" i="14"/>
  <c r="C562" i="14"/>
  <c r="W562" i="14" s="1"/>
  <c r="X562" i="14" s="1"/>
  <c r="Y562" i="14" s="1"/>
  <c r="B562" i="14"/>
  <c r="E561" i="14"/>
  <c r="D561" i="14"/>
  <c r="C561" i="14"/>
  <c r="B561" i="14"/>
  <c r="E560" i="14"/>
  <c r="D560" i="14"/>
  <c r="C560" i="14"/>
  <c r="B560" i="14"/>
  <c r="E559" i="14"/>
  <c r="D559" i="14"/>
  <c r="C559" i="14"/>
  <c r="B559" i="14"/>
  <c r="E558" i="14"/>
  <c r="D558" i="14"/>
  <c r="C558" i="14"/>
  <c r="B558" i="14"/>
  <c r="W558" i="14" s="1"/>
  <c r="X558" i="14" s="1"/>
  <c r="Y558" i="14" s="1"/>
  <c r="E557" i="14"/>
  <c r="D557" i="14"/>
  <c r="C557" i="14"/>
  <c r="B557" i="14"/>
  <c r="W557" i="14" s="1"/>
  <c r="X557" i="14" s="1"/>
  <c r="Y557" i="14" s="1"/>
  <c r="E556" i="14"/>
  <c r="D556" i="14"/>
  <c r="W556" i="14" s="1"/>
  <c r="X556" i="14" s="1"/>
  <c r="Y556" i="14" s="1"/>
  <c r="C556" i="14"/>
  <c r="B556" i="14"/>
  <c r="E555" i="14"/>
  <c r="D555" i="14"/>
  <c r="C555" i="14"/>
  <c r="B555" i="14"/>
  <c r="E554" i="14"/>
  <c r="D554" i="14"/>
  <c r="C554" i="14"/>
  <c r="B554" i="14"/>
  <c r="W554" i="14" s="1"/>
  <c r="X554" i="14" s="1"/>
  <c r="Y554" i="14" s="1"/>
  <c r="W553" i="14"/>
  <c r="X553" i="14" s="1"/>
  <c r="Y553" i="14" s="1"/>
  <c r="E553" i="14"/>
  <c r="D553" i="14"/>
  <c r="C553" i="14"/>
  <c r="B553" i="14"/>
  <c r="E552" i="14"/>
  <c r="D552" i="14"/>
  <c r="C552" i="14"/>
  <c r="B552" i="14"/>
  <c r="E551" i="14"/>
  <c r="D551" i="14"/>
  <c r="C551" i="14"/>
  <c r="W551" i="14" s="1"/>
  <c r="X551" i="14" s="1"/>
  <c r="Y551" i="14" s="1"/>
  <c r="B551" i="14"/>
  <c r="W550" i="14"/>
  <c r="X550" i="14" s="1"/>
  <c r="Y550" i="14" s="1"/>
  <c r="E550" i="14"/>
  <c r="D550" i="14"/>
  <c r="C550" i="14"/>
  <c r="B550" i="14"/>
  <c r="E549" i="14"/>
  <c r="D549" i="14"/>
  <c r="C549" i="14"/>
  <c r="W549" i="14" s="1"/>
  <c r="X549" i="14" s="1"/>
  <c r="Y549" i="14" s="1"/>
  <c r="B549" i="14"/>
  <c r="E548" i="14"/>
  <c r="D548" i="14"/>
  <c r="W548" i="14" s="1"/>
  <c r="X548" i="14" s="1"/>
  <c r="Y548" i="14" s="1"/>
  <c r="C548" i="14"/>
  <c r="B548" i="14"/>
  <c r="E547" i="14"/>
  <c r="D547" i="14"/>
  <c r="C547" i="14"/>
  <c r="B547" i="14"/>
  <c r="E546" i="14"/>
  <c r="D546" i="14"/>
  <c r="C546" i="14"/>
  <c r="B546" i="14"/>
  <c r="W546" i="14" s="1"/>
  <c r="X546" i="14" s="1"/>
  <c r="Y546" i="14" s="1"/>
  <c r="E545" i="14"/>
  <c r="D545" i="14"/>
  <c r="C545" i="14"/>
  <c r="B545" i="14"/>
  <c r="W545" i="14" s="1"/>
  <c r="X545" i="14" s="1"/>
  <c r="Y545" i="14" s="1"/>
  <c r="E544" i="14"/>
  <c r="D544" i="14"/>
  <c r="W544" i="14" s="1"/>
  <c r="X544" i="14" s="1"/>
  <c r="Y544" i="14" s="1"/>
  <c r="C544" i="14"/>
  <c r="B544" i="14"/>
  <c r="E543" i="14"/>
  <c r="D543" i="14"/>
  <c r="C543" i="14"/>
  <c r="B543" i="14"/>
  <c r="E542" i="14"/>
  <c r="D542" i="14"/>
  <c r="C542" i="14"/>
  <c r="B542" i="14"/>
  <c r="W542" i="14" s="1"/>
  <c r="X542" i="14" s="1"/>
  <c r="Y542" i="14" s="1"/>
  <c r="W541" i="14"/>
  <c r="X541" i="14" s="1"/>
  <c r="Y541" i="14" s="1"/>
  <c r="E541" i="14"/>
  <c r="D541" i="14"/>
  <c r="C541" i="14"/>
  <c r="B541" i="14"/>
  <c r="E540" i="14"/>
  <c r="D540" i="14"/>
  <c r="C540" i="14"/>
  <c r="B540" i="14"/>
  <c r="E539" i="14"/>
  <c r="D539" i="14"/>
  <c r="C539" i="14"/>
  <c r="W539" i="14" s="1"/>
  <c r="X539" i="14" s="1"/>
  <c r="Y539" i="14" s="1"/>
  <c r="B539" i="14"/>
  <c r="W538" i="14"/>
  <c r="X538" i="14" s="1"/>
  <c r="Y538" i="14" s="1"/>
  <c r="E538" i="14"/>
  <c r="D538" i="14"/>
  <c r="C538" i="14"/>
  <c r="B538" i="14"/>
  <c r="E537" i="14"/>
  <c r="D537" i="14"/>
  <c r="C537" i="14"/>
  <c r="W537" i="14" s="1"/>
  <c r="X537" i="14" s="1"/>
  <c r="Y537" i="14" s="1"/>
  <c r="B537" i="14"/>
  <c r="E536" i="14"/>
  <c r="D536" i="14"/>
  <c r="W536" i="14" s="1"/>
  <c r="X536" i="14" s="1"/>
  <c r="Y536" i="14" s="1"/>
  <c r="C536" i="14"/>
  <c r="B536" i="14"/>
  <c r="E535" i="14"/>
  <c r="D535" i="14"/>
  <c r="C535" i="14"/>
  <c r="B535" i="14"/>
  <c r="E534" i="14"/>
  <c r="D534" i="14"/>
  <c r="C534" i="14"/>
  <c r="B534" i="14"/>
  <c r="W534" i="14" s="1"/>
  <c r="X534" i="14" s="1"/>
  <c r="Y534" i="14" s="1"/>
  <c r="E533" i="14"/>
  <c r="D533" i="14"/>
  <c r="C533" i="14"/>
  <c r="B533" i="14"/>
  <c r="W533" i="14" s="1"/>
  <c r="X533" i="14" s="1"/>
  <c r="Y533" i="14" s="1"/>
  <c r="E532" i="14"/>
  <c r="D532" i="14"/>
  <c r="W532" i="14" s="1"/>
  <c r="X532" i="14" s="1"/>
  <c r="Y532" i="14" s="1"/>
  <c r="C532" i="14"/>
  <c r="B532" i="14"/>
  <c r="E531" i="14"/>
  <c r="D531" i="14"/>
  <c r="C531" i="14"/>
  <c r="B531" i="14"/>
  <c r="E530" i="14"/>
  <c r="D530" i="14"/>
  <c r="C530" i="14"/>
  <c r="B530" i="14"/>
  <c r="W530" i="14" s="1"/>
  <c r="X530" i="14" s="1"/>
  <c r="Y530" i="14" s="1"/>
  <c r="E529" i="14"/>
  <c r="W529" i="14" s="1"/>
  <c r="X529" i="14" s="1"/>
  <c r="Y529" i="14" s="1"/>
  <c r="D529" i="14"/>
  <c r="C529" i="14"/>
  <c r="B529" i="14"/>
  <c r="E528" i="14"/>
  <c r="D528" i="14"/>
  <c r="C528" i="14"/>
  <c r="B528" i="14"/>
  <c r="E527" i="14"/>
  <c r="D527" i="14"/>
  <c r="C527" i="14"/>
  <c r="W527" i="14" s="1"/>
  <c r="X527" i="14" s="1"/>
  <c r="Y527" i="14" s="1"/>
  <c r="B527" i="14"/>
  <c r="E526" i="14"/>
  <c r="D526" i="14"/>
  <c r="C526" i="14"/>
  <c r="B526" i="14"/>
  <c r="W526" i="14" s="1"/>
  <c r="X526" i="14" s="1"/>
  <c r="Y526" i="14" s="1"/>
  <c r="E525" i="14"/>
  <c r="D525" i="14"/>
  <c r="C525" i="14"/>
  <c r="B525" i="14"/>
  <c r="E524" i="14"/>
  <c r="D524" i="14"/>
  <c r="C524" i="14"/>
  <c r="B524" i="14"/>
  <c r="E523" i="14"/>
  <c r="D523" i="14"/>
  <c r="C523" i="14"/>
  <c r="B523" i="14"/>
  <c r="W522" i="14"/>
  <c r="X522" i="14" s="1"/>
  <c r="Y522" i="14" s="1"/>
  <c r="E522" i="14"/>
  <c r="D522" i="14"/>
  <c r="C522" i="14"/>
  <c r="B522" i="14"/>
  <c r="E521" i="14"/>
  <c r="D521" i="14"/>
  <c r="C521" i="14"/>
  <c r="B521" i="14"/>
  <c r="E520" i="14"/>
  <c r="D520" i="14"/>
  <c r="W520" i="14" s="1"/>
  <c r="X520" i="14" s="1"/>
  <c r="Y520" i="14" s="1"/>
  <c r="C520" i="14"/>
  <c r="B520" i="14"/>
  <c r="E519" i="14"/>
  <c r="D519" i="14"/>
  <c r="C519" i="14"/>
  <c r="W519" i="14" s="1"/>
  <c r="X519" i="14" s="1"/>
  <c r="Y519" i="14" s="1"/>
  <c r="B519" i="14"/>
  <c r="E518" i="14"/>
  <c r="D518" i="14"/>
  <c r="C518" i="14"/>
  <c r="B518" i="14"/>
  <c r="W518" i="14" s="1"/>
  <c r="X518" i="14" s="1"/>
  <c r="Y518" i="14" s="1"/>
  <c r="W517" i="14"/>
  <c r="X517" i="14" s="1"/>
  <c r="Y517" i="14" s="1"/>
  <c r="E517" i="14"/>
  <c r="D517" i="14"/>
  <c r="C517" i="14"/>
  <c r="B517" i="14"/>
  <c r="E516" i="14"/>
  <c r="D516" i="14"/>
  <c r="C516" i="14"/>
  <c r="B516" i="14"/>
  <c r="E515" i="14"/>
  <c r="D515" i="14"/>
  <c r="C515" i="14"/>
  <c r="W515" i="14" s="1"/>
  <c r="X515" i="14" s="1"/>
  <c r="Y515" i="14" s="1"/>
  <c r="B515" i="14"/>
  <c r="E514" i="14"/>
  <c r="D514" i="14"/>
  <c r="C514" i="14"/>
  <c r="W514" i="14" s="1"/>
  <c r="X514" i="14" s="1"/>
  <c r="Y514" i="14" s="1"/>
  <c r="B514" i="14"/>
  <c r="E513" i="14"/>
  <c r="D513" i="14"/>
  <c r="C513" i="14"/>
  <c r="W513" i="14" s="1"/>
  <c r="X513" i="14" s="1"/>
  <c r="Y513" i="14" s="1"/>
  <c r="B513" i="14"/>
  <c r="E512" i="14"/>
  <c r="D512" i="14"/>
  <c r="W512" i="14" s="1"/>
  <c r="X512" i="14" s="1"/>
  <c r="Y512" i="14" s="1"/>
  <c r="C512" i="14"/>
  <c r="B512" i="14"/>
  <c r="E511" i="14"/>
  <c r="D511" i="14"/>
  <c r="C511" i="14"/>
  <c r="B511" i="14"/>
  <c r="W511" i="14" s="1"/>
  <c r="X511" i="14" s="1"/>
  <c r="Y511" i="14" s="1"/>
  <c r="E510" i="14"/>
  <c r="D510" i="14"/>
  <c r="C510" i="14"/>
  <c r="B510" i="14"/>
  <c r="W510" i="14" s="1"/>
  <c r="X510" i="14" s="1"/>
  <c r="Y510" i="14" s="1"/>
  <c r="E509" i="14"/>
  <c r="D509" i="14"/>
  <c r="C509" i="14"/>
  <c r="B509" i="14"/>
  <c r="E508" i="14"/>
  <c r="D508" i="14"/>
  <c r="W508" i="14" s="1"/>
  <c r="X508" i="14" s="1"/>
  <c r="Y508" i="14" s="1"/>
  <c r="C508" i="14"/>
  <c r="B508" i="14"/>
  <c r="E507" i="14"/>
  <c r="D507" i="14"/>
  <c r="C507" i="14"/>
  <c r="W507" i="14" s="1"/>
  <c r="X507" i="14" s="1"/>
  <c r="Y507" i="14" s="1"/>
  <c r="B507" i="14"/>
  <c r="E506" i="14"/>
  <c r="D506" i="14"/>
  <c r="C506" i="14"/>
  <c r="B506" i="14"/>
  <c r="W506" i="14" s="1"/>
  <c r="X506" i="14" s="1"/>
  <c r="Y506" i="14" s="1"/>
  <c r="W505" i="14"/>
  <c r="X505" i="14" s="1"/>
  <c r="Y505" i="14" s="1"/>
  <c r="E505" i="14"/>
  <c r="D505" i="14"/>
  <c r="C505" i="14"/>
  <c r="B505" i="14"/>
  <c r="E504" i="14"/>
  <c r="D504" i="14"/>
  <c r="C504" i="14"/>
  <c r="B504" i="14"/>
  <c r="E503" i="14"/>
  <c r="D503" i="14"/>
  <c r="C503" i="14"/>
  <c r="W503" i="14" s="1"/>
  <c r="X503" i="14" s="1"/>
  <c r="Y503" i="14" s="1"/>
  <c r="B503" i="14"/>
  <c r="E502" i="14"/>
  <c r="D502" i="14"/>
  <c r="C502" i="14"/>
  <c r="B502" i="14"/>
  <c r="W502" i="14" s="1"/>
  <c r="X502" i="14" s="1"/>
  <c r="Y502" i="14" s="1"/>
  <c r="E501" i="14"/>
  <c r="D501" i="14"/>
  <c r="C501" i="14"/>
  <c r="W501" i="14" s="1"/>
  <c r="X501" i="14" s="1"/>
  <c r="Y501" i="14" s="1"/>
  <c r="B501" i="14"/>
  <c r="W500" i="14"/>
  <c r="X500" i="14" s="1"/>
  <c r="Y500" i="14" s="1"/>
  <c r="E500" i="14"/>
  <c r="D500" i="14"/>
  <c r="C500" i="14"/>
  <c r="B500" i="14"/>
  <c r="E499" i="14"/>
  <c r="D499" i="14"/>
  <c r="C499" i="14"/>
  <c r="B499" i="14"/>
  <c r="W499" i="14" s="1"/>
  <c r="X499" i="14" s="1"/>
  <c r="Y499" i="14" s="1"/>
  <c r="W498" i="14"/>
  <c r="X498" i="14" s="1"/>
  <c r="Y498" i="14" s="1"/>
  <c r="E498" i="14"/>
  <c r="D498" i="14"/>
  <c r="C498" i="14"/>
  <c r="B498" i="14"/>
  <c r="E497" i="14"/>
  <c r="D497" i="14"/>
  <c r="C497" i="14"/>
  <c r="B497" i="14"/>
  <c r="E496" i="14"/>
  <c r="D496" i="14"/>
  <c r="W496" i="14" s="1"/>
  <c r="X496" i="14" s="1"/>
  <c r="Y496" i="14" s="1"/>
  <c r="C496" i="14"/>
  <c r="B496" i="14"/>
  <c r="E495" i="14"/>
  <c r="D495" i="14"/>
  <c r="W495" i="14" s="1"/>
  <c r="X495" i="14" s="1"/>
  <c r="Y495" i="14" s="1"/>
  <c r="C495" i="14"/>
  <c r="B495" i="14"/>
  <c r="E494" i="14"/>
  <c r="D494" i="14"/>
  <c r="C494" i="14"/>
  <c r="B494" i="14"/>
  <c r="W494" i="14" s="1"/>
  <c r="X494" i="14" s="1"/>
  <c r="Y494" i="14" s="1"/>
  <c r="E493" i="14"/>
  <c r="W493" i="14" s="1"/>
  <c r="X493" i="14" s="1"/>
  <c r="Y493" i="14" s="1"/>
  <c r="D493" i="14"/>
  <c r="C493" i="14"/>
  <c r="B493" i="14"/>
  <c r="E492" i="14"/>
  <c r="D492" i="14"/>
  <c r="C492" i="14"/>
  <c r="B492" i="14"/>
  <c r="W492" i="14" s="1"/>
  <c r="X492" i="14" s="1"/>
  <c r="Y492" i="14" s="1"/>
  <c r="E491" i="14"/>
  <c r="D491" i="14"/>
  <c r="C491" i="14"/>
  <c r="W491" i="14" s="1"/>
  <c r="X491" i="14" s="1"/>
  <c r="Y491" i="14" s="1"/>
  <c r="B491" i="14"/>
  <c r="E490" i="14"/>
  <c r="D490" i="14"/>
  <c r="C490" i="14"/>
  <c r="B490" i="14"/>
  <c r="W490" i="14" s="1"/>
  <c r="X490" i="14" s="1"/>
  <c r="Y490" i="14" s="1"/>
  <c r="E489" i="14"/>
  <c r="D489" i="14"/>
  <c r="C489" i="14"/>
  <c r="B489" i="14"/>
  <c r="E488" i="14"/>
  <c r="D488" i="14"/>
  <c r="C488" i="14"/>
  <c r="B488" i="14"/>
  <c r="W488" i="14" s="1"/>
  <c r="X488" i="14" s="1"/>
  <c r="Y488" i="14" s="1"/>
  <c r="E487" i="14"/>
  <c r="D487" i="14"/>
  <c r="C487" i="14"/>
  <c r="B487" i="14"/>
  <c r="W487" i="14" s="1"/>
  <c r="X487" i="14" s="1"/>
  <c r="Y487" i="14" s="1"/>
  <c r="E486" i="14"/>
  <c r="D486" i="14"/>
  <c r="W486" i="14" s="1"/>
  <c r="X486" i="14" s="1"/>
  <c r="Y486" i="14" s="1"/>
  <c r="C486" i="14"/>
  <c r="B486" i="14"/>
  <c r="E485" i="14"/>
  <c r="D485" i="14"/>
  <c r="C485" i="14"/>
  <c r="B485" i="14"/>
  <c r="W484" i="14"/>
  <c r="X484" i="14" s="1"/>
  <c r="Y484" i="14" s="1"/>
  <c r="E484" i="14"/>
  <c r="D484" i="14"/>
  <c r="C484" i="14"/>
  <c r="B484" i="14"/>
  <c r="E483" i="14"/>
  <c r="D483" i="14"/>
  <c r="W483" i="14" s="1"/>
  <c r="X483" i="14" s="1"/>
  <c r="Y483" i="14" s="1"/>
  <c r="C483" i="14"/>
  <c r="B483" i="14"/>
  <c r="W482" i="14"/>
  <c r="X482" i="14" s="1"/>
  <c r="Y482" i="14" s="1"/>
  <c r="E482" i="14"/>
  <c r="D482" i="14"/>
  <c r="C482" i="14"/>
  <c r="B482" i="14"/>
  <c r="E481" i="14"/>
  <c r="W481" i="14" s="1"/>
  <c r="X481" i="14" s="1"/>
  <c r="Y481" i="14" s="1"/>
  <c r="D481" i="14"/>
  <c r="C481" i="14"/>
  <c r="B481" i="14"/>
  <c r="E480" i="14"/>
  <c r="D480" i="14"/>
  <c r="C480" i="14"/>
  <c r="B480" i="14"/>
  <c r="W480" i="14" s="1"/>
  <c r="X480" i="14" s="1"/>
  <c r="Y480" i="14" s="1"/>
  <c r="E479" i="14"/>
  <c r="D479" i="14"/>
  <c r="C479" i="14"/>
  <c r="B479" i="14"/>
  <c r="E478" i="14"/>
  <c r="D478" i="14"/>
  <c r="W478" i="14" s="1"/>
  <c r="X478" i="14" s="1"/>
  <c r="Y478" i="14" s="1"/>
  <c r="C478" i="14"/>
  <c r="B478" i="14"/>
  <c r="E477" i="14"/>
  <c r="D477" i="14"/>
  <c r="C477" i="14"/>
  <c r="B477" i="14"/>
  <c r="E476" i="14"/>
  <c r="D476" i="14"/>
  <c r="W476" i="14" s="1"/>
  <c r="X476" i="14" s="1"/>
  <c r="Y476" i="14" s="1"/>
  <c r="C476" i="14"/>
  <c r="B476" i="14"/>
  <c r="E475" i="14"/>
  <c r="D475" i="14"/>
  <c r="C475" i="14"/>
  <c r="B475" i="14"/>
  <c r="W475" i="14" s="1"/>
  <c r="X475" i="14" s="1"/>
  <c r="Y475" i="14" s="1"/>
  <c r="E474" i="14"/>
  <c r="D474" i="14"/>
  <c r="W474" i="14" s="1"/>
  <c r="X474" i="14" s="1"/>
  <c r="Y474" i="14" s="1"/>
  <c r="C474" i="14"/>
  <c r="B474" i="14"/>
  <c r="E473" i="14"/>
  <c r="D473" i="14"/>
  <c r="C473" i="14"/>
  <c r="B473" i="14"/>
  <c r="E472" i="14"/>
  <c r="D472" i="14"/>
  <c r="W472" i="14" s="1"/>
  <c r="X472" i="14" s="1"/>
  <c r="Y472" i="14" s="1"/>
  <c r="C472" i="14"/>
  <c r="B472" i="14"/>
  <c r="E471" i="14"/>
  <c r="D471" i="14"/>
  <c r="C471" i="14"/>
  <c r="W471" i="14" s="1"/>
  <c r="X471" i="14" s="1"/>
  <c r="Y471" i="14" s="1"/>
  <c r="B471" i="14"/>
  <c r="E470" i="14"/>
  <c r="D470" i="14"/>
  <c r="C470" i="14"/>
  <c r="B470" i="14"/>
  <c r="W470" i="14" s="1"/>
  <c r="X470" i="14" s="1"/>
  <c r="Y470" i="14" s="1"/>
  <c r="W469" i="14"/>
  <c r="X469" i="14" s="1"/>
  <c r="Y469" i="14" s="1"/>
  <c r="E469" i="14"/>
  <c r="D469" i="14"/>
  <c r="C469" i="14"/>
  <c r="B469" i="14"/>
  <c r="E468" i="14"/>
  <c r="D468" i="14"/>
  <c r="C468" i="14"/>
  <c r="B468" i="14"/>
  <c r="W468" i="14" s="1"/>
  <c r="X468" i="14" s="1"/>
  <c r="Y468" i="14" s="1"/>
  <c r="E467" i="14"/>
  <c r="D467" i="14"/>
  <c r="C467" i="14"/>
  <c r="B467" i="14"/>
  <c r="W466" i="14"/>
  <c r="X466" i="14" s="1"/>
  <c r="Y466" i="14" s="1"/>
  <c r="E466" i="14"/>
  <c r="D466" i="14"/>
  <c r="C466" i="14"/>
  <c r="B466" i="14"/>
  <c r="E465" i="14"/>
  <c r="D465" i="14"/>
  <c r="C465" i="14"/>
  <c r="W465" i="14" s="1"/>
  <c r="X465" i="14" s="1"/>
  <c r="Y465" i="14" s="1"/>
  <c r="B465" i="14"/>
  <c r="W464" i="14"/>
  <c r="X464" i="14" s="1"/>
  <c r="Y464" i="14" s="1"/>
  <c r="E464" i="14"/>
  <c r="D464" i="14"/>
  <c r="C464" i="14"/>
  <c r="B464" i="14"/>
  <c r="E463" i="14"/>
  <c r="D463" i="14"/>
  <c r="C463" i="14"/>
  <c r="B463" i="14"/>
  <c r="W462" i="14"/>
  <c r="X462" i="14" s="1"/>
  <c r="Y462" i="14" s="1"/>
  <c r="E462" i="14"/>
  <c r="D462" i="14"/>
  <c r="C462" i="14"/>
  <c r="B462" i="14"/>
  <c r="E461" i="14"/>
  <c r="D461" i="14"/>
  <c r="C461" i="14"/>
  <c r="B461" i="14"/>
  <c r="E460" i="14"/>
  <c r="D460" i="14"/>
  <c r="W460" i="14" s="1"/>
  <c r="X460" i="14" s="1"/>
  <c r="Y460" i="14" s="1"/>
  <c r="C460" i="14"/>
  <c r="B460" i="14"/>
  <c r="E459" i="14"/>
  <c r="W459" i="14" s="1"/>
  <c r="X459" i="14" s="1"/>
  <c r="Y459" i="14" s="1"/>
  <c r="D459" i="14"/>
  <c r="C459" i="14"/>
  <c r="B459" i="14"/>
  <c r="E458" i="14"/>
  <c r="D458" i="14"/>
  <c r="W458" i="14" s="1"/>
  <c r="X458" i="14" s="1"/>
  <c r="Y458" i="14" s="1"/>
  <c r="C458" i="14"/>
  <c r="B458" i="14"/>
  <c r="W457" i="14"/>
  <c r="X457" i="14" s="1"/>
  <c r="Y457" i="14" s="1"/>
  <c r="E457" i="14"/>
  <c r="D457" i="14"/>
  <c r="C457" i="14"/>
  <c r="B457" i="14"/>
  <c r="E456" i="14"/>
  <c r="D456" i="14"/>
  <c r="C456" i="14"/>
  <c r="B456" i="14"/>
  <c r="W456" i="14" s="1"/>
  <c r="X456" i="14" s="1"/>
  <c r="Y456" i="14" s="1"/>
  <c r="E455" i="14"/>
  <c r="D455" i="14"/>
  <c r="C455" i="14"/>
  <c r="W455" i="14" s="1"/>
  <c r="X455" i="14" s="1"/>
  <c r="Y455" i="14" s="1"/>
  <c r="B455" i="14"/>
  <c r="E454" i="14"/>
  <c r="D454" i="14"/>
  <c r="C454" i="14"/>
  <c r="B454" i="14"/>
  <c r="W454" i="14" s="1"/>
  <c r="X454" i="14" s="1"/>
  <c r="Y454" i="14" s="1"/>
  <c r="E453" i="14"/>
  <c r="D453" i="14"/>
  <c r="C453" i="14"/>
  <c r="B453" i="14"/>
  <c r="E452" i="14"/>
  <c r="D452" i="14"/>
  <c r="C452" i="14"/>
  <c r="B452" i="14"/>
  <c r="W452" i="14" s="1"/>
  <c r="X452" i="14" s="1"/>
  <c r="Y452" i="14" s="1"/>
  <c r="E451" i="14"/>
  <c r="D451" i="14"/>
  <c r="C451" i="14"/>
  <c r="B451" i="14"/>
  <c r="E450" i="14"/>
  <c r="D450" i="14"/>
  <c r="C450" i="14"/>
  <c r="B450" i="14"/>
  <c r="W450" i="14" s="1"/>
  <c r="X450" i="14" s="1"/>
  <c r="Y450" i="14" s="1"/>
  <c r="E449" i="14"/>
  <c r="D449" i="14"/>
  <c r="C449" i="14"/>
  <c r="B449" i="14"/>
  <c r="E448" i="14"/>
  <c r="D448" i="14"/>
  <c r="W448" i="14" s="1"/>
  <c r="X448" i="14" s="1"/>
  <c r="Y448" i="14" s="1"/>
  <c r="C448" i="14"/>
  <c r="B448" i="14"/>
  <c r="E447" i="14"/>
  <c r="W447" i="14" s="1"/>
  <c r="X447" i="14" s="1"/>
  <c r="Y447" i="14" s="1"/>
  <c r="D447" i="14"/>
  <c r="C447" i="14"/>
  <c r="B447" i="14"/>
  <c r="E446" i="14"/>
  <c r="D446" i="14"/>
  <c r="W446" i="14" s="1"/>
  <c r="X446" i="14" s="1"/>
  <c r="Y446" i="14" s="1"/>
  <c r="C446" i="14"/>
  <c r="B446" i="14"/>
  <c r="W445" i="14"/>
  <c r="X445" i="14" s="1"/>
  <c r="Y445" i="14" s="1"/>
  <c r="E445" i="14"/>
  <c r="D445" i="14"/>
  <c r="C445" i="14"/>
  <c r="B445" i="14"/>
  <c r="W444" i="14"/>
  <c r="X444" i="14" s="1"/>
  <c r="Y444" i="14" s="1"/>
  <c r="E444" i="14"/>
  <c r="D444" i="14"/>
  <c r="C444" i="14"/>
  <c r="B444" i="14"/>
  <c r="E443" i="14"/>
  <c r="D443" i="14"/>
  <c r="C443" i="14"/>
  <c r="W443" i="14" s="1"/>
  <c r="X443" i="14" s="1"/>
  <c r="Y443" i="14" s="1"/>
  <c r="B443" i="14"/>
  <c r="E442" i="14"/>
  <c r="W442" i="14" s="1"/>
  <c r="X442" i="14" s="1"/>
  <c r="Y442" i="14" s="1"/>
  <c r="D442" i="14"/>
  <c r="C442" i="14"/>
  <c r="B442" i="14"/>
  <c r="E441" i="14"/>
  <c r="D441" i="14"/>
  <c r="C441" i="14"/>
  <c r="B441" i="14"/>
  <c r="E440" i="14"/>
  <c r="W440" i="14" s="1"/>
  <c r="X440" i="14" s="1"/>
  <c r="Y440" i="14" s="1"/>
  <c r="D440" i="14"/>
  <c r="C440" i="14"/>
  <c r="B440" i="14"/>
  <c r="E439" i="14"/>
  <c r="D439" i="14"/>
  <c r="C439" i="14"/>
  <c r="B439" i="14"/>
  <c r="W438" i="14"/>
  <c r="X438" i="14" s="1"/>
  <c r="Y438" i="14" s="1"/>
  <c r="E438" i="14"/>
  <c r="D438" i="14"/>
  <c r="C438" i="14"/>
  <c r="B438" i="14"/>
  <c r="E437" i="14"/>
  <c r="D437" i="14"/>
  <c r="C437" i="14"/>
  <c r="B437" i="14"/>
  <c r="E436" i="14"/>
  <c r="D436" i="14"/>
  <c r="W436" i="14" s="1"/>
  <c r="X436" i="14" s="1"/>
  <c r="Y436" i="14" s="1"/>
  <c r="C436" i="14"/>
  <c r="B436" i="14"/>
  <c r="E435" i="14"/>
  <c r="W435" i="14" s="1"/>
  <c r="X435" i="14" s="1"/>
  <c r="Y435" i="14" s="1"/>
  <c r="D435" i="14"/>
  <c r="C435" i="14"/>
  <c r="B435" i="14"/>
  <c r="E434" i="14"/>
  <c r="D434" i="14"/>
  <c r="W434" i="14" s="1"/>
  <c r="X434" i="14" s="1"/>
  <c r="Y434" i="14" s="1"/>
  <c r="C434" i="14"/>
  <c r="B434" i="14"/>
  <c r="W433" i="14"/>
  <c r="X433" i="14" s="1"/>
  <c r="Y433" i="14" s="1"/>
  <c r="E433" i="14"/>
  <c r="D433" i="14"/>
  <c r="C433" i="14"/>
  <c r="B433" i="14"/>
  <c r="W432" i="14"/>
  <c r="X432" i="14" s="1"/>
  <c r="Y432" i="14" s="1"/>
  <c r="E432" i="14"/>
  <c r="D432" i="14"/>
  <c r="C432" i="14"/>
  <c r="B432" i="14"/>
  <c r="E431" i="14"/>
  <c r="D431" i="14"/>
  <c r="C431" i="14"/>
  <c r="W431" i="14" s="1"/>
  <c r="X431" i="14" s="1"/>
  <c r="Y431" i="14" s="1"/>
  <c r="B431" i="14"/>
  <c r="E430" i="14"/>
  <c r="W430" i="14" s="1"/>
  <c r="X430" i="14" s="1"/>
  <c r="Y430" i="14" s="1"/>
  <c r="D430" i="14"/>
  <c r="C430" i="14"/>
  <c r="B430" i="14"/>
  <c r="E429" i="14"/>
  <c r="D429" i="14"/>
  <c r="C429" i="14"/>
  <c r="W429" i="14" s="1"/>
  <c r="X429" i="14" s="1"/>
  <c r="Y429" i="14" s="1"/>
  <c r="B429" i="14"/>
  <c r="E428" i="14"/>
  <c r="D428" i="14"/>
  <c r="C428" i="14"/>
  <c r="B428" i="14"/>
  <c r="W428" i="14" s="1"/>
  <c r="X428" i="14" s="1"/>
  <c r="Y428" i="14" s="1"/>
  <c r="E427" i="14"/>
  <c r="D427" i="14"/>
  <c r="C427" i="14"/>
  <c r="B427" i="14"/>
  <c r="E426" i="14"/>
  <c r="D426" i="14"/>
  <c r="C426" i="14"/>
  <c r="B426" i="14"/>
  <c r="W426" i="14" s="1"/>
  <c r="X426" i="14" s="1"/>
  <c r="Y426" i="14" s="1"/>
  <c r="E425" i="14"/>
  <c r="D425" i="14"/>
  <c r="C425" i="14"/>
  <c r="B425" i="14"/>
  <c r="W425" i="14" s="1"/>
  <c r="X425" i="14" s="1"/>
  <c r="Y425" i="14" s="1"/>
  <c r="E424" i="14"/>
  <c r="D424" i="14"/>
  <c r="W424" i="14" s="1"/>
  <c r="X424" i="14" s="1"/>
  <c r="Y424" i="14" s="1"/>
  <c r="C424" i="14"/>
  <c r="B424" i="14"/>
  <c r="E423" i="14"/>
  <c r="D423" i="14"/>
  <c r="C423" i="14"/>
  <c r="W423" i="14" s="1"/>
  <c r="X423" i="14" s="1"/>
  <c r="Y423" i="14" s="1"/>
  <c r="B423" i="14"/>
  <c r="E422" i="14"/>
  <c r="D422" i="14"/>
  <c r="C422" i="14"/>
  <c r="B422" i="14"/>
  <c r="E421" i="14"/>
  <c r="W421" i="14" s="1"/>
  <c r="X421" i="14" s="1"/>
  <c r="Y421" i="14" s="1"/>
  <c r="D421" i="14"/>
  <c r="C421" i="14"/>
  <c r="B421" i="14"/>
  <c r="E420" i="14"/>
  <c r="D420" i="14"/>
  <c r="C420" i="14"/>
  <c r="B420" i="14"/>
  <c r="W420" i="14" s="1"/>
  <c r="X420" i="14" s="1"/>
  <c r="Y420" i="14" s="1"/>
  <c r="E419" i="14"/>
  <c r="D419" i="14"/>
  <c r="C419" i="14"/>
  <c r="B419" i="14"/>
  <c r="W419" i="14" s="1"/>
  <c r="X419" i="14" s="1"/>
  <c r="Y419" i="14" s="1"/>
  <c r="E418" i="14"/>
  <c r="D418" i="14"/>
  <c r="C418" i="14"/>
  <c r="B418" i="14"/>
  <c r="W418" i="14" s="1"/>
  <c r="X418" i="14" s="1"/>
  <c r="Y418" i="14" s="1"/>
  <c r="E417" i="14"/>
  <c r="D417" i="14"/>
  <c r="C417" i="14"/>
  <c r="W417" i="14" s="1"/>
  <c r="X417" i="14" s="1"/>
  <c r="Y417" i="14" s="1"/>
  <c r="B417" i="14"/>
  <c r="E416" i="14"/>
  <c r="D416" i="14"/>
  <c r="C416" i="14"/>
  <c r="W416" i="14" s="1"/>
  <c r="X416" i="14" s="1"/>
  <c r="Y416" i="14" s="1"/>
  <c r="B416" i="14"/>
  <c r="E415" i="14"/>
  <c r="D415" i="14"/>
  <c r="C415" i="14"/>
  <c r="B415" i="14"/>
  <c r="W415" i="14" s="1"/>
  <c r="X415" i="14" s="1"/>
  <c r="Y415" i="14" s="1"/>
  <c r="E414" i="14"/>
  <c r="W414" i="14" s="1"/>
  <c r="X414" i="14" s="1"/>
  <c r="Y414" i="14" s="1"/>
  <c r="D414" i="14"/>
  <c r="C414" i="14"/>
  <c r="B414" i="14"/>
  <c r="E413" i="14"/>
  <c r="D413" i="14"/>
  <c r="C413" i="14"/>
  <c r="B413" i="14"/>
  <c r="W412" i="14"/>
  <c r="X412" i="14" s="1"/>
  <c r="Y412" i="14" s="1"/>
  <c r="E412" i="14"/>
  <c r="D412" i="14"/>
  <c r="C412" i="14"/>
  <c r="B412" i="14"/>
  <c r="E411" i="14"/>
  <c r="D411" i="14"/>
  <c r="C411" i="14"/>
  <c r="B411" i="14"/>
  <c r="W411" i="14" s="1"/>
  <c r="X411" i="14" s="1"/>
  <c r="Y411" i="14" s="1"/>
  <c r="E410" i="14"/>
  <c r="D410" i="14"/>
  <c r="C410" i="14"/>
  <c r="B410" i="14"/>
  <c r="W410" i="14" s="1"/>
  <c r="X410" i="14" s="1"/>
  <c r="Y410" i="14" s="1"/>
  <c r="E409" i="14"/>
  <c r="D409" i="14"/>
  <c r="C409" i="14"/>
  <c r="B409" i="14"/>
  <c r="W409" i="14" s="1"/>
  <c r="X409" i="14" s="1"/>
  <c r="Y409" i="14" s="1"/>
  <c r="E408" i="14"/>
  <c r="D408" i="14"/>
  <c r="W408" i="14" s="1"/>
  <c r="X408" i="14" s="1"/>
  <c r="Y408" i="14" s="1"/>
  <c r="C408" i="14"/>
  <c r="B408" i="14"/>
  <c r="E407" i="14"/>
  <c r="D407" i="14"/>
  <c r="W407" i="14" s="1"/>
  <c r="X407" i="14" s="1"/>
  <c r="Y407" i="14" s="1"/>
  <c r="C407" i="14"/>
  <c r="B407" i="14"/>
  <c r="E406" i="14"/>
  <c r="D406" i="14"/>
  <c r="C406" i="14"/>
  <c r="B406" i="14"/>
  <c r="E405" i="14"/>
  <c r="W405" i="14" s="1"/>
  <c r="X405" i="14" s="1"/>
  <c r="Y405" i="14" s="1"/>
  <c r="D405" i="14"/>
  <c r="C405" i="14"/>
  <c r="B405" i="14"/>
  <c r="E404" i="14"/>
  <c r="D404" i="14"/>
  <c r="C404" i="14"/>
  <c r="B404" i="14"/>
  <c r="W404" i="14" s="1"/>
  <c r="X404" i="14" s="1"/>
  <c r="Y404" i="14" s="1"/>
  <c r="E403" i="14"/>
  <c r="D403" i="14"/>
  <c r="C403" i="14"/>
  <c r="B403" i="14"/>
  <c r="W403" i="14" s="1"/>
  <c r="X403" i="14" s="1"/>
  <c r="Y403" i="14" s="1"/>
  <c r="E402" i="14"/>
  <c r="D402" i="14"/>
  <c r="C402" i="14"/>
  <c r="B402" i="14"/>
  <c r="W402" i="14" s="1"/>
  <c r="X402" i="14" s="1"/>
  <c r="Y402" i="14" s="1"/>
  <c r="E401" i="14"/>
  <c r="D401" i="14"/>
  <c r="C401" i="14"/>
  <c r="B401" i="14"/>
  <c r="E400" i="14"/>
  <c r="D400" i="14"/>
  <c r="C400" i="14"/>
  <c r="W400" i="14" s="1"/>
  <c r="X400" i="14" s="1"/>
  <c r="Y400" i="14" s="1"/>
  <c r="B400" i="14"/>
  <c r="E399" i="14"/>
  <c r="D399" i="14"/>
  <c r="W399" i="14" s="1"/>
  <c r="X399" i="14" s="1"/>
  <c r="Y399" i="14" s="1"/>
  <c r="C399" i="14"/>
  <c r="B399" i="14"/>
  <c r="E398" i="14"/>
  <c r="D398" i="14"/>
  <c r="W398" i="14" s="1"/>
  <c r="X398" i="14" s="1"/>
  <c r="Y398" i="14" s="1"/>
  <c r="C398" i="14"/>
  <c r="B398" i="14"/>
  <c r="W397" i="14"/>
  <c r="X397" i="14" s="1"/>
  <c r="Y397" i="14" s="1"/>
  <c r="E397" i="14"/>
  <c r="D397" i="14"/>
  <c r="C397" i="14"/>
  <c r="B397" i="14"/>
  <c r="W396" i="14"/>
  <c r="X396" i="14" s="1"/>
  <c r="Y396" i="14" s="1"/>
  <c r="E396" i="14"/>
  <c r="D396" i="14"/>
  <c r="C396" i="14"/>
  <c r="B396" i="14"/>
  <c r="E395" i="14"/>
  <c r="D395" i="14"/>
  <c r="C395" i="14"/>
  <c r="B395" i="14"/>
  <c r="W395" i="14" s="1"/>
  <c r="X395" i="14" s="1"/>
  <c r="Y395" i="14" s="1"/>
  <c r="E394" i="14"/>
  <c r="D394" i="14"/>
  <c r="C394" i="14"/>
  <c r="B394" i="14"/>
  <c r="W394" i="14" s="1"/>
  <c r="X394" i="14" s="1"/>
  <c r="Y394" i="14" s="1"/>
  <c r="W393" i="14"/>
  <c r="X393" i="14" s="1"/>
  <c r="Y393" i="14" s="1"/>
  <c r="E393" i="14"/>
  <c r="D393" i="14"/>
  <c r="C393" i="14"/>
  <c r="B393" i="14"/>
  <c r="E392" i="14"/>
  <c r="D392" i="14"/>
  <c r="W392" i="14" s="1"/>
  <c r="X392" i="14" s="1"/>
  <c r="Y392" i="14" s="1"/>
  <c r="C392" i="14"/>
  <c r="B392" i="14"/>
  <c r="E391" i="14"/>
  <c r="W391" i="14" s="1"/>
  <c r="X391" i="14" s="1"/>
  <c r="Y391" i="14" s="1"/>
  <c r="D391" i="14"/>
  <c r="C391" i="14"/>
  <c r="B391" i="14"/>
  <c r="W390" i="14"/>
  <c r="X390" i="14" s="1"/>
  <c r="Y390" i="14" s="1"/>
  <c r="E390" i="14"/>
  <c r="D390" i="14"/>
  <c r="C390" i="14"/>
  <c r="B390" i="14"/>
  <c r="E389" i="14"/>
  <c r="D389" i="14"/>
  <c r="C389" i="14"/>
  <c r="B389" i="14"/>
  <c r="E388" i="14"/>
  <c r="D388" i="14"/>
  <c r="C388" i="14"/>
  <c r="B388" i="14"/>
  <c r="W388" i="14" s="1"/>
  <c r="X388" i="14" s="1"/>
  <c r="Y388" i="14" s="1"/>
  <c r="W387" i="14"/>
  <c r="X387" i="14" s="1"/>
  <c r="Y387" i="14" s="1"/>
  <c r="E387" i="14"/>
  <c r="D387" i="14"/>
  <c r="C387" i="14"/>
  <c r="B387" i="14"/>
  <c r="E386" i="14"/>
  <c r="D386" i="14"/>
  <c r="C386" i="14"/>
  <c r="B386" i="14"/>
  <c r="W386" i="14" s="1"/>
  <c r="X386" i="14" s="1"/>
  <c r="Y386" i="14" s="1"/>
  <c r="E385" i="14"/>
  <c r="D385" i="14"/>
  <c r="C385" i="14"/>
  <c r="B385" i="14"/>
  <c r="W385" i="14" s="1"/>
  <c r="X385" i="14" s="1"/>
  <c r="Y385" i="14" s="1"/>
  <c r="E384" i="14"/>
  <c r="D384" i="14"/>
  <c r="C384" i="14"/>
  <c r="W384" i="14" s="1"/>
  <c r="X384" i="14" s="1"/>
  <c r="Y384" i="14" s="1"/>
  <c r="B384" i="14"/>
  <c r="E383" i="14"/>
  <c r="D383" i="14"/>
  <c r="C383" i="14"/>
  <c r="B383" i="14"/>
  <c r="E382" i="14"/>
  <c r="D382" i="14"/>
  <c r="W382" i="14" s="1"/>
  <c r="X382" i="14" s="1"/>
  <c r="Y382" i="14" s="1"/>
  <c r="C382" i="14"/>
  <c r="B382" i="14"/>
  <c r="W381" i="14"/>
  <c r="X381" i="14" s="1"/>
  <c r="Y381" i="14" s="1"/>
  <c r="E381" i="14"/>
  <c r="D381" i="14"/>
  <c r="C381" i="14"/>
  <c r="B381" i="14"/>
  <c r="W380" i="14"/>
  <c r="X380" i="14" s="1"/>
  <c r="Y380" i="14" s="1"/>
  <c r="E380" i="14"/>
  <c r="D380" i="14"/>
  <c r="C380" i="14"/>
  <c r="B380" i="14"/>
  <c r="E379" i="14"/>
  <c r="D379" i="14"/>
  <c r="C379" i="14"/>
  <c r="B379" i="14"/>
  <c r="W379" i="14" s="1"/>
  <c r="X379" i="14" s="1"/>
  <c r="Y379" i="14" s="1"/>
  <c r="E378" i="14"/>
  <c r="D378" i="14"/>
  <c r="C378" i="14"/>
  <c r="B378" i="14"/>
  <c r="E377" i="14"/>
  <c r="D377" i="14"/>
  <c r="C377" i="14"/>
  <c r="B377" i="14"/>
  <c r="W377" i="14" s="1"/>
  <c r="X377" i="14" s="1"/>
  <c r="Y377" i="14" s="1"/>
  <c r="E376" i="14"/>
  <c r="D376" i="14"/>
  <c r="W376" i="14" s="1"/>
  <c r="X376" i="14" s="1"/>
  <c r="Y376" i="14" s="1"/>
  <c r="C376" i="14"/>
  <c r="B376" i="14"/>
  <c r="E375" i="14"/>
  <c r="D375" i="14"/>
  <c r="C375" i="14"/>
  <c r="W375" i="14" s="1"/>
  <c r="X375" i="14" s="1"/>
  <c r="Y375" i="14" s="1"/>
  <c r="B375" i="14"/>
  <c r="E374" i="14"/>
  <c r="D374" i="14"/>
  <c r="C374" i="14"/>
  <c r="B374" i="14"/>
  <c r="W374" i="14" s="1"/>
  <c r="X374" i="14" s="1"/>
  <c r="Y374" i="14" s="1"/>
  <c r="E373" i="14"/>
  <c r="W373" i="14" s="1"/>
  <c r="X373" i="14" s="1"/>
  <c r="Y373" i="14" s="1"/>
  <c r="D373" i="14"/>
  <c r="C373" i="14"/>
  <c r="B373" i="14"/>
  <c r="E372" i="14"/>
  <c r="D372" i="14"/>
  <c r="C372" i="14"/>
  <c r="B372" i="14"/>
  <c r="W372" i="14" s="1"/>
  <c r="X372" i="14" s="1"/>
  <c r="Y372" i="14" s="1"/>
  <c r="E371" i="14"/>
  <c r="D371" i="14"/>
  <c r="C371" i="14"/>
  <c r="B371" i="14"/>
  <c r="W371" i="14" s="1"/>
  <c r="X371" i="14" s="1"/>
  <c r="Y371" i="14" s="1"/>
  <c r="E370" i="14"/>
  <c r="D370" i="14"/>
  <c r="C370" i="14"/>
  <c r="B370" i="14"/>
  <c r="W370" i="14" s="1"/>
  <c r="X370" i="14" s="1"/>
  <c r="Y370" i="14" s="1"/>
  <c r="E369" i="14"/>
  <c r="D369" i="14"/>
  <c r="C369" i="14"/>
  <c r="W369" i="14" s="1"/>
  <c r="X369" i="14" s="1"/>
  <c r="Y369" i="14" s="1"/>
  <c r="B369" i="14"/>
  <c r="E368" i="14"/>
  <c r="D368" i="14"/>
  <c r="C368" i="14"/>
  <c r="W368" i="14" s="1"/>
  <c r="X368" i="14" s="1"/>
  <c r="Y368" i="14" s="1"/>
  <c r="B368" i="14"/>
  <c r="E367" i="14"/>
  <c r="D367" i="14"/>
  <c r="C367" i="14"/>
  <c r="B367" i="14"/>
  <c r="W367" i="14" s="1"/>
  <c r="X367" i="14" s="1"/>
  <c r="Y367" i="14" s="1"/>
  <c r="E366" i="14"/>
  <c r="W366" i="14" s="1"/>
  <c r="X366" i="14" s="1"/>
  <c r="Y366" i="14" s="1"/>
  <c r="D366" i="14"/>
  <c r="C366" i="14"/>
  <c r="B366" i="14"/>
  <c r="E365" i="14"/>
  <c r="D365" i="14"/>
  <c r="C365" i="14"/>
  <c r="B365" i="14"/>
  <c r="W364" i="14"/>
  <c r="X364" i="14" s="1"/>
  <c r="Y364" i="14" s="1"/>
  <c r="E364" i="14"/>
  <c r="D364" i="14"/>
  <c r="C364" i="14"/>
  <c r="B364" i="14"/>
  <c r="E363" i="14"/>
  <c r="D363" i="14"/>
  <c r="C363" i="14"/>
  <c r="B363" i="14"/>
  <c r="W363" i="14" s="1"/>
  <c r="X363" i="14" s="1"/>
  <c r="Y363" i="14" s="1"/>
  <c r="E362" i="14"/>
  <c r="D362" i="14"/>
  <c r="C362" i="14"/>
  <c r="B362" i="14"/>
  <c r="W362" i="14" s="1"/>
  <c r="X362" i="14" s="1"/>
  <c r="Y362" i="14" s="1"/>
  <c r="E361" i="14"/>
  <c r="D361" i="14"/>
  <c r="C361" i="14"/>
  <c r="B361" i="14"/>
  <c r="W361" i="14" s="1"/>
  <c r="X361" i="14" s="1"/>
  <c r="Y361" i="14" s="1"/>
  <c r="E360" i="14"/>
  <c r="D360" i="14"/>
  <c r="W360" i="14" s="1"/>
  <c r="X360" i="14" s="1"/>
  <c r="Y360" i="14" s="1"/>
  <c r="C360" i="14"/>
  <c r="B360" i="14"/>
  <c r="E359" i="14"/>
  <c r="D359" i="14"/>
  <c r="W359" i="14" s="1"/>
  <c r="X359" i="14" s="1"/>
  <c r="Y359" i="14" s="1"/>
  <c r="C359" i="14"/>
  <c r="B359" i="14"/>
  <c r="W358" i="14"/>
  <c r="X358" i="14" s="1"/>
  <c r="Y358" i="14" s="1"/>
  <c r="E358" i="14"/>
  <c r="D358" i="14"/>
  <c r="C358" i="14"/>
  <c r="B358" i="14"/>
  <c r="W357" i="14"/>
  <c r="X357" i="14" s="1"/>
  <c r="Y357" i="14" s="1"/>
  <c r="E357" i="14"/>
  <c r="D357" i="14"/>
  <c r="C357" i="14"/>
  <c r="B357" i="14"/>
  <c r="E356" i="14"/>
  <c r="D356" i="14"/>
  <c r="C356" i="14"/>
  <c r="B356" i="14"/>
  <c r="W356" i="14" s="1"/>
  <c r="X356" i="14" s="1"/>
  <c r="Y356" i="14" s="1"/>
  <c r="E355" i="14"/>
  <c r="D355" i="14"/>
  <c r="C355" i="14"/>
  <c r="B355" i="14"/>
  <c r="E354" i="14"/>
  <c r="D354" i="14"/>
  <c r="C354" i="14"/>
  <c r="W354" i="14" s="1"/>
  <c r="X354" i="14" s="1"/>
  <c r="Y354" i="14" s="1"/>
  <c r="B354" i="14"/>
  <c r="E353" i="14"/>
  <c r="D353" i="14"/>
  <c r="C353" i="14"/>
  <c r="B353" i="14"/>
  <c r="W353" i="14" s="1"/>
  <c r="X353" i="14" s="1"/>
  <c r="Y353" i="14" s="1"/>
  <c r="E352" i="14"/>
  <c r="W352" i="14" s="1"/>
  <c r="X352" i="14" s="1"/>
  <c r="Y352" i="14" s="1"/>
  <c r="D352" i="14"/>
  <c r="C352" i="14"/>
  <c r="B352" i="14"/>
  <c r="E351" i="14"/>
  <c r="D351" i="14"/>
  <c r="C351" i="14"/>
  <c r="B351" i="14"/>
  <c r="W351" i="14" s="1"/>
  <c r="X351" i="14" s="1"/>
  <c r="Y351" i="14" s="1"/>
  <c r="E350" i="14"/>
  <c r="D350" i="14"/>
  <c r="C350" i="14"/>
  <c r="B350" i="14"/>
  <c r="W350" i="14" s="1"/>
  <c r="X350" i="14" s="1"/>
  <c r="Y350" i="14" s="1"/>
  <c r="E349" i="14"/>
  <c r="D349" i="14"/>
  <c r="C349" i="14"/>
  <c r="B349" i="14"/>
  <c r="W349" i="14" s="1"/>
  <c r="X349" i="14" s="1"/>
  <c r="Y349" i="14" s="1"/>
  <c r="E348" i="14"/>
  <c r="D348" i="14"/>
  <c r="W348" i="14" s="1"/>
  <c r="X348" i="14" s="1"/>
  <c r="Y348" i="14" s="1"/>
  <c r="C348" i="14"/>
  <c r="B348" i="14"/>
  <c r="E347" i="14"/>
  <c r="D347" i="14"/>
  <c r="W347" i="14" s="1"/>
  <c r="X347" i="14" s="1"/>
  <c r="Y347" i="14" s="1"/>
  <c r="C347" i="14"/>
  <c r="B347" i="14"/>
  <c r="W346" i="14"/>
  <c r="X346" i="14" s="1"/>
  <c r="Y346" i="14" s="1"/>
  <c r="E346" i="14"/>
  <c r="D346" i="14"/>
  <c r="C346" i="14"/>
  <c r="B346" i="14"/>
  <c r="W345" i="14"/>
  <c r="X345" i="14" s="1"/>
  <c r="Y345" i="14" s="1"/>
  <c r="E345" i="14"/>
  <c r="D345" i="14"/>
  <c r="C345" i="14"/>
  <c r="B345" i="14"/>
  <c r="E344" i="14"/>
  <c r="D344" i="14"/>
  <c r="C344" i="14"/>
  <c r="B344" i="14"/>
  <c r="W344" i="14" s="1"/>
  <c r="X344" i="14" s="1"/>
  <c r="Y344" i="14" s="1"/>
  <c r="E343" i="14"/>
  <c r="D343" i="14"/>
  <c r="C343" i="14"/>
  <c r="B343" i="14"/>
  <c r="E342" i="14"/>
  <c r="D342" i="14"/>
  <c r="C342" i="14"/>
  <c r="W342" i="14" s="1"/>
  <c r="X342" i="14" s="1"/>
  <c r="Y342" i="14" s="1"/>
  <c r="B342" i="14"/>
  <c r="E341" i="14"/>
  <c r="D341" i="14"/>
  <c r="C341" i="14"/>
  <c r="B341" i="14"/>
  <c r="W341" i="14" s="1"/>
  <c r="X341" i="14" s="1"/>
  <c r="Y341" i="14" s="1"/>
  <c r="E340" i="14"/>
  <c r="W340" i="14" s="1"/>
  <c r="X340" i="14" s="1"/>
  <c r="Y340" i="14" s="1"/>
  <c r="D340" i="14"/>
  <c r="C340" i="14"/>
  <c r="B340" i="14"/>
  <c r="E339" i="14"/>
  <c r="D339" i="14"/>
  <c r="C339" i="14"/>
  <c r="B339" i="14"/>
  <c r="W339" i="14" s="1"/>
  <c r="X339" i="14" s="1"/>
  <c r="Y339" i="14" s="1"/>
  <c r="E338" i="14"/>
  <c r="D338" i="14"/>
  <c r="C338" i="14"/>
  <c r="B338" i="14"/>
  <c r="W338" i="14" s="1"/>
  <c r="X338" i="14" s="1"/>
  <c r="Y338" i="14" s="1"/>
  <c r="E337" i="14"/>
  <c r="D337" i="14"/>
  <c r="C337" i="14"/>
  <c r="B337" i="14"/>
  <c r="W337" i="14" s="1"/>
  <c r="X337" i="14" s="1"/>
  <c r="Y337" i="14" s="1"/>
  <c r="E336" i="14"/>
  <c r="D336" i="14"/>
  <c r="W336" i="14" s="1"/>
  <c r="X336" i="14" s="1"/>
  <c r="Y336" i="14" s="1"/>
  <c r="C336" i="14"/>
  <c r="B336" i="14"/>
  <c r="E335" i="14"/>
  <c r="D335" i="14"/>
  <c r="W335" i="14" s="1"/>
  <c r="X335" i="14" s="1"/>
  <c r="Y335" i="14" s="1"/>
  <c r="C335" i="14"/>
  <c r="B335" i="14"/>
  <c r="W334" i="14"/>
  <c r="X334" i="14" s="1"/>
  <c r="Y334" i="14" s="1"/>
  <c r="E334" i="14"/>
  <c r="D334" i="14"/>
  <c r="C334" i="14"/>
  <c r="B334" i="14"/>
  <c r="W333" i="14"/>
  <c r="X333" i="14" s="1"/>
  <c r="Y333" i="14" s="1"/>
  <c r="E333" i="14"/>
  <c r="D333" i="14"/>
  <c r="C333" i="14"/>
  <c r="B333" i="14"/>
  <c r="E332" i="14"/>
  <c r="D332" i="14"/>
  <c r="C332" i="14"/>
  <c r="B332" i="14"/>
  <c r="W332" i="14" s="1"/>
  <c r="X332" i="14" s="1"/>
  <c r="Y332" i="14" s="1"/>
  <c r="E331" i="14"/>
  <c r="D331" i="14"/>
  <c r="C331" i="14"/>
  <c r="B331" i="14"/>
  <c r="W331" i="14" s="1"/>
  <c r="X331" i="14" s="1"/>
  <c r="Y331" i="14" s="1"/>
  <c r="E330" i="14"/>
  <c r="D330" i="14"/>
  <c r="C330" i="14"/>
  <c r="W330" i="14" s="1"/>
  <c r="X330" i="14" s="1"/>
  <c r="Y330" i="14" s="1"/>
  <c r="B330" i="14"/>
  <c r="E329" i="14"/>
  <c r="D329" i="14"/>
  <c r="C329" i="14"/>
  <c r="B329" i="14"/>
  <c r="E328" i="14"/>
  <c r="W328" i="14" s="1"/>
  <c r="X328" i="14" s="1"/>
  <c r="Y328" i="14" s="1"/>
  <c r="D328" i="14"/>
  <c r="C328" i="14"/>
  <c r="B328" i="14"/>
  <c r="E327" i="14"/>
  <c r="D327" i="14"/>
  <c r="C327" i="14"/>
  <c r="B327" i="14"/>
  <c r="W327" i="14" s="1"/>
  <c r="X327" i="14" s="1"/>
  <c r="Y327" i="14" s="1"/>
  <c r="E326" i="14"/>
  <c r="D326" i="14"/>
  <c r="C326" i="14"/>
  <c r="B326" i="14"/>
  <c r="W326" i="14" s="1"/>
  <c r="X326" i="14" s="1"/>
  <c r="Y326" i="14" s="1"/>
  <c r="E325" i="14"/>
  <c r="D325" i="14"/>
  <c r="C325" i="14"/>
  <c r="B325" i="14"/>
  <c r="W325" i="14" s="1"/>
  <c r="X325" i="14" s="1"/>
  <c r="Y325" i="14" s="1"/>
  <c r="E324" i="14"/>
  <c r="D324" i="14"/>
  <c r="W324" i="14" s="1"/>
  <c r="X324" i="14" s="1"/>
  <c r="Y324" i="14" s="1"/>
  <c r="C324" i="14"/>
  <c r="B324" i="14"/>
  <c r="E323" i="14"/>
  <c r="D323" i="14"/>
  <c r="W323" i="14" s="1"/>
  <c r="X323" i="14" s="1"/>
  <c r="Y323" i="14" s="1"/>
  <c r="C323" i="14"/>
  <c r="B323" i="14"/>
  <c r="W322" i="14"/>
  <c r="X322" i="14" s="1"/>
  <c r="Y322" i="14" s="1"/>
  <c r="E322" i="14"/>
  <c r="D322" i="14"/>
  <c r="C322" i="14"/>
  <c r="B322" i="14"/>
  <c r="W321" i="14"/>
  <c r="X321" i="14" s="1"/>
  <c r="Y321" i="14" s="1"/>
  <c r="E321" i="14"/>
  <c r="D321" i="14"/>
  <c r="C321" i="14"/>
  <c r="B321" i="14"/>
  <c r="E320" i="14"/>
  <c r="D320" i="14"/>
  <c r="C320" i="14"/>
  <c r="B320" i="14"/>
  <c r="W320" i="14" s="1"/>
  <c r="X320" i="14" s="1"/>
  <c r="Y320" i="14" s="1"/>
  <c r="E319" i="14"/>
  <c r="D319" i="14"/>
  <c r="C319" i="14"/>
  <c r="B319" i="14"/>
  <c r="E318" i="14"/>
  <c r="D318" i="14"/>
  <c r="C318" i="14"/>
  <c r="W318" i="14" s="1"/>
  <c r="X318" i="14" s="1"/>
  <c r="Y318" i="14" s="1"/>
  <c r="B318" i="14"/>
  <c r="E317" i="14"/>
  <c r="D317" i="14"/>
  <c r="C317" i="14"/>
  <c r="B317" i="14"/>
  <c r="W317" i="14" s="1"/>
  <c r="X317" i="14" s="1"/>
  <c r="Y317" i="14" s="1"/>
  <c r="E316" i="14"/>
  <c r="W316" i="14" s="1"/>
  <c r="X316" i="14" s="1"/>
  <c r="Y316" i="14" s="1"/>
  <c r="D316" i="14"/>
  <c r="C316" i="14"/>
  <c r="B316" i="14"/>
  <c r="E315" i="14"/>
  <c r="D315" i="14"/>
  <c r="C315" i="14"/>
  <c r="B315" i="14"/>
  <c r="W315" i="14" s="1"/>
  <c r="X315" i="14" s="1"/>
  <c r="Y315" i="14" s="1"/>
  <c r="E314" i="14"/>
  <c r="D314" i="14"/>
  <c r="C314" i="14"/>
  <c r="B314" i="14"/>
  <c r="W314" i="14" s="1"/>
  <c r="X314" i="14" s="1"/>
  <c r="Y314" i="14" s="1"/>
  <c r="E313" i="14"/>
  <c r="D313" i="14"/>
  <c r="C313" i="14"/>
  <c r="B313" i="14"/>
  <c r="W313" i="14" s="1"/>
  <c r="X313" i="14" s="1"/>
  <c r="Y313" i="14" s="1"/>
  <c r="E312" i="14"/>
  <c r="D312" i="14"/>
  <c r="W312" i="14" s="1"/>
  <c r="X312" i="14" s="1"/>
  <c r="Y312" i="14" s="1"/>
  <c r="C312" i="14"/>
  <c r="B312" i="14"/>
  <c r="E311" i="14"/>
  <c r="D311" i="14"/>
  <c r="W311" i="14" s="1"/>
  <c r="X311" i="14" s="1"/>
  <c r="Y311" i="14" s="1"/>
  <c r="C311" i="14"/>
  <c r="B311" i="14"/>
  <c r="W310" i="14"/>
  <c r="X310" i="14" s="1"/>
  <c r="Y310" i="14" s="1"/>
  <c r="E310" i="14"/>
  <c r="D310" i="14"/>
  <c r="C310" i="14"/>
  <c r="B310" i="14"/>
  <c r="W309" i="14"/>
  <c r="X309" i="14" s="1"/>
  <c r="Y309" i="14" s="1"/>
  <c r="E309" i="14"/>
  <c r="D309" i="14"/>
  <c r="C309" i="14"/>
  <c r="B309" i="14"/>
  <c r="E308" i="14"/>
  <c r="D308" i="14"/>
  <c r="C308" i="14"/>
  <c r="B308" i="14"/>
  <c r="W308" i="14" s="1"/>
  <c r="X308" i="14" s="1"/>
  <c r="Y308" i="14" s="1"/>
  <c r="E307" i="14"/>
  <c r="D307" i="14"/>
  <c r="C307" i="14"/>
  <c r="B307" i="14"/>
  <c r="E306" i="14"/>
  <c r="D306" i="14"/>
  <c r="C306" i="14"/>
  <c r="W306" i="14" s="1"/>
  <c r="X306" i="14" s="1"/>
  <c r="Y306" i="14" s="1"/>
  <c r="B306" i="14"/>
  <c r="E305" i="14"/>
  <c r="D305" i="14"/>
  <c r="C305" i="14"/>
  <c r="B305" i="14"/>
  <c r="W305" i="14" s="1"/>
  <c r="X305" i="14" s="1"/>
  <c r="Y305" i="14" s="1"/>
  <c r="E304" i="14"/>
  <c r="W304" i="14" s="1"/>
  <c r="X304" i="14" s="1"/>
  <c r="Y304" i="14" s="1"/>
  <c r="D304" i="14"/>
  <c r="C304" i="14"/>
  <c r="B304" i="14"/>
  <c r="E303" i="14"/>
  <c r="D303" i="14"/>
  <c r="C303" i="14"/>
  <c r="B303" i="14"/>
  <c r="W303" i="14" s="1"/>
  <c r="X303" i="14" s="1"/>
  <c r="Y303" i="14" s="1"/>
  <c r="E302" i="14"/>
  <c r="D302" i="14"/>
  <c r="C302" i="14"/>
  <c r="B302" i="14"/>
  <c r="W302" i="14" s="1"/>
  <c r="X302" i="14" s="1"/>
  <c r="Y302" i="14" s="1"/>
  <c r="E301" i="14"/>
  <c r="D301" i="14"/>
  <c r="C301" i="14"/>
  <c r="B301" i="14"/>
  <c r="W301" i="14" s="1"/>
  <c r="X301" i="14" s="1"/>
  <c r="Y301" i="14" s="1"/>
  <c r="E300" i="14"/>
  <c r="D300" i="14"/>
  <c r="W300" i="14" s="1"/>
  <c r="X300" i="14" s="1"/>
  <c r="Y300" i="14" s="1"/>
  <c r="C300" i="14"/>
  <c r="B300" i="14"/>
  <c r="E299" i="14"/>
  <c r="D299" i="14"/>
  <c r="W299" i="14" s="1"/>
  <c r="X299" i="14" s="1"/>
  <c r="Y299" i="14" s="1"/>
  <c r="C299" i="14"/>
  <c r="B299" i="14"/>
  <c r="W298" i="14"/>
  <c r="X298" i="14" s="1"/>
  <c r="Y298" i="14" s="1"/>
  <c r="E298" i="14"/>
  <c r="D298" i="14"/>
  <c r="C298" i="14"/>
  <c r="B298" i="14"/>
  <c r="W297" i="14"/>
  <c r="X297" i="14" s="1"/>
  <c r="Y297" i="14" s="1"/>
  <c r="E297" i="14"/>
  <c r="D297" i="14"/>
  <c r="C297" i="14"/>
  <c r="B297" i="14"/>
  <c r="E296" i="14"/>
  <c r="D296" i="14"/>
  <c r="C296" i="14"/>
  <c r="B296" i="14"/>
  <c r="E295" i="14"/>
  <c r="D295" i="14"/>
  <c r="C295" i="14"/>
  <c r="B295" i="14"/>
  <c r="E294" i="14"/>
  <c r="D294" i="14"/>
  <c r="C294" i="14"/>
  <c r="B294" i="14"/>
  <c r="E293" i="14"/>
  <c r="D293" i="14"/>
  <c r="C293" i="14"/>
  <c r="B293" i="14"/>
  <c r="W293" i="14" s="1"/>
  <c r="X293" i="14" s="1"/>
  <c r="Y293" i="14" s="1"/>
  <c r="E292" i="14"/>
  <c r="W292" i="14" s="1"/>
  <c r="X292" i="14" s="1"/>
  <c r="Y292" i="14" s="1"/>
  <c r="D292" i="14"/>
  <c r="C292" i="14"/>
  <c r="B292" i="14"/>
  <c r="E291" i="14"/>
  <c r="D291" i="14"/>
  <c r="C291" i="14"/>
  <c r="B291" i="14"/>
  <c r="E290" i="14"/>
  <c r="D290" i="14"/>
  <c r="C290" i="14"/>
  <c r="B290" i="14"/>
  <c r="W290" i="14" s="1"/>
  <c r="X290" i="14" s="1"/>
  <c r="Y290" i="14" s="1"/>
  <c r="W289" i="14"/>
  <c r="X289" i="14" s="1"/>
  <c r="Y289" i="14" s="1"/>
  <c r="E289" i="14"/>
  <c r="D289" i="14"/>
  <c r="C289" i="14"/>
  <c r="B289" i="14"/>
  <c r="E288" i="14"/>
  <c r="D288" i="14"/>
  <c r="W288" i="14" s="1"/>
  <c r="X288" i="14" s="1"/>
  <c r="Y288" i="14" s="1"/>
  <c r="C288" i="14"/>
  <c r="B288" i="14"/>
  <c r="E287" i="14"/>
  <c r="D287" i="14"/>
  <c r="C287" i="14"/>
  <c r="B287" i="14"/>
  <c r="W286" i="14"/>
  <c r="X286" i="14" s="1"/>
  <c r="Y286" i="14" s="1"/>
  <c r="E286" i="14"/>
  <c r="D286" i="14"/>
  <c r="C286" i="14"/>
  <c r="B286" i="14"/>
  <c r="W285" i="14"/>
  <c r="X285" i="14" s="1"/>
  <c r="Y285" i="14" s="1"/>
  <c r="E285" i="14"/>
  <c r="D285" i="14"/>
  <c r="C285" i="14"/>
  <c r="B285" i="14"/>
  <c r="E284" i="14"/>
  <c r="D284" i="14"/>
  <c r="C284" i="14"/>
  <c r="B284" i="14"/>
  <c r="E283" i="14"/>
  <c r="D283" i="14"/>
  <c r="C283" i="14"/>
  <c r="B283" i="14"/>
  <c r="E282" i="14"/>
  <c r="D282" i="14"/>
  <c r="C282" i="14"/>
  <c r="W282" i="14" s="1"/>
  <c r="X282" i="14" s="1"/>
  <c r="Y282" i="14" s="1"/>
  <c r="B282" i="14"/>
  <c r="E281" i="14"/>
  <c r="D281" i="14"/>
  <c r="C281" i="14"/>
  <c r="B281" i="14"/>
  <c r="W281" i="14" s="1"/>
  <c r="X281" i="14" s="1"/>
  <c r="Y281" i="14" s="1"/>
  <c r="E280" i="14"/>
  <c r="W280" i="14" s="1"/>
  <c r="X280" i="14" s="1"/>
  <c r="Y280" i="14" s="1"/>
  <c r="D280" i="14"/>
  <c r="C280" i="14"/>
  <c r="B280" i="14"/>
  <c r="E279" i="14"/>
  <c r="D279" i="14"/>
  <c r="C279" i="14"/>
  <c r="B279" i="14"/>
  <c r="E278" i="14"/>
  <c r="D278" i="14"/>
  <c r="C278" i="14"/>
  <c r="B278" i="14"/>
  <c r="W278" i="14" s="1"/>
  <c r="X278" i="14" s="1"/>
  <c r="Y278" i="14" s="1"/>
  <c r="W277" i="14"/>
  <c r="X277" i="14" s="1"/>
  <c r="Y277" i="14" s="1"/>
  <c r="E277" i="14"/>
  <c r="D277" i="14"/>
  <c r="C277" i="14"/>
  <c r="B277" i="14"/>
  <c r="E276" i="14"/>
  <c r="D276" i="14"/>
  <c r="W276" i="14" s="1"/>
  <c r="X276" i="14" s="1"/>
  <c r="Y276" i="14" s="1"/>
  <c r="C276" i="14"/>
  <c r="B276" i="14"/>
  <c r="E275" i="14"/>
  <c r="D275" i="14"/>
  <c r="C275" i="14"/>
  <c r="B275" i="14"/>
  <c r="W274" i="14"/>
  <c r="X274" i="14" s="1"/>
  <c r="Y274" i="14" s="1"/>
  <c r="E274" i="14"/>
  <c r="D274" i="14"/>
  <c r="C274" i="14"/>
  <c r="B274" i="14"/>
  <c r="W273" i="14"/>
  <c r="X273" i="14" s="1"/>
  <c r="Y273" i="14" s="1"/>
  <c r="E273" i="14"/>
  <c r="D273" i="14"/>
  <c r="C273" i="14"/>
  <c r="B273" i="14"/>
  <c r="E272" i="14"/>
  <c r="D272" i="14"/>
  <c r="C272" i="14"/>
  <c r="B272" i="14"/>
  <c r="W272" i="14" s="1"/>
  <c r="X272" i="14" s="1"/>
  <c r="Y272" i="14" s="1"/>
  <c r="E271" i="14"/>
  <c r="D271" i="14"/>
  <c r="C271" i="14"/>
  <c r="B271" i="14"/>
  <c r="E270" i="14"/>
  <c r="D270" i="14"/>
  <c r="W270" i="14" s="1"/>
  <c r="X270" i="14" s="1"/>
  <c r="Y270" i="14" s="1"/>
  <c r="C270" i="14"/>
  <c r="B270" i="14"/>
  <c r="E269" i="14"/>
  <c r="D269" i="14"/>
  <c r="C269" i="14"/>
  <c r="B269" i="14"/>
  <c r="W268" i="14"/>
  <c r="X268" i="14" s="1"/>
  <c r="Y268" i="14" s="1"/>
  <c r="E268" i="14"/>
  <c r="D268" i="14"/>
  <c r="C268" i="14"/>
  <c r="B268" i="14"/>
  <c r="E267" i="14"/>
  <c r="D267" i="14"/>
  <c r="C267" i="14"/>
  <c r="B267" i="14"/>
  <c r="E266" i="14"/>
  <c r="D266" i="14"/>
  <c r="C266" i="14"/>
  <c r="B266" i="14"/>
  <c r="E265" i="14"/>
  <c r="D265" i="14"/>
  <c r="C265" i="14"/>
  <c r="B265" i="14"/>
  <c r="W265" i="14" s="1"/>
  <c r="X265" i="14" s="1"/>
  <c r="Y265" i="14" s="1"/>
  <c r="E264" i="14"/>
  <c r="D264" i="14"/>
  <c r="C264" i="14"/>
  <c r="B264" i="14"/>
  <c r="E263" i="14"/>
  <c r="D263" i="14"/>
  <c r="W263" i="14" s="1"/>
  <c r="X263" i="14" s="1"/>
  <c r="Y263" i="14" s="1"/>
  <c r="C263" i="14"/>
  <c r="B263" i="14"/>
  <c r="E262" i="14"/>
  <c r="D262" i="14"/>
  <c r="C262" i="14"/>
  <c r="B262" i="14"/>
  <c r="W262" i="14" s="1"/>
  <c r="X262" i="14" s="1"/>
  <c r="Y262" i="14" s="1"/>
  <c r="W261" i="14"/>
  <c r="X261" i="14" s="1"/>
  <c r="Y261" i="14" s="1"/>
  <c r="E261" i="14"/>
  <c r="D261" i="14"/>
  <c r="C261" i="14"/>
  <c r="B261" i="14"/>
  <c r="E260" i="14"/>
  <c r="D260" i="14"/>
  <c r="C260" i="14"/>
  <c r="B260" i="14"/>
  <c r="E259" i="14"/>
  <c r="D259" i="14"/>
  <c r="C259" i="14"/>
  <c r="B259" i="14"/>
  <c r="E258" i="14"/>
  <c r="D258" i="14"/>
  <c r="W258" i="14" s="1"/>
  <c r="X258" i="14" s="1"/>
  <c r="Y258" i="14" s="1"/>
  <c r="C258" i="14"/>
  <c r="B258" i="14"/>
  <c r="E257" i="14"/>
  <c r="W257" i="14" s="1"/>
  <c r="X257" i="14" s="1"/>
  <c r="Y257" i="14" s="1"/>
  <c r="D257" i="14"/>
  <c r="C257" i="14"/>
  <c r="B257" i="14"/>
  <c r="E256" i="14"/>
  <c r="D256" i="14"/>
  <c r="C256" i="14"/>
  <c r="B256" i="14"/>
  <c r="W256" i="14" s="1"/>
  <c r="X256" i="14" s="1"/>
  <c r="Y256" i="14" s="1"/>
  <c r="E255" i="14"/>
  <c r="D255" i="14"/>
  <c r="C255" i="14"/>
  <c r="B255" i="14"/>
  <c r="W255" i="14" s="1"/>
  <c r="X255" i="14" s="1"/>
  <c r="Y255" i="14" s="1"/>
  <c r="E254" i="14"/>
  <c r="D254" i="14"/>
  <c r="C254" i="14"/>
  <c r="B254" i="14"/>
  <c r="W254" i="14" s="1"/>
  <c r="X254" i="14" s="1"/>
  <c r="Y254" i="14" s="1"/>
  <c r="E253" i="14"/>
  <c r="D253" i="14"/>
  <c r="C253" i="14"/>
  <c r="W253" i="14" s="1"/>
  <c r="X253" i="14" s="1"/>
  <c r="Y253" i="14" s="1"/>
  <c r="B253" i="14"/>
  <c r="W252" i="14"/>
  <c r="X252" i="14" s="1"/>
  <c r="Y252" i="14" s="1"/>
  <c r="E252" i="14"/>
  <c r="D252" i="14"/>
  <c r="C252" i="14"/>
  <c r="B252" i="14"/>
  <c r="E251" i="14"/>
  <c r="D251" i="14"/>
  <c r="W251" i="14" s="1"/>
  <c r="X251" i="14" s="1"/>
  <c r="Y251" i="14" s="1"/>
  <c r="C251" i="14"/>
  <c r="B251" i="14"/>
  <c r="E250" i="14"/>
  <c r="D250" i="14"/>
  <c r="C250" i="14"/>
  <c r="B250" i="14"/>
  <c r="W250" i="14" s="1"/>
  <c r="X250" i="14" s="1"/>
  <c r="Y250" i="14" s="1"/>
  <c r="W249" i="14"/>
  <c r="X249" i="14" s="1"/>
  <c r="Y249" i="14" s="1"/>
  <c r="E249" i="14"/>
  <c r="D249" i="14"/>
  <c r="C249" i="14"/>
  <c r="B249" i="14"/>
  <c r="E248" i="14"/>
  <c r="D248" i="14"/>
  <c r="C248" i="14"/>
  <c r="B248" i="14"/>
  <c r="E247" i="14"/>
  <c r="D247" i="14"/>
  <c r="C247" i="14"/>
  <c r="B247" i="14"/>
  <c r="E246" i="14"/>
  <c r="D246" i="14"/>
  <c r="W246" i="14" s="1"/>
  <c r="X246" i="14" s="1"/>
  <c r="Y246" i="14" s="1"/>
  <c r="C246" i="14"/>
  <c r="B246" i="14"/>
  <c r="W245" i="14"/>
  <c r="X245" i="14" s="1"/>
  <c r="Y245" i="14" s="1"/>
  <c r="E245" i="14"/>
  <c r="D245" i="14"/>
  <c r="C245" i="14"/>
  <c r="B245" i="14"/>
  <c r="E244" i="14"/>
  <c r="D244" i="14"/>
  <c r="C244" i="14"/>
  <c r="B244" i="14"/>
  <c r="W244" i="14" s="1"/>
  <c r="X244" i="14" s="1"/>
  <c r="Y244" i="14" s="1"/>
  <c r="E243" i="14"/>
  <c r="D243" i="14"/>
  <c r="C243" i="14"/>
  <c r="B243" i="14"/>
  <c r="W243" i="14" s="1"/>
  <c r="X243" i="14" s="1"/>
  <c r="Y243" i="14" s="1"/>
  <c r="E242" i="14"/>
  <c r="D242" i="14"/>
  <c r="C242" i="14"/>
  <c r="B242" i="14"/>
  <c r="W242" i="14" s="1"/>
  <c r="X242" i="14" s="1"/>
  <c r="Y242" i="14" s="1"/>
  <c r="E241" i="14"/>
  <c r="D241" i="14"/>
  <c r="C241" i="14"/>
  <c r="W241" i="14" s="1"/>
  <c r="X241" i="14" s="1"/>
  <c r="Y241" i="14" s="1"/>
  <c r="B241" i="14"/>
  <c r="W240" i="14"/>
  <c r="X240" i="14" s="1"/>
  <c r="Y240" i="14" s="1"/>
  <c r="E240" i="14"/>
  <c r="D240" i="14"/>
  <c r="C240" i="14"/>
  <c r="B240" i="14"/>
  <c r="E239" i="14"/>
  <c r="D239" i="14"/>
  <c r="W239" i="14" s="1"/>
  <c r="X239" i="14" s="1"/>
  <c r="Y239" i="14" s="1"/>
  <c r="C239" i="14"/>
  <c r="B239" i="14"/>
  <c r="E238" i="14"/>
  <c r="D238" i="14"/>
  <c r="C238" i="14"/>
  <c r="B238" i="14"/>
  <c r="W238" i="14" s="1"/>
  <c r="X238" i="14" s="1"/>
  <c r="Y238" i="14" s="1"/>
  <c r="W237" i="14"/>
  <c r="X237" i="14" s="1"/>
  <c r="Y237" i="14" s="1"/>
  <c r="E237" i="14"/>
  <c r="D237" i="14"/>
  <c r="C237" i="14"/>
  <c r="B237" i="14"/>
  <c r="E236" i="14"/>
  <c r="D236" i="14"/>
  <c r="C236" i="14"/>
  <c r="B236" i="14"/>
  <c r="E235" i="14"/>
  <c r="D235" i="14"/>
  <c r="C235" i="14"/>
  <c r="B235" i="14"/>
  <c r="E234" i="14"/>
  <c r="D234" i="14"/>
  <c r="W234" i="14" s="1"/>
  <c r="X234" i="14" s="1"/>
  <c r="Y234" i="14" s="1"/>
  <c r="C234" i="14"/>
  <c r="B234" i="14"/>
  <c r="W233" i="14"/>
  <c r="X233" i="14" s="1"/>
  <c r="Y233" i="14" s="1"/>
  <c r="E233" i="14"/>
  <c r="D233" i="14"/>
  <c r="C233" i="14"/>
  <c r="B233" i="14"/>
  <c r="E232" i="14"/>
  <c r="D232" i="14"/>
  <c r="C232" i="14"/>
  <c r="B232" i="14"/>
  <c r="W232" i="14" s="1"/>
  <c r="X232" i="14" s="1"/>
  <c r="Y232" i="14" s="1"/>
  <c r="E231" i="14"/>
  <c r="D231" i="14"/>
  <c r="C231" i="14"/>
  <c r="B231" i="14"/>
  <c r="W231" i="14" s="1"/>
  <c r="X231" i="14" s="1"/>
  <c r="Y231" i="14" s="1"/>
  <c r="W230" i="14"/>
  <c r="X230" i="14" s="1"/>
  <c r="Y230" i="14" s="1"/>
  <c r="E230" i="14"/>
  <c r="D230" i="14"/>
  <c r="C230" i="14"/>
  <c r="B230" i="14"/>
  <c r="E229" i="14"/>
  <c r="D229" i="14"/>
  <c r="C229" i="14"/>
  <c r="B229" i="14"/>
  <c r="W229" i="14" s="1"/>
  <c r="X229" i="14" s="1"/>
  <c r="Y229" i="14" s="1"/>
  <c r="E228" i="14"/>
  <c r="W228" i="14" s="1"/>
  <c r="X228" i="14" s="1"/>
  <c r="Y228" i="14" s="1"/>
  <c r="D228" i="14"/>
  <c r="C228" i="14"/>
  <c r="B228" i="14"/>
  <c r="W227" i="14"/>
  <c r="X227" i="14" s="1"/>
  <c r="Y227" i="14" s="1"/>
  <c r="E227" i="14"/>
  <c r="D227" i="14"/>
  <c r="C227" i="14"/>
  <c r="B227" i="14"/>
  <c r="E226" i="14"/>
  <c r="D226" i="14"/>
  <c r="C226" i="14"/>
  <c r="W226" i="14" s="1"/>
  <c r="X226" i="14" s="1"/>
  <c r="Y226" i="14" s="1"/>
  <c r="B226" i="14"/>
  <c r="E225" i="14"/>
  <c r="D225" i="14"/>
  <c r="C225" i="14"/>
  <c r="B225" i="14"/>
  <c r="W225" i="14" s="1"/>
  <c r="X225" i="14" s="1"/>
  <c r="Y225" i="14" s="1"/>
  <c r="E224" i="14"/>
  <c r="D224" i="14"/>
  <c r="C224" i="14"/>
  <c r="B224" i="14"/>
  <c r="E223" i="14"/>
  <c r="D223" i="14"/>
  <c r="C223" i="14"/>
  <c r="B223" i="14"/>
  <c r="E222" i="14"/>
  <c r="D222" i="14"/>
  <c r="C222" i="14"/>
  <c r="W222" i="14" s="1"/>
  <c r="X222" i="14" s="1"/>
  <c r="Y222" i="14" s="1"/>
  <c r="B222" i="14"/>
  <c r="E221" i="14"/>
  <c r="D221" i="14"/>
  <c r="C221" i="14"/>
  <c r="B221" i="14"/>
  <c r="W221" i="14" s="1"/>
  <c r="X221" i="14" s="1"/>
  <c r="Y221" i="14" s="1"/>
  <c r="E220" i="14"/>
  <c r="D220" i="14"/>
  <c r="C220" i="14"/>
  <c r="B220" i="14"/>
  <c r="W220" i="14" s="1"/>
  <c r="X220" i="14" s="1"/>
  <c r="Y220" i="14" s="1"/>
  <c r="E219" i="14"/>
  <c r="D219" i="14"/>
  <c r="C219" i="14"/>
  <c r="W219" i="14" s="1"/>
  <c r="X219" i="14" s="1"/>
  <c r="Y219" i="14" s="1"/>
  <c r="B219" i="14"/>
  <c r="E218" i="14"/>
  <c r="D218" i="14"/>
  <c r="C218" i="14"/>
  <c r="W218" i="14" s="1"/>
  <c r="X218" i="14" s="1"/>
  <c r="Y218" i="14" s="1"/>
  <c r="B218" i="14"/>
  <c r="E217" i="14"/>
  <c r="D217" i="14"/>
  <c r="W217" i="14" s="1"/>
  <c r="X217" i="14" s="1"/>
  <c r="Y217" i="14" s="1"/>
  <c r="C217" i="14"/>
  <c r="B217" i="14"/>
  <c r="E216" i="14"/>
  <c r="D216" i="14"/>
  <c r="W216" i="14" s="1"/>
  <c r="X216" i="14" s="1"/>
  <c r="Y216" i="14" s="1"/>
  <c r="C216" i="14"/>
  <c r="B216" i="14"/>
  <c r="E215" i="14"/>
  <c r="W215" i="14" s="1"/>
  <c r="X215" i="14" s="1"/>
  <c r="Y215" i="14" s="1"/>
  <c r="D215" i="14"/>
  <c r="C215" i="14"/>
  <c r="B215" i="14"/>
  <c r="W214" i="14"/>
  <c r="X214" i="14" s="1"/>
  <c r="Y214" i="14" s="1"/>
  <c r="E214" i="14"/>
  <c r="D214" i="14"/>
  <c r="C214" i="14"/>
  <c r="B214" i="14"/>
  <c r="E213" i="14"/>
  <c r="D213" i="14"/>
  <c r="C213" i="14"/>
  <c r="W213" i="14" s="1"/>
  <c r="X213" i="14" s="1"/>
  <c r="Y213" i="14" s="1"/>
  <c r="B213" i="14"/>
  <c r="E212" i="14"/>
  <c r="D212" i="14"/>
  <c r="C212" i="14"/>
  <c r="B212" i="14"/>
  <c r="E211" i="14"/>
  <c r="D211" i="14"/>
  <c r="C211" i="14"/>
  <c r="B211" i="14"/>
  <c r="E210" i="14"/>
  <c r="D210" i="14"/>
  <c r="C210" i="14"/>
  <c r="B210" i="14"/>
  <c r="W210" i="14" s="1"/>
  <c r="X210" i="14" s="1"/>
  <c r="Y210" i="14" s="1"/>
  <c r="E209" i="14"/>
  <c r="D209" i="14"/>
  <c r="W209" i="14" s="1"/>
  <c r="X209" i="14" s="1"/>
  <c r="Y209" i="14" s="1"/>
  <c r="C209" i="14"/>
  <c r="B209" i="14"/>
  <c r="E208" i="14"/>
  <c r="D208" i="14"/>
  <c r="C208" i="14"/>
  <c r="B208" i="14"/>
  <c r="W208" i="14" s="1"/>
  <c r="X208" i="14" s="1"/>
  <c r="Y208" i="14" s="1"/>
  <c r="E207" i="14"/>
  <c r="D207" i="14"/>
  <c r="C207" i="14"/>
  <c r="W207" i="14" s="1"/>
  <c r="X207" i="14" s="1"/>
  <c r="Y207" i="14" s="1"/>
  <c r="B207" i="14"/>
  <c r="E206" i="14"/>
  <c r="D206" i="14"/>
  <c r="W206" i="14" s="1"/>
  <c r="X206" i="14" s="1"/>
  <c r="Y206" i="14" s="1"/>
  <c r="C206" i="14"/>
  <c r="B206" i="14"/>
  <c r="E205" i="14"/>
  <c r="D205" i="14"/>
  <c r="W205" i="14" s="1"/>
  <c r="X205" i="14" s="1"/>
  <c r="Y205" i="14" s="1"/>
  <c r="C205" i="14"/>
  <c r="B205" i="14"/>
  <c r="E204" i="14"/>
  <c r="D204" i="14"/>
  <c r="W204" i="14" s="1"/>
  <c r="X204" i="14" s="1"/>
  <c r="Y204" i="14" s="1"/>
  <c r="C204" i="14"/>
  <c r="B204" i="14"/>
  <c r="E203" i="14"/>
  <c r="D203" i="14"/>
  <c r="W203" i="14" s="1"/>
  <c r="X203" i="14" s="1"/>
  <c r="Y203" i="14" s="1"/>
  <c r="C203" i="14"/>
  <c r="B203" i="14"/>
  <c r="W202" i="14"/>
  <c r="X202" i="14" s="1"/>
  <c r="Y202" i="14" s="1"/>
  <c r="E202" i="14"/>
  <c r="D202" i="14"/>
  <c r="C202" i="14"/>
  <c r="B202" i="14"/>
  <c r="E201" i="14"/>
  <c r="D201" i="14"/>
  <c r="C201" i="14"/>
  <c r="B201" i="14"/>
  <c r="W201" i="14" s="1"/>
  <c r="X201" i="14" s="1"/>
  <c r="Y201" i="14" s="1"/>
  <c r="E200" i="14"/>
  <c r="D200" i="14"/>
  <c r="C200" i="14"/>
  <c r="B200" i="14"/>
  <c r="E199" i="14"/>
  <c r="D199" i="14"/>
  <c r="C199" i="14"/>
  <c r="B199" i="14"/>
  <c r="E198" i="14"/>
  <c r="D198" i="14"/>
  <c r="C198" i="14"/>
  <c r="W198" i="14" s="1"/>
  <c r="X198" i="14" s="1"/>
  <c r="Y198" i="14" s="1"/>
  <c r="B198" i="14"/>
  <c r="E197" i="14"/>
  <c r="D197" i="14"/>
  <c r="C197" i="14"/>
  <c r="B197" i="14"/>
  <c r="W197" i="14" s="1"/>
  <c r="X197" i="14" s="1"/>
  <c r="Y197" i="14" s="1"/>
  <c r="E196" i="14"/>
  <c r="D196" i="14"/>
  <c r="C196" i="14"/>
  <c r="B196" i="14"/>
  <c r="W196" i="14" s="1"/>
  <c r="X196" i="14" s="1"/>
  <c r="Y196" i="14" s="1"/>
  <c r="E195" i="14"/>
  <c r="D195" i="14"/>
  <c r="C195" i="14"/>
  <c r="W195" i="14" s="1"/>
  <c r="X195" i="14" s="1"/>
  <c r="Y195" i="14" s="1"/>
  <c r="B195" i="14"/>
  <c r="E194" i="14"/>
  <c r="D194" i="14"/>
  <c r="C194" i="14"/>
  <c r="W194" i="14" s="1"/>
  <c r="X194" i="14" s="1"/>
  <c r="Y194" i="14" s="1"/>
  <c r="B194" i="14"/>
  <c r="E193" i="14"/>
  <c r="D193" i="14"/>
  <c r="W193" i="14" s="1"/>
  <c r="X193" i="14" s="1"/>
  <c r="Y193" i="14" s="1"/>
  <c r="C193" i="14"/>
  <c r="B193" i="14"/>
  <c r="E192" i="14"/>
  <c r="D192" i="14"/>
  <c r="W192" i="14" s="1"/>
  <c r="X192" i="14" s="1"/>
  <c r="Y192" i="14" s="1"/>
  <c r="C192" i="14"/>
  <c r="B192" i="14"/>
  <c r="E191" i="14"/>
  <c r="W191" i="14" s="1"/>
  <c r="X191" i="14" s="1"/>
  <c r="Y191" i="14" s="1"/>
  <c r="D191" i="14"/>
  <c r="C191" i="14"/>
  <c r="B191" i="14"/>
  <c r="W190" i="14"/>
  <c r="X190" i="14" s="1"/>
  <c r="Y190" i="14" s="1"/>
  <c r="E190" i="14"/>
  <c r="D190" i="14"/>
  <c r="C190" i="14"/>
  <c r="B190" i="14"/>
  <c r="E189" i="14"/>
  <c r="D189" i="14"/>
  <c r="C189" i="14"/>
  <c r="W189" i="14" s="1"/>
  <c r="X189" i="14" s="1"/>
  <c r="Y189" i="14" s="1"/>
  <c r="B189" i="14"/>
  <c r="E188" i="14"/>
  <c r="D188" i="14"/>
  <c r="C188" i="14"/>
  <c r="B188" i="14"/>
  <c r="E187" i="14"/>
  <c r="D187" i="14"/>
  <c r="C187" i="14"/>
  <c r="B187" i="14"/>
  <c r="E186" i="14"/>
  <c r="D186" i="14"/>
  <c r="C186" i="14"/>
  <c r="B186" i="14"/>
  <c r="W186" i="14" s="1"/>
  <c r="X186" i="14" s="1"/>
  <c r="Y186" i="14" s="1"/>
  <c r="E185" i="14"/>
  <c r="D185" i="14"/>
  <c r="C185" i="14"/>
  <c r="B185" i="14"/>
  <c r="W185" i="14" s="1"/>
  <c r="X185" i="14" s="1"/>
  <c r="Y185" i="14" s="1"/>
  <c r="E184" i="14"/>
  <c r="D184" i="14"/>
  <c r="C184" i="14"/>
  <c r="W184" i="14" s="1"/>
  <c r="X184" i="14" s="1"/>
  <c r="Y184" i="14" s="1"/>
  <c r="B184" i="14"/>
  <c r="E183" i="14"/>
  <c r="D183" i="14"/>
  <c r="C183" i="14"/>
  <c r="W183" i="14" s="1"/>
  <c r="X183" i="14" s="1"/>
  <c r="Y183" i="14" s="1"/>
  <c r="B183" i="14"/>
  <c r="E182" i="14"/>
  <c r="D182" i="14"/>
  <c r="C182" i="14"/>
  <c r="B182" i="14"/>
  <c r="W182" i="14" s="1"/>
  <c r="X182" i="14" s="1"/>
  <c r="Y182" i="14" s="1"/>
  <c r="W181" i="14"/>
  <c r="X181" i="14" s="1"/>
  <c r="Y181" i="14" s="1"/>
  <c r="E181" i="14"/>
  <c r="D181" i="14"/>
  <c r="C181" i="14"/>
  <c r="B181" i="14"/>
  <c r="E180" i="14"/>
  <c r="D180" i="14"/>
  <c r="C180" i="14"/>
  <c r="W180" i="14" s="1"/>
  <c r="X180" i="14" s="1"/>
  <c r="Y180" i="14" s="1"/>
  <c r="B180" i="14"/>
  <c r="E179" i="14"/>
  <c r="D179" i="14"/>
  <c r="C179" i="14"/>
  <c r="B179" i="14"/>
  <c r="W179" i="14" s="1"/>
  <c r="X179" i="14" s="1"/>
  <c r="Y179" i="14" s="1"/>
  <c r="E178" i="14"/>
  <c r="D178" i="14"/>
  <c r="C178" i="14"/>
  <c r="W178" i="14" s="1"/>
  <c r="X178" i="14" s="1"/>
  <c r="Y178" i="14" s="1"/>
  <c r="B178" i="14"/>
  <c r="E177" i="14"/>
  <c r="D177" i="14"/>
  <c r="W177" i="14" s="1"/>
  <c r="X177" i="14" s="1"/>
  <c r="Y177" i="14" s="1"/>
  <c r="C177" i="14"/>
  <c r="B177" i="14"/>
  <c r="E176" i="14"/>
  <c r="D176" i="14"/>
  <c r="C176" i="14"/>
  <c r="B176" i="14"/>
  <c r="W176" i="14" s="1"/>
  <c r="X176" i="14" s="1"/>
  <c r="Y176" i="14" s="1"/>
  <c r="W175" i="14"/>
  <c r="X175" i="14" s="1"/>
  <c r="Y175" i="14" s="1"/>
  <c r="E175" i="14"/>
  <c r="D175" i="14"/>
  <c r="C175" i="14"/>
  <c r="B175" i="14"/>
  <c r="E174" i="14"/>
  <c r="D174" i="14"/>
  <c r="C174" i="14"/>
  <c r="B174" i="14"/>
  <c r="W174" i="14" s="1"/>
  <c r="X174" i="14" s="1"/>
  <c r="Y174" i="14" s="1"/>
  <c r="E173" i="14"/>
  <c r="D173" i="14"/>
  <c r="C173" i="14"/>
  <c r="B173" i="14"/>
  <c r="W173" i="14" s="1"/>
  <c r="X173" i="14" s="1"/>
  <c r="Y173" i="14" s="1"/>
  <c r="E172" i="14"/>
  <c r="D172" i="14"/>
  <c r="C172" i="14"/>
  <c r="W172" i="14" s="1"/>
  <c r="X172" i="14" s="1"/>
  <c r="Y172" i="14" s="1"/>
  <c r="B172" i="14"/>
  <c r="E171" i="14"/>
  <c r="D171" i="14"/>
  <c r="C171" i="14"/>
  <c r="W171" i="14" s="1"/>
  <c r="X171" i="14" s="1"/>
  <c r="Y171" i="14" s="1"/>
  <c r="B171" i="14"/>
  <c r="E170" i="14"/>
  <c r="D170" i="14"/>
  <c r="C170" i="14"/>
  <c r="B170" i="14"/>
  <c r="W170" i="14" s="1"/>
  <c r="X170" i="14" s="1"/>
  <c r="Y170" i="14" s="1"/>
  <c r="W169" i="14"/>
  <c r="X169" i="14" s="1"/>
  <c r="Y169" i="14" s="1"/>
  <c r="E169" i="14"/>
  <c r="D169" i="14"/>
  <c r="C169" i="14"/>
  <c r="B169" i="14"/>
  <c r="E168" i="14"/>
  <c r="D168" i="14"/>
  <c r="C168" i="14"/>
  <c r="W168" i="14" s="1"/>
  <c r="X168" i="14" s="1"/>
  <c r="Y168" i="14" s="1"/>
  <c r="B168" i="14"/>
  <c r="E167" i="14"/>
  <c r="D167" i="14"/>
  <c r="C167" i="14"/>
  <c r="B167" i="14"/>
  <c r="W167" i="14" s="1"/>
  <c r="X167" i="14" s="1"/>
  <c r="Y167" i="14" s="1"/>
  <c r="E166" i="14"/>
  <c r="D166" i="14"/>
  <c r="C166" i="14"/>
  <c r="W166" i="14" s="1"/>
  <c r="X166" i="14" s="1"/>
  <c r="Y166" i="14" s="1"/>
  <c r="B166" i="14"/>
  <c r="E165" i="14"/>
  <c r="D165" i="14"/>
  <c r="W165" i="14" s="1"/>
  <c r="X165" i="14" s="1"/>
  <c r="Y165" i="14" s="1"/>
  <c r="C165" i="14"/>
  <c r="B165" i="14"/>
  <c r="E164" i="14"/>
  <c r="D164" i="14"/>
  <c r="C164" i="14"/>
  <c r="B164" i="14"/>
  <c r="W164" i="14" s="1"/>
  <c r="X164" i="14" s="1"/>
  <c r="Y164" i="14" s="1"/>
  <c r="W163" i="14"/>
  <c r="X163" i="14" s="1"/>
  <c r="Y163" i="14" s="1"/>
  <c r="E163" i="14"/>
  <c r="D163" i="14"/>
  <c r="C163" i="14"/>
  <c r="B163" i="14"/>
  <c r="E162" i="14"/>
  <c r="D162" i="14"/>
  <c r="C162" i="14"/>
  <c r="B162" i="14"/>
  <c r="W162" i="14" s="1"/>
  <c r="X162" i="14" s="1"/>
  <c r="Y162" i="14" s="1"/>
  <c r="E161" i="14"/>
  <c r="D161" i="14"/>
  <c r="C161" i="14"/>
  <c r="B161" i="14"/>
  <c r="W161" i="14" s="1"/>
  <c r="X161" i="14" s="1"/>
  <c r="Y161" i="14" s="1"/>
  <c r="E160" i="14"/>
  <c r="D160" i="14"/>
  <c r="C160" i="14"/>
  <c r="W160" i="14" s="1"/>
  <c r="X160" i="14" s="1"/>
  <c r="Y160" i="14" s="1"/>
  <c r="B160" i="14"/>
  <c r="E159" i="14"/>
  <c r="D159" i="14"/>
  <c r="C159" i="14"/>
  <c r="W159" i="14" s="1"/>
  <c r="X159" i="14" s="1"/>
  <c r="Y159" i="14" s="1"/>
  <c r="B159" i="14"/>
  <c r="E158" i="14"/>
  <c r="D158" i="14"/>
  <c r="C158" i="14"/>
  <c r="B158" i="14"/>
  <c r="W158" i="14" s="1"/>
  <c r="X158" i="14" s="1"/>
  <c r="Y158" i="14" s="1"/>
  <c r="W157" i="14"/>
  <c r="X157" i="14" s="1"/>
  <c r="Y157" i="14" s="1"/>
  <c r="E157" i="14"/>
  <c r="D157" i="14"/>
  <c r="C157" i="14"/>
  <c r="B157" i="14"/>
  <c r="E156" i="14"/>
  <c r="D156" i="14"/>
  <c r="C156" i="14"/>
  <c r="W156" i="14" s="1"/>
  <c r="X156" i="14" s="1"/>
  <c r="Y156" i="14" s="1"/>
  <c r="B156" i="14"/>
  <c r="E155" i="14"/>
  <c r="D155" i="14"/>
  <c r="C155" i="14"/>
  <c r="B155" i="14"/>
  <c r="W155" i="14" s="1"/>
  <c r="X155" i="14" s="1"/>
  <c r="Y155" i="14" s="1"/>
  <c r="E154" i="14"/>
  <c r="D154" i="14"/>
  <c r="C154" i="14"/>
  <c r="W154" i="14" s="1"/>
  <c r="X154" i="14" s="1"/>
  <c r="Y154" i="14" s="1"/>
  <c r="B154" i="14"/>
  <c r="E153" i="14"/>
  <c r="D153" i="14"/>
  <c r="W153" i="14" s="1"/>
  <c r="X153" i="14" s="1"/>
  <c r="Y153" i="14" s="1"/>
  <c r="C153" i="14"/>
  <c r="B153" i="14"/>
  <c r="E152" i="14"/>
  <c r="D152" i="14"/>
  <c r="C152" i="14"/>
  <c r="B152" i="14"/>
  <c r="W152" i="14" s="1"/>
  <c r="X152" i="14" s="1"/>
  <c r="Y152" i="14" s="1"/>
  <c r="W151" i="14"/>
  <c r="X151" i="14" s="1"/>
  <c r="Y151" i="14" s="1"/>
  <c r="E151" i="14"/>
  <c r="D151" i="14"/>
  <c r="C151" i="14"/>
  <c r="B151" i="14"/>
  <c r="E150" i="14"/>
  <c r="D150" i="14"/>
  <c r="C150" i="14"/>
  <c r="B150" i="14"/>
  <c r="W150" i="14" s="1"/>
  <c r="X150" i="14" s="1"/>
  <c r="Y150" i="14" s="1"/>
  <c r="E149" i="14"/>
  <c r="D149" i="14"/>
  <c r="C149" i="14"/>
  <c r="B149" i="14"/>
  <c r="W149" i="14" s="1"/>
  <c r="X149" i="14" s="1"/>
  <c r="Y149" i="14" s="1"/>
  <c r="E148" i="14"/>
  <c r="D148" i="14"/>
  <c r="C148" i="14"/>
  <c r="W148" i="14" s="1"/>
  <c r="X148" i="14" s="1"/>
  <c r="Y148" i="14" s="1"/>
  <c r="B148" i="14"/>
  <c r="E147" i="14"/>
  <c r="D147" i="14"/>
  <c r="C147" i="14"/>
  <c r="W147" i="14" s="1"/>
  <c r="X147" i="14" s="1"/>
  <c r="Y147" i="14" s="1"/>
  <c r="B147" i="14"/>
  <c r="E146" i="14"/>
  <c r="D146" i="14"/>
  <c r="C146" i="14"/>
  <c r="B146" i="14"/>
  <c r="W146" i="14" s="1"/>
  <c r="X146" i="14" s="1"/>
  <c r="Y146" i="14" s="1"/>
  <c r="W145" i="14"/>
  <c r="X145" i="14" s="1"/>
  <c r="Y145" i="14" s="1"/>
  <c r="E145" i="14"/>
  <c r="D145" i="14"/>
  <c r="C145" i="14"/>
  <c r="B145" i="14"/>
  <c r="E144" i="14"/>
  <c r="D144" i="14"/>
  <c r="C144" i="14"/>
  <c r="W144" i="14" s="1"/>
  <c r="X144" i="14" s="1"/>
  <c r="Y144" i="14" s="1"/>
  <c r="B144" i="14"/>
  <c r="E143" i="14"/>
  <c r="D143" i="14"/>
  <c r="C143" i="14"/>
  <c r="B143" i="14"/>
  <c r="W143" i="14" s="1"/>
  <c r="X143" i="14" s="1"/>
  <c r="Y143" i="14" s="1"/>
  <c r="E142" i="14"/>
  <c r="D142" i="14"/>
  <c r="C142" i="14"/>
  <c r="W142" i="14" s="1"/>
  <c r="X142" i="14" s="1"/>
  <c r="Y142" i="14" s="1"/>
  <c r="B142" i="14"/>
  <c r="E141" i="14"/>
  <c r="D141" i="14"/>
  <c r="W141" i="14" s="1"/>
  <c r="X141" i="14" s="1"/>
  <c r="Y141" i="14" s="1"/>
  <c r="C141" i="14"/>
  <c r="B141" i="14"/>
  <c r="E140" i="14"/>
  <c r="D140" i="14"/>
  <c r="C140" i="14"/>
  <c r="B140" i="14"/>
  <c r="W140" i="14" s="1"/>
  <c r="X140" i="14" s="1"/>
  <c r="Y140" i="14" s="1"/>
  <c r="W139" i="14"/>
  <c r="X139" i="14" s="1"/>
  <c r="Y139" i="14" s="1"/>
  <c r="E139" i="14"/>
  <c r="D139" i="14"/>
  <c r="C139" i="14"/>
  <c r="B139" i="14"/>
  <c r="E138" i="14"/>
  <c r="D138" i="14"/>
  <c r="C138" i="14"/>
  <c r="B138" i="14"/>
  <c r="W138" i="14" s="1"/>
  <c r="X138" i="14" s="1"/>
  <c r="Y138" i="14" s="1"/>
  <c r="E137" i="14"/>
  <c r="D137" i="14"/>
  <c r="C137" i="14"/>
  <c r="B137" i="14"/>
  <c r="W137" i="14" s="1"/>
  <c r="X137" i="14" s="1"/>
  <c r="Y137" i="14" s="1"/>
  <c r="E136" i="14"/>
  <c r="D136" i="14"/>
  <c r="C136" i="14"/>
  <c r="W136" i="14" s="1"/>
  <c r="X136" i="14" s="1"/>
  <c r="Y136" i="14" s="1"/>
  <c r="B136" i="14"/>
  <c r="E135" i="14"/>
  <c r="D135" i="14"/>
  <c r="C135" i="14"/>
  <c r="W135" i="14" s="1"/>
  <c r="X135" i="14" s="1"/>
  <c r="Y135" i="14" s="1"/>
  <c r="B135" i="14"/>
  <c r="E134" i="14"/>
  <c r="D134" i="14"/>
  <c r="C134" i="14"/>
  <c r="B134" i="14"/>
  <c r="W134" i="14" s="1"/>
  <c r="X134" i="14" s="1"/>
  <c r="Y134" i="14" s="1"/>
  <c r="W133" i="14"/>
  <c r="X133" i="14" s="1"/>
  <c r="Y133" i="14" s="1"/>
  <c r="E133" i="14"/>
  <c r="D133" i="14"/>
  <c r="C133" i="14"/>
  <c r="B133" i="14"/>
  <c r="E132" i="14"/>
  <c r="D132" i="14"/>
  <c r="C132" i="14"/>
  <c r="W132" i="14" s="1"/>
  <c r="X132" i="14" s="1"/>
  <c r="Y132" i="14" s="1"/>
  <c r="B132" i="14"/>
  <c r="E131" i="14"/>
  <c r="D131" i="14"/>
  <c r="C131" i="14"/>
  <c r="B131" i="14"/>
  <c r="W131" i="14" s="1"/>
  <c r="X131" i="14" s="1"/>
  <c r="Y131" i="14" s="1"/>
  <c r="E130" i="14"/>
  <c r="D130" i="14"/>
  <c r="C130" i="14"/>
  <c r="W130" i="14" s="1"/>
  <c r="X130" i="14" s="1"/>
  <c r="Y130" i="14" s="1"/>
  <c r="B130" i="14"/>
  <c r="E129" i="14"/>
  <c r="D129" i="14"/>
  <c r="W129" i="14" s="1"/>
  <c r="X129" i="14" s="1"/>
  <c r="Y129" i="14" s="1"/>
  <c r="C129" i="14"/>
  <c r="B129" i="14"/>
  <c r="E128" i="14"/>
  <c r="D128" i="14"/>
  <c r="C128" i="14"/>
  <c r="B128" i="14"/>
  <c r="W128" i="14" s="1"/>
  <c r="X128" i="14" s="1"/>
  <c r="Y128" i="14" s="1"/>
  <c r="W127" i="14"/>
  <c r="X127" i="14" s="1"/>
  <c r="Y127" i="14" s="1"/>
  <c r="E127" i="14"/>
  <c r="D127" i="14"/>
  <c r="C127" i="14"/>
  <c r="B127" i="14"/>
  <c r="E126" i="14"/>
  <c r="D126" i="14"/>
  <c r="C126" i="14"/>
  <c r="B126" i="14"/>
  <c r="W126" i="14" s="1"/>
  <c r="X126" i="14" s="1"/>
  <c r="Y126" i="14" s="1"/>
  <c r="E125" i="14"/>
  <c r="D125" i="14"/>
  <c r="C125" i="14"/>
  <c r="B125" i="14"/>
  <c r="W125" i="14" s="1"/>
  <c r="X125" i="14" s="1"/>
  <c r="Y125" i="14" s="1"/>
  <c r="E124" i="14"/>
  <c r="D124" i="14"/>
  <c r="C124" i="14"/>
  <c r="W124" i="14" s="1"/>
  <c r="X124" i="14" s="1"/>
  <c r="Y124" i="14" s="1"/>
  <c r="B124" i="14"/>
  <c r="E123" i="14"/>
  <c r="D123" i="14"/>
  <c r="C123" i="14"/>
  <c r="W123" i="14" s="1"/>
  <c r="X123" i="14" s="1"/>
  <c r="Y123" i="14" s="1"/>
  <c r="B123" i="14"/>
  <c r="E122" i="14"/>
  <c r="D122" i="14"/>
  <c r="C122" i="14"/>
  <c r="B122" i="14"/>
  <c r="W122" i="14" s="1"/>
  <c r="X122" i="14" s="1"/>
  <c r="Y122" i="14" s="1"/>
  <c r="W121" i="14"/>
  <c r="X121" i="14" s="1"/>
  <c r="Y121" i="14" s="1"/>
  <c r="E121" i="14"/>
  <c r="D121" i="14"/>
  <c r="C121" i="14"/>
  <c r="B121" i="14"/>
  <c r="E120" i="14"/>
  <c r="D120" i="14"/>
  <c r="C120" i="14"/>
  <c r="W120" i="14" s="1"/>
  <c r="X120" i="14" s="1"/>
  <c r="Y120" i="14" s="1"/>
  <c r="B120" i="14"/>
  <c r="E119" i="14"/>
  <c r="D119" i="14"/>
  <c r="C119" i="14"/>
  <c r="B119" i="14"/>
  <c r="W119" i="14" s="1"/>
  <c r="X119" i="14" s="1"/>
  <c r="Y119" i="14" s="1"/>
  <c r="E118" i="14"/>
  <c r="D118" i="14"/>
  <c r="C118" i="14"/>
  <c r="W118" i="14" s="1"/>
  <c r="X118" i="14" s="1"/>
  <c r="Y118" i="14" s="1"/>
  <c r="B118" i="14"/>
  <c r="E117" i="14"/>
  <c r="D117" i="14"/>
  <c r="W117" i="14" s="1"/>
  <c r="X117" i="14" s="1"/>
  <c r="Y117" i="14" s="1"/>
  <c r="C117" i="14"/>
  <c r="B117" i="14"/>
  <c r="E116" i="14"/>
  <c r="D116" i="14"/>
  <c r="C116" i="14"/>
  <c r="B116" i="14"/>
  <c r="W116" i="14" s="1"/>
  <c r="X116" i="14" s="1"/>
  <c r="Y116" i="14" s="1"/>
  <c r="W115" i="14"/>
  <c r="X115" i="14" s="1"/>
  <c r="Y115" i="14" s="1"/>
  <c r="E115" i="14"/>
  <c r="D115" i="14"/>
  <c r="C115" i="14"/>
  <c r="B115" i="14"/>
  <c r="E114" i="14"/>
  <c r="D114" i="14"/>
  <c r="C114" i="14"/>
  <c r="B114" i="14"/>
  <c r="W114" i="14" s="1"/>
  <c r="X114" i="14" s="1"/>
  <c r="Y114" i="14" s="1"/>
  <c r="E113" i="14"/>
  <c r="D113" i="14"/>
  <c r="C113" i="14"/>
  <c r="B113" i="14"/>
  <c r="W113" i="14" s="1"/>
  <c r="X113" i="14" s="1"/>
  <c r="Y113" i="14" s="1"/>
  <c r="E112" i="14"/>
  <c r="D112" i="14"/>
  <c r="C112" i="14"/>
  <c r="W112" i="14" s="1"/>
  <c r="X112" i="14" s="1"/>
  <c r="Y112" i="14" s="1"/>
  <c r="B112" i="14"/>
  <c r="E111" i="14"/>
  <c r="D111" i="14"/>
  <c r="C111" i="14"/>
  <c r="W111" i="14" s="1"/>
  <c r="X111" i="14" s="1"/>
  <c r="Y111" i="14" s="1"/>
  <c r="B111" i="14"/>
  <c r="E110" i="14"/>
  <c r="D110" i="14"/>
  <c r="C110" i="14"/>
  <c r="B110" i="14"/>
  <c r="W110" i="14" s="1"/>
  <c r="X110" i="14" s="1"/>
  <c r="Y110" i="14" s="1"/>
  <c r="W109" i="14"/>
  <c r="X109" i="14" s="1"/>
  <c r="Y109" i="14" s="1"/>
  <c r="E109" i="14"/>
  <c r="D109" i="14"/>
  <c r="C109" i="14"/>
  <c r="B109" i="14"/>
  <c r="E108" i="14"/>
  <c r="D108" i="14"/>
  <c r="C108" i="14"/>
  <c r="W108" i="14" s="1"/>
  <c r="X108" i="14" s="1"/>
  <c r="Y108" i="14" s="1"/>
  <c r="B108" i="14"/>
  <c r="E107" i="14"/>
  <c r="D107" i="14"/>
  <c r="C107" i="14"/>
  <c r="B107" i="14"/>
  <c r="W107" i="14" s="1"/>
  <c r="X107" i="14" s="1"/>
  <c r="Y107" i="14" s="1"/>
  <c r="E106" i="14"/>
  <c r="D106" i="14"/>
  <c r="C106" i="14"/>
  <c r="W106" i="14" s="1"/>
  <c r="X106" i="14" s="1"/>
  <c r="Y106" i="14" s="1"/>
  <c r="B106" i="14"/>
  <c r="E105" i="14"/>
  <c r="D105" i="14"/>
  <c r="W105" i="14" s="1"/>
  <c r="X105" i="14" s="1"/>
  <c r="Y105" i="14" s="1"/>
  <c r="C105" i="14"/>
  <c r="B105" i="14"/>
  <c r="E104" i="14"/>
  <c r="D104" i="14"/>
  <c r="C104" i="14"/>
  <c r="B104" i="14"/>
  <c r="W104" i="14" s="1"/>
  <c r="X104" i="14" s="1"/>
  <c r="Y104" i="14" s="1"/>
  <c r="W103" i="14"/>
  <c r="X103" i="14" s="1"/>
  <c r="Y103" i="14" s="1"/>
  <c r="E103" i="14"/>
  <c r="D103" i="14"/>
  <c r="C103" i="14"/>
  <c r="B103" i="14"/>
  <c r="E102" i="14"/>
  <c r="D102" i="14"/>
  <c r="C102" i="14"/>
  <c r="B102" i="14"/>
  <c r="W102" i="14" s="1"/>
  <c r="X102" i="14" s="1"/>
  <c r="Y102" i="14" s="1"/>
  <c r="E101" i="14"/>
  <c r="D101" i="14"/>
  <c r="C101" i="14"/>
  <c r="B101" i="14"/>
  <c r="W101" i="14" s="1"/>
  <c r="X101" i="14" s="1"/>
  <c r="Y101" i="14" s="1"/>
  <c r="E100" i="14"/>
  <c r="D100" i="14"/>
  <c r="C100" i="14"/>
  <c r="W100" i="14" s="1"/>
  <c r="X100" i="14" s="1"/>
  <c r="Y100" i="14" s="1"/>
  <c r="B100" i="14"/>
  <c r="E99" i="14"/>
  <c r="D99" i="14"/>
  <c r="C99" i="14"/>
  <c r="W99" i="14" s="1"/>
  <c r="X99" i="14" s="1"/>
  <c r="Y99" i="14" s="1"/>
  <c r="B99" i="14"/>
  <c r="E98" i="14"/>
  <c r="D98" i="14"/>
  <c r="C98" i="14"/>
  <c r="B98" i="14"/>
  <c r="W98" i="14" s="1"/>
  <c r="X98" i="14" s="1"/>
  <c r="Y98" i="14" s="1"/>
  <c r="W97" i="14"/>
  <c r="X97" i="14" s="1"/>
  <c r="Y97" i="14" s="1"/>
  <c r="E97" i="14"/>
  <c r="D97" i="14"/>
  <c r="C97" i="14"/>
  <c r="B97" i="14"/>
  <c r="E96" i="14"/>
  <c r="D96" i="14"/>
  <c r="W96" i="14" s="1"/>
  <c r="X96" i="14" s="1"/>
  <c r="Y96" i="14" s="1"/>
  <c r="C96" i="14"/>
  <c r="B96" i="14"/>
  <c r="E95" i="14"/>
  <c r="D95" i="14"/>
  <c r="C95" i="14"/>
  <c r="B95" i="14"/>
  <c r="W95" i="14" s="1"/>
  <c r="X95" i="14" s="1"/>
  <c r="Y95" i="14" s="1"/>
  <c r="E94" i="14"/>
  <c r="D94" i="14"/>
  <c r="C94" i="14"/>
  <c r="W94" i="14" s="1"/>
  <c r="X94" i="14" s="1"/>
  <c r="Y94" i="14" s="1"/>
  <c r="B94" i="14"/>
  <c r="E93" i="14"/>
  <c r="D93" i="14"/>
  <c r="W93" i="14" s="1"/>
  <c r="X93" i="14" s="1"/>
  <c r="Y93" i="14" s="1"/>
  <c r="C93" i="14"/>
  <c r="B93" i="14"/>
  <c r="E92" i="14"/>
  <c r="D92" i="14"/>
  <c r="C92" i="14"/>
  <c r="B92" i="14"/>
  <c r="W92" i="14" s="1"/>
  <c r="X92" i="14" s="1"/>
  <c r="Y92" i="14" s="1"/>
  <c r="W91" i="14"/>
  <c r="X91" i="14" s="1"/>
  <c r="Y91" i="14" s="1"/>
  <c r="E91" i="14"/>
  <c r="D91" i="14"/>
  <c r="C91" i="14"/>
  <c r="B91" i="14"/>
  <c r="E90" i="14"/>
  <c r="D90" i="14"/>
  <c r="C90" i="14"/>
  <c r="B90" i="14"/>
  <c r="W90" i="14" s="1"/>
  <c r="X90" i="14" s="1"/>
  <c r="Y90" i="14" s="1"/>
  <c r="E89" i="14"/>
  <c r="D89" i="14"/>
  <c r="C89" i="14"/>
  <c r="B89" i="14"/>
  <c r="W89" i="14" s="1"/>
  <c r="X89" i="14" s="1"/>
  <c r="Y89" i="14" s="1"/>
  <c r="E88" i="14"/>
  <c r="D88" i="14"/>
  <c r="C88" i="14"/>
  <c r="W88" i="14" s="1"/>
  <c r="X88" i="14" s="1"/>
  <c r="Y88" i="14" s="1"/>
  <c r="B88" i="14"/>
  <c r="E87" i="14"/>
  <c r="D87" i="14"/>
  <c r="C87" i="14"/>
  <c r="W87" i="14" s="1"/>
  <c r="X87" i="14" s="1"/>
  <c r="Y87" i="14" s="1"/>
  <c r="B87" i="14"/>
  <c r="E86" i="14"/>
  <c r="D86" i="14"/>
  <c r="C86" i="14"/>
  <c r="B86" i="14"/>
  <c r="W86" i="14" s="1"/>
  <c r="X86" i="14" s="1"/>
  <c r="Y86" i="14" s="1"/>
  <c r="W85" i="14"/>
  <c r="X85" i="14" s="1"/>
  <c r="Y85" i="14" s="1"/>
  <c r="E85" i="14"/>
  <c r="D85" i="14"/>
  <c r="C85" i="14"/>
  <c r="B85" i="14"/>
  <c r="E84" i="14"/>
  <c r="D84" i="14"/>
  <c r="W84" i="14" s="1"/>
  <c r="X84" i="14" s="1"/>
  <c r="Y84" i="14" s="1"/>
  <c r="C84" i="14"/>
  <c r="B84" i="14"/>
  <c r="E83" i="14"/>
  <c r="D83" i="14"/>
  <c r="C83" i="14"/>
  <c r="B83" i="14"/>
  <c r="W83" i="14" s="1"/>
  <c r="X83" i="14" s="1"/>
  <c r="Y83" i="14" s="1"/>
  <c r="E82" i="14"/>
  <c r="D82" i="14"/>
  <c r="C82" i="14"/>
  <c r="W82" i="14" s="1"/>
  <c r="X82" i="14" s="1"/>
  <c r="Y82" i="14" s="1"/>
  <c r="B82" i="14"/>
  <c r="E81" i="14"/>
  <c r="D81" i="14"/>
  <c r="W81" i="14" s="1"/>
  <c r="X81" i="14" s="1"/>
  <c r="Y81" i="14" s="1"/>
  <c r="C81" i="14"/>
  <c r="B81" i="14"/>
  <c r="E80" i="14"/>
  <c r="D80" i="14"/>
  <c r="C80" i="14"/>
  <c r="B80" i="14"/>
  <c r="W80" i="14" s="1"/>
  <c r="X80" i="14" s="1"/>
  <c r="Y80" i="14" s="1"/>
  <c r="W79" i="14"/>
  <c r="X79" i="14" s="1"/>
  <c r="Y79" i="14" s="1"/>
  <c r="E79" i="14"/>
  <c r="D79" i="14"/>
  <c r="C79" i="14"/>
  <c r="B79" i="14"/>
  <c r="E78" i="14"/>
  <c r="D78" i="14"/>
  <c r="C78" i="14"/>
  <c r="B78" i="14"/>
  <c r="W78" i="14" s="1"/>
  <c r="X78" i="14" s="1"/>
  <c r="Y78" i="14" s="1"/>
  <c r="E77" i="14"/>
  <c r="D77" i="14"/>
  <c r="C77" i="14"/>
  <c r="B77" i="14"/>
  <c r="W77" i="14" s="1"/>
  <c r="X77" i="14" s="1"/>
  <c r="Y77" i="14" s="1"/>
  <c r="E76" i="14"/>
  <c r="D76" i="14"/>
  <c r="C76" i="14"/>
  <c r="W76" i="14" s="1"/>
  <c r="X76" i="14" s="1"/>
  <c r="Y76" i="14" s="1"/>
  <c r="B76" i="14"/>
  <c r="E75" i="14"/>
  <c r="D75" i="14"/>
  <c r="C75" i="14"/>
  <c r="W75" i="14" s="1"/>
  <c r="X75" i="14" s="1"/>
  <c r="Y75" i="14" s="1"/>
  <c r="B75" i="14"/>
  <c r="E74" i="14"/>
  <c r="D74" i="14"/>
  <c r="C74" i="14"/>
  <c r="B74" i="14"/>
  <c r="W74" i="14" s="1"/>
  <c r="X74" i="14" s="1"/>
  <c r="Y74" i="14" s="1"/>
  <c r="W73" i="14"/>
  <c r="X73" i="14" s="1"/>
  <c r="Y73" i="14" s="1"/>
  <c r="E73" i="14"/>
  <c r="D73" i="14"/>
  <c r="C73" i="14"/>
  <c r="B73" i="14"/>
  <c r="E72" i="14"/>
  <c r="D72" i="14"/>
  <c r="W72" i="14" s="1"/>
  <c r="X72" i="14" s="1"/>
  <c r="Y72" i="14" s="1"/>
  <c r="C72" i="14"/>
  <c r="B72" i="14"/>
  <c r="E71" i="14"/>
  <c r="D71" i="14"/>
  <c r="C71" i="14"/>
  <c r="B71" i="14"/>
  <c r="W71" i="14" s="1"/>
  <c r="X71" i="14" s="1"/>
  <c r="Y71" i="14" s="1"/>
  <c r="E70" i="14"/>
  <c r="D70" i="14"/>
  <c r="C70" i="14"/>
  <c r="W70" i="14" s="1"/>
  <c r="X70" i="14" s="1"/>
  <c r="Y70" i="14" s="1"/>
  <c r="B70" i="14"/>
  <c r="E69" i="14"/>
  <c r="D69" i="14"/>
  <c r="W69" i="14" s="1"/>
  <c r="X69" i="14" s="1"/>
  <c r="Y69" i="14" s="1"/>
  <c r="C69" i="14"/>
  <c r="B69" i="14"/>
  <c r="E68" i="14"/>
  <c r="D68" i="14"/>
  <c r="C68" i="14"/>
  <c r="B68" i="14"/>
  <c r="W68" i="14" s="1"/>
  <c r="X68" i="14" s="1"/>
  <c r="Y68" i="14" s="1"/>
  <c r="W67" i="14"/>
  <c r="X67" i="14" s="1"/>
  <c r="Y67" i="14" s="1"/>
  <c r="E67" i="14"/>
  <c r="D67" i="14"/>
  <c r="C67" i="14"/>
  <c r="B67" i="14"/>
  <c r="E66" i="14"/>
  <c r="D66" i="14"/>
  <c r="C66" i="14"/>
  <c r="B66" i="14"/>
  <c r="W66" i="14" s="1"/>
  <c r="X66" i="14" s="1"/>
  <c r="Y66" i="14" s="1"/>
  <c r="E65" i="14"/>
  <c r="D65" i="14"/>
  <c r="C65" i="14"/>
  <c r="B65" i="14"/>
  <c r="W65" i="14" s="1"/>
  <c r="X65" i="14" s="1"/>
  <c r="Y65" i="14" s="1"/>
  <c r="E64" i="14"/>
  <c r="D64" i="14"/>
  <c r="C64" i="14"/>
  <c r="W64" i="14" s="1"/>
  <c r="X64" i="14" s="1"/>
  <c r="Y64" i="14" s="1"/>
  <c r="B64" i="14"/>
  <c r="E63" i="14"/>
  <c r="D63" i="14"/>
  <c r="C63" i="14"/>
  <c r="W63" i="14" s="1"/>
  <c r="X63" i="14" s="1"/>
  <c r="Y63" i="14" s="1"/>
  <c r="B63" i="14"/>
  <c r="E62" i="14"/>
  <c r="W62" i="14" s="1"/>
  <c r="X62" i="14" s="1"/>
  <c r="Y62" i="14" s="1"/>
  <c r="D62" i="14"/>
  <c r="C62" i="14"/>
  <c r="B62" i="14"/>
  <c r="W61" i="14"/>
  <c r="X61" i="14" s="1"/>
  <c r="Y61" i="14" s="1"/>
  <c r="E61" i="14"/>
  <c r="D61" i="14"/>
  <c r="C61" i="14"/>
  <c r="B61" i="14"/>
  <c r="E60" i="14"/>
  <c r="D60" i="14"/>
  <c r="W60" i="14" s="1"/>
  <c r="X60" i="14" s="1"/>
  <c r="Y60" i="14" s="1"/>
  <c r="C60" i="14"/>
  <c r="B60" i="14"/>
  <c r="E59" i="14"/>
  <c r="D59" i="14"/>
  <c r="C59" i="14"/>
  <c r="B59" i="14"/>
  <c r="W59" i="14" s="1"/>
  <c r="X59" i="14" s="1"/>
  <c r="Y59" i="14" s="1"/>
  <c r="E58" i="14"/>
  <c r="D58" i="14"/>
  <c r="C58" i="14"/>
  <c r="W58" i="14" s="1"/>
  <c r="X58" i="14" s="1"/>
  <c r="Y58" i="14" s="1"/>
  <c r="B58" i="14"/>
  <c r="E57" i="14"/>
  <c r="D57" i="14"/>
  <c r="W57" i="14" s="1"/>
  <c r="X57" i="14" s="1"/>
  <c r="Y57" i="14" s="1"/>
  <c r="C57" i="14"/>
  <c r="B57" i="14"/>
  <c r="E56" i="14"/>
  <c r="D56" i="14"/>
  <c r="C56" i="14"/>
  <c r="B56" i="14"/>
  <c r="W56" i="14" s="1"/>
  <c r="X56" i="14" s="1"/>
  <c r="Y56" i="14" s="1"/>
  <c r="W55" i="14"/>
  <c r="X55" i="14" s="1"/>
  <c r="Y55" i="14" s="1"/>
  <c r="E55" i="14"/>
  <c r="D55" i="14"/>
  <c r="C55" i="14"/>
  <c r="B55" i="14"/>
  <c r="E54" i="14"/>
  <c r="D54" i="14"/>
  <c r="C54" i="14"/>
  <c r="B54" i="14"/>
  <c r="W54" i="14" s="1"/>
  <c r="X54" i="14" s="1"/>
  <c r="Y54" i="14" s="1"/>
  <c r="E53" i="14"/>
  <c r="D53" i="14"/>
  <c r="C53" i="14"/>
  <c r="B53" i="14"/>
  <c r="W53" i="14" s="1"/>
  <c r="X53" i="14" s="1"/>
  <c r="Y53" i="14" s="1"/>
  <c r="E52" i="14"/>
  <c r="D52" i="14"/>
  <c r="C52" i="14"/>
  <c r="W52" i="14" s="1"/>
  <c r="X52" i="14" s="1"/>
  <c r="Y52" i="14" s="1"/>
  <c r="B52" i="14"/>
  <c r="E51" i="14"/>
  <c r="D51" i="14"/>
  <c r="C51" i="14"/>
  <c r="W51" i="14" s="1"/>
  <c r="X51" i="14" s="1"/>
  <c r="Y51" i="14" s="1"/>
  <c r="B51" i="14"/>
  <c r="E50" i="14"/>
  <c r="W50" i="14" s="1"/>
  <c r="X50" i="14" s="1"/>
  <c r="Y50" i="14" s="1"/>
  <c r="D50" i="14"/>
  <c r="C50" i="14"/>
  <c r="B50" i="14"/>
  <c r="W49" i="14"/>
  <c r="X49" i="14" s="1"/>
  <c r="Y49" i="14" s="1"/>
  <c r="E49" i="14"/>
  <c r="D49" i="14"/>
  <c r="C49" i="14"/>
  <c r="B49" i="14"/>
  <c r="E48" i="14"/>
  <c r="D48" i="14"/>
  <c r="W48" i="14" s="1"/>
  <c r="X48" i="14" s="1"/>
  <c r="Y48" i="14" s="1"/>
  <c r="C48" i="14"/>
  <c r="B48" i="14"/>
  <c r="E47" i="14"/>
  <c r="D47" i="14"/>
  <c r="C47" i="14"/>
  <c r="B47" i="14"/>
  <c r="W47" i="14" s="1"/>
  <c r="X47" i="14" s="1"/>
  <c r="Y47" i="14" s="1"/>
  <c r="E46" i="14"/>
  <c r="D46" i="14"/>
  <c r="C46" i="14"/>
  <c r="W46" i="14" s="1"/>
  <c r="X46" i="14" s="1"/>
  <c r="Y46" i="14" s="1"/>
  <c r="B46" i="14"/>
  <c r="E45" i="14"/>
  <c r="D45" i="14"/>
  <c r="W45" i="14" s="1"/>
  <c r="X45" i="14" s="1"/>
  <c r="Y45" i="14" s="1"/>
  <c r="C45" i="14"/>
  <c r="B45" i="14"/>
  <c r="E44" i="14"/>
  <c r="D44" i="14"/>
  <c r="C44" i="14"/>
  <c r="B44" i="14"/>
  <c r="W44" i="14" s="1"/>
  <c r="X44" i="14" s="1"/>
  <c r="Y44" i="14" s="1"/>
  <c r="W43" i="14"/>
  <c r="X43" i="14" s="1"/>
  <c r="Y43" i="14" s="1"/>
  <c r="E43" i="14"/>
  <c r="D43" i="14"/>
  <c r="C43" i="14"/>
  <c r="B43" i="14"/>
  <c r="E42" i="14"/>
  <c r="D42" i="14"/>
  <c r="C42" i="14"/>
  <c r="B42" i="14"/>
  <c r="W42" i="14" s="1"/>
  <c r="X42" i="14" s="1"/>
  <c r="Y42" i="14" s="1"/>
  <c r="E41" i="14"/>
  <c r="D41" i="14"/>
  <c r="C41" i="14"/>
  <c r="B41" i="14"/>
  <c r="W41" i="14" s="1"/>
  <c r="X41" i="14" s="1"/>
  <c r="Y41" i="14" s="1"/>
  <c r="E40" i="14"/>
  <c r="D40" i="14"/>
  <c r="C40" i="14"/>
  <c r="W40" i="14" s="1"/>
  <c r="X40" i="14" s="1"/>
  <c r="Y40" i="14" s="1"/>
  <c r="B40" i="14"/>
  <c r="E39" i="14"/>
  <c r="D39" i="14"/>
  <c r="C39" i="14"/>
  <c r="W39" i="14" s="1"/>
  <c r="X39" i="14" s="1"/>
  <c r="Y39" i="14" s="1"/>
  <c r="B39" i="14"/>
  <c r="E38" i="14"/>
  <c r="W38" i="14" s="1"/>
  <c r="X38" i="14" s="1"/>
  <c r="Y38" i="14" s="1"/>
  <c r="D38" i="14"/>
  <c r="C38" i="14"/>
  <c r="B38" i="14"/>
  <c r="W37" i="14"/>
  <c r="X37" i="14" s="1"/>
  <c r="Y37" i="14" s="1"/>
  <c r="E37" i="14"/>
  <c r="D37" i="14"/>
  <c r="C37" i="14"/>
  <c r="B37" i="14"/>
  <c r="E36" i="14"/>
  <c r="D36" i="14"/>
  <c r="W36" i="14" s="1"/>
  <c r="X36" i="14" s="1"/>
  <c r="Y36" i="14" s="1"/>
  <c r="C36" i="14"/>
  <c r="B36" i="14"/>
  <c r="E35" i="14"/>
  <c r="D35" i="14"/>
  <c r="C35" i="14"/>
  <c r="B35" i="14"/>
  <c r="W35" i="14" s="1"/>
  <c r="X35" i="14" s="1"/>
  <c r="Y35" i="14" s="1"/>
  <c r="E34" i="14"/>
  <c r="D34" i="14"/>
  <c r="C34" i="14"/>
  <c r="W34" i="14" s="1"/>
  <c r="X34" i="14" s="1"/>
  <c r="Y34" i="14" s="1"/>
  <c r="B34" i="14"/>
  <c r="E33" i="14"/>
  <c r="D33" i="14"/>
  <c r="W33" i="14" s="1"/>
  <c r="X33" i="14" s="1"/>
  <c r="Y33" i="14" s="1"/>
  <c r="C33" i="14"/>
  <c r="B33" i="14"/>
  <c r="E32" i="14"/>
  <c r="D32" i="14"/>
  <c r="C32" i="14"/>
  <c r="B32" i="14"/>
  <c r="W32" i="14" s="1"/>
  <c r="X32" i="14" s="1"/>
  <c r="Y32" i="14" s="1"/>
  <c r="W31" i="14"/>
  <c r="X31" i="14" s="1"/>
  <c r="Y31" i="14" s="1"/>
  <c r="E31" i="14"/>
  <c r="D31" i="14"/>
  <c r="C31" i="14"/>
  <c r="B31" i="14"/>
  <c r="E30" i="14"/>
  <c r="D30" i="14"/>
  <c r="C30" i="14"/>
  <c r="B30" i="14"/>
  <c r="W30" i="14" s="1"/>
  <c r="X30" i="14" s="1"/>
  <c r="Y30" i="14" s="1"/>
  <c r="E29" i="14"/>
  <c r="D29" i="14"/>
  <c r="C29" i="14"/>
  <c r="B29" i="14"/>
  <c r="W29" i="14" s="1"/>
  <c r="X29" i="14" s="1"/>
  <c r="Y29" i="14" s="1"/>
  <c r="E28" i="14"/>
  <c r="D28" i="14"/>
  <c r="C28" i="14"/>
  <c r="W28" i="14" s="1"/>
  <c r="X28" i="14" s="1"/>
  <c r="Y28" i="14" s="1"/>
  <c r="B28" i="14"/>
  <c r="E27" i="14"/>
  <c r="D27" i="14"/>
  <c r="C27" i="14"/>
  <c r="W27" i="14" s="1"/>
  <c r="X27" i="14" s="1"/>
  <c r="Y27" i="14" s="1"/>
  <c r="B27" i="14"/>
  <c r="E26" i="14"/>
  <c r="W26" i="14" s="1"/>
  <c r="X26" i="14" s="1"/>
  <c r="Y26" i="14" s="1"/>
  <c r="D26" i="14"/>
  <c r="C26" i="14"/>
  <c r="B26" i="14"/>
  <c r="W25" i="14"/>
  <c r="X25" i="14" s="1"/>
  <c r="Y25" i="14" s="1"/>
  <c r="E25" i="14"/>
  <c r="D25" i="14"/>
  <c r="C25" i="14"/>
  <c r="B25" i="14"/>
  <c r="E24" i="14"/>
  <c r="D24" i="14"/>
  <c r="W24" i="14" s="1"/>
  <c r="X24" i="14" s="1"/>
  <c r="Y24" i="14" s="1"/>
  <c r="C24" i="14"/>
  <c r="B24" i="14"/>
  <c r="E23" i="14"/>
  <c r="D23" i="14"/>
  <c r="C23" i="14"/>
  <c r="B23" i="14"/>
  <c r="W23" i="14" s="1"/>
  <c r="X23" i="14" s="1"/>
  <c r="Y23" i="14" s="1"/>
  <c r="E22" i="14"/>
  <c r="D22" i="14"/>
  <c r="C22" i="14"/>
  <c r="W22" i="14" s="1"/>
  <c r="X22" i="14" s="1"/>
  <c r="Y22" i="14" s="1"/>
  <c r="B22" i="14"/>
  <c r="E21" i="14"/>
  <c r="D21" i="14"/>
  <c r="W21" i="14" s="1"/>
  <c r="X21" i="14" s="1"/>
  <c r="Y21" i="14" s="1"/>
  <c r="C21" i="14"/>
  <c r="B21" i="14"/>
  <c r="E20" i="14"/>
  <c r="D20" i="14"/>
  <c r="C20" i="14"/>
  <c r="B20" i="14"/>
  <c r="W20" i="14" s="1"/>
  <c r="X20" i="14" s="1"/>
  <c r="Y20" i="14" s="1"/>
  <c r="W19" i="14"/>
  <c r="X19" i="14" s="1"/>
  <c r="Y19" i="14" s="1"/>
  <c r="E19" i="14"/>
  <c r="D19" i="14"/>
  <c r="C19" i="14"/>
  <c r="B19" i="14"/>
  <c r="E18" i="14"/>
  <c r="D18" i="14"/>
  <c r="C18" i="14"/>
  <c r="B18" i="14"/>
  <c r="W18" i="14" s="1"/>
  <c r="X18" i="14" s="1"/>
  <c r="Y18" i="14" s="1"/>
  <c r="E17" i="14"/>
  <c r="D17" i="14"/>
  <c r="C17" i="14"/>
  <c r="B17" i="14"/>
  <c r="W17" i="14" s="1"/>
  <c r="X17" i="14" s="1"/>
  <c r="Y17" i="14" s="1"/>
  <c r="E16" i="14"/>
  <c r="D16" i="14"/>
  <c r="C16" i="14"/>
  <c r="W16" i="14" s="1"/>
  <c r="X16" i="14" s="1"/>
  <c r="Y16" i="14" s="1"/>
  <c r="B16" i="14"/>
  <c r="E15" i="14"/>
  <c r="D15" i="14"/>
  <c r="W15" i="14" s="1"/>
  <c r="X15" i="14" s="1"/>
  <c r="Y15" i="14" s="1"/>
  <c r="C15" i="14"/>
  <c r="B15" i="14"/>
  <c r="E14" i="14"/>
  <c r="W14" i="14" s="1"/>
  <c r="X14" i="14" s="1"/>
  <c r="Y14" i="14" s="1"/>
  <c r="D14" i="14"/>
  <c r="C14" i="14"/>
  <c r="B14" i="14"/>
  <c r="W13" i="14"/>
  <c r="X13" i="14" s="1"/>
  <c r="Y13" i="14" s="1"/>
  <c r="E13" i="14"/>
  <c r="D13" i="14"/>
  <c r="C13" i="14"/>
  <c r="B13" i="14"/>
  <c r="E12" i="14"/>
  <c r="D12" i="14"/>
  <c r="W12" i="14" s="1"/>
  <c r="X12" i="14" s="1"/>
  <c r="Y12" i="14" s="1"/>
  <c r="C12" i="14"/>
  <c r="B12" i="14"/>
  <c r="E11" i="14"/>
  <c r="D11" i="14"/>
  <c r="C11" i="14"/>
  <c r="B11" i="14"/>
  <c r="W11" i="14" s="1"/>
  <c r="X11" i="14" s="1"/>
  <c r="Y11" i="14" s="1"/>
  <c r="E10" i="14"/>
  <c r="D10" i="14"/>
  <c r="C10" i="14"/>
  <c r="W10" i="14" s="1"/>
  <c r="X10" i="14" s="1"/>
  <c r="Y10" i="14" s="1"/>
  <c r="B10" i="14"/>
  <c r="E9" i="14"/>
  <c r="D9" i="14"/>
  <c r="W9" i="14" s="1"/>
  <c r="X9" i="14" s="1"/>
  <c r="Y9" i="14" s="1"/>
  <c r="C9" i="14"/>
  <c r="B9" i="14"/>
  <c r="E8" i="14"/>
  <c r="D8" i="14"/>
  <c r="C8" i="14"/>
  <c r="B8" i="14"/>
  <c r="W8" i="14" s="1"/>
  <c r="X8" i="14" s="1"/>
  <c r="Y8" i="14" s="1"/>
  <c r="W7" i="14"/>
  <c r="X7" i="14" s="1"/>
  <c r="Y7" i="14" s="1"/>
  <c r="E7" i="14"/>
  <c r="D7" i="14"/>
  <c r="C7" i="14"/>
  <c r="B7" i="14"/>
  <c r="E6" i="14"/>
  <c r="D6" i="14"/>
  <c r="C6" i="14"/>
  <c r="B6" i="14"/>
  <c r="W6" i="14" s="1"/>
  <c r="X6" i="14" s="1"/>
  <c r="Y6" i="14" s="1"/>
  <c r="E5" i="14"/>
  <c r="D5" i="14"/>
  <c r="C5" i="14"/>
  <c r="B5" i="14"/>
  <c r="W5" i="14" s="1"/>
  <c r="X5" i="14" s="1"/>
  <c r="Y5" i="14" s="1"/>
  <c r="E1004" i="13"/>
  <c r="D1004" i="13"/>
  <c r="C1004" i="13"/>
  <c r="W1004" i="13" s="1"/>
  <c r="X1004" i="13" s="1"/>
  <c r="Y1004" i="13" s="1"/>
  <c r="B1004" i="13"/>
  <c r="E1003" i="13"/>
  <c r="D1003" i="13"/>
  <c r="C1003" i="13"/>
  <c r="B1003" i="13"/>
  <c r="E1002" i="13"/>
  <c r="D1002" i="13"/>
  <c r="C1002" i="13"/>
  <c r="B1002" i="13"/>
  <c r="E1001" i="13"/>
  <c r="D1001" i="13"/>
  <c r="C1001" i="13"/>
  <c r="B1001" i="13"/>
  <c r="E1000" i="13"/>
  <c r="D1000" i="13"/>
  <c r="C1000" i="13"/>
  <c r="B1000" i="13"/>
  <c r="W1000" i="13" s="1"/>
  <c r="X1000" i="13" s="1"/>
  <c r="Y1000" i="13" s="1"/>
  <c r="E999" i="13"/>
  <c r="D999" i="13"/>
  <c r="C999" i="13"/>
  <c r="W999" i="13" s="1"/>
  <c r="X999" i="13" s="1"/>
  <c r="Y999" i="13" s="1"/>
  <c r="B999" i="13"/>
  <c r="E998" i="13"/>
  <c r="D998" i="13"/>
  <c r="C998" i="13"/>
  <c r="B998" i="13"/>
  <c r="W998" i="13" s="1"/>
  <c r="X998" i="13" s="1"/>
  <c r="Y998" i="13" s="1"/>
  <c r="E997" i="13"/>
  <c r="D997" i="13"/>
  <c r="C997" i="13"/>
  <c r="B997" i="13"/>
  <c r="E996" i="13"/>
  <c r="D996" i="13"/>
  <c r="C996" i="13"/>
  <c r="W996" i="13" s="1"/>
  <c r="X996" i="13" s="1"/>
  <c r="Y996" i="13" s="1"/>
  <c r="B996" i="13"/>
  <c r="E995" i="13"/>
  <c r="D995" i="13"/>
  <c r="C995" i="13"/>
  <c r="B995" i="13"/>
  <c r="W995" i="13" s="1"/>
  <c r="X995" i="13" s="1"/>
  <c r="Y995" i="13" s="1"/>
  <c r="E994" i="13"/>
  <c r="D994" i="13"/>
  <c r="C994" i="13"/>
  <c r="W994" i="13" s="1"/>
  <c r="X994" i="13" s="1"/>
  <c r="Y994" i="13" s="1"/>
  <c r="B994" i="13"/>
  <c r="E993" i="13"/>
  <c r="D993" i="13"/>
  <c r="C993" i="13"/>
  <c r="B993" i="13"/>
  <c r="E992" i="13"/>
  <c r="D992" i="13"/>
  <c r="C992" i="13"/>
  <c r="B992" i="13"/>
  <c r="E991" i="13"/>
  <c r="D991" i="13"/>
  <c r="C991" i="13"/>
  <c r="B991" i="13"/>
  <c r="E990" i="13"/>
  <c r="D990" i="13"/>
  <c r="C990" i="13"/>
  <c r="B990" i="13"/>
  <c r="E989" i="13"/>
  <c r="D989" i="13"/>
  <c r="C989" i="13"/>
  <c r="B989" i="13"/>
  <c r="W988" i="13"/>
  <c r="X988" i="13" s="1"/>
  <c r="Y988" i="13" s="1"/>
  <c r="E988" i="13"/>
  <c r="D988" i="13"/>
  <c r="C988" i="13"/>
  <c r="B988" i="13"/>
  <c r="E987" i="13"/>
  <c r="D987" i="13"/>
  <c r="C987" i="13"/>
  <c r="B987" i="13"/>
  <c r="E986" i="13"/>
  <c r="D986" i="13"/>
  <c r="C986" i="13"/>
  <c r="B986" i="13"/>
  <c r="W985" i="13"/>
  <c r="X985" i="13" s="1"/>
  <c r="Y985" i="13" s="1"/>
  <c r="E985" i="13"/>
  <c r="D985" i="13"/>
  <c r="C985" i="13"/>
  <c r="B985" i="13"/>
  <c r="E984" i="13"/>
  <c r="D984" i="13"/>
  <c r="C984" i="13"/>
  <c r="B984" i="13"/>
  <c r="E983" i="13"/>
  <c r="D983" i="13"/>
  <c r="C983" i="13"/>
  <c r="W983" i="13" s="1"/>
  <c r="X983" i="13" s="1"/>
  <c r="Y983" i="13" s="1"/>
  <c r="B983" i="13"/>
  <c r="E982" i="13"/>
  <c r="D982" i="13"/>
  <c r="C982" i="13"/>
  <c r="W982" i="13" s="1"/>
  <c r="X982" i="13" s="1"/>
  <c r="Y982" i="13" s="1"/>
  <c r="B982" i="13"/>
  <c r="E981" i="13"/>
  <c r="D981" i="13"/>
  <c r="C981" i="13"/>
  <c r="B981" i="13"/>
  <c r="E980" i="13"/>
  <c r="D980" i="13"/>
  <c r="C980" i="13"/>
  <c r="B980" i="13"/>
  <c r="E979" i="13"/>
  <c r="D979" i="13"/>
  <c r="W979" i="13" s="1"/>
  <c r="X979" i="13" s="1"/>
  <c r="Y979" i="13" s="1"/>
  <c r="C979" i="13"/>
  <c r="B979" i="13"/>
  <c r="E978" i="13"/>
  <c r="D978" i="13"/>
  <c r="C978" i="13"/>
  <c r="B978" i="13"/>
  <c r="E977" i="13"/>
  <c r="D977" i="13"/>
  <c r="C977" i="13"/>
  <c r="B977" i="13"/>
  <c r="W977" i="13" s="1"/>
  <c r="X977" i="13" s="1"/>
  <c r="Y977" i="13" s="1"/>
  <c r="E976" i="13"/>
  <c r="D976" i="13"/>
  <c r="C976" i="13"/>
  <c r="B976" i="13"/>
  <c r="W976" i="13" s="1"/>
  <c r="X976" i="13" s="1"/>
  <c r="Y976" i="13" s="1"/>
  <c r="E975" i="13"/>
  <c r="D975" i="13"/>
  <c r="C975" i="13"/>
  <c r="B975" i="13"/>
  <c r="E974" i="13"/>
  <c r="D974" i="13"/>
  <c r="C974" i="13"/>
  <c r="B974" i="13"/>
  <c r="E973" i="13"/>
  <c r="D973" i="13"/>
  <c r="C973" i="13"/>
  <c r="B973" i="13"/>
  <c r="W972" i="13"/>
  <c r="X972" i="13" s="1"/>
  <c r="Y972" i="13" s="1"/>
  <c r="E972" i="13"/>
  <c r="D972" i="13"/>
  <c r="C972" i="13"/>
  <c r="B972" i="13"/>
  <c r="E971" i="13"/>
  <c r="D971" i="13"/>
  <c r="W971" i="13" s="1"/>
  <c r="X971" i="13" s="1"/>
  <c r="Y971" i="13" s="1"/>
  <c r="C971" i="13"/>
  <c r="B971" i="13"/>
  <c r="W970" i="13"/>
  <c r="X970" i="13" s="1"/>
  <c r="Y970" i="13" s="1"/>
  <c r="E970" i="13"/>
  <c r="D970" i="13"/>
  <c r="C970" i="13"/>
  <c r="B970" i="13"/>
  <c r="E969" i="13"/>
  <c r="D969" i="13"/>
  <c r="C969" i="13"/>
  <c r="B969" i="13"/>
  <c r="W969" i="13" s="1"/>
  <c r="X969" i="13" s="1"/>
  <c r="Y969" i="13" s="1"/>
  <c r="E968" i="13"/>
  <c r="D968" i="13"/>
  <c r="C968" i="13"/>
  <c r="B968" i="13"/>
  <c r="W968" i="13" s="1"/>
  <c r="X968" i="13" s="1"/>
  <c r="Y968" i="13" s="1"/>
  <c r="E967" i="13"/>
  <c r="D967" i="13"/>
  <c r="W967" i="13" s="1"/>
  <c r="X967" i="13" s="1"/>
  <c r="Y967" i="13" s="1"/>
  <c r="C967" i="13"/>
  <c r="B967" i="13"/>
  <c r="E966" i="13"/>
  <c r="D966" i="13"/>
  <c r="C966" i="13"/>
  <c r="B966" i="13"/>
  <c r="W966" i="13" s="1"/>
  <c r="X966" i="13" s="1"/>
  <c r="Y966" i="13" s="1"/>
  <c r="E965" i="13"/>
  <c r="D965" i="13"/>
  <c r="C965" i="13"/>
  <c r="B965" i="13"/>
  <c r="E964" i="13"/>
  <c r="W964" i="13" s="1"/>
  <c r="X964" i="13" s="1"/>
  <c r="Y964" i="13" s="1"/>
  <c r="D964" i="13"/>
  <c r="C964" i="13"/>
  <c r="B964" i="13"/>
  <c r="E963" i="13"/>
  <c r="D963" i="13"/>
  <c r="C963" i="13"/>
  <c r="B963" i="13"/>
  <c r="E962" i="13"/>
  <c r="D962" i="13"/>
  <c r="C962" i="13"/>
  <c r="B962" i="13"/>
  <c r="W961" i="13"/>
  <c r="X961" i="13" s="1"/>
  <c r="Y961" i="13" s="1"/>
  <c r="E961" i="13"/>
  <c r="D961" i="13"/>
  <c r="C961" i="13"/>
  <c r="B961" i="13"/>
  <c r="E960" i="13"/>
  <c r="D960" i="13"/>
  <c r="C960" i="13"/>
  <c r="B960" i="13"/>
  <c r="W959" i="13"/>
  <c r="X959" i="13" s="1"/>
  <c r="Y959" i="13" s="1"/>
  <c r="E959" i="13"/>
  <c r="D959" i="13"/>
  <c r="C959" i="13"/>
  <c r="B959" i="13"/>
  <c r="E958" i="13"/>
  <c r="D958" i="13"/>
  <c r="C958" i="13"/>
  <c r="B958" i="13"/>
  <c r="W958" i="13" s="1"/>
  <c r="X958" i="13" s="1"/>
  <c r="Y958" i="13" s="1"/>
  <c r="E957" i="13"/>
  <c r="D957" i="13"/>
  <c r="C957" i="13"/>
  <c r="B957" i="13"/>
  <c r="E956" i="13"/>
  <c r="D956" i="13"/>
  <c r="C956" i="13"/>
  <c r="B956" i="13"/>
  <c r="E955" i="13"/>
  <c r="D955" i="13"/>
  <c r="C955" i="13"/>
  <c r="W955" i="13" s="1"/>
  <c r="X955" i="13" s="1"/>
  <c r="Y955" i="13" s="1"/>
  <c r="B955" i="13"/>
  <c r="E954" i="13"/>
  <c r="D954" i="13"/>
  <c r="W954" i="13" s="1"/>
  <c r="X954" i="13" s="1"/>
  <c r="Y954" i="13" s="1"/>
  <c r="C954" i="13"/>
  <c r="B954" i="13"/>
  <c r="E953" i="13"/>
  <c r="D953" i="13"/>
  <c r="C953" i="13"/>
  <c r="B953" i="13"/>
  <c r="E952" i="13"/>
  <c r="D952" i="13"/>
  <c r="C952" i="13"/>
  <c r="B952" i="13"/>
  <c r="E951" i="13"/>
  <c r="D951" i="13"/>
  <c r="C951" i="13"/>
  <c r="B951" i="13"/>
  <c r="E950" i="13"/>
  <c r="D950" i="13"/>
  <c r="C950" i="13"/>
  <c r="B950" i="13"/>
  <c r="W950" i="13" s="1"/>
  <c r="X950" i="13" s="1"/>
  <c r="Y950" i="13" s="1"/>
  <c r="E949" i="13"/>
  <c r="D949" i="13"/>
  <c r="C949" i="13"/>
  <c r="W949" i="13" s="1"/>
  <c r="X949" i="13" s="1"/>
  <c r="Y949" i="13" s="1"/>
  <c r="B949" i="13"/>
  <c r="E948" i="13"/>
  <c r="D948" i="13"/>
  <c r="C948" i="13"/>
  <c r="B948" i="13"/>
  <c r="E947" i="13"/>
  <c r="D947" i="13"/>
  <c r="C947" i="13"/>
  <c r="W947" i="13" s="1"/>
  <c r="X947" i="13" s="1"/>
  <c r="Y947" i="13" s="1"/>
  <c r="B947" i="13"/>
  <c r="E946" i="13"/>
  <c r="D946" i="13"/>
  <c r="C946" i="13"/>
  <c r="B946" i="13"/>
  <c r="W946" i="13" s="1"/>
  <c r="X946" i="13" s="1"/>
  <c r="Y946" i="13" s="1"/>
  <c r="E945" i="13"/>
  <c r="D945" i="13"/>
  <c r="C945" i="13"/>
  <c r="B945" i="13"/>
  <c r="E944" i="13"/>
  <c r="D944" i="13"/>
  <c r="C944" i="13"/>
  <c r="B944" i="13"/>
  <c r="W944" i="13" s="1"/>
  <c r="X944" i="13" s="1"/>
  <c r="Y944" i="13" s="1"/>
  <c r="E943" i="13"/>
  <c r="D943" i="13"/>
  <c r="C943" i="13"/>
  <c r="B943" i="13"/>
  <c r="E942" i="13"/>
  <c r="D942" i="13"/>
  <c r="C942" i="13"/>
  <c r="W942" i="13" s="1"/>
  <c r="X942" i="13" s="1"/>
  <c r="Y942" i="13" s="1"/>
  <c r="B942" i="13"/>
  <c r="E941" i="13"/>
  <c r="D941" i="13"/>
  <c r="C941" i="13"/>
  <c r="B941" i="13"/>
  <c r="E940" i="13"/>
  <c r="D940" i="13"/>
  <c r="C940" i="13"/>
  <c r="W940" i="13" s="1"/>
  <c r="X940" i="13" s="1"/>
  <c r="Y940" i="13" s="1"/>
  <c r="B940" i="13"/>
  <c r="E939" i="13"/>
  <c r="D939" i="13"/>
  <c r="C939" i="13"/>
  <c r="B939" i="13"/>
  <c r="E938" i="13"/>
  <c r="D938" i="13"/>
  <c r="C938" i="13"/>
  <c r="B938" i="13"/>
  <c r="E937" i="13"/>
  <c r="D937" i="13"/>
  <c r="C937" i="13"/>
  <c r="W937" i="13" s="1"/>
  <c r="X937" i="13" s="1"/>
  <c r="Y937" i="13" s="1"/>
  <c r="B937" i="13"/>
  <c r="E936" i="13"/>
  <c r="D936" i="13"/>
  <c r="C936" i="13"/>
  <c r="B936" i="13"/>
  <c r="E935" i="13"/>
  <c r="D935" i="13"/>
  <c r="W935" i="13" s="1"/>
  <c r="X935" i="13" s="1"/>
  <c r="Y935" i="13" s="1"/>
  <c r="C935" i="13"/>
  <c r="B935" i="13"/>
  <c r="W934" i="13"/>
  <c r="X934" i="13" s="1"/>
  <c r="Y934" i="13" s="1"/>
  <c r="E934" i="13"/>
  <c r="D934" i="13"/>
  <c r="C934" i="13"/>
  <c r="B934" i="13"/>
  <c r="E933" i="13"/>
  <c r="D933" i="13"/>
  <c r="C933" i="13"/>
  <c r="B933" i="13"/>
  <c r="W933" i="13" s="1"/>
  <c r="X933" i="13" s="1"/>
  <c r="Y933" i="13" s="1"/>
  <c r="E932" i="13"/>
  <c r="D932" i="13"/>
  <c r="C932" i="13"/>
  <c r="B932" i="13"/>
  <c r="W932" i="13" s="1"/>
  <c r="X932" i="13" s="1"/>
  <c r="Y932" i="13" s="1"/>
  <c r="E931" i="13"/>
  <c r="D931" i="13"/>
  <c r="C931" i="13"/>
  <c r="W931" i="13" s="1"/>
  <c r="X931" i="13" s="1"/>
  <c r="Y931" i="13" s="1"/>
  <c r="B931" i="13"/>
  <c r="E930" i="13"/>
  <c r="D930" i="13"/>
  <c r="C930" i="13"/>
  <c r="B930" i="13"/>
  <c r="E929" i="13"/>
  <c r="D929" i="13"/>
  <c r="C929" i="13"/>
  <c r="W929" i="13" s="1"/>
  <c r="X929" i="13" s="1"/>
  <c r="Y929" i="13" s="1"/>
  <c r="B929" i="13"/>
  <c r="E928" i="13"/>
  <c r="D928" i="13"/>
  <c r="C928" i="13"/>
  <c r="B928" i="13"/>
  <c r="E927" i="13"/>
  <c r="D927" i="13"/>
  <c r="C927" i="13"/>
  <c r="B927" i="13"/>
  <c r="E926" i="13"/>
  <c r="D926" i="13"/>
  <c r="C926" i="13"/>
  <c r="B926" i="13"/>
  <c r="E925" i="13"/>
  <c r="D925" i="13"/>
  <c r="C925" i="13"/>
  <c r="B925" i="13"/>
  <c r="E924" i="13"/>
  <c r="D924" i="13"/>
  <c r="C924" i="13"/>
  <c r="W924" i="13" s="1"/>
  <c r="X924" i="13" s="1"/>
  <c r="Y924" i="13" s="1"/>
  <c r="B924" i="13"/>
  <c r="E923" i="13"/>
  <c r="D923" i="13"/>
  <c r="C923" i="13"/>
  <c r="B923" i="13"/>
  <c r="W923" i="13" s="1"/>
  <c r="X923" i="13" s="1"/>
  <c r="Y923" i="13" s="1"/>
  <c r="E922" i="13"/>
  <c r="D922" i="13"/>
  <c r="C922" i="13"/>
  <c r="W922" i="13" s="1"/>
  <c r="X922" i="13" s="1"/>
  <c r="Y922" i="13" s="1"/>
  <c r="B922" i="13"/>
  <c r="E921" i="13"/>
  <c r="D921" i="13"/>
  <c r="C921" i="13"/>
  <c r="B921" i="13"/>
  <c r="E920" i="13"/>
  <c r="D920" i="13"/>
  <c r="C920" i="13"/>
  <c r="B920" i="13"/>
  <c r="E919" i="13"/>
  <c r="D919" i="13"/>
  <c r="C919" i="13"/>
  <c r="B919" i="13"/>
  <c r="E918" i="13"/>
  <c r="D918" i="13"/>
  <c r="C918" i="13"/>
  <c r="B918" i="13"/>
  <c r="W918" i="13" s="1"/>
  <c r="X918" i="13" s="1"/>
  <c r="Y918" i="13" s="1"/>
  <c r="E917" i="13"/>
  <c r="D917" i="13"/>
  <c r="C917" i="13"/>
  <c r="B917" i="13"/>
  <c r="E916" i="13"/>
  <c r="D916" i="13"/>
  <c r="C916" i="13"/>
  <c r="B916" i="13"/>
  <c r="E915" i="13"/>
  <c r="D915" i="13"/>
  <c r="C915" i="13"/>
  <c r="B915" i="13"/>
  <c r="W915" i="13" s="1"/>
  <c r="X915" i="13" s="1"/>
  <c r="Y915" i="13" s="1"/>
  <c r="E914" i="13"/>
  <c r="D914" i="13"/>
  <c r="C914" i="13"/>
  <c r="B914" i="13"/>
  <c r="E913" i="13"/>
  <c r="D913" i="13"/>
  <c r="C913" i="13"/>
  <c r="B913" i="13"/>
  <c r="E912" i="13"/>
  <c r="D912" i="13"/>
  <c r="C912" i="13"/>
  <c r="B912" i="13"/>
  <c r="E911" i="13"/>
  <c r="D911" i="13"/>
  <c r="C911" i="13"/>
  <c r="W911" i="13" s="1"/>
  <c r="X911" i="13" s="1"/>
  <c r="Y911" i="13" s="1"/>
  <c r="B911" i="13"/>
  <c r="E910" i="13"/>
  <c r="D910" i="13"/>
  <c r="C910" i="13"/>
  <c r="W910" i="13" s="1"/>
  <c r="X910" i="13" s="1"/>
  <c r="Y910" i="13" s="1"/>
  <c r="B910" i="13"/>
  <c r="E909" i="13"/>
  <c r="D909" i="13"/>
  <c r="C909" i="13"/>
  <c r="B909" i="13"/>
  <c r="E908" i="13"/>
  <c r="D908" i="13"/>
  <c r="C908" i="13"/>
  <c r="B908" i="13"/>
  <c r="W908" i="13" s="1"/>
  <c r="X908" i="13" s="1"/>
  <c r="Y908" i="13" s="1"/>
  <c r="E907" i="13"/>
  <c r="D907" i="13"/>
  <c r="W907" i="13" s="1"/>
  <c r="X907" i="13" s="1"/>
  <c r="Y907" i="13" s="1"/>
  <c r="C907" i="13"/>
  <c r="B907" i="13"/>
  <c r="E906" i="13"/>
  <c r="D906" i="13"/>
  <c r="C906" i="13"/>
  <c r="B906" i="13"/>
  <c r="E905" i="13"/>
  <c r="D905" i="13"/>
  <c r="C905" i="13"/>
  <c r="W905" i="13" s="1"/>
  <c r="X905" i="13" s="1"/>
  <c r="Y905" i="13" s="1"/>
  <c r="B905" i="13"/>
  <c r="E904" i="13"/>
  <c r="D904" i="13"/>
  <c r="C904" i="13"/>
  <c r="B904" i="13"/>
  <c r="E903" i="13"/>
  <c r="D903" i="13"/>
  <c r="C903" i="13"/>
  <c r="B903" i="13"/>
  <c r="E902" i="13"/>
  <c r="D902" i="13"/>
  <c r="C902" i="13"/>
  <c r="B902" i="13"/>
  <c r="E901" i="13"/>
  <c r="D901" i="13"/>
  <c r="C901" i="13"/>
  <c r="B901" i="13"/>
  <c r="E900" i="13"/>
  <c r="D900" i="13"/>
  <c r="C900" i="13"/>
  <c r="B900" i="13"/>
  <c r="E899" i="13"/>
  <c r="D899" i="13"/>
  <c r="C899" i="13"/>
  <c r="B899" i="13"/>
  <c r="W899" i="13" s="1"/>
  <c r="X899" i="13" s="1"/>
  <c r="Y899" i="13" s="1"/>
  <c r="E898" i="13"/>
  <c r="D898" i="13"/>
  <c r="C898" i="13"/>
  <c r="B898" i="13"/>
  <c r="W898" i="13" s="1"/>
  <c r="X898" i="13" s="1"/>
  <c r="Y898" i="13" s="1"/>
  <c r="E897" i="13"/>
  <c r="D897" i="13"/>
  <c r="C897" i="13"/>
  <c r="B897" i="13"/>
  <c r="W897" i="13" s="1"/>
  <c r="X897" i="13" s="1"/>
  <c r="Y897" i="13" s="1"/>
  <c r="E896" i="13"/>
  <c r="D896" i="13"/>
  <c r="C896" i="13"/>
  <c r="B896" i="13"/>
  <c r="E895" i="13"/>
  <c r="D895" i="13"/>
  <c r="W895" i="13" s="1"/>
  <c r="X895" i="13" s="1"/>
  <c r="Y895" i="13" s="1"/>
  <c r="C895" i="13"/>
  <c r="B895" i="13"/>
  <c r="E894" i="13"/>
  <c r="D894" i="13"/>
  <c r="C894" i="13"/>
  <c r="B894" i="13"/>
  <c r="E893" i="13"/>
  <c r="D893" i="13"/>
  <c r="C893" i="13"/>
  <c r="B893" i="13"/>
  <c r="E892" i="13"/>
  <c r="D892" i="13"/>
  <c r="C892" i="13"/>
  <c r="B892" i="13"/>
  <c r="E891" i="13"/>
  <c r="D891" i="13"/>
  <c r="C891" i="13"/>
  <c r="B891" i="13"/>
  <c r="W891" i="13" s="1"/>
  <c r="X891" i="13" s="1"/>
  <c r="Y891" i="13" s="1"/>
  <c r="E890" i="13"/>
  <c r="D890" i="13"/>
  <c r="C890" i="13"/>
  <c r="B890" i="13"/>
  <c r="E889" i="13"/>
  <c r="D889" i="13"/>
  <c r="C889" i="13"/>
  <c r="B889" i="13"/>
  <c r="E888" i="13"/>
  <c r="D888" i="13"/>
  <c r="C888" i="13"/>
  <c r="W888" i="13" s="1"/>
  <c r="X888" i="13" s="1"/>
  <c r="Y888" i="13" s="1"/>
  <c r="B888" i="13"/>
  <c r="E887" i="13"/>
  <c r="D887" i="13"/>
  <c r="C887" i="13"/>
  <c r="B887" i="13"/>
  <c r="W887" i="13" s="1"/>
  <c r="X887" i="13" s="1"/>
  <c r="Y887" i="13" s="1"/>
  <c r="E886" i="13"/>
  <c r="D886" i="13"/>
  <c r="C886" i="13"/>
  <c r="B886" i="13"/>
  <c r="E885" i="13"/>
  <c r="D885" i="13"/>
  <c r="C885" i="13"/>
  <c r="B885" i="13"/>
  <c r="E884" i="13"/>
  <c r="D884" i="13"/>
  <c r="C884" i="13"/>
  <c r="B884" i="13"/>
  <c r="E883" i="13"/>
  <c r="D883" i="13"/>
  <c r="W883" i="13" s="1"/>
  <c r="X883" i="13" s="1"/>
  <c r="Y883" i="13" s="1"/>
  <c r="C883" i="13"/>
  <c r="B883" i="13"/>
  <c r="E882" i="13"/>
  <c r="D882" i="13"/>
  <c r="W882" i="13" s="1"/>
  <c r="X882" i="13" s="1"/>
  <c r="Y882" i="13" s="1"/>
  <c r="C882" i="13"/>
  <c r="B882" i="13"/>
  <c r="E881" i="13"/>
  <c r="D881" i="13"/>
  <c r="C881" i="13"/>
  <c r="W881" i="13" s="1"/>
  <c r="X881" i="13" s="1"/>
  <c r="Y881" i="13" s="1"/>
  <c r="B881" i="13"/>
  <c r="E880" i="13"/>
  <c r="D880" i="13"/>
  <c r="C880" i="13"/>
  <c r="B880" i="13"/>
  <c r="E879" i="13"/>
  <c r="D879" i="13"/>
  <c r="C879" i="13"/>
  <c r="B879" i="13"/>
  <c r="E878" i="13"/>
  <c r="D878" i="13"/>
  <c r="C878" i="13"/>
  <c r="B878" i="13"/>
  <c r="E877" i="13"/>
  <c r="D877" i="13"/>
  <c r="C877" i="13"/>
  <c r="B877" i="13"/>
  <c r="E876" i="13"/>
  <c r="D876" i="13"/>
  <c r="C876" i="13"/>
  <c r="B876" i="13"/>
  <c r="E875" i="13"/>
  <c r="D875" i="13"/>
  <c r="C875" i="13"/>
  <c r="B875" i="13"/>
  <c r="E874" i="13"/>
  <c r="D874" i="13"/>
  <c r="C874" i="13"/>
  <c r="B874" i="13"/>
  <c r="W874" i="13" s="1"/>
  <c r="X874" i="13" s="1"/>
  <c r="Y874" i="13" s="1"/>
  <c r="E873" i="13"/>
  <c r="D873" i="13"/>
  <c r="C873" i="13"/>
  <c r="B873" i="13"/>
  <c r="E872" i="13"/>
  <c r="D872" i="13"/>
  <c r="C872" i="13"/>
  <c r="B872" i="13"/>
  <c r="E871" i="13"/>
  <c r="D871" i="13"/>
  <c r="C871" i="13"/>
  <c r="B871" i="13"/>
  <c r="E870" i="13"/>
  <c r="D870" i="13"/>
  <c r="W870" i="13" s="1"/>
  <c r="X870" i="13" s="1"/>
  <c r="Y870" i="13" s="1"/>
  <c r="C870" i="13"/>
  <c r="B870" i="13"/>
  <c r="E869" i="13"/>
  <c r="D869" i="13"/>
  <c r="C869" i="13"/>
  <c r="B869" i="13"/>
  <c r="E868" i="13"/>
  <c r="D868" i="13"/>
  <c r="C868" i="13"/>
  <c r="W868" i="13" s="1"/>
  <c r="X868" i="13" s="1"/>
  <c r="Y868" i="13" s="1"/>
  <c r="B868" i="13"/>
  <c r="E867" i="13"/>
  <c r="D867" i="13"/>
  <c r="C867" i="13"/>
  <c r="B867" i="13"/>
  <c r="E866" i="13"/>
  <c r="D866" i="13"/>
  <c r="C866" i="13"/>
  <c r="B866" i="13"/>
  <c r="E865" i="13"/>
  <c r="D865" i="13"/>
  <c r="C865" i="13"/>
  <c r="W865" i="13" s="1"/>
  <c r="X865" i="13" s="1"/>
  <c r="Y865" i="13" s="1"/>
  <c r="B865" i="13"/>
  <c r="E864" i="13"/>
  <c r="D864" i="13"/>
  <c r="C864" i="13"/>
  <c r="B864" i="13"/>
  <c r="W863" i="13"/>
  <c r="X863" i="13" s="1"/>
  <c r="Y863" i="13" s="1"/>
  <c r="E863" i="13"/>
  <c r="D863" i="13"/>
  <c r="C863" i="13"/>
  <c r="B863" i="13"/>
  <c r="E862" i="13"/>
  <c r="D862" i="13"/>
  <c r="C862" i="13"/>
  <c r="B862" i="13"/>
  <c r="E861" i="13"/>
  <c r="D861" i="13"/>
  <c r="C861" i="13"/>
  <c r="B861" i="13"/>
  <c r="W861" i="13" s="1"/>
  <c r="X861" i="13" s="1"/>
  <c r="Y861" i="13" s="1"/>
  <c r="E860" i="13"/>
  <c r="D860" i="13"/>
  <c r="C860" i="13"/>
  <c r="B860" i="13"/>
  <c r="W859" i="13"/>
  <c r="X859" i="13" s="1"/>
  <c r="Y859" i="13" s="1"/>
  <c r="E859" i="13"/>
  <c r="D859" i="13"/>
  <c r="C859" i="13"/>
  <c r="B859" i="13"/>
  <c r="E858" i="13"/>
  <c r="D858" i="13"/>
  <c r="C858" i="13"/>
  <c r="B858" i="13"/>
  <c r="W858" i="13" s="1"/>
  <c r="X858" i="13" s="1"/>
  <c r="Y858" i="13" s="1"/>
  <c r="E857" i="13"/>
  <c r="D857" i="13"/>
  <c r="C857" i="13"/>
  <c r="W857" i="13" s="1"/>
  <c r="X857" i="13" s="1"/>
  <c r="Y857" i="13" s="1"/>
  <c r="B857" i="13"/>
  <c r="E856" i="13"/>
  <c r="D856" i="13"/>
  <c r="C856" i="13"/>
  <c r="B856" i="13"/>
  <c r="E855" i="13"/>
  <c r="D855" i="13"/>
  <c r="C855" i="13"/>
  <c r="B855" i="13"/>
  <c r="E854" i="13"/>
  <c r="D854" i="13"/>
  <c r="C854" i="13"/>
  <c r="B854" i="13"/>
  <c r="E853" i="13"/>
  <c r="D853" i="13"/>
  <c r="C853" i="13"/>
  <c r="B853" i="13"/>
  <c r="E852" i="13"/>
  <c r="D852" i="13"/>
  <c r="C852" i="13"/>
  <c r="B852" i="13"/>
  <c r="E851" i="13"/>
  <c r="D851" i="13"/>
  <c r="C851" i="13"/>
  <c r="B851" i="13"/>
  <c r="W851" i="13" s="1"/>
  <c r="X851" i="13" s="1"/>
  <c r="Y851" i="13" s="1"/>
  <c r="E850" i="13"/>
  <c r="D850" i="13"/>
  <c r="C850" i="13"/>
  <c r="B850" i="13"/>
  <c r="W850" i="13" s="1"/>
  <c r="X850" i="13" s="1"/>
  <c r="Y850" i="13" s="1"/>
  <c r="E849" i="13"/>
  <c r="D849" i="13"/>
  <c r="C849" i="13"/>
  <c r="B849" i="13"/>
  <c r="W849" i="13" s="1"/>
  <c r="X849" i="13" s="1"/>
  <c r="Y849" i="13" s="1"/>
  <c r="E848" i="13"/>
  <c r="D848" i="13"/>
  <c r="C848" i="13"/>
  <c r="B848" i="13"/>
  <c r="E847" i="13"/>
  <c r="D847" i="13"/>
  <c r="C847" i="13"/>
  <c r="B847" i="13"/>
  <c r="E846" i="13"/>
  <c r="D846" i="13"/>
  <c r="C846" i="13"/>
  <c r="B846" i="13"/>
  <c r="W846" i="13" s="1"/>
  <c r="X846" i="13" s="1"/>
  <c r="Y846" i="13" s="1"/>
  <c r="E845" i="13"/>
  <c r="D845" i="13"/>
  <c r="C845" i="13"/>
  <c r="B845" i="13"/>
  <c r="E844" i="13"/>
  <c r="D844" i="13"/>
  <c r="C844" i="13"/>
  <c r="B844" i="13"/>
  <c r="E843" i="13"/>
  <c r="D843" i="13"/>
  <c r="C843" i="13"/>
  <c r="B843" i="13"/>
  <c r="E842" i="13"/>
  <c r="D842" i="13"/>
  <c r="C842" i="13"/>
  <c r="B842" i="13"/>
  <c r="E841" i="13"/>
  <c r="D841" i="13"/>
  <c r="C841" i="13"/>
  <c r="B841" i="13"/>
  <c r="W841" i="13" s="1"/>
  <c r="X841" i="13" s="1"/>
  <c r="Y841" i="13" s="1"/>
  <c r="E840" i="13"/>
  <c r="D840" i="13"/>
  <c r="C840" i="13"/>
  <c r="B840" i="13"/>
  <c r="W840" i="13" s="1"/>
  <c r="X840" i="13" s="1"/>
  <c r="Y840" i="13" s="1"/>
  <c r="E839" i="13"/>
  <c r="D839" i="13"/>
  <c r="C839" i="13"/>
  <c r="B839" i="13"/>
  <c r="E838" i="13"/>
  <c r="D838" i="13"/>
  <c r="C838" i="13"/>
  <c r="B838" i="13"/>
  <c r="E837" i="13"/>
  <c r="D837" i="13"/>
  <c r="C837" i="13"/>
  <c r="B837" i="13"/>
  <c r="W837" i="13" s="1"/>
  <c r="X837" i="13" s="1"/>
  <c r="Y837" i="13" s="1"/>
  <c r="E836" i="13"/>
  <c r="D836" i="13"/>
  <c r="C836" i="13"/>
  <c r="B836" i="13"/>
  <c r="E835" i="13"/>
  <c r="D835" i="13"/>
  <c r="C835" i="13"/>
  <c r="B835" i="13"/>
  <c r="W835" i="13" s="1"/>
  <c r="X835" i="13" s="1"/>
  <c r="Y835" i="13" s="1"/>
  <c r="E834" i="13"/>
  <c r="D834" i="13"/>
  <c r="C834" i="13"/>
  <c r="B834" i="13"/>
  <c r="E833" i="13"/>
  <c r="D833" i="13"/>
  <c r="C833" i="13"/>
  <c r="B833" i="13"/>
  <c r="W833" i="13" s="1"/>
  <c r="X833" i="13" s="1"/>
  <c r="Y833" i="13" s="1"/>
  <c r="E832" i="13"/>
  <c r="D832" i="13"/>
  <c r="C832" i="13"/>
  <c r="B832" i="13"/>
  <c r="E831" i="13"/>
  <c r="D831" i="13"/>
  <c r="C831" i="13"/>
  <c r="B831" i="13"/>
  <c r="E830" i="13"/>
  <c r="D830" i="13"/>
  <c r="C830" i="13"/>
  <c r="B830" i="13"/>
  <c r="E829" i="13"/>
  <c r="D829" i="13"/>
  <c r="C829" i="13"/>
  <c r="B829" i="13"/>
  <c r="E828" i="13"/>
  <c r="D828" i="13"/>
  <c r="C828" i="13"/>
  <c r="B828" i="13"/>
  <c r="E827" i="13"/>
  <c r="D827" i="13"/>
  <c r="C827" i="13"/>
  <c r="B827" i="13"/>
  <c r="E826" i="13"/>
  <c r="D826" i="13"/>
  <c r="W826" i="13" s="1"/>
  <c r="X826" i="13" s="1"/>
  <c r="Y826" i="13" s="1"/>
  <c r="C826" i="13"/>
  <c r="B826" i="13"/>
  <c r="E825" i="13"/>
  <c r="D825" i="13"/>
  <c r="C825" i="13"/>
  <c r="W825" i="13" s="1"/>
  <c r="X825" i="13" s="1"/>
  <c r="Y825" i="13" s="1"/>
  <c r="B825" i="13"/>
  <c r="W824" i="13"/>
  <c r="X824" i="13" s="1"/>
  <c r="Y824" i="13" s="1"/>
  <c r="E824" i="13"/>
  <c r="D824" i="13"/>
  <c r="C824" i="13"/>
  <c r="B824" i="13"/>
  <c r="E823" i="13"/>
  <c r="D823" i="13"/>
  <c r="C823" i="13"/>
  <c r="B823" i="13"/>
  <c r="E822" i="13"/>
  <c r="D822" i="13"/>
  <c r="C822" i="13"/>
  <c r="B822" i="13"/>
  <c r="W822" i="13" s="1"/>
  <c r="X822" i="13" s="1"/>
  <c r="Y822" i="13" s="1"/>
  <c r="E821" i="13"/>
  <c r="D821" i="13"/>
  <c r="C821" i="13"/>
  <c r="B821" i="13"/>
  <c r="E820" i="13"/>
  <c r="D820" i="13"/>
  <c r="C820" i="13"/>
  <c r="B820" i="13"/>
  <c r="E819" i="13"/>
  <c r="D819" i="13"/>
  <c r="C819" i="13"/>
  <c r="B819" i="13"/>
  <c r="E818" i="13"/>
  <c r="D818" i="13"/>
  <c r="C818" i="13"/>
  <c r="B818" i="13"/>
  <c r="E817" i="13"/>
  <c r="D817" i="13"/>
  <c r="C817" i="13"/>
  <c r="B817" i="13"/>
  <c r="E816" i="13"/>
  <c r="D816" i="13"/>
  <c r="C816" i="13"/>
  <c r="B816" i="13"/>
  <c r="E815" i="13"/>
  <c r="D815" i="13"/>
  <c r="C815" i="13"/>
  <c r="B815" i="13"/>
  <c r="E814" i="13"/>
  <c r="D814" i="13"/>
  <c r="C814" i="13"/>
  <c r="W814" i="13" s="1"/>
  <c r="X814" i="13" s="1"/>
  <c r="Y814" i="13" s="1"/>
  <c r="B814" i="13"/>
  <c r="E813" i="13"/>
  <c r="D813" i="13"/>
  <c r="W813" i="13" s="1"/>
  <c r="X813" i="13" s="1"/>
  <c r="Y813" i="13" s="1"/>
  <c r="C813" i="13"/>
  <c r="B813" i="13"/>
  <c r="W812" i="13"/>
  <c r="X812" i="13" s="1"/>
  <c r="Y812" i="13" s="1"/>
  <c r="E812" i="13"/>
  <c r="D812" i="13"/>
  <c r="C812" i="13"/>
  <c r="B812" i="13"/>
  <c r="W811" i="13"/>
  <c r="X811" i="13" s="1"/>
  <c r="Y811" i="13" s="1"/>
  <c r="E811" i="13"/>
  <c r="D811" i="13"/>
  <c r="C811" i="13"/>
  <c r="B811" i="13"/>
  <c r="E810" i="13"/>
  <c r="D810" i="13"/>
  <c r="W810" i="13" s="1"/>
  <c r="X810" i="13" s="1"/>
  <c r="Y810" i="13" s="1"/>
  <c r="C810" i="13"/>
  <c r="B810" i="13"/>
  <c r="E809" i="13"/>
  <c r="D809" i="13"/>
  <c r="C809" i="13"/>
  <c r="W809" i="13" s="1"/>
  <c r="X809" i="13" s="1"/>
  <c r="Y809" i="13" s="1"/>
  <c r="B809" i="13"/>
  <c r="E808" i="13"/>
  <c r="D808" i="13"/>
  <c r="C808" i="13"/>
  <c r="B808" i="13"/>
  <c r="E807" i="13"/>
  <c r="D807" i="13"/>
  <c r="C807" i="13"/>
  <c r="B807" i="13"/>
  <c r="E806" i="13"/>
  <c r="D806" i="13"/>
  <c r="C806" i="13"/>
  <c r="W806" i="13" s="1"/>
  <c r="X806" i="13" s="1"/>
  <c r="Y806" i="13" s="1"/>
  <c r="B806" i="13"/>
  <c r="E805" i="13"/>
  <c r="D805" i="13"/>
  <c r="C805" i="13"/>
  <c r="B805" i="13"/>
  <c r="E804" i="13"/>
  <c r="D804" i="13"/>
  <c r="C804" i="13"/>
  <c r="B804" i="13"/>
  <c r="E803" i="13"/>
  <c r="D803" i="13"/>
  <c r="C803" i="13"/>
  <c r="W803" i="13" s="1"/>
  <c r="X803" i="13" s="1"/>
  <c r="Y803" i="13" s="1"/>
  <c r="B803" i="13"/>
  <c r="E802" i="13"/>
  <c r="D802" i="13"/>
  <c r="C802" i="13"/>
  <c r="B802" i="13"/>
  <c r="W802" i="13" s="1"/>
  <c r="X802" i="13" s="1"/>
  <c r="Y802" i="13" s="1"/>
  <c r="E801" i="13"/>
  <c r="D801" i="13"/>
  <c r="C801" i="13"/>
  <c r="B801" i="13"/>
  <c r="W801" i="13" s="1"/>
  <c r="X801" i="13" s="1"/>
  <c r="Y801" i="13" s="1"/>
  <c r="E800" i="13"/>
  <c r="D800" i="13"/>
  <c r="W800" i="13" s="1"/>
  <c r="X800" i="13" s="1"/>
  <c r="Y800" i="13" s="1"/>
  <c r="C800" i="13"/>
  <c r="B800" i="13"/>
  <c r="W799" i="13"/>
  <c r="X799" i="13" s="1"/>
  <c r="Y799" i="13" s="1"/>
  <c r="E799" i="13"/>
  <c r="D799" i="13"/>
  <c r="C799" i="13"/>
  <c r="B799" i="13"/>
  <c r="E798" i="13"/>
  <c r="D798" i="13"/>
  <c r="C798" i="13"/>
  <c r="B798" i="13"/>
  <c r="W798" i="13" s="1"/>
  <c r="X798" i="13" s="1"/>
  <c r="Y798" i="13" s="1"/>
  <c r="E797" i="13"/>
  <c r="D797" i="13"/>
  <c r="C797" i="13"/>
  <c r="B797" i="13"/>
  <c r="E796" i="13"/>
  <c r="D796" i="13"/>
  <c r="C796" i="13"/>
  <c r="B796" i="13"/>
  <c r="E795" i="13"/>
  <c r="D795" i="13"/>
  <c r="C795" i="13"/>
  <c r="B795" i="13"/>
  <c r="E794" i="13"/>
  <c r="D794" i="13"/>
  <c r="C794" i="13"/>
  <c r="B794" i="13"/>
  <c r="E793" i="13"/>
  <c r="D793" i="13"/>
  <c r="C793" i="13"/>
  <c r="B793" i="13"/>
  <c r="E792" i="13"/>
  <c r="D792" i="13"/>
  <c r="C792" i="13"/>
  <c r="B792" i="13"/>
  <c r="E791" i="13"/>
  <c r="D791" i="13"/>
  <c r="C791" i="13"/>
  <c r="W791" i="13" s="1"/>
  <c r="X791" i="13" s="1"/>
  <c r="Y791" i="13" s="1"/>
  <c r="B791" i="13"/>
  <c r="E790" i="13"/>
  <c r="D790" i="13"/>
  <c r="C790" i="13"/>
  <c r="B790" i="13"/>
  <c r="W790" i="13" s="1"/>
  <c r="X790" i="13" s="1"/>
  <c r="Y790" i="13" s="1"/>
  <c r="E789" i="13"/>
  <c r="D789" i="13"/>
  <c r="C789" i="13"/>
  <c r="B789" i="13"/>
  <c r="W789" i="13" s="1"/>
  <c r="X789" i="13" s="1"/>
  <c r="Y789" i="13" s="1"/>
  <c r="E788" i="13"/>
  <c r="D788" i="13"/>
  <c r="C788" i="13"/>
  <c r="W788" i="13" s="1"/>
  <c r="X788" i="13" s="1"/>
  <c r="Y788" i="13" s="1"/>
  <c r="B788" i="13"/>
  <c r="E787" i="13"/>
  <c r="D787" i="13"/>
  <c r="W787" i="13" s="1"/>
  <c r="X787" i="13" s="1"/>
  <c r="Y787" i="13" s="1"/>
  <c r="C787" i="13"/>
  <c r="B787" i="13"/>
  <c r="E786" i="13"/>
  <c r="D786" i="13"/>
  <c r="C786" i="13"/>
  <c r="B786" i="13"/>
  <c r="E785" i="13"/>
  <c r="D785" i="13"/>
  <c r="C785" i="13"/>
  <c r="B785" i="13"/>
  <c r="W785" i="13" s="1"/>
  <c r="X785" i="13" s="1"/>
  <c r="Y785" i="13" s="1"/>
  <c r="E784" i="13"/>
  <c r="D784" i="13"/>
  <c r="C784" i="13"/>
  <c r="B784" i="13"/>
  <c r="E783" i="13"/>
  <c r="D783" i="13"/>
  <c r="C783" i="13"/>
  <c r="B783" i="13"/>
  <c r="E782" i="13"/>
  <c r="D782" i="13"/>
  <c r="C782" i="13"/>
  <c r="B782" i="13"/>
  <c r="E781" i="13"/>
  <c r="D781" i="13"/>
  <c r="C781" i="13"/>
  <c r="B781" i="13"/>
  <c r="W781" i="13" s="1"/>
  <c r="X781" i="13" s="1"/>
  <c r="Y781" i="13" s="1"/>
  <c r="E780" i="13"/>
  <c r="D780" i="13"/>
  <c r="C780" i="13"/>
  <c r="B780" i="13"/>
  <c r="E779" i="13"/>
  <c r="D779" i="13"/>
  <c r="C779" i="13"/>
  <c r="B779" i="13"/>
  <c r="E778" i="13"/>
  <c r="D778" i="13"/>
  <c r="C778" i="13"/>
  <c r="W778" i="13" s="1"/>
  <c r="X778" i="13" s="1"/>
  <c r="Y778" i="13" s="1"/>
  <c r="B778" i="13"/>
  <c r="E777" i="13"/>
  <c r="D777" i="13"/>
  <c r="C777" i="13"/>
  <c r="B777" i="13"/>
  <c r="W776" i="13"/>
  <c r="X776" i="13" s="1"/>
  <c r="Y776" i="13" s="1"/>
  <c r="E776" i="13"/>
  <c r="D776" i="13"/>
  <c r="C776" i="13"/>
  <c r="B776" i="13"/>
  <c r="E775" i="13"/>
  <c r="D775" i="13"/>
  <c r="C775" i="13"/>
  <c r="B775" i="13"/>
  <c r="E774" i="13"/>
  <c r="D774" i="13"/>
  <c r="C774" i="13"/>
  <c r="B774" i="13"/>
  <c r="W774" i="13" s="1"/>
  <c r="X774" i="13" s="1"/>
  <c r="Y774" i="13" s="1"/>
  <c r="E773" i="13"/>
  <c r="D773" i="13"/>
  <c r="C773" i="13"/>
  <c r="B773" i="13"/>
  <c r="E772" i="13"/>
  <c r="D772" i="13"/>
  <c r="C772" i="13"/>
  <c r="B772" i="13"/>
  <c r="E771" i="13"/>
  <c r="D771" i="13"/>
  <c r="C771" i="13"/>
  <c r="B771" i="13"/>
  <c r="E770" i="13"/>
  <c r="D770" i="13"/>
  <c r="C770" i="13"/>
  <c r="B770" i="13"/>
  <c r="W770" i="13" s="1"/>
  <c r="X770" i="13" s="1"/>
  <c r="Y770" i="13" s="1"/>
  <c r="E769" i="13"/>
  <c r="D769" i="13"/>
  <c r="C769" i="13"/>
  <c r="B769" i="13"/>
  <c r="E768" i="13"/>
  <c r="D768" i="13"/>
  <c r="C768" i="13"/>
  <c r="B768" i="13"/>
  <c r="E767" i="13"/>
  <c r="D767" i="13"/>
  <c r="C767" i="13"/>
  <c r="B767" i="13"/>
  <c r="W767" i="13" s="1"/>
  <c r="X767" i="13" s="1"/>
  <c r="Y767" i="13" s="1"/>
  <c r="E766" i="13"/>
  <c r="D766" i="13"/>
  <c r="C766" i="13"/>
  <c r="B766" i="13"/>
  <c r="W766" i="13" s="1"/>
  <c r="X766" i="13" s="1"/>
  <c r="Y766" i="13" s="1"/>
  <c r="W765" i="13"/>
  <c r="X765" i="13" s="1"/>
  <c r="Y765" i="13" s="1"/>
  <c r="E765" i="13"/>
  <c r="D765" i="13"/>
  <c r="C765" i="13"/>
  <c r="B765" i="13"/>
  <c r="E764" i="13"/>
  <c r="D764" i="13"/>
  <c r="C764" i="13"/>
  <c r="B764" i="13"/>
  <c r="W764" i="13" s="1"/>
  <c r="X764" i="13" s="1"/>
  <c r="Y764" i="13" s="1"/>
  <c r="E763" i="13"/>
  <c r="D763" i="13"/>
  <c r="C763" i="13"/>
  <c r="B763" i="13"/>
  <c r="W763" i="13" s="1"/>
  <c r="X763" i="13" s="1"/>
  <c r="Y763" i="13" s="1"/>
  <c r="E762" i="13"/>
  <c r="D762" i="13"/>
  <c r="C762" i="13"/>
  <c r="B762" i="13"/>
  <c r="E761" i="13"/>
  <c r="D761" i="13"/>
  <c r="C761" i="13"/>
  <c r="B761" i="13"/>
  <c r="W761" i="13" s="1"/>
  <c r="X761" i="13" s="1"/>
  <c r="Y761" i="13" s="1"/>
  <c r="E760" i="13"/>
  <c r="D760" i="13"/>
  <c r="C760" i="13"/>
  <c r="B760" i="13"/>
  <c r="E759" i="13"/>
  <c r="D759" i="13"/>
  <c r="C759" i="13"/>
  <c r="B759" i="13"/>
  <c r="E758" i="13"/>
  <c r="D758" i="13"/>
  <c r="C758" i="13"/>
  <c r="B758" i="13"/>
  <c r="W758" i="13" s="1"/>
  <c r="X758" i="13" s="1"/>
  <c r="Y758" i="13" s="1"/>
  <c r="E757" i="13"/>
  <c r="D757" i="13"/>
  <c r="C757" i="13"/>
  <c r="B757" i="13"/>
  <c r="E756" i="13"/>
  <c r="D756" i="13"/>
  <c r="C756" i="13"/>
  <c r="B756" i="13"/>
  <c r="E755" i="13"/>
  <c r="D755" i="13"/>
  <c r="C755" i="13"/>
  <c r="B755" i="13"/>
  <c r="W755" i="13" s="1"/>
  <c r="X755" i="13" s="1"/>
  <c r="Y755" i="13" s="1"/>
  <c r="E754" i="13"/>
  <c r="D754" i="13"/>
  <c r="W754" i="13" s="1"/>
  <c r="X754" i="13" s="1"/>
  <c r="Y754" i="13" s="1"/>
  <c r="C754" i="13"/>
  <c r="B754" i="13"/>
  <c r="E753" i="13"/>
  <c r="D753" i="13"/>
  <c r="C753" i="13"/>
  <c r="B753" i="13"/>
  <c r="E752" i="13"/>
  <c r="D752" i="13"/>
  <c r="C752" i="13"/>
  <c r="B752" i="13"/>
  <c r="W752" i="13" s="1"/>
  <c r="X752" i="13" s="1"/>
  <c r="Y752" i="13" s="1"/>
  <c r="E751" i="13"/>
  <c r="D751" i="13"/>
  <c r="C751" i="13"/>
  <c r="W751" i="13" s="1"/>
  <c r="X751" i="13" s="1"/>
  <c r="Y751" i="13" s="1"/>
  <c r="B751" i="13"/>
  <c r="E750" i="13"/>
  <c r="D750" i="13"/>
  <c r="C750" i="13"/>
  <c r="B750" i="13"/>
  <c r="W750" i="13" s="1"/>
  <c r="X750" i="13" s="1"/>
  <c r="Y750" i="13" s="1"/>
  <c r="E749" i="13"/>
  <c r="D749" i="13"/>
  <c r="W749" i="13" s="1"/>
  <c r="X749" i="13" s="1"/>
  <c r="Y749" i="13" s="1"/>
  <c r="C749" i="13"/>
  <c r="B749" i="13"/>
  <c r="E748" i="13"/>
  <c r="D748" i="13"/>
  <c r="C748" i="13"/>
  <c r="B748" i="13"/>
  <c r="E747" i="13"/>
  <c r="D747" i="13"/>
  <c r="C747" i="13"/>
  <c r="B747" i="13"/>
  <c r="E746" i="13"/>
  <c r="D746" i="13"/>
  <c r="C746" i="13"/>
  <c r="B746" i="13"/>
  <c r="E745" i="13"/>
  <c r="D745" i="13"/>
  <c r="C745" i="13"/>
  <c r="B745" i="13"/>
  <c r="E744" i="13"/>
  <c r="D744" i="13"/>
  <c r="C744" i="13"/>
  <c r="B744" i="13"/>
  <c r="W744" i="13" s="1"/>
  <c r="X744" i="13" s="1"/>
  <c r="Y744" i="13" s="1"/>
  <c r="E743" i="13"/>
  <c r="D743" i="13"/>
  <c r="C743" i="13"/>
  <c r="B743" i="13"/>
  <c r="E742" i="13"/>
  <c r="D742" i="13"/>
  <c r="C742" i="13"/>
  <c r="B742" i="13"/>
  <c r="E741" i="13"/>
  <c r="D741" i="13"/>
  <c r="C741" i="13"/>
  <c r="W741" i="13" s="1"/>
  <c r="X741" i="13" s="1"/>
  <c r="Y741" i="13" s="1"/>
  <c r="B741" i="13"/>
  <c r="E740" i="13"/>
  <c r="D740" i="13"/>
  <c r="C740" i="13"/>
  <c r="B740" i="13"/>
  <c r="W740" i="13" s="1"/>
  <c r="X740" i="13" s="1"/>
  <c r="Y740" i="13" s="1"/>
  <c r="E739" i="13"/>
  <c r="D739" i="13"/>
  <c r="C739" i="13"/>
  <c r="B739" i="13"/>
  <c r="W739" i="13" s="1"/>
  <c r="X739" i="13" s="1"/>
  <c r="Y739" i="13" s="1"/>
  <c r="E738" i="13"/>
  <c r="D738" i="13"/>
  <c r="W738" i="13" s="1"/>
  <c r="X738" i="13" s="1"/>
  <c r="Y738" i="13" s="1"/>
  <c r="C738" i="13"/>
  <c r="B738" i="13"/>
  <c r="E737" i="13"/>
  <c r="D737" i="13"/>
  <c r="C737" i="13"/>
  <c r="B737" i="13"/>
  <c r="W737" i="13" s="1"/>
  <c r="X737" i="13" s="1"/>
  <c r="Y737" i="13" s="1"/>
  <c r="E736" i="13"/>
  <c r="D736" i="13"/>
  <c r="C736" i="13"/>
  <c r="W736" i="13" s="1"/>
  <c r="X736" i="13" s="1"/>
  <c r="Y736" i="13" s="1"/>
  <c r="B736" i="13"/>
  <c r="E735" i="13"/>
  <c r="D735" i="13"/>
  <c r="C735" i="13"/>
  <c r="B735" i="13"/>
  <c r="E734" i="13"/>
  <c r="D734" i="13"/>
  <c r="C734" i="13"/>
  <c r="B734" i="13"/>
  <c r="E733" i="13"/>
  <c r="D733" i="13"/>
  <c r="C733" i="13"/>
  <c r="B733" i="13"/>
  <c r="E732" i="13"/>
  <c r="D732" i="13"/>
  <c r="C732" i="13"/>
  <c r="B732" i="13"/>
  <c r="E731" i="13"/>
  <c r="D731" i="13"/>
  <c r="C731" i="13"/>
  <c r="B731" i="13"/>
  <c r="E730" i="13"/>
  <c r="D730" i="13"/>
  <c r="C730" i="13"/>
  <c r="B730" i="13"/>
  <c r="W730" i="13" s="1"/>
  <c r="X730" i="13" s="1"/>
  <c r="Y730" i="13" s="1"/>
  <c r="E729" i="13"/>
  <c r="D729" i="13"/>
  <c r="C729" i="13"/>
  <c r="B729" i="13"/>
  <c r="W729" i="13" s="1"/>
  <c r="X729" i="13" s="1"/>
  <c r="Y729" i="13" s="1"/>
  <c r="E728" i="13"/>
  <c r="D728" i="13"/>
  <c r="C728" i="13"/>
  <c r="W728" i="13" s="1"/>
  <c r="X728" i="13" s="1"/>
  <c r="Y728" i="13" s="1"/>
  <c r="B728" i="13"/>
  <c r="W727" i="13"/>
  <c r="X727" i="13" s="1"/>
  <c r="Y727" i="13" s="1"/>
  <c r="E727" i="13"/>
  <c r="D727" i="13"/>
  <c r="C727" i="13"/>
  <c r="B727" i="13"/>
  <c r="E726" i="13"/>
  <c r="D726" i="13"/>
  <c r="C726" i="13"/>
  <c r="B726" i="13"/>
  <c r="E725" i="13"/>
  <c r="D725" i="13"/>
  <c r="C725" i="13"/>
  <c r="B725" i="13"/>
  <c r="E724" i="13"/>
  <c r="D724" i="13"/>
  <c r="C724" i="13"/>
  <c r="B724" i="13"/>
  <c r="E723" i="13"/>
  <c r="D723" i="13"/>
  <c r="C723" i="13"/>
  <c r="B723" i="13"/>
  <c r="E722" i="13"/>
  <c r="D722" i="13"/>
  <c r="C722" i="13"/>
  <c r="B722" i="13"/>
  <c r="E721" i="13"/>
  <c r="D721" i="13"/>
  <c r="C721" i="13"/>
  <c r="B721" i="13"/>
  <c r="E720" i="13"/>
  <c r="D720" i="13"/>
  <c r="C720" i="13"/>
  <c r="B720" i="13"/>
  <c r="E719" i="13"/>
  <c r="D719" i="13"/>
  <c r="C719" i="13"/>
  <c r="B719" i="13"/>
  <c r="E718" i="13"/>
  <c r="D718" i="13"/>
  <c r="C718" i="13"/>
  <c r="B718" i="13"/>
  <c r="W717" i="13"/>
  <c r="X717" i="13" s="1"/>
  <c r="Y717" i="13" s="1"/>
  <c r="E717" i="13"/>
  <c r="D717" i="13"/>
  <c r="C717" i="13"/>
  <c r="B717" i="13"/>
  <c r="E716" i="13"/>
  <c r="D716" i="13"/>
  <c r="C716" i="13"/>
  <c r="B716" i="13"/>
  <c r="W716" i="13" s="1"/>
  <c r="X716" i="13" s="1"/>
  <c r="Y716" i="13" s="1"/>
  <c r="E715" i="13"/>
  <c r="D715" i="13"/>
  <c r="C715" i="13"/>
  <c r="B715" i="13"/>
  <c r="W715" i="13" s="1"/>
  <c r="X715" i="13" s="1"/>
  <c r="Y715" i="13" s="1"/>
  <c r="E714" i="13"/>
  <c r="D714" i="13"/>
  <c r="C714" i="13"/>
  <c r="B714" i="13"/>
  <c r="E713" i="13"/>
  <c r="D713" i="13"/>
  <c r="W713" i="13" s="1"/>
  <c r="X713" i="13" s="1"/>
  <c r="Y713" i="13" s="1"/>
  <c r="C713" i="13"/>
  <c r="B713" i="13"/>
  <c r="E712" i="13"/>
  <c r="D712" i="13"/>
  <c r="C712" i="13"/>
  <c r="B712" i="13"/>
  <c r="E711" i="13"/>
  <c r="D711" i="13"/>
  <c r="C711" i="13"/>
  <c r="B711" i="13"/>
  <c r="E710" i="13"/>
  <c r="D710" i="13"/>
  <c r="C710" i="13"/>
  <c r="B710" i="13"/>
  <c r="E709" i="13"/>
  <c r="D709" i="13"/>
  <c r="C709" i="13"/>
  <c r="B709" i="13"/>
  <c r="E708" i="13"/>
  <c r="D708" i="13"/>
  <c r="C708" i="13"/>
  <c r="B708" i="13"/>
  <c r="E707" i="13"/>
  <c r="D707" i="13"/>
  <c r="C707" i="13"/>
  <c r="B707" i="13"/>
  <c r="W706" i="13"/>
  <c r="X706" i="13" s="1"/>
  <c r="Y706" i="13" s="1"/>
  <c r="E706" i="13"/>
  <c r="D706" i="13"/>
  <c r="C706" i="13"/>
  <c r="B706" i="13"/>
  <c r="E705" i="13"/>
  <c r="D705" i="13"/>
  <c r="C705" i="13"/>
  <c r="B705" i="13"/>
  <c r="E704" i="13"/>
  <c r="D704" i="13"/>
  <c r="C704" i="13"/>
  <c r="B704" i="13"/>
  <c r="E703" i="13"/>
  <c r="D703" i="13"/>
  <c r="C703" i="13"/>
  <c r="W703" i="13" s="1"/>
  <c r="X703" i="13" s="1"/>
  <c r="Y703" i="13" s="1"/>
  <c r="B703" i="13"/>
  <c r="E702" i="13"/>
  <c r="W702" i="13" s="1"/>
  <c r="X702" i="13" s="1"/>
  <c r="Y702" i="13" s="1"/>
  <c r="D702" i="13"/>
  <c r="C702" i="13"/>
  <c r="B702" i="13"/>
  <c r="W701" i="13"/>
  <c r="X701" i="13" s="1"/>
  <c r="Y701" i="13" s="1"/>
  <c r="E701" i="13"/>
  <c r="D701" i="13"/>
  <c r="C701" i="13"/>
  <c r="B701" i="13"/>
  <c r="E700" i="13"/>
  <c r="D700" i="13"/>
  <c r="C700" i="13"/>
  <c r="B700" i="13"/>
  <c r="E699" i="13"/>
  <c r="D699" i="13"/>
  <c r="C699" i="13"/>
  <c r="W699" i="13" s="1"/>
  <c r="X699" i="13" s="1"/>
  <c r="Y699" i="13" s="1"/>
  <c r="B699" i="13"/>
  <c r="E698" i="13"/>
  <c r="D698" i="13"/>
  <c r="C698" i="13"/>
  <c r="B698" i="13"/>
  <c r="W698" i="13" s="1"/>
  <c r="X698" i="13" s="1"/>
  <c r="Y698" i="13" s="1"/>
  <c r="E697" i="13"/>
  <c r="D697" i="13"/>
  <c r="W697" i="13" s="1"/>
  <c r="X697" i="13" s="1"/>
  <c r="Y697" i="13" s="1"/>
  <c r="C697" i="13"/>
  <c r="B697" i="13"/>
  <c r="E696" i="13"/>
  <c r="W696" i="13" s="1"/>
  <c r="X696" i="13" s="1"/>
  <c r="Y696" i="13" s="1"/>
  <c r="D696" i="13"/>
  <c r="C696" i="13"/>
  <c r="B696" i="13"/>
  <c r="E695" i="13"/>
  <c r="D695" i="13"/>
  <c r="C695" i="13"/>
  <c r="B695" i="13"/>
  <c r="W695" i="13" s="1"/>
  <c r="X695" i="13" s="1"/>
  <c r="Y695" i="13" s="1"/>
  <c r="E694" i="13"/>
  <c r="D694" i="13"/>
  <c r="C694" i="13"/>
  <c r="W694" i="13" s="1"/>
  <c r="X694" i="13" s="1"/>
  <c r="Y694" i="13" s="1"/>
  <c r="B694" i="13"/>
  <c r="E693" i="13"/>
  <c r="D693" i="13"/>
  <c r="C693" i="13"/>
  <c r="B693" i="13"/>
  <c r="W693" i="13" s="1"/>
  <c r="X693" i="13" s="1"/>
  <c r="Y693" i="13" s="1"/>
  <c r="E692" i="13"/>
  <c r="D692" i="13"/>
  <c r="C692" i="13"/>
  <c r="B692" i="13"/>
  <c r="E691" i="13"/>
  <c r="D691" i="13"/>
  <c r="C691" i="13"/>
  <c r="B691" i="13"/>
  <c r="E690" i="13"/>
  <c r="D690" i="13"/>
  <c r="C690" i="13"/>
  <c r="B690" i="13"/>
  <c r="W690" i="13" s="1"/>
  <c r="X690" i="13" s="1"/>
  <c r="Y690" i="13" s="1"/>
  <c r="E689" i="13"/>
  <c r="D689" i="13"/>
  <c r="C689" i="13"/>
  <c r="W689" i="13" s="1"/>
  <c r="X689" i="13" s="1"/>
  <c r="Y689" i="13" s="1"/>
  <c r="B689" i="13"/>
  <c r="E688" i="13"/>
  <c r="W688" i="13" s="1"/>
  <c r="X688" i="13" s="1"/>
  <c r="Y688" i="13" s="1"/>
  <c r="D688" i="13"/>
  <c r="C688" i="13"/>
  <c r="B688" i="13"/>
  <c r="W687" i="13"/>
  <c r="X687" i="13" s="1"/>
  <c r="Y687" i="13" s="1"/>
  <c r="E687" i="13"/>
  <c r="D687" i="13"/>
  <c r="C687" i="13"/>
  <c r="B687" i="13"/>
  <c r="W686" i="13"/>
  <c r="X686" i="13" s="1"/>
  <c r="Y686" i="13" s="1"/>
  <c r="E686" i="13"/>
  <c r="D686" i="13"/>
  <c r="C686" i="13"/>
  <c r="B686" i="13"/>
  <c r="E685" i="13"/>
  <c r="D685" i="13"/>
  <c r="C685" i="13"/>
  <c r="B685" i="13"/>
  <c r="W685" i="13" s="1"/>
  <c r="X685" i="13" s="1"/>
  <c r="Y685" i="13" s="1"/>
  <c r="E684" i="13"/>
  <c r="D684" i="13"/>
  <c r="C684" i="13"/>
  <c r="B684" i="13"/>
  <c r="E683" i="13"/>
  <c r="D683" i="13"/>
  <c r="C683" i="13"/>
  <c r="W683" i="13" s="1"/>
  <c r="X683" i="13" s="1"/>
  <c r="Y683" i="13" s="1"/>
  <c r="B683" i="13"/>
  <c r="E682" i="13"/>
  <c r="D682" i="13"/>
  <c r="C682" i="13"/>
  <c r="B682" i="13"/>
  <c r="E681" i="13"/>
  <c r="D681" i="13"/>
  <c r="C681" i="13"/>
  <c r="W681" i="13" s="1"/>
  <c r="X681" i="13" s="1"/>
  <c r="Y681" i="13" s="1"/>
  <c r="B681" i="13"/>
  <c r="W680" i="13"/>
  <c r="X680" i="13" s="1"/>
  <c r="Y680" i="13" s="1"/>
  <c r="E680" i="13"/>
  <c r="D680" i="13"/>
  <c r="C680" i="13"/>
  <c r="B680" i="13"/>
  <c r="E679" i="13"/>
  <c r="D679" i="13"/>
  <c r="C679" i="13"/>
  <c r="B679" i="13"/>
  <c r="E678" i="13"/>
  <c r="D678" i="13"/>
  <c r="C678" i="13"/>
  <c r="B678" i="13"/>
  <c r="E677" i="13"/>
  <c r="D677" i="13"/>
  <c r="C677" i="13"/>
  <c r="B677" i="13"/>
  <c r="W677" i="13" s="1"/>
  <c r="X677" i="13" s="1"/>
  <c r="Y677" i="13" s="1"/>
  <c r="E676" i="13"/>
  <c r="D676" i="13"/>
  <c r="C676" i="13"/>
  <c r="B676" i="13"/>
  <c r="E675" i="13"/>
  <c r="D675" i="13"/>
  <c r="C675" i="13"/>
  <c r="B675" i="13"/>
  <c r="W675" i="13" s="1"/>
  <c r="X675" i="13" s="1"/>
  <c r="Y675" i="13" s="1"/>
  <c r="E674" i="13"/>
  <c r="D674" i="13"/>
  <c r="C674" i="13"/>
  <c r="B674" i="13"/>
  <c r="E673" i="13"/>
  <c r="D673" i="13"/>
  <c r="C673" i="13"/>
  <c r="W673" i="13" s="1"/>
  <c r="X673" i="13" s="1"/>
  <c r="Y673" i="13" s="1"/>
  <c r="B673" i="13"/>
  <c r="E672" i="13"/>
  <c r="W672" i="13" s="1"/>
  <c r="X672" i="13" s="1"/>
  <c r="Y672" i="13" s="1"/>
  <c r="D672" i="13"/>
  <c r="C672" i="13"/>
  <c r="B672" i="13"/>
  <c r="E671" i="13"/>
  <c r="W671" i="13" s="1"/>
  <c r="X671" i="13" s="1"/>
  <c r="Y671" i="13" s="1"/>
  <c r="D671" i="13"/>
  <c r="C671" i="13"/>
  <c r="B671" i="13"/>
  <c r="E670" i="13"/>
  <c r="D670" i="13"/>
  <c r="C670" i="13"/>
  <c r="B670" i="13"/>
  <c r="W670" i="13" s="1"/>
  <c r="X670" i="13" s="1"/>
  <c r="Y670" i="13" s="1"/>
  <c r="E669" i="13"/>
  <c r="D669" i="13"/>
  <c r="C669" i="13"/>
  <c r="W669" i="13" s="1"/>
  <c r="X669" i="13" s="1"/>
  <c r="Y669" i="13" s="1"/>
  <c r="B669" i="13"/>
  <c r="E668" i="13"/>
  <c r="W668" i="13" s="1"/>
  <c r="X668" i="13" s="1"/>
  <c r="Y668" i="13" s="1"/>
  <c r="D668" i="13"/>
  <c r="C668" i="13"/>
  <c r="B668" i="13"/>
  <c r="E667" i="13"/>
  <c r="W667" i="13" s="1"/>
  <c r="X667" i="13" s="1"/>
  <c r="Y667" i="13" s="1"/>
  <c r="D667" i="13"/>
  <c r="C667" i="13"/>
  <c r="B667" i="13"/>
  <c r="E666" i="13"/>
  <c r="D666" i="13"/>
  <c r="C666" i="13"/>
  <c r="B666" i="13"/>
  <c r="E665" i="13"/>
  <c r="D665" i="13"/>
  <c r="C665" i="13"/>
  <c r="B665" i="13"/>
  <c r="E664" i="13"/>
  <c r="D664" i="13"/>
  <c r="C664" i="13"/>
  <c r="B664" i="13"/>
  <c r="E663" i="13"/>
  <c r="D663" i="13"/>
  <c r="C663" i="13"/>
  <c r="B663" i="13"/>
  <c r="E662" i="13"/>
  <c r="D662" i="13"/>
  <c r="C662" i="13"/>
  <c r="B662" i="13"/>
  <c r="W662" i="13" s="1"/>
  <c r="X662" i="13" s="1"/>
  <c r="Y662" i="13" s="1"/>
  <c r="E661" i="13"/>
  <c r="D661" i="13"/>
  <c r="C661" i="13"/>
  <c r="B661" i="13"/>
  <c r="E660" i="13"/>
  <c r="D660" i="13"/>
  <c r="C660" i="13"/>
  <c r="B660" i="13"/>
  <c r="W660" i="13" s="1"/>
  <c r="X660" i="13" s="1"/>
  <c r="Y660" i="13" s="1"/>
  <c r="E659" i="13"/>
  <c r="D659" i="13"/>
  <c r="W659" i="13" s="1"/>
  <c r="X659" i="13" s="1"/>
  <c r="Y659" i="13" s="1"/>
  <c r="C659" i="13"/>
  <c r="B659" i="13"/>
  <c r="E658" i="13"/>
  <c r="W658" i="13" s="1"/>
  <c r="X658" i="13" s="1"/>
  <c r="Y658" i="13" s="1"/>
  <c r="D658" i="13"/>
  <c r="C658" i="13"/>
  <c r="B658" i="13"/>
  <c r="E657" i="13"/>
  <c r="D657" i="13"/>
  <c r="C657" i="13"/>
  <c r="B657" i="13"/>
  <c r="E656" i="13"/>
  <c r="D656" i="13"/>
  <c r="C656" i="13"/>
  <c r="B656" i="13"/>
  <c r="W656" i="13" s="1"/>
  <c r="X656" i="13" s="1"/>
  <c r="Y656" i="13" s="1"/>
  <c r="E655" i="13"/>
  <c r="D655" i="13"/>
  <c r="C655" i="13"/>
  <c r="W655" i="13" s="1"/>
  <c r="X655" i="13" s="1"/>
  <c r="Y655" i="13" s="1"/>
  <c r="B655" i="13"/>
  <c r="E654" i="13"/>
  <c r="W654" i="13" s="1"/>
  <c r="X654" i="13" s="1"/>
  <c r="Y654" i="13" s="1"/>
  <c r="D654" i="13"/>
  <c r="C654" i="13"/>
  <c r="B654" i="13"/>
  <c r="E653" i="13"/>
  <c r="D653" i="13"/>
  <c r="C653" i="13"/>
  <c r="B653" i="13"/>
  <c r="E652" i="13"/>
  <c r="W652" i="13" s="1"/>
  <c r="X652" i="13" s="1"/>
  <c r="Y652" i="13" s="1"/>
  <c r="D652" i="13"/>
  <c r="C652" i="13"/>
  <c r="B652" i="13"/>
  <c r="W651" i="13"/>
  <c r="X651" i="13" s="1"/>
  <c r="Y651" i="13" s="1"/>
  <c r="E651" i="13"/>
  <c r="D651" i="13"/>
  <c r="C651" i="13"/>
  <c r="B651" i="13"/>
  <c r="E650" i="13"/>
  <c r="D650" i="13"/>
  <c r="C650" i="13"/>
  <c r="B650" i="13"/>
  <c r="E649" i="13"/>
  <c r="D649" i="13"/>
  <c r="C649" i="13"/>
  <c r="B649" i="13"/>
  <c r="W649" i="13" s="1"/>
  <c r="X649" i="13" s="1"/>
  <c r="Y649" i="13" s="1"/>
  <c r="E648" i="13"/>
  <c r="D648" i="13"/>
  <c r="C648" i="13"/>
  <c r="B648" i="13"/>
  <c r="E647" i="13"/>
  <c r="D647" i="13"/>
  <c r="C647" i="13"/>
  <c r="B647" i="13"/>
  <c r="E646" i="13"/>
  <c r="D646" i="13"/>
  <c r="C646" i="13"/>
  <c r="B646" i="13"/>
  <c r="W646" i="13" s="1"/>
  <c r="X646" i="13" s="1"/>
  <c r="Y646" i="13" s="1"/>
  <c r="E645" i="13"/>
  <c r="D645" i="13"/>
  <c r="C645" i="13"/>
  <c r="B645" i="13"/>
  <c r="W645" i="13" s="1"/>
  <c r="X645" i="13" s="1"/>
  <c r="Y645" i="13" s="1"/>
  <c r="E644" i="13"/>
  <c r="D644" i="13"/>
  <c r="C644" i="13"/>
  <c r="B644" i="13"/>
  <c r="E643" i="13"/>
  <c r="W643" i="13" s="1"/>
  <c r="X643" i="13" s="1"/>
  <c r="Y643" i="13" s="1"/>
  <c r="D643" i="13"/>
  <c r="C643" i="13"/>
  <c r="B643" i="13"/>
  <c r="W642" i="13"/>
  <c r="X642" i="13" s="1"/>
  <c r="Y642" i="13" s="1"/>
  <c r="E642" i="13"/>
  <c r="D642" i="13"/>
  <c r="C642" i="13"/>
  <c r="B642" i="13"/>
  <c r="E641" i="13"/>
  <c r="D641" i="13"/>
  <c r="C641" i="13"/>
  <c r="B641" i="13"/>
  <c r="E640" i="13"/>
  <c r="D640" i="13"/>
  <c r="C640" i="13"/>
  <c r="B640" i="13"/>
  <c r="E639" i="13"/>
  <c r="D639" i="13"/>
  <c r="C639" i="13"/>
  <c r="W639" i="13" s="1"/>
  <c r="X639" i="13" s="1"/>
  <c r="Y639" i="13" s="1"/>
  <c r="B639" i="13"/>
  <c r="E638" i="13"/>
  <c r="D638" i="13"/>
  <c r="W638" i="13" s="1"/>
  <c r="X638" i="13" s="1"/>
  <c r="Y638" i="13" s="1"/>
  <c r="C638" i="13"/>
  <c r="B638" i="13"/>
  <c r="E637" i="13"/>
  <c r="W637" i="13" s="1"/>
  <c r="X637" i="13" s="1"/>
  <c r="Y637" i="13" s="1"/>
  <c r="D637" i="13"/>
  <c r="C637" i="13"/>
  <c r="B637" i="13"/>
  <c r="E636" i="13"/>
  <c r="D636" i="13"/>
  <c r="C636" i="13"/>
  <c r="B636" i="13"/>
  <c r="W636" i="13" s="1"/>
  <c r="X636" i="13" s="1"/>
  <c r="Y636" i="13" s="1"/>
  <c r="E635" i="13"/>
  <c r="D635" i="13"/>
  <c r="C635" i="13"/>
  <c r="W635" i="13" s="1"/>
  <c r="X635" i="13" s="1"/>
  <c r="Y635" i="13" s="1"/>
  <c r="B635" i="13"/>
  <c r="E634" i="13"/>
  <c r="W634" i="13" s="1"/>
  <c r="X634" i="13" s="1"/>
  <c r="Y634" i="13" s="1"/>
  <c r="D634" i="13"/>
  <c r="C634" i="13"/>
  <c r="B634" i="13"/>
  <c r="E633" i="13"/>
  <c r="W633" i="13" s="1"/>
  <c r="X633" i="13" s="1"/>
  <c r="Y633" i="13" s="1"/>
  <c r="D633" i="13"/>
  <c r="C633" i="13"/>
  <c r="B633" i="13"/>
  <c r="E632" i="13"/>
  <c r="D632" i="13"/>
  <c r="C632" i="13"/>
  <c r="B632" i="13"/>
  <c r="E631" i="13"/>
  <c r="D631" i="13"/>
  <c r="C631" i="13"/>
  <c r="W631" i="13" s="1"/>
  <c r="X631" i="13" s="1"/>
  <c r="Y631" i="13" s="1"/>
  <c r="B631" i="13"/>
  <c r="E630" i="13"/>
  <c r="W630" i="13" s="1"/>
  <c r="X630" i="13" s="1"/>
  <c r="Y630" i="13" s="1"/>
  <c r="D630" i="13"/>
  <c r="C630" i="13"/>
  <c r="B630" i="13"/>
  <c r="E629" i="13"/>
  <c r="W629" i="13" s="1"/>
  <c r="X629" i="13" s="1"/>
  <c r="Y629" i="13" s="1"/>
  <c r="D629" i="13"/>
  <c r="C629" i="13"/>
  <c r="B629" i="13"/>
  <c r="E628" i="13"/>
  <c r="D628" i="13"/>
  <c r="C628" i="13"/>
  <c r="B628" i="13"/>
  <c r="E627" i="13"/>
  <c r="D627" i="13"/>
  <c r="C627" i="13"/>
  <c r="W627" i="13" s="1"/>
  <c r="X627" i="13" s="1"/>
  <c r="Y627" i="13" s="1"/>
  <c r="B627" i="13"/>
  <c r="E626" i="13"/>
  <c r="D626" i="13"/>
  <c r="C626" i="13"/>
  <c r="B626" i="13"/>
  <c r="W626" i="13" s="1"/>
  <c r="X626" i="13" s="1"/>
  <c r="Y626" i="13" s="1"/>
  <c r="E625" i="13"/>
  <c r="D625" i="13"/>
  <c r="W625" i="13" s="1"/>
  <c r="X625" i="13" s="1"/>
  <c r="Y625" i="13" s="1"/>
  <c r="C625" i="13"/>
  <c r="B625" i="13"/>
  <c r="E624" i="13"/>
  <c r="W624" i="13" s="1"/>
  <c r="X624" i="13" s="1"/>
  <c r="Y624" i="13" s="1"/>
  <c r="D624" i="13"/>
  <c r="C624" i="13"/>
  <c r="B624" i="13"/>
  <c r="E623" i="13"/>
  <c r="D623" i="13"/>
  <c r="C623" i="13"/>
  <c r="B623" i="13"/>
  <c r="E622" i="13"/>
  <c r="D622" i="13"/>
  <c r="C622" i="13"/>
  <c r="B622" i="13"/>
  <c r="W622" i="13" s="1"/>
  <c r="X622" i="13" s="1"/>
  <c r="Y622" i="13" s="1"/>
  <c r="E621" i="13"/>
  <c r="D621" i="13"/>
  <c r="C621" i="13"/>
  <c r="W621" i="13" s="1"/>
  <c r="X621" i="13" s="1"/>
  <c r="Y621" i="13" s="1"/>
  <c r="B621" i="13"/>
  <c r="E620" i="13"/>
  <c r="D620" i="13"/>
  <c r="C620" i="13"/>
  <c r="B620" i="13"/>
  <c r="E619" i="13"/>
  <c r="D619" i="13"/>
  <c r="C619" i="13"/>
  <c r="B619" i="13"/>
  <c r="E618" i="13"/>
  <c r="D618" i="13"/>
  <c r="C618" i="13"/>
  <c r="W618" i="13" s="1"/>
  <c r="X618" i="13" s="1"/>
  <c r="Y618" i="13" s="1"/>
  <c r="B618" i="13"/>
  <c r="E617" i="13"/>
  <c r="W617" i="13" s="1"/>
  <c r="X617" i="13" s="1"/>
  <c r="Y617" i="13" s="1"/>
  <c r="D617" i="13"/>
  <c r="C617" i="13"/>
  <c r="B617" i="13"/>
  <c r="E616" i="13"/>
  <c r="D616" i="13"/>
  <c r="C616" i="13"/>
  <c r="B616" i="13"/>
  <c r="E615" i="13"/>
  <c r="D615" i="13"/>
  <c r="C615" i="13"/>
  <c r="B615" i="13"/>
  <c r="W615" i="13" s="1"/>
  <c r="X615" i="13" s="1"/>
  <c r="Y615" i="13" s="1"/>
  <c r="E614" i="13"/>
  <c r="D614" i="13"/>
  <c r="C614" i="13"/>
  <c r="B614" i="13"/>
  <c r="W614" i="13" s="1"/>
  <c r="X614" i="13" s="1"/>
  <c r="Y614" i="13" s="1"/>
  <c r="E613" i="13"/>
  <c r="D613" i="13"/>
  <c r="C613" i="13"/>
  <c r="B613" i="13"/>
  <c r="E612" i="13"/>
  <c r="D612" i="13"/>
  <c r="W612" i="13" s="1"/>
  <c r="X612" i="13" s="1"/>
  <c r="Y612" i="13" s="1"/>
  <c r="C612" i="13"/>
  <c r="B612" i="13"/>
  <c r="W611" i="13"/>
  <c r="X611" i="13" s="1"/>
  <c r="Y611" i="13" s="1"/>
  <c r="E611" i="13"/>
  <c r="D611" i="13"/>
  <c r="C611" i="13"/>
  <c r="B611" i="13"/>
  <c r="E610" i="13"/>
  <c r="D610" i="13"/>
  <c r="C610" i="13"/>
  <c r="B610" i="13"/>
  <c r="E609" i="13"/>
  <c r="D609" i="13"/>
  <c r="C609" i="13"/>
  <c r="B609" i="13"/>
  <c r="E608" i="13"/>
  <c r="D608" i="13"/>
  <c r="C608" i="13"/>
  <c r="W608" i="13" s="1"/>
  <c r="X608" i="13" s="1"/>
  <c r="Y608" i="13" s="1"/>
  <c r="B608" i="13"/>
  <c r="W607" i="13"/>
  <c r="X607" i="13" s="1"/>
  <c r="Y607" i="13" s="1"/>
  <c r="E607" i="13"/>
  <c r="D607" i="13"/>
  <c r="C607" i="13"/>
  <c r="B607" i="13"/>
  <c r="E606" i="13"/>
  <c r="D606" i="13"/>
  <c r="C606" i="13"/>
  <c r="B606" i="13"/>
  <c r="E605" i="13"/>
  <c r="D605" i="13"/>
  <c r="C605" i="13"/>
  <c r="B605" i="13"/>
  <c r="E604" i="13"/>
  <c r="D604" i="13"/>
  <c r="C604" i="13"/>
  <c r="B604" i="13"/>
  <c r="E603" i="13"/>
  <c r="D603" i="13"/>
  <c r="C603" i="13"/>
  <c r="B603" i="13"/>
  <c r="E602" i="13"/>
  <c r="D602" i="13"/>
  <c r="C602" i="13"/>
  <c r="W602" i="13" s="1"/>
  <c r="X602" i="13" s="1"/>
  <c r="Y602" i="13" s="1"/>
  <c r="B602" i="13"/>
  <c r="E601" i="13"/>
  <c r="D601" i="13"/>
  <c r="C601" i="13"/>
  <c r="B601" i="13"/>
  <c r="W601" i="13" s="1"/>
  <c r="X601" i="13" s="1"/>
  <c r="Y601" i="13" s="1"/>
  <c r="E600" i="13"/>
  <c r="D600" i="13"/>
  <c r="C600" i="13"/>
  <c r="B600" i="13"/>
  <c r="E599" i="13"/>
  <c r="W599" i="13" s="1"/>
  <c r="X599" i="13" s="1"/>
  <c r="Y599" i="13" s="1"/>
  <c r="D599" i="13"/>
  <c r="C599" i="13"/>
  <c r="B599" i="13"/>
  <c r="E598" i="13"/>
  <c r="D598" i="13"/>
  <c r="C598" i="13"/>
  <c r="B598" i="13"/>
  <c r="E597" i="13"/>
  <c r="D597" i="13"/>
  <c r="C597" i="13"/>
  <c r="W597" i="13" s="1"/>
  <c r="X597" i="13" s="1"/>
  <c r="Y597" i="13" s="1"/>
  <c r="B597" i="13"/>
  <c r="E596" i="13"/>
  <c r="D596" i="13"/>
  <c r="C596" i="13"/>
  <c r="B596" i="13"/>
  <c r="E595" i="13"/>
  <c r="W595" i="13" s="1"/>
  <c r="X595" i="13" s="1"/>
  <c r="Y595" i="13" s="1"/>
  <c r="D595" i="13"/>
  <c r="C595" i="13"/>
  <c r="B595" i="13"/>
  <c r="E594" i="13"/>
  <c r="D594" i="13"/>
  <c r="C594" i="13"/>
  <c r="B594" i="13"/>
  <c r="W594" i="13" s="1"/>
  <c r="X594" i="13" s="1"/>
  <c r="Y594" i="13" s="1"/>
  <c r="E593" i="13"/>
  <c r="D593" i="13"/>
  <c r="C593" i="13"/>
  <c r="B593" i="13"/>
  <c r="E592" i="13"/>
  <c r="D592" i="13"/>
  <c r="C592" i="13"/>
  <c r="B592" i="13"/>
  <c r="E591" i="13"/>
  <c r="D591" i="13"/>
  <c r="C591" i="13"/>
  <c r="B591" i="13"/>
  <c r="W591" i="13" s="1"/>
  <c r="X591" i="13" s="1"/>
  <c r="Y591" i="13" s="1"/>
  <c r="E590" i="13"/>
  <c r="D590" i="13"/>
  <c r="C590" i="13"/>
  <c r="B590" i="13"/>
  <c r="E589" i="13"/>
  <c r="D589" i="13"/>
  <c r="C589" i="13"/>
  <c r="B589" i="13"/>
  <c r="E588" i="13"/>
  <c r="D588" i="13"/>
  <c r="C588" i="13"/>
  <c r="B588" i="13"/>
  <c r="W588" i="13" s="1"/>
  <c r="X588" i="13" s="1"/>
  <c r="Y588" i="13" s="1"/>
  <c r="E587" i="13"/>
  <c r="D587" i="13"/>
  <c r="C587" i="13"/>
  <c r="W587" i="13" s="1"/>
  <c r="X587" i="13" s="1"/>
  <c r="Y587" i="13" s="1"/>
  <c r="B587" i="13"/>
  <c r="E586" i="13"/>
  <c r="W586" i="13" s="1"/>
  <c r="X586" i="13" s="1"/>
  <c r="Y586" i="13" s="1"/>
  <c r="D586" i="13"/>
  <c r="C586" i="13"/>
  <c r="B586" i="13"/>
  <c r="E585" i="13"/>
  <c r="D585" i="13"/>
  <c r="C585" i="13"/>
  <c r="B585" i="13"/>
  <c r="E584" i="13"/>
  <c r="D584" i="13"/>
  <c r="C584" i="13"/>
  <c r="B584" i="13"/>
  <c r="W584" i="13" s="1"/>
  <c r="X584" i="13" s="1"/>
  <c r="Y584" i="13" s="1"/>
  <c r="E583" i="13"/>
  <c r="D583" i="13"/>
  <c r="W583" i="13" s="1"/>
  <c r="X583" i="13" s="1"/>
  <c r="Y583" i="13" s="1"/>
  <c r="C583" i="13"/>
  <c r="B583" i="13"/>
  <c r="E582" i="13"/>
  <c r="D582" i="13"/>
  <c r="C582" i="13"/>
  <c r="B582" i="13"/>
  <c r="E581" i="13"/>
  <c r="D581" i="13"/>
  <c r="C581" i="13"/>
  <c r="B581" i="13"/>
  <c r="E580" i="13"/>
  <c r="D580" i="13"/>
  <c r="C580" i="13"/>
  <c r="B580" i="13"/>
  <c r="W579" i="13"/>
  <c r="X579" i="13" s="1"/>
  <c r="Y579" i="13" s="1"/>
  <c r="E579" i="13"/>
  <c r="D579" i="13"/>
  <c r="C579" i="13"/>
  <c r="B579" i="13"/>
  <c r="E578" i="13"/>
  <c r="D578" i="13"/>
  <c r="C578" i="13"/>
  <c r="B578" i="13"/>
  <c r="E577" i="13"/>
  <c r="D577" i="13"/>
  <c r="C577" i="13"/>
  <c r="W577" i="13" s="1"/>
  <c r="X577" i="13" s="1"/>
  <c r="Y577" i="13" s="1"/>
  <c r="B577" i="13"/>
  <c r="E576" i="13"/>
  <c r="D576" i="13"/>
  <c r="C576" i="13"/>
  <c r="B576" i="13"/>
  <c r="E575" i="13"/>
  <c r="D575" i="13"/>
  <c r="W575" i="13" s="1"/>
  <c r="X575" i="13" s="1"/>
  <c r="Y575" i="13" s="1"/>
  <c r="C575" i="13"/>
  <c r="B575" i="13"/>
  <c r="W574" i="13"/>
  <c r="X574" i="13" s="1"/>
  <c r="Y574" i="13" s="1"/>
  <c r="E574" i="13"/>
  <c r="D574" i="13"/>
  <c r="C574" i="13"/>
  <c r="B574" i="13"/>
  <c r="E573" i="13"/>
  <c r="D573" i="13"/>
  <c r="C573" i="13"/>
  <c r="B573" i="13"/>
  <c r="W573" i="13" s="1"/>
  <c r="X573" i="13" s="1"/>
  <c r="Y573" i="13" s="1"/>
  <c r="E572" i="13"/>
  <c r="D572" i="13"/>
  <c r="C572" i="13"/>
  <c r="B572" i="13"/>
  <c r="E571" i="13"/>
  <c r="W571" i="13" s="1"/>
  <c r="X571" i="13" s="1"/>
  <c r="Y571" i="13" s="1"/>
  <c r="D571" i="13"/>
  <c r="C571" i="13"/>
  <c r="B571" i="13"/>
  <c r="E570" i="13"/>
  <c r="D570" i="13"/>
  <c r="C570" i="13"/>
  <c r="B570" i="13"/>
  <c r="E569" i="13"/>
  <c r="D569" i="13"/>
  <c r="C569" i="13"/>
  <c r="B569" i="13"/>
  <c r="E568" i="13"/>
  <c r="D568" i="13"/>
  <c r="C568" i="13"/>
  <c r="B568" i="13"/>
  <c r="W567" i="13"/>
  <c r="X567" i="13" s="1"/>
  <c r="Y567" i="13" s="1"/>
  <c r="E567" i="13"/>
  <c r="D567" i="13"/>
  <c r="C567" i="13"/>
  <c r="B567" i="13"/>
  <c r="E566" i="13"/>
  <c r="D566" i="13"/>
  <c r="C566" i="13"/>
  <c r="B566" i="13"/>
  <c r="E565" i="13"/>
  <c r="D565" i="13"/>
  <c r="C565" i="13"/>
  <c r="W565" i="13" s="1"/>
  <c r="X565" i="13" s="1"/>
  <c r="Y565" i="13" s="1"/>
  <c r="B565" i="13"/>
  <c r="E564" i="13"/>
  <c r="D564" i="13"/>
  <c r="C564" i="13"/>
  <c r="B564" i="13"/>
  <c r="E563" i="13"/>
  <c r="D563" i="13"/>
  <c r="C563" i="13"/>
  <c r="W563" i="13" s="1"/>
  <c r="X563" i="13" s="1"/>
  <c r="Y563" i="13" s="1"/>
  <c r="B563" i="13"/>
  <c r="E562" i="13"/>
  <c r="D562" i="13"/>
  <c r="C562" i="13"/>
  <c r="B562" i="13"/>
  <c r="E561" i="13"/>
  <c r="D561" i="13"/>
  <c r="C561" i="13"/>
  <c r="B561" i="13"/>
  <c r="E560" i="13"/>
  <c r="D560" i="13"/>
  <c r="C560" i="13"/>
  <c r="B560" i="13"/>
  <c r="E559" i="13"/>
  <c r="D559" i="13"/>
  <c r="C559" i="13"/>
  <c r="B559" i="13"/>
  <c r="E558" i="13"/>
  <c r="D558" i="13"/>
  <c r="C558" i="13"/>
  <c r="B558" i="13"/>
  <c r="E557" i="13"/>
  <c r="D557" i="13"/>
  <c r="C557" i="13"/>
  <c r="B557" i="13"/>
  <c r="E556" i="13"/>
  <c r="D556" i="13"/>
  <c r="C556" i="13"/>
  <c r="B556" i="13"/>
  <c r="E555" i="13"/>
  <c r="D555" i="13"/>
  <c r="C555" i="13"/>
  <c r="B555" i="13"/>
  <c r="W555" i="13" s="1"/>
  <c r="X555" i="13" s="1"/>
  <c r="Y555" i="13" s="1"/>
  <c r="E554" i="13"/>
  <c r="D554" i="13"/>
  <c r="C554" i="13"/>
  <c r="W554" i="13" s="1"/>
  <c r="X554" i="13" s="1"/>
  <c r="Y554" i="13" s="1"/>
  <c r="B554" i="13"/>
  <c r="E553" i="13"/>
  <c r="D553" i="13"/>
  <c r="C553" i="13"/>
  <c r="B553" i="13"/>
  <c r="W553" i="13" s="1"/>
  <c r="X553" i="13" s="1"/>
  <c r="Y553" i="13" s="1"/>
  <c r="E552" i="13"/>
  <c r="D552" i="13"/>
  <c r="C552" i="13"/>
  <c r="B552" i="13"/>
  <c r="W551" i="13"/>
  <c r="X551" i="13" s="1"/>
  <c r="Y551" i="13" s="1"/>
  <c r="E551" i="13"/>
  <c r="D551" i="13"/>
  <c r="C551" i="13"/>
  <c r="B551" i="13"/>
  <c r="E550" i="13"/>
  <c r="D550" i="13"/>
  <c r="C550" i="13"/>
  <c r="B550" i="13"/>
  <c r="E549" i="13"/>
  <c r="D549" i="13"/>
  <c r="C549" i="13"/>
  <c r="W549" i="13" s="1"/>
  <c r="X549" i="13" s="1"/>
  <c r="Y549" i="13" s="1"/>
  <c r="B549" i="13"/>
  <c r="E548" i="13"/>
  <c r="D548" i="13"/>
  <c r="C548" i="13"/>
  <c r="B548" i="13"/>
  <c r="W547" i="13"/>
  <c r="X547" i="13" s="1"/>
  <c r="Y547" i="13" s="1"/>
  <c r="E547" i="13"/>
  <c r="D547" i="13"/>
  <c r="C547" i="13"/>
  <c r="B547" i="13"/>
  <c r="E546" i="13"/>
  <c r="D546" i="13"/>
  <c r="C546" i="13"/>
  <c r="B546" i="13"/>
  <c r="E545" i="13"/>
  <c r="D545" i="13"/>
  <c r="C545" i="13"/>
  <c r="B545" i="13"/>
  <c r="E544" i="13"/>
  <c r="D544" i="13"/>
  <c r="C544" i="13"/>
  <c r="W544" i="13" s="1"/>
  <c r="X544" i="13" s="1"/>
  <c r="Y544" i="13" s="1"/>
  <c r="B544" i="13"/>
  <c r="W543" i="13"/>
  <c r="X543" i="13" s="1"/>
  <c r="Y543" i="13" s="1"/>
  <c r="E543" i="13"/>
  <c r="D543" i="13"/>
  <c r="C543" i="13"/>
  <c r="B543" i="13"/>
  <c r="E542" i="13"/>
  <c r="D542" i="13"/>
  <c r="C542" i="13"/>
  <c r="B542" i="13"/>
  <c r="E541" i="13"/>
  <c r="D541" i="13"/>
  <c r="C541" i="13"/>
  <c r="B541" i="13"/>
  <c r="E540" i="13"/>
  <c r="D540" i="13"/>
  <c r="W540" i="13" s="1"/>
  <c r="X540" i="13" s="1"/>
  <c r="Y540" i="13" s="1"/>
  <c r="C540" i="13"/>
  <c r="B540" i="13"/>
  <c r="W539" i="13"/>
  <c r="X539" i="13" s="1"/>
  <c r="Y539" i="13" s="1"/>
  <c r="E539" i="13"/>
  <c r="D539" i="13"/>
  <c r="C539" i="13"/>
  <c r="B539" i="13"/>
  <c r="E538" i="13"/>
  <c r="D538" i="13"/>
  <c r="C538" i="13"/>
  <c r="B538" i="13"/>
  <c r="E537" i="13"/>
  <c r="D537" i="13"/>
  <c r="C537" i="13"/>
  <c r="W537" i="13" s="1"/>
  <c r="X537" i="13" s="1"/>
  <c r="Y537" i="13" s="1"/>
  <c r="B537" i="13"/>
  <c r="E536" i="13"/>
  <c r="D536" i="13"/>
  <c r="C536" i="13"/>
  <c r="W536" i="13" s="1"/>
  <c r="X536" i="13" s="1"/>
  <c r="Y536" i="13" s="1"/>
  <c r="B536" i="13"/>
  <c r="E535" i="13"/>
  <c r="W535" i="13" s="1"/>
  <c r="X535" i="13" s="1"/>
  <c r="Y535" i="13" s="1"/>
  <c r="D535" i="13"/>
  <c r="C535" i="13"/>
  <c r="B535" i="13"/>
  <c r="E534" i="13"/>
  <c r="D534" i="13"/>
  <c r="C534" i="13"/>
  <c r="B534" i="13"/>
  <c r="E533" i="13"/>
  <c r="D533" i="13"/>
  <c r="C533" i="13"/>
  <c r="B533" i="13"/>
  <c r="W533" i="13" s="1"/>
  <c r="X533" i="13" s="1"/>
  <c r="Y533" i="13" s="1"/>
  <c r="E532" i="13"/>
  <c r="D532" i="13"/>
  <c r="C532" i="13"/>
  <c r="B532" i="13"/>
  <c r="E531" i="13"/>
  <c r="D531" i="13"/>
  <c r="C531" i="13"/>
  <c r="B531" i="13"/>
  <c r="E530" i="13"/>
  <c r="D530" i="13"/>
  <c r="C530" i="13"/>
  <c r="B530" i="13"/>
  <c r="W530" i="13" s="1"/>
  <c r="X530" i="13" s="1"/>
  <c r="Y530" i="13" s="1"/>
  <c r="E529" i="13"/>
  <c r="D529" i="13"/>
  <c r="C529" i="13"/>
  <c r="B529" i="13"/>
  <c r="E528" i="13"/>
  <c r="D528" i="13"/>
  <c r="C528" i="13"/>
  <c r="B528" i="13"/>
  <c r="E527" i="13"/>
  <c r="D527" i="13"/>
  <c r="C527" i="13"/>
  <c r="B527" i="13"/>
  <c r="W526" i="13"/>
  <c r="X526" i="13" s="1"/>
  <c r="Y526" i="13" s="1"/>
  <c r="E526" i="13"/>
  <c r="D526" i="13"/>
  <c r="C526" i="13"/>
  <c r="B526" i="13"/>
  <c r="E525" i="13"/>
  <c r="D525" i="13"/>
  <c r="C525" i="13"/>
  <c r="B525" i="13"/>
  <c r="W525" i="13" s="1"/>
  <c r="X525" i="13" s="1"/>
  <c r="Y525" i="13" s="1"/>
  <c r="E524" i="13"/>
  <c r="D524" i="13"/>
  <c r="C524" i="13"/>
  <c r="W524" i="13" s="1"/>
  <c r="X524" i="13" s="1"/>
  <c r="Y524" i="13" s="1"/>
  <c r="B524" i="13"/>
  <c r="E523" i="13"/>
  <c r="D523" i="13"/>
  <c r="C523" i="13"/>
  <c r="B523" i="13"/>
  <c r="W523" i="13" s="1"/>
  <c r="X523" i="13" s="1"/>
  <c r="Y523" i="13" s="1"/>
  <c r="E522" i="13"/>
  <c r="D522" i="13"/>
  <c r="C522" i="13"/>
  <c r="B522" i="13"/>
  <c r="E521" i="13"/>
  <c r="D521" i="13"/>
  <c r="C521" i="13"/>
  <c r="B521" i="13"/>
  <c r="E520" i="13"/>
  <c r="D520" i="13"/>
  <c r="C520" i="13"/>
  <c r="W520" i="13" s="1"/>
  <c r="X520" i="13" s="1"/>
  <c r="Y520" i="13" s="1"/>
  <c r="B520" i="13"/>
  <c r="E519" i="13"/>
  <c r="D519" i="13"/>
  <c r="C519" i="13"/>
  <c r="B519" i="13"/>
  <c r="W519" i="13" s="1"/>
  <c r="X519" i="13" s="1"/>
  <c r="Y519" i="13" s="1"/>
  <c r="E518" i="13"/>
  <c r="D518" i="13"/>
  <c r="C518" i="13"/>
  <c r="B518" i="13"/>
  <c r="E517" i="13"/>
  <c r="D517" i="13"/>
  <c r="C517" i="13"/>
  <c r="B517" i="13"/>
  <c r="E516" i="13"/>
  <c r="D516" i="13"/>
  <c r="C516" i="13"/>
  <c r="W516" i="13" s="1"/>
  <c r="X516" i="13" s="1"/>
  <c r="Y516" i="13" s="1"/>
  <c r="B516" i="13"/>
  <c r="E515" i="13"/>
  <c r="D515" i="13"/>
  <c r="C515" i="13"/>
  <c r="B515" i="13"/>
  <c r="W515" i="13" s="1"/>
  <c r="X515" i="13" s="1"/>
  <c r="Y515" i="13" s="1"/>
  <c r="E514" i="13"/>
  <c r="D514" i="13"/>
  <c r="C514" i="13"/>
  <c r="B514" i="13"/>
  <c r="E513" i="13"/>
  <c r="D513" i="13"/>
  <c r="C513" i="13"/>
  <c r="B513" i="13"/>
  <c r="E512" i="13"/>
  <c r="D512" i="13"/>
  <c r="C512" i="13"/>
  <c r="B512" i="13"/>
  <c r="W512" i="13" s="1"/>
  <c r="X512" i="13" s="1"/>
  <c r="Y512" i="13" s="1"/>
  <c r="E511" i="13"/>
  <c r="D511" i="13"/>
  <c r="C511" i="13"/>
  <c r="B511" i="13"/>
  <c r="E510" i="13"/>
  <c r="D510" i="13"/>
  <c r="C510" i="13"/>
  <c r="B510" i="13"/>
  <c r="W509" i="13"/>
  <c r="X509" i="13" s="1"/>
  <c r="Y509" i="13" s="1"/>
  <c r="E509" i="13"/>
  <c r="D509" i="13"/>
  <c r="C509" i="13"/>
  <c r="B509" i="13"/>
  <c r="E508" i="13"/>
  <c r="W508" i="13" s="1"/>
  <c r="X508" i="13" s="1"/>
  <c r="Y508" i="13" s="1"/>
  <c r="D508" i="13"/>
  <c r="C508" i="13"/>
  <c r="B508" i="13"/>
  <c r="E507" i="13"/>
  <c r="D507" i="13"/>
  <c r="C507" i="13"/>
  <c r="B507" i="13"/>
  <c r="E506" i="13"/>
  <c r="D506" i="13"/>
  <c r="C506" i="13"/>
  <c r="B506" i="13"/>
  <c r="W506" i="13" s="1"/>
  <c r="X506" i="13" s="1"/>
  <c r="Y506" i="13" s="1"/>
  <c r="E505" i="13"/>
  <c r="D505" i="13"/>
  <c r="C505" i="13"/>
  <c r="W505" i="13" s="1"/>
  <c r="X505" i="13" s="1"/>
  <c r="Y505" i="13" s="1"/>
  <c r="B505" i="13"/>
  <c r="E504" i="13"/>
  <c r="D504" i="13"/>
  <c r="C504" i="13"/>
  <c r="B504" i="13"/>
  <c r="E503" i="13"/>
  <c r="D503" i="13"/>
  <c r="C503" i="13"/>
  <c r="B503" i="13"/>
  <c r="E502" i="13"/>
  <c r="D502" i="13"/>
  <c r="C502" i="13"/>
  <c r="W502" i="13" s="1"/>
  <c r="X502" i="13" s="1"/>
  <c r="Y502" i="13" s="1"/>
  <c r="B502" i="13"/>
  <c r="E501" i="13"/>
  <c r="D501" i="13"/>
  <c r="C501" i="13"/>
  <c r="B501" i="13"/>
  <c r="W501" i="13" s="1"/>
  <c r="X501" i="13" s="1"/>
  <c r="Y501" i="13" s="1"/>
  <c r="E500" i="13"/>
  <c r="D500" i="13"/>
  <c r="C500" i="13"/>
  <c r="B500" i="13"/>
  <c r="E499" i="13"/>
  <c r="D499" i="13"/>
  <c r="C499" i="13"/>
  <c r="B499" i="13"/>
  <c r="W499" i="13" s="1"/>
  <c r="X499" i="13" s="1"/>
  <c r="Y499" i="13" s="1"/>
  <c r="E498" i="13"/>
  <c r="D498" i="13"/>
  <c r="C498" i="13"/>
  <c r="B498" i="13"/>
  <c r="E497" i="13"/>
  <c r="D497" i="13"/>
  <c r="C497" i="13"/>
  <c r="B497" i="13"/>
  <c r="E496" i="13"/>
  <c r="D496" i="13"/>
  <c r="W496" i="13" s="1"/>
  <c r="X496" i="13" s="1"/>
  <c r="Y496" i="13" s="1"/>
  <c r="C496" i="13"/>
  <c r="B496" i="13"/>
  <c r="W495" i="13"/>
  <c r="X495" i="13" s="1"/>
  <c r="Y495" i="13" s="1"/>
  <c r="E495" i="13"/>
  <c r="D495" i="13"/>
  <c r="C495" i="13"/>
  <c r="B495" i="13"/>
  <c r="E494" i="13"/>
  <c r="D494" i="13"/>
  <c r="C494" i="13"/>
  <c r="B494" i="13"/>
  <c r="E493" i="13"/>
  <c r="D493" i="13"/>
  <c r="C493" i="13"/>
  <c r="B493" i="13"/>
  <c r="E492" i="13"/>
  <c r="D492" i="13"/>
  <c r="C492" i="13"/>
  <c r="W492" i="13" s="1"/>
  <c r="X492" i="13" s="1"/>
  <c r="Y492" i="13" s="1"/>
  <c r="B492" i="13"/>
  <c r="W491" i="13"/>
  <c r="X491" i="13" s="1"/>
  <c r="Y491" i="13" s="1"/>
  <c r="E491" i="13"/>
  <c r="D491" i="13"/>
  <c r="C491" i="13"/>
  <c r="B491" i="13"/>
  <c r="E490" i="13"/>
  <c r="D490" i="13"/>
  <c r="C490" i="13"/>
  <c r="B490" i="13"/>
  <c r="E489" i="13"/>
  <c r="D489" i="13"/>
  <c r="C489" i="13"/>
  <c r="W489" i="13" s="1"/>
  <c r="X489" i="13" s="1"/>
  <c r="Y489" i="13" s="1"/>
  <c r="B489" i="13"/>
  <c r="E488" i="13"/>
  <c r="D488" i="13"/>
  <c r="C488" i="13"/>
  <c r="W488" i="13" s="1"/>
  <c r="X488" i="13" s="1"/>
  <c r="Y488" i="13" s="1"/>
  <c r="B488" i="13"/>
  <c r="E487" i="13"/>
  <c r="W487" i="13" s="1"/>
  <c r="X487" i="13" s="1"/>
  <c r="Y487" i="13" s="1"/>
  <c r="D487" i="13"/>
  <c r="C487" i="13"/>
  <c r="B487" i="13"/>
  <c r="E486" i="13"/>
  <c r="D486" i="13"/>
  <c r="C486" i="13"/>
  <c r="B486" i="13"/>
  <c r="E485" i="13"/>
  <c r="D485" i="13"/>
  <c r="C485" i="13"/>
  <c r="B485" i="13"/>
  <c r="W485" i="13" s="1"/>
  <c r="X485" i="13" s="1"/>
  <c r="Y485" i="13" s="1"/>
  <c r="E484" i="13"/>
  <c r="D484" i="13"/>
  <c r="C484" i="13"/>
  <c r="B484" i="13"/>
  <c r="E483" i="13"/>
  <c r="D483" i="13"/>
  <c r="C483" i="13"/>
  <c r="B483" i="13"/>
  <c r="E482" i="13"/>
  <c r="D482" i="13"/>
  <c r="C482" i="13"/>
  <c r="B482" i="13"/>
  <c r="W482" i="13" s="1"/>
  <c r="X482" i="13" s="1"/>
  <c r="Y482" i="13" s="1"/>
  <c r="E481" i="13"/>
  <c r="D481" i="13"/>
  <c r="C481" i="13"/>
  <c r="B481" i="13"/>
  <c r="W481" i="13" s="1"/>
  <c r="X481" i="13" s="1"/>
  <c r="Y481" i="13" s="1"/>
  <c r="E480" i="13"/>
  <c r="D480" i="13"/>
  <c r="C480" i="13"/>
  <c r="B480" i="13"/>
  <c r="E479" i="13"/>
  <c r="D479" i="13"/>
  <c r="C479" i="13"/>
  <c r="B479" i="13"/>
  <c r="W478" i="13"/>
  <c r="X478" i="13" s="1"/>
  <c r="Y478" i="13" s="1"/>
  <c r="E478" i="13"/>
  <c r="D478" i="13"/>
  <c r="C478" i="13"/>
  <c r="B478" i="13"/>
  <c r="E477" i="13"/>
  <c r="D477" i="13"/>
  <c r="W477" i="13" s="1"/>
  <c r="X477" i="13" s="1"/>
  <c r="Y477" i="13" s="1"/>
  <c r="C477" i="13"/>
  <c r="B477" i="13"/>
  <c r="E476" i="13"/>
  <c r="D476" i="13"/>
  <c r="C476" i="13"/>
  <c r="B476" i="13"/>
  <c r="E475" i="13"/>
  <c r="D475" i="13"/>
  <c r="W475" i="13" s="1"/>
  <c r="X475" i="13" s="1"/>
  <c r="Y475" i="13" s="1"/>
  <c r="C475" i="13"/>
  <c r="B475" i="13"/>
  <c r="E474" i="13"/>
  <c r="D474" i="13"/>
  <c r="C474" i="13"/>
  <c r="B474" i="13"/>
  <c r="E473" i="13"/>
  <c r="D473" i="13"/>
  <c r="C473" i="13"/>
  <c r="B473" i="13"/>
  <c r="E472" i="13"/>
  <c r="D472" i="13"/>
  <c r="C472" i="13"/>
  <c r="B472" i="13"/>
  <c r="W472" i="13" s="1"/>
  <c r="X472" i="13" s="1"/>
  <c r="Y472" i="13" s="1"/>
  <c r="E471" i="13"/>
  <c r="D471" i="13"/>
  <c r="C471" i="13"/>
  <c r="W471" i="13" s="1"/>
  <c r="X471" i="13" s="1"/>
  <c r="Y471" i="13" s="1"/>
  <c r="B471" i="13"/>
  <c r="E470" i="13"/>
  <c r="D470" i="13"/>
  <c r="C470" i="13"/>
  <c r="B470" i="13"/>
  <c r="E469" i="13"/>
  <c r="D469" i="13"/>
  <c r="C469" i="13"/>
  <c r="B469" i="13"/>
  <c r="E468" i="13"/>
  <c r="D468" i="13"/>
  <c r="C468" i="13"/>
  <c r="B468" i="13"/>
  <c r="W468" i="13" s="1"/>
  <c r="X468" i="13" s="1"/>
  <c r="Y468" i="13" s="1"/>
  <c r="E467" i="13"/>
  <c r="D467" i="13"/>
  <c r="W467" i="13" s="1"/>
  <c r="X467" i="13" s="1"/>
  <c r="Y467" i="13" s="1"/>
  <c r="C467" i="13"/>
  <c r="B467" i="13"/>
  <c r="E466" i="13"/>
  <c r="D466" i="13"/>
  <c r="C466" i="13"/>
  <c r="B466" i="13"/>
  <c r="E465" i="13"/>
  <c r="D465" i="13"/>
  <c r="C465" i="13"/>
  <c r="W465" i="13" s="1"/>
  <c r="X465" i="13" s="1"/>
  <c r="Y465" i="13" s="1"/>
  <c r="B465" i="13"/>
  <c r="E464" i="13"/>
  <c r="D464" i="13"/>
  <c r="C464" i="13"/>
  <c r="W464" i="13" s="1"/>
  <c r="X464" i="13" s="1"/>
  <c r="Y464" i="13" s="1"/>
  <c r="B464" i="13"/>
  <c r="E463" i="13"/>
  <c r="D463" i="13"/>
  <c r="C463" i="13"/>
  <c r="B463" i="13"/>
  <c r="E462" i="13"/>
  <c r="D462" i="13"/>
  <c r="C462" i="13"/>
  <c r="B462" i="13"/>
  <c r="E461" i="13"/>
  <c r="D461" i="13"/>
  <c r="C461" i="13"/>
  <c r="B461" i="13"/>
  <c r="W461" i="13" s="1"/>
  <c r="X461" i="13" s="1"/>
  <c r="Y461" i="13" s="1"/>
  <c r="E460" i="13"/>
  <c r="D460" i="13"/>
  <c r="C460" i="13"/>
  <c r="B460" i="13"/>
  <c r="E459" i="13"/>
  <c r="D459" i="13"/>
  <c r="C459" i="13"/>
  <c r="B459" i="13"/>
  <c r="E458" i="13"/>
  <c r="D458" i="13"/>
  <c r="C458" i="13"/>
  <c r="B458" i="13"/>
  <c r="E457" i="13"/>
  <c r="D457" i="13"/>
  <c r="C457" i="13"/>
  <c r="B457" i="13"/>
  <c r="E456" i="13"/>
  <c r="D456" i="13"/>
  <c r="C456" i="13"/>
  <c r="B456" i="13"/>
  <c r="E455" i="13"/>
  <c r="D455" i="13"/>
  <c r="C455" i="13"/>
  <c r="B455" i="13"/>
  <c r="E454" i="13"/>
  <c r="D454" i="13"/>
  <c r="C454" i="13"/>
  <c r="B454" i="13"/>
  <c r="W454" i="13" s="1"/>
  <c r="X454" i="13" s="1"/>
  <c r="Y454" i="13" s="1"/>
  <c r="E453" i="13"/>
  <c r="D453" i="13"/>
  <c r="C453" i="13"/>
  <c r="B453" i="13"/>
  <c r="E452" i="13"/>
  <c r="D452" i="13"/>
  <c r="C452" i="13"/>
  <c r="B452" i="13"/>
  <c r="W451" i="13"/>
  <c r="X451" i="13" s="1"/>
  <c r="Y451" i="13" s="1"/>
  <c r="E451" i="13"/>
  <c r="D451" i="13"/>
  <c r="C451" i="13"/>
  <c r="B451" i="13"/>
  <c r="E450" i="13"/>
  <c r="D450" i="13"/>
  <c r="C450" i="13"/>
  <c r="B450" i="13"/>
  <c r="E449" i="13"/>
  <c r="D449" i="13"/>
  <c r="C449" i="13"/>
  <c r="B449" i="13"/>
  <c r="E448" i="13"/>
  <c r="D448" i="13"/>
  <c r="C448" i="13"/>
  <c r="B448" i="13"/>
  <c r="W448" i="13" s="1"/>
  <c r="X448" i="13" s="1"/>
  <c r="Y448" i="13" s="1"/>
  <c r="E447" i="13"/>
  <c r="D447" i="13"/>
  <c r="W447" i="13" s="1"/>
  <c r="X447" i="13" s="1"/>
  <c r="Y447" i="13" s="1"/>
  <c r="C447" i="13"/>
  <c r="B447" i="13"/>
  <c r="E446" i="13"/>
  <c r="D446" i="13"/>
  <c r="C446" i="13"/>
  <c r="B446" i="13"/>
  <c r="E445" i="13"/>
  <c r="D445" i="13"/>
  <c r="C445" i="13"/>
  <c r="B445" i="13"/>
  <c r="E444" i="13"/>
  <c r="D444" i="13"/>
  <c r="C444" i="13"/>
  <c r="W444" i="13" s="1"/>
  <c r="X444" i="13" s="1"/>
  <c r="Y444" i="13" s="1"/>
  <c r="B444" i="13"/>
  <c r="E443" i="13"/>
  <c r="D443" i="13"/>
  <c r="C443" i="13"/>
  <c r="B443" i="13"/>
  <c r="E442" i="13"/>
  <c r="D442" i="13"/>
  <c r="C442" i="13"/>
  <c r="W442" i="13" s="1"/>
  <c r="X442" i="13" s="1"/>
  <c r="Y442" i="13" s="1"/>
  <c r="B442" i="13"/>
  <c r="E441" i="13"/>
  <c r="D441" i="13"/>
  <c r="C441" i="13"/>
  <c r="B441" i="13"/>
  <c r="E440" i="13"/>
  <c r="D440" i="13"/>
  <c r="C440" i="13"/>
  <c r="B440" i="13"/>
  <c r="E439" i="13"/>
  <c r="D439" i="13"/>
  <c r="W439" i="13" s="1"/>
  <c r="X439" i="13" s="1"/>
  <c r="Y439" i="13" s="1"/>
  <c r="C439" i="13"/>
  <c r="B439" i="13"/>
  <c r="E438" i="13"/>
  <c r="D438" i="13"/>
  <c r="C438" i="13"/>
  <c r="B438" i="13"/>
  <c r="E437" i="13"/>
  <c r="D437" i="13"/>
  <c r="C437" i="13"/>
  <c r="B437" i="13"/>
  <c r="E436" i="13"/>
  <c r="D436" i="13"/>
  <c r="C436" i="13"/>
  <c r="B436" i="13"/>
  <c r="E435" i="13"/>
  <c r="D435" i="13"/>
  <c r="C435" i="13"/>
  <c r="B435" i="13"/>
  <c r="E434" i="13"/>
  <c r="D434" i="13"/>
  <c r="C434" i="13"/>
  <c r="B434" i="13"/>
  <c r="E433" i="13"/>
  <c r="D433" i="13"/>
  <c r="W433" i="13" s="1"/>
  <c r="X433" i="13" s="1"/>
  <c r="Y433" i="13" s="1"/>
  <c r="C433" i="13"/>
  <c r="B433" i="13"/>
  <c r="E432" i="13"/>
  <c r="D432" i="13"/>
  <c r="C432" i="13"/>
  <c r="B432" i="13"/>
  <c r="E431" i="13"/>
  <c r="D431" i="13"/>
  <c r="C431" i="13"/>
  <c r="B431" i="13"/>
  <c r="E430" i="13"/>
  <c r="D430" i="13"/>
  <c r="C430" i="13"/>
  <c r="B430" i="13"/>
  <c r="E429" i="13"/>
  <c r="D429" i="13"/>
  <c r="C429" i="13"/>
  <c r="B429" i="13"/>
  <c r="E428" i="13"/>
  <c r="D428" i="13"/>
  <c r="C428" i="13"/>
  <c r="W428" i="13" s="1"/>
  <c r="X428" i="13" s="1"/>
  <c r="Y428" i="13" s="1"/>
  <c r="B428" i="13"/>
  <c r="E427" i="13"/>
  <c r="D427" i="13"/>
  <c r="C427" i="13"/>
  <c r="B427" i="13"/>
  <c r="E426" i="13"/>
  <c r="D426" i="13"/>
  <c r="C426" i="13"/>
  <c r="B426" i="13"/>
  <c r="E425" i="13"/>
  <c r="D425" i="13"/>
  <c r="W425" i="13" s="1"/>
  <c r="X425" i="13" s="1"/>
  <c r="Y425" i="13" s="1"/>
  <c r="C425" i="13"/>
  <c r="B425" i="13"/>
  <c r="E424" i="13"/>
  <c r="D424" i="13"/>
  <c r="C424" i="13"/>
  <c r="B424" i="13"/>
  <c r="E423" i="13"/>
  <c r="D423" i="13"/>
  <c r="W423" i="13" s="1"/>
  <c r="X423" i="13" s="1"/>
  <c r="Y423" i="13" s="1"/>
  <c r="C423" i="13"/>
  <c r="B423" i="13"/>
  <c r="E422" i="13"/>
  <c r="D422" i="13"/>
  <c r="C422" i="13"/>
  <c r="B422" i="13"/>
  <c r="E421" i="13"/>
  <c r="D421" i="13"/>
  <c r="C421" i="13"/>
  <c r="B421" i="13"/>
  <c r="E420" i="13"/>
  <c r="D420" i="13"/>
  <c r="C420" i="13"/>
  <c r="B420" i="13"/>
  <c r="E419" i="13"/>
  <c r="D419" i="13"/>
  <c r="C419" i="13"/>
  <c r="B419" i="13"/>
  <c r="E418" i="13"/>
  <c r="D418" i="13"/>
  <c r="C418" i="13"/>
  <c r="W418" i="13" s="1"/>
  <c r="X418" i="13" s="1"/>
  <c r="Y418" i="13" s="1"/>
  <c r="B418" i="13"/>
  <c r="E417" i="13"/>
  <c r="D417" i="13"/>
  <c r="C417" i="13"/>
  <c r="W417" i="13" s="1"/>
  <c r="X417" i="13" s="1"/>
  <c r="Y417" i="13" s="1"/>
  <c r="B417" i="13"/>
  <c r="E416" i="13"/>
  <c r="D416" i="13"/>
  <c r="C416" i="13"/>
  <c r="B416" i="13"/>
  <c r="E415" i="13"/>
  <c r="D415" i="13"/>
  <c r="C415" i="13"/>
  <c r="B415" i="13"/>
  <c r="E414" i="13"/>
  <c r="D414" i="13"/>
  <c r="C414" i="13"/>
  <c r="W414" i="13" s="1"/>
  <c r="X414" i="13" s="1"/>
  <c r="Y414" i="13" s="1"/>
  <c r="B414" i="13"/>
  <c r="E413" i="13"/>
  <c r="D413" i="13"/>
  <c r="C413" i="13"/>
  <c r="B413" i="13"/>
  <c r="E412" i="13"/>
  <c r="D412" i="13"/>
  <c r="C412" i="13"/>
  <c r="B412" i="13"/>
  <c r="E411" i="13"/>
  <c r="D411" i="13"/>
  <c r="C411" i="13"/>
  <c r="B411" i="13"/>
  <c r="E410" i="13"/>
  <c r="D410" i="13"/>
  <c r="C410" i="13"/>
  <c r="B410" i="13"/>
  <c r="E409" i="13"/>
  <c r="D409" i="13"/>
  <c r="W409" i="13" s="1"/>
  <c r="X409" i="13" s="1"/>
  <c r="Y409" i="13" s="1"/>
  <c r="C409" i="13"/>
  <c r="B409" i="13"/>
  <c r="E408" i="13"/>
  <c r="D408" i="13"/>
  <c r="C408" i="13"/>
  <c r="B408" i="13"/>
  <c r="E407" i="13"/>
  <c r="D407" i="13"/>
  <c r="C407" i="13"/>
  <c r="B407" i="13"/>
  <c r="E406" i="13"/>
  <c r="D406" i="13"/>
  <c r="C406" i="13"/>
  <c r="B406" i="13"/>
  <c r="W405" i="13"/>
  <c r="X405" i="13" s="1"/>
  <c r="Y405" i="13" s="1"/>
  <c r="E405" i="13"/>
  <c r="D405" i="13"/>
  <c r="C405" i="13"/>
  <c r="B405" i="13"/>
  <c r="E404" i="13"/>
  <c r="D404" i="13"/>
  <c r="C404" i="13"/>
  <c r="B404" i="13"/>
  <c r="E403" i="13"/>
  <c r="D403" i="13"/>
  <c r="C403" i="13"/>
  <c r="B403" i="13"/>
  <c r="E402" i="13"/>
  <c r="D402" i="13"/>
  <c r="C402" i="13"/>
  <c r="B402" i="13"/>
  <c r="E401" i="13"/>
  <c r="D401" i="13"/>
  <c r="W401" i="13" s="1"/>
  <c r="X401" i="13" s="1"/>
  <c r="Y401" i="13" s="1"/>
  <c r="C401" i="13"/>
  <c r="B401" i="13"/>
  <c r="E400" i="13"/>
  <c r="D400" i="13"/>
  <c r="C400" i="13"/>
  <c r="B400" i="13"/>
  <c r="E399" i="13"/>
  <c r="D399" i="13"/>
  <c r="W399" i="13" s="1"/>
  <c r="X399" i="13" s="1"/>
  <c r="Y399" i="13" s="1"/>
  <c r="C399" i="13"/>
  <c r="B399" i="13"/>
  <c r="E398" i="13"/>
  <c r="D398" i="13"/>
  <c r="C398" i="13"/>
  <c r="B398" i="13"/>
  <c r="W398" i="13" s="1"/>
  <c r="X398" i="13" s="1"/>
  <c r="Y398" i="13" s="1"/>
  <c r="E397" i="13"/>
  <c r="D397" i="13"/>
  <c r="C397" i="13"/>
  <c r="B397" i="13"/>
  <c r="W397" i="13" s="1"/>
  <c r="X397" i="13" s="1"/>
  <c r="Y397" i="13" s="1"/>
  <c r="E396" i="13"/>
  <c r="D396" i="13"/>
  <c r="C396" i="13"/>
  <c r="W396" i="13" s="1"/>
  <c r="X396" i="13" s="1"/>
  <c r="Y396" i="13" s="1"/>
  <c r="B396" i="13"/>
  <c r="E395" i="13"/>
  <c r="D395" i="13"/>
  <c r="C395" i="13"/>
  <c r="B395" i="13"/>
  <c r="W395" i="13" s="1"/>
  <c r="X395" i="13" s="1"/>
  <c r="Y395" i="13" s="1"/>
  <c r="E394" i="13"/>
  <c r="D394" i="13"/>
  <c r="C394" i="13"/>
  <c r="B394" i="13"/>
  <c r="E393" i="13"/>
  <c r="D393" i="13"/>
  <c r="W393" i="13" s="1"/>
  <c r="X393" i="13" s="1"/>
  <c r="Y393" i="13" s="1"/>
  <c r="C393" i="13"/>
  <c r="B393" i="13"/>
  <c r="E392" i="13"/>
  <c r="D392" i="13"/>
  <c r="C392" i="13"/>
  <c r="B392" i="13"/>
  <c r="E391" i="13"/>
  <c r="D391" i="13"/>
  <c r="W391" i="13" s="1"/>
  <c r="X391" i="13" s="1"/>
  <c r="Y391" i="13" s="1"/>
  <c r="C391" i="13"/>
  <c r="B391" i="13"/>
  <c r="E390" i="13"/>
  <c r="D390" i="13"/>
  <c r="C390" i="13"/>
  <c r="B390" i="13"/>
  <c r="E389" i="13"/>
  <c r="D389" i="13"/>
  <c r="C389" i="13"/>
  <c r="B389" i="13"/>
  <c r="W389" i="13" s="1"/>
  <c r="X389" i="13" s="1"/>
  <c r="Y389" i="13" s="1"/>
  <c r="E388" i="13"/>
  <c r="D388" i="13"/>
  <c r="C388" i="13"/>
  <c r="B388" i="13"/>
  <c r="E387" i="13"/>
  <c r="D387" i="13"/>
  <c r="C387" i="13"/>
  <c r="B387" i="13"/>
  <c r="E386" i="13"/>
  <c r="D386" i="13"/>
  <c r="C386" i="13"/>
  <c r="W386" i="13" s="1"/>
  <c r="X386" i="13" s="1"/>
  <c r="Y386" i="13" s="1"/>
  <c r="B386" i="13"/>
  <c r="E385" i="13"/>
  <c r="D385" i="13"/>
  <c r="C385" i="13"/>
  <c r="W385" i="13" s="1"/>
  <c r="X385" i="13" s="1"/>
  <c r="Y385" i="13" s="1"/>
  <c r="B385" i="13"/>
  <c r="E384" i="13"/>
  <c r="W384" i="13" s="1"/>
  <c r="X384" i="13" s="1"/>
  <c r="Y384" i="13" s="1"/>
  <c r="D384" i="13"/>
  <c r="C384" i="13"/>
  <c r="B384" i="13"/>
  <c r="W383" i="13"/>
  <c r="X383" i="13" s="1"/>
  <c r="Y383" i="13" s="1"/>
  <c r="E383" i="13"/>
  <c r="D383" i="13"/>
  <c r="C383" i="13"/>
  <c r="B383" i="13"/>
  <c r="E382" i="13"/>
  <c r="D382" i="13"/>
  <c r="C382" i="13"/>
  <c r="B382" i="13"/>
  <c r="E381" i="13"/>
  <c r="D381" i="13"/>
  <c r="C381" i="13"/>
  <c r="B381" i="13"/>
  <c r="E380" i="13"/>
  <c r="D380" i="13"/>
  <c r="C380" i="13"/>
  <c r="B380" i="13"/>
  <c r="E379" i="13"/>
  <c r="D379" i="13"/>
  <c r="W379" i="13" s="1"/>
  <c r="X379" i="13" s="1"/>
  <c r="Y379" i="13" s="1"/>
  <c r="C379" i="13"/>
  <c r="B379" i="13"/>
  <c r="E378" i="13"/>
  <c r="D378" i="13"/>
  <c r="C378" i="13"/>
  <c r="B378" i="13"/>
  <c r="E377" i="13"/>
  <c r="D377" i="13"/>
  <c r="C377" i="13"/>
  <c r="B377" i="13"/>
  <c r="E376" i="13"/>
  <c r="D376" i="13"/>
  <c r="C376" i="13"/>
  <c r="B376" i="13"/>
  <c r="E375" i="13"/>
  <c r="D375" i="13"/>
  <c r="C375" i="13"/>
  <c r="B375" i="13"/>
  <c r="W375" i="13" s="1"/>
  <c r="X375" i="13" s="1"/>
  <c r="Y375" i="13" s="1"/>
  <c r="E374" i="13"/>
  <c r="D374" i="13"/>
  <c r="C374" i="13"/>
  <c r="W374" i="13" s="1"/>
  <c r="X374" i="13" s="1"/>
  <c r="Y374" i="13" s="1"/>
  <c r="B374" i="13"/>
  <c r="W373" i="13"/>
  <c r="X373" i="13" s="1"/>
  <c r="Y373" i="13" s="1"/>
  <c r="E373" i="13"/>
  <c r="D373" i="13"/>
  <c r="C373" i="13"/>
  <c r="B373" i="13"/>
  <c r="E372" i="13"/>
  <c r="D372" i="13"/>
  <c r="C372" i="13"/>
  <c r="B372" i="13"/>
  <c r="W372" i="13" s="1"/>
  <c r="X372" i="13" s="1"/>
  <c r="Y372" i="13" s="1"/>
  <c r="E371" i="13"/>
  <c r="D371" i="13"/>
  <c r="C371" i="13"/>
  <c r="B371" i="13"/>
  <c r="W371" i="13" s="1"/>
  <c r="X371" i="13" s="1"/>
  <c r="Y371" i="13" s="1"/>
  <c r="E370" i="13"/>
  <c r="D370" i="13"/>
  <c r="C370" i="13"/>
  <c r="B370" i="13"/>
  <c r="E369" i="13"/>
  <c r="D369" i="13"/>
  <c r="W369" i="13" s="1"/>
  <c r="X369" i="13" s="1"/>
  <c r="Y369" i="13" s="1"/>
  <c r="C369" i="13"/>
  <c r="B369" i="13"/>
  <c r="E368" i="13"/>
  <c r="D368" i="13"/>
  <c r="C368" i="13"/>
  <c r="B368" i="13"/>
  <c r="E367" i="13"/>
  <c r="D367" i="13"/>
  <c r="C367" i="13"/>
  <c r="B367" i="13"/>
  <c r="E366" i="13"/>
  <c r="D366" i="13"/>
  <c r="C366" i="13"/>
  <c r="B366" i="13"/>
  <c r="E365" i="13"/>
  <c r="D365" i="13"/>
  <c r="C365" i="13"/>
  <c r="B365" i="13"/>
  <c r="E364" i="13"/>
  <c r="D364" i="13"/>
  <c r="C364" i="13"/>
  <c r="B364" i="13"/>
  <c r="E363" i="13"/>
  <c r="D363" i="13"/>
  <c r="C363" i="13"/>
  <c r="B363" i="13"/>
  <c r="E362" i="13"/>
  <c r="D362" i="13"/>
  <c r="C362" i="13"/>
  <c r="B362" i="13"/>
  <c r="W362" i="13" s="1"/>
  <c r="X362" i="13" s="1"/>
  <c r="Y362" i="13" s="1"/>
  <c r="E361" i="13"/>
  <c r="D361" i="13"/>
  <c r="C361" i="13"/>
  <c r="B361" i="13"/>
  <c r="E360" i="13"/>
  <c r="D360" i="13"/>
  <c r="C360" i="13"/>
  <c r="B360" i="13"/>
  <c r="E359" i="13"/>
  <c r="D359" i="13"/>
  <c r="C359" i="13"/>
  <c r="B359" i="13"/>
  <c r="W359" i="13" s="1"/>
  <c r="X359" i="13" s="1"/>
  <c r="Y359" i="13" s="1"/>
  <c r="E358" i="13"/>
  <c r="D358" i="13"/>
  <c r="C358" i="13"/>
  <c r="B358" i="13"/>
  <c r="E357" i="13"/>
  <c r="D357" i="13"/>
  <c r="W357" i="13" s="1"/>
  <c r="X357" i="13" s="1"/>
  <c r="Y357" i="13" s="1"/>
  <c r="C357" i="13"/>
  <c r="B357" i="13"/>
  <c r="E356" i="13"/>
  <c r="D356" i="13"/>
  <c r="C356" i="13"/>
  <c r="B356" i="13"/>
  <c r="E355" i="13"/>
  <c r="D355" i="13"/>
  <c r="W355" i="13" s="1"/>
  <c r="X355" i="13" s="1"/>
  <c r="Y355" i="13" s="1"/>
  <c r="C355" i="13"/>
  <c r="B355" i="13"/>
  <c r="E354" i="13"/>
  <c r="D354" i="13"/>
  <c r="C354" i="13"/>
  <c r="B354" i="13"/>
  <c r="E353" i="13"/>
  <c r="D353" i="13"/>
  <c r="C353" i="13"/>
  <c r="B353" i="13"/>
  <c r="W353" i="13" s="1"/>
  <c r="X353" i="13" s="1"/>
  <c r="Y353" i="13" s="1"/>
  <c r="E352" i="13"/>
  <c r="D352" i="13"/>
  <c r="C352" i="13"/>
  <c r="B352" i="13"/>
  <c r="E351" i="13"/>
  <c r="D351" i="13"/>
  <c r="C351" i="13"/>
  <c r="B351" i="13"/>
  <c r="E350" i="13"/>
  <c r="D350" i="13"/>
  <c r="C350" i="13"/>
  <c r="W350" i="13" s="1"/>
  <c r="X350" i="13" s="1"/>
  <c r="Y350" i="13" s="1"/>
  <c r="B350" i="13"/>
  <c r="E349" i="13"/>
  <c r="D349" i="13"/>
  <c r="C349" i="13"/>
  <c r="B349" i="13"/>
  <c r="W349" i="13" s="1"/>
  <c r="X349" i="13" s="1"/>
  <c r="Y349" i="13" s="1"/>
  <c r="E348" i="13"/>
  <c r="D348" i="13"/>
  <c r="W348" i="13" s="1"/>
  <c r="X348" i="13" s="1"/>
  <c r="Y348" i="13" s="1"/>
  <c r="C348" i="13"/>
  <c r="B348" i="13"/>
  <c r="W347" i="13"/>
  <c r="X347" i="13" s="1"/>
  <c r="Y347" i="13" s="1"/>
  <c r="E347" i="13"/>
  <c r="D347" i="13"/>
  <c r="C347" i="13"/>
  <c r="B347" i="13"/>
  <c r="E346" i="13"/>
  <c r="D346" i="13"/>
  <c r="C346" i="13"/>
  <c r="B346" i="13"/>
  <c r="E345" i="13"/>
  <c r="D345" i="13"/>
  <c r="C345" i="13"/>
  <c r="B345" i="13"/>
  <c r="E344" i="13"/>
  <c r="D344" i="13"/>
  <c r="C344" i="13"/>
  <c r="B344" i="13"/>
  <c r="E343" i="13"/>
  <c r="D343" i="13"/>
  <c r="W343" i="13" s="1"/>
  <c r="X343" i="13" s="1"/>
  <c r="Y343" i="13" s="1"/>
  <c r="C343" i="13"/>
  <c r="B343" i="13"/>
  <c r="E342" i="13"/>
  <c r="D342" i="13"/>
  <c r="C342" i="13"/>
  <c r="B342" i="13"/>
  <c r="E341" i="13"/>
  <c r="D341" i="13"/>
  <c r="C341" i="13"/>
  <c r="B341" i="13"/>
  <c r="E340" i="13"/>
  <c r="D340" i="13"/>
  <c r="C340" i="13"/>
  <c r="B340" i="13"/>
  <c r="E339" i="13"/>
  <c r="D339" i="13"/>
  <c r="C339" i="13"/>
  <c r="B339" i="13"/>
  <c r="W339" i="13" s="1"/>
  <c r="X339" i="13" s="1"/>
  <c r="Y339" i="13" s="1"/>
  <c r="E338" i="13"/>
  <c r="D338" i="13"/>
  <c r="C338" i="13"/>
  <c r="W338" i="13" s="1"/>
  <c r="X338" i="13" s="1"/>
  <c r="Y338" i="13" s="1"/>
  <c r="B338" i="13"/>
  <c r="E337" i="13"/>
  <c r="D337" i="13"/>
  <c r="W337" i="13" s="1"/>
  <c r="X337" i="13" s="1"/>
  <c r="Y337" i="13" s="1"/>
  <c r="C337" i="13"/>
  <c r="B337" i="13"/>
  <c r="E336" i="13"/>
  <c r="W336" i="13" s="1"/>
  <c r="X336" i="13" s="1"/>
  <c r="Y336" i="13" s="1"/>
  <c r="D336" i="13"/>
  <c r="C336" i="13"/>
  <c r="B336" i="13"/>
  <c r="E335" i="13"/>
  <c r="D335" i="13"/>
  <c r="C335" i="13"/>
  <c r="B335" i="13"/>
  <c r="W335" i="13" s="1"/>
  <c r="X335" i="13" s="1"/>
  <c r="Y335" i="13" s="1"/>
  <c r="E334" i="13"/>
  <c r="D334" i="13"/>
  <c r="C334" i="13"/>
  <c r="B334" i="13"/>
  <c r="E333" i="13"/>
  <c r="D333" i="13"/>
  <c r="W333" i="13" s="1"/>
  <c r="X333" i="13" s="1"/>
  <c r="Y333" i="13" s="1"/>
  <c r="C333" i="13"/>
  <c r="B333" i="13"/>
  <c r="E332" i="13"/>
  <c r="D332" i="13"/>
  <c r="C332" i="13"/>
  <c r="B332" i="13"/>
  <c r="E331" i="13"/>
  <c r="D331" i="13"/>
  <c r="C331" i="13"/>
  <c r="B331" i="13"/>
  <c r="E330" i="13"/>
  <c r="D330" i="13"/>
  <c r="C330" i="13"/>
  <c r="B330" i="13"/>
  <c r="E329" i="13"/>
  <c r="D329" i="13"/>
  <c r="C329" i="13"/>
  <c r="B329" i="13"/>
  <c r="E328" i="13"/>
  <c r="D328" i="13"/>
  <c r="C328" i="13"/>
  <c r="B328" i="13"/>
  <c r="E327" i="13"/>
  <c r="D327" i="13"/>
  <c r="C327" i="13"/>
  <c r="B327" i="13"/>
  <c r="E326" i="13"/>
  <c r="D326" i="13"/>
  <c r="C326" i="13"/>
  <c r="B326" i="13"/>
  <c r="W326" i="13" s="1"/>
  <c r="X326" i="13" s="1"/>
  <c r="Y326" i="13" s="1"/>
  <c r="E325" i="13"/>
  <c r="D325" i="13"/>
  <c r="C325" i="13"/>
  <c r="B325" i="13"/>
  <c r="E324" i="13"/>
  <c r="D324" i="13"/>
  <c r="C324" i="13"/>
  <c r="W324" i="13" s="1"/>
  <c r="X324" i="13" s="1"/>
  <c r="Y324" i="13" s="1"/>
  <c r="B324" i="13"/>
  <c r="E323" i="13"/>
  <c r="D323" i="13"/>
  <c r="C323" i="13"/>
  <c r="B323" i="13"/>
  <c r="W323" i="13" s="1"/>
  <c r="X323" i="13" s="1"/>
  <c r="Y323" i="13" s="1"/>
  <c r="E322" i="13"/>
  <c r="D322" i="13"/>
  <c r="C322" i="13"/>
  <c r="B322" i="13"/>
  <c r="E321" i="13"/>
  <c r="D321" i="13"/>
  <c r="W321" i="13" s="1"/>
  <c r="X321" i="13" s="1"/>
  <c r="Y321" i="13" s="1"/>
  <c r="C321" i="13"/>
  <c r="B321" i="13"/>
  <c r="E320" i="13"/>
  <c r="D320" i="13"/>
  <c r="C320" i="13"/>
  <c r="B320" i="13"/>
  <c r="E319" i="13"/>
  <c r="D319" i="13"/>
  <c r="W319" i="13" s="1"/>
  <c r="X319" i="13" s="1"/>
  <c r="Y319" i="13" s="1"/>
  <c r="C319" i="13"/>
  <c r="B319" i="13"/>
  <c r="E318" i="13"/>
  <c r="D318" i="13"/>
  <c r="C318" i="13"/>
  <c r="B318" i="13"/>
  <c r="E317" i="13"/>
  <c r="D317" i="13"/>
  <c r="C317" i="13"/>
  <c r="B317" i="13"/>
  <c r="W317" i="13" s="1"/>
  <c r="X317" i="13" s="1"/>
  <c r="Y317" i="13" s="1"/>
  <c r="E316" i="13"/>
  <c r="D316" i="13"/>
  <c r="C316" i="13"/>
  <c r="B316" i="13"/>
  <c r="E315" i="13"/>
  <c r="D315" i="13"/>
  <c r="C315" i="13"/>
  <c r="B315" i="13"/>
  <c r="E314" i="13"/>
  <c r="D314" i="13"/>
  <c r="C314" i="13"/>
  <c r="W314" i="13" s="1"/>
  <c r="X314" i="13" s="1"/>
  <c r="Y314" i="13" s="1"/>
  <c r="B314" i="13"/>
  <c r="E313" i="13"/>
  <c r="D313" i="13"/>
  <c r="C313" i="13"/>
  <c r="W313" i="13" s="1"/>
  <c r="X313" i="13" s="1"/>
  <c r="Y313" i="13" s="1"/>
  <c r="B313" i="13"/>
  <c r="E312" i="13"/>
  <c r="W312" i="13" s="1"/>
  <c r="X312" i="13" s="1"/>
  <c r="Y312" i="13" s="1"/>
  <c r="D312" i="13"/>
  <c r="C312" i="13"/>
  <c r="B312" i="13"/>
  <c r="W311" i="13"/>
  <c r="X311" i="13" s="1"/>
  <c r="Y311" i="13" s="1"/>
  <c r="E311" i="13"/>
  <c r="D311" i="13"/>
  <c r="C311" i="13"/>
  <c r="B311" i="13"/>
  <c r="E310" i="13"/>
  <c r="D310" i="13"/>
  <c r="C310" i="13"/>
  <c r="B310" i="13"/>
  <c r="E309" i="13"/>
  <c r="D309" i="13"/>
  <c r="C309" i="13"/>
  <c r="B309" i="13"/>
  <c r="E308" i="13"/>
  <c r="D308" i="13"/>
  <c r="C308" i="13"/>
  <c r="B308" i="13"/>
  <c r="E307" i="13"/>
  <c r="D307" i="13"/>
  <c r="W307" i="13" s="1"/>
  <c r="X307" i="13" s="1"/>
  <c r="Y307" i="13" s="1"/>
  <c r="C307" i="13"/>
  <c r="B307" i="13"/>
  <c r="E306" i="13"/>
  <c r="D306" i="13"/>
  <c r="C306" i="13"/>
  <c r="B306" i="13"/>
  <c r="E305" i="13"/>
  <c r="D305" i="13"/>
  <c r="C305" i="13"/>
  <c r="B305" i="13"/>
  <c r="E304" i="13"/>
  <c r="D304" i="13"/>
  <c r="C304" i="13"/>
  <c r="B304" i="13"/>
  <c r="E303" i="13"/>
  <c r="D303" i="13"/>
  <c r="C303" i="13"/>
  <c r="B303" i="13"/>
  <c r="W303" i="13" s="1"/>
  <c r="X303" i="13" s="1"/>
  <c r="Y303" i="13" s="1"/>
  <c r="E302" i="13"/>
  <c r="D302" i="13"/>
  <c r="C302" i="13"/>
  <c r="W302" i="13" s="1"/>
  <c r="X302" i="13" s="1"/>
  <c r="Y302" i="13" s="1"/>
  <c r="B302" i="13"/>
  <c r="W301" i="13"/>
  <c r="X301" i="13" s="1"/>
  <c r="Y301" i="13" s="1"/>
  <c r="E301" i="13"/>
  <c r="D301" i="13"/>
  <c r="C301" i="13"/>
  <c r="B301" i="13"/>
  <c r="E300" i="13"/>
  <c r="D300" i="13"/>
  <c r="C300" i="13"/>
  <c r="B300" i="13"/>
  <c r="E299" i="13"/>
  <c r="D299" i="13"/>
  <c r="C299" i="13"/>
  <c r="B299" i="13"/>
  <c r="E298" i="13"/>
  <c r="D298" i="13"/>
  <c r="C298" i="13"/>
  <c r="B298" i="13"/>
  <c r="E297" i="13"/>
  <c r="D297" i="13"/>
  <c r="W297" i="13" s="1"/>
  <c r="X297" i="13" s="1"/>
  <c r="Y297" i="13" s="1"/>
  <c r="C297" i="13"/>
  <c r="B297" i="13"/>
  <c r="E296" i="13"/>
  <c r="D296" i="13"/>
  <c r="C296" i="13"/>
  <c r="B296" i="13"/>
  <c r="E295" i="13"/>
  <c r="D295" i="13"/>
  <c r="C295" i="13"/>
  <c r="B295" i="13"/>
  <c r="E294" i="13"/>
  <c r="D294" i="13"/>
  <c r="C294" i="13"/>
  <c r="B294" i="13"/>
  <c r="E293" i="13"/>
  <c r="D293" i="13"/>
  <c r="C293" i="13"/>
  <c r="B293" i="13"/>
  <c r="E292" i="13"/>
  <c r="D292" i="13"/>
  <c r="C292" i="13"/>
  <c r="B292" i="13"/>
  <c r="E291" i="13"/>
  <c r="D291" i="13"/>
  <c r="C291" i="13"/>
  <c r="B291" i="13"/>
  <c r="E290" i="13"/>
  <c r="D290" i="13"/>
  <c r="C290" i="13"/>
  <c r="B290" i="13"/>
  <c r="E289" i="13"/>
  <c r="D289" i="13"/>
  <c r="C289" i="13"/>
  <c r="B289" i="13"/>
  <c r="E288" i="13"/>
  <c r="D288" i="13"/>
  <c r="C288" i="13"/>
  <c r="B288" i="13"/>
  <c r="E287" i="13"/>
  <c r="D287" i="13"/>
  <c r="C287" i="13"/>
  <c r="B287" i="13"/>
  <c r="W287" i="13" s="1"/>
  <c r="X287" i="13" s="1"/>
  <c r="Y287" i="13" s="1"/>
  <c r="E286" i="13"/>
  <c r="D286" i="13"/>
  <c r="C286" i="13"/>
  <c r="B286" i="13"/>
  <c r="E285" i="13"/>
  <c r="D285" i="13"/>
  <c r="W285" i="13" s="1"/>
  <c r="X285" i="13" s="1"/>
  <c r="Y285" i="13" s="1"/>
  <c r="C285" i="13"/>
  <c r="B285" i="13"/>
  <c r="E284" i="13"/>
  <c r="D284" i="13"/>
  <c r="C284" i="13"/>
  <c r="B284" i="13"/>
  <c r="E283" i="13"/>
  <c r="D283" i="13"/>
  <c r="C283" i="13"/>
  <c r="B283" i="13"/>
  <c r="E282" i="13"/>
  <c r="D282" i="13"/>
  <c r="C282" i="13"/>
  <c r="B282" i="13"/>
  <c r="E281" i="13"/>
  <c r="D281" i="13"/>
  <c r="C281" i="13"/>
  <c r="B281" i="13"/>
  <c r="E280" i="13"/>
  <c r="D280" i="13"/>
  <c r="C280" i="13"/>
  <c r="B280" i="13"/>
  <c r="E279" i="13"/>
  <c r="D279" i="13"/>
  <c r="W279" i="13" s="1"/>
  <c r="X279" i="13" s="1"/>
  <c r="Y279" i="13" s="1"/>
  <c r="C279" i="13"/>
  <c r="B279" i="13"/>
  <c r="E278" i="13"/>
  <c r="D278" i="13"/>
  <c r="C278" i="13"/>
  <c r="B278" i="13"/>
  <c r="E277" i="13"/>
  <c r="D277" i="13"/>
  <c r="C277" i="13"/>
  <c r="B277" i="13"/>
  <c r="E276" i="13"/>
  <c r="D276" i="13"/>
  <c r="C276" i="13"/>
  <c r="B276" i="13"/>
  <c r="E275" i="13"/>
  <c r="D275" i="13"/>
  <c r="C275" i="13"/>
  <c r="B275" i="13"/>
  <c r="E274" i="13"/>
  <c r="D274" i="13"/>
  <c r="C274" i="13"/>
  <c r="B274" i="13"/>
  <c r="E273" i="13"/>
  <c r="D273" i="13"/>
  <c r="W273" i="13" s="1"/>
  <c r="X273" i="13" s="1"/>
  <c r="Y273" i="13" s="1"/>
  <c r="C273" i="13"/>
  <c r="B273" i="13"/>
  <c r="E272" i="13"/>
  <c r="D272" i="13"/>
  <c r="C272" i="13"/>
  <c r="B272" i="13"/>
  <c r="E271" i="13"/>
  <c r="D271" i="13"/>
  <c r="C271" i="13"/>
  <c r="B271" i="13"/>
  <c r="E270" i="13"/>
  <c r="D270" i="13"/>
  <c r="C270" i="13"/>
  <c r="B270" i="13"/>
  <c r="E269" i="13"/>
  <c r="D269" i="13"/>
  <c r="C269" i="13"/>
  <c r="B269" i="13"/>
  <c r="E268" i="13"/>
  <c r="D268" i="13"/>
  <c r="C268" i="13"/>
  <c r="B268" i="13"/>
  <c r="E267" i="13"/>
  <c r="D267" i="13"/>
  <c r="W267" i="13" s="1"/>
  <c r="X267" i="13" s="1"/>
  <c r="Y267" i="13" s="1"/>
  <c r="C267" i="13"/>
  <c r="B267" i="13"/>
  <c r="E266" i="13"/>
  <c r="D266" i="13"/>
  <c r="C266" i="13"/>
  <c r="B266" i="13"/>
  <c r="E265" i="13"/>
  <c r="D265" i="13"/>
  <c r="C265" i="13"/>
  <c r="B265" i="13"/>
  <c r="E264" i="13"/>
  <c r="D264" i="13"/>
  <c r="C264" i="13"/>
  <c r="B264" i="13"/>
  <c r="E263" i="13"/>
  <c r="D263" i="13"/>
  <c r="C263" i="13"/>
  <c r="B263" i="13"/>
  <c r="E262" i="13"/>
  <c r="D262" i="13"/>
  <c r="C262" i="13"/>
  <c r="B262" i="13"/>
  <c r="E261" i="13"/>
  <c r="D261" i="13"/>
  <c r="W261" i="13" s="1"/>
  <c r="X261" i="13" s="1"/>
  <c r="Y261" i="13" s="1"/>
  <c r="C261" i="13"/>
  <c r="B261" i="13"/>
  <c r="E260" i="13"/>
  <c r="D260" i="13"/>
  <c r="C260" i="13"/>
  <c r="B260" i="13"/>
  <c r="E259" i="13"/>
  <c r="D259" i="13"/>
  <c r="C259" i="13"/>
  <c r="W259" i="13" s="1"/>
  <c r="X259" i="13" s="1"/>
  <c r="Y259" i="13" s="1"/>
  <c r="B259" i="13"/>
  <c r="E258" i="13"/>
  <c r="W258" i="13" s="1"/>
  <c r="X258" i="13" s="1"/>
  <c r="Y258" i="13" s="1"/>
  <c r="D258" i="13"/>
  <c r="C258" i="13"/>
  <c r="B258" i="13"/>
  <c r="E257" i="13"/>
  <c r="D257" i="13"/>
  <c r="C257" i="13"/>
  <c r="B257" i="13"/>
  <c r="E256" i="13"/>
  <c r="W256" i="13" s="1"/>
  <c r="X256" i="13" s="1"/>
  <c r="Y256" i="13" s="1"/>
  <c r="D256" i="13"/>
  <c r="C256" i="13"/>
  <c r="B256" i="13"/>
  <c r="E255" i="13"/>
  <c r="W255" i="13" s="1"/>
  <c r="X255" i="13" s="1"/>
  <c r="Y255" i="13" s="1"/>
  <c r="D255" i="13"/>
  <c r="C255" i="13"/>
  <c r="B255" i="13"/>
  <c r="E254" i="13"/>
  <c r="D254" i="13"/>
  <c r="C254" i="13"/>
  <c r="B254" i="13"/>
  <c r="E253" i="13"/>
  <c r="D253" i="13"/>
  <c r="C253" i="13"/>
  <c r="B253" i="13"/>
  <c r="E252" i="13"/>
  <c r="W252" i="13" s="1"/>
  <c r="X252" i="13" s="1"/>
  <c r="Y252" i="13" s="1"/>
  <c r="D252" i="13"/>
  <c r="C252" i="13"/>
  <c r="B252" i="13"/>
  <c r="E251" i="13"/>
  <c r="D251" i="13"/>
  <c r="C251" i="13"/>
  <c r="B251" i="13"/>
  <c r="E250" i="13"/>
  <c r="D250" i="13"/>
  <c r="C250" i="13"/>
  <c r="B250" i="13"/>
  <c r="E249" i="13"/>
  <c r="D249" i="13"/>
  <c r="C249" i="13"/>
  <c r="B249" i="13"/>
  <c r="E248" i="13"/>
  <c r="D248" i="13"/>
  <c r="C248" i="13"/>
  <c r="B248" i="13"/>
  <c r="E247" i="13"/>
  <c r="D247" i="13"/>
  <c r="C247" i="13"/>
  <c r="B247" i="13"/>
  <c r="E246" i="13"/>
  <c r="D246" i="13"/>
  <c r="C246" i="13"/>
  <c r="B246" i="13"/>
  <c r="E245" i="13"/>
  <c r="D245" i="13"/>
  <c r="W245" i="13" s="1"/>
  <c r="X245" i="13" s="1"/>
  <c r="Y245" i="13" s="1"/>
  <c r="C245" i="13"/>
  <c r="B245" i="13"/>
  <c r="E244" i="13"/>
  <c r="D244" i="13"/>
  <c r="C244" i="13"/>
  <c r="W244" i="13" s="1"/>
  <c r="X244" i="13" s="1"/>
  <c r="Y244" i="13" s="1"/>
  <c r="B244" i="13"/>
  <c r="E243" i="13"/>
  <c r="D243" i="13"/>
  <c r="C243" i="13"/>
  <c r="B243" i="13"/>
  <c r="W242" i="13"/>
  <c r="X242" i="13" s="1"/>
  <c r="Y242" i="13" s="1"/>
  <c r="E242" i="13"/>
  <c r="D242" i="13"/>
  <c r="C242" i="13"/>
  <c r="B242" i="13"/>
  <c r="E241" i="13"/>
  <c r="D241" i="13"/>
  <c r="C241" i="13"/>
  <c r="B241" i="13"/>
  <c r="E240" i="13"/>
  <c r="D240" i="13"/>
  <c r="C240" i="13"/>
  <c r="W240" i="13" s="1"/>
  <c r="X240" i="13" s="1"/>
  <c r="Y240" i="13" s="1"/>
  <c r="B240" i="13"/>
  <c r="E239" i="13"/>
  <c r="W239" i="13" s="1"/>
  <c r="X239" i="13" s="1"/>
  <c r="Y239" i="13" s="1"/>
  <c r="D239" i="13"/>
  <c r="C239" i="13"/>
  <c r="B239" i="13"/>
  <c r="W238" i="13"/>
  <c r="X238" i="13" s="1"/>
  <c r="Y238" i="13" s="1"/>
  <c r="E238" i="13"/>
  <c r="D238" i="13"/>
  <c r="C238" i="13"/>
  <c r="B238" i="13"/>
  <c r="E237" i="13"/>
  <c r="D237" i="13"/>
  <c r="C237" i="13"/>
  <c r="B237" i="13"/>
  <c r="W237" i="13" s="1"/>
  <c r="X237" i="13" s="1"/>
  <c r="Y237" i="13" s="1"/>
  <c r="E236" i="13"/>
  <c r="D236" i="13"/>
  <c r="C236" i="13"/>
  <c r="B236" i="13"/>
  <c r="E235" i="13"/>
  <c r="D235" i="13"/>
  <c r="C235" i="13"/>
  <c r="W235" i="13" s="1"/>
  <c r="X235" i="13" s="1"/>
  <c r="Y235" i="13" s="1"/>
  <c r="B235" i="13"/>
  <c r="E234" i="13"/>
  <c r="D234" i="13"/>
  <c r="C234" i="13"/>
  <c r="B234" i="13"/>
  <c r="W234" i="13" s="1"/>
  <c r="X234" i="13" s="1"/>
  <c r="Y234" i="13" s="1"/>
  <c r="E233" i="13"/>
  <c r="D233" i="13"/>
  <c r="W233" i="13" s="1"/>
  <c r="X233" i="13" s="1"/>
  <c r="Y233" i="13" s="1"/>
  <c r="C233" i="13"/>
  <c r="B233" i="13"/>
  <c r="E232" i="13"/>
  <c r="D232" i="13"/>
  <c r="W232" i="13" s="1"/>
  <c r="X232" i="13" s="1"/>
  <c r="Y232" i="13" s="1"/>
  <c r="C232" i="13"/>
  <c r="B232" i="13"/>
  <c r="E231" i="13"/>
  <c r="D231" i="13"/>
  <c r="C231" i="13"/>
  <c r="B231" i="13"/>
  <c r="E230" i="13"/>
  <c r="D230" i="13"/>
  <c r="W230" i="13" s="1"/>
  <c r="X230" i="13" s="1"/>
  <c r="Y230" i="13" s="1"/>
  <c r="C230" i="13"/>
  <c r="B230" i="13"/>
  <c r="E229" i="13"/>
  <c r="D229" i="13"/>
  <c r="C229" i="13"/>
  <c r="B229" i="13"/>
  <c r="E228" i="13"/>
  <c r="D228" i="13"/>
  <c r="C228" i="13"/>
  <c r="B228" i="13"/>
  <c r="E227" i="13"/>
  <c r="W227" i="13" s="1"/>
  <c r="X227" i="13" s="1"/>
  <c r="Y227" i="13" s="1"/>
  <c r="D227" i="13"/>
  <c r="C227" i="13"/>
  <c r="B227" i="13"/>
  <c r="E226" i="13"/>
  <c r="D226" i="13"/>
  <c r="W226" i="13" s="1"/>
  <c r="X226" i="13" s="1"/>
  <c r="Y226" i="13" s="1"/>
  <c r="C226" i="13"/>
  <c r="B226" i="13"/>
  <c r="E225" i="13"/>
  <c r="D225" i="13"/>
  <c r="C225" i="13"/>
  <c r="B225" i="13"/>
  <c r="E224" i="13"/>
  <c r="D224" i="13"/>
  <c r="C224" i="13"/>
  <c r="B224" i="13"/>
  <c r="W224" i="13" s="1"/>
  <c r="X224" i="13" s="1"/>
  <c r="Y224" i="13" s="1"/>
  <c r="E223" i="13"/>
  <c r="D223" i="13"/>
  <c r="C223" i="13"/>
  <c r="W223" i="13" s="1"/>
  <c r="X223" i="13" s="1"/>
  <c r="Y223" i="13" s="1"/>
  <c r="B223" i="13"/>
  <c r="W222" i="13"/>
  <c r="X222" i="13" s="1"/>
  <c r="Y222" i="13" s="1"/>
  <c r="E222" i="13"/>
  <c r="D222" i="13"/>
  <c r="C222" i="13"/>
  <c r="B222" i="13"/>
  <c r="E221" i="13"/>
  <c r="D221" i="13"/>
  <c r="W221" i="13" s="1"/>
  <c r="X221" i="13" s="1"/>
  <c r="Y221" i="13" s="1"/>
  <c r="C221" i="13"/>
  <c r="B221" i="13"/>
  <c r="E220" i="13"/>
  <c r="D220" i="13"/>
  <c r="C220" i="13"/>
  <c r="B220" i="13"/>
  <c r="E219" i="13"/>
  <c r="D219" i="13"/>
  <c r="C219" i="13"/>
  <c r="B219" i="13"/>
  <c r="E218" i="13"/>
  <c r="D218" i="13"/>
  <c r="C218" i="13"/>
  <c r="B218" i="13"/>
  <c r="E217" i="13"/>
  <c r="D217" i="13"/>
  <c r="C217" i="13"/>
  <c r="B217" i="13"/>
  <c r="E216" i="13"/>
  <c r="D216" i="13"/>
  <c r="C216" i="13"/>
  <c r="B216" i="13"/>
  <c r="E215" i="13"/>
  <c r="D215" i="13"/>
  <c r="C215" i="13"/>
  <c r="B215" i="13"/>
  <c r="E214" i="13"/>
  <c r="D214" i="13"/>
  <c r="C214" i="13"/>
  <c r="B214" i="13"/>
  <c r="E213" i="13"/>
  <c r="D213" i="13"/>
  <c r="C213" i="13"/>
  <c r="W213" i="13" s="1"/>
  <c r="X213" i="13" s="1"/>
  <c r="Y213" i="13" s="1"/>
  <c r="B213" i="13"/>
  <c r="E212" i="13"/>
  <c r="D212" i="13"/>
  <c r="C212" i="13"/>
  <c r="B212" i="13"/>
  <c r="W212" i="13" s="1"/>
  <c r="X212" i="13" s="1"/>
  <c r="Y212" i="13" s="1"/>
  <c r="E211" i="13"/>
  <c r="D211" i="13"/>
  <c r="W211" i="13" s="1"/>
  <c r="X211" i="13" s="1"/>
  <c r="Y211" i="13" s="1"/>
  <c r="C211" i="13"/>
  <c r="B211" i="13"/>
  <c r="W210" i="13"/>
  <c r="X210" i="13" s="1"/>
  <c r="Y210" i="13" s="1"/>
  <c r="E210" i="13"/>
  <c r="D210" i="13"/>
  <c r="C210" i="13"/>
  <c r="B210" i="13"/>
  <c r="E209" i="13"/>
  <c r="D209" i="13"/>
  <c r="W209" i="13" s="1"/>
  <c r="X209" i="13" s="1"/>
  <c r="Y209" i="13" s="1"/>
  <c r="C209" i="13"/>
  <c r="B209" i="13"/>
  <c r="E208" i="13"/>
  <c r="D208" i="13"/>
  <c r="C208" i="13"/>
  <c r="B208" i="13"/>
  <c r="E207" i="13"/>
  <c r="D207" i="13"/>
  <c r="W207" i="13" s="1"/>
  <c r="X207" i="13" s="1"/>
  <c r="Y207" i="13" s="1"/>
  <c r="C207" i="13"/>
  <c r="B207" i="13"/>
  <c r="E206" i="13"/>
  <c r="D206" i="13"/>
  <c r="C206" i="13"/>
  <c r="B206" i="13"/>
  <c r="E205" i="13"/>
  <c r="D205" i="13"/>
  <c r="C205" i="13"/>
  <c r="B205" i="13"/>
  <c r="E204" i="13"/>
  <c r="D204" i="13"/>
  <c r="W204" i="13" s="1"/>
  <c r="X204" i="13" s="1"/>
  <c r="Y204" i="13" s="1"/>
  <c r="C204" i="13"/>
  <c r="B204" i="13"/>
  <c r="E203" i="13"/>
  <c r="D203" i="13"/>
  <c r="C203" i="13"/>
  <c r="B203" i="13"/>
  <c r="E202" i="13"/>
  <c r="D202" i="13"/>
  <c r="C202" i="13"/>
  <c r="B202" i="13"/>
  <c r="E201" i="13"/>
  <c r="D201" i="13"/>
  <c r="C201" i="13"/>
  <c r="B201" i="13"/>
  <c r="E200" i="13"/>
  <c r="D200" i="13"/>
  <c r="W200" i="13" s="1"/>
  <c r="X200" i="13" s="1"/>
  <c r="Y200" i="13" s="1"/>
  <c r="C200" i="13"/>
  <c r="B200" i="13"/>
  <c r="E199" i="13"/>
  <c r="D199" i="13"/>
  <c r="C199" i="13"/>
  <c r="B199" i="13"/>
  <c r="E198" i="13"/>
  <c r="D198" i="13"/>
  <c r="C198" i="13"/>
  <c r="B198" i="13"/>
  <c r="W198" i="13" s="1"/>
  <c r="X198" i="13" s="1"/>
  <c r="Y198" i="13" s="1"/>
  <c r="E197" i="13"/>
  <c r="D197" i="13"/>
  <c r="C197" i="13"/>
  <c r="B197" i="13"/>
  <c r="E196" i="13"/>
  <c r="D196" i="13"/>
  <c r="C196" i="13"/>
  <c r="B196" i="13"/>
  <c r="E195" i="13"/>
  <c r="D195" i="13"/>
  <c r="C195" i="13"/>
  <c r="B195" i="13"/>
  <c r="E194" i="13"/>
  <c r="D194" i="13"/>
  <c r="C194" i="13"/>
  <c r="B194" i="13"/>
  <c r="E193" i="13"/>
  <c r="D193" i="13"/>
  <c r="C193" i="13"/>
  <c r="B193" i="13"/>
  <c r="E192" i="13"/>
  <c r="D192" i="13"/>
  <c r="C192" i="13"/>
  <c r="B192" i="13"/>
  <c r="E191" i="13"/>
  <c r="D191" i="13"/>
  <c r="C191" i="13"/>
  <c r="B191" i="13"/>
  <c r="E190" i="13"/>
  <c r="D190" i="13"/>
  <c r="C190" i="13"/>
  <c r="B190" i="13"/>
  <c r="E189" i="13"/>
  <c r="D189" i="13"/>
  <c r="C189" i="13"/>
  <c r="B189" i="13"/>
  <c r="W189" i="13" s="1"/>
  <c r="X189" i="13" s="1"/>
  <c r="Y189" i="13" s="1"/>
  <c r="E188" i="13"/>
  <c r="D188" i="13"/>
  <c r="C188" i="13"/>
  <c r="B188" i="13"/>
  <c r="W187" i="13"/>
  <c r="X187" i="13" s="1"/>
  <c r="Y187" i="13" s="1"/>
  <c r="E187" i="13"/>
  <c r="D187" i="13"/>
  <c r="C187" i="13"/>
  <c r="B187" i="13"/>
  <c r="E186" i="13"/>
  <c r="D186" i="13"/>
  <c r="C186" i="13"/>
  <c r="B186" i="13"/>
  <c r="W186" i="13" s="1"/>
  <c r="X186" i="13" s="1"/>
  <c r="Y186" i="13" s="1"/>
  <c r="E185" i="13"/>
  <c r="D185" i="13"/>
  <c r="C185" i="13"/>
  <c r="B185" i="13"/>
  <c r="E184" i="13"/>
  <c r="D184" i="13"/>
  <c r="W184" i="13" s="1"/>
  <c r="X184" i="13" s="1"/>
  <c r="Y184" i="13" s="1"/>
  <c r="C184" i="13"/>
  <c r="B184" i="13"/>
  <c r="E183" i="13"/>
  <c r="D183" i="13"/>
  <c r="C183" i="13"/>
  <c r="B183" i="13"/>
  <c r="E182" i="13"/>
  <c r="D182" i="13"/>
  <c r="C182" i="13"/>
  <c r="B182" i="13"/>
  <c r="E181" i="13"/>
  <c r="D181" i="13"/>
  <c r="C181" i="13"/>
  <c r="B181" i="13"/>
  <c r="E180" i="13"/>
  <c r="D180" i="13"/>
  <c r="C180" i="13"/>
  <c r="B180" i="13"/>
  <c r="E179" i="13"/>
  <c r="D179" i="13"/>
  <c r="C179" i="13"/>
  <c r="B179" i="13"/>
  <c r="E178" i="13"/>
  <c r="D178" i="13"/>
  <c r="C178" i="13"/>
  <c r="B178" i="13"/>
  <c r="E177" i="13"/>
  <c r="D177" i="13"/>
  <c r="C177" i="13"/>
  <c r="W177" i="13" s="1"/>
  <c r="X177" i="13" s="1"/>
  <c r="Y177" i="13" s="1"/>
  <c r="B177" i="13"/>
  <c r="E176" i="13"/>
  <c r="D176" i="13"/>
  <c r="C176" i="13"/>
  <c r="B176" i="13"/>
  <c r="W176" i="13" s="1"/>
  <c r="X176" i="13" s="1"/>
  <c r="Y176" i="13" s="1"/>
  <c r="E175" i="13"/>
  <c r="D175" i="13"/>
  <c r="W175" i="13" s="1"/>
  <c r="X175" i="13" s="1"/>
  <c r="Y175" i="13" s="1"/>
  <c r="C175" i="13"/>
  <c r="B175" i="13"/>
  <c r="E174" i="13"/>
  <c r="D174" i="13"/>
  <c r="W174" i="13" s="1"/>
  <c r="X174" i="13" s="1"/>
  <c r="Y174" i="13" s="1"/>
  <c r="C174" i="13"/>
  <c r="B174" i="13"/>
  <c r="E173" i="13"/>
  <c r="D173" i="13"/>
  <c r="W173" i="13" s="1"/>
  <c r="X173" i="13" s="1"/>
  <c r="Y173" i="13" s="1"/>
  <c r="C173" i="13"/>
  <c r="B173" i="13"/>
  <c r="E172" i="13"/>
  <c r="D172" i="13"/>
  <c r="C172" i="13"/>
  <c r="B172" i="13"/>
  <c r="E171" i="13"/>
  <c r="D171" i="13"/>
  <c r="W171" i="13" s="1"/>
  <c r="X171" i="13" s="1"/>
  <c r="Y171" i="13" s="1"/>
  <c r="C171" i="13"/>
  <c r="B171" i="13"/>
  <c r="E170" i="13"/>
  <c r="D170" i="13"/>
  <c r="C170" i="13"/>
  <c r="B170" i="13"/>
  <c r="E169" i="13"/>
  <c r="W169" i="13" s="1"/>
  <c r="X169" i="13" s="1"/>
  <c r="Y169" i="13" s="1"/>
  <c r="D169" i="13"/>
  <c r="C169" i="13"/>
  <c r="B169" i="13"/>
  <c r="E168" i="13"/>
  <c r="D168" i="13"/>
  <c r="W168" i="13" s="1"/>
  <c r="X168" i="13" s="1"/>
  <c r="Y168" i="13" s="1"/>
  <c r="C168" i="13"/>
  <c r="B168" i="13"/>
  <c r="E167" i="13"/>
  <c r="D167" i="13"/>
  <c r="C167" i="13"/>
  <c r="B167" i="13"/>
  <c r="E166" i="13"/>
  <c r="D166" i="13"/>
  <c r="C166" i="13"/>
  <c r="B166" i="13"/>
  <c r="E165" i="13"/>
  <c r="D165" i="13"/>
  <c r="C165" i="13"/>
  <c r="B165" i="13"/>
  <c r="E164" i="13"/>
  <c r="D164" i="13"/>
  <c r="W164" i="13" s="1"/>
  <c r="X164" i="13" s="1"/>
  <c r="Y164" i="13" s="1"/>
  <c r="C164" i="13"/>
  <c r="B164" i="13"/>
  <c r="E163" i="13"/>
  <c r="D163" i="13"/>
  <c r="C163" i="13"/>
  <c r="B163" i="13"/>
  <c r="W163" i="13" s="1"/>
  <c r="X163" i="13" s="1"/>
  <c r="Y163" i="13" s="1"/>
  <c r="W162" i="13"/>
  <c r="X162" i="13" s="1"/>
  <c r="Y162" i="13" s="1"/>
  <c r="E162" i="13"/>
  <c r="D162" i="13"/>
  <c r="C162" i="13"/>
  <c r="B162" i="13"/>
  <c r="E161" i="13"/>
  <c r="D161" i="13"/>
  <c r="C161" i="13"/>
  <c r="B161" i="13"/>
  <c r="E160" i="13"/>
  <c r="D160" i="13"/>
  <c r="C160" i="13"/>
  <c r="B160" i="13"/>
  <c r="E159" i="13"/>
  <c r="D159" i="13"/>
  <c r="C159" i="13"/>
  <c r="B159" i="13"/>
  <c r="E158" i="13"/>
  <c r="W158" i="13" s="1"/>
  <c r="X158" i="13" s="1"/>
  <c r="Y158" i="13" s="1"/>
  <c r="D158" i="13"/>
  <c r="C158" i="13"/>
  <c r="B158" i="13"/>
  <c r="E157" i="13"/>
  <c r="D157" i="13"/>
  <c r="C157" i="13"/>
  <c r="B157" i="13"/>
  <c r="E156" i="13"/>
  <c r="D156" i="13"/>
  <c r="C156" i="13"/>
  <c r="B156" i="13"/>
  <c r="E155" i="13"/>
  <c r="W155" i="13" s="1"/>
  <c r="X155" i="13" s="1"/>
  <c r="Y155" i="13" s="1"/>
  <c r="D155" i="13"/>
  <c r="C155" i="13"/>
  <c r="B155" i="13"/>
  <c r="E154" i="13"/>
  <c r="D154" i="13"/>
  <c r="C154" i="13"/>
  <c r="B154" i="13"/>
  <c r="E153" i="13"/>
  <c r="D153" i="13"/>
  <c r="C153" i="13"/>
  <c r="B153" i="13"/>
  <c r="E152" i="13"/>
  <c r="D152" i="13"/>
  <c r="C152" i="13"/>
  <c r="B152" i="13"/>
  <c r="E151" i="13"/>
  <c r="D151" i="13"/>
  <c r="C151" i="13"/>
  <c r="W151" i="13" s="1"/>
  <c r="X151" i="13" s="1"/>
  <c r="Y151" i="13" s="1"/>
  <c r="B151" i="13"/>
  <c r="E150" i="13"/>
  <c r="W150" i="13" s="1"/>
  <c r="X150" i="13" s="1"/>
  <c r="Y150" i="13" s="1"/>
  <c r="D150" i="13"/>
  <c r="C150" i="13"/>
  <c r="B150" i="13"/>
  <c r="E149" i="13"/>
  <c r="D149" i="13"/>
  <c r="C149" i="13"/>
  <c r="B149" i="13"/>
  <c r="E148" i="13"/>
  <c r="D148" i="13"/>
  <c r="W148" i="13" s="1"/>
  <c r="X148" i="13" s="1"/>
  <c r="Y148" i="13" s="1"/>
  <c r="C148" i="13"/>
  <c r="B148" i="13"/>
  <c r="E147" i="13"/>
  <c r="D147" i="13"/>
  <c r="C147" i="13"/>
  <c r="B147" i="13"/>
  <c r="E146" i="13"/>
  <c r="D146" i="13"/>
  <c r="C146" i="13"/>
  <c r="B146" i="13"/>
  <c r="E145" i="13"/>
  <c r="D145" i="13"/>
  <c r="C145" i="13"/>
  <c r="B145" i="13"/>
  <c r="W144" i="13"/>
  <c r="X144" i="13" s="1"/>
  <c r="Y144" i="13" s="1"/>
  <c r="E144" i="13"/>
  <c r="D144" i="13"/>
  <c r="C144" i="13"/>
  <c r="B144" i="13"/>
  <c r="E143" i="13"/>
  <c r="D143" i="13"/>
  <c r="C143" i="13"/>
  <c r="B143" i="13"/>
  <c r="W143" i="13" s="1"/>
  <c r="X143" i="13" s="1"/>
  <c r="Y143" i="13" s="1"/>
  <c r="E142" i="13"/>
  <c r="D142" i="13"/>
  <c r="C142" i="13"/>
  <c r="B142" i="13"/>
  <c r="E141" i="13"/>
  <c r="D141" i="13"/>
  <c r="C141" i="13"/>
  <c r="B141" i="13"/>
  <c r="E140" i="13"/>
  <c r="D140" i="13"/>
  <c r="C140" i="13"/>
  <c r="B140" i="13"/>
  <c r="E139" i="13"/>
  <c r="D139" i="13"/>
  <c r="C139" i="13"/>
  <c r="B139" i="13"/>
  <c r="E138" i="13"/>
  <c r="D138" i="13"/>
  <c r="C138" i="13"/>
  <c r="B138" i="13"/>
  <c r="E137" i="13"/>
  <c r="D137" i="13"/>
  <c r="C137" i="13"/>
  <c r="W137" i="13" s="1"/>
  <c r="X137" i="13" s="1"/>
  <c r="Y137" i="13" s="1"/>
  <c r="B137" i="13"/>
  <c r="E136" i="13"/>
  <c r="D136" i="13"/>
  <c r="W136" i="13" s="1"/>
  <c r="X136" i="13" s="1"/>
  <c r="Y136" i="13" s="1"/>
  <c r="C136" i="13"/>
  <c r="B136" i="13"/>
  <c r="E135" i="13"/>
  <c r="D135" i="13"/>
  <c r="C135" i="13"/>
  <c r="B135" i="13"/>
  <c r="E134" i="13"/>
  <c r="D134" i="13"/>
  <c r="W134" i="13" s="1"/>
  <c r="X134" i="13" s="1"/>
  <c r="Y134" i="13" s="1"/>
  <c r="C134" i="13"/>
  <c r="B134" i="13"/>
  <c r="W133" i="13"/>
  <c r="X133" i="13" s="1"/>
  <c r="Y133" i="13" s="1"/>
  <c r="E133" i="13"/>
  <c r="D133" i="13"/>
  <c r="C133" i="13"/>
  <c r="B133" i="13"/>
  <c r="E132" i="13"/>
  <c r="D132" i="13"/>
  <c r="C132" i="13"/>
  <c r="B132" i="13"/>
  <c r="E131" i="13"/>
  <c r="D131" i="13"/>
  <c r="C131" i="13"/>
  <c r="B131" i="13"/>
  <c r="E130" i="13"/>
  <c r="D130" i="13"/>
  <c r="C130" i="13"/>
  <c r="B130" i="13"/>
  <c r="E129" i="13"/>
  <c r="D129" i="13"/>
  <c r="C129" i="13"/>
  <c r="B129" i="13"/>
  <c r="E128" i="13"/>
  <c r="D128" i="13"/>
  <c r="C128" i="13"/>
  <c r="B128" i="13"/>
  <c r="E127" i="13"/>
  <c r="D127" i="13"/>
  <c r="C127" i="13"/>
  <c r="B127" i="13"/>
  <c r="E126" i="13"/>
  <c r="D126" i="13"/>
  <c r="C126" i="13"/>
  <c r="B126" i="13"/>
  <c r="E125" i="13"/>
  <c r="D125" i="13"/>
  <c r="C125" i="13"/>
  <c r="B125" i="13"/>
  <c r="E124" i="13"/>
  <c r="D124" i="13"/>
  <c r="C124" i="13"/>
  <c r="B124" i="13"/>
  <c r="E123" i="13"/>
  <c r="D123" i="13"/>
  <c r="C123" i="13"/>
  <c r="B123" i="13"/>
  <c r="W123" i="13" s="1"/>
  <c r="X123" i="13" s="1"/>
  <c r="Y123" i="13" s="1"/>
  <c r="E122" i="13"/>
  <c r="D122" i="13"/>
  <c r="C122" i="13"/>
  <c r="B122" i="13"/>
  <c r="E121" i="13"/>
  <c r="D121" i="13"/>
  <c r="C121" i="13"/>
  <c r="B121" i="13"/>
  <c r="E120" i="13"/>
  <c r="D120" i="13"/>
  <c r="C120" i="13"/>
  <c r="B120" i="13"/>
  <c r="W120" i="13" s="1"/>
  <c r="X120" i="13" s="1"/>
  <c r="Y120" i="13" s="1"/>
  <c r="E119" i="13"/>
  <c r="D119" i="13"/>
  <c r="C119" i="13"/>
  <c r="B119" i="13"/>
  <c r="W119" i="13" s="1"/>
  <c r="X119" i="13" s="1"/>
  <c r="Y119" i="13" s="1"/>
  <c r="E118" i="13"/>
  <c r="D118" i="13"/>
  <c r="C118" i="13"/>
  <c r="B118" i="13"/>
  <c r="E117" i="13"/>
  <c r="D117" i="13"/>
  <c r="C117" i="13"/>
  <c r="B117" i="13"/>
  <c r="E116" i="13"/>
  <c r="D116" i="13"/>
  <c r="C116" i="13"/>
  <c r="B116" i="13"/>
  <c r="E115" i="13"/>
  <c r="D115" i="13"/>
  <c r="C115" i="13"/>
  <c r="B115" i="13"/>
  <c r="E114" i="13"/>
  <c r="D114" i="13"/>
  <c r="C114" i="13"/>
  <c r="B114" i="13"/>
  <c r="E113" i="13"/>
  <c r="D113" i="13"/>
  <c r="C113" i="13"/>
  <c r="B113" i="13"/>
  <c r="E112" i="13"/>
  <c r="D112" i="13"/>
  <c r="C112" i="13"/>
  <c r="B112" i="13"/>
  <c r="E111" i="13"/>
  <c r="D111" i="13"/>
  <c r="C111" i="13"/>
  <c r="B111" i="13"/>
  <c r="E110" i="13"/>
  <c r="D110" i="13"/>
  <c r="C110" i="13"/>
  <c r="B110" i="13"/>
  <c r="W110" i="13" s="1"/>
  <c r="X110" i="13" s="1"/>
  <c r="Y110" i="13" s="1"/>
  <c r="E109" i="13"/>
  <c r="D109" i="13"/>
  <c r="C109" i="13"/>
  <c r="B109" i="13"/>
  <c r="W109" i="13" s="1"/>
  <c r="X109" i="13" s="1"/>
  <c r="Y109" i="13" s="1"/>
  <c r="E108" i="13"/>
  <c r="D108" i="13"/>
  <c r="C108" i="13"/>
  <c r="B108" i="13"/>
  <c r="E107" i="13"/>
  <c r="D107" i="13"/>
  <c r="W107" i="13" s="1"/>
  <c r="X107" i="13" s="1"/>
  <c r="Y107" i="13" s="1"/>
  <c r="C107" i="13"/>
  <c r="B107" i="13"/>
  <c r="E106" i="13"/>
  <c r="D106" i="13"/>
  <c r="C106" i="13"/>
  <c r="W106" i="13" s="1"/>
  <c r="X106" i="13" s="1"/>
  <c r="Y106" i="13" s="1"/>
  <c r="B106" i="13"/>
  <c r="E105" i="13"/>
  <c r="D105" i="13"/>
  <c r="W105" i="13" s="1"/>
  <c r="X105" i="13" s="1"/>
  <c r="Y105" i="13" s="1"/>
  <c r="C105" i="13"/>
  <c r="B105" i="13"/>
  <c r="E104" i="13"/>
  <c r="W104" i="13" s="1"/>
  <c r="X104" i="13" s="1"/>
  <c r="Y104" i="13" s="1"/>
  <c r="D104" i="13"/>
  <c r="C104" i="13"/>
  <c r="B104" i="13"/>
  <c r="E103" i="13"/>
  <c r="D103" i="13"/>
  <c r="C103" i="13"/>
  <c r="B103" i="13"/>
  <c r="E102" i="13"/>
  <c r="D102" i="13"/>
  <c r="W102" i="13" s="1"/>
  <c r="X102" i="13" s="1"/>
  <c r="Y102" i="13" s="1"/>
  <c r="C102" i="13"/>
  <c r="B102" i="13"/>
  <c r="E101" i="13"/>
  <c r="D101" i="13"/>
  <c r="C101" i="13"/>
  <c r="B101" i="13"/>
  <c r="E100" i="13"/>
  <c r="D100" i="13"/>
  <c r="C100" i="13"/>
  <c r="B100" i="13"/>
  <c r="E99" i="13"/>
  <c r="D99" i="13"/>
  <c r="C99" i="13"/>
  <c r="B99" i="13"/>
  <c r="W99" i="13" s="1"/>
  <c r="X99" i="13" s="1"/>
  <c r="Y99" i="13" s="1"/>
  <c r="E98" i="13"/>
  <c r="D98" i="13"/>
  <c r="C98" i="13"/>
  <c r="B98" i="13"/>
  <c r="E97" i="13"/>
  <c r="D97" i="13"/>
  <c r="C97" i="13"/>
  <c r="B97" i="13"/>
  <c r="W96" i="13"/>
  <c r="X96" i="13" s="1"/>
  <c r="Y96" i="13" s="1"/>
  <c r="E96" i="13"/>
  <c r="D96" i="13"/>
  <c r="C96" i="13"/>
  <c r="B96" i="13"/>
  <c r="W95" i="13"/>
  <c r="X95" i="13" s="1"/>
  <c r="Y95" i="13" s="1"/>
  <c r="E95" i="13"/>
  <c r="D95" i="13"/>
  <c r="C95" i="13"/>
  <c r="B95" i="13"/>
  <c r="E94" i="13"/>
  <c r="D94" i="13"/>
  <c r="C94" i="13"/>
  <c r="B94" i="13"/>
  <c r="E93" i="13"/>
  <c r="D93" i="13"/>
  <c r="C93" i="13"/>
  <c r="B93" i="13"/>
  <c r="E92" i="13"/>
  <c r="D92" i="13"/>
  <c r="W92" i="13" s="1"/>
  <c r="X92" i="13" s="1"/>
  <c r="Y92" i="13" s="1"/>
  <c r="C92" i="13"/>
  <c r="B92" i="13"/>
  <c r="E91" i="13"/>
  <c r="D91" i="13"/>
  <c r="C91" i="13"/>
  <c r="B91" i="13"/>
  <c r="E90" i="13"/>
  <c r="D90" i="13"/>
  <c r="C90" i="13"/>
  <c r="B90" i="13"/>
  <c r="E89" i="13"/>
  <c r="W89" i="13" s="1"/>
  <c r="X89" i="13" s="1"/>
  <c r="Y89" i="13" s="1"/>
  <c r="D89" i="13"/>
  <c r="C89" i="13"/>
  <c r="B89" i="13"/>
  <c r="E88" i="13"/>
  <c r="D88" i="13"/>
  <c r="W88" i="13" s="1"/>
  <c r="X88" i="13" s="1"/>
  <c r="Y88" i="13" s="1"/>
  <c r="C88" i="13"/>
  <c r="B88" i="13"/>
  <c r="E87" i="13"/>
  <c r="W87" i="13" s="1"/>
  <c r="X87" i="13" s="1"/>
  <c r="Y87" i="13" s="1"/>
  <c r="D87" i="13"/>
  <c r="C87" i="13"/>
  <c r="B87" i="13"/>
  <c r="E86" i="13"/>
  <c r="D86" i="13"/>
  <c r="C86" i="13"/>
  <c r="B86" i="13"/>
  <c r="W86" i="13" s="1"/>
  <c r="X86" i="13" s="1"/>
  <c r="Y86" i="13" s="1"/>
  <c r="W85" i="13"/>
  <c r="X85" i="13" s="1"/>
  <c r="Y85" i="13" s="1"/>
  <c r="E85" i="13"/>
  <c r="D85" i="13"/>
  <c r="C85" i="13"/>
  <c r="B85" i="13"/>
  <c r="E84" i="13"/>
  <c r="W84" i="13" s="1"/>
  <c r="X84" i="13" s="1"/>
  <c r="Y84" i="13" s="1"/>
  <c r="D84" i="13"/>
  <c r="C84" i="13"/>
  <c r="B84" i="13"/>
  <c r="E83" i="13"/>
  <c r="D83" i="13"/>
  <c r="C83" i="13"/>
  <c r="B83" i="13"/>
  <c r="E82" i="13"/>
  <c r="D82" i="13"/>
  <c r="C82" i="13"/>
  <c r="B82" i="13"/>
  <c r="W82" i="13" s="1"/>
  <c r="X82" i="13" s="1"/>
  <c r="Y82" i="13" s="1"/>
  <c r="E81" i="13"/>
  <c r="D81" i="13"/>
  <c r="W81" i="13" s="1"/>
  <c r="X81" i="13" s="1"/>
  <c r="Y81" i="13" s="1"/>
  <c r="C81" i="13"/>
  <c r="B81" i="13"/>
  <c r="E80" i="13"/>
  <c r="D80" i="13"/>
  <c r="C80" i="13"/>
  <c r="B80" i="13"/>
  <c r="E79" i="13"/>
  <c r="D79" i="13"/>
  <c r="C79" i="13"/>
  <c r="B79" i="13"/>
  <c r="E78" i="13"/>
  <c r="D78" i="13"/>
  <c r="W78" i="13" s="1"/>
  <c r="X78" i="13" s="1"/>
  <c r="Y78" i="13" s="1"/>
  <c r="C78" i="13"/>
  <c r="B78" i="13"/>
  <c r="E77" i="13"/>
  <c r="D77" i="13"/>
  <c r="C77" i="13"/>
  <c r="B77" i="13"/>
  <c r="E76" i="13"/>
  <c r="D76" i="13"/>
  <c r="C76" i="13"/>
  <c r="W76" i="13" s="1"/>
  <c r="X76" i="13" s="1"/>
  <c r="Y76" i="13" s="1"/>
  <c r="B76" i="13"/>
  <c r="E75" i="13"/>
  <c r="D75" i="13"/>
  <c r="C75" i="13"/>
  <c r="B75" i="13"/>
  <c r="W75" i="13" s="1"/>
  <c r="X75" i="13" s="1"/>
  <c r="Y75" i="13" s="1"/>
  <c r="E74" i="13"/>
  <c r="W74" i="13" s="1"/>
  <c r="X74" i="13" s="1"/>
  <c r="Y74" i="13" s="1"/>
  <c r="D74" i="13"/>
  <c r="C74" i="13"/>
  <c r="B74" i="13"/>
  <c r="E73" i="13"/>
  <c r="D73" i="13"/>
  <c r="C73" i="13"/>
  <c r="B73" i="13"/>
  <c r="E72" i="13"/>
  <c r="D72" i="13"/>
  <c r="C72" i="13"/>
  <c r="B72" i="13"/>
  <c r="W72" i="13" s="1"/>
  <c r="X72" i="13" s="1"/>
  <c r="Y72" i="13" s="1"/>
  <c r="E71" i="13"/>
  <c r="D71" i="13"/>
  <c r="C71" i="13"/>
  <c r="B71" i="13"/>
  <c r="W71" i="13" s="1"/>
  <c r="X71" i="13" s="1"/>
  <c r="Y71" i="13" s="1"/>
  <c r="E70" i="13"/>
  <c r="D70" i="13"/>
  <c r="W70" i="13" s="1"/>
  <c r="X70" i="13" s="1"/>
  <c r="Y70" i="13" s="1"/>
  <c r="C70" i="13"/>
  <c r="B70" i="13"/>
  <c r="E69" i="13"/>
  <c r="D69" i="13"/>
  <c r="C69" i="13"/>
  <c r="B69" i="13"/>
  <c r="E68" i="13"/>
  <c r="D68" i="13"/>
  <c r="W68" i="13" s="1"/>
  <c r="X68" i="13" s="1"/>
  <c r="Y68" i="13" s="1"/>
  <c r="C68" i="13"/>
  <c r="B68" i="13"/>
  <c r="E67" i="13"/>
  <c r="D67" i="13"/>
  <c r="W67" i="13" s="1"/>
  <c r="X67" i="13" s="1"/>
  <c r="Y67" i="13" s="1"/>
  <c r="C67" i="13"/>
  <c r="B67" i="13"/>
  <c r="E66" i="13"/>
  <c r="D66" i="13"/>
  <c r="C66" i="13"/>
  <c r="B66" i="13"/>
  <c r="E65" i="13"/>
  <c r="D65" i="13"/>
  <c r="C65" i="13"/>
  <c r="W65" i="13" s="1"/>
  <c r="X65" i="13" s="1"/>
  <c r="Y65" i="13" s="1"/>
  <c r="B65" i="13"/>
  <c r="E64" i="13"/>
  <c r="D64" i="13"/>
  <c r="C64" i="13"/>
  <c r="B64" i="13"/>
  <c r="E63" i="13"/>
  <c r="D63" i="13"/>
  <c r="C63" i="13"/>
  <c r="B63" i="13"/>
  <c r="W62" i="13"/>
  <c r="X62" i="13" s="1"/>
  <c r="Y62" i="13" s="1"/>
  <c r="E62" i="13"/>
  <c r="D62" i="13"/>
  <c r="C62" i="13"/>
  <c r="B62" i="13"/>
  <c r="E61" i="13"/>
  <c r="D61" i="13"/>
  <c r="C61" i="13"/>
  <c r="B61" i="13"/>
  <c r="W61" i="13" s="1"/>
  <c r="X61" i="13" s="1"/>
  <c r="Y61" i="13" s="1"/>
  <c r="E60" i="13"/>
  <c r="D60" i="13"/>
  <c r="C60" i="13"/>
  <c r="B60" i="13"/>
  <c r="E59" i="13"/>
  <c r="D59" i="13"/>
  <c r="C59" i="13"/>
  <c r="B59" i="13"/>
  <c r="E58" i="13"/>
  <c r="D58" i="13"/>
  <c r="C58" i="13"/>
  <c r="B58" i="13"/>
  <c r="W58" i="13" s="1"/>
  <c r="X58" i="13" s="1"/>
  <c r="Y58" i="13" s="1"/>
  <c r="E57" i="13"/>
  <c r="D57" i="13"/>
  <c r="C57" i="13"/>
  <c r="B57" i="13"/>
  <c r="E56" i="13"/>
  <c r="W56" i="13" s="1"/>
  <c r="X56" i="13" s="1"/>
  <c r="Y56" i="13" s="1"/>
  <c r="D56" i="13"/>
  <c r="C56" i="13"/>
  <c r="B56" i="13"/>
  <c r="E55" i="13"/>
  <c r="D55" i="13"/>
  <c r="C55" i="13"/>
  <c r="B55" i="13"/>
  <c r="E54" i="13"/>
  <c r="D54" i="13"/>
  <c r="C54" i="13"/>
  <c r="B54" i="13"/>
  <c r="E53" i="13"/>
  <c r="D53" i="13"/>
  <c r="C53" i="13"/>
  <c r="B53" i="13"/>
  <c r="E52" i="13"/>
  <c r="D52" i="13"/>
  <c r="C52" i="13"/>
  <c r="B52" i="13"/>
  <c r="W52" i="13" s="1"/>
  <c r="X52" i="13" s="1"/>
  <c r="Y52" i="13" s="1"/>
  <c r="E51" i="13"/>
  <c r="D51" i="13"/>
  <c r="C51" i="13"/>
  <c r="B51" i="13"/>
  <c r="W51" i="13" s="1"/>
  <c r="X51" i="13" s="1"/>
  <c r="Y51" i="13" s="1"/>
  <c r="E50" i="13"/>
  <c r="D50" i="13"/>
  <c r="C50" i="13"/>
  <c r="B50" i="13"/>
  <c r="E49" i="13"/>
  <c r="D49" i="13"/>
  <c r="C49" i="13"/>
  <c r="B49" i="13"/>
  <c r="E48" i="13"/>
  <c r="D48" i="13"/>
  <c r="C48" i="13"/>
  <c r="W48" i="13" s="1"/>
  <c r="X48" i="13" s="1"/>
  <c r="Y48" i="13" s="1"/>
  <c r="B48" i="13"/>
  <c r="E47" i="13"/>
  <c r="D47" i="13"/>
  <c r="C47" i="13"/>
  <c r="B47" i="13"/>
  <c r="E46" i="13"/>
  <c r="D46" i="13"/>
  <c r="W46" i="13" s="1"/>
  <c r="X46" i="13" s="1"/>
  <c r="Y46" i="13" s="1"/>
  <c r="C46" i="13"/>
  <c r="B46" i="13"/>
  <c r="E45" i="13"/>
  <c r="D45" i="13"/>
  <c r="C45" i="13"/>
  <c r="B45" i="13"/>
  <c r="E44" i="13"/>
  <c r="D44" i="13"/>
  <c r="C44" i="13"/>
  <c r="B44" i="13"/>
  <c r="E43" i="13"/>
  <c r="D43" i="13"/>
  <c r="W43" i="13" s="1"/>
  <c r="X43" i="13" s="1"/>
  <c r="Y43" i="13" s="1"/>
  <c r="C43" i="13"/>
  <c r="B43" i="13"/>
  <c r="E42" i="13"/>
  <c r="D42" i="13"/>
  <c r="C42" i="13"/>
  <c r="B42" i="13"/>
  <c r="E41" i="13"/>
  <c r="D41" i="13"/>
  <c r="C41" i="13"/>
  <c r="B41" i="13"/>
  <c r="W41" i="13" s="1"/>
  <c r="X41" i="13" s="1"/>
  <c r="Y41" i="13" s="1"/>
  <c r="E40" i="13"/>
  <c r="D40" i="13"/>
  <c r="C40" i="13"/>
  <c r="B40" i="13"/>
  <c r="E39" i="13"/>
  <c r="D39" i="13"/>
  <c r="C39" i="13"/>
  <c r="B39" i="13"/>
  <c r="E38" i="13"/>
  <c r="D38" i="13"/>
  <c r="C38" i="13"/>
  <c r="B38" i="13"/>
  <c r="W38" i="13" s="1"/>
  <c r="X38" i="13" s="1"/>
  <c r="Y38" i="13" s="1"/>
  <c r="E37" i="13"/>
  <c r="D37" i="13"/>
  <c r="C37" i="13"/>
  <c r="B37" i="13"/>
  <c r="W37" i="13" s="1"/>
  <c r="X37" i="13" s="1"/>
  <c r="Y37" i="13" s="1"/>
  <c r="E36" i="13"/>
  <c r="D36" i="13"/>
  <c r="C36" i="13"/>
  <c r="B36" i="13"/>
  <c r="E35" i="13"/>
  <c r="D35" i="13"/>
  <c r="C35" i="13"/>
  <c r="W35" i="13" s="1"/>
  <c r="X35" i="13" s="1"/>
  <c r="Y35" i="13" s="1"/>
  <c r="B35" i="13"/>
  <c r="E34" i="13"/>
  <c r="D34" i="13"/>
  <c r="C34" i="13"/>
  <c r="W34" i="13" s="1"/>
  <c r="X34" i="13" s="1"/>
  <c r="Y34" i="13" s="1"/>
  <c r="B34" i="13"/>
  <c r="E33" i="13"/>
  <c r="D33" i="13"/>
  <c r="C33" i="13"/>
  <c r="B33" i="13"/>
  <c r="E32" i="13"/>
  <c r="D32" i="13"/>
  <c r="C32" i="13"/>
  <c r="B32" i="13"/>
  <c r="E31" i="13"/>
  <c r="D31" i="13"/>
  <c r="C31" i="13"/>
  <c r="W31" i="13" s="1"/>
  <c r="X31" i="13" s="1"/>
  <c r="Y31" i="13" s="1"/>
  <c r="B31" i="13"/>
  <c r="E30" i="13"/>
  <c r="D30" i="13"/>
  <c r="C30" i="13"/>
  <c r="B30" i="13"/>
  <c r="E29" i="13"/>
  <c r="D29" i="13"/>
  <c r="C29" i="13"/>
  <c r="B29" i="13"/>
  <c r="E28" i="13"/>
  <c r="D28" i="13"/>
  <c r="C28" i="13"/>
  <c r="W28" i="13" s="1"/>
  <c r="X28" i="13" s="1"/>
  <c r="Y28" i="13" s="1"/>
  <c r="B28" i="13"/>
  <c r="E27" i="13"/>
  <c r="D27" i="13"/>
  <c r="C27" i="13"/>
  <c r="B27" i="13"/>
  <c r="W27" i="13" s="1"/>
  <c r="X27" i="13" s="1"/>
  <c r="Y27" i="13" s="1"/>
  <c r="E26" i="13"/>
  <c r="D26" i="13"/>
  <c r="C26" i="13"/>
  <c r="B26" i="13"/>
  <c r="E25" i="13"/>
  <c r="D25" i="13"/>
  <c r="C25" i="13"/>
  <c r="B25" i="13"/>
  <c r="E24" i="13"/>
  <c r="D24" i="13"/>
  <c r="C24" i="13"/>
  <c r="B24" i="13"/>
  <c r="W24" i="13" s="1"/>
  <c r="X24" i="13" s="1"/>
  <c r="Y24" i="13" s="1"/>
  <c r="E23" i="13"/>
  <c r="D23" i="13"/>
  <c r="C23" i="13"/>
  <c r="B23" i="13"/>
  <c r="W23" i="13" s="1"/>
  <c r="X23" i="13" s="1"/>
  <c r="Y23" i="13" s="1"/>
  <c r="E22" i="13"/>
  <c r="D22" i="13"/>
  <c r="C22" i="13"/>
  <c r="B22" i="13"/>
  <c r="E21" i="13"/>
  <c r="D21" i="13"/>
  <c r="C21" i="13"/>
  <c r="W21" i="13" s="1"/>
  <c r="X21" i="13" s="1"/>
  <c r="Y21" i="13" s="1"/>
  <c r="B21" i="13"/>
  <c r="E20" i="13"/>
  <c r="D20" i="13"/>
  <c r="C20" i="13"/>
  <c r="B20" i="13"/>
  <c r="E19" i="13"/>
  <c r="D19" i="13"/>
  <c r="C19" i="13"/>
  <c r="B19" i="13"/>
  <c r="E18" i="13"/>
  <c r="D18" i="13"/>
  <c r="C18" i="13"/>
  <c r="W18" i="13" s="1"/>
  <c r="X18" i="13" s="1"/>
  <c r="Y18" i="13" s="1"/>
  <c r="B18" i="13"/>
  <c r="E17" i="13"/>
  <c r="D17" i="13"/>
  <c r="C17" i="13"/>
  <c r="B17" i="13"/>
  <c r="E16" i="13"/>
  <c r="D16" i="13"/>
  <c r="C16" i="13"/>
  <c r="B16" i="13"/>
  <c r="E15" i="13"/>
  <c r="D15" i="13"/>
  <c r="C15" i="13"/>
  <c r="B15" i="13"/>
  <c r="E14" i="13"/>
  <c r="D14" i="13"/>
  <c r="C14" i="13"/>
  <c r="W14" i="13" s="1"/>
  <c r="X14" i="13" s="1"/>
  <c r="Y14" i="13" s="1"/>
  <c r="B14" i="13"/>
  <c r="E13" i="13"/>
  <c r="D13" i="13"/>
  <c r="C13" i="13"/>
  <c r="B13" i="13"/>
  <c r="W13" i="13" s="1"/>
  <c r="X13" i="13" s="1"/>
  <c r="Y13" i="13" s="1"/>
  <c r="E12" i="13"/>
  <c r="D12" i="13"/>
  <c r="C12" i="13"/>
  <c r="B12" i="13"/>
  <c r="E11" i="13"/>
  <c r="D11" i="13"/>
  <c r="C11" i="13"/>
  <c r="B11" i="13"/>
  <c r="E10" i="13"/>
  <c r="D10" i="13"/>
  <c r="C10" i="13"/>
  <c r="B10" i="13"/>
  <c r="W10" i="13" s="1"/>
  <c r="X10" i="13" s="1"/>
  <c r="Y10" i="13" s="1"/>
  <c r="E9" i="13"/>
  <c r="D9" i="13"/>
  <c r="C9" i="13"/>
  <c r="B9" i="13"/>
  <c r="W9" i="13" s="1"/>
  <c r="X9" i="13" s="1"/>
  <c r="Y9" i="13" s="1"/>
  <c r="E8" i="13"/>
  <c r="D8" i="13"/>
  <c r="C8" i="13"/>
  <c r="B8" i="13"/>
  <c r="E7" i="13"/>
  <c r="D7" i="13"/>
  <c r="C7" i="13"/>
  <c r="B7" i="13"/>
  <c r="E6" i="13"/>
  <c r="D6" i="13"/>
  <c r="C6" i="13"/>
  <c r="B6" i="13"/>
  <c r="W6" i="13" s="1"/>
  <c r="X6" i="13" s="1"/>
  <c r="Y6" i="13" s="1"/>
  <c r="E5" i="13"/>
  <c r="D5" i="13"/>
  <c r="C5" i="13"/>
  <c r="B5" i="13"/>
  <c r="F9" i="10"/>
  <c r="F3" i="10"/>
  <c r="F4" i="10"/>
  <c r="F5" i="10"/>
  <c r="F6" i="10"/>
  <c r="F7" i="10"/>
  <c r="F8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2" i="10"/>
  <c r="W187" i="14" l="1"/>
  <c r="X187" i="14" s="1"/>
  <c r="Y187" i="14" s="1"/>
  <c r="W200" i="14"/>
  <c r="X200" i="14" s="1"/>
  <c r="Y200" i="14" s="1"/>
  <c r="W211" i="14"/>
  <c r="X211" i="14" s="1"/>
  <c r="Y211" i="14" s="1"/>
  <c r="W224" i="14"/>
  <c r="X224" i="14" s="1"/>
  <c r="Y224" i="14" s="1"/>
  <c r="W279" i="14"/>
  <c r="X279" i="14" s="1"/>
  <c r="Y279" i="14" s="1"/>
  <c r="W284" i="14"/>
  <c r="X284" i="14" s="1"/>
  <c r="Y284" i="14" s="1"/>
  <c r="W291" i="14"/>
  <c r="X291" i="14" s="1"/>
  <c r="Y291" i="14" s="1"/>
  <c r="W296" i="14"/>
  <c r="X296" i="14" s="1"/>
  <c r="Y296" i="14" s="1"/>
  <c r="W266" i="14"/>
  <c r="X266" i="14" s="1"/>
  <c r="Y266" i="14" s="1"/>
  <c r="W307" i="14"/>
  <c r="X307" i="14" s="1"/>
  <c r="Y307" i="14" s="1"/>
  <c r="W236" i="14"/>
  <c r="X236" i="14" s="1"/>
  <c r="Y236" i="14" s="1"/>
  <c r="W248" i="14"/>
  <c r="X248" i="14" s="1"/>
  <c r="Y248" i="14" s="1"/>
  <c r="W260" i="14"/>
  <c r="X260" i="14" s="1"/>
  <c r="Y260" i="14" s="1"/>
  <c r="W406" i="14"/>
  <c r="X406" i="14" s="1"/>
  <c r="Y406" i="14" s="1"/>
  <c r="W294" i="14"/>
  <c r="X294" i="14" s="1"/>
  <c r="Y294" i="14" s="1"/>
  <c r="W329" i="14"/>
  <c r="X329" i="14" s="1"/>
  <c r="Y329" i="14" s="1"/>
  <c r="W343" i="14"/>
  <c r="X343" i="14" s="1"/>
  <c r="Y343" i="14" s="1"/>
  <c r="W188" i="14"/>
  <c r="X188" i="14" s="1"/>
  <c r="W199" i="14"/>
  <c r="X199" i="14" s="1"/>
  <c r="Y199" i="14" s="1"/>
  <c r="W212" i="14"/>
  <c r="X212" i="14" s="1"/>
  <c r="Y212" i="14" s="1"/>
  <c r="W223" i="14"/>
  <c r="X223" i="14" s="1"/>
  <c r="Y223" i="14" s="1"/>
  <c r="W264" i="14"/>
  <c r="X264" i="14" s="1"/>
  <c r="Y264" i="14" s="1"/>
  <c r="W271" i="14"/>
  <c r="X271" i="14" s="1"/>
  <c r="Y271" i="14" s="1"/>
  <c r="W275" i="14"/>
  <c r="X275" i="14" s="1"/>
  <c r="Y275" i="14" s="1"/>
  <c r="W287" i="14"/>
  <c r="X287" i="14" s="1"/>
  <c r="Y287" i="14" s="1"/>
  <c r="W267" i="14"/>
  <c r="X267" i="14" s="1"/>
  <c r="Y267" i="14" s="1"/>
  <c r="W283" i="14"/>
  <c r="X283" i="14" s="1"/>
  <c r="Y283" i="14" s="1"/>
  <c r="W295" i="14"/>
  <c r="X295" i="14" s="1"/>
  <c r="Y295" i="14" s="1"/>
  <c r="W319" i="14"/>
  <c r="X319" i="14" s="1"/>
  <c r="Y319" i="14" s="1"/>
  <c r="W355" i="14"/>
  <c r="X355" i="14" s="1"/>
  <c r="Y355" i="14" s="1"/>
  <c r="W269" i="14"/>
  <c r="X269" i="14" s="1"/>
  <c r="Y269" i="14" s="1"/>
  <c r="W235" i="14"/>
  <c r="X235" i="14" s="1"/>
  <c r="Y235" i="14" s="1"/>
  <c r="W247" i="14"/>
  <c r="X247" i="14" s="1"/>
  <c r="Y247" i="14" s="1"/>
  <c r="W259" i="14"/>
  <c r="X259" i="14" s="1"/>
  <c r="Y259" i="14" s="1"/>
  <c r="W383" i="14"/>
  <c r="X383" i="14" s="1"/>
  <c r="Y383" i="14" s="1"/>
  <c r="W378" i="14"/>
  <c r="X378" i="14" s="1"/>
  <c r="Y378" i="14" s="1"/>
  <c r="W422" i="14"/>
  <c r="X422" i="14" s="1"/>
  <c r="Y422" i="14" s="1"/>
  <c r="W401" i="14"/>
  <c r="X401" i="14" s="1"/>
  <c r="Y401" i="14" s="1"/>
  <c r="W504" i="14"/>
  <c r="X504" i="14" s="1"/>
  <c r="Y504" i="14" s="1"/>
  <c r="W524" i="14"/>
  <c r="X524" i="14" s="1"/>
  <c r="Y524" i="14" s="1"/>
  <c r="W531" i="14"/>
  <c r="X531" i="14" s="1"/>
  <c r="Y531" i="14" s="1"/>
  <c r="W543" i="14"/>
  <c r="X543" i="14" s="1"/>
  <c r="Y543" i="14" s="1"/>
  <c r="W555" i="14"/>
  <c r="X555" i="14" s="1"/>
  <c r="Y555" i="14" s="1"/>
  <c r="W560" i="14"/>
  <c r="X560" i="14" s="1"/>
  <c r="Y560" i="14" s="1"/>
  <c r="W603" i="14"/>
  <c r="X603" i="14" s="1"/>
  <c r="Y603" i="14" s="1"/>
  <c r="W608" i="14"/>
  <c r="X608" i="14" s="1"/>
  <c r="Y608" i="14" s="1"/>
  <c r="W639" i="14"/>
  <c r="X639" i="14" s="1"/>
  <c r="Y639" i="14" s="1"/>
  <c r="W663" i="14"/>
  <c r="X663" i="14" s="1"/>
  <c r="Y663" i="14" s="1"/>
  <c r="W389" i="14"/>
  <c r="X389" i="14" s="1"/>
  <c r="Y389" i="14" s="1"/>
  <c r="W485" i="14"/>
  <c r="X485" i="14" s="1"/>
  <c r="Y485" i="14" s="1"/>
  <c r="W489" i="14"/>
  <c r="X489" i="14" s="1"/>
  <c r="Y489" i="14" s="1"/>
  <c r="W509" i="14"/>
  <c r="X509" i="14" s="1"/>
  <c r="Y509" i="14" s="1"/>
  <c r="W516" i="14"/>
  <c r="X516" i="14" s="1"/>
  <c r="Y516" i="14" s="1"/>
  <c r="W561" i="14"/>
  <c r="X561" i="14" s="1"/>
  <c r="Y561" i="14" s="1"/>
  <c r="W609" i="14"/>
  <c r="X609" i="14" s="1"/>
  <c r="Y609" i="14" s="1"/>
  <c r="W645" i="14"/>
  <c r="X645" i="14" s="1"/>
  <c r="Y645" i="14" s="1"/>
  <c r="W479" i="14"/>
  <c r="X479" i="14" s="1"/>
  <c r="Y479" i="14" s="1"/>
  <c r="W523" i="14"/>
  <c r="X523" i="14" s="1"/>
  <c r="Y523" i="14" s="1"/>
  <c r="W525" i="14"/>
  <c r="X525" i="14" s="1"/>
  <c r="Y525" i="14" s="1"/>
  <c r="W559" i="14"/>
  <c r="X559" i="14" s="1"/>
  <c r="Y559" i="14" s="1"/>
  <c r="W564" i="14"/>
  <c r="X564" i="14" s="1"/>
  <c r="Y564" i="14" s="1"/>
  <c r="W569" i="14"/>
  <c r="X569" i="14" s="1"/>
  <c r="Y569" i="14" s="1"/>
  <c r="W607" i="14"/>
  <c r="X607" i="14" s="1"/>
  <c r="Y607" i="14" s="1"/>
  <c r="W612" i="14"/>
  <c r="X612" i="14" s="1"/>
  <c r="Y612" i="14" s="1"/>
  <c r="W617" i="14"/>
  <c r="X617" i="14" s="1"/>
  <c r="Y617" i="14" s="1"/>
  <c r="W427" i="14"/>
  <c r="X427" i="14" s="1"/>
  <c r="Y427" i="14" s="1"/>
  <c r="W473" i="14"/>
  <c r="X473" i="14" s="1"/>
  <c r="Y473" i="14" s="1"/>
  <c r="W477" i="14"/>
  <c r="X477" i="14" s="1"/>
  <c r="Y477" i="14" s="1"/>
  <c r="W521" i="14"/>
  <c r="X521" i="14" s="1"/>
  <c r="Y521" i="14" s="1"/>
  <c r="W528" i="14"/>
  <c r="X528" i="14" s="1"/>
  <c r="Y528" i="14" s="1"/>
  <c r="W535" i="14"/>
  <c r="X535" i="14" s="1"/>
  <c r="Y535" i="14" s="1"/>
  <c r="W547" i="14"/>
  <c r="X547" i="14" s="1"/>
  <c r="Y547" i="14" s="1"/>
  <c r="W597" i="14"/>
  <c r="X597" i="14" s="1"/>
  <c r="Y597" i="14" s="1"/>
  <c r="W467" i="14"/>
  <c r="X467" i="14" s="1"/>
  <c r="Y467" i="14" s="1"/>
  <c r="W540" i="14"/>
  <c r="X540" i="14" s="1"/>
  <c r="Y540" i="14" s="1"/>
  <c r="W552" i="14"/>
  <c r="X552" i="14" s="1"/>
  <c r="Y552" i="14" s="1"/>
  <c r="W595" i="14"/>
  <c r="X595" i="14" s="1"/>
  <c r="Y595" i="14" s="1"/>
  <c r="W600" i="14"/>
  <c r="X600" i="14" s="1"/>
  <c r="Y600" i="14" s="1"/>
  <c r="W651" i="14"/>
  <c r="X651" i="14" s="1"/>
  <c r="Y651" i="14" s="1"/>
  <c r="W365" i="14"/>
  <c r="X365" i="14" s="1"/>
  <c r="Y365" i="14" s="1"/>
  <c r="W413" i="14"/>
  <c r="X413" i="14" s="1"/>
  <c r="Y413" i="14" s="1"/>
  <c r="W463" i="14"/>
  <c r="X463" i="14" s="1"/>
  <c r="Y463" i="14" s="1"/>
  <c r="W567" i="14"/>
  <c r="X567" i="14" s="1"/>
  <c r="Y567" i="14" s="1"/>
  <c r="W572" i="14"/>
  <c r="X572" i="14" s="1"/>
  <c r="Y572" i="14" s="1"/>
  <c r="W615" i="14"/>
  <c r="X615" i="14" s="1"/>
  <c r="Y615" i="14" s="1"/>
  <c r="W620" i="14"/>
  <c r="X620" i="14" s="1"/>
  <c r="Y620" i="14" s="1"/>
  <c r="W437" i="14"/>
  <c r="X437" i="14" s="1"/>
  <c r="Y437" i="14" s="1"/>
  <c r="W439" i="14"/>
  <c r="X439" i="14" s="1"/>
  <c r="Y439" i="14" s="1"/>
  <c r="W449" i="14"/>
  <c r="X449" i="14" s="1"/>
  <c r="Y449" i="14" s="1"/>
  <c r="W451" i="14"/>
  <c r="X451" i="14" s="1"/>
  <c r="Y451" i="14" s="1"/>
  <c r="W461" i="14"/>
  <c r="X461" i="14" s="1"/>
  <c r="Y461" i="14" s="1"/>
  <c r="W497" i="14"/>
  <c r="X497" i="14" s="1"/>
  <c r="Y497" i="14" s="1"/>
  <c r="W441" i="14"/>
  <c r="X441" i="14" s="1"/>
  <c r="Y441" i="14" s="1"/>
  <c r="W453" i="14"/>
  <c r="X453" i="14" s="1"/>
  <c r="Y453" i="14" s="1"/>
  <c r="W583" i="14"/>
  <c r="X583" i="14" s="1"/>
  <c r="Y583" i="14" s="1"/>
  <c r="W588" i="14"/>
  <c r="X588" i="14" s="1"/>
  <c r="Y588" i="14" s="1"/>
  <c r="W593" i="14"/>
  <c r="X593" i="14" s="1"/>
  <c r="Y593" i="14" s="1"/>
  <c r="W631" i="14"/>
  <c r="X631" i="14" s="1"/>
  <c r="Y631" i="14" s="1"/>
  <c r="W669" i="14"/>
  <c r="X669" i="14" s="1"/>
  <c r="Y669" i="14" s="1"/>
  <c r="W689" i="14"/>
  <c r="X689" i="14" s="1"/>
  <c r="Y689" i="14" s="1"/>
  <c r="W687" i="14"/>
  <c r="X687" i="14" s="1"/>
  <c r="Y687" i="14" s="1"/>
  <c r="W876" i="14"/>
  <c r="X876" i="14" s="1"/>
  <c r="Y876" i="14" s="1"/>
  <c r="W912" i="14"/>
  <c r="X912" i="14" s="1"/>
  <c r="Y912" i="14" s="1"/>
  <c r="W948" i="14"/>
  <c r="X948" i="14" s="1"/>
  <c r="Y948" i="14" s="1"/>
  <c r="W984" i="14"/>
  <c r="X984" i="14" s="1"/>
  <c r="Y984" i="14" s="1"/>
  <c r="W666" i="14"/>
  <c r="X666" i="14" s="1"/>
  <c r="Y666" i="14" s="1"/>
  <c r="W713" i="14"/>
  <c r="X713" i="14" s="1"/>
  <c r="Y713" i="14" s="1"/>
  <c r="W749" i="14"/>
  <c r="X749" i="14" s="1"/>
  <c r="Y749" i="14" s="1"/>
  <c r="W785" i="14"/>
  <c r="X785" i="14" s="1"/>
  <c r="Y785" i="14" s="1"/>
  <c r="W821" i="14"/>
  <c r="X821" i="14" s="1"/>
  <c r="Y821" i="14" s="1"/>
  <c r="W857" i="14"/>
  <c r="X857" i="14" s="1"/>
  <c r="Y857" i="14" s="1"/>
  <c r="W893" i="14"/>
  <c r="X893" i="14" s="1"/>
  <c r="Y893" i="14" s="1"/>
  <c r="W929" i="14"/>
  <c r="X929" i="14" s="1"/>
  <c r="Y929" i="14" s="1"/>
  <c r="W965" i="14"/>
  <c r="X965" i="14" s="1"/>
  <c r="Y965" i="14" s="1"/>
  <c r="W1001" i="14"/>
  <c r="X1001" i="14" s="1"/>
  <c r="Y1001" i="14" s="1"/>
  <c r="W677" i="14"/>
  <c r="X677" i="14" s="1"/>
  <c r="Y677" i="14" s="1"/>
  <c r="W679" i="14"/>
  <c r="X679" i="14" s="1"/>
  <c r="Y679" i="14" s="1"/>
  <c r="W688" i="14"/>
  <c r="X688" i="14" s="1"/>
  <c r="Y688" i="14" s="1"/>
  <c r="W816" i="14"/>
  <c r="X816" i="14" s="1"/>
  <c r="Y816" i="14" s="1"/>
  <c r="W675" i="14"/>
  <c r="X675" i="14" s="1"/>
  <c r="Y675" i="14" s="1"/>
  <c r="W725" i="14"/>
  <c r="X725" i="14" s="1"/>
  <c r="Y725" i="14" s="1"/>
  <c r="W761" i="14"/>
  <c r="X761" i="14" s="1"/>
  <c r="Y761" i="14" s="1"/>
  <c r="W797" i="14"/>
  <c r="X797" i="14" s="1"/>
  <c r="Y797" i="14" s="1"/>
  <c r="W833" i="14"/>
  <c r="X833" i="14" s="1"/>
  <c r="Y833" i="14" s="1"/>
  <c r="W869" i="14"/>
  <c r="X869" i="14" s="1"/>
  <c r="Y869" i="14" s="1"/>
  <c r="W905" i="14"/>
  <c r="X905" i="14" s="1"/>
  <c r="Y905" i="14" s="1"/>
  <c r="W941" i="14"/>
  <c r="X941" i="14" s="1"/>
  <c r="Y941" i="14" s="1"/>
  <c r="W977" i="14"/>
  <c r="X977" i="14" s="1"/>
  <c r="Y977" i="14" s="1"/>
  <c r="W12" i="13"/>
  <c r="X12" i="13" s="1"/>
  <c r="Y12" i="13" s="1"/>
  <c r="W26" i="13"/>
  <c r="X26" i="13" s="1"/>
  <c r="Y26" i="13" s="1"/>
  <c r="W54" i="13"/>
  <c r="X54" i="13" s="1"/>
  <c r="Y54" i="13" s="1"/>
  <c r="W79" i="13"/>
  <c r="X79" i="13" s="1"/>
  <c r="Y79" i="13" s="1"/>
  <c r="W93" i="13"/>
  <c r="X93" i="13" s="1"/>
  <c r="Y93" i="13" s="1"/>
  <c r="W139" i="13"/>
  <c r="X139" i="13" s="1"/>
  <c r="Y139" i="13" s="1"/>
  <c r="W159" i="13"/>
  <c r="X159" i="13" s="1"/>
  <c r="Y159" i="13" s="1"/>
  <c r="W185" i="13"/>
  <c r="X185" i="13" s="1"/>
  <c r="Y185" i="13" s="1"/>
  <c r="W15" i="13"/>
  <c r="X15" i="13" s="1"/>
  <c r="Y15" i="13" s="1"/>
  <c r="W32" i="13"/>
  <c r="X32" i="13" s="1"/>
  <c r="Y32" i="13" s="1"/>
  <c r="W40" i="13"/>
  <c r="X40" i="13" s="1"/>
  <c r="Y40" i="13" s="1"/>
  <c r="W60" i="13"/>
  <c r="X60" i="13" s="1"/>
  <c r="Y60" i="13" s="1"/>
  <c r="W122" i="13"/>
  <c r="X122" i="13" s="1"/>
  <c r="Y122" i="13" s="1"/>
  <c r="W125" i="13"/>
  <c r="X125" i="13" s="1"/>
  <c r="Y125" i="13" s="1"/>
  <c r="W165" i="13"/>
  <c r="X165" i="13" s="1"/>
  <c r="Y165" i="13" s="1"/>
  <c r="W220" i="13"/>
  <c r="X220" i="13" s="1"/>
  <c r="Y220" i="13" s="1"/>
  <c r="W684" i="13"/>
  <c r="X684" i="13" s="1"/>
  <c r="Y684" i="13" s="1"/>
  <c r="W1002" i="13"/>
  <c r="X1002" i="13" s="1"/>
  <c r="Y1002" i="13" s="1"/>
  <c r="W77" i="13"/>
  <c r="X77" i="13" s="1"/>
  <c r="Y77" i="13" s="1"/>
  <c r="W91" i="13"/>
  <c r="X91" i="13" s="1"/>
  <c r="Y91" i="13" s="1"/>
  <c r="W94" i="13"/>
  <c r="X94" i="13" s="1"/>
  <c r="Y94" i="13" s="1"/>
  <c r="W33" i="13"/>
  <c r="X33" i="13" s="1"/>
  <c r="Y33" i="13" s="1"/>
  <c r="W140" i="13"/>
  <c r="X140" i="13" s="1"/>
  <c r="Y140" i="13" s="1"/>
  <c r="W160" i="13"/>
  <c r="X160" i="13" s="1"/>
  <c r="Y160" i="13" s="1"/>
  <c r="W229" i="13"/>
  <c r="X229" i="13" s="1"/>
  <c r="Y229" i="13" s="1"/>
  <c r="W289" i="13"/>
  <c r="X289" i="13" s="1"/>
  <c r="Y289" i="13" s="1"/>
  <c r="W458" i="13"/>
  <c r="X458" i="13" s="1"/>
  <c r="Y458" i="13" s="1"/>
  <c r="W590" i="13"/>
  <c r="X590" i="13" s="1"/>
  <c r="Y590" i="13" s="1"/>
  <c r="W679" i="13"/>
  <c r="X679" i="13" s="1"/>
  <c r="Y679" i="13" s="1"/>
  <c r="W823" i="13"/>
  <c r="X823" i="13" s="1"/>
  <c r="Y823" i="13" s="1"/>
  <c r="W7" i="13"/>
  <c r="X7" i="13" s="1"/>
  <c r="Y7" i="13" s="1"/>
  <c r="W49" i="13"/>
  <c r="X49" i="13" s="1"/>
  <c r="Y49" i="13" s="1"/>
  <c r="W16" i="13"/>
  <c r="X16" i="13" s="1"/>
  <c r="Y16" i="13" s="1"/>
  <c r="W111" i="13"/>
  <c r="X111" i="13" s="1"/>
  <c r="Y111" i="13" s="1"/>
  <c r="W129" i="13"/>
  <c r="X129" i="13" s="1"/>
  <c r="Y129" i="13" s="1"/>
  <c r="W529" i="13"/>
  <c r="X529" i="13" s="1"/>
  <c r="Y529" i="13" s="1"/>
  <c r="W561" i="13"/>
  <c r="X561" i="13" s="1"/>
  <c r="Y561" i="13" s="1"/>
  <c r="W30" i="13"/>
  <c r="X30" i="13" s="1"/>
  <c r="Y30" i="13" s="1"/>
  <c r="W47" i="13"/>
  <c r="X47" i="13" s="1"/>
  <c r="Y47" i="13" s="1"/>
  <c r="W19" i="13"/>
  <c r="X19" i="13" s="1"/>
  <c r="Y19" i="13" s="1"/>
  <c r="W126" i="13"/>
  <c r="X126" i="13" s="1"/>
  <c r="Y126" i="13" s="1"/>
  <c r="W5" i="13"/>
  <c r="X5" i="13" s="1"/>
  <c r="Y5" i="13" s="1"/>
  <c r="W22" i="13"/>
  <c r="X22" i="13" s="1"/>
  <c r="Y22" i="13" s="1"/>
  <c r="W44" i="13"/>
  <c r="X44" i="13" s="1"/>
  <c r="Y44" i="13" s="1"/>
  <c r="W64" i="13"/>
  <c r="X64" i="13" s="1"/>
  <c r="Y64" i="13" s="1"/>
  <c r="W97" i="13"/>
  <c r="X97" i="13" s="1"/>
  <c r="Y97" i="13" s="1"/>
  <c r="W100" i="13"/>
  <c r="X100" i="13" s="1"/>
  <c r="Y100" i="13" s="1"/>
  <c r="W132" i="13"/>
  <c r="X132" i="13" s="1"/>
  <c r="Y132" i="13" s="1"/>
  <c r="W149" i="13"/>
  <c r="X149" i="13" s="1"/>
  <c r="Y149" i="13" s="1"/>
  <c r="W152" i="13"/>
  <c r="X152" i="13" s="1"/>
  <c r="Y152" i="13" s="1"/>
  <c r="W192" i="13"/>
  <c r="X192" i="13" s="1"/>
  <c r="Y192" i="13" s="1"/>
  <c r="W195" i="13"/>
  <c r="X195" i="13" s="1"/>
  <c r="Y195" i="13" s="1"/>
  <c r="W201" i="13"/>
  <c r="X201" i="13" s="1"/>
  <c r="Y201" i="13" s="1"/>
  <c r="W236" i="13"/>
  <c r="X236" i="13" s="1"/>
  <c r="Y236" i="13" s="1"/>
  <c r="W325" i="13"/>
  <c r="X325" i="13" s="1"/>
  <c r="Y325" i="13" s="1"/>
  <c r="W411" i="13"/>
  <c r="X411" i="13" s="1"/>
  <c r="Y411" i="13" s="1"/>
  <c r="W632" i="13"/>
  <c r="X632" i="13" s="1"/>
  <c r="Y632" i="13" s="1"/>
  <c r="W726" i="13"/>
  <c r="X726" i="13" s="1"/>
  <c r="Y726" i="13" s="1"/>
  <c r="W847" i="13"/>
  <c r="X847" i="13" s="1"/>
  <c r="Y847" i="13" s="1"/>
  <c r="W63" i="13"/>
  <c r="X63" i="13" s="1"/>
  <c r="Y63" i="13" s="1"/>
  <c r="W130" i="13"/>
  <c r="X130" i="13" s="1"/>
  <c r="Y130" i="13" s="1"/>
  <c r="W166" i="13"/>
  <c r="X166" i="13" s="1"/>
  <c r="Y166" i="13" s="1"/>
  <c r="W361" i="13"/>
  <c r="X361" i="13" s="1"/>
  <c r="Y361" i="13" s="1"/>
  <c r="W650" i="13"/>
  <c r="X650" i="13" s="1"/>
  <c r="Y650" i="13" s="1"/>
  <c r="W691" i="13"/>
  <c r="X691" i="13" s="1"/>
  <c r="Y691" i="13" s="1"/>
  <c r="W8" i="13"/>
  <c r="X8" i="13" s="1"/>
  <c r="Y8" i="13" s="1"/>
  <c r="W25" i="13"/>
  <c r="X25" i="13" s="1"/>
  <c r="Y25" i="13" s="1"/>
  <c r="W124" i="13"/>
  <c r="X124" i="13" s="1"/>
  <c r="Y124" i="13" s="1"/>
  <c r="W11" i="13"/>
  <c r="X11" i="13" s="1"/>
  <c r="Y11" i="13" s="1"/>
  <c r="W50" i="13"/>
  <c r="X50" i="13" s="1"/>
  <c r="Y50" i="13" s="1"/>
  <c r="W53" i="13"/>
  <c r="X53" i="13" s="1"/>
  <c r="Y53" i="13" s="1"/>
  <c r="W59" i="13"/>
  <c r="X59" i="13" s="1"/>
  <c r="Y59" i="13" s="1"/>
  <c r="W115" i="13"/>
  <c r="X115" i="13" s="1"/>
  <c r="Y115" i="13" s="1"/>
  <c r="W118" i="13"/>
  <c r="X118" i="13" s="1"/>
  <c r="Y118" i="13" s="1"/>
  <c r="W135" i="13"/>
  <c r="X135" i="13" s="1"/>
  <c r="Y135" i="13" s="1"/>
  <c r="W199" i="13"/>
  <c r="X199" i="13" s="1"/>
  <c r="Y199" i="13" s="1"/>
  <c r="W225" i="13"/>
  <c r="X225" i="13" s="1"/>
  <c r="Y225" i="13" s="1"/>
  <c r="W251" i="13"/>
  <c r="X251" i="13" s="1"/>
  <c r="Y251" i="13" s="1"/>
  <c r="W290" i="13"/>
  <c r="X290" i="13" s="1"/>
  <c r="Y290" i="13" s="1"/>
  <c r="W299" i="13"/>
  <c r="X299" i="13" s="1"/>
  <c r="Y299" i="13" s="1"/>
  <c r="W603" i="13"/>
  <c r="X603" i="13" s="1"/>
  <c r="Y603" i="13" s="1"/>
  <c r="W674" i="13"/>
  <c r="X674" i="13" s="1"/>
  <c r="Y674" i="13" s="1"/>
  <c r="W17" i="13"/>
  <c r="X17" i="13" s="1"/>
  <c r="Y17" i="13" s="1"/>
  <c r="W39" i="13"/>
  <c r="X39" i="13" s="1"/>
  <c r="Y39" i="13" s="1"/>
  <c r="W73" i="13"/>
  <c r="X73" i="13" s="1"/>
  <c r="Y73" i="13" s="1"/>
  <c r="W101" i="13"/>
  <c r="X101" i="13" s="1"/>
  <c r="Y101" i="13" s="1"/>
  <c r="W113" i="13"/>
  <c r="X113" i="13" s="1"/>
  <c r="Y113" i="13" s="1"/>
  <c r="W153" i="13"/>
  <c r="X153" i="13" s="1"/>
  <c r="Y153" i="13" s="1"/>
  <c r="W196" i="13"/>
  <c r="X196" i="13" s="1"/>
  <c r="Y196" i="13" s="1"/>
  <c r="W20" i="13"/>
  <c r="X20" i="13" s="1"/>
  <c r="Y20" i="13" s="1"/>
  <c r="W42" i="13"/>
  <c r="X42" i="13" s="1"/>
  <c r="Y42" i="13" s="1"/>
  <c r="W45" i="13"/>
  <c r="X45" i="13" s="1"/>
  <c r="Y45" i="13" s="1"/>
  <c r="W29" i="13"/>
  <c r="X29" i="13" s="1"/>
  <c r="Y29" i="13" s="1"/>
  <c r="W57" i="13"/>
  <c r="X57" i="13" s="1"/>
  <c r="Y57" i="13" s="1"/>
  <c r="W90" i="13"/>
  <c r="X90" i="13" s="1"/>
  <c r="Y90" i="13" s="1"/>
  <c r="W116" i="13"/>
  <c r="X116" i="13" s="1"/>
  <c r="Y116" i="13" s="1"/>
  <c r="W142" i="13"/>
  <c r="X142" i="13" s="1"/>
  <c r="Y142" i="13" s="1"/>
  <c r="W156" i="13"/>
  <c r="X156" i="13" s="1"/>
  <c r="Y156" i="13" s="1"/>
  <c r="W188" i="13"/>
  <c r="X188" i="13" s="1"/>
  <c r="Y188" i="13" s="1"/>
  <c r="W300" i="13"/>
  <c r="X300" i="13" s="1"/>
  <c r="Y300" i="13" s="1"/>
  <c r="W513" i="13"/>
  <c r="X513" i="13" s="1"/>
  <c r="Y513" i="13" s="1"/>
  <c r="W598" i="13"/>
  <c r="X598" i="13" s="1"/>
  <c r="Y598" i="13" s="1"/>
  <c r="W663" i="13"/>
  <c r="X663" i="13" s="1"/>
  <c r="Y663" i="13" s="1"/>
  <c r="W666" i="13"/>
  <c r="X666" i="13" s="1"/>
  <c r="Y666" i="13" s="1"/>
  <c r="W704" i="13"/>
  <c r="X704" i="13" s="1"/>
  <c r="Y704" i="13" s="1"/>
  <c r="W775" i="13"/>
  <c r="X775" i="13" s="1"/>
  <c r="Y775" i="13" s="1"/>
  <c r="W55" i="13"/>
  <c r="X55" i="13" s="1"/>
  <c r="Y55" i="13" s="1"/>
  <c r="W66" i="13"/>
  <c r="X66" i="13" s="1"/>
  <c r="Y66" i="13" s="1"/>
  <c r="W69" i="13"/>
  <c r="X69" i="13" s="1"/>
  <c r="Y69" i="13" s="1"/>
  <c r="W80" i="13"/>
  <c r="X80" i="13" s="1"/>
  <c r="Y80" i="13" s="1"/>
  <c r="W83" i="13"/>
  <c r="X83" i="13" s="1"/>
  <c r="Y83" i="13" s="1"/>
  <c r="W127" i="13"/>
  <c r="X127" i="13" s="1"/>
  <c r="Y127" i="13" s="1"/>
  <c r="W138" i="13"/>
  <c r="X138" i="13" s="1"/>
  <c r="Y138" i="13" s="1"/>
  <c r="W141" i="13"/>
  <c r="X141" i="13" s="1"/>
  <c r="Y141" i="13" s="1"/>
  <c r="W248" i="13"/>
  <c r="X248" i="13" s="1"/>
  <c r="Y248" i="13" s="1"/>
  <c r="W292" i="13"/>
  <c r="X292" i="13" s="1"/>
  <c r="Y292" i="13" s="1"/>
  <c r="W306" i="13"/>
  <c r="X306" i="13" s="1"/>
  <c r="Y306" i="13" s="1"/>
  <c r="W320" i="13"/>
  <c r="X320" i="13" s="1"/>
  <c r="Y320" i="13" s="1"/>
  <c r="W328" i="13"/>
  <c r="X328" i="13" s="1"/>
  <c r="Y328" i="13" s="1"/>
  <c r="W342" i="13"/>
  <c r="X342" i="13" s="1"/>
  <c r="Y342" i="13" s="1"/>
  <c r="W356" i="13"/>
  <c r="X356" i="13" s="1"/>
  <c r="Y356" i="13" s="1"/>
  <c r="W364" i="13"/>
  <c r="X364" i="13" s="1"/>
  <c r="Y364" i="13" s="1"/>
  <c r="W378" i="13"/>
  <c r="X378" i="13" s="1"/>
  <c r="Y378" i="13" s="1"/>
  <c r="W392" i="13"/>
  <c r="X392" i="13" s="1"/>
  <c r="Y392" i="13" s="1"/>
  <c r="W400" i="13"/>
  <c r="X400" i="13" s="1"/>
  <c r="Y400" i="13" s="1"/>
  <c r="W453" i="13"/>
  <c r="X453" i="13" s="1"/>
  <c r="Y453" i="13" s="1"/>
  <c r="W521" i="13"/>
  <c r="X521" i="13" s="1"/>
  <c r="Y521" i="13" s="1"/>
  <c r="W564" i="13"/>
  <c r="X564" i="13" s="1"/>
  <c r="Y564" i="13" s="1"/>
  <c r="W619" i="13"/>
  <c r="X619" i="13" s="1"/>
  <c r="Y619" i="13" s="1"/>
  <c r="W718" i="13"/>
  <c r="X718" i="13" s="1"/>
  <c r="Y718" i="13" s="1"/>
  <c r="W721" i="13"/>
  <c r="X721" i="13" s="1"/>
  <c r="Y721" i="13" s="1"/>
  <c r="W732" i="13"/>
  <c r="X732" i="13" s="1"/>
  <c r="Y732" i="13" s="1"/>
  <c r="W762" i="13"/>
  <c r="X762" i="13" s="1"/>
  <c r="Y762" i="13" s="1"/>
  <c r="W784" i="13"/>
  <c r="X784" i="13" s="1"/>
  <c r="Y784" i="13" s="1"/>
  <c r="W797" i="13"/>
  <c r="X797" i="13" s="1"/>
  <c r="Y797" i="13" s="1"/>
  <c r="W815" i="13"/>
  <c r="X815" i="13" s="1"/>
  <c r="Y815" i="13" s="1"/>
  <c r="W818" i="13"/>
  <c r="X818" i="13" s="1"/>
  <c r="Y818" i="13" s="1"/>
  <c r="W834" i="13"/>
  <c r="X834" i="13" s="1"/>
  <c r="Y834" i="13" s="1"/>
  <c r="W904" i="13"/>
  <c r="X904" i="13" s="1"/>
  <c r="Y904" i="13" s="1"/>
  <c r="W912" i="13"/>
  <c r="X912" i="13" s="1"/>
  <c r="Y912" i="13" s="1"/>
  <c r="W997" i="13"/>
  <c r="X997" i="13" s="1"/>
  <c r="Y997" i="13" s="1"/>
  <c r="W36" i="13"/>
  <c r="X36" i="13" s="1"/>
  <c r="Y36" i="13" s="1"/>
  <c r="W108" i="13"/>
  <c r="X108" i="13" s="1"/>
  <c r="Y108" i="13" s="1"/>
  <c r="W147" i="13"/>
  <c r="X147" i="13" s="1"/>
  <c r="Y147" i="13" s="1"/>
  <c r="W161" i="13"/>
  <c r="X161" i="13" s="1"/>
  <c r="Y161" i="13" s="1"/>
  <c r="W172" i="13"/>
  <c r="X172" i="13" s="1"/>
  <c r="Y172" i="13" s="1"/>
  <c r="W180" i="13"/>
  <c r="X180" i="13" s="1"/>
  <c r="Y180" i="13" s="1"/>
  <c r="W183" i="13"/>
  <c r="X183" i="13" s="1"/>
  <c r="Y183" i="13" s="1"/>
  <c r="W197" i="13"/>
  <c r="X197" i="13" s="1"/>
  <c r="Y197" i="13" s="1"/>
  <c r="W208" i="13"/>
  <c r="X208" i="13" s="1"/>
  <c r="Y208" i="13" s="1"/>
  <c r="W216" i="13"/>
  <c r="X216" i="13" s="1"/>
  <c r="Y216" i="13" s="1"/>
  <c r="W219" i="13"/>
  <c r="X219" i="13" s="1"/>
  <c r="Y219" i="13" s="1"/>
  <c r="W254" i="13"/>
  <c r="X254" i="13" s="1"/>
  <c r="Y254" i="13" s="1"/>
  <c r="W257" i="13"/>
  <c r="X257" i="13" s="1"/>
  <c r="Y257" i="13" s="1"/>
  <c r="W263" i="13"/>
  <c r="X263" i="13" s="1"/>
  <c r="Y263" i="13" s="1"/>
  <c r="W269" i="13"/>
  <c r="X269" i="13" s="1"/>
  <c r="Y269" i="13" s="1"/>
  <c r="W275" i="13"/>
  <c r="X275" i="13" s="1"/>
  <c r="Y275" i="13" s="1"/>
  <c r="W281" i="13"/>
  <c r="X281" i="13" s="1"/>
  <c r="Y281" i="13" s="1"/>
  <c r="W295" i="13"/>
  <c r="X295" i="13" s="1"/>
  <c r="Y295" i="13" s="1"/>
  <c r="W309" i="13"/>
  <c r="X309" i="13" s="1"/>
  <c r="Y309" i="13" s="1"/>
  <c r="W331" i="13"/>
  <c r="X331" i="13" s="1"/>
  <c r="Y331" i="13" s="1"/>
  <c r="W345" i="13"/>
  <c r="X345" i="13" s="1"/>
  <c r="Y345" i="13" s="1"/>
  <c r="W367" i="13"/>
  <c r="X367" i="13" s="1"/>
  <c r="Y367" i="13" s="1"/>
  <c r="W381" i="13"/>
  <c r="X381" i="13" s="1"/>
  <c r="Y381" i="13" s="1"/>
  <c r="W403" i="13"/>
  <c r="X403" i="13" s="1"/>
  <c r="Y403" i="13" s="1"/>
  <c r="W420" i="13"/>
  <c r="X420" i="13" s="1"/>
  <c r="Y420" i="13" s="1"/>
  <c r="W431" i="13"/>
  <c r="X431" i="13" s="1"/>
  <c r="Y431" i="13" s="1"/>
  <c r="W434" i="13"/>
  <c r="X434" i="13" s="1"/>
  <c r="Y434" i="13" s="1"/>
  <c r="W456" i="13"/>
  <c r="X456" i="13" s="1"/>
  <c r="Y456" i="13" s="1"/>
  <c r="W469" i="13"/>
  <c r="X469" i="13" s="1"/>
  <c r="Y469" i="13" s="1"/>
  <c r="W503" i="13"/>
  <c r="X503" i="13" s="1"/>
  <c r="Y503" i="13" s="1"/>
  <c r="W511" i="13"/>
  <c r="X511" i="13" s="1"/>
  <c r="Y511" i="13" s="1"/>
  <c r="W548" i="13"/>
  <c r="X548" i="13" s="1"/>
  <c r="Y548" i="13" s="1"/>
  <c r="W569" i="13"/>
  <c r="X569" i="13" s="1"/>
  <c r="Y569" i="13" s="1"/>
  <c r="W580" i="13"/>
  <c r="X580" i="13" s="1"/>
  <c r="Y580" i="13" s="1"/>
  <c r="W585" i="13"/>
  <c r="X585" i="13" s="1"/>
  <c r="Y585" i="13" s="1"/>
  <c r="W596" i="13"/>
  <c r="X596" i="13" s="1"/>
  <c r="Y596" i="13" s="1"/>
  <c r="W653" i="13"/>
  <c r="X653" i="13" s="1"/>
  <c r="Y653" i="13" s="1"/>
  <c r="W661" i="13"/>
  <c r="X661" i="13" s="1"/>
  <c r="Y661" i="13" s="1"/>
  <c r="W743" i="13"/>
  <c r="X743" i="13" s="1"/>
  <c r="Y743" i="13" s="1"/>
  <c r="W773" i="13"/>
  <c r="X773" i="13" s="1"/>
  <c r="Y773" i="13" s="1"/>
  <c r="W805" i="13"/>
  <c r="X805" i="13" s="1"/>
  <c r="Y805" i="13" s="1"/>
  <c r="W808" i="13"/>
  <c r="X808" i="13" s="1"/>
  <c r="Y808" i="13" s="1"/>
  <c r="W821" i="13"/>
  <c r="X821" i="13" s="1"/>
  <c r="Y821" i="13" s="1"/>
  <c r="W848" i="13"/>
  <c r="X848" i="13" s="1"/>
  <c r="Y848" i="13" s="1"/>
  <c r="W853" i="13"/>
  <c r="X853" i="13" s="1"/>
  <c r="Y853" i="13" s="1"/>
  <c r="W890" i="13"/>
  <c r="X890" i="13" s="1"/>
  <c r="Y890" i="13" s="1"/>
  <c r="W896" i="13"/>
  <c r="X896" i="13" s="1"/>
  <c r="Y896" i="13" s="1"/>
  <c r="W901" i="13"/>
  <c r="X901" i="13" s="1"/>
  <c r="Y901" i="13" s="1"/>
  <c r="W943" i="13"/>
  <c r="X943" i="13" s="1"/>
  <c r="Y943" i="13" s="1"/>
  <c r="W973" i="13"/>
  <c r="X973" i="13" s="1"/>
  <c r="Y973" i="13" s="1"/>
  <c r="W984" i="13"/>
  <c r="X984" i="13" s="1"/>
  <c r="Y984" i="13" s="1"/>
  <c r="W987" i="13"/>
  <c r="X987" i="13" s="1"/>
  <c r="Y987" i="13" s="1"/>
  <c r="W191" i="13"/>
  <c r="X191" i="13" s="1"/>
  <c r="Y191" i="13" s="1"/>
  <c r="W194" i="13"/>
  <c r="X194" i="13" s="1"/>
  <c r="Y194" i="13" s="1"/>
  <c r="W202" i="13"/>
  <c r="X202" i="13" s="1"/>
  <c r="Y202" i="13" s="1"/>
  <c r="W205" i="13"/>
  <c r="X205" i="13" s="1"/>
  <c r="Y205" i="13" s="1"/>
  <c r="W243" i="13"/>
  <c r="X243" i="13" s="1"/>
  <c r="Y243" i="13" s="1"/>
  <c r="W260" i="13"/>
  <c r="X260" i="13" s="1"/>
  <c r="Y260" i="13" s="1"/>
  <c r="W266" i="13"/>
  <c r="X266" i="13" s="1"/>
  <c r="Y266" i="13" s="1"/>
  <c r="W272" i="13"/>
  <c r="X272" i="13" s="1"/>
  <c r="Y272" i="13" s="1"/>
  <c r="W278" i="13"/>
  <c r="X278" i="13" s="1"/>
  <c r="Y278" i="13" s="1"/>
  <c r="W284" i="13"/>
  <c r="X284" i="13" s="1"/>
  <c r="Y284" i="13" s="1"/>
  <c r="W298" i="13"/>
  <c r="X298" i="13" s="1"/>
  <c r="Y298" i="13" s="1"/>
  <c r="W334" i="13"/>
  <c r="X334" i="13" s="1"/>
  <c r="Y334" i="13" s="1"/>
  <c r="W370" i="13"/>
  <c r="X370" i="13" s="1"/>
  <c r="Y370" i="13" s="1"/>
  <c r="W406" i="13"/>
  <c r="X406" i="13" s="1"/>
  <c r="Y406" i="13" s="1"/>
  <c r="W437" i="13"/>
  <c r="X437" i="13" s="1"/>
  <c r="Y437" i="13" s="1"/>
  <c r="W440" i="13"/>
  <c r="X440" i="13" s="1"/>
  <c r="Y440" i="13" s="1"/>
  <c r="W445" i="13"/>
  <c r="X445" i="13" s="1"/>
  <c r="Y445" i="13" s="1"/>
  <c r="W493" i="13"/>
  <c r="X493" i="13" s="1"/>
  <c r="Y493" i="13" s="1"/>
  <c r="W514" i="13"/>
  <c r="X514" i="13" s="1"/>
  <c r="Y514" i="13" s="1"/>
  <c r="W522" i="13"/>
  <c r="X522" i="13" s="1"/>
  <c r="Y522" i="13" s="1"/>
  <c r="W532" i="13"/>
  <c r="X532" i="13" s="1"/>
  <c r="Y532" i="13" s="1"/>
  <c r="W545" i="13"/>
  <c r="X545" i="13" s="1"/>
  <c r="Y545" i="13" s="1"/>
  <c r="W556" i="13"/>
  <c r="X556" i="13" s="1"/>
  <c r="Y556" i="13" s="1"/>
  <c r="W593" i="13"/>
  <c r="X593" i="13" s="1"/>
  <c r="Y593" i="13" s="1"/>
  <c r="W604" i="13"/>
  <c r="X604" i="13" s="1"/>
  <c r="Y604" i="13" s="1"/>
  <c r="W609" i="13"/>
  <c r="X609" i="13" s="1"/>
  <c r="Y609" i="13" s="1"/>
  <c r="W640" i="13"/>
  <c r="X640" i="13" s="1"/>
  <c r="Y640" i="13" s="1"/>
  <c r="W648" i="13"/>
  <c r="X648" i="13" s="1"/>
  <c r="Y648" i="13" s="1"/>
  <c r="W682" i="13"/>
  <c r="X682" i="13" s="1"/>
  <c r="Y682" i="13" s="1"/>
  <c r="W705" i="13"/>
  <c r="X705" i="13" s="1"/>
  <c r="Y705" i="13" s="1"/>
  <c r="W760" i="13"/>
  <c r="X760" i="13" s="1"/>
  <c r="Y760" i="13" s="1"/>
  <c r="W832" i="13"/>
  <c r="X832" i="13" s="1"/>
  <c r="Y832" i="13" s="1"/>
  <c r="W843" i="13"/>
  <c r="X843" i="13" s="1"/>
  <c r="Y843" i="13" s="1"/>
  <c r="W927" i="13"/>
  <c r="X927" i="13" s="1"/>
  <c r="Y927" i="13" s="1"/>
  <c r="W938" i="13"/>
  <c r="X938" i="13" s="1"/>
  <c r="Y938" i="13" s="1"/>
  <c r="W960" i="13"/>
  <c r="X960" i="13" s="1"/>
  <c r="Y960" i="13" s="1"/>
  <c r="W963" i="13"/>
  <c r="X963" i="13" s="1"/>
  <c r="Y963" i="13" s="1"/>
  <c r="W1003" i="13"/>
  <c r="X1003" i="13" s="1"/>
  <c r="Y1003" i="13" s="1"/>
  <c r="W293" i="13"/>
  <c r="X293" i="13" s="1"/>
  <c r="Y293" i="13" s="1"/>
  <c r="W315" i="13"/>
  <c r="X315" i="13" s="1"/>
  <c r="Y315" i="13" s="1"/>
  <c r="W329" i="13"/>
  <c r="X329" i="13" s="1"/>
  <c r="Y329" i="13" s="1"/>
  <c r="W351" i="13"/>
  <c r="X351" i="13" s="1"/>
  <c r="Y351" i="13" s="1"/>
  <c r="W365" i="13"/>
  <c r="X365" i="13" s="1"/>
  <c r="Y365" i="13" s="1"/>
  <c r="W387" i="13"/>
  <c r="X387" i="13" s="1"/>
  <c r="Y387" i="13" s="1"/>
  <c r="W412" i="13"/>
  <c r="X412" i="13" s="1"/>
  <c r="Y412" i="13" s="1"/>
  <c r="W426" i="13"/>
  <c r="X426" i="13" s="1"/>
  <c r="Y426" i="13" s="1"/>
  <c r="W462" i="13"/>
  <c r="X462" i="13" s="1"/>
  <c r="Y462" i="13" s="1"/>
  <c r="W470" i="13"/>
  <c r="X470" i="13" s="1"/>
  <c r="Y470" i="13" s="1"/>
  <c r="W486" i="13"/>
  <c r="X486" i="13" s="1"/>
  <c r="Y486" i="13" s="1"/>
  <c r="W768" i="13"/>
  <c r="X768" i="13" s="1"/>
  <c r="Y768" i="13" s="1"/>
  <c r="W779" i="13"/>
  <c r="X779" i="13" s="1"/>
  <c r="Y779" i="13" s="1"/>
  <c r="W792" i="13"/>
  <c r="X792" i="13" s="1"/>
  <c r="Y792" i="13" s="1"/>
  <c r="W795" i="13"/>
  <c r="X795" i="13" s="1"/>
  <c r="Y795" i="13" s="1"/>
  <c r="W876" i="13"/>
  <c r="X876" i="13" s="1"/>
  <c r="Y876" i="13" s="1"/>
  <c r="W885" i="13"/>
  <c r="X885" i="13" s="1"/>
  <c r="Y885" i="13" s="1"/>
  <c r="W974" i="13"/>
  <c r="X974" i="13" s="1"/>
  <c r="Y974" i="13" s="1"/>
  <c r="W103" i="13"/>
  <c r="X103" i="13" s="1"/>
  <c r="Y103" i="13" s="1"/>
  <c r="W114" i="13"/>
  <c r="X114" i="13" s="1"/>
  <c r="Y114" i="13" s="1"/>
  <c r="W117" i="13"/>
  <c r="X117" i="13" s="1"/>
  <c r="Y117" i="13" s="1"/>
  <c r="W128" i="13"/>
  <c r="X128" i="13" s="1"/>
  <c r="Y128" i="13" s="1"/>
  <c r="W131" i="13"/>
  <c r="X131" i="13" s="1"/>
  <c r="Y131" i="13" s="1"/>
  <c r="W246" i="13"/>
  <c r="X246" i="13" s="1"/>
  <c r="Y246" i="13" s="1"/>
  <c r="W249" i="13"/>
  <c r="X249" i="13" s="1"/>
  <c r="Y249" i="13" s="1"/>
  <c r="W296" i="13"/>
  <c r="X296" i="13" s="1"/>
  <c r="Y296" i="13" s="1"/>
  <c r="W304" i="13"/>
  <c r="X304" i="13" s="1"/>
  <c r="Y304" i="13" s="1"/>
  <c r="W318" i="13"/>
  <c r="X318" i="13" s="1"/>
  <c r="Y318" i="13" s="1"/>
  <c r="W332" i="13"/>
  <c r="X332" i="13" s="1"/>
  <c r="Y332" i="13" s="1"/>
  <c r="W340" i="13"/>
  <c r="X340" i="13" s="1"/>
  <c r="Y340" i="13" s="1"/>
  <c r="W354" i="13"/>
  <c r="X354" i="13" s="1"/>
  <c r="Y354" i="13" s="1"/>
  <c r="W368" i="13"/>
  <c r="X368" i="13" s="1"/>
  <c r="Y368" i="13" s="1"/>
  <c r="W376" i="13"/>
  <c r="X376" i="13" s="1"/>
  <c r="Y376" i="13" s="1"/>
  <c r="W390" i="13"/>
  <c r="X390" i="13" s="1"/>
  <c r="Y390" i="13" s="1"/>
  <c r="W415" i="13"/>
  <c r="X415" i="13" s="1"/>
  <c r="Y415" i="13" s="1"/>
  <c r="W429" i="13"/>
  <c r="X429" i="13" s="1"/>
  <c r="Y429" i="13" s="1"/>
  <c r="W432" i="13"/>
  <c r="X432" i="13" s="1"/>
  <c r="Y432" i="13" s="1"/>
  <c r="W443" i="13"/>
  <c r="X443" i="13" s="1"/>
  <c r="Y443" i="13" s="1"/>
  <c r="W446" i="13"/>
  <c r="X446" i="13" s="1"/>
  <c r="Y446" i="13" s="1"/>
  <c r="W459" i="13"/>
  <c r="X459" i="13" s="1"/>
  <c r="Y459" i="13" s="1"/>
  <c r="W483" i="13"/>
  <c r="X483" i="13" s="1"/>
  <c r="Y483" i="13" s="1"/>
  <c r="W527" i="13"/>
  <c r="X527" i="13" s="1"/>
  <c r="Y527" i="13" s="1"/>
  <c r="W538" i="13"/>
  <c r="X538" i="13" s="1"/>
  <c r="Y538" i="13" s="1"/>
  <c r="W546" i="13"/>
  <c r="X546" i="13" s="1"/>
  <c r="Y546" i="13" s="1"/>
  <c r="W559" i="13"/>
  <c r="X559" i="13" s="1"/>
  <c r="Y559" i="13" s="1"/>
  <c r="W578" i="13"/>
  <c r="X578" i="13" s="1"/>
  <c r="Y578" i="13" s="1"/>
  <c r="W620" i="13"/>
  <c r="X620" i="13" s="1"/>
  <c r="Y620" i="13" s="1"/>
  <c r="W664" i="13"/>
  <c r="X664" i="13" s="1"/>
  <c r="Y664" i="13" s="1"/>
  <c r="W692" i="13"/>
  <c r="X692" i="13" s="1"/>
  <c r="Y692" i="13" s="1"/>
  <c r="W708" i="13"/>
  <c r="X708" i="13" s="1"/>
  <c r="Y708" i="13" s="1"/>
  <c r="W719" i="13"/>
  <c r="X719" i="13" s="1"/>
  <c r="Y719" i="13" s="1"/>
  <c r="W722" i="13"/>
  <c r="X722" i="13" s="1"/>
  <c r="Y722" i="13" s="1"/>
  <c r="W733" i="13"/>
  <c r="X733" i="13" s="1"/>
  <c r="Y733" i="13" s="1"/>
  <c r="W771" i="13"/>
  <c r="X771" i="13" s="1"/>
  <c r="Y771" i="13" s="1"/>
  <c r="W782" i="13"/>
  <c r="X782" i="13" s="1"/>
  <c r="Y782" i="13" s="1"/>
  <c r="W816" i="13"/>
  <c r="X816" i="13" s="1"/>
  <c r="Y816" i="13" s="1"/>
  <c r="W819" i="13"/>
  <c r="X819" i="13" s="1"/>
  <c r="Y819" i="13" s="1"/>
  <c r="W838" i="13"/>
  <c r="X838" i="13" s="1"/>
  <c r="Y838" i="13" s="1"/>
  <c r="W862" i="13"/>
  <c r="X862" i="13" s="1"/>
  <c r="Y862" i="13" s="1"/>
  <c r="W902" i="13"/>
  <c r="X902" i="13" s="1"/>
  <c r="Y902" i="13" s="1"/>
  <c r="W913" i="13"/>
  <c r="X913" i="13" s="1"/>
  <c r="Y913" i="13" s="1"/>
  <c r="W916" i="13"/>
  <c r="X916" i="13" s="1"/>
  <c r="Y916" i="13" s="1"/>
  <c r="W930" i="13"/>
  <c r="X930" i="13" s="1"/>
  <c r="Y930" i="13" s="1"/>
  <c r="W990" i="13"/>
  <c r="X990" i="13" s="1"/>
  <c r="Y990" i="13" s="1"/>
  <c r="W993" i="13"/>
  <c r="X993" i="13" s="1"/>
  <c r="Y993" i="13" s="1"/>
  <c r="W1001" i="13"/>
  <c r="X1001" i="13" s="1"/>
  <c r="Y1001" i="13" s="1"/>
  <c r="W980" i="13"/>
  <c r="X980" i="13" s="1"/>
  <c r="Y980" i="13" s="1"/>
  <c r="W98" i="13"/>
  <c r="X98" i="13" s="1"/>
  <c r="Y98" i="13" s="1"/>
  <c r="W112" i="13"/>
  <c r="X112" i="13" s="1"/>
  <c r="Y112" i="13" s="1"/>
  <c r="W145" i="13"/>
  <c r="X145" i="13" s="1"/>
  <c r="Y145" i="13" s="1"/>
  <c r="W167" i="13"/>
  <c r="X167" i="13" s="1"/>
  <c r="Y167" i="13" s="1"/>
  <c r="W170" i="13"/>
  <c r="X170" i="13" s="1"/>
  <c r="Y170" i="13" s="1"/>
  <c r="W178" i="13"/>
  <c r="X178" i="13" s="1"/>
  <c r="Y178" i="13" s="1"/>
  <c r="W181" i="13"/>
  <c r="X181" i="13" s="1"/>
  <c r="Y181" i="13" s="1"/>
  <c r="W203" i="13"/>
  <c r="X203" i="13" s="1"/>
  <c r="Y203" i="13" s="1"/>
  <c r="W206" i="13"/>
  <c r="X206" i="13" s="1"/>
  <c r="Y206" i="13" s="1"/>
  <c r="W214" i="13"/>
  <c r="X214" i="13" s="1"/>
  <c r="Y214" i="13" s="1"/>
  <c r="W217" i="13"/>
  <c r="X217" i="13" s="1"/>
  <c r="Y217" i="13" s="1"/>
  <c r="W228" i="13"/>
  <c r="X228" i="13" s="1"/>
  <c r="Y228" i="13" s="1"/>
  <c r="W241" i="13"/>
  <c r="X241" i="13" s="1"/>
  <c r="Y241" i="13" s="1"/>
  <c r="W264" i="13"/>
  <c r="X264" i="13" s="1"/>
  <c r="Y264" i="13" s="1"/>
  <c r="W270" i="13"/>
  <c r="X270" i="13" s="1"/>
  <c r="Y270" i="13" s="1"/>
  <c r="W276" i="13"/>
  <c r="X276" i="13" s="1"/>
  <c r="Y276" i="13" s="1"/>
  <c r="W282" i="13"/>
  <c r="X282" i="13" s="1"/>
  <c r="Y282" i="13" s="1"/>
  <c r="W310" i="13"/>
  <c r="X310" i="13" s="1"/>
  <c r="Y310" i="13" s="1"/>
  <c r="W346" i="13"/>
  <c r="X346" i="13" s="1"/>
  <c r="Y346" i="13" s="1"/>
  <c r="W382" i="13"/>
  <c r="X382" i="13" s="1"/>
  <c r="Y382" i="13" s="1"/>
  <c r="W421" i="13"/>
  <c r="X421" i="13" s="1"/>
  <c r="Y421" i="13" s="1"/>
  <c r="W424" i="13"/>
  <c r="X424" i="13" s="1"/>
  <c r="Y424" i="13" s="1"/>
  <c r="W435" i="13"/>
  <c r="X435" i="13" s="1"/>
  <c r="Y435" i="13" s="1"/>
  <c r="W438" i="13"/>
  <c r="X438" i="13" s="1"/>
  <c r="Y438" i="13" s="1"/>
  <c r="W457" i="13"/>
  <c r="X457" i="13" s="1"/>
  <c r="Y457" i="13" s="1"/>
  <c r="W473" i="13"/>
  <c r="X473" i="13" s="1"/>
  <c r="Y473" i="13" s="1"/>
  <c r="W476" i="13"/>
  <c r="X476" i="13" s="1"/>
  <c r="Y476" i="13" s="1"/>
  <c r="W517" i="13"/>
  <c r="X517" i="13" s="1"/>
  <c r="Y517" i="13" s="1"/>
  <c r="W528" i="13"/>
  <c r="X528" i="13" s="1"/>
  <c r="Y528" i="13" s="1"/>
  <c r="W576" i="13"/>
  <c r="X576" i="13" s="1"/>
  <c r="Y576" i="13" s="1"/>
  <c r="W610" i="13"/>
  <c r="X610" i="13" s="1"/>
  <c r="Y610" i="13" s="1"/>
  <c r="W628" i="13"/>
  <c r="X628" i="13" s="1"/>
  <c r="Y628" i="13" s="1"/>
  <c r="W641" i="13"/>
  <c r="X641" i="13" s="1"/>
  <c r="Y641" i="13" s="1"/>
  <c r="W700" i="13"/>
  <c r="X700" i="13" s="1"/>
  <c r="Y700" i="13" s="1"/>
  <c r="W725" i="13"/>
  <c r="X725" i="13" s="1"/>
  <c r="Y725" i="13" s="1"/>
  <c r="W747" i="13"/>
  <c r="X747" i="13" s="1"/>
  <c r="Y747" i="13" s="1"/>
  <c r="W777" i="13"/>
  <c r="X777" i="13" s="1"/>
  <c r="Y777" i="13" s="1"/>
  <c r="W827" i="13"/>
  <c r="X827" i="13" s="1"/>
  <c r="Y827" i="13" s="1"/>
  <c r="W830" i="13"/>
  <c r="X830" i="13" s="1"/>
  <c r="Y830" i="13" s="1"/>
  <c r="W860" i="13"/>
  <c r="X860" i="13" s="1"/>
  <c r="Y860" i="13" s="1"/>
  <c r="W919" i="13"/>
  <c r="X919" i="13" s="1"/>
  <c r="Y919" i="13" s="1"/>
  <c r="W936" i="13"/>
  <c r="X936" i="13" s="1"/>
  <c r="Y936" i="13" s="1"/>
  <c r="W939" i="13"/>
  <c r="X939" i="13" s="1"/>
  <c r="Y939" i="13" s="1"/>
  <c r="W953" i="13"/>
  <c r="X953" i="13" s="1"/>
  <c r="Y953" i="13" s="1"/>
  <c r="W231" i="13"/>
  <c r="X231" i="13" s="1"/>
  <c r="Y231" i="13" s="1"/>
  <c r="W288" i="13"/>
  <c r="X288" i="13" s="1"/>
  <c r="Y288" i="13" s="1"/>
  <c r="W291" i="13"/>
  <c r="X291" i="13" s="1"/>
  <c r="Y291" i="13" s="1"/>
  <c r="W305" i="13"/>
  <c r="X305" i="13" s="1"/>
  <c r="Y305" i="13" s="1"/>
  <c r="W327" i="13"/>
  <c r="X327" i="13" s="1"/>
  <c r="Y327" i="13" s="1"/>
  <c r="W341" i="13"/>
  <c r="X341" i="13" s="1"/>
  <c r="Y341" i="13" s="1"/>
  <c r="W360" i="13"/>
  <c r="X360" i="13" s="1"/>
  <c r="Y360" i="13" s="1"/>
  <c r="W363" i="13"/>
  <c r="X363" i="13" s="1"/>
  <c r="Y363" i="13" s="1"/>
  <c r="W377" i="13"/>
  <c r="X377" i="13" s="1"/>
  <c r="Y377" i="13" s="1"/>
  <c r="W407" i="13"/>
  <c r="X407" i="13" s="1"/>
  <c r="Y407" i="13" s="1"/>
  <c r="W441" i="13"/>
  <c r="X441" i="13" s="1"/>
  <c r="Y441" i="13" s="1"/>
  <c r="W452" i="13"/>
  <c r="X452" i="13" s="1"/>
  <c r="Y452" i="13" s="1"/>
  <c r="W507" i="13"/>
  <c r="X507" i="13" s="1"/>
  <c r="Y507" i="13" s="1"/>
  <c r="W510" i="13"/>
  <c r="X510" i="13" s="1"/>
  <c r="Y510" i="13" s="1"/>
  <c r="W552" i="13"/>
  <c r="X552" i="13" s="1"/>
  <c r="Y552" i="13" s="1"/>
  <c r="W568" i="13"/>
  <c r="X568" i="13" s="1"/>
  <c r="Y568" i="13" s="1"/>
  <c r="W581" i="13"/>
  <c r="X581" i="13" s="1"/>
  <c r="Y581" i="13" s="1"/>
  <c r="W589" i="13"/>
  <c r="X589" i="13" s="1"/>
  <c r="Y589" i="13" s="1"/>
  <c r="W600" i="13"/>
  <c r="X600" i="13" s="1"/>
  <c r="Y600" i="13" s="1"/>
  <c r="W623" i="13"/>
  <c r="X623" i="13" s="1"/>
  <c r="Y623" i="13" s="1"/>
  <c r="W644" i="13"/>
  <c r="X644" i="13" s="1"/>
  <c r="Y644" i="13" s="1"/>
  <c r="W657" i="13"/>
  <c r="X657" i="13" s="1"/>
  <c r="Y657" i="13" s="1"/>
  <c r="W678" i="13"/>
  <c r="X678" i="13" s="1"/>
  <c r="Y678" i="13" s="1"/>
  <c r="W769" i="13"/>
  <c r="X769" i="13" s="1"/>
  <c r="Y769" i="13" s="1"/>
  <c r="W780" i="13"/>
  <c r="X780" i="13" s="1"/>
  <c r="Y780" i="13" s="1"/>
  <c r="W793" i="13"/>
  <c r="X793" i="13" s="1"/>
  <c r="Y793" i="13" s="1"/>
  <c r="W796" i="13"/>
  <c r="X796" i="13" s="1"/>
  <c r="Y796" i="13" s="1"/>
  <c r="W836" i="13"/>
  <c r="X836" i="13" s="1"/>
  <c r="Y836" i="13" s="1"/>
  <c r="W844" i="13"/>
  <c r="X844" i="13" s="1"/>
  <c r="Y844" i="13" s="1"/>
  <c r="W871" i="13"/>
  <c r="X871" i="13" s="1"/>
  <c r="Y871" i="13" s="1"/>
  <c r="W886" i="13"/>
  <c r="X886" i="13" s="1"/>
  <c r="Y886" i="13" s="1"/>
  <c r="W894" i="13"/>
  <c r="X894" i="13" s="1"/>
  <c r="Y894" i="13" s="1"/>
  <c r="W914" i="13"/>
  <c r="X914" i="13" s="1"/>
  <c r="Y914" i="13" s="1"/>
  <c r="W917" i="13"/>
  <c r="X917" i="13" s="1"/>
  <c r="Y917" i="13" s="1"/>
  <c r="W925" i="13"/>
  <c r="X925" i="13" s="1"/>
  <c r="Y925" i="13" s="1"/>
  <c r="W975" i="13"/>
  <c r="X975" i="13" s="1"/>
  <c r="Y975" i="13" s="1"/>
  <c r="W247" i="13"/>
  <c r="X247" i="13" s="1"/>
  <c r="Y247" i="13" s="1"/>
  <c r="W250" i="13"/>
  <c r="X250" i="13" s="1"/>
  <c r="Y250" i="13" s="1"/>
  <c r="W253" i="13"/>
  <c r="X253" i="13" s="1"/>
  <c r="Y253" i="13" s="1"/>
  <c r="W294" i="13"/>
  <c r="X294" i="13" s="1"/>
  <c r="Y294" i="13" s="1"/>
  <c r="W308" i="13"/>
  <c r="X308" i="13" s="1"/>
  <c r="Y308" i="13" s="1"/>
  <c r="W316" i="13"/>
  <c r="X316" i="13" s="1"/>
  <c r="Y316" i="13" s="1"/>
  <c r="W330" i="13"/>
  <c r="X330" i="13" s="1"/>
  <c r="Y330" i="13" s="1"/>
  <c r="W344" i="13"/>
  <c r="X344" i="13" s="1"/>
  <c r="Y344" i="13" s="1"/>
  <c r="W352" i="13"/>
  <c r="X352" i="13" s="1"/>
  <c r="Y352" i="13" s="1"/>
  <c r="W366" i="13"/>
  <c r="X366" i="13" s="1"/>
  <c r="Y366" i="13" s="1"/>
  <c r="W380" i="13"/>
  <c r="X380" i="13" s="1"/>
  <c r="Y380" i="13" s="1"/>
  <c r="W388" i="13"/>
  <c r="X388" i="13" s="1"/>
  <c r="Y388" i="13" s="1"/>
  <c r="W402" i="13"/>
  <c r="X402" i="13" s="1"/>
  <c r="Y402" i="13" s="1"/>
  <c r="W413" i="13"/>
  <c r="X413" i="13" s="1"/>
  <c r="Y413" i="13" s="1"/>
  <c r="W427" i="13"/>
  <c r="X427" i="13" s="1"/>
  <c r="Y427" i="13" s="1"/>
  <c r="W430" i="13"/>
  <c r="X430" i="13" s="1"/>
  <c r="Y430" i="13" s="1"/>
  <c r="W460" i="13"/>
  <c r="X460" i="13" s="1"/>
  <c r="Y460" i="13" s="1"/>
  <c r="W463" i="13"/>
  <c r="X463" i="13" s="1"/>
  <c r="Y463" i="13" s="1"/>
  <c r="W484" i="13"/>
  <c r="X484" i="13" s="1"/>
  <c r="Y484" i="13" s="1"/>
  <c r="W497" i="13"/>
  <c r="X497" i="13" s="1"/>
  <c r="Y497" i="13" s="1"/>
  <c r="W500" i="13"/>
  <c r="X500" i="13" s="1"/>
  <c r="Y500" i="13" s="1"/>
  <c r="W518" i="13"/>
  <c r="X518" i="13" s="1"/>
  <c r="Y518" i="13" s="1"/>
  <c r="W541" i="13"/>
  <c r="X541" i="13" s="1"/>
  <c r="Y541" i="13" s="1"/>
  <c r="W557" i="13"/>
  <c r="X557" i="13" s="1"/>
  <c r="Y557" i="13" s="1"/>
  <c r="W592" i="13"/>
  <c r="X592" i="13" s="1"/>
  <c r="Y592" i="13" s="1"/>
  <c r="W605" i="13"/>
  <c r="X605" i="13" s="1"/>
  <c r="Y605" i="13" s="1"/>
  <c r="W613" i="13"/>
  <c r="X613" i="13" s="1"/>
  <c r="Y613" i="13" s="1"/>
  <c r="W665" i="13"/>
  <c r="X665" i="13" s="1"/>
  <c r="Y665" i="13" s="1"/>
  <c r="W709" i="13"/>
  <c r="X709" i="13" s="1"/>
  <c r="Y709" i="13" s="1"/>
  <c r="W734" i="13"/>
  <c r="X734" i="13" s="1"/>
  <c r="Y734" i="13" s="1"/>
  <c r="W753" i="13"/>
  <c r="X753" i="13" s="1"/>
  <c r="Y753" i="13" s="1"/>
  <c r="W817" i="13"/>
  <c r="X817" i="13" s="1"/>
  <c r="Y817" i="13" s="1"/>
  <c r="W820" i="13"/>
  <c r="X820" i="13" s="1"/>
  <c r="Y820" i="13" s="1"/>
  <c r="W852" i="13"/>
  <c r="X852" i="13" s="1"/>
  <c r="Y852" i="13" s="1"/>
  <c r="W900" i="13"/>
  <c r="X900" i="13" s="1"/>
  <c r="Y900" i="13" s="1"/>
  <c r="W920" i="13"/>
  <c r="X920" i="13" s="1"/>
  <c r="Y920" i="13" s="1"/>
  <c r="W991" i="13"/>
  <c r="X991" i="13" s="1"/>
  <c r="Y991" i="13" s="1"/>
  <c r="W436" i="13"/>
  <c r="X436" i="13" s="1"/>
  <c r="Y436" i="13" s="1"/>
  <c r="W450" i="13"/>
  <c r="X450" i="13" s="1"/>
  <c r="Y450" i="13" s="1"/>
  <c r="W474" i="13"/>
  <c r="X474" i="13" s="1"/>
  <c r="Y474" i="13" s="1"/>
  <c r="W534" i="13"/>
  <c r="X534" i="13" s="1"/>
  <c r="Y534" i="13" s="1"/>
  <c r="W582" i="13"/>
  <c r="X582" i="13" s="1"/>
  <c r="Y582" i="13" s="1"/>
  <c r="W616" i="13"/>
  <c r="X616" i="13" s="1"/>
  <c r="Y616" i="13" s="1"/>
  <c r="W723" i="13"/>
  <c r="X723" i="13" s="1"/>
  <c r="Y723" i="13" s="1"/>
  <c r="W742" i="13"/>
  <c r="X742" i="13" s="1"/>
  <c r="Y742" i="13" s="1"/>
  <c r="W745" i="13"/>
  <c r="X745" i="13" s="1"/>
  <c r="Y745" i="13" s="1"/>
  <c r="W756" i="13"/>
  <c r="X756" i="13" s="1"/>
  <c r="Y756" i="13" s="1"/>
  <c r="W804" i="13"/>
  <c r="X804" i="13" s="1"/>
  <c r="Y804" i="13" s="1"/>
  <c r="W807" i="13"/>
  <c r="X807" i="13" s="1"/>
  <c r="Y807" i="13" s="1"/>
  <c r="W909" i="13"/>
  <c r="X909" i="13" s="1"/>
  <c r="Y909" i="13" s="1"/>
  <c r="W951" i="13"/>
  <c r="X951" i="13" s="1"/>
  <c r="Y951" i="13" s="1"/>
  <c r="W981" i="13"/>
  <c r="X981" i="13" s="1"/>
  <c r="Y981" i="13" s="1"/>
  <c r="W986" i="13"/>
  <c r="X986" i="13" s="1"/>
  <c r="Y986" i="13" s="1"/>
  <c r="W121" i="13"/>
  <c r="X121" i="13" s="1"/>
  <c r="Y121" i="13" s="1"/>
  <c r="W146" i="13"/>
  <c r="X146" i="13" s="1"/>
  <c r="Y146" i="13" s="1"/>
  <c r="W154" i="13"/>
  <c r="X154" i="13" s="1"/>
  <c r="Y154" i="13" s="1"/>
  <c r="W157" i="13"/>
  <c r="X157" i="13" s="1"/>
  <c r="Y157" i="13" s="1"/>
  <c r="W179" i="13"/>
  <c r="X179" i="13" s="1"/>
  <c r="Y179" i="13" s="1"/>
  <c r="W182" i="13"/>
  <c r="X182" i="13" s="1"/>
  <c r="Y182" i="13" s="1"/>
  <c r="W190" i="13"/>
  <c r="X190" i="13" s="1"/>
  <c r="Y190" i="13" s="1"/>
  <c r="W193" i="13"/>
  <c r="X193" i="13" s="1"/>
  <c r="Y193" i="13" s="1"/>
  <c r="W215" i="13"/>
  <c r="X215" i="13" s="1"/>
  <c r="Y215" i="13" s="1"/>
  <c r="W218" i="13"/>
  <c r="X218" i="13" s="1"/>
  <c r="Y218" i="13" s="1"/>
  <c r="W262" i="13"/>
  <c r="X262" i="13" s="1"/>
  <c r="Y262" i="13" s="1"/>
  <c r="W268" i="13"/>
  <c r="X268" i="13" s="1"/>
  <c r="Y268" i="13" s="1"/>
  <c r="W274" i="13"/>
  <c r="X274" i="13" s="1"/>
  <c r="Y274" i="13" s="1"/>
  <c r="W280" i="13"/>
  <c r="X280" i="13" s="1"/>
  <c r="Y280" i="13" s="1"/>
  <c r="W286" i="13"/>
  <c r="X286" i="13" s="1"/>
  <c r="Y286" i="13" s="1"/>
  <c r="W322" i="13"/>
  <c r="X322" i="13" s="1"/>
  <c r="Y322" i="13" s="1"/>
  <c r="W358" i="13"/>
  <c r="X358" i="13" s="1"/>
  <c r="Y358" i="13" s="1"/>
  <c r="W394" i="13"/>
  <c r="X394" i="13" s="1"/>
  <c r="Y394" i="13" s="1"/>
  <c r="W408" i="13"/>
  <c r="X408" i="13" s="1"/>
  <c r="Y408" i="13" s="1"/>
  <c r="W419" i="13"/>
  <c r="X419" i="13" s="1"/>
  <c r="Y419" i="13" s="1"/>
  <c r="W422" i="13"/>
  <c r="X422" i="13" s="1"/>
  <c r="Y422" i="13" s="1"/>
  <c r="W466" i="13"/>
  <c r="X466" i="13" s="1"/>
  <c r="Y466" i="13" s="1"/>
  <c r="W498" i="13"/>
  <c r="X498" i="13" s="1"/>
  <c r="Y498" i="13" s="1"/>
  <c r="W531" i="13"/>
  <c r="X531" i="13" s="1"/>
  <c r="Y531" i="13" s="1"/>
  <c r="W542" i="13"/>
  <c r="X542" i="13" s="1"/>
  <c r="Y542" i="13" s="1"/>
  <c r="W566" i="13"/>
  <c r="X566" i="13" s="1"/>
  <c r="Y566" i="13" s="1"/>
  <c r="W606" i="13"/>
  <c r="X606" i="13" s="1"/>
  <c r="Y606" i="13" s="1"/>
  <c r="W647" i="13"/>
  <c r="X647" i="13" s="1"/>
  <c r="Y647" i="13" s="1"/>
  <c r="W676" i="13"/>
  <c r="X676" i="13" s="1"/>
  <c r="Y676" i="13" s="1"/>
  <c r="W786" i="13"/>
  <c r="X786" i="13" s="1"/>
  <c r="Y786" i="13" s="1"/>
  <c r="W828" i="13"/>
  <c r="X828" i="13" s="1"/>
  <c r="Y828" i="13" s="1"/>
  <c r="W831" i="13"/>
  <c r="X831" i="13" s="1"/>
  <c r="Y831" i="13" s="1"/>
  <c r="W839" i="13"/>
  <c r="X839" i="13" s="1"/>
  <c r="Y839" i="13" s="1"/>
  <c r="W875" i="13"/>
  <c r="X875" i="13" s="1"/>
  <c r="Y875" i="13" s="1"/>
  <c r="W878" i="13"/>
  <c r="X878" i="13" s="1"/>
  <c r="Y878" i="13" s="1"/>
  <c r="W889" i="13"/>
  <c r="X889" i="13" s="1"/>
  <c r="Y889" i="13" s="1"/>
  <c r="W906" i="13"/>
  <c r="X906" i="13" s="1"/>
  <c r="Y906" i="13" s="1"/>
  <c r="W926" i="13"/>
  <c r="X926" i="13" s="1"/>
  <c r="Y926" i="13" s="1"/>
  <c r="W948" i="13"/>
  <c r="X948" i="13" s="1"/>
  <c r="Y948" i="13" s="1"/>
  <c r="W957" i="13"/>
  <c r="X957" i="13" s="1"/>
  <c r="Y957" i="13" s="1"/>
  <c r="W962" i="13"/>
  <c r="X962" i="13" s="1"/>
  <c r="Y962" i="13" s="1"/>
  <c r="W965" i="13"/>
  <c r="X965" i="13" s="1"/>
  <c r="Y965" i="13" s="1"/>
  <c r="W978" i="13"/>
  <c r="X978" i="13" s="1"/>
  <c r="Y978" i="13" s="1"/>
  <c r="W989" i="13"/>
  <c r="X989" i="13" s="1"/>
  <c r="Y989" i="13" s="1"/>
  <c r="W992" i="13"/>
  <c r="X992" i="13" s="1"/>
  <c r="Y992" i="13" s="1"/>
  <c r="W265" i="13"/>
  <c r="X265" i="13" s="1"/>
  <c r="Y265" i="13" s="1"/>
  <c r="W271" i="13"/>
  <c r="X271" i="13" s="1"/>
  <c r="Y271" i="13" s="1"/>
  <c r="W277" i="13"/>
  <c r="X277" i="13" s="1"/>
  <c r="Y277" i="13" s="1"/>
  <c r="W283" i="13"/>
  <c r="X283" i="13" s="1"/>
  <c r="Y283" i="13" s="1"/>
  <c r="W494" i="13"/>
  <c r="X494" i="13" s="1"/>
  <c r="Y494" i="13" s="1"/>
  <c r="W504" i="13"/>
  <c r="X504" i="13" s="1"/>
  <c r="Y504" i="13" s="1"/>
  <c r="W404" i="13"/>
  <c r="X404" i="13" s="1"/>
  <c r="Y404" i="13" s="1"/>
  <c r="W416" i="13"/>
  <c r="X416" i="13" s="1"/>
  <c r="Y416" i="13" s="1"/>
  <c r="W455" i="13"/>
  <c r="X455" i="13" s="1"/>
  <c r="Y455" i="13" s="1"/>
  <c r="W479" i="13"/>
  <c r="X479" i="13" s="1"/>
  <c r="Y479" i="13" s="1"/>
  <c r="W490" i="13"/>
  <c r="X490" i="13" s="1"/>
  <c r="Y490" i="13" s="1"/>
  <c r="W410" i="13"/>
  <c r="X410" i="13" s="1"/>
  <c r="Y410" i="13" s="1"/>
  <c r="W480" i="13"/>
  <c r="X480" i="13" s="1"/>
  <c r="Y480" i="13" s="1"/>
  <c r="W449" i="13"/>
  <c r="X449" i="13" s="1"/>
  <c r="Y449" i="13" s="1"/>
  <c r="W550" i="13"/>
  <c r="X550" i="13" s="1"/>
  <c r="Y550" i="13" s="1"/>
  <c r="W562" i="13"/>
  <c r="X562" i="13" s="1"/>
  <c r="Y562" i="13" s="1"/>
  <c r="W560" i="13"/>
  <c r="X560" i="13" s="1"/>
  <c r="Y560" i="13" s="1"/>
  <c r="W572" i="13"/>
  <c r="X572" i="13" s="1"/>
  <c r="Y572" i="13" s="1"/>
  <c r="W558" i="13"/>
  <c r="X558" i="13" s="1"/>
  <c r="Y558" i="13" s="1"/>
  <c r="W570" i="13"/>
  <c r="X570" i="13" s="1"/>
  <c r="Y570" i="13" s="1"/>
  <c r="W707" i="13"/>
  <c r="X707" i="13" s="1"/>
  <c r="Y707" i="13" s="1"/>
  <c r="W710" i="13"/>
  <c r="X710" i="13" s="1"/>
  <c r="Y710" i="13" s="1"/>
  <c r="W794" i="13"/>
  <c r="X794" i="13" s="1"/>
  <c r="Y794" i="13" s="1"/>
  <c r="W724" i="13"/>
  <c r="X724" i="13" s="1"/>
  <c r="Y724" i="13" s="1"/>
  <c r="W735" i="13"/>
  <c r="X735" i="13" s="1"/>
  <c r="Y735" i="13" s="1"/>
  <c r="W746" i="13"/>
  <c r="X746" i="13" s="1"/>
  <c r="Y746" i="13" s="1"/>
  <c r="W757" i="13"/>
  <c r="X757" i="13" s="1"/>
  <c r="Y757" i="13" s="1"/>
  <c r="W829" i="13"/>
  <c r="X829" i="13" s="1"/>
  <c r="Y829" i="13" s="1"/>
  <c r="W711" i="13"/>
  <c r="X711" i="13" s="1"/>
  <c r="Y711" i="13" s="1"/>
  <c r="W714" i="13"/>
  <c r="X714" i="13" s="1"/>
  <c r="Y714" i="13" s="1"/>
  <c r="W712" i="13"/>
  <c r="X712" i="13" s="1"/>
  <c r="Y712" i="13" s="1"/>
  <c r="W720" i="13"/>
  <c r="X720" i="13" s="1"/>
  <c r="Y720" i="13" s="1"/>
  <c r="W731" i="13"/>
  <c r="X731" i="13" s="1"/>
  <c r="Y731" i="13" s="1"/>
  <c r="W772" i="13"/>
  <c r="X772" i="13" s="1"/>
  <c r="Y772" i="13" s="1"/>
  <c r="W783" i="13"/>
  <c r="X783" i="13" s="1"/>
  <c r="Y783" i="13" s="1"/>
  <c r="W748" i="13"/>
  <c r="X748" i="13" s="1"/>
  <c r="Y748" i="13" s="1"/>
  <c r="W759" i="13"/>
  <c r="X759" i="13" s="1"/>
  <c r="Y759" i="13" s="1"/>
  <c r="W921" i="13"/>
  <c r="X921" i="13" s="1"/>
  <c r="Y921" i="13" s="1"/>
  <c r="W864" i="13"/>
  <c r="X864" i="13" s="1"/>
  <c r="Y864" i="13" s="1"/>
  <c r="W867" i="13"/>
  <c r="X867" i="13" s="1"/>
  <c r="Y867" i="13" s="1"/>
  <c r="W872" i="13"/>
  <c r="X872" i="13" s="1"/>
  <c r="Y872" i="13" s="1"/>
  <c r="W880" i="13"/>
  <c r="X880" i="13" s="1"/>
  <c r="Y880" i="13" s="1"/>
  <c r="W952" i="13"/>
  <c r="X952" i="13" s="1"/>
  <c r="Y952" i="13" s="1"/>
  <c r="W854" i="13"/>
  <c r="X854" i="13" s="1"/>
  <c r="Y854" i="13" s="1"/>
  <c r="W877" i="13"/>
  <c r="X877" i="13" s="1"/>
  <c r="Y877" i="13" s="1"/>
  <c r="W941" i="13"/>
  <c r="X941" i="13" s="1"/>
  <c r="Y941" i="13" s="1"/>
  <c r="W842" i="13"/>
  <c r="X842" i="13" s="1"/>
  <c r="Y842" i="13" s="1"/>
  <c r="W855" i="13"/>
  <c r="X855" i="13" s="1"/>
  <c r="Y855" i="13" s="1"/>
  <c r="W873" i="13"/>
  <c r="X873" i="13" s="1"/>
  <c r="Y873" i="13" s="1"/>
  <c r="W928" i="13"/>
  <c r="X928" i="13" s="1"/>
  <c r="Y928" i="13" s="1"/>
  <c r="W956" i="13"/>
  <c r="X956" i="13" s="1"/>
  <c r="Y956" i="13" s="1"/>
  <c r="W845" i="13"/>
  <c r="X845" i="13" s="1"/>
  <c r="Y845" i="13" s="1"/>
  <c r="W884" i="13"/>
  <c r="X884" i="13" s="1"/>
  <c r="Y884" i="13" s="1"/>
  <c r="W892" i="13"/>
  <c r="X892" i="13" s="1"/>
  <c r="Y892" i="13" s="1"/>
  <c r="W903" i="13"/>
  <c r="X903" i="13" s="1"/>
  <c r="Y903" i="13" s="1"/>
  <c r="W945" i="13"/>
  <c r="X945" i="13" s="1"/>
  <c r="Y945" i="13" s="1"/>
  <c r="W866" i="13"/>
  <c r="X866" i="13" s="1"/>
  <c r="Y866" i="13" s="1"/>
  <c r="W879" i="13"/>
  <c r="X879" i="13" s="1"/>
  <c r="Y879" i="13" s="1"/>
  <c r="W856" i="13"/>
  <c r="X856" i="13" s="1"/>
  <c r="Y856" i="13" s="1"/>
  <c r="W869" i="13"/>
  <c r="X869" i="13" s="1"/>
  <c r="Y869" i="13" s="1"/>
  <c r="W893" i="13"/>
  <c r="X893" i="13" s="1"/>
  <c r="Y893" i="13" s="1"/>
  <c r="B34" i="10"/>
  <c r="B33" i="10"/>
  <c r="B4" i="10"/>
  <c r="B5" i="10"/>
  <c r="B6" i="10"/>
  <c r="B7" i="10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" i="10"/>
  <c r="B2" i="10"/>
  <c r="A5" i="10"/>
  <c r="A2" i="10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2" i="9"/>
  <c r="Y188" i="14" l="1"/>
  <c r="X1" i="14" s="1"/>
  <c r="X1" i="13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B5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B4" i="4"/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B3" i="4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B47" i="7"/>
  <c r="B25" i="7" l="1" a="1"/>
  <c r="G25" i="7" s="1"/>
  <c r="B25" i="7"/>
  <c r="C25" i="7"/>
  <c r="D25" i="7"/>
  <c r="E25" i="7"/>
  <c r="F25" i="7"/>
  <c r="N25" i="7"/>
  <c r="O25" i="7"/>
  <c r="P25" i="7"/>
  <c r="Q25" i="7"/>
  <c r="R25" i="7"/>
  <c r="F26" i="7"/>
  <c r="G26" i="7"/>
  <c r="H26" i="7"/>
  <c r="I26" i="7"/>
  <c r="J26" i="7"/>
  <c r="R26" i="7"/>
  <c r="S26" i="7"/>
  <c r="T26" i="7"/>
  <c r="U26" i="7"/>
  <c r="B27" i="7"/>
  <c r="J27" i="7"/>
  <c r="K27" i="7"/>
  <c r="L27" i="7"/>
  <c r="M27" i="7"/>
  <c r="N27" i="7"/>
  <c r="B28" i="7"/>
  <c r="C28" i="7"/>
  <c r="D28" i="7"/>
  <c r="E28" i="7"/>
  <c r="F28" i="7"/>
  <c r="N28" i="7"/>
  <c r="O28" i="7"/>
  <c r="P28" i="7"/>
  <c r="Q28" i="7"/>
  <c r="R28" i="7"/>
  <c r="F29" i="7"/>
  <c r="G29" i="7"/>
  <c r="H29" i="7"/>
  <c r="I29" i="7"/>
  <c r="J29" i="7"/>
  <c r="R29" i="7"/>
  <c r="S29" i="7"/>
  <c r="T29" i="7"/>
  <c r="U29" i="7"/>
  <c r="B30" i="7"/>
  <c r="J30" i="7"/>
  <c r="K30" i="7"/>
  <c r="L30" i="7"/>
  <c r="M30" i="7"/>
  <c r="N30" i="7"/>
  <c r="B31" i="7"/>
  <c r="C31" i="7"/>
  <c r="D31" i="7"/>
  <c r="E31" i="7"/>
  <c r="F31" i="7"/>
  <c r="N31" i="7"/>
  <c r="O31" i="7"/>
  <c r="P31" i="7"/>
  <c r="Q31" i="7"/>
  <c r="R31" i="7"/>
  <c r="F32" i="7"/>
  <c r="G32" i="7"/>
  <c r="H32" i="7"/>
  <c r="I32" i="7"/>
  <c r="J32" i="7"/>
  <c r="R32" i="7"/>
  <c r="S32" i="7"/>
  <c r="T32" i="7"/>
  <c r="U32" i="7"/>
  <c r="B33" i="7"/>
  <c r="J33" i="7"/>
  <c r="K33" i="7"/>
  <c r="L33" i="7"/>
  <c r="M33" i="7"/>
  <c r="N33" i="7"/>
  <c r="B34" i="7"/>
  <c r="C34" i="7"/>
  <c r="D34" i="7"/>
  <c r="E34" i="7"/>
  <c r="F34" i="7"/>
  <c r="N34" i="7"/>
  <c r="O34" i="7"/>
  <c r="P34" i="7"/>
  <c r="Q34" i="7"/>
  <c r="R34" i="7"/>
  <c r="F35" i="7"/>
  <c r="G35" i="7"/>
  <c r="H35" i="7"/>
  <c r="I35" i="7"/>
  <c r="J35" i="7"/>
  <c r="R35" i="7"/>
  <c r="S35" i="7"/>
  <c r="T35" i="7"/>
  <c r="U35" i="7"/>
  <c r="B36" i="7"/>
  <c r="J36" i="7"/>
  <c r="K36" i="7"/>
  <c r="L36" i="7"/>
  <c r="M36" i="7"/>
  <c r="N36" i="7"/>
  <c r="U36" i="7"/>
  <c r="B37" i="7"/>
  <c r="C37" i="7"/>
  <c r="D37" i="7"/>
  <c r="E37" i="7"/>
  <c r="F37" i="7"/>
  <c r="M37" i="7"/>
  <c r="N37" i="7"/>
  <c r="O37" i="7"/>
  <c r="P37" i="7"/>
  <c r="Q37" i="7"/>
  <c r="R37" i="7"/>
  <c r="E38" i="7"/>
  <c r="F38" i="7"/>
  <c r="G38" i="7"/>
  <c r="H38" i="7"/>
  <c r="I38" i="7"/>
  <c r="J38" i="7"/>
  <c r="Q38" i="7"/>
  <c r="R38" i="7"/>
  <c r="S38" i="7"/>
  <c r="T38" i="7"/>
  <c r="U38" i="7"/>
  <c r="B39" i="7"/>
  <c r="I39" i="7"/>
  <c r="J39" i="7"/>
  <c r="K39" i="7"/>
  <c r="L39" i="7"/>
  <c r="M39" i="7"/>
  <c r="N39" i="7"/>
  <c r="U39" i="7"/>
  <c r="B40" i="7"/>
  <c r="C40" i="7"/>
  <c r="D40" i="7"/>
  <c r="E40" i="7"/>
  <c r="F40" i="7"/>
  <c r="M40" i="7"/>
  <c r="N40" i="7"/>
  <c r="O40" i="7"/>
  <c r="P40" i="7"/>
  <c r="Q40" i="7"/>
  <c r="R40" i="7"/>
  <c r="E41" i="7"/>
  <c r="F41" i="7"/>
  <c r="G41" i="7"/>
  <c r="H41" i="7"/>
  <c r="I41" i="7"/>
  <c r="J41" i="7"/>
  <c r="Q41" i="7"/>
  <c r="R41" i="7"/>
  <c r="S41" i="7"/>
  <c r="T41" i="7"/>
  <c r="U41" i="7"/>
  <c r="B42" i="7"/>
  <c r="I42" i="7"/>
  <c r="J42" i="7"/>
  <c r="K42" i="7"/>
  <c r="L42" i="7"/>
  <c r="M42" i="7"/>
  <c r="N42" i="7"/>
  <c r="U42" i="7"/>
  <c r="B43" i="7"/>
  <c r="C43" i="7"/>
  <c r="D43" i="7"/>
  <c r="E43" i="7"/>
  <c r="F43" i="7"/>
  <c r="M43" i="7"/>
  <c r="N43" i="7"/>
  <c r="O43" i="7"/>
  <c r="P43" i="7"/>
  <c r="Q43" i="7"/>
  <c r="R43" i="7"/>
  <c r="B44" i="7"/>
  <c r="E44" i="7"/>
  <c r="F44" i="7"/>
  <c r="G44" i="7"/>
  <c r="H44" i="7"/>
  <c r="I44" i="7"/>
  <c r="J44" i="7"/>
  <c r="N44" i="7"/>
  <c r="Q44" i="7"/>
  <c r="R44" i="7"/>
  <c r="S44" i="7"/>
  <c r="T44" i="7"/>
  <c r="U44" i="7"/>
  <c r="I36" i="7" l="1"/>
  <c r="Q35" i="7"/>
  <c r="E35" i="7"/>
  <c r="M34" i="7"/>
  <c r="U33" i="7"/>
  <c r="I33" i="7"/>
  <c r="Q32" i="7"/>
  <c r="E32" i="7"/>
  <c r="M31" i="7"/>
  <c r="U30" i="7"/>
  <c r="I30" i="7"/>
  <c r="Q29" i="7"/>
  <c r="E29" i="7"/>
  <c r="M28" i="7"/>
  <c r="U27" i="7"/>
  <c r="I27" i="7"/>
  <c r="Q26" i="7"/>
  <c r="E26" i="7"/>
  <c r="M25" i="7"/>
  <c r="P44" i="7"/>
  <c r="D44" i="7"/>
  <c r="L43" i="7"/>
  <c r="T42" i="7"/>
  <c r="H42" i="7"/>
  <c r="P41" i="7"/>
  <c r="D41" i="7"/>
  <c r="L40" i="7"/>
  <c r="T39" i="7"/>
  <c r="H39" i="7"/>
  <c r="P38" i="7"/>
  <c r="D38" i="7"/>
  <c r="L37" i="7"/>
  <c r="T36" i="7"/>
  <c r="H36" i="7"/>
  <c r="P35" i="7"/>
  <c r="D35" i="7"/>
  <c r="L34" i="7"/>
  <c r="T33" i="7"/>
  <c r="H33" i="7"/>
  <c r="P32" i="7"/>
  <c r="D32" i="7"/>
  <c r="L31" i="7"/>
  <c r="T30" i="7"/>
  <c r="H30" i="7"/>
  <c r="P29" i="7"/>
  <c r="D29" i="7"/>
  <c r="L28" i="7"/>
  <c r="T27" i="7"/>
  <c r="H27" i="7"/>
  <c r="P26" i="7"/>
  <c r="D26" i="7"/>
  <c r="L25" i="7"/>
  <c r="O44" i="7"/>
  <c r="C44" i="7"/>
  <c r="K43" i="7"/>
  <c r="S42" i="7"/>
  <c r="G42" i="7"/>
  <c r="O41" i="7"/>
  <c r="C41" i="7"/>
  <c r="K40" i="7"/>
  <c r="S39" i="7"/>
  <c r="G39" i="7"/>
  <c r="O38" i="7"/>
  <c r="C38" i="7"/>
  <c r="K37" i="7"/>
  <c r="S36" i="7"/>
  <c r="G36" i="7"/>
  <c r="O35" i="7"/>
  <c r="C35" i="7"/>
  <c r="K34" i="7"/>
  <c r="S33" i="7"/>
  <c r="G33" i="7"/>
  <c r="O32" i="7"/>
  <c r="C32" i="7"/>
  <c r="K31" i="7"/>
  <c r="S30" i="7"/>
  <c r="G30" i="7"/>
  <c r="O29" i="7"/>
  <c r="C29" i="7"/>
  <c r="K28" i="7"/>
  <c r="S27" i="7"/>
  <c r="G27" i="7"/>
  <c r="O26" i="7"/>
  <c r="C26" i="7"/>
  <c r="K25" i="7"/>
  <c r="F42" i="7"/>
  <c r="B41" i="7"/>
  <c r="R39" i="7"/>
  <c r="N38" i="7"/>
  <c r="J37" i="7"/>
  <c r="F36" i="7"/>
  <c r="B35" i="7"/>
  <c r="R33" i="7"/>
  <c r="N32" i="7"/>
  <c r="J31" i="7"/>
  <c r="F30" i="7"/>
  <c r="B29" i="7"/>
  <c r="R27" i="7"/>
  <c r="N26" i="7"/>
  <c r="B26" i="7"/>
  <c r="I43" i="7"/>
  <c r="E42" i="7"/>
  <c r="U40" i="7"/>
  <c r="Q39" i="7"/>
  <c r="M38" i="7"/>
  <c r="Q36" i="7"/>
  <c r="M35" i="7"/>
  <c r="I34" i="7"/>
  <c r="E33" i="7"/>
  <c r="U31" i="7"/>
  <c r="Q30" i="7"/>
  <c r="M29" i="7"/>
  <c r="U28" i="7"/>
  <c r="Q27" i="7"/>
  <c r="E27" i="7"/>
  <c r="M26" i="7"/>
  <c r="I25" i="7"/>
  <c r="L44" i="7"/>
  <c r="T43" i="7"/>
  <c r="H43" i="7"/>
  <c r="P42" i="7"/>
  <c r="D42" i="7"/>
  <c r="L41" i="7"/>
  <c r="T40" i="7"/>
  <c r="H40" i="7"/>
  <c r="P39" i="7"/>
  <c r="D39" i="7"/>
  <c r="L38" i="7"/>
  <c r="T37" i="7"/>
  <c r="H37" i="7"/>
  <c r="P36" i="7"/>
  <c r="D36" i="7"/>
  <c r="L35" i="7"/>
  <c r="T34" i="7"/>
  <c r="H34" i="7"/>
  <c r="P33" i="7"/>
  <c r="D33" i="7"/>
  <c r="L32" i="7"/>
  <c r="T31" i="7"/>
  <c r="H31" i="7"/>
  <c r="P30" i="7"/>
  <c r="D30" i="7"/>
  <c r="L29" i="7"/>
  <c r="T28" i="7"/>
  <c r="H28" i="7"/>
  <c r="P27" i="7"/>
  <c r="D27" i="7"/>
  <c r="L26" i="7"/>
  <c r="T25" i="7"/>
  <c r="H25" i="7"/>
  <c r="J43" i="7"/>
  <c r="R42" i="7"/>
  <c r="N41" i="7"/>
  <c r="J40" i="7"/>
  <c r="F39" i="7"/>
  <c r="B38" i="7"/>
  <c r="R36" i="7"/>
  <c r="N35" i="7"/>
  <c r="J34" i="7"/>
  <c r="F33" i="7"/>
  <c r="B32" i="7"/>
  <c r="R30" i="7"/>
  <c r="N29" i="7"/>
  <c r="J28" i="7"/>
  <c r="F27" i="7"/>
  <c r="J25" i="7"/>
  <c r="M44" i="7"/>
  <c r="U43" i="7"/>
  <c r="Q42" i="7"/>
  <c r="M41" i="7"/>
  <c r="I40" i="7"/>
  <c r="E39" i="7"/>
  <c r="U37" i="7"/>
  <c r="I37" i="7"/>
  <c r="E36" i="7"/>
  <c r="U34" i="7"/>
  <c r="Q33" i="7"/>
  <c r="M32" i="7"/>
  <c r="I31" i="7"/>
  <c r="E30" i="7"/>
  <c r="I28" i="7"/>
  <c r="U25" i="7"/>
  <c r="K44" i="7"/>
  <c r="S43" i="7"/>
  <c r="G43" i="7"/>
  <c r="O42" i="7"/>
  <c r="C42" i="7"/>
  <c r="K41" i="7"/>
  <c r="S40" i="7"/>
  <c r="G40" i="7"/>
  <c r="O39" i="7"/>
  <c r="C39" i="7"/>
  <c r="K38" i="7"/>
  <c r="S37" i="7"/>
  <c r="G37" i="7"/>
  <c r="O36" i="7"/>
  <c r="C36" i="7"/>
  <c r="K35" i="7"/>
  <c r="S34" i="7"/>
  <c r="G34" i="7"/>
  <c r="O33" i="7"/>
  <c r="C33" i="7"/>
  <c r="K32" i="7"/>
  <c r="S31" i="7"/>
  <c r="G31" i="7"/>
  <c r="O30" i="7"/>
  <c r="C30" i="7"/>
  <c r="K29" i="7"/>
  <c r="S28" i="7"/>
  <c r="G28" i="7"/>
  <c r="O27" i="7"/>
  <c r="C27" i="7"/>
  <c r="K26" i="7"/>
  <c r="S25" i="7"/>
  <c r="B2" i="7" a="1"/>
  <c r="C2" i="7" s="1"/>
  <c r="D21" i="7" l="1"/>
  <c r="T19" i="7"/>
  <c r="P18" i="7"/>
  <c r="D18" i="7"/>
  <c r="T16" i="7"/>
  <c r="P15" i="7"/>
  <c r="L14" i="7"/>
  <c r="H13" i="7"/>
  <c r="D12" i="7"/>
  <c r="T10" i="7"/>
  <c r="P9" i="7"/>
  <c r="L8" i="7"/>
  <c r="H7" i="7"/>
  <c r="D6" i="7"/>
  <c r="H4" i="7"/>
  <c r="D3" i="7"/>
  <c r="O21" i="7"/>
  <c r="K20" i="7"/>
  <c r="G19" i="7"/>
  <c r="O18" i="7"/>
  <c r="C18" i="7"/>
  <c r="K17" i="7"/>
  <c r="S16" i="7"/>
  <c r="G16" i="7"/>
  <c r="O15" i="7"/>
  <c r="C15" i="7"/>
  <c r="K14" i="7"/>
  <c r="S13" i="7"/>
  <c r="G13" i="7"/>
  <c r="O12" i="7"/>
  <c r="C12" i="7"/>
  <c r="K11" i="7"/>
  <c r="S10" i="7"/>
  <c r="G10" i="7"/>
  <c r="O9" i="7"/>
  <c r="C9" i="7"/>
  <c r="K8" i="7"/>
  <c r="S7" i="7"/>
  <c r="G7" i="7"/>
  <c r="O6" i="7"/>
  <c r="C6" i="7"/>
  <c r="K5" i="7"/>
  <c r="S4" i="7"/>
  <c r="G4" i="7"/>
  <c r="O3" i="7"/>
  <c r="C3" i="7"/>
  <c r="K2" i="7"/>
  <c r="R18" i="7"/>
  <c r="B14" i="7"/>
  <c r="R9" i="7"/>
  <c r="F6" i="7"/>
  <c r="F3" i="7"/>
  <c r="U19" i="7"/>
  <c r="M17" i="7"/>
  <c r="E15" i="7"/>
  <c r="Q12" i="7"/>
  <c r="Q9" i="7"/>
  <c r="M8" i="7"/>
  <c r="U7" i="7"/>
  <c r="I7" i="7"/>
  <c r="Q6" i="7"/>
  <c r="U4" i="7"/>
  <c r="M2" i="7"/>
  <c r="P21" i="7"/>
  <c r="L20" i="7"/>
  <c r="H19" i="7"/>
  <c r="L17" i="7"/>
  <c r="H16" i="7"/>
  <c r="D15" i="7"/>
  <c r="T13" i="7"/>
  <c r="P12" i="7"/>
  <c r="L11" i="7"/>
  <c r="H10" i="7"/>
  <c r="D9" i="7"/>
  <c r="T7" i="7"/>
  <c r="P6" i="7"/>
  <c r="L5" i="7"/>
  <c r="T4" i="7"/>
  <c r="P3" i="7"/>
  <c r="L2" i="7"/>
  <c r="C21" i="7"/>
  <c r="S19" i="7"/>
  <c r="N21" i="7"/>
  <c r="B21" i="7"/>
  <c r="J20" i="7"/>
  <c r="R19" i="7"/>
  <c r="F19" i="7"/>
  <c r="N18" i="7"/>
  <c r="B18" i="7"/>
  <c r="J17" i="7"/>
  <c r="R16" i="7"/>
  <c r="F16" i="7"/>
  <c r="N15" i="7"/>
  <c r="B15" i="7"/>
  <c r="J14" i="7"/>
  <c r="R13" i="7"/>
  <c r="F13" i="7"/>
  <c r="N12" i="7"/>
  <c r="B12" i="7"/>
  <c r="J11" i="7"/>
  <c r="R10" i="7"/>
  <c r="F10" i="7"/>
  <c r="N9" i="7"/>
  <c r="B9" i="7"/>
  <c r="J8" i="7"/>
  <c r="R7" i="7"/>
  <c r="F7" i="7"/>
  <c r="N6" i="7"/>
  <c r="B6" i="7"/>
  <c r="J5" i="7"/>
  <c r="R4" i="7"/>
  <c r="F4" i="7"/>
  <c r="N3" i="7"/>
  <c r="B3" i="7"/>
  <c r="J2" i="7"/>
  <c r="F21" i="7"/>
  <c r="F18" i="7"/>
  <c r="F15" i="7"/>
  <c r="N11" i="7"/>
  <c r="N8" i="7"/>
  <c r="N5" i="7"/>
  <c r="R3" i="7"/>
  <c r="M20" i="7"/>
  <c r="I16" i="7"/>
  <c r="I13" i="7"/>
  <c r="E9" i="7"/>
  <c r="Q3" i="7"/>
  <c r="M21" i="7"/>
  <c r="U20" i="7"/>
  <c r="I20" i="7"/>
  <c r="Q19" i="7"/>
  <c r="E19" i="7"/>
  <c r="M18" i="7"/>
  <c r="U17" i="7"/>
  <c r="I17" i="7"/>
  <c r="Q16" i="7"/>
  <c r="E16" i="7"/>
  <c r="M15" i="7"/>
  <c r="U14" i="7"/>
  <c r="I14" i="7"/>
  <c r="Q13" i="7"/>
  <c r="E13" i="7"/>
  <c r="M12" i="7"/>
  <c r="U11" i="7"/>
  <c r="I11" i="7"/>
  <c r="Q10" i="7"/>
  <c r="E10" i="7"/>
  <c r="M9" i="7"/>
  <c r="U8" i="7"/>
  <c r="I8" i="7"/>
  <c r="Q7" i="7"/>
  <c r="E7" i="7"/>
  <c r="M6" i="7"/>
  <c r="U5" i="7"/>
  <c r="I5" i="7"/>
  <c r="Q4" i="7"/>
  <c r="E4" i="7"/>
  <c r="M3" i="7"/>
  <c r="U2" i="7"/>
  <c r="I2" i="7"/>
  <c r="L21" i="7"/>
  <c r="T20" i="7"/>
  <c r="H20" i="7"/>
  <c r="P19" i="7"/>
  <c r="D19" i="7"/>
  <c r="L18" i="7"/>
  <c r="T17" i="7"/>
  <c r="H17" i="7"/>
  <c r="P16" i="7"/>
  <c r="D16" i="7"/>
  <c r="L15" i="7"/>
  <c r="T14" i="7"/>
  <c r="H14" i="7"/>
  <c r="P13" i="7"/>
  <c r="D13" i="7"/>
  <c r="L12" i="7"/>
  <c r="T11" i="7"/>
  <c r="H11" i="7"/>
  <c r="P10" i="7"/>
  <c r="D10" i="7"/>
  <c r="L9" i="7"/>
  <c r="T8" i="7"/>
  <c r="H8" i="7"/>
  <c r="P7" i="7"/>
  <c r="D7" i="7"/>
  <c r="L6" i="7"/>
  <c r="T5" i="7"/>
  <c r="H5" i="7"/>
  <c r="P4" i="7"/>
  <c r="D4" i="7"/>
  <c r="L3" i="7"/>
  <c r="T2" i="7"/>
  <c r="H2" i="7"/>
  <c r="J19" i="7"/>
  <c r="J16" i="7"/>
  <c r="N14" i="7"/>
  <c r="B11" i="7"/>
  <c r="B8" i="7"/>
  <c r="J4" i="7"/>
  <c r="Q21" i="7"/>
  <c r="E18" i="7"/>
  <c r="M14" i="7"/>
  <c r="U10" i="7"/>
  <c r="M5" i="7"/>
  <c r="O19" i="7"/>
  <c r="K15" i="7"/>
  <c r="S5" i="7"/>
  <c r="G5" i="7"/>
  <c r="O4" i="7"/>
  <c r="G2" i="7"/>
  <c r="J21" i="7"/>
  <c r="R20" i="7"/>
  <c r="F20" i="7"/>
  <c r="N19" i="7"/>
  <c r="B19" i="7"/>
  <c r="J18" i="7"/>
  <c r="R17" i="7"/>
  <c r="F17" i="7"/>
  <c r="N16" i="7"/>
  <c r="B16" i="7"/>
  <c r="J15" i="7"/>
  <c r="R14" i="7"/>
  <c r="F14" i="7"/>
  <c r="N13" i="7"/>
  <c r="B13" i="7"/>
  <c r="J12" i="7"/>
  <c r="R11" i="7"/>
  <c r="F11" i="7"/>
  <c r="N10" i="7"/>
  <c r="B10" i="7"/>
  <c r="J9" i="7"/>
  <c r="R8" i="7"/>
  <c r="F8" i="7"/>
  <c r="N7" i="7"/>
  <c r="B7" i="7"/>
  <c r="J6" i="7"/>
  <c r="R5" i="7"/>
  <c r="F5" i="7"/>
  <c r="N4" i="7"/>
  <c r="B4" i="7"/>
  <c r="J3" i="7"/>
  <c r="R2" i="7"/>
  <c r="F2" i="7"/>
  <c r="N20" i="7"/>
  <c r="B17" i="7"/>
  <c r="J13" i="7"/>
  <c r="J10" i="7"/>
  <c r="R6" i="7"/>
  <c r="N2" i="7"/>
  <c r="Q18" i="7"/>
  <c r="U13" i="7"/>
  <c r="I10" i="7"/>
  <c r="I4" i="7"/>
  <c r="S20" i="7"/>
  <c r="C19" i="7"/>
  <c r="O16" i="7"/>
  <c r="G14" i="7"/>
  <c r="C13" i="7"/>
  <c r="G11" i="7"/>
  <c r="C10" i="7"/>
  <c r="S8" i="7"/>
  <c r="O7" i="7"/>
  <c r="K6" i="7"/>
  <c r="C4" i="7"/>
  <c r="E20" i="7"/>
  <c r="U18" i="7"/>
  <c r="I18" i="7"/>
  <c r="Q17" i="7"/>
  <c r="E17" i="7"/>
  <c r="M16" i="7"/>
  <c r="U15" i="7"/>
  <c r="I15" i="7"/>
  <c r="Q14" i="7"/>
  <c r="E14" i="7"/>
  <c r="M13" i="7"/>
  <c r="U12" i="7"/>
  <c r="I12" i="7"/>
  <c r="Q11" i="7"/>
  <c r="E11" i="7"/>
  <c r="M10" i="7"/>
  <c r="U9" i="7"/>
  <c r="I9" i="7"/>
  <c r="Q8" i="7"/>
  <c r="E8" i="7"/>
  <c r="M7" i="7"/>
  <c r="U6" i="7"/>
  <c r="I6" i="7"/>
  <c r="Q5" i="7"/>
  <c r="E5" i="7"/>
  <c r="M4" i="7"/>
  <c r="U3" i="7"/>
  <c r="I3" i="7"/>
  <c r="Q2" i="7"/>
  <c r="E2" i="7"/>
  <c r="B20" i="7"/>
  <c r="R15" i="7"/>
  <c r="R12" i="7"/>
  <c r="F9" i="7"/>
  <c r="B5" i="7"/>
  <c r="E21" i="7"/>
  <c r="U16" i="7"/>
  <c r="E12" i="7"/>
  <c r="E3" i="7"/>
  <c r="K21" i="7"/>
  <c r="G20" i="7"/>
  <c r="K18" i="7"/>
  <c r="G17" i="7"/>
  <c r="C16" i="7"/>
  <c r="S14" i="7"/>
  <c r="O13" i="7"/>
  <c r="K12" i="7"/>
  <c r="S11" i="7"/>
  <c r="O10" i="7"/>
  <c r="K9" i="7"/>
  <c r="G8" i="7"/>
  <c r="C7" i="7"/>
  <c r="S2" i="7"/>
  <c r="U21" i="7"/>
  <c r="I21" i="7"/>
  <c r="M19" i="7"/>
  <c r="T21" i="7"/>
  <c r="H21" i="7"/>
  <c r="P20" i="7"/>
  <c r="D20" i="7"/>
  <c r="L19" i="7"/>
  <c r="T18" i="7"/>
  <c r="H18" i="7"/>
  <c r="P17" i="7"/>
  <c r="D17" i="7"/>
  <c r="L16" i="7"/>
  <c r="T15" i="7"/>
  <c r="H15" i="7"/>
  <c r="P14" i="7"/>
  <c r="D14" i="7"/>
  <c r="L13" i="7"/>
  <c r="T12" i="7"/>
  <c r="H12" i="7"/>
  <c r="P11" i="7"/>
  <c r="D11" i="7"/>
  <c r="L10" i="7"/>
  <c r="T9" i="7"/>
  <c r="H9" i="7"/>
  <c r="P8" i="7"/>
  <c r="D8" i="7"/>
  <c r="L7" i="7"/>
  <c r="T6" i="7"/>
  <c r="H6" i="7"/>
  <c r="P5" i="7"/>
  <c r="D5" i="7"/>
  <c r="L4" i="7"/>
  <c r="T3" i="7"/>
  <c r="H3" i="7"/>
  <c r="P2" i="7"/>
  <c r="D2" i="7"/>
  <c r="R21" i="7"/>
  <c r="N17" i="7"/>
  <c r="F12" i="7"/>
  <c r="J7" i="7"/>
  <c r="B2" i="7"/>
  <c r="I19" i="7"/>
  <c r="Q15" i="7"/>
  <c r="M11" i="7"/>
  <c r="E6" i="7"/>
  <c r="S17" i="7"/>
  <c r="K3" i="7"/>
  <c r="Q20" i="7"/>
  <c r="S21" i="7"/>
  <c r="G21" i="7"/>
  <c r="O20" i="7"/>
  <c r="C20" i="7"/>
  <c r="K19" i="7"/>
  <c r="S18" i="7"/>
  <c r="G18" i="7"/>
  <c r="O17" i="7"/>
  <c r="C17" i="7"/>
  <c r="K16" i="7"/>
  <c r="S15" i="7"/>
  <c r="G15" i="7"/>
  <c r="O14" i="7"/>
  <c r="C14" i="7"/>
  <c r="K13" i="7"/>
  <c r="S12" i="7"/>
  <c r="G12" i="7"/>
  <c r="O11" i="7"/>
  <c r="C11" i="7"/>
  <c r="K10" i="7"/>
  <c r="S9" i="7"/>
  <c r="G9" i="7"/>
  <c r="O8" i="7"/>
  <c r="C8" i="7"/>
  <c r="K7" i="7"/>
  <c r="S6" i="7"/>
  <c r="G6" i="7"/>
  <c r="O5" i="7"/>
  <c r="C5" i="7"/>
  <c r="K4" i="7"/>
  <c r="S3" i="7"/>
  <c r="G3" i="7"/>
  <c r="O2" i="7"/>
  <c r="X5" i="4"/>
  <c r="Z5" i="4"/>
  <c r="Z4" i="4"/>
  <c r="Z3" i="4"/>
  <c r="Z2" i="4"/>
  <c r="Z1" i="4"/>
  <c r="X4" i="4" l="1"/>
  <c r="X3" i="4"/>
  <c r="X2" i="4"/>
  <c r="W1007" i="6"/>
  <c r="X1007" i="6" s="1"/>
  <c r="E1007" i="6"/>
  <c r="D1007" i="6"/>
  <c r="C1007" i="6"/>
  <c r="B1007" i="6"/>
  <c r="E1006" i="6"/>
  <c r="D1006" i="6"/>
  <c r="C1006" i="6"/>
  <c r="B1006" i="6"/>
  <c r="W1006" i="6" s="1"/>
  <c r="X1006" i="6" s="1"/>
  <c r="W1005" i="6"/>
  <c r="X1005" i="6" s="1"/>
  <c r="E1005" i="6"/>
  <c r="D1005" i="6"/>
  <c r="C1005" i="6"/>
  <c r="B1005" i="6"/>
  <c r="E1004" i="6"/>
  <c r="D1004" i="6"/>
  <c r="C1004" i="6"/>
  <c r="B1004" i="6"/>
  <c r="W1004" i="6" s="1"/>
  <c r="X1004" i="6" s="1"/>
  <c r="E1003" i="6"/>
  <c r="D1003" i="6"/>
  <c r="W1003" i="6" s="1"/>
  <c r="X1003" i="6" s="1"/>
  <c r="C1003" i="6"/>
  <c r="B1003" i="6"/>
  <c r="E1002" i="6"/>
  <c r="D1002" i="6"/>
  <c r="C1002" i="6"/>
  <c r="B1002" i="6"/>
  <c r="W1001" i="6"/>
  <c r="X1001" i="6" s="1"/>
  <c r="E1001" i="6"/>
  <c r="D1001" i="6"/>
  <c r="C1001" i="6"/>
  <c r="B1001" i="6"/>
  <c r="E1000" i="6"/>
  <c r="D1000" i="6"/>
  <c r="C1000" i="6"/>
  <c r="B1000" i="6"/>
  <c r="W1000" i="6" s="1"/>
  <c r="X1000" i="6" s="1"/>
  <c r="E999" i="6"/>
  <c r="D999" i="6"/>
  <c r="W999" i="6" s="1"/>
  <c r="X999" i="6" s="1"/>
  <c r="C999" i="6"/>
  <c r="B999" i="6"/>
  <c r="E998" i="6"/>
  <c r="D998" i="6"/>
  <c r="C998" i="6"/>
  <c r="B998" i="6"/>
  <c r="W998" i="6" s="1"/>
  <c r="X998" i="6" s="1"/>
  <c r="W997" i="6"/>
  <c r="X997" i="6" s="1"/>
  <c r="E997" i="6"/>
  <c r="D997" i="6"/>
  <c r="C997" i="6"/>
  <c r="B997" i="6"/>
  <c r="E996" i="6"/>
  <c r="D996" i="6"/>
  <c r="C996" i="6"/>
  <c r="B996" i="6"/>
  <c r="W996" i="6" s="1"/>
  <c r="X996" i="6" s="1"/>
  <c r="W995" i="6"/>
  <c r="X995" i="6" s="1"/>
  <c r="E995" i="6"/>
  <c r="D995" i="6"/>
  <c r="C995" i="6"/>
  <c r="B995" i="6"/>
  <c r="E994" i="6"/>
  <c r="D994" i="6"/>
  <c r="C994" i="6"/>
  <c r="B994" i="6"/>
  <c r="W994" i="6" s="1"/>
  <c r="X994" i="6" s="1"/>
  <c r="W993" i="6"/>
  <c r="X993" i="6" s="1"/>
  <c r="E993" i="6"/>
  <c r="D993" i="6"/>
  <c r="C993" i="6"/>
  <c r="B993" i="6"/>
  <c r="E992" i="6"/>
  <c r="D992" i="6"/>
  <c r="C992" i="6"/>
  <c r="B992" i="6"/>
  <c r="W992" i="6" s="1"/>
  <c r="X992" i="6" s="1"/>
  <c r="E991" i="6"/>
  <c r="D991" i="6"/>
  <c r="W991" i="6" s="1"/>
  <c r="X991" i="6" s="1"/>
  <c r="C991" i="6"/>
  <c r="B991" i="6"/>
  <c r="E990" i="6"/>
  <c r="D990" i="6"/>
  <c r="C990" i="6"/>
  <c r="B990" i="6"/>
  <c r="W990" i="6" s="1"/>
  <c r="X990" i="6" s="1"/>
  <c r="W989" i="6"/>
  <c r="X989" i="6" s="1"/>
  <c r="E989" i="6"/>
  <c r="D989" i="6"/>
  <c r="C989" i="6"/>
  <c r="B989" i="6"/>
  <c r="E988" i="6"/>
  <c r="D988" i="6"/>
  <c r="C988" i="6"/>
  <c r="B988" i="6"/>
  <c r="W988" i="6" s="1"/>
  <c r="X988" i="6" s="1"/>
  <c r="E987" i="6"/>
  <c r="D987" i="6"/>
  <c r="W987" i="6" s="1"/>
  <c r="X987" i="6" s="1"/>
  <c r="C987" i="6"/>
  <c r="B987" i="6"/>
  <c r="E986" i="6"/>
  <c r="D986" i="6"/>
  <c r="C986" i="6"/>
  <c r="B986" i="6"/>
  <c r="E985" i="6"/>
  <c r="D985" i="6"/>
  <c r="W985" i="6" s="1"/>
  <c r="X985" i="6" s="1"/>
  <c r="C985" i="6"/>
  <c r="B985" i="6"/>
  <c r="E984" i="6"/>
  <c r="D984" i="6"/>
  <c r="C984" i="6"/>
  <c r="B984" i="6"/>
  <c r="W984" i="6" s="1"/>
  <c r="X984" i="6" s="1"/>
  <c r="W983" i="6"/>
  <c r="X983" i="6" s="1"/>
  <c r="E983" i="6"/>
  <c r="D983" i="6"/>
  <c r="C983" i="6"/>
  <c r="B983" i="6"/>
  <c r="W982" i="6"/>
  <c r="X982" i="6" s="1"/>
  <c r="E982" i="6"/>
  <c r="D982" i="6"/>
  <c r="C982" i="6"/>
  <c r="B982" i="6"/>
  <c r="W981" i="6"/>
  <c r="X981" i="6" s="1"/>
  <c r="E981" i="6"/>
  <c r="D981" i="6"/>
  <c r="C981" i="6"/>
  <c r="B981" i="6"/>
  <c r="E980" i="6"/>
  <c r="D980" i="6"/>
  <c r="C980" i="6"/>
  <c r="B980" i="6"/>
  <c r="W980" i="6" s="1"/>
  <c r="X980" i="6" s="1"/>
  <c r="W979" i="6"/>
  <c r="X979" i="6" s="1"/>
  <c r="E979" i="6"/>
  <c r="D979" i="6"/>
  <c r="C979" i="6"/>
  <c r="B979" i="6"/>
  <c r="E978" i="6"/>
  <c r="W978" i="6" s="1"/>
  <c r="X978" i="6" s="1"/>
  <c r="D978" i="6"/>
  <c r="C978" i="6"/>
  <c r="B978" i="6"/>
  <c r="E977" i="6"/>
  <c r="D977" i="6"/>
  <c r="W977" i="6" s="1"/>
  <c r="X977" i="6" s="1"/>
  <c r="C977" i="6"/>
  <c r="B977" i="6"/>
  <c r="W976" i="6"/>
  <c r="X976" i="6" s="1"/>
  <c r="E976" i="6"/>
  <c r="D976" i="6"/>
  <c r="C976" i="6"/>
  <c r="B976" i="6"/>
  <c r="W975" i="6"/>
  <c r="X975" i="6" s="1"/>
  <c r="E975" i="6"/>
  <c r="D975" i="6"/>
  <c r="C975" i="6"/>
  <c r="B975" i="6"/>
  <c r="E974" i="6"/>
  <c r="D974" i="6"/>
  <c r="C974" i="6"/>
  <c r="B974" i="6"/>
  <c r="W974" i="6" s="1"/>
  <c r="X974" i="6" s="1"/>
  <c r="E973" i="6"/>
  <c r="D973" i="6"/>
  <c r="W973" i="6" s="1"/>
  <c r="X973" i="6" s="1"/>
  <c r="C973" i="6"/>
  <c r="B973" i="6"/>
  <c r="E972" i="6"/>
  <c r="D972" i="6"/>
  <c r="C972" i="6"/>
  <c r="B972" i="6"/>
  <c r="W972" i="6" s="1"/>
  <c r="X972" i="6" s="1"/>
  <c r="E971" i="6"/>
  <c r="D971" i="6"/>
  <c r="W971" i="6" s="1"/>
  <c r="X971" i="6" s="1"/>
  <c r="C971" i="6"/>
  <c r="B971" i="6"/>
  <c r="E970" i="6"/>
  <c r="W970" i="6" s="1"/>
  <c r="X970" i="6" s="1"/>
  <c r="D970" i="6"/>
  <c r="C970" i="6"/>
  <c r="B970" i="6"/>
  <c r="W969" i="6"/>
  <c r="X969" i="6" s="1"/>
  <c r="E969" i="6"/>
  <c r="D969" i="6"/>
  <c r="C969" i="6"/>
  <c r="B969" i="6"/>
  <c r="W968" i="6"/>
  <c r="X968" i="6" s="1"/>
  <c r="E968" i="6"/>
  <c r="D968" i="6"/>
  <c r="C968" i="6"/>
  <c r="B968" i="6"/>
  <c r="W967" i="6"/>
  <c r="X967" i="6" s="1"/>
  <c r="E967" i="6"/>
  <c r="D967" i="6"/>
  <c r="C967" i="6"/>
  <c r="B967" i="6"/>
  <c r="E966" i="6"/>
  <c r="W966" i="6" s="1"/>
  <c r="X966" i="6" s="1"/>
  <c r="D966" i="6"/>
  <c r="C966" i="6"/>
  <c r="B966" i="6"/>
  <c r="E965" i="6"/>
  <c r="D965" i="6"/>
  <c r="W965" i="6" s="1"/>
  <c r="X965" i="6" s="1"/>
  <c r="C965" i="6"/>
  <c r="B965" i="6"/>
  <c r="W964" i="6"/>
  <c r="X964" i="6" s="1"/>
  <c r="E964" i="6"/>
  <c r="D964" i="6"/>
  <c r="C964" i="6"/>
  <c r="B964" i="6"/>
  <c r="E963" i="6"/>
  <c r="D963" i="6"/>
  <c r="W963" i="6" s="1"/>
  <c r="X963" i="6" s="1"/>
  <c r="C963" i="6"/>
  <c r="B963" i="6"/>
  <c r="E962" i="6"/>
  <c r="D962" i="6"/>
  <c r="C962" i="6"/>
  <c r="B962" i="6"/>
  <c r="W962" i="6" s="1"/>
  <c r="X962" i="6" s="1"/>
  <c r="E961" i="6"/>
  <c r="D961" i="6"/>
  <c r="W961" i="6" s="1"/>
  <c r="X961" i="6" s="1"/>
  <c r="C961" i="6"/>
  <c r="B961" i="6"/>
  <c r="E960" i="6"/>
  <c r="D960" i="6"/>
  <c r="C960" i="6"/>
  <c r="B960" i="6"/>
  <c r="W960" i="6" s="1"/>
  <c r="X960" i="6" s="1"/>
  <c r="W959" i="6"/>
  <c r="X959" i="6" s="1"/>
  <c r="E959" i="6"/>
  <c r="D959" i="6"/>
  <c r="C959" i="6"/>
  <c r="B959" i="6"/>
  <c r="W958" i="6"/>
  <c r="X958" i="6" s="1"/>
  <c r="E958" i="6"/>
  <c r="D958" i="6"/>
  <c r="C958" i="6"/>
  <c r="B958" i="6"/>
  <c r="W957" i="6"/>
  <c r="X957" i="6" s="1"/>
  <c r="E957" i="6"/>
  <c r="D957" i="6"/>
  <c r="C957" i="6"/>
  <c r="B957" i="6"/>
  <c r="E956" i="6"/>
  <c r="D956" i="6"/>
  <c r="C956" i="6"/>
  <c r="B956" i="6"/>
  <c r="W956" i="6" s="1"/>
  <c r="X956" i="6" s="1"/>
  <c r="W955" i="6"/>
  <c r="X955" i="6" s="1"/>
  <c r="E955" i="6"/>
  <c r="D955" i="6"/>
  <c r="C955" i="6"/>
  <c r="B955" i="6"/>
  <c r="E954" i="6"/>
  <c r="W954" i="6" s="1"/>
  <c r="X954" i="6" s="1"/>
  <c r="D954" i="6"/>
  <c r="C954" i="6"/>
  <c r="B954" i="6"/>
  <c r="E953" i="6"/>
  <c r="D953" i="6"/>
  <c r="W953" i="6" s="1"/>
  <c r="X953" i="6" s="1"/>
  <c r="C953" i="6"/>
  <c r="B953" i="6"/>
  <c r="W952" i="6"/>
  <c r="X952" i="6" s="1"/>
  <c r="E952" i="6"/>
  <c r="D952" i="6"/>
  <c r="C952" i="6"/>
  <c r="B952" i="6"/>
  <c r="W951" i="6"/>
  <c r="X951" i="6" s="1"/>
  <c r="E951" i="6"/>
  <c r="D951" i="6"/>
  <c r="C951" i="6"/>
  <c r="B951" i="6"/>
  <c r="E950" i="6"/>
  <c r="D950" i="6"/>
  <c r="C950" i="6"/>
  <c r="B950" i="6"/>
  <c r="W950" i="6" s="1"/>
  <c r="X950" i="6" s="1"/>
  <c r="E949" i="6"/>
  <c r="D949" i="6"/>
  <c r="W949" i="6" s="1"/>
  <c r="X949" i="6" s="1"/>
  <c r="C949" i="6"/>
  <c r="B949" i="6"/>
  <c r="E948" i="6"/>
  <c r="D948" i="6"/>
  <c r="C948" i="6"/>
  <c r="B948" i="6"/>
  <c r="W948" i="6" s="1"/>
  <c r="X948" i="6" s="1"/>
  <c r="E947" i="6"/>
  <c r="D947" i="6"/>
  <c r="W947" i="6" s="1"/>
  <c r="X947" i="6" s="1"/>
  <c r="C947" i="6"/>
  <c r="B947" i="6"/>
  <c r="E946" i="6"/>
  <c r="W946" i="6" s="1"/>
  <c r="X946" i="6" s="1"/>
  <c r="D946" i="6"/>
  <c r="C946" i="6"/>
  <c r="B946" i="6"/>
  <c r="W945" i="6"/>
  <c r="X945" i="6" s="1"/>
  <c r="E945" i="6"/>
  <c r="D945" i="6"/>
  <c r="C945" i="6"/>
  <c r="B945" i="6"/>
  <c r="W944" i="6"/>
  <c r="X944" i="6" s="1"/>
  <c r="E944" i="6"/>
  <c r="D944" i="6"/>
  <c r="C944" i="6"/>
  <c r="B944" i="6"/>
  <c r="W943" i="6"/>
  <c r="X943" i="6" s="1"/>
  <c r="E943" i="6"/>
  <c r="D943" i="6"/>
  <c r="C943" i="6"/>
  <c r="B943" i="6"/>
  <c r="E942" i="6"/>
  <c r="W942" i="6" s="1"/>
  <c r="X942" i="6" s="1"/>
  <c r="D942" i="6"/>
  <c r="C942" i="6"/>
  <c r="B942" i="6"/>
  <c r="E941" i="6"/>
  <c r="D941" i="6"/>
  <c r="W941" i="6" s="1"/>
  <c r="X941" i="6" s="1"/>
  <c r="C941" i="6"/>
  <c r="B941" i="6"/>
  <c r="W940" i="6"/>
  <c r="X940" i="6" s="1"/>
  <c r="E940" i="6"/>
  <c r="D940" i="6"/>
  <c r="C940" i="6"/>
  <c r="B940" i="6"/>
  <c r="E939" i="6"/>
  <c r="D939" i="6"/>
  <c r="W939" i="6" s="1"/>
  <c r="X939" i="6" s="1"/>
  <c r="C939" i="6"/>
  <c r="B939" i="6"/>
  <c r="E938" i="6"/>
  <c r="D938" i="6"/>
  <c r="C938" i="6"/>
  <c r="B938" i="6"/>
  <c r="E937" i="6"/>
  <c r="D937" i="6"/>
  <c r="W937" i="6" s="1"/>
  <c r="X937" i="6" s="1"/>
  <c r="C937" i="6"/>
  <c r="B937" i="6"/>
  <c r="E936" i="6"/>
  <c r="D936" i="6"/>
  <c r="C936" i="6"/>
  <c r="B936" i="6"/>
  <c r="W936" i="6" s="1"/>
  <c r="X936" i="6" s="1"/>
  <c r="E935" i="6"/>
  <c r="D935" i="6"/>
  <c r="C935" i="6"/>
  <c r="B935" i="6"/>
  <c r="W935" i="6" s="1"/>
  <c r="X935" i="6" s="1"/>
  <c r="W934" i="6"/>
  <c r="X934" i="6" s="1"/>
  <c r="E934" i="6"/>
  <c r="D934" i="6"/>
  <c r="C934" i="6"/>
  <c r="B934" i="6"/>
  <c r="E933" i="6"/>
  <c r="W933" i="6" s="1"/>
  <c r="X933" i="6" s="1"/>
  <c r="D933" i="6"/>
  <c r="C933" i="6"/>
  <c r="B933" i="6"/>
  <c r="E932" i="6"/>
  <c r="D932" i="6"/>
  <c r="C932" i="6"/>
  <c r="B932" i="6"/>
  <c r="W932" i="6" s="1"/>
  <c r="X932" i="6" s="1"/>
  <c r="W931" i="6"/>
  <c r="X931" i="6" s="1"/>
  <c r="E931" i="6"/>
  <c r="D931" i="6"/>
  <c r="C931" i="6"/>
  <c r="B931" i="6"/>
  <c r="E930" i="6"/>
  <c r="W930" i="6" s="1"/>
  <c r="X930" i="6" s="1"/>
  <c r="D930" i="6"/>
  <c r="C930" i="6"/>
  <c r="B930" i="6"/>
  <c r="E929" i="6"/>
  <c r="D929" i="6"/>
  <c r="W929" i="6" s="1"/>
  <c r="X929" i="6" s="1"/>
  <c r="C929" i="6"/>
  <c r="B929" i="6"/>
  <c r="W928" i="6"/>
  <c r="X928" i="6" s="1"/>
  <c r="E928" i="6"/>
  <c r="D928" i="6"/>
  <c r="C928" i="6"/>
  <c r="B928" i="6"/>
  <c r="W927" i="6"/>
  <c r="X927" i="6" s="1"/>
  <c r="E927" i="6"/>
  <c r="D927" i="6"/>
  <c r="C927" i="6"/>
  <c r="B927" i="6"/>
  <c r="E926" i="6"/>
  <c r="D926" i="6"/>
  <c r="C926" i="6"/>
  <c r="B926" i="6"/>
  <c r="W926" i="6" s="1"/>
  <c r="X926" i="6" s="1"/>
  <c r="E925" i="6"/>
  <c r="D925" i="6"/>
  <c r="C925" i="6"/>
  <c r="B925" i="6"/>
  <c r="W925" i="6" s="1"/>
  <c r="X925" i="6" s="1"/>
  <c r="E924" i="6"/>
  <c r="D924" i="6"/>
  <c r="C924" i="6"/>
  <c r="B924" i="6"/>
  <c r="W924" i="6" s="1"/>
  <c r="X924" i="6" s="1"/>
  <c r="E923" i="6"/>
  <c r="D923" i="6"/>
  <c r="C923" i="6"/>
  <c r="B923" i="6"/>
  <c r="E922" i="6"/>
  <c r="W922" i="6" s="1"/>
  <c r="X922" i="6" s="1"/>
  <c r="D922" i="6"/>
  <c r="C922" i="6"/>
  <c r="B922" i="6"/>
  <c r="W921" i="6"/>
  <c r="X921" i="6" s="1"/>
  <c r="E921" i="6"/>
  <c r="D921" i="6"/>
  <c r="C921" i="6"/>
  <c r="B921" i="6"/>
  <c r="W920" i="6"/>
  <c r="X920" i="6" s="1"/>
  <c r="E920" i="6"/>
  <c r="D920" i="6"/>
  <c r="C920" i="6"/>
  <c r="B920" i="6"/>
  <c r="E919" i="6"/>
  <c r="D919" i="6"/>
  <c r="C919" i="6"/>
  <c r="B919" i="6"/>
  <c r="W919" i="6" s="1"/>
  <c r="X919" i="6" s="1"/>
  <c r="E918" i="6"/>
  <c r="W918" i="6" s="1"/>
  <c r="X918" i="6" s="1"/>
  <c r="D918" i="6"/>
  <c r="C918" i="6"/>
  <c r="B918" i="6"/>
  <c r="E917" i="6"/>
  <c r="D917" i="6"/>
  <c r="W917" i="6" s="1"/>
  <c r="X917" i="6" s="1"/>
  <c r="C917" i="6"/>
  <c r="B917" i="6"/>
  <c r="W916" i="6"/>
  <c r="X916" i="6" s="1"/>
  <c r="E916" i="6"/>
  <c r="D916" i="6"/>
  <c r="C916" i="6"/>
  <c r="B916" i="6"/>
  <c r="E915" i="6"/>
  <c r="D915" i="6"/>
  <c r="W915" i="6" s="1"/>
  <c r="X915" i="6" s="1"/>
  <c r="C915" i="6"/>
  <c r="B915" i="6"/>
  <c r="E914" i="6"/>
  <c r="D914" i="6"/>
  <c r="C914" i="6"/>
  <c r="B914" i="6"/>
  <c r="W914" i="6" s="1"/>
  <c r="X914" i="6" s="1"/>
  <c r="E913" i="6"/>
  <c r="D913" i="6"/>
  <c r="C913" i="6"/>
  <c r="B913" i="6"/>
  <c r="W913" i="6" s="1"/>
  <c r="X913" i="6" s="1"/>
  <c r="E912" i="6"/>
  <c r="D912" i="6"/>
  <c r="C912" i="6"/>
  <c r="B912" i="6"/>
  <c r="E911" i="6"/>
  <c r="D911" i="6"/>
  <c r="C911" i="6"/>
  <c r="B911" i="6"/>
  <c r="W911" i="6" s="1"/>
  <c r="X911" i="6" s="1"/>
  <c r="E910" i="6"/>
  <c r="D910" i="6"/>
  <c r="C910" i="6"/>
  <c r="W910" i="6" s="1"/>
  <c r="X910" i="6" s="1"/>
  <c r="B910" i="6"/>
  <c r="E909" i="6"/>
  <c r="D909" i="6"/>
  <c r="C909" i="6"/>
  <c r="W909" i="6" s="1"/>
  <c r="X909" i="6" s="1"/>
  <c r="B909" i="6"/>
  <c r="E908" i="6"/>
  <c r="D908" i="6"/>
  <c r="C908" i="6"/>
  <c r="B908" i="6"/>
  <c r="W908" i="6" s="1"/>
  <c r="X908" i="6" s="1"/>
  <c r="W907" i="6"/>
  <c r="X907" i="6" s="1"/>
  <c r="E907" i="6"/>
  <c r="D907" i="6"/>
  <c r="C907" i="6"/>
  <c r="B907" i="6"/>
  <c r="E906" i="6"/>
  <c r="D906" i="6"/>
  <c r="C906" i="6"/>
  <c r="W906" i="6" s="1"/>
  <c r="X906" i="6" s="1"/>
  <c r="B906" i="6"/>
  <c r="E905" i="6"/>
  <c r="D905" i="6"/>
  <c r="C905" i="6"/>
  <c r="W905" i="6" s="1"/>
  <c r="X905" i="6" s="1"/>
  <c r="B905" i="6"/>
  <c r="E904" i="6"/>
  <c r="D904" i="6"/>
  <c r="W904" i="6" s="1"/>
  <c r="X904" i="6" s="1"/>
  <c r="C904" i="6"/>
  <c r="B904" i="6"/>
  <c r="W903" i="6"/>
  <c r="X903" i="6" s="1"/>
  <c r="E903" i="6"/>
  <c r="D903" i="6"/>
  <c r="C903" i="6"/>
  <c r="B903" i="6"/>
  <c r="E902" i="6"/>
  <c r="D902" i="6"/>
  <c r="C902" i="6"/>
  <c r="B902" i="6"/>
  <c r="W902" i="6" s="1"/>
  <c r="X902" i="6" s="1"/>
  <c r="E901" i="6"/>
  <c r="D901" i="6"/>
  <c r="C901" i="6"/>
  <c r="B901" i="6"/>
  <c r="E900" i="6"/>
  <c r="D900" i="6"/>
  <c r="C900" i="6"/>
  <c r="B900" i="6"/>
  <c r="W900" i="6" s="1"/>
  <c r="X900" i="6" s="1"/>
  <c r="E899" i="6"/>
  <c r="D899" i="6"/>
  <c r="C899" i="6"/>
  <c r="B899" i="6"/>
  <c r="W899" i="6" s="1"/>
  <c r="X899" i="6" s="1"/>
  <c r="E898" i="6"/>
  <c r="D898" i="6"/>
  <c r="C898" i="6"/>
  <c r="W898" i="6" s="1"/>
  <c r="X898" i="6" s="1"/>
  <c r="B898" i="6"/>
  <c r="E897" i="6"/>
  <c r="D897" i="6"/>
  <c r="C897" i="6"/>
  <c r="W897" i="6" s="1"/>
  <c r="X897" i="6" s="1"/>
  <c r="B897" i="6"/>
  <c r="W896" i="6"/>
  <c r="X896" i="6" s="1"/>
  <c r="E896" i="6"/>
  <c r="D896" i="6"/>
  <c r="C896" i="6"/>
  <c r="B896" i="6"/>
  <c r="E895" i="6"/>
  <c r="D895" i="6"/>
  <c r="C895" i="6"/>
  <c r="B895" i="6"/>
  <c r="W895" i="6" s="1"/>
  <c r="X895" i="6" s="1"/>
  <c r="E894" i="6"/>
  <c r="D894" i="6"/>
  <c r="C894" i="6"/>
  <c r="W894" i="6" s="1"/>
  <c r="X894" i="6" s="1"/>
  <c r="B894" i="6"/>
  <c r="E893" i="6"/>
  <c r="D893" i="6"/>
  <c r="C893" i="6"/>
  <c r="W893" i="6" s="1"/>
  <c r="X893" i="6" s="1"/>
  <c r="B893" i="6"/>
  <c r="W892" i="6"/>
  <c r="X892" i="6" s="1"/>
  <c r="E892" i="6"/>
  <c r="D892" i="6"/>
  <c r="C892" i="6"/>
  <c r="B892" i="6"/>
  <c r="E891" i="6"/>
  <c r="D891" i="6"/>
  <c r="W891" i="6" s="1"/>
  <c r="X891" i="6" s="1"/>
  <c r="C891" i="6"/>
  <c r="B891" i="6"/>
  <c r="E890" i="6"/>
  <c r="D890" i="6"/>
  <c r="C890" i="6"/>
  <c r="B890" i="6"/>
  <c r="E889" i="6"/>
  <c r="D889" i="6"/>
  <c r="C889" i="6"/>
  <c r="B889" i="6"/>
  <c r="W889" i="6" s="1"/>
  <c r="X889" i="6" s="1"/>
  <c r="E888" i="6"/>
  <c r="D888" i="6"/>
  <c r="C888" i="6"/>
  <c r="B888" i="6"/>
  <c r="E887" i="6"/>
  <c r="D887" i="6"/>
  <c r="C887" i="6"/>
  <c r="B887" i="6"/>
  <c r="W887" i="6" s="1"/>
  <c r="X887" i="6" s="1"/>
  <c r="E886" i="6"/>
  <c r="D886" i="6"/>
  <c r="C886" i="6"/>
  <c r="W886" i="6" s="1"/>
  <c r="X886" i="6" s="1"/>
  <c r="B886" i="6"/>
  <c r="E885" i="6"/>
  <c r="D885" i="6"/>
  <c r="C885" i="6"/>
  <c r="W885" i="6" s="1"/>
  <c r="X885" i="6" s="1"/>
  <c r="B885" i="6"/>
  <c r="E884" i="6"/>
  <c r="D884" i="6"/>
  <c r="C884" i="6"/>
  <c r="B884" i="6"/>
  <c r="W884" i="6" s="1"/>
  <c r="X884" i="6" s="1"/>
  <c r="W883" i="6"/>
  <c r="X883" i="6" s="1"/>
  <c r="E883" i="6"/>
  <c r="D883" i="6"/>
  <c r="C883" i="6"/>
  <c r="B883" i="6"/>
  <c r="E882" i="6"/>
  <c r="D882" i="6"/>
  <c r="C882" i="6"/>
  <c r="W882" i="6" s="1"/>
  <c r="X882" i="6" s="1"/>
  <c r="B882" i="6"/>
  <c r="E881" i="6"/>
  <c r="D881" i="6"/>
  <c r="C881" i="6"/>
  <c r="W881" i="6" s="1"/>
  <c r="X881" i="6" s="1"/>
  <c r="B881" i="6"/>
  <c r="E880" i="6"/>
  <c r="D880" i="6"/>
  <c r="W880" i="6" s="1"/>
  <c r="X880" i="6" s="1"/>
  <c r="C880" i="6"/>
  <c r="B880" i="6"/>
  <c r="W879" i="6"/>
  <c r="X879" i="6" s="1"/>
  <c r="E879" i="6"/>
  <c r="D879" i="6"/>
  <c r="C879" i="6"/>
  <c r="B879" i="6"/>
  <c r="E878" i="6"/>
  <c r="D878" i="6"/>
  <c r="C878" i="6"/>
  <c r="B878" i="6"/>
  <c r="W878" i="6" s="1"/>
  <c r="X878" i="6" s="1"/>
  <c r="E877" i="6"/>
  <c r="D877" i="6"/>
  <c r="C877" i="6"/>
  <c r="B877" i="6"/>
  <c r="W877" i="6" s="1"/>
  <c r="X877" i="6" s="1"/>
  <c r="E876" i="6"/>
  <c r="D876" i="6"/>
  <c r="C876" i="6"/>
  <c r="B876" i="6"/>
  <c r="W876" i="6" s="1"/>
  <c r="X876" i="6" s="1"/>
  <c r="E875" i="6"/>
  <c r="D875" i="6"/>
  <c r="C875" i="6"/>
  <c r="B875" i="6"/>
  <c r="W875" i="6" s="1"/>
  <c r="X875" i="6" s="1"/>
  <c r="E874" i="6"/>
  <c r="D874" i="6"/>
  <c r="C874" i="6"/>
  <c r="W874" i="6" s="1"/>
  <c r="X874" i="6" s="1"/>
  <c r="B874" i="6"/>
  <c r="E873" i="6"/>
  <c r="D873" i="6"/>
  <c r="C873" i="6"/>
  <c r="W873" i="6" s="1"/>
  <c r="X873" i="6" s="1"/>
  <c r="B873" i="6"/>
  <c r="W872" i="6"/>
  <c r="X872" i="6" s="1"/>
  <c r="E872" i="6"/>
  <c r="D872" i="6"/>
  <c r="C872" i="6"/>
  <c r="B872" i="6"/>
  <c r="E871" i="6"/>
  <c r="D871" i="6"/>
  <c r="C871" i="6"/>
  <c r="B871" i="6"/>
  <c r="W871" i="6" s="1"/>
  <c r="X871" i="6" s="1"/>
  <c r="E870" i="6"/>
  <c r="D870" i="6"/>
  <c r="C870" i="6"/>
  <c r="W870" i="6" s="1"/>
  <c r="X870" i="6" s="1"/>
  <c r="B870" i="6"/>
  <c r="E869" i="6"/>
  <c r="D869" i="6"/>
  <c r="C869" i="6"/>
  <c r="W869" i="6" s="1"/>
  <c r="X869" i="6" s="1"/>
  <c r="B869" i="6"/>
  <c r="W868" i="6"/>
  <c r="X868" i="6" s="1"/>
  <c r="E868" i="6"/>
  <c r="D868" i="6"/>
  <c r="C868" i="6"/>
  <c r="B868" i="6"/>
  <c r="E867" i="6"/>
  <c r="D867" i="6"/>
  <c r="W867" i="6" s="1"/>
  <c r="X867" i="6" s="1"/>
  <c r="C867" i="6"/>
  <c r="B867" i="6"/>
  <c r="E866" i="6"/>
  <c r="D866" i="6"/>
  <c r="C866" i="6"/>
  <c r="B866" i="6"/>
  <c r="W866" i="6" s="1"/>
  <c r="X866" i="6" s="1"/>
  <c r="E865" i="6"/>
  <c r="D865" i="6"/>
  <c r="C865" i="6"/>
  <c r="B865" i="6"/>
  <c r="W865" i="6" s="1"/>
  <c r="X865" i="6" s="1"/>
  <c r="E864" i="6"/>
  <c r="D864" i="6"/>
  <c r="C864" i="6"/>
  <c r="B864" i="6"/>
  <c r="E863" i="6"/>
  <c r="D863" i="6"/>
  <c r="C863" i="6"/>
  <c r="B863" i="6"/>
  <c r="W863" i="6" s="1"/>
  <c r="X863" i="6" s="1"/>
  <c r="E862" i="6"/>
  <c r="D862" i="6"/>
  <c r="C862" i="6"/>
  <c r="W862" i="6" s="1"/>
  <c r="X862" i="6" s="1"/>
  <c r="B862" i="6"/>
  <c r="E861" i="6"/>
  <c r="D861" i="6"/>
  <c r="C861" i="6"/>
  <c r="W861" i="6" s="1"/>
  <c r="X861" i="6" s="1"/>
  <c r="B861" i="6"/>
  <c r="E860" i="6"/>
  <c r="D860" i="6"/>
  <c r="C860" i="6"/>
  <c r="B860" i="6"/>
  <c r="W860" i="6" s="1"/>
  <c r="X860" i="6" s="1"/>
  <c r="W859" i="6"/>
  <c r="X859" i="6" s="1"/>
  <c r="E859" i="6"/>
  <c r="D859" i="6"/>
  <c r="C859" i="6"/>
  <c r="B859" i="6"/>
  <c r="E858" i="6"/>
  <c r="D858" i="6"/>
  <c r="C858" i="6"/>
  <c r="W858" i="6" s="1"/>
  <c r="X858" i="6" s="1"/>
  <c r="B858" i="6"/>
  <c r="E857" i="6"/>
  <c r="D857" i="6"/>
  <c r="C857" i="6"/>
  <c r="W857" i="6" s="1"/>
  <c r="X857" i="6" s="1"/>
  <c r="B857" i="6"/>
  <c r="E856" i="6"/>
  <c r="D856" i="6"/>
  <c r="W856" i="6" s="1"/>
  <c r="X856" i="6" s="1"/>
  <c r="C856" i="6"/>
  <c r="B856" i="6"/>
  <c r="W855" i="6"/>
  <c r="X855" i="6" s="1"/>
  <c r="E855" i="6"/>
  <c r="D855" i="6"/>
  <c r="C855" i="6"/>
  <c r="B855" i="6"/>
  <c r="E854" i="6"/>
  <c r="D854" i="6"/>
  <c r="C854" i="6"/>
  <c r="B854" i="6"/>
  <c r="W854" i="6" s="1"/>
  <c r="X854" i="6" s="1"/>
  <c r="E853" i="6"/>
  <c r="D853" i="6"/>
  <c r="C853" i="6"/>
  <c r="B853" i="6"/>
  <c r="E852" i="6"/>
  <c r="D852" i="6"/>
  <c r="C852" i="6"/>
  <c r="B852" i="6"/>
  <c r="W852" i="6" s="1"/>
  <c r="X852" i="6" s="1"/>
  <c r="E851" i="6"/>
  <c r="D851" i="6"/>
  <c r="C851" i="6"/>
  <c r="B851" i="6"/>
  <c r="E850" i="6"/>
  <c r="D850" i="6"/>
  <c r="C850" i="6"/>
  <c r="W850" i="6" s="1"/>
  <c r="X850" i="6" s="1"/>
  <c r="B850" i="6"/>
  <c r="E849" i="6"/>
  <c r="D849" i="6"/>
  <c r="C849" i="6"/>
  <c r="W849" i="6" s="1"/>
  <c r="X849" i="6" s="1"/>
  <c r="B849" i="6"/>
  <c r="W848" i="6"/>
  <c r="X848" i="6" s="1"/>
  <c r="E848" i="6"/>
  <c r="D848" i="6"/>
  <c r="C848" i="6"/>
  <c r="B848" i="6"/>
  <c r="E847" i="6"/>
  <c r="D847" i="6"/>
  <c r="C847" i="6"/>
  <c r="B847" i="6"/>
  <c r="W847" i="6" s="1"/>
  <c r="X847" i="6" s="1"/>
  <c r="E846" i="6"/>
  <c r="D846" i="6"/>
  <c r="C846" i="6"/>
  <c r="W846" i="6" s="1"/>
  <c r="X846" i="6" s="1"/>
  <c r="B846" i="6"/>
  <c r="E845" i="6"/>
  <c r="D845" i="6"/>
  <c r="C845" i="6"/>
  <c r="W845" i="6" s="1"/>
  <c r="X845" i="6" s="1"/>
  <c r="B845" i="6"/>
  <c r="W844" i="6"/>
  <c r="X844" i="6" s="1"/>
  <c r="E844" i="6"/>
  <c r="D844" i="6"/>
  <c r="C844" i="6"/>
  <c r="B844" i="6"/>
  <c r="E843" i="6"/>
  <c r="D843" i="6"/>
  <c r="W843" i="6" s="1"/>
  <c r="X843" i="6" s="1"/>
  <c r="C843" i="6"/>
  <c r="B843" i="6"/>
  <c r="E842" i="6"/>
  <c r="D842" i="6"/>
  <c r="C842" i="6"/>
  <c r="B842" i="6"/>
  <c r="E841" i="6"/>
  <c r="D841" i="6"/>
  <c r="C841" i="6"/>
  <c r="B841" i="6"/>
  <c r="W841" i="6" s="1"/>
  <c r="X841" i="6" s="1"/>
  <c r="E840" i="6"/>
  <c r="D840" i="6"/>
  <c r="C840" i="6"/>
  <c r="B840" i="6"/>
  <c r="W840" i="6" s="1"/>
  <c r="X840" i="6" s="1"/>
  <c r="E839" i="6"/>
  <c r="D839" i="6"/>
  <c r="C839" i="6"/>
  <c r="B839" i="6"/>
  <c r="W839" i="6" s="1"/>
  <c r="X839" i="6" s="1"/>
  <c r="E838" i="6"/>
  <c r="D838" i="6"/>
  <c r="C838" i="6"/>
  <c r="W838" i="6" s="1"/>
  <c r="X838" i="6" s="1"/>
  <c r="B838" i="6"/>
  <c r="E837" i="6"/>
  <c r="D837" i="6"/>
  <c r="C837" i="6"/>
  <c r="W837" i="6" s="1"/>
  <c r="X837" i="6" s="1"/>
  <c r="B837" i="6"/>
  <c r="E836" i="6"/>
  <c r="D836" i="6"/>
  <c r="C836" i="6"/>
  <c r="W836" i="6" s="1"/>
  <c r="X836" i="6" s="1"/>
  <c r="B836" i="6"/>
  <c r="E835" i="6"/>
  <c r="D835" i="6"/>
  <c r="C835" i="6"/>
  <c r="W835" i="6" s="1"/>
  <c r="X835" i="6" s="1"/>
  <c r="B835" i="6"/>
  <c r="E834" i="6"/>
  <c r="D834" i="6"/>
  <c r="C834" i="6"/>
  <c r="W834" i="6" s="1"/>
  <c r="X834" i="6" s="1"/>
  <c r="B834" i="6"/>
  <c r="E833" i="6"/>
  <c r="D833" i="6"/>
  <c r="C833" i="6"/>
  <c r="W833" i="6" s="1"/>
  <c r="X833" i="6" s="1"/>
  <c r="B833" i="6"/>
  <c r="E832" i="6"/>
  <c r="D832" i="6"/>
  <c r="C832" i="6"/>
  <c r="W832" i="6" s="1"/>
  <c r="X832" i="6" s="1"/>
  <c r="B832" i="6"/>
  <c r="W831" i="6"/>
  <c r="X831" i="6" s="1"/>
  <c r="E831" i="6"/>
  <c r="D831" i="6"/>
  <c r="C831" i="6"/>
  <c r="B831" i="6"/>
  <c r="E830" i="6"/>
  <c r="D830" i="6"/>
  <c r="C830" i="6"/>
  <c r="W830" i="6" s="1"/>
  <c r="X830" i="6" s="1"/>
  <c r="B830" i="6"/>
  <c r="W829" i="6"/>
  <c r="X829" i="6" s="1"/>
  <c r="E829" i="6"/>
  <c r="D829" i="6"/>
  <c r="C829" i="6"/>
  <c r="B829" i="6"/>
  <c r="E828" i="6"/>
  <c r="D828" i="6"/>
  <c r="C828" i="6"/>
  <c r="W828" i="6" s="1"/>
  <c r="X828" i="6" s="1"/>
  <c r="B828" i="6"/>
  <c r="W827" i="6"/>
  <c r="X827" i="6" s="1"/>
  <c r="E827" i="6"/>
  <c r="D827" i="6"/>
  <c r="C827" i="6"/>
  <c r="B827" i="6"/>
  <c r="E826" i="6"/>
  <c r="D826" i="6"/>
  <c r="C826" i="6"/>
  <c r="W826" i="6" s="1"/>
  <c r="X826" i="6" s="1"/>
  <c r="B826" i="6"/>
  <c r="W825" i="6"/>
  <c r="X825" i="6" s="1"/>
  <c r="E825" i="6"/>
  <c r="D825" i="6"/>
  <c r="C825" i="6"/>
  <c r="B825" i="6"/>
  <c r="E824" i="6"/>
  <c r="D824" i="6"/>
  <c r="C824" i="6"/>
  <c r="W824" i="6" s="1"/>
  <c r="X824" i="6" s="1"/>
  <c r="B824" i="6"/>
  <c r="W823" i="6"/>
  <c r="X823" i="6" s="1"/>
  <c r="E823" i="6"/>
  <c r="D823" i="6"/>
  <c r="C823" i="6"/>
  <c r="B823" i="6"/>
  <c r="E822" i="6"/>
  <c r="D822" i="6"/>
  <c r="C822" i="6"/>
  <c r="W822" i="6" s="1"/>
  <c r="X822" i="6" s="1"/>
  <c r="B822" i="6"/>
  <c r="W821" i="6"/>
  <c r="X821" i="6" s="1"/>
  <c r="E821" i="6"/>
  <c r="D821" i="6"/>
  <c r="C821" i="6"/>
  <c r="B821" i="6"/>
  <c r="W820" i="6"/>
  <c r="X820" i="6" s="1"/>
  <c r="E820" i="6"/>
  <c r="D820" i="6"/>
  <c r="C820" i="6"/>
  <c r="B820" i="6"/>
  <c r="W819" i="6"/>
  <c r="X819" i="6" s="1"/>
  <c r="E819" i="6"/>
  <c r="D819" i="6"/>
  <c r="C819" i="6"/>
  <c r="B819" i="6"/>
  <c r="W818" i="6"/>
  <c r="X818" i="6" s="1"/>
  <c r="E818" i="6"/>
  <c r="D818" i="6"/>
  <c r="C818" i="6"/>
  <c r="B818" i="6"/>
  <c r="W817" i="6"/>
  <c r="X817" i="6" s="1"/>
  <c r="E817" i="6"/>
  <c r="D817" i="6"/>
  <c r="C817" i="6"/>
  <c r="B817" i="6"/>
  <c r="E816" i="6"/>
  <c r="D816" i="6"/>
  <c r="C816" i="6"/>
  <c r="W816" i="6" s="1"/>
  <c r="X816" i="6" s="1"/>
  <c r="B816" i="6"/>
  <c r="W815" i="6"/>
  <c r="X815" i="6" s="1"/>
  <c r="E815" i="6"/>
  <c r="D815" i="6"/>
  <c r="C815" i="6"/>
  <c r="B815" i="6"/>
  <c r="W814" i="6"/>
  <c r="X814" i="6" s="1"/>
  <c r="E814" i="6"/>
  <c r="D814" i="6"/>
  <c r="C814" i="6"/>
  <c r="B814" i="6"/>
  <c r="W813" i="6"/>
  <c r="X813" i="6" s="1"/>
  <c r="E813" i="6"/>
  <c r="D813" i="6"/>
  <c r="C813" i="6"/>
  <c r="B813" i="6"/>
  <c r="W812" i="6"/>
  <c r="X812" i="6" s="1"/>
  <c r="E812" i="6"/>
  <c r="D812" i="6"/>
  <c r="C812" i="6"/>
  <c r="B812" i="6"/>
  <c r="W811" i="6"/>
  <c r="X811" i="6" s="1"/>
  <c r="E811" i="6"/>
  <c r="D811" i="6"/>
  <c r="C811" i="6"/>
  <c r="B811" i="6"/>
  <c r="W810" i="6"/>
  <c r="X810" i="6" s="1"/>
  <c r="E810" i="6"/>
  <c r="D810" i="6"/>
  <c r="C810" i="6"/>
  <c r="B810" i="6"/>
  <c r="W809" i="6"/>
  <c r="X809" i="6" s="1"/>
  <c r="E809" i="6"/>
  <c r="D809" i="6"/>
  <c r="C809" i="6"/>
  <c r="B809" i="6"/>
  <c r="W808" i="6"/>
  <c r="X808" i="6" s="1"/>
  <c r="E808" i="6"/>
  <c r="D808" i="6"/>
  <c r="C808" i="6"/>
  <c r="B808" i="6"/>
  <c r="W807" i="6"/>
  <c r="X807" i="6" s="1"/>
  <c r="E807" i="6"/>
  <c r="D807" i="6"/>
  <c r="C807" i="6"/>
  <c r="B807" i="6"/>
  <c r="W806" i="6"/>
  <c r="X806" i="6" s="1"/>
  <c r="E806" i="6"/>
  <c r="D806" i="6"/>
  <c r="C806" i="6"/>
  <c r="B806" i="6"/>
  <c r="W805" i="6"/>
  <c r="X805" i="6" s="1"/>
  <c r="E805" i="6"/>
  <c r="D805" i="6"/>
  <c r="C805" i="6"/>
  <c r="B805" i="6"/>
  <c r="E804" i="6"/>
  <c r="D804" i="6"/>
  <c r="C804" i="6"/>
  <c r="W804" i="6" s="1"/>
  <c r="X804" i="6" s="1"/>
  <c r="B804" i="6"/>
  <c r="W803" i="6"/>
  <c r="X803" i="6" s="1"/>
  <c r="E803" i="6"/>
  <c r="D803" i="6"/>
  <c r="C803" i="6"/>
  <c r="B803" i="6"/>
  <c r="W802" i="6"/>
  <c r="X802" i="6" s="1"/>
  <c r="E802" i="6"/>
  <c r="D802" i="6"/>
  <c r="C802" i="6"/>
  <c r="B802" i="6"/>
  <c r="W801" i="6"/>
  <c r="X801" i="6" s="1"/>
  <c r="E801" i="6"/>
  <c r="D801" i="6"/>
  <c r="C801" i="6"/>
  <c r="B801" i="6"/>
  <c r="W800" i="6"/>
  <c r="X800" i="6" s="1"/>
  <c r="E800" i="6"/>
  <c r="D800" i="6"/>
  <c r="C800" i="6"/>
  <c r="B800" i="6"/>
  <c r="W799" i="6"/>
  <c r="X799" i="6" s="1"/>
  <c r="E799" i="6"/>
  <c r="D799" i="6"/>
  <c r="C799" i="6"/>
  <c r="B799" i="6"/>
  <c r="W798" i="6"/>
  <c r="X798" i="6" s="1"/>
  <c r="E798" i="6"/>
  <c r="D798" i="6"/>
  <c r="C798" i="6"/>
  <c r="B798" i="6"/>
  <c r="W797" i="6"/>
  <c r="X797" i="6" s="1"/>
  <c r="E797" i="6"/>
  <c r="D797" i="6"/>
  <c r="C797" i="6"/>
  <c r="B797" i="6"/>
  <c r="E796" i="6"/>
  <c r="D796" i="6"/>
  <c r="C796" i="6"/>
  <c r="W796" i="6" s="1"/>
  <c r="X796" i="6" s="1"/>
  <c r="B796" i="6"/>
  <c r="W795" i="6"/>
  <c r="X795" i="6" s="1"/>
  <c r="E795" i="6"/>
  <c r="D795" i="6"/>
  <c r="C795" i="6"/>
  <c r="B795" i="6"/>
  <c r="W794" i="6"/>
  <c r="X794" i="6" s="1"/>
  <c r="E794" i="6"/>
  <c r="D794" i="6"/>
  <c r="C794" i="6"/>
  <c r="B794" i="6"/>
  <c r="W793" i="6"/>
  <c r="X793" i="6" s="1"/>
  <c r="E793" i="6"/>
  <c r="D793" i="6"/>
  <c r="C793" i="6"/>
  <c r="B793" i="6"/>
  <c r="E792" i="6"/>
  <c r="D792" i="6"/>
  <c r="C792" i="6"/>
  <c r="W792" i="6" s="1"/>
  <c r="X792" i="6" s="1"/>
  <c r="B792" i="6"/>
  <c r="W791" i="6"/>
  <c r="X791" i="6" s="1"/>
  <c r="E791" i="6"/>
  <c r="D791" i="6"/>
  <c r="C791" i="6"/>
  <c r="B791" i="6"/>
  <c r="E790" i="6"/>
  <c r="D790" i="6"/>
  <c r="C790" i="6"/>
  <c r="W790" i="6" s="1"/>
  <c r="X790" i="6" s="1"/>
  <c r="B790" i="6"/>
  <c r="W789" i="6"/>
  <c r="X789" i="6" s="1"/>
  <c r="E789" i="6"/>
  <c r="D789" i="6"/>
  <c r="C789" i="6"/>
  <c r="B789" i="6"/>
  <c r="W788" i="6"/>
  <c r="X788" i="6" s="1"/>
  <c r="E788" i="6"/>
  <c r="D788" i="6"/>
  <c r="C788" i="6"/>
  <c r="B788" i="6"/>
  <c r="W787" i="6"/>
  <c r="X787" i="6" s="1"/>
  <c r="E787" i="6"/>
  <c r="D787" i="6"/>
  <c r="C787" i="6"/>
  <c r="B787" i="6"/>
  <c r="E786" i="6"/>
  <c r="D786" i="6"/>
  <c r="C786" i="6"/>
  <c r="W786" i="6" s="1"/>
  <c r="X786" i="6" s="1"/>
  <c r="B786" i="6"/>
  <c r="W785" i="6"/>
  <c r="X785" i="6" s="1"/>
  <c r="E785" i="6"/>
  <c r="D785" i="6"/>
  <c r="C785" i="6"/>
  <c r="B785" i="6"/>
  <c r="E784" i="6"/>
  <c r="D784" i="6"/>
  <c r="C784" i="6"/>
  <c r="W784" i="6" s="1"/>
  <c r="X784" i="6" s="1"/>
  <c r="B784" i="6"/>
  <c r="W783" i="6"/>
  <c r="X783" i="6" s="1"/>
  <c r="E783" i="6"/>
  <c r="D783" i="6"/>
  <c r="C783" i="6"/>
  <c r="B783" i="6"/>
  <c r="W782" i="6"/>
  <c r="X782" i="6" s="1"/>
  <c r="E782" i="6"/>
  <c r="D782" i="6"/>
  <c r="C782" i="6"/>
  <c r="B782" i="6"/>
  <c r="W781" i="6"/>
  <c r="X781" i="6" s="1"/>
  <c r="E781" i="6"/>
  <c r="D781" i="6"/>
  <c r="C781" i="6"/>
  <c r="B781" i="6"/>
  <c r="E780" i="6"/>
  <c r="D780" i="6"/>
  <c r="C780" i="6"/>
  <c r="W780" i="6" s="1"/>
  <c r="X780" i="6" s="1"/>
  <c r="B780" i="6"/>
  <c r="W779" i="6"/>
  <c r="X779" i="6" s="1"/>
  <c r="E779" i="6"/>
  <c r="D779" i="6"/>
  <c r="C779" i="6"/>
  <c r="B779" i="6"/>
  <c r="E778" i="6"/>
  <c r="D778" i="6"/>
  <c r="C778" i="6"/>
  <c r="W778" i="6" s="1"/>
  <c r="X778" i="6" s="1"/>
  <c r="B778" i="6"/>
  <c r="W777" i="6"/>
  <c r="X777" i="6" s="1"/>
  <c r="E777" i="6"/>
  <c r="D777" i="6"/>
  <c r="C777" i="6"/>
  <c r="B777" i="6"/>
  <c r="W776" i="6"/>
  <c r="X776" i="6" s="1"/>
  <c r="E776" i="6"/>
  <c r="D776" i="6"/>
  <c r="C776" i="6"/>
  <c r="B776" i="6"/>
  <c r="W775" i="6"/>
  <c r="X775" i="6" s="1"/>
  <c r="E775" i="6"/>
  <c r="D775" i="6"/>
  <c r="C775" i="6"/>
  <c r="B775" i="6"/>
  <c r="E774" i="6"/>
  <c r="D774" i="6"/>
  <c r="C774" i="6"/>
  <c r="W774" i="6" s="1"/>
  <c r="X774" i="6" s="1"/>
  <c r="B774" i="6"/>
  <c r="W773" i="6"/>
  <c r="X773" i="6" s="1"/>
  <c r="E773" i="6"/>
  <c r="D773" i="6"/>
  <c r="C773" i="6"/>
  <c r="B773" i="6"/>
  <c r="W772" i="6"/>
  <c r="X772" i="6" s="1"/>
  <c r="E772" i="6"/>
  <c r="D772" i="6"/>
  <c r="C772" i="6"/>
  <c r="B772" i="6"/>
  <c r="W771" i="6"/>
  <c r="X771" i="6" s="1"/>
  <c r="E771" i="6"/>
  <c r="D771" i="6"/>
  <c r="C771" i="6"/>
  <c r="B771" i="6"/>
  <c r="W770" i="6"/>
  <c r="X770" i="6" s="1"/>
  <c r="E770" i="6"/>
  <c r="D770" i="6"/>
  <c r="C770" i="6"/>
  <c r="B770" i="6"/>
  <c r="W769" i="6"/>
  <c r="X769" i="6" s="1"/>
  <c r="E769" i="6"/>
  <c r="D769" i="6"/>
  <c r="C769" i="6"/>
  <c r="B769" i="6"/>
  <c r="E768" i="6"/>
  <c r="D768" i="6"/>
  <c r="C768" i="6"/>
  <c r="W768" i="6" s="1"/>
  <c r="X768" i="6" s="1"/>
  <c r="B768" i="6"/>
  <c r="W767" i="6"/>
  <c r="X767" i="6" s="1"/>
  <c r="E767" i="6"/>
  <c r="D767" i="6"/>
  <c r="C767" i="6"/>
  <c r="B767" i="6"/>
  <c r="E766" i="6"/>
  <c r="D766" i="6"/>
  <c r="C766" i="6"/>
  <c r="W766" i="6" s="1"/>
  <c r="X766" i="6" s="1"/>
  <c r="B766" i="6"/>
  <c r="W765" i="6"/>
  <c r="X765" i="6" s="1"/>
  <c r="E765" i="6"/>
  <c r="D765" i="6"/>
  <c r="C765" i="6"/>
  <c r="B765" i="6"/>
  <c r="W764" i="6"/>
  <c r="X764" i="6" s="1"/>
  <c r="E764" i="6"/>
  <c r="D764" i="6"/>
  <c r="C764" i="6"/>
  <c r="B764" i="6"/>
  <c r="W763" i="6"/>
  <c r="X763" i="6" s="1"/>
  <c r="E763" i="6"/>
  <c r="D763" i="6"/>
  <c r="C763" i="6"/>
  <c r="B763" i="6"/>
  <c r="W762" i="6"/>
  <c r="X762" i="6" s="1"/>
  <c r="E762" i="6"/>
  <c r="D762" i="6"/>
  <c r="C762" i="6"/>
  <c r="B762" i="6"/>
  <c r="W761" i="6"/>
  <c r="X761" i="6" s="1"/>
  <c r="E761" i="6"/>
  <c r="D761" i="6"/>
  <c r="C761" i="6"/>
  <c r="B761" i="6"/>
  <c r="W760" i="6"/>
  <c r="X760" i="6" s="1"/>
  <c r="E760" i="6"/>
  <c r="D760" i="6"/>
  <c r="C760" i="6"/>
  <c r="B760" i="6"/>
  <c r="W759" i="6"/>
  <c r="X759" i="6" s="1"/>
  <c r="E759" i="6"/>
  <c r="D759" i="6"/>
  <c r="C759" i="6"/>
  <c r="B759" i="6"/>
  <c r="W758" i="6"/>
  <c r="X758" i="6" s="1"/>
  <c r="E758" i="6"/>
  <c r="D758" i="6"/>
  <c r="C758" i="6"/>
  <c r="B758" i="6"/>
  <c r="W757" i="6"/>
  <c r="X757" i="6" s="1"/>
  <c r="E757" i="6"/>
  <c r="D757" i="6"/>
  <c r="C757" i="6"/>
  <c r="B757" i="6"/>
  <c r="E756" i="6"/>
  <c r="D756" i="6"/>
  <c r="C756" i="6"/>
  <c r="W756" i="6" s="1"/>
  <c r="X756" i="6" s="1"/>
  <c r="B756" i="6"/>
  <c r="W755" i="6"/>
  <c r="X755" i="6" s="1"/>
  <c r="E755" i="6"/>
  <c r="D755" i="6"/>
  <c r="C755" i="6"/>
  <c r="B755" i="6"/>
  <c r="E754" i="6"/>
  <c r="D754" i="6"/>
  <c r="C754" i="6"/>
  <c r="W754" i="6" s="1"/>
  <c r="X754" i="6" s="1"/>
  <c r="B754" i="6"/>
  <c r="W753" i="6"/>
  <c r="X753" i="6" s="1"/>
  <c r="E753" i="6"/>
  <c r="D753" i="6"/>
  <c r="C753" i="6"/>
  <c r="B753" i="6"/>
  <c r="W752" i="6"/>
  <c r="X752" i="6" s="1"/>
  <c r="E752" i="6"/>
  <c r="D752" i="6"/>
  <c r="C752" i="6"/>
  <c r="B752" i="6"/>
  <c r="W751" i="6"/>
  <c r="X751" i="6" s="1"/>
  <c r="E751" i="6"/>
  <c r="D751" i="6"/>
  <c r="C751" i="6"/>
  <c r="B751" i="6"/>
  <c r="W750" i="6"/>
  <c r="X750" i="6" s="1"/>
  <c r="E750" i="6"/>
  <c r="D750" i="6"/>
  <c r="C750" i="6"/>
  <c r="B750" i="6"/>
  <c r="W749" i="6"/>
  <c r="X749" i="6" s="1"/>
  <c r="E749" i="6"/>
  <c r="D749" i="6"/>
  <c r="C749" i="6"/>
  <c r="B749" i="6"/>
  <c r="W748" i="6"/>
  <c r="X748" i="6" s="1"/>
  <c r="E748" i="6"/>
  <c r="D748" i="6"/>
  <c r="C748" i="6"/>
  <c r="B748" i="6"/>
  <c r="W747" i="6"/>
  <c r="X747" i="6" s="1"/>
  <c r="E747" i="6"/>
  <c r="D747" i="6"/>
  <c r="C747" i="6"/>
  <c r="B747" i="6"/>
  <c r="W746" i="6"/>
  <c r="X746" i="6" s="1"/>
  <c r="E746" i="6"/>
  <c r="D746" i="6"/>
  <c r="C746" i="6"/>
  <c r="B746" i="6"/>
  <c r="W745" i="6"/>
  <c r="X745" i="6" s="1"/>
  <c r="E745" i="6"/>
  <c r="D745" i="6"/>
  <c r="C745" i="6"/>
  <c r="B745" i="6"/>
  <c r="E744" i="6"/>
  <c r="D744" i="6"/>
  <c r="C744" i="6"/>
  <c r="W744" i="6" s="1"/>
  <c r="X744" i="6" s="1"/>
  <c r="B744" i="6"/>
  <c r="W743" i="6"/>
  <c r="X743" i="6" s="1"/>
  <c r="E743" i="6"/>
  <c r="D743" i="6"/>
  <c r="C743" i="6"/>
  <c r="B743" i="6"/>
  <c r="E742" i="6"/>
  <c r="D742" i="6"/>
  <c r="C742" i="6"/>
  <c r="W742" i="6" s="1"/>
  <c r="X742" i="6" s="1"/>
  <c r="B742" i="6"/>
  <c r="W741" i="6"/>
  <c r="X741" i="6" s="1"/>
  <c r="E741" i="6"/>
  <c r="D741" i="6"/>
  <c r="C741" i="6"/>
  <c r="B741" i="6"/>
  <c r="W740" i="6"/>
  <c r="X740" i="6" s="1"/>
  <c r="E740" i="6"/>
  <c r="D740" i="6"/>
  <c r="C740" i="6"/>
  <c r="B740" i="6"/>
  <c r="W739" i="6"/>
  <c r="X739" i="6" s="1"/>
  <c r="E739" i="6"/>
  <c r="D739" i="6"/>
  <c r="C739" i="6"/>
  <c r="B739" i="6"/>
  <c r="W738" i="6"/>
  <c r="X738" i="6" s="1"/>
  <c r="E738" i="6"/>
  <c r="D738" i="6"/>
  <c r="C738" i="6"/>
  <c r="B738" i="6"/>
  <c r="W737" i="6"/>
  <c r="X737" i="6" s="1"/>
  <c r="E737" i="6"/>
  <c r="D737" i="6"/>
  <c r="C737" i="6"/>
  <c r="B737" i="6"/>
  <c r="W736" i="6"/>
  <c r="X736" i="6" s="1"/>
  <c r="E736" i="6"/>
  <c r="D736" i="6"/>
  <c r="C736" i="6"/>
  <c r="B736" i="6"/>
  <c r="W735" i="6"/>
  <c r="X735" i="6" s="1"/>
  <c r="E735" i="6"/>
  <c r="D735" i="6"/>
  <c r="C735" i="6"/>
  <c r="B735" i="6"/>
  <c r="W734" i="6"/>
  <c r="X734" i="6" s="1"/>
  <c r="E734" i="6"/>
  <c r="D734" i="6"/>
  <c r="C734" i="6"/>
  <c r="B734" i="6"/>
  <c r="W733" i="6"/>
  <c r="X733" i="6" s="1"/>
  <c r="E733" i="6"/>
  <c r="D733" i="6"/>
  <c r="C733" i="6"/>
  <c r="B733" i="6"/>
  <c r="E732" i="6"/>
  <c r="D732" i="6"/>
  <c r="C732" i="6"/>
  <c r="W732" i="6" s="1"/>
  <c r="X732" i="6" s="1"/>
  <c r="B732" i="6"/>
  <c r="E731" i="6"/>
  <c r="D731" i="6"/>
  <c r="C731" i="6"/>
  <c r="W731" i="6" s="1"/>
  <c r="X731" i="6" s="1"/>
  <c r="B731" i="6"/>
  <c r="E730" i="6"/>
  <c r="D730" i="6"/>
  <c r="C730" i="6"/>
  <c r="W730" i="6" s="1"/>
  <c r="X730" i="6" s="1"/>
  <c r="B730" i="6"/>
  <c r="E729" i="6"/>
  <c r="D729" i="6"/>
  <c r="C729" i="6"/>
  <c r="W729" i="6" s="1"/>
  <c r="X729" i="6" s="1"/>
  <c r="B729" i="6"/>
  <c r="W728" i="6"/>
  <c r="X728" i="6" s="1"/>
  <c r="E728" i="6"/>
  <c r="D728" i="6"/>
  <c r="C728" i="6"/>
  <c r="B728" i="6"/>
  <c r="E727" i="6"/>
  <c r="D727" i="6"/>
  <c r="C727" i="6"/>
  <c r="B727" i="6"/>
  <c r="E726" i="6"/>
  <c r="D726" i="6"/>
  <c r="C726" i="6"/>
  <c r="W726" i="6" s="1"/>
  <c r="X726" i="6" s="1"/>
  <c r="B726" i="6"/>
  <c r="E725" i="6"/>
  <c r="D725" i="6"/>
  <c r="C725" i="6"/>
  <c r="W725" i="6" s="1"/>
  <c r="X725" i="6" s="1"/>
  <c r="B725" i="6"/>
  <c r="E724" i="6"/>
  <c r="D724" i="6"/>
  <c r="C724" i="6"/>
  <c r="W724" i="6" s="1"/>
  <c r="X724" i="6" s="1"/>
  <c r="B724" i="6"/>
  <c r="W723" i="6"/>
  <c r="X723" i="6" s="1"/>
  <c r="E723" i="6"/>
  <c r="D723" i="6"/>
  <c r="C723" i="6"/>
  <c r="B723" i="6"/>
  <c r="W722" i="6"/>
  <c r="X722" i="6" s="1"/>
  <c r="E722" i="6"/>
  <c r="D722" i="6"/>
  <c r="C722" i="6"/>
  <c r="B722" i="6"/>
  <c r="E721" i="6"/>
  <c r="W721" i="6" s="1"/>
  <c r="X721" i="6" s="1"/>
  <c r="D721" i="6"/>
  <c r="C721" i="6"/>
  <c r="B721" i="6"/>
  <c r="E720" i="6"/>
  <c r="D720" i="6"/>
  <c r="C720" i="6"/>
  <c r="W720" i="6" s="1"/>
  <c r="X720" i="6" s="1"/>
  <c r="B720" i="6"/>
  <c r="E719" i="6"/>
  <c r="D719" i="6"/>
  <c r="C719" i="6"/>
  <c r="W719" i="6" s="1"/>
  <c r="X719" i="6" s="1"/>
  <c r="B719" i="6"/>
  <c r="E718" i="6"/>
  <c r="D718" i="6"/>
  <c r="C718" i="6"/>
  <c r="W718" i="6" s="1"/>
  <c r="X718" i="6" s="1"/>
  <c r="B718" i="6"/>
  <c r="E717" i="6"/>
  <c r="D717" i="6"/>
  <c r="C717" i="6"/>
  <c r="B717" i="6"/>
  <c r="W716" i="6"/>
  <c r="X716" i="6" s="1"/>
  <c r="E716" i="6"/>
  <c r="D716" i="6"/>
  <c r="C716" i="6"/>
  <c r="B716" i="6"/>
  <c r="E715" i="6"/>
  <c r="D715" i="6"/>
  <c r="C715" i="6"/>
  <c r="W715" i="6" s="1"/>
  <c r="X715" i="6" s="1"/>
  <c r="B715" i="6"/>
  <c r="W714" i="6"/>
  <c r="X714" i="6" s="1"/>
  <c r="E714" i="6"/>
  <c r="D714" i="6"/>
  <c r="C714" i="6"/>
  <c r="B714" i="6"/>
  <c r="E713" i="6"/>
  <c r="D713" i="6"/>
  <c r="C713" i="6"/>
  <c r="W713" i="6" s="1"/>
  <c r="X713" i="6" s="1"/>
  <c r="B713" i="6"/>
  <c r="W712" i="6"/>
  <c r="X712" i="6" s="1"/>
  <c r="E712" i="6"/>
  <c r="D712" i="6"/>
  <c r="C712" i="6"/>
  <c r="B712" i="6"/>
  <c r="W711" i="6"/>
  <c r="X711" i="6" s="1"/>
  <c r="E711" i="6"/>
  <c r="D711" i="6"/>
  <c r="C711" i="6"/>
  <c r="B711" i="6"/>
  <c r="W710" i="6"/>
  <c r="X710" i="6" s="1"/>
  <c r="E710" i="6"/>
  <c r="D710" i="6"/>
  <c r="C710" i="6"/>
  <c r="B710" i="6"/>
  <c r="W709" i="6"/>
  <c r="X709" i="6" s="1"/>
  <c r="E709" i="6"/>
  <c r="D709" i="6"/>
  <c r="C709" i="6"/>
  <c r="B709" i="6"/>
  <c r="E708" i="6"/>
  <c r="D708" i="6"/>
  <c r="C708" i="6"/>
  <c r="W708" i="6" s="1"/>
  <c r="X708" i="6" s="1"/>
  <c r="B708" i="6"/>
  <c r="E707" i="6"/>
  <c r="D707" i="6"/>
  <c r="C707" i="6"/>
  <c r="W707" i="6" s="1"/>
  <c r="X707" i="6" s="1"/>
  <c r="B707" i="6"/>
  <c r="E706" i="6"/>
  <c r="D706" i="6"/>
  <c r="C706" i="6"/>
  <c r="W706" i="6" s="1"/>
  <c r="X706" i="6" s="1"/>
  <c r="B706" i="6"/>
  <c r="E705" i="6"/>
  <c r="D705" i="6"/>
  <c r="C705" i="6"/>
  <c r="W705" i="6" s="1"/>
  <c r="X705" i="6" s="1"/>
  <c r="B705" i="6"/>
  <c r="W704" i="6"/>
  <c r="X704" i="6" s="1"/>
  <c r="E704" i="6"/>
  <c r="D704" i="6"/>
  <c r="C704" i="6"/>
  <c r="B704" i="6"/>
  <c r="E703" i="6"/>
  <c r="D703" i="6"/>
  <c r="C703" i="6"/>
  <c r="W703" i="6" s="1"/>
  <c r="X703" i="6" s="1"/>
  <c r="B703" i="6"/>
  <c r="W702" i="6"/>
  <c r="X702" i="6" s="1"/>
  <c r="E702" i="6"/>
  <c r="D702" i="6"/>
  <c r="C702" i="6"/>
  <c r="B702" i="6"/>
  <c r="E701" i="6"/>
  <c r="D701" i="6"/>
  <c r="C701" i="6"/>
  <c r="W701" i="6" s="1"/>
  <c r="X701" i="6" s="1"/>
  <c r="B701" i="6"/>
  <c r="E700" i="6"/>
  <c r="D700" i="6"/>
  <c r="C700" i="6"/>
  <c r="W700" i="6" s="1"/>
  <c r="X700" i="6" s="1"/>
  <c r="B700" i="6"/>
  <c r="W699" i="6"/>
  <c r="X699" i="6" s="1"/>
  <c r="E699" i="6"/>
  <c r="D699" i="6"/>
  <c r="C699" i="6"/>
  <c r="B699" i="6"/>
  <c r="W698" i="6"/>
  <c r="X698" i="6" s="1"/>
  <c r="E698" i="6"/>
  <c r="D698" i="6"/>
  <c r="C698" i="6"/>
  <c r="B698" i="6"/>
  <c r="W697" i="6"/>
  <c r="X697" i="6" s="1"/>
  <c r="E697" i="6"/>
  <c r="D697" i="6"/>
  <c r="C697" i="6"/>
  <c r="B697" i="6"/>
  <c r="E696" i="6"/>
  <c r="D696" i="6"/>
  <c r="C696" i="6"/>
  <c r="W696" i="6" s="1"/>
  <c r="X696" i="6" s="1"/>
  <c r="B696" i="6"/>
  <c r="E695" i="6"/>
  <c r="D695" i="6"/>
  <c r="C695" i="6"/>
  <c r="W695" i="6" s="1"/>
  <c r="X695" i="6" s="1"/>
  <c r="B695" i="6"/>
  <c r="E694" i="6"/>
  <c r="D694" i="6"/>
  <c r="C694" i="6"/>
  <c r="W694" i="6" s="1"/>
  <c r="X694" i="6" s="1"/>
  <c r="B694" i="6"/>
  <c r="E693" i="6"/>
  <c r="D693" i="6"/>
  <c r="C693" i="6"/>
  <c r="B693" i="6"/>
  <c r="E692" i="6"/>
  <c r="D692" i="6"/>
  <c r="C692" i="6"/>
  <c r="W692" i="6" s="1"/>
  <c r="X692" i="6" s="1"/>
  <c r="B692" i="6"/>
  <c r="E691" i="6"/>
  <c r="D691" i="6"/>
  <c r="C691" i="6"/>
  <c r="B691" i="6"/>
  <c r="E690" i="6"/>
  <c r="D690" i="6"/>
  <c r="C690" i="6"/>
  <c r="W690" i="6" s="1"/>
  <c r="X690" i="6" s="1"/>
  <c r="B690" i="6"/>
  <c r="E689" i="6"/>
  <c r="D689" i="6"/>
  <c r="C689" i="6"/>
  <c r="W689" i="6" s="1"/>
  <c r="X689" i="6" s="1"/>
  <c r="B689" i="6"/>
  <c r="E688" i="6"/>
  <c r="D688" i="6"/>
  <c r="C688" i="6"/>
  <c r="W688" i="6" s="1"/>
  <c r="X688" i="6" s="1"/>
  <c r="B688" i="6"/>
  <c r="E687" i="6"/>
  <c r="D687" i="6"/>
  <c r="C687" i="6"/>
  <c r="W687" i="6" s="1"/>
  <c r="X687" i="6" s="1"/>
  <c r="B687" i="6"/>
  <c r="E686" i="6"/>
  <c r="D686" i="6"/>
  <c r="C686" i="6"/>
  <c r="W686" i="6" s="1"/>
  <c r="X686" i="6" s="1"/>
  <c r="B686" i="6"/>
  <c r="E685" i="6"/>
  <c r="D685" i="6"/>
  <c r="C685" i="6"/>
  <c r="B685" i="6"/>
  <c r="E684" i="6"/>
  <c r="D684" i="6"/>
  <c r="C684" i="6"/>
  <c r="W684" i="6" s="1"/>
  <c r="X684" i="6" s="1"/>
  <c r="B684" i="6"/>
  <c r="E683" i="6"/>
  <c r="D683" i="6"/>
  <c r="C683" i="6"/>
  <c r="B683" i="6"/>
  <c r="E682" i="6"/>
  <c r="D682" i="6"/>
  <c r="C682" i="6"/>
  <c r="W682" i="6" s="1"/>
  <c r="X682" i="6" s="1"/>
  <c r="B682" i="6"/>
  <c r="E681" i="6"/>
  <c r="D681" i="6"/>
  <c r="C681" i="6"/>
  <c r="W681" i="6" s="1"/>
  <c r="X681" i="6" s="1"/>
  <c r="B681" i="6"/>
  <c r="E680" i="6"/>
  <c r="D680" i="6"/>
  <c r="C680" i="6"/>
  <c r="W680" i="6" s="1"/>
  <c r="X680" i="6" s="1"/>
  <c r="B680" i="6"/>
  <c r="E679" i="6"/>
  <c r="D679" i="6"/>
  <c r="C679" i="6"/>
  <c r="W679" i="6" s="1"/>
  <c r="X679" i="6" s="1"/>
  <c r="B679" i="6"/>
  <c r="E678" i="6"/>
  <c r="D678" i="6"/>
  <c r="C678" i="6"/>
  <c r="W678" i="6" s="1"/>
  <c r="X678" i="6" s="1"/>
  <c r="B678" i="6"/>
  <c r="E677" i="6"/>
  <c r="D677" i="6"/>
  <c r="C677" i="6"/>
  <c r="W677" i="6" s="1"/>
  <c r="X677" i="6" s="1"/>
  <c r="B677" i="6"/>
  <c r="E676" i="6"/>
  <c r="D676" i="6"/>
  <c r="C676" i="6"/>
  <c r="W676" i="6" s="1"/>
  <c r="X676" i="6" s="1"/>
  <c r="B676" i="6"/>
  <c r="W675" i="6"/>
  <c r="X675" i="6" s="1"/>
  <c r="E675" i="6"/>
  <c r="D675" i="6"/>
  <c r="C675" i="6"/>
  <c r="B675" i="6"/>
  <c r="E674" i="6"/>
  <c r="D674" i="6"/>
  <c r="C674" i="6"/>
  <c r="W674" i="6" s="1"/>
  <c r="X674" i="6" s="1"/>
  <c r="B674" i="6"/>
  <c r="E673" i="6"/>
  <c r="D673" i="6"/>
  <c r="C673" i="6"/>
  <c r="B673" i="6"/>
  <c r="W672" i="6"/>
  <c r="X672" i="6" s="1"/>
  <c r="E672" i="6"/>
  <c r="D672" i="6"/>
  <c r="C672" i="6"/>
  <c r="B672" i="6"/>
  <c r="W671" i="6"/>
  <c r="X671" i="6" s="1"/>
  <c r="E671" i="6"/>
  <c r="D671" i="6"/>
  <c r="C671" i="6"/>
  <c r="B671" i="6"/>
  <c r="E670" i="6"/>
  <c r="D670" i="6"/>
  <c r="C670" i="6"/>
  <c r="W670" i="6" s="1"/>
  <c r="X670" i="6" s="1"/>
  <c r="B670" i="6"/>
  <c r="E669" i="6"/>
  <c r="D669" i="6"/>
  <c r="C669" i="6"/>
  <c r="W669" i="6" s="1"/>
  <c r="X669" i="6" s="1"/>
  <c r="B669" i="6"/>
  <c r="W668" i="6"/>
  <c r="X668" i="6" s="1"/>
  <c r="E668" i="6"/>
  <c r="D668" i="6"/>
  <c r="C668" i="6"/>
  <c r="B668" i="6"/>
  <c r="W667" i="6"/>
  <c r="X667" i="6" s="1"/>
  <c r="E667" i="6"/>
  <c r="D667" i="6"/>
  <c r="C667" i="6"/>
  <c r="B667" i="6"/>
  <c r="W666" i="6"/>
  <c r="X666" i="6" s="1"/>
  <c r="E666" i="6"/>
  <c r="D666" i="6"/>
  <c r="C666" i="6"/>
  <c r="B666" i="6"/>
  <c r="E665" i="6"/>
  <c r="D665" i="6"/>
  <c r="C665" i="6"/>
  <c r="W665" i="6" s="1"/>
  <c r="X665" i="6" s="1"/>
  <c r="B665" i="6"/>
  <c r="W664" i="6"/>
  <c r="X664" i="6" s="1"/>
  <c r="E664" i="6"/>
  <c r="D664" i="6"/>
  <c r="C664" i="6"/>
  <c r="B664" i="6"/>
  <c r="E663" i="6"/>
  <c r="D663" i="6"/>
  <c r="C663" i="6"/>
  <c r="W663" i="6" s="1"/>
  <c r="X663" i="6" s="1"/>
  <c r="B663" i="6"/>
  <c r="E662" i="6"/>
  <c r="D662" i="6"/>
  <c r="C662" i="6"/>
  <c r="W662" i="6" s="1"/>
  <c r="X662" i="6" s="1"/>
  <c r="B662" i="6"/>
  <c r="E661" i="6"/>
  <c r="D661" i="6"/>
  <c r="C661" i="6"/>
  <c r="W661" i="6" s="1"/>
  <c r="X661" i="6" s="1"/>
  <c r="B661" i="6"/>
  <c r="W660" i="6"/>
  <c r="X660" i="6" s="1"/>
  <c r="E660" i="6"/>
  <c r="D660" i="6"/>
  <c r="C660" i="6"/>
  <c r="B660" i="6"/>
  <c r="E659" i="6"/>
  <c r="W659" i="6" s="1"/>
  <c r="X659" i="6" s="1"/>
  <c r="D659" i="6"/>
  <c r="C659" i="6"/>
  <c r="B659" i="6"/>
  <c r="E658" i="6"/>
  <c r="D658" i="6"/>
  <c r="C658" i="6"/>
  <c r="W658" i="6" s="1"/>
  <c r="X658" i="6" s="1"/>
  <c r="B658" i="6"/>
  <c r="E657" i="6"/>
  <c r="D657" i="6"/>
  <c r="C657" i="6"/>
  <c r="W657" i="6" s="1"/>
  <c r="X657" i="6" s="1"/>
  <c r="B657" i="6"/>
  <c r="W656" i="6"/>
  <c r="X656" i="6" s="1"/>
  <c r="E656" i="6"/>
  <c r="D656" i="6"/>
  <c r="C656" i="6"/>
  <c r="B656" i="6"/>
  <c r="W655" i="6"/>
  <c r="X655" i="6" s="1"/>
  <c r="E655" i="6"/>
  <c r="D655" i="6"/>
  <c r="C655" i="6"/>
  <c r="B655" i="6"/>
  <c r="E654" i="6"/>
  <c r="D654" i="6"/>
  <c r="C654" i="6"/>
  <c r="W654" i="6" s="1"/>
  <c r="X654" i="6" s="1"/>
  <c r="B654" i="6"/>
  <c r="W653" i="6"/>
  <c r="X653" i="6" s="1"/>
  <c r="E653" i="6"/>
  <c r="D653" i="6"/>
  <c r="C653" i="6"/>
  <c r="B653" i="6"/>
  <c r="E652" i="6"/>
  <c r="D652" i="6"/>
  <c r="C652" i="6"/>
  <c r="W652" i="6" s="1"/>
  <c r="X652" i="6" s="1"/>
  <c r="B652" i="6"/>
  <c r="W651" i="6"/>
  <c r="X651" i="6" s="1"/>
  <c r="E651" i="6"/>
  <c r="D651" i="6"/>
  <c r="C651" i="6"/>
  <c r="B651" i="6"/>
  <c r="E650" i="6"/>
  <c r="D650" i="6"/>
  <c r="C650" i="6"/>
  <c r="W650" i="6" s="1"/>
  <c r="X650" i="6" s="1"/>
  <c r="B650" i="6"/>
  <c r="E649" i="6"/>
  <c r="D649" i="6"/>
  <c r="C649" i="6"/>
  <c r="B649" i="6"/>
  <c r="W648" i="6"/>
  <c r="X648" i="6" s="1"/>
  <c r="E648" i="6"/>
  <c r="D648" i="6"/>
  <c r="C648" i="6"/>
  <c r="B648" i="6"/>
  <c r="W647" i="6"/>
  <c r="X647" i="6" s="1"/>
  <c r="E647" i="6"/>
  <c r="D647" i="6"/>
  <c r="C647" i="6"/>
  <c r="B647" i="6"/>
  <c r="E646" i="6"/>
  <c r="D646" i="6"/>
  <c r="C646" i="6"/>
  <c r="W646" i="6" s="1"/>
  <c r="X646" i="6" s="1"/>
  <c r="B646" i="6"/>
  <c r="E645" i="6"/>
  <c r="D645" i="6"/>
  <c r="C645" i="6"/>
  <c r="W645" i="6" s="1"/>
  <c r="X645" i="6" s="1"/>
  <c r="B645" i="6"/>
  <c r="W644" i="6"/>
  <c r="X644" i="6" s="1"/>
  <c r="E644" i="6"/>
  <c r="D644" i="6"/>
  <c r="C644" i="6"/>
  <c r="B644" i="6"/>
  <c r="W643" i="6"/>
  <c r="X643" i="6" s="1"/>
  <c r="E643" i="6"/>
  <c r="D643" i="6"/>
  <c r="C643" i="6"/>
  <c r="B643" i="6"/>
  <c r="W642" i="6"/>
  <c r="X642" i="6" s="1"/>
  <c r="E642" i="6"/>
  <c r="D642" i="6"/>
  <c r="C642" i="6"/>
  <c r="B642" i="6"/>
  <c r="E641" i="6"/>
  <c r="D641" i="6"/>
  <c r="C641" i="6"/>
  <c r="W641" i="6" s="1"/>
  <c r="X641" i="6" s="1"/>
  <c r="B641" i="6"/>
  <c r="W640" i="6"/>
  <c r="X640" i="6" s="1"/>
  <c r="E640" i="6"/>
  <c r="D640" i="6"/>
  <c r="C640" i="6"/>
  <c r="B640" i="6"/>
  <c r="E639" i="6"/>
  <c r="D639" i="6"/>
  <c r="C639" i="6"/>
  <c r="W639" i="6" s="1"/>
  <c r="X639" i="6" s="1"/>
  <c r="B639" i="6"/>
  <c r="E638" i="6"/>
  <c r="D638" i="6"/>
  <c r="C638" i="6"/>
  <c r="W638" i="6" s="1"/>
  <c r="X638" i="6" s="1"/>
  <c r="B638" i="6"/>
  <c r="E637" i="6"/>
  <c r="D637" i="6"/>
  <c r="C637" i="6"/>
  <c r="W637" i="6" s="1"/>
  <c r="X637" i="6" s="1"/>
  <c r="B637" i="6"/>
  <c r="W636" i="6"/>
  <c r="X636" i="6" s="1"/>
  <c r="E636" i="6"/>
  <c r="D636" i="6"/>
  <c r="C636" i="6"/>
  <c r="B636" i="6"/>
  <c r="E635" i="6"/>
  <c r="W635" i="6" s="1"/>
  <c r="X635" i="6" s="1"/>
  <c r="D635" i="6"/>
  <c r="C635" i="6"/>
  <c r="B635" i="6"/>
  <c r="E634" i="6"/>
  <c r="D634" i="6"/>
  <c r="C634" i="6"/>
  <c r="W634" i="6" s="1"/>
  <c r="X634" i="6" s="1"/>
  <c r="B634" i="6"/>
  <c r="E633" i="6"/>
  <c r="D633" i="6"/>
  <c r="C633" i="6"/>
  <c r="W633" i="6" s="1"/>
  <c r="X633" i="6" s="1"/>
  <c r="B633" i="6"/>
  <c r="W632" i="6"/>
  <c r="X632" i="6" s="1"/>
  <c r="E632" i="6"/>
  <c r="D632" i="6"/>
  <c r="C632" i="6"/>
  <c r="B632" i="6"/>
  <c r="W631" i="6"/>
  <c r="X631" i="6" s="1"/>
  <c r="E631" i="6"/>
  <c r="D631" i="6"/>
  <c r="C631" i="6"/>
  <c r="B631" i="6"/>
  <c r="E630" i="6"/>
  <c r="D630" i="6"/>
  <c r="C630" i="6"/>
  <c r="W630" i="6" s="1"/>
  <c r="X630" i="6" s="1"/>
  <c r="B630" i="6"/>
  <c r="W629" i="6"/>
  <c r="X629" i="6" s="1"/>
  <c r="E629" i="6"/>
  <c r="D629" i="6"/>
  <c r="C629" i="6"/>
  <c r="B629" i="6"/>
  <c r="E628" i="6"/>
  <c r="D628" i="6"/>
  <c r="C628" i="6"/>
  <c r="W628" i="6" s="1"/>
  <c r="X628" i="6" s="1"/>
  <c r="B628" i="6"/>
  <c r="W627" i="6"/>
  <c r="X627" i="6" s="1"/>
  <c r="E627" i="6"/>
  <c r="D627" i="6"/>
  <c r="C627" i="6"/>
  <c r="B627" i="6"/>
  <c r="E626" i="6"/>
  <c r="D626" i="6"/>
  <c r="C626" i="6"/>
  <c r="W626" i="6" s="1"/>
  <c r="X626" i="6" s="1"/>
  <c r="B626" i="6"/>
  <c r="E625" i="6"/>
  <c r="D625" i="6"/>
  <c r="C625" i="6"/>
  <c r="W625" i="6" s="1"/>
  <c r="X625" i="6" s="1"/>
  <c r="B625" i="6"/>
  <c r="W624" i="6"/>
  <c r="X624" i="6" s="1"/>
  <c r="E624" i="6"/>
  <c r="D624" i="6"/>
  <c r="C624" i="6"/>
  <c r="B624" i="6"/>
  <c r="W623" i="6"/>
  <c r="X623" i="6" s="1"/>
  <c r="E623" i="6"/>
  <c r="D623" i="6"/>
  <c r="C623" i="6"/>
  <c r="B623" i="6"/>
  <c r="E622" i="6"/>
  <c r="D622" i="6"/>
  <c r="C622" i="6"/>
  <c r="W622" i="6" s="1"/>
  <c r="X622" i="6" s="1"/>
  <c r="B622" i="6"/>
  <c r="E621" i="6"/>
  <c r="D621" i="6"/>
  <c r="C621" i="6"/>
  <c r="W621" i="6" s="1"/>
  <c r="X621" i="6" s="1"/>
  <c r="B621" i="6"/>
  <c r="W620" i="6"/>
  <c r="X620" i="6" s="1"/>
  <c r="E620" i="6"/>
  <c r="D620" i="6"/>
  <c r="C620" i="6"/>
  <c r="B620" i="6"/>
  <c r="W619" i="6"/>
  <c r="X619" i="6" s="1"/>
  <c r="E619" i="6"/>
  <c r="D619" i="6"/>
  <c r="C619" i="6"/>
  <c r="B619" i="6"/>
  <c r="W618" i="6"/>
  <c r="X618" i="6" s="1"/>
  <c r="E618" i="6"/>
  <c r="D618" i="6"/>
  <c r="C618" i="6"/>
  <c r="B618" i="6"/>
  <c r="E617" i="6"/>
  <c r="D617" i="6"/>
  <c r="C617" i="6"/>
  <c r="W617" i="6" s="1"/>
  <c r="X617" i="6" s="1"/>
  <c r="B617" i="6"/>
  <c r="W616" i="6"/>
  <c r="X616" i="6" s="1"/>
  <c r="E616" i="6"/>
  <c r="D616" i="6"/>
  <c r="C616" i="6"/>
  <c r="B616" i="6"/>
  <c r="E615" i="6"/>
  <c r="D615" i="6"/>
  <c r="C615" i="6"/>
  <c r="W615" i="6" s="1"/>
  <c r="X615" i="6" s="1"/>
  <c r="B615" i="6"/>
  <c r="E614" i="6"/>
  <c r="D614" i="6"/>
  <c r="C614" i="6"/>
  <c r="W614" i="6" s="1"/>
  <c r="X614" i="6" s="1"/>
  <c r="B614" i="6"/>
  <c r="E613" i="6"/>
  <c r="D613" i="6"/>
  <c r="C613" i="6"/>
  <c r="W613" i="6" s="1"/>
  <c r="X613" i="6" s="1"/>
  <c r="B613" i="6"/>
  <c r="W612" i="6"/>
  <c r="X612" i="6" s="1"/>
  <c r="E612" i="6"/>
  <c r="D612" i="6"/>
  <c r="C612" i="6"/>
  <c r="B612" i="6"/>
  <c r="E611" i="6"/>
  <c r="W611" i="6" s="1"/>
  <c r="X611" i="6" s="1"/>
  <c r="D611" i="6"/>
  <c r="C611" i="6"/>
  <c r="B611" i="6"/>
  <c r="E610" i="6"/>
  <c r="D610" i="6"/>
  <c r="C610" i="6"/>
  <c r="W610" i="6" s="1"/>
  <c r="X610" i="6" s="1"/>
  <c r="B610" i="6"/>
  <c r="E609" i="6"/>
  <c r="D609" i="6"/>
  <c r="C609" i="6"/>
  <c r="W609" i="6" s="1"/>
  <c r="X609" i="6" s="1"/>
  <c r="B609" i="6"/>
  <c r="W608" i="6"/>
  <c r="X608" i="6" s="1"/>
  <c r="E608" i="6"/>
  <c r="D608" i="6"/>
  <c r="C608" i="6"/>
  <c r="B608" i="6"/>
  <c r="W607" i="6"/>
  <c r="X607" i="6" s="1"/>
  <c r="E607" i="6"/>
  <c r="D607" i="6"/>
  <c r="C607" i="6"/>
  <c r="B607" i="6"/>
  <c r="E606" i="6"/>
  <c r="D606" i="6"/>
  <c r="C606" i="6"/>
  <c r="W606" i="6" s="1"/>
  <c r="X606" i="6" s="1"/>
  <c r="B606" i="6"/>
  <c r="W605" i="6"/>
  <c r="X605" i="6" s="1"/>
  <c r="E605" i="6"/>
  <c r="D605" i="6"/>
  <c r="C605" i="6"/>
  <c r="B605" i="6"/>
  <c r="E604" i="6"/>
  <c r="D604" i="6"/>
  <c r="C604" i="6"/>
  <c r="W604" i="6" s="1"/>
  <c r="X604" i="6" s="1"/>
  <c r="B604" i="6"/>
  <c r="W603" i="6"/>
  <c r="X603" i="6" s="1"/>
  <c r="E603" i="6"/>
  <c r="D603" i="6"/>
  <c r="C603" i="6"/>
  <c r="B603" i="6"/>
  <c r="E602" i="6"/>
  <c r="D602" i="6"/>
  <c r="C602" i="6"/>
  <c r="W602" i="6" s="1"/>
  <c r="X602" i="6" s="1"/>
  <c r="B602" i="6"/>
  <c r="E601" i="6"/>
  <c r="D601" i="6"/>
  <c r="C601" i="6"/>
  <c r="W601" i="6" s="1"/>
  <c r="X601" i="6" s="1"/>
  <c r="B601" i="6"/>
  <c r="W600" i="6"/>
  <c r="X600" i="6" s="1"/>
  <c r="E600" i="6"/>
  <c r="D600" i="6"/>
  <c r="C600" i="6"/>
  <c r="B600" i="6"/>
  <c r="W599" i="6"/>
  <c r="X599" i="6" s="1"/>
  <c r="E599" i="6"/>
  <c r="D599" i="6"/>
  <c r="C599" i="6"/>
  <c r="B599" i="6"/>
  <c r="E598" i="6"/>
  <c r="D598" i="6"/>
  <c r="C598" i="6"/>
  <c r="W598" i="6" s="1"/>
  <c r="X598" i="6" s="1"/>
  <c r="B598" i="6"/>
  <c r="E597" i="6"/>
  <c r="D597" i="6"/>
  <c r="C597" i="6"/>
  <c r="W597" i="6" s="1"/>
  <c r="X597" i="6" s="1"/>
  <c r="B597" i="6"/>
  <c r="W596" i="6"/>
  <c r="X596" i="6" s="1"/>
  <c r="E596" i="6"/>
  <c r="D596" i="6"/>
  <c r="C596" i="6"/>
  <c r="B596" i="6"/>
  <c r="W595" i="6"/>
  <c r="X595" i="6" s="1"/>
  <c r="E595" i="6"/>
  <c r="D595" i="6"/>
  <c r="C595" i="6"/>
  <c r="B595" i="6"/>
  <c r="W594" i="6"/>
  <c r="X594" i="6" s="1"/>
  <c r="E594" i="6"/>
  <c r="D594" i="6"/>
  <c r="C594" i="6"/>
  <c r="B594" i="6"/>
  <c r="E593" i="6"/>
  <c r="D593" i="6"/>
  <c r="C593" i="6"/>
  <c r="W593" i="6" s="1"/>
  <c r="X593" i="6" s="1"/>
  <c r="B593" i="6"/>
  <c r="W592" i="6"/>
  <c r="X592" i="6" s="1"/>
  <c r="E592" i="6"/>
  <c r="D592" i="6"/>
  <c r="C592" i="6"/>
  <c r="B592" i="6"/>
  <c r="E591" i="6"/>
  <c r="D591" i="6"/>
  <c r="C591" i="6"/>
  <c r="W591" i="6" s="1"/>
  <c r="X591" i="6" s="1"/>
  <c r="B591" i="6"/>
  <c r="E590" i="6"/>
  <c r="D590" i="6"/>
  <c r="C590" i="6"/>
  <c r="W590" i="6" s="1"/>
  <c r="X590" i="6" s="1"/>
  <c r="B590" i="6"/>
  <c r="E589" i="6"/>
  <c r="D589" i="6"/>
  <c r="C589" i="6"/>
  <c r="W589" i="6" s="1"/>
  <c r="X589" i="6" s="1"/>
  <c r="B589" i="6"/>
  <c r="W588" i="6"/>
  <c r="X588" i="6" s="1"/>
  <c r="E588" i="6"/>
  <c r="D588" i="6"/>
  <c r="C588" i="6"/>
  <c r="B588" i="6"/>
  <c r="E587" i="6"/>
  <c r="W587" i="6" s="1"/>
  <c r="X587" i="6" s="1"/>
  <c r="D587" i="6"/>
  <c r="C587" i="6"/>
  <c r="B587" i="6"/>
  <c r="E586" i="6"/>
  <c r="D586" i="6"/>
  <c r="C586" i="6"/>
  <c r="B586" i="6"/>
  <c r="E585" i="6"/>
  <c r="D585" i="6"/>
  <c r="C585" i="6"/>
  <c r="W585" i="6" s="1"/>
  <c r="X585" i="6" s="1"/>
  <c r="B585" i="6"/>
  <c r="E584" i="6"/>
  <c r="D584" i="6"/>
  <c r="C584" i="6"/>
  <c r="B584" i="6"/>
  <c r="W584" i="6" s="1"/>
  <c r="X584" i="6" s="1"/>
  <c r="W583" i="6"/>
  <c r="X583" i="6" s="1"/>
  <c r="E583" i="6"/>
  <c r="D583" i="6"/>
  <c r="C583" i="6"/>
  <c r="B583" i="6"/>
  <c r="E582" i="6"/>
  <c r="D582" i="6"/>
  <c r="C582" i="6"/>
  <c r="B582" i="6"/>
  <c r="W582" i="6" s="1"/>
  <c r="X582" i="6" s="1"/>
  <c r="W581" i="6"/>
  <c r="X581" i="6" s="1"/>
  <c r="E581" i="6"/>
  <c r="D581" i="6"/>
  <c r="C581" i="6"/>
  <c r="B581" i="6"/>
  <c r="E580" i="6"/>
  <c r="D580" i="6"/>
  <c r="C580" i="6"/>
  <c r="B580" i="6"/>
  <c r="W580" i="6" s="1"/>
  <c r="X580" i="6" s="1"/>
  <c r="W579" i="6"/>
  <c r="X579" i="6" s="1"/>
  <c r="E579" i="6"/>
  <c r="D579" i="6"/>
  <c r="C579" i="6"/>
  <c r="B579" i="6"/>
  <c r="E578" i="6"/>
  <c r="D578" i="6"/>
  <c r="C578" i="6"/>
  <c r="B578" i="6"/>
  <c r="W578" i="6" s="1"/>
  <c r="X578" i="6" s="1"/>
  <c r="E577" i="6"/>
  <c r="D577" i="6"/>
  <c r="C577" i="6"/>
  <c r="W577" i="6" s="1"/>
  <c r="X577" i="6" s="1"/>
  <c r="B577" i="6"/>
  <c r="E576" i="6"/>
  <c r="D576" i="6"/>
  <c r="C576" i="6"/>
  <c r="B576" i="6"/>
  <c r="W576" i="6" s="1"/>
  <c r="X576" i="6" s="1"/>
  <c r="W575" i="6"/>
  <c r="X575" i="6" s="1"/>
  <c r="E575" i="6"/>
  <c r="D575" i="6"/>
  <c r="C575" i="6"/>
  <c r="B575" i="6"/>
  <c r="E574" i="6"/>
  <c r="D574" i="6"/>
  <c r="C574" i="6"/>
  <c r="W574" i="6" s="1"/>
  <c r="X574" i="6" s="1"/>
  <c r="B574" i="6"/>
  <c r="E573" i="6"/>
  <c r="D573" i="6"/>
  <c r="C573" i="6"/>
  <c r="W573" i="6" s="1"/>
  <c r="X573" i="6" s="1"/>
  <c r="B573" i="6"/>
  <c r="W572" i="6"/>
  <c r="X572" i="6" s="1"/>
  <c r="E572" i="6"/>
  <c r="D572" i="6"/>
  <c r="C572" i="6"/>
  <c r="B572" i="6"/>
  <c r="W571" i="6"/>
  <c r="X571" i="6" s="1"/>
  <c r="E571" i="6"/>
  <c r="D571" i="6"/>
  <c r="C571" i="6"/>
  <c r="B571" i="6"/>
  <c r="W570" i="6"/>
  <c r="X570" i="6" s="1"/>
  <c r="E570" i="6"/>
  <c r="D570" i="6"/>
  <c r="C570" i="6"/>
  <c r="B570" i="6"/>
  <c r="E569" i="6"/>
  <c r="D569" i="6"/>
  <c r="C569" i="6"/>
  <c r="W569" i="6" s="1"/>
  <c r="X569" i="6" s="1"/>
  <c r="B569" i="6"/>
  <c r="W568" i="6"/>
  <c r="X568" i="6" s="1"/>
  <c r="E568" i="6"/>
  <c r="D568" i="6"/>
  <c r="C568" i="6"/>
  <c r="B568" i="6"/>
  <c r="E567" i="6"/>
  <c r="D567" i="6"/>
  <c r="C567" i="6"/>
  <c r="W567" i="6" s="1"/>
  <c r="X567" i="6" s="1"/>
  <c r="B567" i="6"/>
  <c r="E566" i="6"/>
  <c r="D566" i="6"/>
  <c r="C566" i="6"/>
  <c r="W566" i="6" s="1"/>
  <c r="X566" i="6" s="1"/>
  <c r="B566" i="6"/>
  <c r="E565" i="6"/>
  <c r="D565" i="6"/>
  <c r="C565" i="6"/>
  <c r="W565" i="6" s="1"/>
  <c r="X565" i="6" s="1"/>
  <c r="B565" i="6"/>
  <c r="W564" i="6"/>
  <c r="X564" i="6" s="1"/>
  <c r="E564" i="6"/>
  <c r="D564" i="6"/>
  <c r="C564" i="6"/>
  <c r="B564" i="6"/>
  <c r="E563" i="6"/>
  <c r="W563" i="6" s="1"/>
  <c r="X563" i="6" s="1"/>
  <c r="D563" i="6"/>
  <c r="C563" i="6"/>
  <c r="B563" i="6"/>
  <c r="E562" i="6"/>
  <c r="D562" i="6"/>
  <c r="C562" i="6"/>
  <c r="B562" i="6"/>
  <c r="E561" i="6"/>
  <c r="D561" i="6"/>
  <c r="C561" i="6"/>
  <c r="W561" i="6" s="1"/>
  <c r="X561" i="6" s="1"/>
  <c r="B561" i="6"/>
  <c r="E560" i="6"/>
  <c r="D560" i="6"/>
  <c r="C560" i="6"/>
  <c r="B560" i="6"/>
  <c r="W560" i="6" s="1"/>
  <c r="X560" i="6" s="1"/>
  <c r="W559" i="6"/>
  <c r="X559" i="6" s="1"/>
  <c r="E559" i="6"/>
  <c r="D559" i="6"/>
  <c r="C559" i="6"/>
  <c r="B559" i="6"/>
  <c r="E558" i="6"/>
  <c r="D558" i="6"/>
  <c r="C558" i="6"/>
  <c r="B558" i="6"/>
  <c r="W557" i="6"/>
  <c r="X557" i="6" s="1"/>
  <c r="E557" i="6"/>
  <c r="D557" i="6"/>
  <c r="C557" i="6"/>
  <c r="B557" i="6"/>
  <c r="E556" i="6"/>
  <c r="D556" i="6"/>
  <c r="C556" i="6"/>
  <c r="B556" i="6"/>
  <c r="W556" i="6" s="1"/>
  <c r="X556" i="6" s="1"/>
  <c r="W555" i="6"/>
  <c r="X555" i="6" s="1"/>
  <c r="E555" i="6"/>
  <c r="D555" i="6"/>
  <c r="C555" i="6"/>
  <c r="B555" i="6"/>
  <c r="E554" i="6"/>
  <c r="D554" i="6"/>
  <c r="C554" i="6"/>
  <c r="B554" i="6"/>
  <c r="W554" i="6" s="1"/>
  <c r="X554" i="6" s="1"/>
  <c r="E553" i="6"/>
  <c r="D553" i="6"/>
  <c r="C553" i="6"/>
  <c r="W553" i="6" s="1"/>
  <c r="X553" i="6" s="1"/>
  <c r="B553" i="6"/>
  <c r="E552" i="6"/>
  <c r="D552" i="6"/>
  <c r="C552" i="6"/>
  <c r="B552" i="6"/>
  <c r="W552" i="6" s="1"/>
  <c r="X552" i="6" s="1"/>
  <c r="E551" i="6"/>
  <c r="D551" i="6"/>
  <c r="C551" i="6"/>
  <c r="W551" i="6" s="1"/>
  <c r="X551" i="6" s="1"/>
  <c r="B551" i="6"/>
  <c r="E550" i="6"/>
  <c r="D550" i="6"/>
  <c r="C550" i="6"/>
  <c r="W550" i="6" s="1"/>
  <c r="X550" i="6" s="1"/>
  <c r="B550" i="6"/>
  <c r="E549" i="6"/>
  <c r="D549" i="6"/>
  <c r="C549" i="6"/>
  <c r="B549" i="6"/>
  <c r="W548" i="6"/>
  <c r="X548" i="6" s="1"/>
  <c r="E548" i="6"/>
  <c r="D548" i="6"/>
  <c r="C548" i="6"/>
  <c r="B548" i="6"/>
  <c r="W547" i="6"/>
  <c r="X547" i="6" s="1"/>
  <c r="E547" i="6"/>
  <c r="D547" i="6"/>
  <c r="C547" i="6"/>
  <c r="B547" i="6"/>
  <c r="W546" i="6"/>
  <c r="X546" i="6" s="1"/>
  <c r="E546" i="6"/>
  <c r="D546" i="6"/>
  <c r="C546" i="6"/>
  <c r="B546" i="6"/>
  <c r="E545" i="6"/>
  <c r="D545" i="6"/>
  <c r="C545" i="6"/>
  <c r="B545" i="6"/>
  <c r="W544" i="6"/>
  <c r="X544" i="6" s="1"/>
  <c r="E544" i="6"/>
  <c r="D544" i="6"/>
  <c r="C544" i="6"/>
  <c r="B544" i="6"/>
  <c r="E543" i="6"/>
  <c r="D543" i="6"/>
  <c r="C543" i="6"/>
  <c r="B543" i="6"/>
  <c r="W543" i="6" s="1"/>
  <c r="X543" i="6" s="1"/>
  <c r="E542" i="6"/>
  <c r="D542" i="6"/>
  <c r="C542" i="6"/>
  <c r="W542" i="6" s="1"/>
  <c r="X542" i="6" s="1"/>
  <c r="B542" i="6"/>
  <c r="E541" i="6"/>
  <c r="D541" i="6"/>
  <c r="C541" i="6"/>
  <c r="B541" i="6"/>
  <c r="E540" i="6"/>
  <c r="D540" i="6"/>
  <c r="C540" i="6"/>
  <c r="W540" i="6" s="1"/>
  <c r="X540" i="6" s="1"/>
  <c r="B540" i="6"/>
  <c r="E539" i="6"/>
  <c r="D539" i="6"/>
  <c r="C539" i="6"/>
  <c r="B539" i="6"/>
  <c r="E538" i="6"/>
  <c r="D538" i="6"/>
  <c r="C538" i="6"/>
  <c r="W538" i="6" s="1"/>
  <c r="X538" i="6" s="1"/>
  <c r="B538" i="6"/>
  <c r="E537" i="6"/>
  <c r="D537" i="6"/>
  <c r="C537" i="6"/>
  <c r="B537" i="6"/>
  <c r="E536" i="6"/>
  <c r="D536" i="6"/>
  <c r="C536" i="6"/>
  <c r="W536" i="6" s="1"/>
  <c r="X536" i="6" s="1"/>
  <c r="B536" i="6"/>
  <c r="E535" i="6"/>
  <c r="D535" i="6"/>
  <c r="C535" i="6"/>
  <c r="W535" i="6" s="1"/>
  <c r="X535" i="6" s="1"/>
  <c r="B535" i="6"/>
  <c r="E534" i="6"/>
  <c r="D534" i="6"/>
  <c r="C534" i="6"/>
  <c r="W534" i="6" s="1"/>
  <c r="X534" i="6" s="1"/>
  <c r="B534" i="6"/>
  <c r="E533" i="6"/>
  <c r="D533" i="6"/>
  <c r="C533" i="6"/>
  <c r="W533" i="6" s="1"/>
  <c r="X533" i="6" s="1"/>
  <c r="B533" i="6"/>
  <c r="E532" i="6"/>
  <c r="D532" i="6"/>
  <c r="C532" i="6"/>
  <c r="W532" i="6" s="1"/>
  <c r="X532" i="6" s="1"/>
  <c r="B532" i="6"/>
  <c r="E531" i="6"/>
  <c r="D531" i="6"/>
  <c r="C531" i="6"/>
  <c r="W531" i="6" s="1"/>
  <c r="X531" i="6" s="1"/>
  <c r="B531" i="6"/>
  <c r="E530" i="6"/>
  <c r="D530" i="6"/>
  <c r="C530" i="6"/>
  <c r="W530" i="6" s="1"/>
  <c r="X530" i="6" s="1"/>
  <c r="B530" i="6"/>
  <c r="E529" i="6"/>
  <c r="D529" i="6"/>
  <c r="C529" i="6"/>
  <c r="W529" i="6" s="1"/>
  <c r="X529" i="6" s="1"/>
  <c r="B529" i="6"/>
  <c r="E528" i="6"/>
  <c r="D528" i="6"/>
  <c r="C528" i="6"/>
  <c r="W528" i="6" s="1"/>
  <c r="X528" i="6" s="1"/>
  <c r="B528" i="6"/>
  <c r="E527" i="6"/>
  <c r="D527" i="6"/>
  <c r="C527" i="6"/>
  <c r="W527" i="6" s="1"/>
  <c r="X527" i="6" s="1"/>
  <c r="B527" i="6"/>
  <c r="E526" i="6"/>
  <c r="D526" i="6"/>
  <c r="C526" i="6"/>
  <c r="W526" i="6" s="1"/>
  <c r="X526" i="6" s="1"/>
  <c r="B526" i="6"/>
  <c r="E525" i="6"/>
  <c r="D525" i="6"/>
  <c r="C525" i="6"/>
  <c r="W525" i="6" s="1"/>
  <c r="X525" i="6" s="1"/>
  <c r="B525" i="6"/>
  <c r="E524" i="6"/>
  <c r="D524" i="6"/>
  <c r="C524" i="6"/>
  <c r="W524" i="6" s="1"/>
  <c r="X524" i="6" s="1"/>
  <c r="B524" i="6"/>
  <c r="E523" i="6"/>
  <c r="D523" i="6"/>
  <c r="C523" i="6"/>
  <c r="W523" i="6" s="1"/>
  <c r="X523" i="6" s="1"/>
  <c r="B523" i="6"/>
  <c r="E522" i="6"/>
  <c r="D522" i="6"/>
  <c r="C522" i="6"/>
  <c r="W522" i="6" s="1"/>
  <c r="X522" i="6" s="1"/>
  <c r="B522" i="6"/>
  <c r="E521" i="6"/>
  <c r="D521" i="6"/>
  <c r="C521" i="6"/>
  <c r="W521" i="6" s="1"/>
  <c r="X521" i="6" s="1"/>
  <c r="B521" i="6"/>
  <c r="E520" i="6"/>
  <c r="D520" i="6"/>
  <c r="C520" i="6"/>
  <c r="W520" i="6" s="1"/>
  <c r="X520" i="6" s="1"/>
  <c r="B520" i="6"/>
  <c r="E519" i="6"/>
  <c r="D519" i="6"/>
  <c r="C519" i="6"/>
  <c r="W519" i="6" s="1"/>
  <c r="X519" i="6" s="1"/>
  <c r="B519" i="6"/>
  <c r="E518" i="6"/>
  <c r="D518" i="6"/>
  <c r="C518" i="6"/>
  <c r="W518" i="6" s="1"/>
  <c r="X518" i="6" s="1"/>
  <c r="B518" i="6"/>
  <c r="E517" i="6"/>
  <c r="D517" i="6"/>
  <c r="C517" i="6"/>
  <c r="W517" i="6" s="1"/>
  <c r="X517" i="6" s="1"/>
  <c r="B517" i="6"/>
  <c r="E516" i="6"/>
  <c r="D516" i="6"/>
  <c r="C516" i="6"/>
  <c r="W516" i="6" s="1"/>
  <c r="X516" i="6" s="1"/>
  <c r="B516" i="6"/>
  <c r="E515" i="6"/>
  <c r="D515" i="6"/>
  <c r="C515" i="6"/>
  <c r="W515" i="6" s="1"/>
  <c r="X515" i="6" s="1"/>
  <c r="B515" i="6"/>
  <c r="E514" i="6"/>
  <c r="D514" i="6"/>
  <c r="C514" i="6"/>
  <c r="B514" i="6"/>
  <c r="E513" i="6"/>
  <c r="D513" i="6"/>
  <c r="C513" i="6"/>
  <c r="W513" i="6" s="1"/>
  <c r="X513" i="6" s="1"/>
  <c r="B513" i="6"/>
  <c r="W512" i="6"/>
  <c r="X512" i="6" s="1"/>
  <c r="E512" i="6"/>
  <c r="D512" i="6"/>
  <c r="C512" i="6"/>
  <c r="B512" i="6"/>
  <c r="E511" i="6"/>
  <c r="D511" i="6"/>
  <c r="C511" i="6"/>
  <c r="W511" i="6" s="1"/>
  <c r="X511" i="6" s="1"/>
  <c r="B511" i="6"/>
  <c r="E510" i="6"/>
  <c r="D510" i="6"/>
  <c r="C510" i="6"/>
  <c r="W510" i="6" s="1"/>
  <c r="X510" i="6" s="1"/>
  <c r="B510" i="6"/>
  <c r="E509" i="6"/>
  <c r="D509" i="6"/>
  <c r="C509" i="6"/>
  <c r="W509" i="6" s="1"/>
  <c r="X509" i="6" s="1"/>
  <c r="B509" i="6"/>
  <c r="W508" i="6"/>
  <c r="X508" i="6" s="1"/>
  <c r="E508" i="6"/>
  <c r="D508" i="6"/>
  <c r="C508" i="6"/>
  <c r="B508" i="6"/>
  <c r="E507" i="6"/>
  <c r="D507" i="6"/>
  <c r="C507" i="6"/>
  <c r="W507" i="6" s="1"/>
  <c r="X507" i="6" s="1"/>
  <c r="B507" i="6"/>
  <c r="E506" i="6"/>
  <c r="D506" i="6"/>
  <c r="C506" i="6"/>
  <c r="W506" i="6" s="1"/>
  <c r="X506" i="6" s="1"/>
  <c r="B506" i="6"/>
  <c r="E505" i="6"/>
  <c r="D505" i="6"/>
  <c r="C505" i="6"/>
  <c r="W505" i="6" s="1"/>
  <c r="X505" i="6" s="1"/>
  <c r="B505" i="6"/>
  <c r="E504" i="6"/>
  <c r="D504" i="6"/>
  <c r="C504" i="6"/>
  <c r="W504" i="6" s="1"/>
  <c r="X504" i="6" s="1"/>
  <c r="B504" i="6"/>
  <c r="E503" i="6"/>
  <c r="D503" i="6"/>
  <c r="C503" i="6"/>
  <c r="W503" i="6" s="1"/>
  <c r="X503" i="6" s="1"/>
  <c r="B503" i="6"/>
  <c r="E502" i="6"/>
  <c r="D502" i="6"/>
  <c r="C502" i="6"/>
  <c r="W502" i="6" s="1"/>
  <c r="X502" i="6" s="1"/>
  <c r="B502" i="6"/>
  <c r="E501" i="6"/>
  <c r="D501" i="6"/>
  <c r="C501" i="6"/>
  <c r="W501" i="6" s="1"/>
  <c r="X501" i="6" s="1"/>
  <c r="B501" i="6"/>
  <c r="W500" i="6"/>
  <c r="X500" i="6" s="1"/>
  <c r="E500" i="6"/>
  <c r="D500" i="6"/>
  <c r="C500" i="6"/>
  <c r="B500" i="6"/>
  <c r="W499" i="6"/>
  <c r="X499" i="6" s="1"/>
  <c r="E499" i="6"/>
  <c r="D499" i="6"/>
  <c r="C499" i="6"/>
  <c r="B499" i="6"/>
  <c r="W498" i="6"/>
  <c r="X498" i="6" s="1"/>
  <c r="E498" i="6"/>
  <c r="D498" i="6"/>
  <c r="C498" i="6"/>
  <c r="B498" i="6"/>
  <c r="W497" i="6"/>
  <c r="X497" i="6" s="1"/>
  <c r="E497" i="6"/>
  <c r="D497" i="6"/>
  <c r="C497" i="6"/>
  <c r="B497" i="6"/>
  <c r="E496" i="6"/>
  <c r="W496" i="6" s="1"/>
  <c r="X496" i="6" s="1"/>
  <c r="D496" i="6"/>
  <c r="C496" i="6"/>
  <c r="B496" i="6"/>
  <c r="E495" i="6"/>
  <c r="D495" i="6"/>
  <c r="C495" i="6"/>
  <c r="W495" i="6" s="1"/>
  <c r="X495" i="6" s="1"/>
  <c r="B495" i="6"/>
  <c r="W494" i="6"/>
  <c r="X494" i="6" s="1"/>
  <c r="E494" i="6"/>
  <c r="D494" i="6"/>
  <c r="C494" i="6"/>
  <c r="B494" i="6"/>
  <c r="E493" i="6"/>
  <c r="D493" i="6"/>
  <c r="C493" i="6"/>
  <c r="W493" i="6" s="1"/>
  <c r="X493" i="6" s="1"/>
  <c r="B493" i="6"/>
  <c r="E492" i="6"/>
  <c r="D492" i="6"/>
  <c r="C492" i="6"/>
  <c r="W492" i="6" s="1"/>
  <c r="X492" i="6" s="1"/>
  <c r="B492" i="6"/>
  <c r="E491" i="6"/>
  <c r="D491" i="6"/>
  <c r="C491" i="6"/>
  <c r="W491" i="6" s="1"/>
  <c r="X491" i="6" s="1"/>
  <c r="B491" i="6"/>
  <c r="E490" i="6"/>
  <c r="D490" i="6"/>
  <c r="C490" i="6"/>
  <c r="W490" i="6" s="1"/>
  <c r="X490" i="6" s="1"/>
  <c r="B490" i="6"/>
  <c r="W489" i="6"/>
  <c r="X489" i="6" s="1"/>
  <c r="E489" i="6"/>
  <c r="D489" i="6"/>
  <c r="C489" i="6"/>
  <c r="B489" i="6"/>
  <c r="E488" i="6"/>
  <c r="D488" i="6"/>
  <c r="C488" i="6"/>
  <c r="W488" i="6" s="1"/>
  <c r="X488" i="6" s="1"/>
  <c r="B488" i="6"/>
  <c r="W487" i="6"/>
  <c r="X487" i="6" s="1"/>
  <c r="E487" i="6"/>
  <c r="D487" i="6"/>
  <c r="C487" i="6"/>
  <c r="B487" i="6"/>
  <c r="W486" i="6"/>
  <c r="X486" i="6" s="1"/>
  <c r="E486" i="6"/>
  <c r="D486" i="6"/>
  <c r="C486" i="6"/>
  <c r="B486" i="6"/>
  <c r="W485" i="6"/>
  <c r="X485" i="6" s="1"/>
  <c r="E485" i="6"/>
  <c r="D485" i="6"/>
  <c r="C485" i="6"/>
  <c r="B485" i="6"/>
  <c r="E484" i="6"/>
  <c r="D484" i="6"/>
  <c r="W484" i="6" s="1"/>
  <c r="X484" i="6" s="1"/>
  <c r="C484" i="6"/>
  <c r="B484" i="6"/>
  <c r="W483" i="6"/>
  <c r="X483" i="6" s="1"/>
  <c r="E483" i="6"/>
  <c r="D483" i="6"/>
  <c r="C483" i="6"/>
  <c r="B483" i="6"/>
  <c r="E482" i="6"/>
  <c r="D482" i="6"/>
  <c r="C482" i="6"/>
  <c r="W482" i="6" s="1"/>
  <c r="X482" i="6" s="1"/>
  <c r="B482" i="6"/>
  <c r="E481" i="6"/>
  <c r="D481" i="6"/>
  <c r="C481" i="6"/>
  <c r="W481" i="6" s="1"/>
  <c r="X481" i="6" s="1"/>
  <c r="B481" i="6"/>
  <c r="E480" i="6"/>
  <c r="D480" i="6"/>
  <c r="C480" i="6"/>
  <c r="W480" i="6" s="1"/>
  <c r="X480" i="6" s="1"/>
  <c r="B480" i="6"/>
  <c r="E479" i="6"/>
  <c r="D479" i="6"/>
  <c r="C479" i="6"/>
  <c r="W479" i="6" s="1"/>
  <c r="X479" i="6" s="1"/>
  <c r="B479" i="6"/>
  <c r="E478" i="6"/>
  <c r="D478" i="6"/>
  <c r="C478" i="6"/>
  <c r="W478" i="6" s="1"/>
  <c r="X478" i="6" s="1"/>
  <c r="B478" i="6"/>
  <c r="E477" i="6"/>
  <c r="D477" i="6"/>
  <c r="C477" i="6"/>
  <c r="W477" i="6" s="1"/>
  <c r="X477" i="6" s="1"/>
  <c r="B477" i="6"/>
  <c r="W476" i="6"/>
  <c r="X476" i="6" s="1"/>
  <c r="E476" i="6"/>
  <c r="D476" i="6"/>
  <c r="C476" i="6"/>
  <c r="B476" i="6"/>
  <c r="W475" i="6"/>
  <c r="X475" i="6" s="1"/>
  <c r="E475" i="6"/>
  <c r="D475" i="6"/>
  <c r="C475" i="6"/>
  <c r="B475" i="6"/>
  <c r="W474" i="6"/>
  <c r="X474" i="6" s="1"/>
  <c r="E474" i="6"/>
  <c r="D474" i="6"/>
  <c r="C474" i="6"/>
  <c r="B474" i="6"/>
  <c r="W473" i="6"/>
  <c r="X473" i="6" s="1"/>
  <c r="E473" i="6"/>
  <c r="D473" i="6"/>
  <c r="C473" i="6"/>
  <c r="B473" i="6"/>
  <c r="E472" i="6"/>
  <c r="W472" i="6" s="1"/>
  <c r="X472" i="6" s="1"/>
  <c r="D472" i="6"/>
  <c r="C472" i="6"/>
  <c r="B472" i="6"/>
  <c r="E471" i="6"/>
  <c r="D471" i="6"/>
  <c r="C471" i="6"/>
  <c r="W471" i="6" s="1"/>
  <c r="X471" i="6" s="1"/>
  <c r="B471" i="6"/>
  <c r="W470" i="6"/>
  <c r="X470" i="6" s="1"/>
  <c r="E470" i="6"/>
  <c r="D470" i="6"/>
  <c r="C470" i="6"/>
  <c r="B470" i="6"/>
  <c r="E469" i="6"/>
  <c r="D469" i="6"/>
  <c r="C469" i="6"/>
  <c r="W469" i="6" s="1"/>
  <c r="X469" i="6" s="1"/>
  <c r="B469" i="6"/>
  <c r="E468" i="6"/>
  <c r="D468" i="6"/>
  <c r="C468" i="6"/>
  <c r="W468" i="6" s="1"/>
  <c r="X468" i="6" s="1"/>
  <c r="B468" i="6"/>
  <c r="E467" i="6"/>
  <c r="D467" i="6"/>
  <c r="C467" i="6"/>
  <c r="W467" i="6" s="1"/>
  <c r="X467" i="6" s="1"/>
  <c r="B467" i="6"/>
  <c r="E466" i="6"/>
  <c r="D466" i="6"/>
  <c r="C466" i="6"/>
  <c r="W466" i="6" s="1"/>
  <c r="X466" i="6" s="1"/>
  <c r="B466" i="6"/>
  <c r="W465" i="6"/>
  <c r="X465" i="6" s="1"/>
  <c r="E465" i="6"/>
  <c r="D465" i="6"/>
  <c r="C465" i="6"/>
  <c r="B465" i="6"/>
  <c r="E464" i="6"/>
  <c r="D464" i="6"/>
  <c r="C464" i="6"/>
  <c r="W464" i="6" s="1"/>
  <c r="X464" i="6" s="1"/>
  <c r="B464" i="6"/>
  <c r="W463" i="6"/>
  <c r="X463" i="6" s="1"/>
  <c r="E463" i="6"/>
  <c r="D463" i="6"/>
  <c r="C463" i="6"/>
  <c r="B463" i="6"/>
  <c r="W462" i="6"/>
  <c r="X462" i="6" s="1"/>
  <c r="E462" i="6"/>
  <c r="D462" i="6"/>
  <c r="C462" i="6"/>
  <c r="B462" i="6"/>
  <c r="W461" i="6"/>
  <c r="X461" i="6" s="1"/>
  <c r="E461" i="6"/>
  <c r="D461" i="6"/>
  <c r="C461" i="6"/>
  <c r="B461" i="6"/>
  <c r="E460" i="6"/>
  <c r="D460" i="6"/>
  <c r="W460" i="6" s="1"/>
  <c r="X460" i="6" s="1"/>
  <c r="C460" i="6"/>
  <c r="B460" i="6"/>
  <c r="W459" i="6"/>
  <c r="X459" i="6" s="1"/>
  <c r="E459" i="6"/>
  <c r="D459" i="6"/>
  <c r="C459" i="6"/>
  <c r="B459" i="6"/>
  <c r="E458" i="6"/>
  <c r="D458" i="6"/>
  <c r="C458" i="6"/>
  <c r="W458" i="6" s="1"/>
  <c r="X458" i="6" s="1"/>
  <c r="B458" i="6"/>
  <c r="E457" i="6"/>
  <c r="D457" i="6"/>
  <c r="C457" i="6"/>
  <c r="W457" i="6" s="1"/>
  <c r="X457" i="6" s="1"/>
  <c r="B457" i="6"/>
  <c r="E456" i="6"/>
  <c r="D456" i="6"/>
  <c r="C456" i="6"/>
  <c r="W456" i="6" s="1"/>
  <c r="X456" i="6" s="1"/>
  <c r="B456" i="6"/>
  <c r="E455" i="6"/>
  <c r="D455" i="6"/>
  <c r="C455" i="6"/>
  <c r="W455" i="6" s="1"/>
  <c r="X455" i="6" s="1"/>
  <c r="B455" i="6"/>
  <c r="E454" i="6"/>
  <c r="D454" i="6"/>
  <c r="C454" i="6"/>
  <c r="W454" i="6" s="1"/>
  <c r="X454" i="6" s="1"/>
  <c r="B454" i="6"/>
  <c r="E453" i="6"/>
  <c r="D453" i="6"/>
  <c r="C453" i="6"/>
  <c r="W453" i="6" s="1"/>
  <c r="X453" i="6" s="1"/>
  <c r="B453" i="6"/>
  <c r="W452" i="6"/>
  <c r="X452" i="6" s="1"/>
  <c r="E452" i="6"/>
  <c r="D452" i="6"/>
  <c r="C452" i="6"/>
  <c r="B452" i="6"/>
  <c r="W451" i="6"/>
  <c r="X451" i="6" s="1"/>
  <c r="E451" i="6"/>
  <c r="D451" i="6"/>
  <c r="C451" i="6"/>
  <c r="B451" i="6"/>
  <c r="W450" i="6"/>
  <c r="X450" i="6" s="1"/>
  <c r="E450" i="6"/>
  <c r="D450" i="6"/>
  <c r="C450" i="6"/>
  <c r="B450" i="6"/>
  <c r="W449" i="6"/>
  <c r="X449" i="6" s="1"/>
  <c r="E449" i="6"/>
  <c r="D449" i="6"/>
  <c r="C449" i="6"/>
  <c r="B449" i="6"/>
  <c r="E448" i="6"/>
  <c r="W448" i="6" s="1"/>
  <c r="X448" i="6" s="1"/>
  <c r="D448" i="6"/>
  <c r="C448" i="6"/>
  <c r="B448" i="6"/>
  <c r="E447" i="6"/>
  <c r="D447" i="6"/>
  <c r="C447" i="6"/>
  <c r="W447" i="6" s="1"/>
  <c r="X447" i="6" s="1"/>
  <c r="B447" i="6"/>
  <c r="W446" i="6"/>
  <c r="X446" i="6" s="1"/>
  <c r="E446" i="6"/>
  <c r="D446" i="6"/>
  <c r="C446" i="6"/>
  <c r="B446" i="6"/>
  <c r="E445" i="6"/>
  <c r="D445" i="6"/>
  <c r="C445" i="6"/>
  <c r="W445" i="6" s="1"/>
  <c r="X445" i="6" s="1"/>
  <c r="B445" i="6"/>
  <c r="E444" i="6"/>
  <c r="D444" i="6"/>
  <c r="C444" i="6"/>
  <c r="W444" i="6" s="1"/>
  <c r="X444" i="6" s="1"/>
  <c r="B444" i="6"/>
  <c r="E443" i="6"/>
  <c r="D443" i="6"/>
  <c r="C443" i="6"/>
  <c r="W443" i="6" s="1"/>
  <c r="X443" i="6" s="1"/>
  <c r="B443" i="6"/>
  <c r="E442" i="6"/>
  <c r="D442" i="6"/>
  <c r="C442" i="6"/>
  <c r="B442" i="6"/>
  <c r="W441" i="6"/>
  <c r="X441" i="6" s="1"/>
  <c r="E441" i="6"/>
  <c r="D441" i="6"/>
  <c r="C441" i="6"/>
  <c r="B441" i="6"/>
  <c r="E440" i="6"/>
  <c r="D440" i="6"/>
  <c r="C440" i="6"/>
  <c r="W440" i="6" s="1"/>
  <c r="X440" i="6" s="1"/>
  <c r="B440" i="6"/>
  <c r="W439" i="6"/>
  <c r="X439" i="6" s="1"/>
  <c r="E439" i="6"/>
  <c r="D439" i="6"/>
  <c r="C439" i="6"/>
  <c r="B439" i="6"/>
  <c r="W438" i="6"/>
  <c r="X438" i="6" s="1"/>
  <c r="E438" i="6"/>
  <c r="D438" i="6"/>
  <c r="C438" i="6"/>
  <c r="B438" i="6"/>
  <c r="W437" i="6"/>
  <c r="X437" i="6" s="1"/>
  <c r="E437" i="6"/>
  <c r="D437" i="6"/>
  <c r="C437" i="6"/>
  <c r="B437" i="6"/>
  <c r="E436" i="6"/>
  <c r="D436" i="6"/>
  <c r="W436" i="6" s="1"/>
  <c r="X436" i="6" s="1"/>
  <c r="C436" i="6"/>
  <c r="B436" i="6"/>
  <c r="W435" i="6"/>
  <c r="X435" i="6" s="1"/>
  <c r="E435" i="6"/>
  <c r="D435" i="6"/>
  <c r="C435" i="6"/>
  <c r="B435" i="6"/>
  <c r="E434" i="6"/>
  <c r="D434" i="6"/>
  <c r="C434" i="6"/>
  <c r="W434" i="6" s="1"/>
  <c r="X434" i="6" s="1"/>
  <c r="B434" i="6"/>
  <c r="E433" i="6"/>
  <c r="D433" i="6"/>
  <c r="C433" i="6"/>
  <c r="W433" i="6" s="1"/>
  <c r="X433" i="6" s="1"/>
  <c r="B433" i="6"/>
  <c r="E432" i="6"/>
  <c r="D432" i="6"/>
  <c r="C432" i="6"/>
  <c r="W432" i="6" s="1"/>
  <c r="X432" i="6" s="1"/>
  <c r="B432" i="6"/>
  <c r="E431" i="6"/>
  <c r="D431" i="6"/>
  <c r="C431" i="6"/>
  <c r="W431" i="6" s="1"/>
  <c r="X431" i="6" s="1"/>
  <c r="B431" i="6"/>
  <c r="E430" i="6"/>
  <c r="D430" i="6"/>
  <c r="C430" i="6"/>
  <c r="W430" i="6" s="1"/>
  <c r="X430" i="6" s="1"/>
  <c r="B430" i="6"/>
  <c r="E429" i="6"/>
  <c r="D429" i="6"/>
  <c r="C429" i="6"/>
  <c r="W429" i="6" s="1"/>
  <c r="X429" i="6" s="1"/>
  <c r="B429" i="6"/>
  <c r="W428" i="6"/>
  <c r="X428" i="6" s="1"/>
  <c r="E428" i="6"/>
  <c r="D428" i="6"/>
  <c r="C428" i="6"/>
  <c r="B428" i="6"/>
  <c r="W427" i="6"/>
  <c r="X427" i="6" s="1"/>
  <c r="E427" i="6"/>
  <c r="D427" i="6"/>
  <c r="C427" i="6"/>
  <c r="B427" i="6"/>
  <c r="W426" i="6"/>
  <c r="X426" i="6" s="1"/>
  <c r="E426" i="6"/>
  <c r="D426" i="6"/>
  <c r="C426" i="6"/>
  <c r="B426" i="6"/>
  <c r="W425" i="6"/>
  <c r="X425" i="6" s="1"/>
  <c r="E425" i="6"/>
  <c r="D425" i="6"/>
  <c r="C425" i="6"/>
  <c r="B425" i="6"/>
  <c r="E424" i="6"/>
  <c r="W424" i="6" s="1"/>
  <c r="X424" i="6" s="1"/>
  <c r="D424" i="6"/>
  <c r="C424" i="6"/>
  <c r="B424" i="6"/>
  <c r="E423" i="6"/>
  <c r="D423" i="6"/>
  <c r="C423" i="6"/>
  <c r="W423" i="6" s="1"/>
  <c r="X423" i="6" s="1"/>
  <c r="B423" i="6"/>
  <c r="W422" i="6"/>
  <c r="X422" i="6" s="1"/>
  <c r="E422" i="6"/>
  <c r="D422" i="6"/>
  <c r="C422" i="6"/>
  <c r="B422" i="6"/>
  <c r="E421" i="6"/>
  <c r="D421" i="6"/>
  <c r="C421" i="6"/>
  <c r="W421" i="6" s="1"/>
  <c r="X421" i="6" s="1"/>
  <c r="B421" i="6"/>
  <c r="E420" i="6"/>
  <c r="D420" i="6"/>
  <c r="C420" i="6"/>
  <c r="W420" i="6" s="1"/>
  <c r="X420" i="6" s="1"/>
  <c r="B420" i="6"/>
  <c r="E419" i="6"/>
  <c r="D419" i="6"/>
  <c r="C419" i="6"/>
  <c r="W419" i="6" s="1"/>
  <c r="X419" i="6" s="1"/>
  <c r="B419" i="6"/>
  <c r="E418" i="6"/>
  <c r="D418" i="6"/>
  <c r="C418" i="6"/>
  <c r="B418" i="6"/>
  <c r="W417" i="6"/>
  <c r="X417" i="6" s="1"/>
  <c r="E417" i="6"/>
  <c r="D417" i="6"/>
  <c r="C417" i="6"/>
  <c r="B417" i="6"/>
  <c r="E416" i="6"/>
  <c r="D416" i="6"/>
  <c r="C416" i="6"/>
  <c r="W416" i="6" s="1"/>
  <c r="X416" i="6" s="1"/>
  <c r="B416" i="6"/>
  <c r="W415" i="6"/>
  <c r="X415" i="6" s="1"/>
  <c r="E415" i="6"/>
  <c r="D415" i="6"/>
  <c r="C415" i="6"/>
  <c r="B415" i="6"/>
  <c r="W414" i="6"/>
  <c r="X414" i="6" s="1"/>
  <c r="E414" i="6"/>
  <c r="D414" i="6"/>
  <c r="C414" i="6"/>
  <c r="B414" i="6"/>
  <c r="W413" i="6"/>
  <c r="X413" i="6" s="1"/>
  <c r="E413" i="6"/>
  <c r="D413" i="6"/>
  <c r="C413" i="6"/>
  <c r="B413" i="6"/>
  <c r="E412" i="6"/>
  <c r="D412" i="6"/>
  <c r="W412" i="6" s="1"/>
  <c r="X412" i="6" s="1"/>
  <c r="C412" i="6"/>
  <c r="B412" i="6"/>
  <c r="W411" i="6"/>
  <c r="X411" i="6" s="1"/>
  <c r="E411" i="6"/>
  <c r="D411" i="6"/>
  <c r="C411" i="6"/>
  <c r="B411" i="6"/>
  <c r="E410" i="6"/>
  <c r="D410" i="6"/>
  <c r="C410" i="6"/>
  <c r="W410" i="6" s="1"/>
  <c r="X410" i="6" s="1"/>
  <c r="B410" i="6"/>
  <c r="E409" i="6"/>
  <c r="D409" i="6"/>
  <c r="C409" i="6"/>
  <c r="W409" i="6" s="1"/>
  <c r="X409" i="6" s="1"/>
  <c r="B409" i="6"/>
  <c r="E408" i="6"/>
  <c r="D408" i="6"/>
  <c r="C408" i="6"/>
  <c r="W408" i="6" s="1"/>
  <c r="X408" i="6" s="1"/>
  <c r="B408" i="6"/>
  <c r="E407" i="6"/>
  <c r="D407" i="6"/>
  <c r="C407" i="6"/>
  <c r="W407" i="6" s="1"/>
  <c r="X407" i="6" s="1"/>
  <c r="B407" i="6"/>
  <c r="E406" i="6"/>
  <c r="D406" i="6"/>
  <c r="C406" i="6"/>
  <c r="W406" i="6" s="1"/>
  <c r="X406" i="6" s="1"/>
  <c r="B406" i="6"/>
  <c r="E405" i="6"/>
  <c r="D405" i="6"/>
  <c r="C405" i="6"/>
  <c r="W405" i="6" s="1"/>
  <c r="X405" i="6" s="1"/>
  <c r="B405" i="6"/>
  <c r="W404" i="6"/>
  <c r="X404" i="6" s="1"/>
  <c r="E404" i="6"/>
  <c r="D404" i="6"/>
  <c r="C404" i="6"/>
  <c r="B404" i="6"/>
  <c r="W403" i="6"/>
  <c r="X403" i="6" s="1"/>
  <c r="E403" i="6"/>
  <c r="D403" i="6"/>
  <c r="C403" i="6"/>
  <c r="B403" i="6"/>
  <c r="W402" i="6"/>
  <c r="X402" i="6" s="1"/>
  <c r="E402" i="6"/>
  <c r="D402" i="6"/>
  <c r="C402" i="6"/>
  <c r="B402" i="6"/>
  <c r="W401" i="6"/>
  <c r="X401" i="6" s="1"/>
  <c r="E401" i="6"/>
  <c r="D401" i="6"/>
  <c r="C401" i="6"/>
  <c r="B401" i="6"/>
  <c r="E400" i="6"/>
  <c r="W400" i="6" s="1"/>
  <c r="X400" i="6" s="1"/>
  <c r="D400" i="6"/>
  <c r="C400" i="6"/>
  <c r="B400" i="6"/>
  <c r="E399" i="6"/>
  <c r="D399" i="6"/>
  <c r="C399" i="6"/>
  <c r="W399" i="6" s="1"/>
  <c r="X399" i="6" s="1"/>
  <c r="B399" i="6"/>
  <c r="W398" i="6"/>
  <c r="X398" i="6" s="1"/>
  <c r="E398" i="6"/>
  <c r="D398" i="6"/>
  <c r="C398" i="6"/>
  <c r="B398" i="6"/>
  <c r="E397" i="6"/>
  <c r="D397" i="6"/>
  <c r="C397" i="6"/>
  <c r="W397" i="6" s="1"/>
  <c r="X397" i="6" s="1"/>
  <c r="B397" i="6"/>
  <c r="E396" i="6"/>
  <c r="D396" i="6"/>
  <c r="C396" i="6"/>
  <c r="W396" i="6" s="1"/>
  <c r="X396" i="6" s="1"/>
  <c r="B396" i="6"/>
  <c r="E395" i="6"/>
  <c r="D395" i="6"/>
  <c r="C395" i="6"/>
  <c r="W395" i="6" s="1"/>
  <c r="X395" i="6" s="1"/>
  <c r="B395" i="6"/>
  <c r="E394" i="6"/>
  <c r="D394" i="6"/>
  <c r="C394" i="6"/>
  <c r="B394" i="6"/>
  <c r="W393" i="6"/>
  <c r="X393" i="6" s="1"/>
  <c r="E393" i="6"/>
  <c r="D393" i="6"/>
  <c r="C393" i="6"/>
  <c r="B393" i="6"/>
  <c r="E392" i="6"/>
  <c r="D392" i="6"/>
  <c r="C392" i="6"/>
  <c r="W392" i="6" s="1"/>
  <c r="X392" i="6" s="1"/>
  <c r="B392" i="6"/>
  <c r="W391" i="6"/>
  <c r="X391" i="6" s="1"/>
  <c r="E391" i="6"/>
  <c r="D391" i="6"/>
  <c r="C391" i="6"/>
  <c r="B391" i="6"/>
  <c r="W390" i="6"/>
  <c r="X390" i="6" s="1"/>
  <c r="E390" i="6"/>
  <c r="D390" i="6"/>
  <c r="C390" i="6"/>
  <c r="B390" i="6"/>
  <c r="W389" i="6"/>
  <c r="X389" i="6" s="1"/>
  <c r="E389" i="6"/>
  <c r="D389" i="6"/>
  <c r="C389" i="6"/>
  <c r="B389" i="6"/>
  <c r="E388" i="6"/>
  <c r="D388" i="6"/>
  <c r="W388" i="6" s="1"/>
  <c r="X388" i="6" s="1"/>
  <c r="C388" i="6"/>
  <c r="B388" i="6"/>
  <c r="W387" i="6"/>
  <c r="X387" i="6" s="1"/>
  <c r="E387" i="6"/>
  <c r="D387" i="6"/>
  <c r="C387" i="6"/>
  <c r="B387" i="6"/>
  <c r="E386" i="6"/>
  <c r="D386" i="6"/>
  <c r="C386" i="6"/>
  <c r="W386" i="6" s="1"/>
  <c r="X386" i="6" s="1"/>
  <c r="B386" i="6"/>
  <c r="E385" i="6"/>
  <c r="D385" i="6"/>
  <c r="C385" i="6"/>
  <c r="W385" i="6" s="1"/>
  <c r="X385" i="6" s="1"/>
  <c r="B385" i="6"/>
  <c r="E384" i="6"/>
  <c r="D384" i="6"/>
  <c r="C384" i="6"/>
  <c r="B384" i="6"/>
  <c r="W384" i="6" s="1"/>
  <c r="X384" i="6" s="1"/>
  <c r="E383" i="6"/>
  <c r="D383" i="6"/>
  <c r="C383" i="6"/>
  <c r="W383" i="6" s="1"/>
  <c r="X383" i="6" s="1"/>
  <c r="B383" i="6"/>
  <c r="E382" i="6"/>
  <c r="D382" i="6"/>
  <c r="C382" i="6"/>
  <c r="B382" i="6"/>
  <c r="W382" i="6" s="1"/>
  <c r="X382" i="6" s="1"/>
  <c r="E381" i="6"/>
  <c r="D381" i="6"/>
  <c r="C381" i="6"/>
  <c r="W381" i="6" s="1"/>
  <c r="X381" i="6" s="1"/>
  <c r="B381" i="6"/>
  <c r="W380" i="6"/>
  <c r="X380" i="6" s="1"/>
  <c r="E380" i="6"/>
  <c r="D380" i="6"/>
  <c r="C380" i="6"/>
  <c r="B380" i="6"/>
  <c r="E379" i="6"/>
  <c r="D379" i="6"/>
  <c r="C379" i="6"/>
  <c r="B379" i="6"/>
  <c r="W379" i="6" s="1"/>
  <c r="X379" i="6" s="1"/>
  <c r="W378" i="6"/>
  <c r="X378" i="6" s="1"/>
  <c r="E378" i="6"/>
  <c r="D378" i="6"/>
  <c r="C378" i="6"/>
  <c r="B378" i="6"/>
  <c r="E377" i="6"/>
  <c r="D377" i="6"/>
  <c r="W377" i="6" s="1"/>
  <c r="X377" i="6" s="1"/>
  <c r="C377" i="6"/>
  <c r="B377" i="6"/>
  <c r="E376" i="6"/>
  <c r="W376" i="6" s="1"/>
  <c r="X376" i="6" s="1"/>
  <c r="D376" i="6"/>
  <c r="C376" i="6"/>
  <c r="B376" i="6"/>
  <c r="E375" i="6"/>
  <c r="D375" i="6"/>
  <c r="C375" i="6"/>
  <c r="W375" i="6" s="1"/>
  <c r="X375" i="6" s="1"/>
  <c r="B375" i="6"/>
  <c r="W374" i="6"/>
  <c r="X374" i="6" s="1"/>
  <c r="E374" i="6"/>
  <c r="D374" i="6"/>
  <c r="C374" i="6"/>
  <c r="B374" i="6"/>
  <c r="E373" i="6"/>
  <c r="D373" i="6"/>
  <c r="C373" i="6"/>
  <c r="B373" i="6"/>
  <c r="W373" i="6" s="1"/>
  <c r="X373" i="6" s="1"/>
  <c r="E372" i="6"/>
  <c r="D372" i="6"/>
  <c r="C372" i="6"/>
  <c r="B372" i="6"/>
  <c r="E371" i="6"/>
  <c r="D371" i="6"/>
  <c r="C371" i="6"/>
  <c r="B371" i="6"/>
  <c r="W371" i="6" s="1"/>
  <c r="X371" i="6" s="1"/>
  <c r="E370" i="6"/>
  <c r="D370" i="6"/>
  <c r="C370" i="6"/>
  <c r="B370" i="6"/>
  <c r="W370" i="6" s="1"/>
  <c r="X370" i="6" s="1"/>
  <c r="W369" i="6"/>
  <c r="X369" i="6" s="1"/>
  <c r="E369" i="6"/>
  <c r="D369" i="6"/>
  <c r="C369" i="6"/>
  <c r="B369" i="6"/>
  <c r="E368" i="6"/>
  <c r="D368" i="6"/>
  <c r="C368" i="6"/>
  <c r="W368" i="6" s="1"/>
  <c r="X368" i="6" s="1"/>
  <c r="B368" i="6"/>
  <c r="W367" i="6"/>
  <c r="X367" i="6" s="1"/>
  <c r="E367" i="6"/>
  <c r="D367" i="6"/>
  <c r="C367" i="6"/>
  <c r="B367" i="6"/>
  <c r="E366" i="6"/>
  <c r="D366" i="6"/>
  <c r="C366" i="6"/>
  <c r="B366" i="6"/>
  <c r="W366" i="6" s="1"/>
  <c r="X366" i="6" s="1"/>
  <c r="E365" i="6"/>
  <c r="W365" i="6" s="1"/>
  <c r="X365" i="6" s="1"/>
  <c r="D365" i="6"/>
  <c r="C365" i="6"/>
  <c r="B365" i="6"/>
  <c r="E364" i="6"/>
  <c r="D364" i="6"/>
  <c r="W364" i="6" s="1"/>
  <c r="X364" i="6" s="1"/>
  <c r="C364" i="6"/>
  <c r="B364" i="6"/>
  <c r="W363" i="6"/>
  <c r="X363" i="6" s="1"/>
  <c r="E363" i="6"/>
  <c r="D363" i="6"/>
  <c r="C363" i="6"/>
  <c r="B363" i="6"/>
  <c r="E362" i="6"/>
  <c r="D362" i="6"/>
  <c r="C362" i="6"/>
  <c r="W362" i="6" s="1"/>
  <c r="X362" i="6" s="1"/>
  <c r="B362" i="6"/>
  <c r="E361" i="6"/>
  <c r="D361" i="6"/>
  <c r="C361" i="6"/>
  <c r="B361" i="6"/>
  <c r="E360" i="6"/>
  <c r="D360" i="6"/>
  <c r="C360" i="6"/>
  <c r="B360" i="6"/>
  <c r="W360" i="6" s="1"/>
  <c r="X360" i="6" s="1"/>
  <c r="E359" i="6"/>
  <c r="D359" i="6"/>
  <c r="C359" i="6"/>
  <c r="B359" i="6"/>
  <c r="W359" i="6" s="1"/>
  <c r="X359" i="6" s="1"/>
  <c r="E358" i="6"/>
  <c r="D358" i="6"/>
  <c r="C358" i="6"/>
  <c r="B358" i="6"/>
  <c r="W358" i="6" s="1"/>
  <c r="X358" i="6" s="1"/>
  <c r="E357" i="6"/>
  <c r="D357" i="6"/>
  <c r="C357" i="6"/>
  <c r="W357" i="6" s="1"/>
  <c r="X357" i="6" s="1"/>
  <c r="B357" i="6"/>
  <c r="W356" i="6"/>
  <c r="X356" i="6" s="1"/>
  <c r="E356" i="6"/>
  <c r="D356" i="6"/>
  <c r="C356" i="6"/>
  <c r="B356" i="6"/>
  <c r="E355" i="6"/>
  <c r="D355" i="6"/>
  <c r="C355" i="6"/>
  <c r="B355" i="6"/>
  <c r="W355" i="6" s="1"/>
  <c r="X355" i="6" s="1"/>
  <c r="W354" i="6"/>
  <c r="X354" i="6" s="1"/>
  <c r="E354" i="6"/>
  <c r="D354" i="6"/>
  <c r="C354" i="6"/>
  <c r="B354" i="6"/>
  <c r="E353" i="6"/>
  <c r="D353" i="6"/>
  <c r="W353" i="6" s="1"/>
  <c r="X353" i="6" s="1"/>
  <c r="C353" i="6"/>
  <c r="B353" i="6"/>
  <c r="E352" i="6"/>
  <c r="W352" i="6" s="1"/>
  <c r="X352" i="6" s="1"/>
  <c r="D352" i="6"/>
  <c r="C352" i="6"/>
  <c r="B352" i="6"/>
  <c r="E351" i="6"/>
  <c r="D351" i="6"/>
  <c r="C351" i="6"/>
  <c r="W351" i="6" s="1"/>
  <c r="X351" i="6" s="1"/>
  <c r="B351" i="6"/>
  <c r="W350" i="6"/>
  <c r="X350" i="6" s="1"/>
  <c r="E350" i="6"/>
  <c r="D350" i="6"/>
  <c r="C350" i="6"/>
  <c r="B350" i="6"/>
  <c r="E349" i="6"/>
  <c r="D349" i="6"/>
  <c r="C349" i="6"/>
  <c r="B349" i="6"/>
  <c r="W349" i="6" s="1"/>
  <c r="X349" i="6" s="1"/>
  <c r="E348" i="6"/>
  <c r="D348" i="6"/>
  <c r="C348" i="6"/>
  <c r="B348" i="6"/>
  <c r="W348" i="6" s="1"/>
  <c r="X348" i="6" s="1"/>
  <c r="E347" i="6"/>
  <c r="D347" i="6"/>
  <c r="C347" i="6"/>
  <c r="B347" i="6"/>
  <c r="W347" i="6" s="1"/>
  <c r="X347" i="6" s="1"/>
  <c r="E346" i="6"/>
  <c r="D346" i="6"/>
  <c r="C346" i="6"/>
  <c r="B346" i="6"/>
  <c r="W345" i="6"/>
  <c r="X345" i="6" s="1"/>
  <c r="E345" i="6"/>
  <c r="D345" i="6"/>
  <c r="C345" i="6"/>
  <c r="B345" i="6"/>
  <c r="E344" i="6"/>
  <c r="D344" i="6"/>
  <c r="C344" i="6"/>
  <c r="W344" i="6" s="1"/>
  <c r="X344" i="6" s="1"/>
  <c r="B344" i="6"/>
  <c r="W343" i="6"/>
  <c r="X343" i="6" s="1"/>
  <c r="E343" i="6"/>
  <c r="D343" i="6"/>
  <c r="C343" i="6"/>
  <c r="B343" i="6"/>
  <c r="E342" i="6"/>
  <c r="D342" i="6"/>
  <c r="C342" i="6"/>
  <c r="B342" i="6"/>
  <c r="W342" i="6" s="1"/>
  <c r="X342" i="6" s="1"/>
  <c r="E341" i="6"/>
  <c r="W341" i="6" s="1"/>
  <c r="X341" i="6" s="1"/>
  <c r="D341" i="6"/>
  <c r="C341" i="6"/>
  <c r="B341" i="6"/>
  <c r="E340" i="6"/>
  <c r="D340" i="6"/>
  <c r="W340" i="6" s="1"/>
  <c r="X340" i="6" s="1"/>
  <c r="C340" i="6"/>
  <c r="B340" i="6"/>
  <c r="W339" i="6"/>
  <c r="X339" i="6" s="1"/>
  <c r="E339" i="6"/>
  <c r="D339" i="6"/>
  <c r="C339" i="6"/>
  <c r="B339" i="6"/>
  <c r="E338" i="6"/>
  <c r="D338" i="6"/>
  <c r="C338" i="6"/>
  <c r="W338" i="6" s="1"/>
  <c r="X338" i="6" s="1"/>
  <c r="B338" i="6"/>
  <c r="E337" i="6"/>
  <c r="D337" i="6"/>
  <c r="C337" i="6"/>
  <c r="B337" i="6"/>
  <c r="W337" i="6" s="1"/>
  <c r="X337" i="6" s="1"/>
  <c r="E336" i="6"/>
  <c r="D336" i="6"/>
  <c r="C336" i="6"/>
  <c r="B336" i="6"/>
  <c r="W336" i="6" s="1"/>
  <c r="X336" i="6" s="1"/>
  <c r="E335" i="6"/>
  <c r="D335" i="6"/>
  <c r="C335" i="6"/>
  <c r="B335" i="6"/>
  <c r="W335" i="6" s="1"/>
  <c r="X335" i="6" s="1"/>
  <c r="E334" i="6"/>
  <c r="D334" i="6"/>
  <c r="C334" i="6"/>
  <c r="B334" i="6"/>
  <c r="W334" i="6" s="1"/>
  <c r="X334" i="6" s="1"/>
  <c r="E333" i="6"/>
  <c r="D333" i="6"/>
  <c r="C333" i="6"/>
  <c r="W333" i="6" s="1"/>
  <c r="X333" i="6" s="1"/>
  <c r="B333" i="6"/>
  <c r="W332" i="6"/>
  <c r="X332" i="6" s="1"/>
  <c r="E332" i="6"/>
  <c r="D332" i="6"/>
  <c r="C332" i="6"/>
  <c r="B332" i="6"/>
  <c r="E331" i="6"/>
  <c r="D331" i="6"/>
  <c r="C331" i="6"/>
  <c r="B331" i="6"/>
  <c r="W331" i="6" s="1"/>
  <c r="X331" i="6" s="1"/>
  <c r="W330" i="6"/>
  <c r="X330" i="6" s="1"/>
  <c r="E330" i="6"/>
  <c r="D330" i="6"/>
  <c r="C330" i="6"/>
  <c r="B330" i="6"/>
  <c r="E329" i="6"/>
  <c r="D329" i="6"/>
  <c r="C329" i="6"/>
  <c r="B329" i="6"/>
  <c r="E328" i="6"/>
  <c r="W328" i="6" s="1"/>
  <c r="X328" i="6" s="1"/>
  <c r="D328" i="6"/>
  <c r="C328" i="6"/>
  <c r="B328" i="6"/>
  <c r="E327" i="6"/>
  <c r="D327" i="6"/>
  <c r="C327" i="6"/>
  <c r="W327" i="6" s="1"/>
  <c r="X327" i="6" s="1"/>
  <c r="B327" i="6"/>
  <c r="W326" i="6"/>
  <c r="X326" i="6" s="1"/>
  <c r="E326" i="6"/>
  <c r="D326" i="6"/>
  <c r="C326" i="6"/>
  <c r="B326" i="6"/>
  <c r="E325" i="6"/>
  <c r="D325" i="6"/>
  <c r="C325" i="6"/>
  <c r="B325" i="6"/>
  <c r="W325" i="6" s="1"/>
  <c r="X325" i="6" s="1"/>
  <c r="E324" i="6"/>
  <c r="D324" i="6"/>
  <c r="C324" i="6"/>
  <c r="B324" i="6"/>
  <c r="W324" i="6" s="1"/>
  <c r="X324" i="6" s="1"/>
  <c r="E323" i="6"/>
  <c r="D323" i="6"/>
  <c r="C323" i="6"/>
  <c r="B323" i="6"/>
  <c r="W323" i="6" s="1"/>
  <c r="X323" i="6" s="1"/>
  <c r="E322" i="6"/>
  <c r="D322" i="6"/>
  <c r="C322" i="6"/>
  <c r="B322" i="6"/>
  <c r="W322" i="6" s="1"/>
  <c r="X322" i="6" s="1"/>
  <c r="W321" i="6"/>
  <c r="X321" i="6" s="1"/>
  <c r="E321" i="6"/>
  <c r="D321" i="6"/>
  <c r="C321" i="6"/>
  <c r="B321" i="6"/>
  <c r="W320" i="6"/>
  <c r="X320" i="6" s="1"/>
  <c r="E320" i="6"/>
  <c r="D320" i="6"/>
  <c r="C320" i="6"/>
  <c r="B320" i="6"/>
  <c r="W319" i="6"/>
  <c r="X319" i="6" s="1"/>
  <c r="E319" i="6"/>
  <c r="D319" i="6"/>
  <c r="C319" i="6"/>
  <c r="B319" i="6"/>
  <c r="E318" i="6"/>
  <c r="W318" i="6" s="1"/>
  <c r="X318" i="6" s="1"/>
  <c r="D318" i="6"/>
  <c r="C318" i="6"/>
  <c r="B318" i="6"/>
  <c r="E317" i="6"/>
  <c r="W317" i="6" s="1"/>
  <c r="X317" i="6" s="1"/>
  <c r="D317" i="6"/>
  <c r="C317" i="6"/>
  <c r="B317" i="6"/>
  <c r="E316" i="6"/>
  <c r="D316" i="6"/>
  <c r="C316" i="6"/>
  <c r="B316" i="6"/>
  <c r="W315" i="6"/>
  <c r="X315" i="6" s="1"/>
  <c r="E315" i="6"/>
  <c r="D315" i="6"/>
  <c r="C315" i="6"/>
  <c r="B315" i="6"/>
  <c r="E314" i="6"/>
  <c r="D314" i="6"/>
  <c r="C314" i="6"/>
  <c r="W314" i="6" s="1"/>
  <c r="X314" i="6" s="1"/>
  <c r="B314" i="6"/>
  <c r="E313" i="6"/>
  <c r="D313" i="6"/>
  <c r="C313" i="6"/>
  <c r="B313" i="6"/>
  <c r="W313" i="6" s="1"/>
  <c r="X313" i="6" s="1"/>
  <c r="E312" i="6"/>
  <c r="D312" i="6"/>
  <c r="C312" i="6"/>
  <c r="B312" i="6"/>
  <c r="E311" i="6"/>
  <c r="D311" i="6"/>
  <c r="C311" i="6"/>
  <c r="B311" i="6"/>
  <c r="W311" i="6" s="1"/>
  <c r="X311" i="6" s="1"/>
  <c r="E310" i="6"/>
  <c r="D310" i="6"/>
  <c r="C310" i="6"/>
  <c r="B310" i="6"/>
  <c r="W310" i="6" s="1"/>
  <c r="X310" i="6" s="1"/>
  <c r="W309" i="6"/>
  <c r="X309" i="6" s="1"/>
  <c r="E309" i="6"/>
  <c r="D309" i="6"/>
  <c r="C309" i="6"/>
  <c r="B309" i="6"/>
  <c r="W308" i="6"/>
  <c r="X308" i="6" s="1"/>
  <c r="E308" i="6"/>
  <c r="D308" i="6"/>
  <c r="C308" i="6"/>
  <c r="B308" i="6"/>
  <c r="E307" i="6"/>
  <c r="W307" i="6" s="1"/>
  <c r="X307" i="6" s="1"/>
  <c r="D307" i="6"/>
  <c r="C307" i="6"/>
  <c r="B307" i="6"/>
  <c r="W306" i="6"/>
  <c r="X306" i="6" s="1"/>
  <c r="E306" i="6"/>
  <c r="D306" i="6"/>
  <c r="C306" i="6"/>
  <c r="B306" i="6"/>
  <c r="E305" i="6"/>
  <c r="D305" i="6"/>
  <c r="C305" i="6"/>
  <c r="B305" i="6"/>
  <c r="E304" i="6"/>
  <c r="W304" i="6" s="1"/>
  <c r="X304" i="6" s="1"/>
  <c r="D304" i="6"/>
  <c r="C304" i="6"/>
  <c r="B304" i="6"/>
  <c r="E303" i="6"/>
  <c r="D303" i="6"/>
  <c r="C303" i="6"/>
  <c r="B303" i="6"/>
  <c r="E302" i="6"/>
  <c r="D302" i="6"/>
  <c r="W302" i="6" s="1"/>
  <c r="X302" i="6" s="1"/>
  <c r="C302" i="6"/>
  <c r="B302" i="6"/>
  <c r="E301" i="6"/>
  <c r="D301" i="6"/>
  <c r="C301" i="6"/>
  <c r="B301" i="6"/>
  <c r="W301" i="6" s="1"/>
  <c r="X301" i="6" s="1"/>
  <c r="E300" i="6"/>
  <c r="D300" i="6"/>
  <c r="C300" i="6"/>
  <c r="B300" i="6"/>
  <c r="E299" i="6"/>
  <c r="D299" i="6"/>
  <c r="C299" i="6"/>
  <c r="B299" i="6"/>
  <c r="W299" i="6" s="1"/>
  <c r="X299" i="6" s="1"/>
  <c r="E298" i="6"/>
  <c r="D298" i="6"/>
  <c r="C298" i="6"/>
  <c r="B298" i="6"/>
  <c r="W298" i="6" s="1"/>
  <c r="X298" i="6" s="1"/>
  <c r="W297" i="6"/>
  <c r="X297" i="6" s="1"/>
  <c r="E297" i="6"/>
  <c r="D297" i="6"/>
  <c r="C297" i="6"/>
  <c r="B297" i="6"/>
  <c r="W296" i="6"/>
  <c r="X296" i="6" s="1"/>
  <c r="E296" i="6"/>
  <c r="D296" i="6"/>
  <c r="C296" i="6"/>
  <c r="B296" i="6"/>
  <c r="W295" i="6"/>
  <c r="X295" i="6" s="1"/>
  <c r="E295" i="6"/>
  <c r="D295" i="6"/>
  <c r="C295" i="6"/>
  <c r="B295" i="6"/>
  <c r="W294" i="6"/>
  <c r="X294" i="6" s="1"/>
  <c r="E294" i="6"/>
  <c r="D294" i="6"/>
  <c r="C294" i="6"/>
  <c r="B294" i="6"/>
  <c r="E293" i="6"/>
  <c r="W293" i="6" s="1"/>
  <c r="X293" i="6" s="1"/>
  <c r="D293" i="6"/>
  <c r="C293" i="6"/>
  <c r="B293" i="6"/>
  <c r="E292" i="6"/>
  <c r="D292" i="6"/>
  <c r="W292" i="6" s="1"/>
  <c r="X292" i="6" s="1"/>
  <c r="C292" i="6"/>
  <c r="B292" i="6"/>
  <c r="W291" i="6"/>
  <c r="X291" i="6" s="1"/>
  <c r="E291" i="6"/>
  <c r="D291" i="6"/>
  <c r="C291" i="6"/>
  <c r="B291" i="6"/>
  <c r="E290" i="6"/>
  <c r="D290" i="6"/>
  <c r="C290" i="6"/>
  <c r="B290" i="6"/>
  <c r="E289" i="6"/>
  <c r="D289" i="6"/>
  <c r="C289" i="6"/>
  <c r="B289" i="6"/>
  <c r="E288" i="6"/>
  <c r="D288" i="6"/>
  <c r="C288" i="6"/>
  <c r="B288" i="6"/>
  <c r="E287" i="6"/>
  <c r="D287" i="6"/>
  <c r="C287" i="6"/>
  <c r="B287" i="6"/>
  <c r="E286" i="6"/>
  <c r="D286" i="6"/>
  <c r="C286" i="6"/>
  <c r="B286" i="6"/>
  <c r="W286" i="6" s="1"/>
  <c r="X286" i="6" s="1"/>
  <c r="W285" i="6"/>
  <c r="X285" i="6" s="1"/>
  <c r="E285" i="6"/>
  <c r="D285" i="6"/>
  <c r="C285" i="6"/>
  <c r="B285" i="6"/>
  <c r="W284" i="6"/>
  <c r="X284" i="6" s="1"/>
  <c r="E284" i="6"/>
  <c r="D284" i="6"/>
  <c r="C284" i="6"/>
  <c r="B284" i="6"/>
  <c r="W283" i="6"/>
  <c r="X283" i="6" s="1"/>
  <c r="E283" i="6"/>
  <c r="D283" i="6"/>
  <c r="C283" i="6"/>
  <c r="B283" i="6"/>
  <c r="W282" i="6"/>
  <c r="X282" i="6" s="1"/>
  <c r="E282" i="6"/>
  <c r="D282" i="6"/>
  <c r="C282" i="6"/>
  <c r="B282" i="6"/>
  <c r="E281" i="6"/>
  <c r="D281" i="6"/>
  <c r="W281" i="6" s="1"/>
  <c r="X281" i="6" s="1"/>
  <c r="C281" i="6"/>
  <c r="B281" i="6"/>
  <c r="E280" i="6"/>
  <c r="W280" i="6" s="1"/>
  <c r="X280" i="6" s="1"/>
  <c r="D280" i="6"/>
  <c r="C280" i="6"/>
  <c r="B280" i="6"/>
  <c r="E279" i="6"/>
  <c r="D279" i="6"/>
  <c r="C279" i="6"/>
  <c r="W279" i="6" s="1"/>
  <c r="X279" i="6" s="1"/>
  <c r="B279" i="6"/>
  <c r="W278" i="6"/>
  <c r="X278" i="6" s="1"/>
  <c r="E278" i="6"/>
  <c r="D278" i="6"/>
  <c r="C278" i="6"/>
  <c r="B278" i="6"/>
  <c r="E277" i="6"/>
  <c r="D277" i="6"/>
  <c r="C277" i="6"/>
  <c r="B277" i="6"/>
  <c r="E276" i="6"/>
  <c r="D276" i="6"/>
  <c r="C276" i="6"/>
  <c r="B276" i="6"/>
  <c r="W276" i="6" s="1"/>
  <c r="X276" i="6" s="1"/>
  <c r="E275" i="6"/>
  <c r="D275" i="6"/>
  <c r="C275" i="6"/>
  <c r="B275" i="6"/>
  <c r="W275" i="6" s="1"/>
  <c r="X275" i="6" s="1"/>
  <c r="E274" i="6"/>
  <c r="D274" i="6"/>
  <c r="C274" i="6"/>
  <c r="B274" i="6"/>
  <c r="W273" i="6"/>
  <c r="X273" i="6" s="1"/>
  <c r="E273" i="6"/>
  <c r="D273" i="6"/>
  <c r="C273" i="6"/>
  <c r="B273" i="6"/>
  <c r="E272" i="6"/>
  <c r="D272" i="6"/>
  <c r="C272" i="6"/>
  <c r="W272" i="6" s="1"/>
  <c r="X272" i="6" s="1"/>
  <c r="B272" i="6"/>
  <c r="W271" i="6"/>
  <c r="X271" i="6" s="1"/>
  <c r="E271" i="6"/>
  <c r="D271" i="6"/>
  <c r="C271" i="6"/>
  <c r="B271" i="6"/>
  <c r="E270" i="6"/>
  <c r="D270" i="6"/>
  <c r="C270" i="6"/>
  <c r="B270" i="6"/>
  <c r="W270" i="6" s="1"/>
  <c r="X270" i="6" s="1"/>
  <c r="E269" i="6"/>
  <c r="W269" i="6" s="1"/>
  <c r="X269" i="6" s="1"/>
  <c r="D269" i="6"/>
  <c r="C269" i="6"/>
  <c r="B269" i="6"/>
  <c r="E268" i="6"/>
  <c r="D268" i="6"/>
  <c r="W268" i="6" s="1"/>
  <c r="X268" i="6" s="1"/>
  <c r="C268" i="6"/>
  <c r="B268" i="6"/>
  <c r="E267" i="6"/>
  <c r="D267" i="6"/>
  <c r="W267" i="6" s="1"/>
  <c r="X267" i="6" s="1"/>
  <c r="C267" i="6"/>
  <c r="B267" i="6"/>
  <c r="E266" i="6"/>
  <c r="D266" i="6"/>
  <c r="C266" i="6"/>
  <c r="W266" i="6" s="1"/>
  <c r="X266" i="6" s="1"/>
  <c r="B266" i="6"/>
  <c r="E265" i="6"/>
  <c r="D265" i="6"/>
  <c r="C265" i="6"/>
  <c r="B265" i="6"/>
  <c r="E264" i="6"/>
  <c r="D264" i="6"/>
  <c r="C264" i="6"/>
  <c r="B264" i="6"/>
  <c r="W264" i="6" s="1"/>
  <c r="X264" i="6" s="1"/>
  <c r="E263" i="6"/>
  <c r="D263" i="6"/>
  <c r="C263" i="6"/>
  <c r="B263" i="6"/>
  <c r="W263" i="6" s="1"/>
  <c r="X263" i="6" s="1"/>
  <c r="E262" i="6"/>
  <c r="D262" i="6"/>
  <c r="C262" i="6"/>
  <c r="B262" i="6"/>
  <c r="W262" i="6" s="1"/>
  <c r="X262" i="6" s="1"/>
  <c r="E261" i="6"/>
  <c r="D261" i="6"/>
  <c r="C261" i="6"/>
  <c r="W261" i="6" s="1"/>
  <c r="X261" i="6" s="1"/>
  <c r="B261" i="6"/>
  <c r="W260" i="6"/>
  <c r="X260" i="6" s="1"/>
  <c r="E260" i="6"/>
  <c r="D260" i="6"/>
  <c r="C260" i="6"/>
  <c r="B260" i="6"/>
  <c r="E259" i="6"/>
  <c r="D259" i="6"/>
  <c r="C259" i="6"/>
  <c r="B259" i="6"/>
  <c r="W259" i="6" s="1"/>
  <c r="X259" i="6" s="1"/>
  <c r="W258" i="6"/>
  <c r="X258" i="6" s="1"/>
  <c r="E258" i="6"/>
  <c r="D258" i="6"/>
  <c r="C258" i="6"/>
  <c r="B258" i="6"/>
  <c r="E257" i="6"/>
  <c r="D257" i="6"/>
  <c r="C257" i="6"/>
  <c r="B257" i="6"/>
  <c r="E256" i="6"/>
  <c r="W256" i="6" s="1"/>
  <c r="X256" i="6" s="1"/>
  <c r="D256" i="6"/>
  <c r="C256" i="6"/>
  <c r="B256" i="6"/>
  <c r="E255" i="6"/>
  <c r="D255" i="6"/>
  <c r="C255" i="6"/>
  <c r="W255" i="6" s="1"/>
  <c r="X255" i="6" s="1"/>
  <c r="B255" i="6"/>
  <c r="E254" i="6"/>
  <c r="D254" i="6"/>
  <c r="W254" i="6" s="1"/>
  <c r="X254" i="6" s="1"/>
  <c r="C254" i="6"/>
  <c r="B254" i="6"/>
  <c r="E253" i="6"/>
  <c r="D253" i="6"/>
  <c r="C253" i="6"/>
  <c r="B253" i="6"/>
  <c r="W253" i="6" s="1"/>
  <c r="X253" i="6" s="1"/>
  <c r="E252" i="6"/>
  <c r="D252" i="6"/>
  <c r="C252" i="6"/>
  <c r="B252" i="6"/>
  <c r="E251" i="6"/>
  <c r="D251" i="6"/>
  <c r="C251" i="6"/>
  <c r="B251" i="6"/>
  <c r="W251" i="6" s="1"/>
  <c r="X251" i="6" s="1"/>
  <c r="E250" i="6"/>
  <c r="D250" i="6"/>
  <c r="C250" i="6"/>
  <c r="B250" i="6"/>
  <c r="W250" i="6" s="1"/>
  <c r="X250" i="6" s="1"/>
  <c r="W249" i="6"/>
  <c r="X249" i="6" s="1"/>
  <c r="E249" i="6"/>
  <c r="D249" i="6"/>
  <c r="C249" i="6"/>
  <c r="B249" i="6"/>
  <c r="E248" i="6"/>
  <c r="D248" i="6"/>
  <c r="C248" i="6"/>
  <c r="W248" i="6" s="1"/>
  <c r="X248" i="6" s="1"/>
  <c r="B248" i="6"/>
  <c r="W247" i="6"/>
  <c r="X247" i="6" s="1"/>
  <c r="E247" i="6"/>
  <c r="D247" i="6"/>
  <c r="C247" i="6"/>
  <c r="B247" i="6"/>
  <c r="W246" i="6"/>
  <c r="X246" i="6" s="1"/>
  <c r="E246" i="6"/>
  <c r="D246" i="6"/>
  <c r="C246" i="6"/>
  <c r="B246" i="6"/>
  <c r="E245" i="6"/>
  <c r="W245" i="6" s="1"/>
  <c r="X245" i="6" s="1"/>
  <c r="D245" i="6"/>
  <c r="C245" i="6"/>
  <c r="B245" i="6"/>
  <c r="E244" i="6"/>
  <c r="D244" i="6"/>
  <c r="C244" i="6"/>
  <c r="B244" i="6"/>
  <c r="E243" i="6"/>
  <c r="D243" i="6"/>
  <c r="W243" i="6" s="1"/>
  <c r="X243" i="6" s="1"/>
  <c r="C243" i="6"/>
  <c r="B243" i="6"/>
  <c r="E242" i="6"/>
  <c r="D242" i="6"/>
  <c r="C242" i="6"/>
  <c r="W242" i="6" s="1"/>
  <c r="X242" i="6" s="1"/>
  <c r="B242" i="6"/>
  <c r="E241" i="6"/>
  <c r="D241" i="6"/>
  <c r="C241" i="6"/>
  <c r="B241" i="6"/>
  <c r="E240" i="6"/>
  <c r="D240" i="6"/>
  <c r="C240" i="6"/>
  <c r="B240" i="6"/>
  <c r="W240" i="6" s="1"/>
  <c r="X240" i="6" s="1"/>
  <c r="E239" i="6"/>
  <c r="D239" i="6"/>
  <c r="C239" i="6"/>
  <c r="B239" i="6"/>
  <c r="E238" i="6"/>
  <c r="D238" i="6"/>
  <c r="C238" i="6"/>
  <c r="B238" i="6"/>
  <c r="W238" i="6" s="1"/>
  <c r="X238" i="6" s="1"/>
  <c r="E237" i="6"/>
  <c r="D237" i="6"/>
  <c r="C237" i="6"/>
  <c r="W237" i="6" s="1"/>
  <c r="X237" i="6" s="1"/>
  <c r="B237" i="6"/>
  <c r="W236" i="6"/>
  <c r="X236" i="6" s="1"/>
  <c r="E236" i="6"/>
  <c r="D236" i="6"/>
  <c r="C236" i="6"/>
  <c r="B236" i="6"/>
  <c r="E235" i="6"/>
  <c r="D235" i="6"/>
  <c r="C235" i="6"/>
  <c r="B235" i="6"/>
  <c r="W235" i="6" s="1"/>
  <c r="X235" i="6" s="1"/>
  <c r="W234" i="6"/>
  <c r="X234" i="6" s="1"/>
  <c r="E234" i="6"/>
  <c r="D234" i="6"/>
  <c r="C234" i="6"/>
  <c r="B234" i="6"/>
  <c r="E233" i="6"/>
  <c r="D233" i="6"/>
  <c r="C233" i="6"/>
  <c r="B233" i="6"/>
  <c r="W233" i="6" s="1"/>
  <c r="X233" i="6" s="1"/>
  <c r="W232" i="6"/>
  <c r="X232" i="6" s="1"/>
  <c r="E232" i="6"/>
  <c r="D232" i="6"/>
  <c r="C232" i="6"/>
  <c r="B232" i="6"/>
  <c r="W231" i="6"/>
  <c r="X231" i="6" s="1"/>
  <c r="E231" i="6"/>
  <c r="D231" i="6"/>
  <c r="C231" i="6"/>
  <c r="B231" i="6"/>
  <c r="W230" i="6"/>
  <c r="X230" i="6" s="1"/>
  <c r="E230" i="6"/>
  <c r="D230" i="6"/>
  <c r="C230" i="6"/>
  <c r="B230" i="6"/>
  <c r="E229" i="6"/>
  <c r="W229" i="6" s="1"/>
  <c r="X229" i="6" s="1"/>
  <c r="D229" i="6"/>
  <c r="C229" i="6"/>
  <c r="B229" i="6"/>
  <c r="W228" i="6"/>
  <c r="X228" i="6" s="1"/>
  <c r="E228" i="6"/>
  <c r="D228" i="6"/>
  <c r="C228" i="6"/>
  <c r="B228" i="6"/>
  <c r="E227" i="6"/>
  <c r="D227" i="6"/>
  <c r="C227" i="6"/>
  <c r="B227" i="6"/>
  <c r="W227" i="6" s="1"/>
  <c r="X227" i="6" s="1"/>
  <c r="W226" i="6"/>
  <c r="X226" i="6" s="1"/>
  <c r="E226" i="6"/>
  <c r="D226" i="6"/>
  <c r="C226" i="6"/>
  <c r="B226" i="6"/>
  <c r="E225" i="6"/>
  <c r="D225" i="6"/>
  <c r="C225" i="6"/>
  <c r="B225" i="6"/>
  <c r="W225" i="6" s="1"/>
  <c r="X225" i="6" s="1"/>
  <c r="W224" i="6"/>
  <c r="X224" i="6" s="1"/>
  <c r="E224" i="6"/>
  <c r="D224" i="6"/>
  <c r="C224" i="6"/>
  <c r="B224" i="6"/>
  <c r="E223" i="6"/>
  <c r="D223" i="6"/>
  <c r="C223" i="6"/>
  <c r="B223" i="6"/>
  <c r="W223" i="6" s="1"/>
  <c r="X223" i="6" s="1"/>
  <c r="W222" i="6"/>
  <c r="X222" i="6" s="1"/>
  <c r="E222" i="6"/>
  <c r="D222" i="6"/>
  <c r="C222" i="6"/>
  <c r="B222" i="6"/>
  <c r="E221" i="6"/>
  <c r="D221" i="6"/>
  <c r="C221" i="6"/>
  <c r="B221" i="6"/>
  <c r="W221" i="6" s="1"/>
  <c r="X221" i="6" s="1"/>
  <c r="W220" i="6"/>
  <c r="X220" i="6" s="1"/>
  <c r="E220" i="6"/>
  <c r="D220" i="6"/>
  <c r="C220" i="6"/>
  <c r="B220" i="6"/>
  <c r="W219" i="6"/>
  <c r="X219" i="6" s="1"/>
  <c r="E219" i="6"/>
  <c r="D219" i="6"/>
  <c r="C219" i="6"/>
  <c r="B219" i="6"/>
  <c r="W218" i="6"/>
  <c r="X218" i="6" s="1"/>
  <c r="E218" i="6"/>
  <c r="D218" i="6"/>
  <c r="C218" i="6"/>
  <c r="B218" i="6"/>
  <c r="E217" i="6"/>
  <c r="W217" i="6" s="1"/>
  <c r="X217" i="6" s="1"/>
  <c r="D217" i="6"/>
  <c r="C217" i="6"/>
  <c r="B217" i="6"/>
  <c r="W216" i="6"/>
  <c r="X216" i="6" s="1"/>
  <c r="E216" i="6"/>
  <c r="D216" i="6"/>
  <c r="C216" i="6"/>
  <c r="B216" i="6"/>
  <c r="E215" i="6"/>
  <c r="D215" i="6"/>
  <c r="C215" i="6"/>
  <c r="B215" i="6"/>
  <c r="W215" i="6" s="1"/>
  <c r="X215" i="6" s="1"/>
  <c r="W214" i="6"/>
  <c r="X214" i="6" s="1"/>
  <c r="E214" i="6"/>
  <c r="D214" i="6"/>
  <c r="C214" i="6"/>
  <c r="B214" i="6"/>
  <c r="E213" i="6"/>
  <c r="D213" i="6"/>
  <c r="C213" i="6"/>
  <c r="B213" i="6"/>
  <c r="W213" i="6" s="1"/>
  <c r="X213" i="6" s="1"/>
  <c r="W212" i="6"/>
  <c r="X212" i="6" s="1"/>
  <c r="E212" i="6"/>
  <c r="D212" i="6"/>
  <c r="C212" i="6"/>
  <c r="B212" i="6"/>
  <c r="E211" i="6"/>
  <c r="D211" i="6"/>
  <c r="C211" i="6"/>
  <c r="B211" i="6"/>
  <c r="W211" i="6" s="1"/>
  <c r="X211" i="6" s="1"/>
  <c r="W210" i="6"/>
  <c r="X210" i="6" s="1"/>
  <c r="E210" i="6"/>
  <c r="D210" i="6"/>
  <c r="C210" i="6"/>
  <c r="B210" i="6"/>
  <c r="E209" i="6"/>
  <c r="D209" i="6"/>
  <c r="C209" i="6"/>
  <c r="B209" i="6"/>
  <c r="W209" i="6" s="1"/>
  <c r="X209" i="6" s="1"/>
  <c r="W208" i="6"/>
  <c r="X208" i="6" s="1"/>
  <c r="E208" i="6"/>
  <c r="D208" i="6"/>
  <c r="C208" i="6"/>
  <c r="B208" i="6"/>
  <c r="W207" i="6"/>
  <c r="X207" i="6" s="1"/>
  <c r="E207" i="6"/>
  <c r="D207" i="6"/>
  <c r="C207" i="6"/>
  <c r="B207" i="6"/>
  <c r="W206" i="6"/>
  <c r="X206" i="6" s="1"/>
  <c r="E206" i="6"/>
  <c r="D206" i="6"/>
  <c r="C206" i="6"/>
  <c r="B206" i="6"/>
  <c r="E205" i="6"/>
  <c r="W205" i="6" s="1"/>
  <c r="X205" i="6" s="1"/>
  <c r="D205" i="6"/>
  <c r="C205" i="6"/>
  <c r="B205" i="6"/>
  <c r="W204" i="6"/>
  <c r="X204" i="6" s="1"/>
  <c r="E204" i="6"/>
  <c r="D204" i="6"/>
  <c r="C204" i="6"/>
  <c r="B204" i="6"/>
  <c r="E203" i="6"/>
  <c r="D203" i="6"/>
  <c r="C203" i="6"/>
  <c r="B203" i="6"/>
  <c r="W203" i="6" s="1"/>
  <c r="X203" i="6" s="1"/>
  <c r="W202" i="6"/>
  <c r="X202" i="6" s="1"/>
  <c r="E202" i="6"/>
  <c r="D202" i="6"/>
  <c r="C202" i="6"/>
  <c r="B202" i="6"/>
  <c r="E201" i="6"/>
  <c r="D201" i="6"/>
  <c r="C201" i="6"/>
  <c r="B201" i="6"/>
  <c r="W201" i="6" s="1"/>
  <c r="X201" i="6" s="1"/>
  <c r="W200" i="6"/>
  <c r="X200" i="6" s="1"/>
  <c r="E200" i="6"/>
  <c r="D200" i="6"/>
  <c r="C200" i="6"/>
  <c r="B200" i="6"/>
  <c r="E199" i="6"/>
  <c r="D199" i="6"/>
  <c r="C199" i="6"/>
  <c r="B199" i="6"/>
  <c r="W199" i="6" s="1"/>
  <c r="X199" i="6" s="1"/>
  <c r="W198" i="6"/>
  <c r="X198" i="6" s="1"/>
  <c r="E198" i="6"/>
  <c r="D198" i="6"/>
  <c r="C198" i="6"/>
  <c r="B198" i="6"/>
  <c r="E197" i="6"/>
  <c r="D197" i="6"/>
  <c r="C197" i="6"/>
  <c r="B197" i="6"/>
  <c r="W197" i="6" s="1"/>
  <c r="X197" i="6" s="1"/>
  <c r="W196" i="6"/>
  <c r="X196" i="6" s="1"/>
  <c r="E196" i="6"/>
  <c r="D196" i="6"/>
  <c r="C196" i="6"/>
  <c r="B196" i="6"/>
  <c r="W195" i="6"/>
  <c r="X195" i="6" s="1"/>
  <c r="E195" i="6"/>
  <c r="D195" i="6"/>
  <c r="C195" i="6"/>
  <c r="B195" i="6"/>
  <c r="W194" i="6"/>
  <c r="X194" i="6" s="1"/>
  <c r="E194" i="6"/>
  <c r="D194" i="6"/>
  <c r="C194" i="6"/>
  <c r="B194" i="6"/>
  <c r="E193" i="6"/>
  <c r="W193" i="6" s="1"/>
  <c r="X193" i="6" s="1"/>
  <c r="D193" i="6"/>
  <c r="C193" i="6"/>
  <c r="B193" i="6"/>
  <c r="W192" i="6"/>
  <c r="X192" i="6" s="1"/>
  <c r="E192" i="6"/>
  <c r="D192" i="6"/>
  <c r="C192" i="6"/>
  <c r="B192" i="6"/>
  <c r="E191" i="6"/>
  <c r="D191" i="6"/>
  <c r="C191" i="6"/>
  <c r="B191" i="6"/>
  <c r="W191" i="6" s="1"/>
  <c r="X191" i="6" s="1"/>
  <c r="W190" i="6"/>
  <c r="X190" i="6" s="1"/>
  <c r="E190" i="6"/>
  <c r="D190" i="6"/>
  <c r="C190" i="6"/>
  <c r="B190" i="6"/>
  <c r="E189" i="6"/>
  <c r="D189" i="6"/>
  <c r="C189" i="6"/>
  <c r="B189" i="6"/>
  <c r="W189" i="6" s="1"/>
  <c r="X189" i="6" s="1"/>
  <c r="W188" i="6"/>
  <c r="X188" i="6" s="1"/>
  <c r="E188" i="6"/>
  <c r="D188" i="6"/>
  <c r="C188" i="6"/>
  <c r="B188" i="6"/>
  <c r="E187" i="6"/>
  <c r="D187" i="6"/>
  <c r="C187" i="6"/>
  <c r="B187" i="6"/>
  <c r="W187" i="6" s="1"/>
  <c r="X187" i="6" s="1"/>
  <c r="W186" i="6"/>
  <c r="X186" i="6" s="1"/>
  <c r="E186" i="6"/>
  <c r="D186" i="6"/>
  <c r="C186" i="6"/>
  <c r="B186" i="6"/>
  <c r="E185" i="6"/>
  <c r="D185" i="6"/>
  <c r="C185" i="6"/>
  <c r="B185" i="6"/>
  <c r="W185" i="6" s="1"/>
  <c r="X185" i="6" s="1"/>
  <c r="W184" i="6"/>
  <c r="X184" i="6" s="1"/>
  <c r="E184" i="6"/>
  <c r="D184" i="6"/>
  <c r="C184" i="6"/>
  <c r="B184" i="6"/>
  <c r="W183" i="6"/>
  <c r="X183" i="6" s="1"/>
  <c r="E183" i="6"/>
  <c r="D183" i="6"/>
  <c r="C183" i="6"/>
  <c r="B183" i="6"/>
  <c r="W182" i="6"/>
  <c r="X182" i="6" s="1"/>
  <c r="E182" i="6"/>
  <c r="D182" i="6"/>
  <c r="C182" i="6"/>
  <c r="B182" i="6"/>
  <c r="E181" i="6"/>
  <c r="W181" i="6" s="1"/>
  <c r="X181" i="6" s="1"/>
  <c r="D181" i="6"/>
  <c r="C181" i="6"/>
  <c r="B181" i="6"/>
  <c r="W180" i="6"/>
  <c r="X180" i="6" s="1"/>
  <c r="E180" i="6"/>
  <c r="D180" i="6"/>
  <c r="C180" i="6"/>
  <c r="B180" i="6"/>
  <c r="E179" i="6"/>
  <c r="D179" i="6"/>
  <c r="C179" i="6"/>
  <c r="B179" i="6"/>
  <c r="W179" i="6" s="1"/>
  <c r="X179" i="6" s="1"/>
  <c r="W178" i="6"/>
  <c r="X178" i="6" s="1"/>
  <c r="E178" i="6"/>
  <c r="D178" i="6"/>
  <c r="C178" i="6"/>
  <c r="B178" i="6"/>
  <c r="E177" i="6"/>
  <c r="D177" i="6"/>
  <c r="C177" i="6"/>
  <c r="B177" i="6"/>
  <c r="W177" i="6" s="1"/>
  <c r="X177" i="6" s="1"/>
  <c r="W176" i="6"/>
  <c r="X176" i="6" s="1"/>
  <c r="E176" i="6"/>
  <c r="D176" i="6"/>
  <c r="C176" i="6"/>
  <c r="B176" i="6"/>
  <c r="E175" i="6"/>
  <c r="D175" i="6"/>
  <c r="C175" i="6"/>
  <c r="B175" i="6"/>
  <c r="W175" i="6" s="1"/>
  <c r="X175" i="6" s="1"/>
  <c r="W174" i="6"/>
  <c r="X174" i="6" s="1"/>
  <c r="E174" i="6"/>
  <c r="D174" i="6"/>
  <c r="C174" i="6"/>
  <c r="B174" i="6"/>
  <c r="E173" i="6"/>
  <c r="D173" i="6"/>
  <c r="C173" i="6"/>
  <c r="B173" i="6"/>
  <c r="W173" i="6" s="1"/>
  <c r="X173" i="6" s="1"/>
  <c r="W172" i="6"/>
  <c r="X172" i="6" s="1"/>
  <c r="E172" i="6"/>
  <c r="D172" i="6"/>
  <c r="C172" i="6"/>
  <c r="B172" i="6"/>
  <c r="W171" i="6"/>
  <c r="X171" i="6" s="1"/>
  <c r="E171" i="6"/>
  <c r="D171" i="6"/>
  <c r="C171" i="6"/>
  <c r="B171" i="6"/>
  <c r="W170" i="6"/>
  <c r="X170" i="6" s="1"/>
  <c r="E170" i="6"/>
  <c r="D170" i="6"/>
  <c r="C170" i="6"/>
  <c r="B170" i="6"/>
  <c r="E169" i="6"/>
  <c r="W169" i="6" s="1"/>
  <c r="X169" i="6" s="1"/>
  <c r="D169" i="6"/>
  <c r="C169" i="6"/>
  <c r="B169" i="6"/>
  <c r="W168" i="6"/>
  <c r="X168" i="6" s="1"/>
  <c r="E168" i="6"/>
  <c r="D168" i="6"/>
  <c r="C168" i="6"/>
  <c r="B168" i="6"/>
  <c r="E167" i="6"/>
  <c r="D167" i="6"/>
  <c r="C167" i="6"/>
  <c r="B167" i="6"/>
  <c r="W167" i="6" s="1"/>
  <c r="X167" i="6" s="1"/>
  <c r="W166" i="6"/>
  <c r="X166" i="6" s="1"/>
  <c r="E166" i="6"/>
  <c r="D166" i="6"/>
  <c r="C166" i="6"/>
  <c r="B166" i="6"/>
  <c r="E165" i="6"/>
  <c r="D165" i="6"/>
  <c r="C165" i="6"/>
  <c r="B165" i="6"/>
  <c r="W165" i="6" s="1"/>
  <c r="X165" i="6" s="1"/>
  <c r="W164" i="6"/>
  <c r="X164" i="6" s="1"/>
  <c r="E164" i="6"/>
  <c r="D164" i="6"/>
  <c r="C164" i="6"/>
  <c r="B164" i="6"/>
  <c r="E163" i="6"/>
  <c r="D163" i="6"/>
  <c r="C163" i="6"/>
  <c r="B163" i="6"/>
  <c r="W163" i="6" s="1"/>
  <c r="X163" i="6" s="1"/>
  <c r="W162" i="6"/>
  <c r="X162" i="6" s="1"/>
  <c r="E162" i="6"/>
  <c r="D162" i="6"/>
  <c r="C162" i="6"/>
  <c r="B162" i="6"/>
  <c r="E161" i="6"/>
  <c r="D161" i="6"/>
  <c r="C161" i="6"/>
  <c r="B161" i="6"/>
  <c r="W161" i="6" s="1"/>
  <c r="X161" i="6" s="1"/>
  <c r="W160" i="6"/>
  <c r="X160" i="6" s="1"/>
  <c r="E160" i="6"/>
  <c r="D160" i="6"/>
  <c r="C160" i="6"/>
  <c r="B160" i="6"/>
  <c r="W159" i="6"/>
  <c r="X159" i="6" s="1"/>
  <c r="E159" i="6"/>
  <c r="D159" i="6"/>
  <c r="C159" i="6"/>
  <c r="B159" i="6"/>
  <c r="W158" i="6"/>
  <c r="X158" i="6" s="1"/>
  <c r="E158" i="6"/>
  <c r="D158" i="6"/>
  <c r="C158" i="6"/>
  <c r="B158" i="6"/>
  <c r="E157" i="6"/>
  <c r="W157" i="6" s="1"/>
  <c r="X157" i="6" s="1"/>
  <c r="D157" i="6"/>
  <c r="C157" i="6"/>
  <c r="B157" i="6"/>
  <c r="W156" i="6"/>
  <c r="X156" i="6" s="1"/>
  <c r="E156" i="6"/>
  <c r="D156" i="6"/>
  <c r="C156" i="6"/>
  <c r="B156" i="6"/>
  <c r="E155" i="6"/>
  <c r="D155" i="6"/>
  <c r="C155" i="6"/>
  <c r="B155" i="6"/>
  <c r="W155" i="6" s="1"/>
  <c r="X155" i="6" s="1"/>
  <c r="W154" i="6"/>
  <c r="X154" i="6" s="1"/>
  <c r="E154" i="6"/>
  <c r="D154" i="6"/>
  <c r="C154" i="6"/>
  <c r="B154" i="6"/>
  <c r="E153" i="6"/>
  <c r="D153" i="6"/>
  <c r="C153" i="6"/>
  <c r="B153" i="6"/>
  <c r="W153" i="6" s="1"/>
  <c r="X153" i="6" s="1"/>
  <c r="W152" i="6"/>
  <c r="X152" i="6" s="1"/>
  <c r="E152" i="6"/>
  <c r="D152" i="6"/>
  <c r="C152" i="6"/>
  <c r="B152" i="6"/>
  <c r="E151" i="6"/>
  <c r="D151" i="6"/>
  <c r="C151" i="6"/>
  <c r="B151" i="6"/>
  <c r="W151" i="6" s="1"/>
  <c r="X151" i="6" s="1"/>
  <c r="W150" i="6"/>
  <c r="X150" i="6" s="1"/>
  <c r="E150" i="6"/>
  <c r="D150" i="6"/>
  <c r="C150" i="6"/>
  <c r="B150" i="6"/>
  <c r="E149" i="6"/>
  <c r="D149" i="6"/>
  <c r="C149" i="6"/>
  <c r="B149" i="6"/>
  <c r="W149" i="6" s="1"/>
  <c r="X149" i="6" s="1"/>
  <c r="W148" i="6"/>
  <c r="X148" i="6" s="1"/>
  <c r="E148" i="6"/>
  <c r="D148" i="6"/>
  <c r="C148" i="6"/>
  <c r="B148" i="6"/>
  <c r="W147" i="6"/>
  <c r="X147" i="6" s="1"/>
  <c r="E147" i="6"/>
  <c r="D147" i="6"/>
  <c r="C147" i="6"/>
  <c r="B147" i="6"/>
  <c r="W146" i="6"/>
  <c r="X146" i="6" s="1"/>
  <c r="E146" i="6"/>
  <c r="D146" i="6"/>
  <c r="C146" i="6"/>
  <c r="B146" i="6"/>
  <c r="E145" i="6"/>
  <c r="W145" i="6" s="1"/>
  <c r="X145" i="6" s="1"/>
  <c r="D145" i="6"/>
  <c r="C145" i="6"/>
  <c r="B145" i="6"/>
  <c r="W144" i="6"/>
  <c r="X144" i="6" s="1"/>
  <c r="E144" i="6"/>
  <c r="D144" i="6"/>
  <c r="C144" i="6"/>
  <c r="B144" i="6"/>
  <c r="E143" i="6"/>
  <c r="D143" i="6"/>
  <c r="C143" i="6"/>
  <c r="B143" i="6"/>
  <c r="W143" i="6" s="1"/>
  <c r="X143" i="6" s="1"/>
  <c r="W142" i="6"/>
  <c r="X142" i="6" s="1"/>
  <c r="E142" i="6"/>
  <c r="D142" i="6"/>
  <c r="C142" i="6"/>
  <c r="B142" i="6"/>
  <c r="E141" i="6"/>
  <c r="D141" i="6"/>
  <c r="C141" i="6"/>
  <c r="B141" i="6"/>
  <c r="W141" i="6" s="1"/>
  <c r="X141" i="6" s="1"/>
  <c r="W140" i="6"/>
  <c r="X140" i="6" s="1"/>
  <c r="E140" i="6"/>
  <c r="D140" i="6"/>
  <c r="C140" i="6"/>
  <c r="B140" i="6"/>
  <c r="E139" i="6"/>
  <c r="D139" i="6"/>
  <c r="C139" i="6"/>
  <c r="B139" i="6"/>
  <c r="W139" i="6" s="1"/>
  <c r="X139" i="6" s="1"/>
  <c r="W138" i="6"/>
  <c r="X138" i="6" s="1"/>
  <c r="E138" i="6"/>
  <c r="D138" i="6"/>
  <c r="C138" i="6"/>
  <c r="B138" i="6"/>
  <c r="E137" i="6"/>
  <c r="D137" i="6"/>
  <c r="C137" i="6"/>
  <c r="B137" i="6"/>
  <c r="W137" i="6" s="1"/>
  <c r="X137" i="6" s="1"/>
  <c r="W136" i="6"/>
  <c r="X136" i="6" s="1"/>
  <c r="E136" i="6"/>
  <c r="D136" i="6"/>
  <c r="C136" i="6"/>
  <c r="B136" i="6"/>
  <c r="W135" i="6"/>
  <c r="X135" i="6" s="1"/>
  <c r="E135" i="6"/>
  <c r="D135" i="6"/>
  <c r="C135" i="6"/>
  <c r="B135" i="6"/>
  <c r="W134" i="6"/>
  <c r="X134" i="6" s="1"/>
  <c r="E134" i="6"/>
  <c r="D134" i="6"/>
  <c r="C134" i="6"/>
  <c r="B134" i="6"/>
  <c r="E133" i="6"/>
  <c r="W133" i="6" s="1"/>
  <c r="X133" i="6" s="1"/>
  <c r="D133" i="6"/>
  <c r="C133" i="6"/>
  <c r="B133" i="6"/>
  <c r="W132" i="6"/>
  <c r="X132" i="6" s="1"/>
  <c r="E132" i="6"/>
  <c r="D132" i="6"/>
  <c r="C132" i="6"/>
  <c r="B132" i="6"/>
  <c r="E131" i="6"/>
  <c r="D131" i="6"/>
  <c r="C131" i="6"/>
  <c r="B131" i="6"/>
  <c r="W131" i="6" s="1"/>
  <c r="X131" i="6" s="1"/>
  <c r="W130" i="6"/>
  <c r="X130" i="6" s="1"/>
  <c r="E130" i="6"/>
  <c r="D130" i="6"/>
  <c r="C130" i="6"/>
  <c r="B130" i="6"/>
  <c r="E129" i="6"/>
  <c r="D129" i="6"/>
  <c r="C129" i="6"/>
  <c r="B129" i="6"/>
  <c r="W129" i="6" s="1"/>
  <c r="X129" i="6" s="1"/>
  <c r="W128" i="6"/>
  <c r="X128" i="6" s="1"/>
  <c r="E128" i="6"/>
  <c r="D128" i="6"/>
  <c r="C128" i="6"/>
  <c r="B128" i="6"/>
  <c r="E127" i="6"/>
  <c r="D127" i="6"/>
  <c r="C127" i="6"/>
  <c r="B127" i="6"/>
  <c r="W127" i="6" s="1"/>
  <c r="X127" i="6" s="1"/>
  <c r="E126" i="6"/>
  <c r="D126" i="6"/>
  <c r="C126" i="6"/>
  <c r="W126" i="6" s="1"/>
  <c r="X126" i="6" s="1"/>
  <c r="B126" i="6"/>
  <c r="E125" i="6"/>
  <c r="D125" i="6"/>
  <c r="C125" i="6"/>
  <c r="B125" i="6"/>
  <c r="W125" i="6" s="1"/>
  <c r="X125" i="6" s="1"/>
  <c r="E124" i="6"/>
  <c r="D124" i="6"/>
  <c r="C124" i="6"/>
  <c r="W124" i="6" s="1"/>
  <c r="X124" i="6" s="1"/>
  <c r="B124" i="6"/>
  <c r="W123" i="6"/>
  <c r="X123" i="6" s="1"/>
  <c r="E123" i="6"/>
  <c r="D123" i="6"/>
  <c r="C123" i="6"/>
  <c r="B123" i="6"/>
  <c r="E122" i="6"/>
  <c r="D122" i="6"/>
  <c r="C122" i="6"/>
  <c r="W122" i="6" s="1"/>
  <c r="X122" i="6" s="1"/>
  <c r="B122" i="6"/>
  <c r="W121" i="6"/>
  <c r="X121" i="6" s="1"/>
  <c r="E121" i="6"/>
  <c r="D121" i="6"/>
  <c r="C121" i="6"/>
  <c r="B121" i="6"/>
  <c r="E120" i="6"/>
  <c r="D120" i="6"/>
  <c r="C120" i="6"/>
  <c r="W120" i="6" s="1"/>
  <c r="X120" i="6" s="1"/>
  <c r="B120" i="6"/>
  <c r="E119" i="6"/>
  <c r="W119" i="6" s="1"/>
  <c r="X119" i="6" s="1"/>
  <c r="D119" i="6"/>
  <c r="C119" i="6"/>
  <c r="B119" i="6"/>
  <c r="E118" i="6"/>
  <c r="D118" i="6"/>
  <c r="C118" i="6"/>
  <c r="W118" i="6" s="1"/>
  <c r="X118" i="6" s="1"/>
  <c r="B118" i="6"/>
  <c r="E117" i="6"/>
  <c r="D117" i="6"/>
  <c r="C117" i="6"/>
  <c r="W117" i="6" s="1"/>
  <c r="X117" i="6" s="1"/>
  <c r="B117" i="6"/>
  <c r="E116" i="6"/>
  <c r="D116" i="6"/>
  <c r="C116" i="6"/>
  <c r="W116" i="6" s="1"/>
  <c r="X116" i="6" s="1"/>
  <c r="B116" i="6"/>
  <c r="E115" i="6"/>
  <c r="D115" i="6"/>
  <c r="C115" i="6"/>
  <c r="B115" i="6"/>
  <c r="W115" i="6" s="1"/>
  <c r="X115" i="6" s="1"/>
  <c r="E114" i="6"/>
  <c r="D114" i="6"/>
  <c r="C114" i="6"/>
  <c r="W114" i="6" s="1"/>
  <c r="X114" i="6" s="1"/>
  <c r="B114" i="6"/>
  <c r="E113" i="6"/>
  <c r="D113" i="6"/>
  <c r="C113" i="6"/>
  <c r="B113" i="6"/>
  <c r="W113" i="6" s="1"/>
  <c r="X113" i="6" s="1"/>
  <c r="W112" i="6"/>
  <c r="X112" i="6" s="1"/>
  <c r="E112" i="6"/>
  <c r="D112" i="6"/>
  <c r="C112" i="6"/>
  <c r="B112" i="6"/>
  <c r="E111" i="6"/>
  <c r="D111" i="6"/>
  <c r="C111" i="6"/>
  <c r="B111" i="6"/>
  <c r="W111" i="6" s="1"/>
  <c r="X111" i="6" s="1"/>
  <c r="W110" i="6"/>
  <c r="X110" i="6" s="1"/>
  <c r="E110" i="6"/>
  <c r="D110" i="6"/>
  <c r="C110" i="6"/>
  <c r="B110" i="6"/>
  <c r="E109" i="6"/>
  <c r="D109" i="6"/>
  <c r="C109" i="6"/>
  <c r="B109" i="6"/>
  <c r="W109" i="6" s="1"/>
  <c r="X109" i="6" s="1"/>
  <c r="W108" i="6"/>
  <c r="X108" i="6" s="1"/>
  <c r="E108" i="6"/>
  <c r="D108" i="6"/>
  <c r="C108" i="6"/>
  <c r="B108" i="6"/>
  <c r="E107" i="6"/>
  <c r="D107" i="6"/>
  <c r="C107" i="6"/>
  <c r="B107" i="6"/>
  <c r="W107" i="6" s="1"/>
  <c r="X107" i="6" s="1"/>
  <c r="E106" i="6"/>
  <c r="W106" i="6" s="1"/>
  <c r="X106" i="6" s="1"/>
  <c r="D106" i="6"/>
  <c r="C106" i="6"/>
  <c r="B106" i="6"/>
  <c r="E105" i="6"/>
  <c r="D105" i="6"/>
  <c r="C105" i="6"/>
  <c r="W105" i="6" s="1"/>
  <c r="X105" i="6" s="1"/>
  <c r="B105" i="6"/>
  <c r="E104" i="6"/>
  <c r="D104" i="6"/>
  <c r="C104" i="6"/>
  <c r="W104" i="6" s="1"/>
  <c r="X104" i="6" s="1"/>
  <c r="B104" i="6"/>
  <c r="E103" i="6"/>
  <c r="D103" i="6"/>
  <c r="C103" i="6"/>
  <c r="B103" i="6"/>
  <c r="W103" i="6" s="1"/>
  <c r="X103" i="6" s="1"/>
  <c r="E102" i="6"/>
  <c r="D102" i="6"/>
  <c r="C102" i="6"/>
  <c r="B102" i="6"/>
  <c r="W102" i="6" s="1"/>
  <c r="X102" i="6" s="1"/>
  <c r="E101" i="6"/>
  <c r="D101" i="6"/>
  <c r="C101" i="6"/>
  <c r="B101" i="6"/>
  <c r="W101" i="6" s="1"/>
  <c r="X101" i="6" s="1"/>
  <c r="E100" i="6"/>
  <c r="D100" i="6"/>
  <c r="C100" i="6"/>
  <c r="B100" i="6"/>
  <c r="W100" i="6" s="1"/>
  <c r="X100" i="6" s="1"/>
  <c r="W99" i="6"/>
  <c r="X99" i="6" s="1"/>
  <c r="E99" i="6"/>
  <c r="D99" i="6"/>
  <c r="C99" i="6"/>
  <c r="B99" i="6"/>
  <c r="E98" i="6"/>
  <c r="D98" i="6"/>
  <c r="C98" i="6"/>
  <c r="B98" i="6"/>
  <c r="W98" i="6" s="1"/>
  <c r="X98" i="6" s="1"/>
  <c r="W97" i="6"/>
  <c r="X97" i="6" s="1"/>
  <c r="E97" i="6"/>
  <c r="D97" i="6"/>
  <c r="C97" i="6"/>
  <c r="B97" i="6"/>
  <c r="E96" i="6"/>
  <c r="D96" i="6"/>
  <c r="C96" i="6"/>
  <c r="B96" i="6"/>
  <c r="W96" i="6" s="1"/>
  <c r="X96" i="6" s="1"/>
  <c r="E95" i="6"/>
  <c r="W95" i="6" s="1"/>
  <c r="X95" i="6" s="1"/>
  <c r="D95" i="6"/>
  <c r="C95" i="6"/>
  <c r="B95" i="6"/>
  <c r="E94" i="6"/>
  <c r="D94" i="6"/>
  <c r="C94" i="6"/>
  <c r="B94" i="6"/>
  <c r="W94" i="6" s="1"/>
  <c r="X94" i="6" s="1"/>
  <c r="E93" i="6"/>
  <c r="W93" i="6" s="1"/>
  <c r="X93" i="6" s="1"/>
  <c r="D93" i="6"/>
  <c r="C93" i="6"/>
  <c r="B93" i="6"/>
  <c r="E92" i="6"/>
  <c r="D92" i="6"/>
  <c r="C92" i="6"/>
  <c r="B92" i="6"/>
  <c r="W92" i="6" s="1"/>
  <c r="X92" i="6" s="1"/>
  <c r="E91" i="6"/>
  <c r="W91" i="6" s="1"/>
  <c r="X91" i="6" s="1"/>
  <c r="D91" i="6"/>
  <c r="C91" i="6"/>
  <c r="B91" i="6"/>
  <c r="E90" i="6"/>
  <c r="D90" i="6"/>
  <c r="C90" i="6"/>
  <c r="B90" i="6"/>
  <c r="W90" i="6" s="1"/>
  <c r="X90" i="6" s="1"/>
  <c r="E89" i="6"/>
  <c r="W89" i="6" s="1"/>
  <c r="X89" i="6" s="1"/>
  <c r="D89" i="6"/>
  <c r="C89" i="6"/>
  <c r="B89" i="6"/>
  <c r="E88" i="6"/>
  <c r="D88" i="6"/>
  <c r="C88" i="6"/>
  <c r="B88" i="6"/>
  <c r="W88" i="6" s="1"/>
  <c r="X88" i="6" s="1"/>
  <c r="E87" i="6"/>
  <c r="W87" i="6" s="1"/>
  <c r="X87" i="6" s="1"/>
  <c r="D87" i="6"/>
  <c r="C87" i="6"/>
  <c r="B87" i="6"/>
  <c r="E86" i="6"/>
  <c r="D86" i="6"/>
  <c r="C86" i="6"/>
  <c r="B86" i="6"/>
  <c r="W86" i="6" s="1"/>
  <c r="X86" i="6" s="1"/>
  <c r="E85" i="6"/>
  <c r="W85" i="6" s="1"/>
  <c r="X85" i="6" s="1"/>
  <c r="D85" i="6"/>
  <c r="C85" i="6"/>
  <c r="B85" i="6"/>
  <c r="E84" i="6"/>
  <c r="D84" i="6"/>
  <c r="C84" i="6"/>
  <c r="B84" i="6"/>
  <c r="W84" i="6" s="1"/>
  <c r="X84" i="6" s="1"/>
  <c r="E83" i="6"/>
  <c r="W83" i="6" s="1"/>
  <c r="X83" i="6" s="1"/>
  <c r="D83" i="6"/>
  <c r="C83" i="6"/>
  <c r="B83" i="6"/>
  <c r="E82" i="6"/>
  <c r="D82" i="6"/>
  <c r="C82" i="6"/>
  <c r="B82" i="6"/>
  <c r="W82" i="6" s="1"/>
  <c r="X82" i="6" s="1"/>
  <c r="E81" i="6"/>
  <c r="W81" i="6" s="1"/>
  <c r="X81" i="6" s="1"/>
  <c r="D81" i="6"/>
  <c r="C81" i="6"/>
  <c r="B81" i="6"/>
  <c r="E80" i="6"/>
  <c r="D80" i="6"/>
  <c r="C80" i="6"/>
  <c r="B80" i="6"/>
  <c r="W80" i="6" s="1"/>
  <c r="X80" i="6" s="1"/>
  <c r="E79" i="6"/>
  <c r="W79" i="6" s="1"/>
  <c r="X79" i="6" s="1"/>
  <c r="D79" i="6"/>
  <c r="C79" i="6"/>
  <c r="B79" i="6"/>
  <c r="E78" i="6"/>
  <c r="D78" i="6"/>
  <c r="C78" i="6"/>
  <c r="B78" i="6"/>
  <c r="W78" i="6" s="1"/>
  <c r="X78" i="6" s="1"/>
  <c r="E77" i="6"/>
  <c r="W77" i="6" s="1"/>
  <c r="X77" i="6" s="1"/>
  <c r="D77" i="6"/>
  <c r="C77" i="6"/>
  <c r="B77" i="6"/>
  <c r="E76" i="6"/>
  <c r="D76" i="6"/>
  <c r="C76" i="6"/>
  <c r="B76" i="6"/>
  <c r="W76" i="6" s="1"/>
  <c r="X76" i="6" s="1"/>
  <c r="E75" i="6"/>
  <c r="W75" i="6" s="1"/>
  <c r="X75" i="6" s="1"/>
  <c r="D75" i="6"/>
  <c r="C75" i="6"/>
  <c r="B75" i="6"/>
  <c r="E74" i="6"/>
  <c r="D74" i="6"/>
  <c r="C74" i="6"/>
  <c r="B74" i="6"/>
  <c r="W74" i="6" s="1"/>
  <c r="X74" i="6" s="1"/>
  <c r="E73" i="6"/>
  <c r="W73" i="6" s="1"/>
  <c r="X73" i="6" s="1"/>
  <c r="D73" i="6"/>
  <c r="C73" i="6"/>
  <c r="B73" i="6"/>
  <c r="E72" i="6"/>
  <c r="D72" i="6"/>
  <c r="C72" i="6"/>
  <c r="B72" i="6"/>
  <c r="W72" i="6" s="1"/>
  <c r="X72" i="6" s="1"/>
  <c r="E71" i="6"/>
  <c r="W71" i="6" s="1"/>
  <c r="X71" i="6" s="1"/>
  <c r="D71" i="6"/>
  <c r="C71" i="6"/>
  <c r="B71" i="6"/>
  <c r="E70" i="6"/>
  <c r="D70" i="6"/>
  <c r="C70" i="6"/>
  <c r="B70" i="6"/>
  <c r="W70" i="6" s="1"/>
  <c r="X70" i="6" s="1"/>
  <c r="E69" i="6"/>
  <c r="W69" i="6" s="1"/>
  <c r="X69" i="6" s="1"/>
  <c r="D69" i="6"/>
  <c r="C69" i="6"/>
  <c r="B69" i="6"/>
  <c r="E68" i="6"/>
  <c r="D68" i="6"/>
  <c r="C68" i="6"/>
  <c r="B68" i="6"/>
  <c r="W68" i="6" s="1"/>
  <c r="X68" i="6" s="1"/>
  <c r="E67" i="6"/>
  <c r="W67" i="6" s="1"/>
  <c r="X67" i="6" s="1"/>
  <c r="D67" i="6"/>
  <c r="C67" i="6"/>
  <c r="B67" i="6"/>
  <c r="E66" i="6"/>
  <c r="D66" i="6"/>
  <c r="C66" i="6"/>
  <c r="B66" i="6"/>
  <c r="W66" i="6" s="1"/>
  <c r="X66" i="6" s="1"/>
  <c r="E65" i="6"/>
  <c r="W65" i="6" s="1"/>
  <c r="X65" i="6" s="1"/>
  <c r="D65" i="6"/>
  <c r="C65" i="6"/>
  <c r="B65" i="6"/>
  <c r="E64" i="6"/>
  <c r="D64" i="6"/>
  <c r="C64" i="6"/>
  <c r="B64" i="6"/>
  <c r="W64" i="6" s="1"/>
  <c r="X64" i="6" s="1"/>
  <c r="E63" i="6"/>
  <c r="W63" i="6" s="1"/>
  <c r="X63" i="6" s="1"/>
  <c r="D63" i="6"/>
  <c r="C63" i="6"/>
  <c r="B63" i="6"/>
  <c r="E62" i="6"/>
  <c r="D62" i="6"/>
  <c r="C62" i="6"/>
  <c r="B62" i="6"/>
  <c r="W62" i="6" s="1"/>
  <c r="X62" i="6" s="1"/>
  <c r="E61" i="6"/>
  <c r="W61" i="6" s="1"/>
  <c r="X61" i="6" s="1"/>
  <c r="D61" i="6"/>
  <c r="C61" i="6"/>
  <c r="B61" i="6"/>
  <c r="E60" i="6"/>
  <c r="D60" i="6"/>
  <c r="C60" i="6"/>
  <c r="B60" i="6"/>
  <c r="W60" i="6" s="1"/>
  <c r="X60" i="6" s="1"/>
  <c r="E59" i="6"/>
  <c r="W59" i="6" s="1"/>
  <c r="X59" i="6" s="1"/>
  <c r="D59" i="6"/>
  <c r="C59" i="6"/>
  <c r="B59" i="6"/>
  <c r="E58" i="6"/>
  <c r="D58" i="6"/>
  <c r="C58" i="6"/>
  <c r="B58" i="6"/>
  <c r="W58" i="6" s="1"/>
  <c r="X58" i="6" s="1"/>
  <c r="E57" i="6"/>
  <c r="W57" i="6" s="1"/>
  <c r="X57" i="6" s="1"/>
  <c r="D57" i="6"/>
  <c r="C57" i="6"/>
  <c r="B57" i="6"/>
  <c r="E56" i="6"/>
  <c r="D56" i="6"/>
  <c r="C56" i="6"/>
  <c r="B56" i="6"/>
  <c r="W56" i="6" s="1"/>
  <c r="X56" i="6" s="1"/>
  <c r="E55" i="6"/>
  <c r="W55" i="6" s="1"/>
  <c r="X55" i="6" s="1"/>
  <c r="D55" i="6"/>
  <c r="C55" i="6"/>
  <c r="B55" i="6"/>
  <c r="E54" i="6"/>
  <c r="D54" i="6"/>
  <c r="C54" i="6"/>
  <c r="B54" i="6"/>
  <c r="W54" i="6" s="1"/>
  <c r="X54" i="6" s="1"/>
  <c r="E53" i="6"/>
  <c r="W53" i="6" s="1"/>
  <c r="X53" i="6" s="1"/>
  <c r="D53" i="6"/>
  <c r="C53" i="6"/>
  <c r="B53" i="6"/>
  <c r="E52" i="6"/>
  <c r="D52" i="6"/>
  <c r="C52" i="6"/>
  <c r="B52" i="6"/>
  <c r="W52" i="6" s="1"/>
  <c r="X52" i="6" s="1"/>
  <c r="E51" i="6"/>
  <c r="W51" i="6" s="1"/>
  <c r="X51" i="6" s="1"/>
  <c r="D51" i="6"/>
  <c r="C51" i="6"/>
  <c r="B51" i="6"/>
  <c r="E50" i="6"/>
  <c r="D50" i="6"/>
  <c r="C50" i="6"/>
  <c r="B50" i="6"/>
  <c r="W50" i="6" s="1"/>
  <c r="X50" i="6" s="1"/>
  <c r="E49" i="6"/>
  <c r="W49" i="6" s="1"/>
  <c r="X49" i="6" s="1"/>
  <c r="D49" i="6"/>
  <c r="C49" i="6"/>
  <c r="B49" i="6"/>
  <c r="E48" i="6"/>
  <c r="D48" i="6"/>
  <c r="C48" i="6"/>
  <c r="B48" i="6"/>
  <c r="W48" i="6" s="1"/>
  <c r="X48" i="6" s="1"/>
  <c r="E47" i="6"/>
  <c r="W47" i="6" s="1"/>
  <c r="X47" i="6" s="1"/>
  <c r="D47" i="6"/>
  <c r="C47" i="6"/>
  <c r="B47" i="6"/>
  <c r="E46" i="6"/>
  <c r="D46" i="6"/>
  <c r="C46" i="6"/>
  <c r="B46" i="6"/>
  <c r="W46" i="6" s="1"/>
  <c r="X46" i="6" s="1"/>
  <c r="E45" i="6"/>
  <c r="W45" i="6" s="1"/>
  <c r="X45" i="6" s="1"/>
  <c r="D45" i="6"/>
  <c r="C45" i="6"/>
  <c r="B45" i="6"/>
  <c r="W44" i="6"/>
  <c r="X44" i="6" s="1"/>
  <c r="E44" i="6"/>
  <c r="D44" i="6"/>
  <c r="C44" i="6"/>
  <c r="B44" i="6"/>
  <c r="E43" i="6"/>
  <c r="W43" i="6" s="1"/>
  <c r="X43" i="6" s="1"/>
  <c r="D43" i="6"/>
  <c r="C43" i="6"/>
  <c r="B43" i="6"/>
  <c r="W42" i="6"/>
  <c r="X42" i="6" s="1"/>
  <c r="E42" i="6"/>
  <c r="D42" i="6"/>
  <c r="C42" i="6"/>
  <c r="B42" i="6"/>
  <c r="E41" i="6"/>
  <c r="W41" i="6" s="1"/>
  <c r="X41" i="6" s="1"/>
  <c r="D41" i="6"/>
  <c r="C41" i="6"/>
  <c r="B41" i="6"/>
  <c r="W40" i="6"/>
  <c r="X40" i="6" s="1"/>
  <c r="E40" i="6"/>
  <c r="D40" i="6"/>
  <c r="C40" i="6"/>
  <c r="B40" i="6"/>
  <c r="E39" i="6"/>
  <c r="W39" i="6" s="1"/>
  <c r="X39" i="6" s="1"/>
  <c r="D39" i="6"/>
  <c r="C39" i="6"/>
  <c r="B39" i="6"/>
  <c r="W38" i="6"/>
  <c r="X38" i="6" s="1"/>
  <c r="E38" i="6"/>
  <c r="D38" i="6"/>
  <c r="C38" i="6"/>
  <c r="B38" i="6"/>
  <c r="E37" i="6"/>
  <c r="W37" i="6" s="1"/>
  <c r="X37" i="6" s="1"/>
  <c r="D37" i="6"/>
  <c r="C37" i="6"/>
  <c r="B37" i="6"/>
  <c r="W36" i="6"/>
  <c r="X36" i="6" s="1"/>
  <c r="E36" i="6"/>
  <c r="D36" i="6"/>
  <c r="C36" i="6"/>
  <c r="B36" i="6"/>
  <c r="E35" i="6"/>
  <c r="W35" i="6" s="1"/>
  <c r="X35" i="6" s="1"/>
  <c r="D35" i="6"/>
  <c r="C35" i="6"/>
  <c r="B35" i="6"/>
  <c r="W34" i="6"/>
  <c r="X34" i="6" s="1"/>
  <c r="E34" i="6"/>
  <c r="D34" i="6"/>
  <c r="C34" i="6"/>
  <c r="B34" i="6"/>
  <c r="E33" i="6"/>
  <c r="W33" i="6" s="1"/>
  <c r="X33" i="6" s="1"/>
  <c r="D33" i="6"/>
  <c r="C33" i="6"/>
  <c r="B33" i="6"/>
  <c r="W32" i="6"/>
  <c r="X32" i="6" s="1"/>
  <c r="E32" i="6"/>
  <c r="D32" i="6"/>
  <c r="C32" i="6"/>
  <c r="B32" i="6"/>
  <c r="E31" i="6"/>
  <c r="W31" i="6" s="1"/>
  <c r="X31" i="6" s="1"/>
  <c r="D31" i="6"/>
  <c r="C31" i="6"/>
  <c r="B31" i="6"/>
  <c r="W30" i="6"/>
  <c r="X30" i="6" s="1"/>
  <c r="E30" i="6"/>
  <c r="D30" i="6"/>
  <c r="C30" i="6"/>
  <c r="B30" i="6"/>
  <c r="E29" i="6"/>
  <c r="W29" i="6" s="1"/>
  <c r="X29" i="6" s="1"/>
  <c r="D29" i="6"/>
  <c r="C29" i="6"/>
  <c r="B29" i="6"/>
  <c r="W28" i="6"/>
  <c r="X28" i="6" s="1"/>
  <c r="E28" i="6"/>
  <c r="D28" i="6"/>
  <c r="C28" i="6"/>
  <c r="B28" i="6"/>
  <c r="E27" i="6"/>
  <c r="W27" i="6" s="1"/>
  <c r="X27" i="6" s="1"/>
  <c r="D27" i="6"/>
  <c r="C27" i="6"/>
  <c r="B27" i="6"/>
  <c r="W26" i="6"/>
  <c r="X26" i="6" s="1"/>
  <c r="E26" i="6"/>
  <c r="D26" i="6"/>
  <c r="C26" i="6"/>
  <c r="B26" i="6"/>
  <c r="E25" i="6"/>
  <c r="W25" i="6" s="1"/>
  <c r="X25" i="6" s="1"/>
  <c r="D25" i="6"/>
  <c r="C25" i="6"/>
  <c r="B25" i="6"/>
  <c r="W24" i="6"/>
  <c r="X24" i="6" s="1"/>
  <c r="E24" i="6"/>
  <c r="D24" i="6"/>
  <c r="C24" i="6"/>
  <c r="B24" i="6"/>
  <c r="E23" i="6"/>
  <c r="W23" i="6" s="1"/>
  <c r="X23" i="6" s="1"/>
  <c r="D23" i="6"/>
  <c r="C23" i="6"/>
  <c r="B23" i="6"/>
  <c r="W22" i="6"/>
  <c r="X22" i="6" s="1"/>
  <c r="E22" i="6"/>
  <c r="D22" i="6"/>
  <c r="C22" i="6"/>
  <c r="B22" i="6"/>
  <c r="E21" i="6"/>
  <c r="W21" i="6" s="1"/>
  <c r="X21" i="6" s="1"/>
  <c r="D21" i="6"/>
  <c r="C21" i="6"/>
  <c r="B21" i="6"/>
  <c r="W20" i="6"/>
  <c r="X20" i="6" s="1"/>
  <c r="E20" i="6"/>
  <c r="D20" i="6"/>
  <c r="C20" i="6"/>
  <c r="B20" i="6"/>
  <c r="E19" i="6"/>
  <c r="W19" i="6" s="1"/>
  <c r="X19" i="6" s="1"/>
  <c r="D19" i="6"/>
  <c r="C19" i="6"/>
  <c r="B19" i="6"/>
  <c r="W18" i="6"/>
  <c r="X18" i="6" s="1"/>
  <c r="E18" i="6"/>
  <c r="D18" i="6"/>
  <c r="C18" i="6"/>
  <c r="B18" i="6"/>
  <c r="E17" i="6"/>
  <c r="W17" i="6" s="1"/>
  <c r="X17" i="6" s="1"/>
  <c r="D17" i="6"/>
  <c r="C17" i="6"/>
  <c r="B17" i="6"/>
  <c r="W16" i="6"/>
  <c r="X16" i="6" s="1"/>
  <c r="E16" i="6"/>
  <c r="D16" i="6"/>
  <c r="C16" i="6"/>
  <c r="B16" i="6"/>
  <c r="E15" i="6"/>
  <c r="W15" i="6" s="1"/>
  <c r="X15" i="6" s="1"/>
  <c r="D15" i="6"/>
  <c r="C15" i="6"/>
  <c r="B15" i="6"/>
  <c r="W14" i="6"/>
  <c r="X14" i="6" s="1"/>
  <c r="E14" i="6"/>
  <c r="D14" i="6"/>
  <c r="C14" i="6"/>
  <c r="B14" i="6"/>
  <c r="E13" i="6"/>
  <c r="W13" i="6" s="1"/>
  <c r="X13" i="6" s="1"/>
  <c r="D13" i="6"/>
  <c r="C13" i="6"/>
  <c r="B13" i="6"/>
  <c r="W12" i="6"/>
  <c r="X12" i="6" s="1"/>
  <c r="E12" i="6"/>
  <c r="D12" i="6"/>
  <c r="C12" i="6"/>
  <c r="B12" i="6"/>
  <c r="E11" i="6"/>
  <c r="W11" i="6" s="1"/>
  <c r="X11" i="6" s="1"/>
  <c r="D11" i="6"/>
  <c r="C11" i="6"/>
  <c r="B11" i="6"/>
  <c r="W10" i="6"/>
  <c r="X10" i="6" s="1"/>
  <c r="E10" i="6"/>
  <c r="D10" i="6"/>
  <c r="C10" i="6"/>
  <c r="B10" i="6"/>
  <c r="E9" i="6"/>
  <c r="W9" i="6" s="1"/>
  <c r="X9" i="6" s="1"/>
  <c r="D9" i="6"/>
  <c r="C9" i="6"/>
  <c r="B9" i="6"/>
  <c r="W8" i="6"/>
  <c r="X8" i="6" s="1"/>
  <c r="E8" i="6"/>
  <c r="D8" i="6"/>
  <c r="C8" i="6"/>
  <c r="B8" i="6"/>
  <c r="W8" i="4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E1007" i="4"/>
  <c r="D1007" i="4"/>
  <c r="C1007" i="4"/>
  <c r="B1007" i="4"/>
  <c r="E1006" i="4"/>
  <c r="D1006" i="4"/>
  <c r="C1006" i="4"/>
  <c r="B1006" i="4"/>
  <c r="E1005" i="4"/>
  <c r="D1005" i="4"/>
  <c r="C1005" i="4"/>
  <c r="B1005" i="4"/>
  <c r="E1004" i="4"/>
  <c r="D1004" i="4"/>
  <c r="C1004" i="4"/>
  <c r="B1004" i="4"/>
  <c r="E1003" i="4"/>
  <c r="D1003" i="4"/>
  <c r="C1003" i="4"/>
  <c r="B1003" i="4"/>
  <c r="E1002" i="4"/>
  <c r="D1002" i="4"/>
  <c r="C1002" i="4"/>
  <c r="B1002" i="4"/>
  <c r="E1001" i="4"/>
  <c r="D1001" i="4"/>
  <c r="C1001" i="4"/>
  <c r="B1001" i="4"/>
  <c r="E1000" i="4"/>
  <c r="D1000" i="4"/>
  <c r="C1000" i="4"/>
  <c r="B1000" i="4"/>
  <c r="E999" i="4"/>
  <c r="D999" i="4"/>
  <c r="C999" i="4"/>
  <c r="B999" i="4"/>
  <c r="E998" i="4"/>
  <c r="D998" i="4"/>
  <c r="C998" i="4"/>
  <c r="B998" i="4"/>
  <c r="E997" i="4"/>
  <c r="D997" i="4"/>
  <c r="C997" i="4"/>
  <c r="B997" i="4"/>
  <c r="E996" i="4"/>
  <c r="D996" i="4"/>
  <c r="C996" i="4"/>
  <c r="B996" i="4"/>
  <c r="E995" i="4"/>
  <c r="D995" i="4"/>
  <c r="C995" i="4"/>
  <c r="B995" i="4"/>
  <c r="E994" i="4"/>
  <c r="D994" i="4"/>
  <c r="C994" i="4"/>
  <c r="B994" i="4"/>
  <c r="E993" i="4"/>
  <c r="D993" i="4"/>
  <c r="C993" i="4"/>
  <c r="B993" i="4"/>
  <c r="E992" i="4"/>
  <c r="D992" i="4"/>
  <c r="C992" i="4"/>
  <c r="B992" i="4"/>
  <c r="E991" i="4"/>
  <c r="D991" i="4"/>
  <c r="C991" i="4"/>
  <c r="B991" i="4"/>
  <c r="E990" i="4"/>
  <c r="D990" i="4"/>
  <c r="C990" i="4"/>
  <c r="B990" i="4"/>
  <c r="E989" i="4"/>
  <c r="D989" i="4"/>
  <c r="C989" i="4"/>
  <c r="B989" i="4"/>
  <c r="E988" i="4"/>
  <c r="D988" i="4"/>
  <c r="C988" i="4"/>
  <c r="B988" i="4"/>
  <c r="E987" i="4"/>
  <c r="D987" i="4"/>
  <c r="C987" i="4"/>
  <c r="B987" i="4"/>
  <c r="E986" i="4"/>
  <c r="D986" i="4"/>
  <c r="C986" i="4"/>
  <c r="B986" i="4"/>
  <c r="E985" i="4"/>
  <c r="D985" i="4"/>
  <c r="C985" i="4"/>
  <c r="B985" i="4"/>
  <c r="E984" i="4"/>
  <c r="D984" i="4"/>
  <c r="C984" i="4"/>
  <c r="B984" i="4"/>
  <c r="E983" i="4"/>
  <c r="D983" i="4"/>
  <c r="C983" i="4"/>
  <c r="B983" i="4"/>
  <c r="E982" i="4"/>
  <c r="D982" i="4"/>
  <c r="C982" i="4"/>
  <c r="B982" i="4"/>
  <c r="E981" i="4"/>
  <c r="D981" i="4"/>
  <c r="C981" i="4"/>
  <c r="B981" i="4"/>
  <c r="E980" i="4"/>
  <c r="D980" i="4"/>
  <c r="C980" i="4"/>
  <c r="B980" i="4"/>
  <c r="E979" i="4"/>
  <c r="D979" i="4"/>
  <c r="C979" i="4"/>
  <c r="B979" i="4"/>
  <c r="E978" i="4"/>
  <c r="D978" i="4"/>
  <c r="C978" i="4"/>
  <c r="B978" i="4"/>
  <c r="E977" i="4"/>
  <c r="D977" i="4"/>
  <c r="C977" i="4"/>
  <c r="B977" i="4"/>
  <c r="E976" i="4"/>
  <c r="D976" i="4"/>
  <c r="C976" i="4"/>
  <c r="B976" i="4"/>
  <c r="E975" i="4"/>
  <c r="D975" i="4"/>
  <c r="C975" i="4"/>
  <c r="B975" i="4"/>
  <c r="E974" i="4"/>
  <c r="D974" i="4"/>
  <c r="C974" i="4"/>
  <c r="B974" i="4"/>
  <c r="E973" i="4"/>
  <c r="D973" i="4"/>
  <c r="C973" i="4"/>
  <c r="B973" i="4"/>
  <c r="E972" i="4"/>
  <c r="D972" i="4"/>
  <c r="C972" i="4"/>
  <c r="B972" i="4"/>
  <c r="E971" i="4"/>
  <c r="D971" i="4"/>
  <c r="C971" i="4"/>
  <c r="B971" i="4"/>
  <c r="E970" i="4"/>
  <c r="D970" i="4"/>
  <c r="C970" i="4"/>
  <c r="B970" i="4"/>
  <c r="E969" i="4"/>
  <c r="D969" i="4"/>
  <c r="C969" i="4"/>
  <c r="B969" i="4"/>
  <c r="E968" i="4"/>
  <c r="D968" i="4"/>
  <c r="C968" i="4"/>
  <c r="B968" i="4"/>
  <c r="E967" i="4"/>
  <c r="D967" i="4"/>
  <c r="C967" i="4"/>
  <c r="B967" i="4"/>
  <c r="E966" i="4"/>
  <c r="D966" i="4"/>
  <c r="C966" i="4"/>
  <c r="B966" i="4"/>
  <c r="E965" i="4"/>
  <c r="D965" i="4"/>
  <c r="C965" i="4"/>
  <c r="B965" i="4"/>
  <c r="E964" i="4"/>
  <c r="D964" i="4"/>
  <c r="C964" i="4"/>
  <c r="B964" i="4"/>
  <c r="E963" i="4"/>
  <c r="D963" i="4"/>
  <c r="C963" i="4"/>
  <c r="B963" i="4"/>
  <c r="E962" i="4"/>
  <c r="D962" i="4"/>
  <c r="C962" i="4"/>
  <c r="B962" i="4"/>
  <c r="E961" i="4"/>
  <c r="D961" i="4"/>
  <c r="C961" i="4"/>
  <c r="B961" i="4"/>
  <c r="E960" i="4"/>
  <c r="D960" i="4"/>
  <c r="C960" i="4"/>
  <c r="B960" i="4"/>
  <c r="E959" i="4"/>
  <c r="D959" i="4"/>
  <c r="C959" i="4"/>
  <c r="B959" i="4"/>
  <c r="E958" i="4"/>
  <c r="D958" i="4"/>
  <c r="C958" i="4"/>
  <c r="B958" i="4"/>
  <c r="E957" i="4"/>
  <c r="D957" i="4"/>
  <c r="C957" i="4"/>
  <c r="B957" i="4"/>
  <c r="E956" i="4"/>
  <c r="D956" i="4"/>
  <c r="C956" i="4"/>
  <c r="B956" i="4"/>
  <c r="E955" i="4"/>
  <c r="D955" i="4"/>
  <c r="C955" i="4"/>
  <c r="B955" i="4"/>
  <c r="E954" i="4"/>
  <c r="D954" i="4"/>
  <c r="C954" i="4"/>
  <c r="B954" i="4"/>
  <c r="E953" i="4"/>
  <c r="D953" i="4"/>
  <c r="C953" i="4"/>
  <c r="B953" i="4"/>
  <c r="E952" i="4"/>
  <c r="D952" i="4"/>
  <c r="C952" i="4"/>
  <c r="B952" i="4"/>
  <c r="E951" i="4"/>
  <c r="D951" i="4"/>
  <c r="C951" i="4"/>
  <c r="B951" i="4"/>
  <c r="E950" i="4"/>
  <c r="D950" i="4"/>
  <c r="C950" i="4"/>
  <c r="B950" i="4"/>
  <c r="E949" i="4"/>
  <c r="D949" i="4"/>
  <c r="C949" i="4"/>
  <c r="B949" i="4"/>
  <c r="E948" i="4"/>
  <c r="D948" i="4"/>
  <c r="C948" i="4"/>
  <c r="B948" i="4"/>
  <c r="E947" i="4"/>
  <c r="D947" i="4"/>
  <c r="C947" i="4"/>
  <c r="B947" i="4"/>
  <c r="E946" i="4"/>
  <c r="D946" i="4"/>
  <c r="C946" i="4"/>
  <c r="B946" i="4"/>
  <c r="E945" i="4"/>
  <c r="D945" i="4"/>
  <c r="C945" i="4"/>
  <c r="B945" i="4"/>
  <c r="E944" i="4"/>
  <c r="D944" i="4"/>
  <c r="C944" i="4"/>
  <c r="B944" i="4"/>
  <c r="E943" i="4"/>
  <c r="D943" i="4"/>
  <c r="C943" i="4"/>
  <c r="B943" i="4"/>
  <c r="E942" i="4"/>
  <c r="D942" i="4"/>
  <c r="C942" i="4"/>
  <c r="B942" i="4"/>
  <c r="E941" i="4"/>
  <c r="D941" i="4"/>
  <c r="C941" i="4"/>
  <c r="B941" i="4"/>
  <c r="E940" i="4"/>
  <c r="D940" i="4"/>
  <c r="C940" i="4"/>
  <c r="B940" i="4"/>
  <c r="E939" i="4"/>
  <c r="D939" i="4"/>
  <c r="C939" i="4"/>
  <c r="B939" i="4"/>
  <c r="E938" i="4"/>
  <c r="D938" i="4"/>
  <c r="C938" i="4"/>
  <c r="B938" i="4"/>
  <c r="E937" i="4"/>
  <c r="D937" i="4"/>
  <c r="C937" i="4"/>
  <c r="B937" i="4"/>
  <c r="E936" i="4"/>
  <c r="D936" i="4"/>
  <c r="C936" i="4"/>
  <c r="B936" i="4"/>
  <c r="E935" i="4"/>
  <c r="D935" i="4"/>
  <c r="C935" i="4"/>
  <c r="B935" i="4"/>
  <c r="E934" i="4"/>
  <c r="D934" i="4"/>
  <c r="C934" i="4"/>
  <c r="B934" i="4"/>
  <c r="E933" i="4"/>
  <c r="D933" i="4"/>
  <c r="C933" i="4"/>
  <c r="B933" i="4"/>
  <c r="E932" i="4"/>
  <c r="D932" i="4"/>
  <c r="C932" i="4"/>
  <c r="B932" i="4"/>
  <c r="E931" i="4"/>
  <c r="D931" i="4"/>
  <c r="C931" i="4"/>
  <c r="B931" i="4"/>
  <c r="E930" i="4"/>
  <c r="D930" i="4"/>
  <c r="C930" i="4"/>
  <c r="B930" i="4"/>
  <c r="E929" i="4"/>
  <c r="D929" i="4"/>
  <c r="C929" i="4"/>
  <c r="B929" i="4"/>
  <c r="E928" i="4"/>
  <c r="D928" i="4"/>
  <c r="C928" i="4"/>
  <c r="B928" i="4"/>
  <c r="E927" i="4"/>
  <c r="D927" i="4"/>
  <c r="C927" i="4"/>
  <c r="B927" i="4"/>
  <c r="E926" i="4"/>
  <c r="D926" i="4"/>
  <c r="C926" i="4"/>
  <c r="B926" i="4"/>
  <c r="E925" i="4"/>
  <c r="D925" i="4"/>
  <c r="C925" i="4"/>
  <c r="B925" i="4"/>
  <c r="E924" i="4"/>
  <c r="D924" i="4"/>
  <c r="C924" i="4"/>
  <c r="B924" i="4"/>
  <c r="E923" i="4"/>
  <c r="D923" i="4"/>
  <c r="C923" i="4"/>
  <c r="B923" i="4"/>
  <c r="E922" i="4"/>
  <c r="D922" i="4"/>
  <c r="C922" i="4"/>
  <c r="B922" i="4"/>
  <c r="E921" i="4"/>
  <c r="D921" i="4"/>
  <c r="C921" i="4"/>
  <c r="B921" i="4"/>
  <c r="E920" i="4"/>
  <c r="D920" i="4"/>
  <c r="C920" i="4"/>
  <c r="B920" i="4"/>
  <c r="E919" i="4"/>
  <c r="D919" i="4"/>
  <c r="C919" i="4"/>
  <c r="B919" i="4"/>
  <c r="E918" i="4"/>
  <c r="D918" i="4"/>
  <c r="C918" i="4"/>
  <c r="B918" i="4"/>
  <c r="E917" i="4"/>
  <c r="D917" i="4"/>
  <c r="C917" i="4"/>
  <c r="B917" i="4"/>
  <c r="E916" i="4"/>
  <c r="D916" i="4"/>
  <c r="C916" i="4"/>
  <c r="B916" i="4"/>
  <c r="E915" i="4"/>
  <c r="D915" i="4"/>
  <c r="C915" i="4"/>
  <c r="B915" i="4"/>
  <c r="E914" i="4"/>
  <c r="D914" i="4"/>
  <c r="C914" i="4"/>
  <c r="B914" i="4"/>
  <c r="E913" i="4"/>
  <c r="D913" i="4"/>
  <c r="C913" i="4"/>
  <c r="B913" i="4"/>
  <c r="E912" i="4"/>
  <c r="D912" i="4"/>
  <c r="C912" i="4"/>
  <c r="B912" i="4"/>
  <c r="E911" i="4"/>
  <c r="D911" i="4"/>
  <c r="C911" i="4"/>
  <c r="B911" i="4"/>
  <c r="E910" i="4"/>
  <c r="D910" i="4"/>
  <c r="C910" i="4"/>
  <c r="B910" i="4"/>
  <c r="W910" i="4" s="1"/>
  <c r="E909" i="4"/>
  <c r="D909" i="4"/>
  <c r="C909" i="4"/>
  <c r="B909" i="4"/>
  <c r="E908" i="4"/>
  <c r="D908" i="4"/>
  <c r="C908" i="4"/>
  <c r="B908" i="4"/>
  <c r="E907" i="4"/>
  <c r="D907" i="4"/>
  <c r="C907" i="4"/>
  <c r="B907" i="4"/>
  <c r="W907" i="4" s="1"/>
  <c r="E906" i="4"/>
  <c r="D906" i="4"/>
  <c r="C906" i="4"/>
  <c r="B906" i="4"/>
  <c r="E905" i="4"/>
  <c r="D905" i="4"/>
  <c r="C905" i="4"/>
  <c r="B905" i="4"/>
  <c r="E904" i="4"/>
  <c r="D904" i="4"/>
  <c r="C904" i="4"/>
  <c r="B904" i="4"/>
  <c r="E903" i="4"/>
  <c r="D903" i="4"/>
  <c r="C903" i="4"/>
  <c r="B903" i="4"/>
  <c r="E902" i="4"/>
  <c r="D902" i="4"/>
  <c r="C902" i="4"/>
  <c r="B902" i="4"/>
  <c r="E901" i="4"/>
  <c r="D901" i="4"/>
  <c r="C901" i="4"/>
  <c r="B901" i="4"/>
  <c r="W901" i="4" s="1"/>
  <c r="E900" i="4"/>
  <c r="D900" i="4"/>
  <c r="C900" i="4"/>
  <c r="B900" i="4"/>
  <c r="E899" i="4"/>
  <c r="D899" i="4"/>
  <c r="C899" i="4"/>
  <c r="B899" i="4"/>
  <c r="E898" i="4"/>
  <c r="D898" i="4"/>
  <c r="C898" i="4"/>
  <c r="B898" i="4"/>
  <c r="W898" i="4" s="1"/>
  <c r="E897" i="4"/>
  <c r="D897" i="4"/>
  <c r="C897" i="4"/>
  <c r="B897" i="4"/>
  <c r="E896" i="4"/>
  <c r="D896" i="4"/>
  <c r="C896" i="4"/>
  <c r="B896" i="4"/>
  <c r="E895" i="4"/>
  <c r="D895" i="4"/>
  <c r="C895" i="4"/>
  <c r="B895" i="4"/>
  <c r="E894" i="4"/>
  <c r="D894" i="4"/>
  <c r="C894" i="4"/>
  <c r="B894" i="4"/>
  <c r="E893" i="4"/>
  <c r="D893" i="4"/>
  <c r="C893" i="4"/>
  <c r="B893" i="4"/>
  <c r="E892" i="4"/>
  <c r="D892" i="4"/>
  <c r="C892" i="4"/>
  <c r="B892" i="4"/>
  <c r="E891" i="4"/>
  <c r="D891" i="4"/>
  <c r="C891" i="4"/>
  <c r="B891" i="4"/>
  <c r="E890" i="4"/>
  <c r="D890" i="4"/>
  <c r="C890" i="4"/>
  <c r="B890" i="4"/>
  <c r="E889" i="4"/>
  <c r="D889" i="4"/>
  <c r="C889" i="4"/>
  <c r="B889" i="4"/>
  <c r="E888" i="4"/>
  <c r="D888" i="4"/>
  <c r="C888" i="4"/>
  <c r="B888" i="4"/>
  <c r="E887" i="4"/>
  <c r="D887" i="4"/>
  <c r="C887" i="4"/>
  <c r="B887" i="4"/>
  <c r="E886" i="4"/>
  <c r="D886" i="4"/>
  <c r="C886" i="4"/>
  <c r="B886" i="4"/>
  <c r="W886" i="4" s="1"/>
  <c r="E885" i="4"/>
  <c r="D885" i="4"/>
  <c r="C885" i="4"/>
  <c r="B885" i="4"/>
  <c r="E884" i="4"/>
  <c r="D884" i="4"/>
  <c r="C884" i="4"/>
  <c r="B884" i="4"/>
  <c r="E883" i="4"/>
  <c r="D883" i="4"/>
  <c r="C883" i="4"/>
  <c r="B883" i="4"/>
  <c r="W883" i="4" s="1"/>
  <c r="E882" i="4"/>
  <c r="D882" i="4"/>
  <c r="C882" i="4"/>
  <c r="B882" i="4"/>
  <c r="E881" i="4"/>
  <c r="D881" i="4"/>
  <c r="C881" i="4"/>
  <c r="B881" i="4"/>
  <c r="E880" i="4"/>
  <c r="D880" i="4"/>
  <c r="C880" i="4"/>
  <c r="B880" i="4"/>
  <c r="E879" i="4"/>
  <c r="D879" i="4"/>
  <c r="C879" i="4"/>
  <c r="B879" i="4"/>
  <c r="E878" i="4"/>
  <c r="D878" i="4"/>
  <c r="C878" i="4"/>
  <c r="B878" i="4"/>
  <c r="E877" i="4"/>
  <c r="D877" i="4"/>
  <c r="C877" i="4"/>
  <c r="B877" i="4"/>
  <c r="W877" i="4" s="1"/>
  <c r="E876" i="4"/>
  <c r="D876" i="4"/>
  <c r="C876" i="4"/>
  <c r="B876" i="4"/>
  <c r="E875" i="4"/>
  <c r="D875" i="4"/>
  <c r="C875" i="4"/>
  <c r="B875" i="4"/>
  <c r="E874" i="4"/>
  <c r="D874" i="4"/>
  <c r="C874" i="4"/>
  <c r="B874" i="4"/>
  <c r="E873" i="4"/>
  <c r="D873" i="4"/>
  <c r="C873" i="4"/>
  <c r="B873" i="4"/>
  <c r="E872" i="4"/>
  <c r="D872" i="4"/>
  <c r="C872" i="4"/>
  <c r="B872" i="4"/>
  <c r="E871" i="4"/>
  <c r="D871" i="4"/>
  <c r="C871" i="4"/>
  <c r="B871" i="4"/>
  <c r="E870" i="4"/>
  <c r="D870" i="4"/>
  <c r="C870" i="4"/>
  <c r="B870" i="4"/>
  <c r="E869" i="4"/>
  <c r="D869" i="4"/>
  <c r="C869" i="4"/>
  <c r="B869" i="4"/>
  <c r="E868" i="4"/>
  <c r="D868" i="4"/>
  <c r="C868" i="4"/>
  <c r="B868" i="4"/>
  <c r="E867" i="4"/>
  <c r="D867" i="4"/>
  <c r="C867" i="4"/>
  <c r="B867" i="4"/>
  <c r="E866" i="4"/>
  <c r="D866" i="4"/>
  <c r="C866" i="4"/>
  <c r="B866" i="4"/>
  <c r="E865" i="4"/>
  <c r="D865" i="4"/>
  <c r="C865" i="4"/>
  <c r="B865" i="4"/>
  <c r="W865" i="4" s="1"/>
  <c r="E864" i="4"/>
  <c r="D864" i="4"/>
  <c r="C864" i="4"/>
  <c r="B864" i="4"/>
  <c r="E863" i="4"/>
  <c r="D863" i="4"/>
  <c r="C863" i="4"/>
  <c r="B863" i="4"/>
  <c r="E862" i="4"/>
  <c r="D862" i="4"/>
  <c r="C862" i="4"/>
  <c r="B862" i="4"/>
  <c r="W862" i="4" s="1"/>
  <c r="E861" i="4"/>
  <c r="D861" i="4"/>
  <c r="C861" i="4"/>
  <c r="B861" i="4"/>
  <c r="E860" i="4"/>
  <c r="D860" i="4"/>
  <c r="C860" i="4"/>
  <c r="B860" i="4"/>
  <c r="E859" i="4"/>
  <c r="D859" i="4"/>
  <c r="C859" i="4"/>
  <c r="B859" i="4"/>
  <c r="W859" i="4" s="1"/>
  <c r="E858" i="4"/>
  <c r="D858" i="4"/>
  <c r="C858" i="4"/>
  <c r="B858" i="4"/>
  <c r="E857" i="4"/>
  <c r="D857" i="4"/>
  <c r="C857" i="4"/>
  <c r="B857" i="4"/>
  <c r="E856" i="4"/>
  <c r="D856" i="4"/>
  <c r="C856" i="4"/>
  <c r="B856" i="4"/>
  <c r="E855" i="4"/>
  <c r="D855" i="4"/>
  <c r="C855" i="4"/>
  <c r="B855" i="4"/>
  <c r="E854" i="4"/>
  <c r="D854" i="4"/>
  <c r="C854" i="4"/>
  <c r="B854" i="4"/>
  <c r="E853" i="4"/>
  <c r="D853" i="4"/>
  <c r="C853" i="4"/>
  <c r="B853" i="4"/>
  <c r="W853" i="4" s="1"/>
  <c r="E852" i="4"/>
  <c r="D852" i="4"/>
  <c r="C852" i="4"/>
  <c r="B852" i="4"/>
  <c r="E851" i="4"/>
  <c r="D851" i="4"/>
  <c r="C851" i="4"/>
  <c r="B851" i="4"/>
  <c r="E850" i="4"/>
  <c r="D850" i="4"/>
  <c r="C850" i="4"/>
  <c r="B850" i="4"/>
  <c r="W850" i="4" s="1"/>
  <c r="E849" i="4"/>
  <c r="D849" i="4"/>
  <c r="C849" i="4"/>
  <c r="B849" i="4"/>
  <c r="E848" i="4"/>
  <c r="D848" i="4"/>
  <c r="C848" i="4"/>
  <c r="B848" i="4"/>
  <c r="E847" i="4"/>
  <c r="D847" i="4"/>
  <c r="C847" i="4"/>
  <c r="B847" i="4"/>
  <c r="W847" i="4" s="1"/>
  <c r="E846" i="4"/>
  <c r="D846" i="4"/>
  <c r="C846" i="4"/>
  <c r="B846" i="4"/>
  <c r="E845" i="4"/>
  <c r="D845" i="4"/>
  <c r="C845" i="4"/>
  <c r="B845" i="4"/>
  <c r="E844" i="4"/>
  <c r="D844" i="4"/>
  <c r="C844" i="4"/>
  <c r="B844" i="4"/>
  <c r="E843" i="4"/>
  <c r="D843" i="4"/>
  <c r="C843" i="4"/>
  <c r="B843" i="4"/>
  <c r="E842" i="4"/>
  <c r="D842" i="4"/>
  <c r="C842" i="4"/>
  <c r="B842" i="4"/>
  <c r="E841" i="4"/>
  <c r="D841" i="4"/>
  <c r="C841" i="4"/>
  <c r="B841" i="4"/>
  <c r="W841" i="4" s="1"/>
  <c r="E840" i="4"/>
  <c r="D840" i="4"/>
  <c r="C840" i="4"/>
  <c r="B840" i="4"/>
  <c r="E839" i="4"/>
  <c r="D839" i="4"/>
  <c r="C839" i="4"/>
  <c r="B839" i="4"/>
  <c r="E838" i="4"/>
  <c r="D838" i="4"/>
  <c r="C838" i="4"/>
  <c r="B838" i="4"/>
  <c r="W838" i="4" s="1"/>
  <c r="E837" i="4"/>
  <c r="D837" i="4"/>
  <c r="C837" i="4"/>
  <c r="B837" i="4"/>
  <c r="E836" i="4"/>
  <c r="D836" i="4"/>
  <c r="C836" i="4"/>
  <c r="B836" i="4"/>
  <c r="E835" i="4"/>
  <c r="D835" i="4"/>
  <c r="C835" i="4"/>
  <c r="B835" i="4"/>
  <c r="W835" i="4" s="1"/>
  <c r="E834" i="4"/>
  <c r="D834" i="4"/>
  <c r="C834" i="4"/>
  <c r="B834" i="4"/>
  <c r="E833" i="4"/>
  <c r="D833" i="4"/>
  <c r="C833" i="4"/>
  <c r="B833" i="4"/>
  <c r="E832" i="4"/>
  <c r="D832" i="4"/>
  <c r="C832" i="4"/>
  <c r="B832" i="4"/>
  <c r="E831" i="4"/>
  <c r="D831" i="4"/>
  <c r="C831" i="4"/>
  <c r="B831" i="4"/>
  <c r="E830" i="4"/>
  <c r="D830" i="4"/>
  <c r="C830" i="4"/>
  <c r="B830" i="4"/>
  <c r="E829" i="4"/>
  <c r="D829" i="4"/>
  <c r="C829" i="4"/>
  <c r="B829" i="4"/>
  <c r="E828" i="4"/>
  <c r="D828" i="4"/>
  <c r="C828" i="4"/>
  <c r="B828" i="4"/>
  <c r="E827" i="4"/>
  <c r="D827" i="4"/>
  <c r="C827" i="4"/>
  <c r="B827" i="4"/>
  <c r="E826" i="4"/>
  <c r="D826" i="4"/>
  <c r="C826" i="4"/>
  <c r="B826" i="4"/>
  <c r="W826" i="4" s="1"/>
  <c r="E825" i="4"/>
  <c r="D825" i="4"/>
  <c r="C825" i="4"/>
  <c r="B825" i="4"/>
  <c r="E824" i="4"/>
  <c r="D824" i="4"/>
  <c r="C824" i="4"/>
  <c r="B824" i="4"/>
  <c r="E823" i="4"/>
  <c r="D823" i="4"/>
  <c r="C823" i="4"/>
  <c r="B823" i="4"/>
  <c r="W823" i="4" s="1"/>
  <c r="E822" i="4"/>
  <c r="D822" i="4"/>
  <c r="C822" i="4"/>
  <c r="B822" i="4"/>
  <c r="E821" i="4"/>
  <c r="D821" i="4"/>
  <c r="C821" i="4"/>
  <c r="B821" i="4"/>
  <c r="E820" i="4"/>
  <c r="D820" i="4"/>
  <c r="C820" i="4"/>
  <c r="B820" i="4"/>
  <c r="E819" i="4"/>
  <c r="D819" i="4"/>
  <c r="C819" i="4"/>
  <c r="B819" i="4"/>
  <c r="E818" i="4"/>
  <c r="D818" i="4"/>
  <c r="C818" i="4"/>
  <c r="B818" i="4"/>
  <c r="E817" i="4"/>
  <c r="D817" i="4"/>
  <c r="C817" i="4"/>
  <c r="B817" i="4"/>
  <c r="W817" i="4" s="1"/>
  <c r="E816" i="4"/>
  <c r="D816" i="4"/>
  <c r="C816" i="4"/>
  <c r="B816" i="4"/>
  <c r="E815" i="4"/>
  <c r="D815" i="4"/>
  <c r="C815" i="4"/>
  <c r="B815" i="4"/>
  <c r="E814" i="4"/>
  <c r="D814" i="4"/>
  <c r="C814" i="4"/>
  <c r="B814" i="4"/>
  <c r="W814" i="4" s="1"/>
  <c r="E813" i="4"/>
  <c r="D813" i="4"/>
  <c r="C813" i="4"/>
  <c r="B813" i="4"/>
  <c r="E812" i="4"/>
  <c r="D812" i="4"/>
  <c r="C812" i="4"/>
  <c r="B812" i="4"/>
  <c r="E811" i="4"/>
  <c r="D811" i="4"/>
  <c r="C811" i="4"/>
  <c r="B811" i="4"/>
  <c r="E810" i="4"/>
  <c r="D810" i="4"/>
  <c r="C810" i="4"/>
  <c r="B810" i="4"/>
  <c r="E809" i="4"/>
  <c r="D809" i="4"/>
  <c r="C809" i="4"/>
  <c r="B809" i="4"/>
  <c r="E808" i="4"/>
  <c r="D808" i="4"/>
  <c r="C808" i="4"/>
  <c r="B808" i="4"/>
  <c r="E807" i="4"/>
  <c r="D807" i="4"/>
  <c r="C807" i="4"/>
  <c r="B807" i="4"/>
  <c r="E806" i="4"/>
  <c r="D806" i="4"/>
  <c r="C806" i="4"/>
  <c r="B806" i="4"/>
  <c r="E805" i="4"/>
  <c r="D805" i="4"/>
  <c r="C805" i="4"/>
  <c r="B805" i="4"/>
  <c r="W805" i="4" s="1"/>
  <c r="E804" i="4"/>
  <c r="D804" i="4"/>
  <c r="C804" i="4"/>
  <c r="B804" i="4"/>
  <c r="E803" i="4"/>
  <c r="D803" i="4"/>
  <c r="C803" i="4"/>
  <c r="B803" i="4"/>
  <c r="E802" i="4"/>
  <c r="D802" i="4"/>
  <c r="C802" i="4"/>
  <c r="B802" i="4"/>
  <c r="W802" i="4" s="1"/>
  <c r="E801" i="4"/>
  <c r="D801" i="4"/>
  <c r="C801" i="4"/>
  <c r="B801" i="4"/>
  <c r="E800" i="4"/>
  <c r="D800" i="4"/>
  <c r="C800" i="4"/>
  <c r="B800" i="4"/>
  <c r="E799" i="4"/>
  <c r="D799" i="4"/>
  <c r="C799" i="4"/>
  <c r="B799" i="4"/>
  <c r="W799" i="4" s="1"/>
  <c r="E798" i="4"/>
  <c r="D798" i="4"/>
  <c r="C798" i="4"/>
  <c r="B798" i="4"/>
  <c r="E797" i="4"/>
  <c r="D797" i="4"/>
  <c r="C797" i="4"/>
  <c r="B797" i="4"/>
  <c r="E796" i="4"/>
  <c r="D796" i="4"/>
  <c r="C796" i="4"/>
  <c r="B796" i="4"/>
  <c r="E795" i="4"/>
  <c r="D795" i="4"/>
  <c r="C795" i="4"/>
  <c r="B795" i="4"/>
  <c r="E794" i="4"/>
  <c r="D794" i="4"/>
  <c r="C794" i="4"/>
  <c r="B794" i="4"/>
  <c r="E793" i="4"/>
  <c r="D793" i="4"/>
  <c r="C793" i="4"/>
  <c r="B793" i="4"/>
  <c r="E792" i="4"/>
  <c r="D792" i="4"/>
  <c r="C792" i="4"/>
  <c r="B792" i="4"/>
  <c r="E791" i="4"/>
  <c r="D791" i="4"/>
  <c r="C791" i="4"/>
  <c r="B791" i="4"/>
  <c r="E790" i="4"/>
  <c r="D790" i="4"/>
  <c r="C790" i="4"/>
  <c r="B790" i="4"/>
  <c r="E789" i="4"/>
  <c r="D789" i="4"/>
  <c r="C789" i="4"/>
  <c r="B789" i="4"/>
  <c r="E788" i="4"/>
  <c r="D788" i="4"/>
  <c r="C788" i="4"/>
  <c r="B788" i="4"/>
  <c r="E787" i="4"/>
  <c r="D787" i="4"/>
  <c r="C787" i="4"/>
  <c r="B787" i="4"/>
  <c r="E786" i="4"/>
  <c r="D786" i="4"/>
  <c r="C786" i="4"/>
  <c r="B786" i="4"/>
  <c r="E785" i="4"/>
  <c r="D785" i="4"/>
  <c r="C785" i="4"/>
  <c r="B785" i="4"/>
  <c r="E784" i="4"/>
  <c r="D784" i="4"/>
  <c r="C784" i="4"/>
  <c r="B784" i="4"/>
  <c r="E783" i="4"/>
  <c r="D783" i="4"/>
  <c r="C783" i="4"/>
  <c r="B783" i="4"/>
  <c r="E782" i="4"/>
  <c r="D782" i="4"/>
  <c r="C782" i="4"/>
  <c r="B782" i="4"/>
  <c r="E781" i="4"/>
  <c r="D781" i="4"/>
  <c r="C781" i="4"/>
  <c r="B781" i="4"/>
  <c r="E780" i="4"/>
  <c r="D780" i="4"/>
  <c r="C780" i="4"/>
  <c r="B780" i="4"/>
  <c r="E779" i="4"/>
  <c r="D779" i="4"/>
  <c r="C779" i="4"/>
  <c r="B779" i="4"/>
  <c r="E778" i="4"/>
  <c r="D778" i="4"/>
  <c r="C778" i="4"/>
  <c r="B778" i="4"/>
  <c r="E777" i="4"/>
  <c r="D777" i="4"/>
  <c r="C777" i="4"/>
  <c r="B777" i="4"/>
  <c r="E776" i="4"/>
  <c r="D776" i="4"/>
  <c r="C776" i="4"/>
  <c r="B776" i="4"/>
  <c r="E775" i="4"/>
  <c r="D775" i="4"/>
  <c r="C775" i="4"/>
  <c r="B775" i="4"/>
  <c r="E774" i="4"/>
  <c r="D774" i="4"/>
  <c r="C774" i="4"/>
  <c r="B774" i="4"/>
  <c r="E773" i="4"/>
  <c r="D773" i="4"/>
  <c r="C773" i="4"/>
  <c r="B773" i="4"/>
  <c r="E772" i="4"/>
  <c r="D772" i="4"/>
  <c r="C772" i="4"/>
  <c r="B772" i="4"/>
  <c r="E771" i="4"/>
  <c r="D771" i="4"/>
  <c r="C771" i="4"/>
  <c r="B771" i="4"/>
  <c r="E770" i="4"/>
  <c r="D770" i="4"/>
  <c r="C770" i="4"/>
  <c r="B770" i="4"/>
  <c r="E769" i="4"/>
  <c r="D769" i="4"/>
  <c r="C769" i="4"/>
  <c r="B769" i="4"/>
  <c r="E768" i="4"/>
  <c r="D768" i="4"/>
  <c r="C768" i="4"/>
  <c r="B768" i="4"/>
  <c r="E767" i="4"/>
  <c r="D767" i="4"/>
  <c r="C767" i="4"/>
  <c r="B767" i="4"/>
  <c r="E766" i="4"/>
  <c r="D766" i="4"/>
  <c r="C766" i="4"/>
  <c r="B766" i="4"/>
  <c r="E765" i="4"/>
  <c r="D765" i="4"/>
  <c r="C765" i="4"/>
  <c r="B765" i="4"/>
  <c r="E764" i="4"/>
  <c r="D764" i="4"/>
  <c r="C764" i="4"/>
  <c r="B764" i="4"/>
  <c r="E763" i="4"/>
  <c r="D763" i="4"/>
  <c r="C763" i="4"/>
  <c r="B763" i="4"/>
  <c r="E762" i="4"/>
  <c r="D762" i="4"/>
  <c r="C762" i="4"/>
  <c r="B762" i="4"/>
  <c r="E761" i="4"/>
  <c r="D761" i="4"/>
  <c r="C761" i="4"/>
  <c r="B761" i="4"/>
  <c r="E760" i="4"/>
  <c r="D760" i="4"/>
  <c r="C760" i="4"/>
  <c r="B760" i="4"/>
  <c r="E759" i="4"/>
  <c r="D759" i="4"/>
  <c r="C759" i="4"/>
  <c r="B759" i="4"/>
  <c r="E758" i="4"/>
  <c r="D758" i="4"/>
  <c r="C758" i="4"/>
  <c r="B758" i="4"/>
  <c r="E757" i="4"/>
  <c r="D757" i="4"/>
  <c r="C757" i="4"/>
  <c r="B757" i="4"/>
  <c r="E756" i="4"/>
  <c r="D756" i="4"/>
  <c r="C756" i="4"/>
  <c r="B756" i="4"/>
  <c r="E755" i="4"/>
  <c r="D755" i="4"/>
  <c r="C755" i="4"/>
  <c r="B755" i="4"/>
  <c r="E754" i="4"/>
  <c r="D754" i="4"/>
  <c r="C754" i="4"/>
  <c r="B754" i="4"/>
  <c r="E753" i="4"/>
  <c r="D753" i="4"/>
  <c r="C753" i="4"/>
  <c r="B753" i="4"/>
  <c r="E752" i="4"/>
  <c r="D752" i="4"/>
  <c r="C752" i="4"/>
  <c r="B752" i="4"/>
  <c r="E751" i="4"/>
  <c r="D751" i="4"/>
  <c r="C751" i="4"/>
  <c r="B751" i="4"/>
  <c r="E750" i="4"/>
  <c r="D750" i="4"/>
  <c r="C750" i="4"/>
  <c r="B750" i="4"/>
  <c r="E749" i="4"/>
  <c r="D749" i="4"/>
  <c r="C749" i="4"/>
  <c r="B749" i="4"/>
  <c r="E748" i="4"/>
  <c r="D748" i="4"/>
  <c r="C748" i="4"/>
  <c r="B748" i="4"/>
  <c r="E747" i="4"/>
  <c r="D747" i="4"/>
  <c r="C747" i="4"/>
  <c r="B747" i="4"/>
  <c r="E746" i="4"/>
  <c r="D746" i="4"/>
  <c r="C746" i="4"/>
  <c r="B746" i="4"/>
  <c r="E745" i="4"/>
  <c r="D745" i="4"/>
  <c r="C745" i="4"/>
  <c r="B745" i="4"/>
  <c r="E744" i="4"/>
  <c r="D744" i="4"/>
  <c r="C744" i="4"/>
  <c r="B744" i="4"/>
  <c r="E743" i="4"/>
  <c r="D743" i="4"/>
  <c r="C743" i="4"/>
  <c r="B743" i="4"/>
  <c r="E742" i="4"/>
  <c r="D742" i="4"/>
  <c r="C742" i="4"/>
  <c r="B742" i="4"/>
  <c r="E741" i="4"/>
  <c r="D741" i="4"/>
  <c r="C741" i="4"/>
  <c r="B741" i="4"/>
  <c r="E740" i="4"/>
  <c r="D740" i="4"/>
  <c r="C740" i="4"/>
  <c r="B740" i="4"/>
  <c r="E739" i="4"/>
  <c r="D739" i="4"/>
  <c r="C739" i="4"/>
  <c r="B739" i="4"/>
  <c r="E738" i="4"/>
  <c r="D738" i="4"/>
  <c r="C738" i="4"/>
  <c r="B738" i="4"/>
  <c r="E737" i="4"/>
  <c r="D737" i="4"/>
  <c r="C737" i="4"/>
  <c r="B737" i="4"/>
  <c r="E736" i="4"/>
  <c r="D736" i="4"/>
  <c r="C736" i="4"/>
  <c r="B736" i="4"/>
  <c r="E735" i="4"/>
  <c r="D735" i="4"/>
  <c r="C735" i="4"/>
  <c r="B735" i="4"/>
  <c r="E734" i="4"/>
  <c r="D734" i="4"/>
  <c r="C734" i="4"/>
  <c r="B734" i="4"/>
  <c r="E733" i="4"/>
  <c r="D733" i="4"/>
  <c r="C733" i="4"/>
  <c r="B733" i="4"/>
  <c r="E732" i="4"/>
  <c r="D732" i="4"/>
  <c r="C732" i="4"/>
  <c r="B732" i="4"/>
  <c r="E731" i="4"/>
  <c r="D731" i="4"/>
  <c r="C731" i="4"/>
  <c r="B731" i="4"/>
  <c r="E730" i="4"/>
  <c r="D730" i="4"/>
  <c r="C730" i="4"/>
  <c r="B730" i="4"/>
  <c r="E729" i="4"/>
  <c r="D729" i="4"/>
  <c r="C729" i="4"/>
  <c r="B729" i="4"/>
  <c r="E728" i="4"/>
  <c r="D728" i="4"/>
  <c r="C728" i="4"/>
  <c r="B728" i="4"/>
  <c r="E727" i="4"/>
  <c r="D727" i="4"/>
  <c r="C727" i="4"/>
  <c r="B727" i="4"/>
  <c r="E726" i="4"/>
  <c r="D726" i="4"/>
  <c r="C726" i="4"/>
  <c r="B726" i="4"/>
  <c r="E725" i="4"/>
  <c r="D725" i="4"/>
  <c r="C725" i="4"/>
  <c r="B725" i="4"/>
  <c r="E724" i="4"/>
  <c r="D724" i="4"/>
  <c r="C724" i="4"/>
  <c r="B724" i="4"/>
  <c r="E723" i="4"/>
  <c r="D723" i="4"/>
  <c r="C723" i="4"/>
  <c r="B723" i="4"/>
  <c r="E722" i="4"/>
  <c r="D722" i="4"/>
  <c r="C722" i="4"/>
  <c r="B722" i="4"/>
  <c r="E721" i="4"/>
  <c r="D721" i="4"/>
  <c r="C721" i="4"/>
  <c r="B721" i="4"/>
  <c r="E720" i="4"/>
  <c r="D720" i="4"/>
  <c r="C720" i="4"/>
  <c r="B720" i="4"/>
  <c r="E719" i="4"/>
  <c r="D719" i="4"/>
  <c r="C719" i="4"/>
  <c r="B719" i="4"/>
  <c r="E718" i="4"/>
  <c r="D718" i="4"/>
  <c r="C718" i="4"/>
  <c r="B718" i="4"/>
  <c r="E717" i="4"/>
  <c r="D717" i="4"/>
  <c r="C717" i="4"/>
  <c r="B717" i="4"/>
  <c r="E716" i="4"/>
  <c r="D716" i="4"/>
  <c r="C716" i="4"/>
  <c r="B716" i="4"/>
  <c r="E715" i="4"/>
  <c r="D715" i="4"/>
  <c r="C715" i="4"/>
  <c r="B715" i="4"/>
  <c r="E714" i="4"/>
  <c r="D714" i="4"/>
  <c r="C714" i="4"/>
  <c r="B714" i="4"/>
  <c r="E713" i="4"/>
  <c r="D713" i="4"/>
  <c r="C713" i="4"/>
  <c r="B713" i="4"/>
  <c r="E712" i="4"/>
  <c r="D712" i="4"/>
  <c r="C712" i="4"/>
  <c r="B712" i="4"/>
  <c r="E711" i="4"/>
  <c r="D711" i="4"/>
  <c r="C711" i="4"/>
  <c r="B711" i="4"/>
  <c r="E710" i="4"/>
  <c r="D710" i="4"/>
  <c r="C710" i="4"/>
  <c r="B710" i="4"/>
  <c r="E709" i="4"/>
  <c r="D709" i="4"/>
  <c r="C709" i="4"/>
  <c r="B709" i="4"/>
  <c r="E708" i="4"/>
  <c r="D708" i="4"/>
  <c r="C708" i="4"/>
  <c r="B708" i="4"/>
  <c r="E707" i="4"/>
  <c r="D707" i="4"/>
  <c r="C707" i="4"/>
  <c r="B707" i="4"/>
  <c r="E706" i="4"/>
  <c r="D706" i="4"/>
  <c r="C706" i="4"/>
  <c r="B706" i="4"/>
  <c r="E705" i="4"/>
  <c r="D705" i="4"/>
  <c r="C705" i="4"/>
  <c r="B705" i="4"/>
  <c r="E704" i="4"/>
  <c r="D704" i="4"/>
  <c r="C704" i="4"/>
  <c r="B704" i="4"/>
  <c r="E703" i="4"/>
  <c r="D703" i="4"/>
  <c r="C703" i="4"/>
  <c r="B703" i="4"/>
  <c r="E702" i="4"/>
  <c r="D702" i="4"/>
  <c r="C702" i="4"/>
  <c r="B702" i="4"/>
  <c r="E701" i="4"/>
  <c r="D701" i="4"/>
  <c r="C701" i="4"/>
  <c r="B701" i="4"/>
  <c r="E700" i="4"/>
  <c r="D700" i="4"/>
  <c r="C700" i="4"/>
  <c r="B700" i="4"/>
  <c r="E699" i="4"/>
  <c r="D699" i="4"/>
  <c r="C699" i="4"/>
  <c r="B699" i="4"/>
  <c r="E698" i="4"/>
  <c r="D698" i="4"/>
  <c r="C698" i="4"/>
  <c r="B698" i="4"/>
  <c r="E697" i="4"/>
  <c r="D697" i="4"/>
  <c r="C697" i="4"/>
  <c r="B697" i="4"/>
  <c r="E696" i="4"/>
  <c r="D696" i="4"/>
  <c r="C696" i="4"/>
  <c r="B696" i="4"/>
  <c r="E695" i="4"/>
  <c r="D695" i="4"/>
  <c r="C695" i="4"/>
  <c r="B695" i="4"/>
  <c r="E694" i="4"/>
  <c r="D694" i="4"/>
  <c r="C694" i="4"/>
  <c r="B694" i="4"/>
  <c r="E693" i="4"/>
  <c r="D693" i="4"/>
  <c r="C693" i="4"/>
  <c r="B693" i="4"/>
  <c r="E692" i="4"/>
  <c r="D692" i="4"/>
  <c r="C692" i="4"/>
  <c r="B692" i="4"/>
  <c r="E691" i="4"/>
  <c r="D691" i="4"/>
  <c r="C691" i="4"/>
  <c r="B691" i="4"/>
  <c r="E690" i="4"/>
  <c r="D690" i="4"/>
  <c r="C690" i="4"/>
  <c r="B690" i="4"/>
  <c r="E689" i="4"/>
  <c r="D689" i="4"/>
  <c r="C689" i="4"/>
  <c r="B689" i="4"/>
  <c r="E688" i="4"/>
  <c r="D688" i="4"/>
  <c r="C688" i="4"/>
  <c r="B688" i="4"/>
  <c r="E687" i="4"/>
  <c r="D687" i="4"/>
  <c r="C687" i="4"/>
  <c r="B687" i="4"/>
  <c r="E686" i="4"/>
  <c r="D686" i="4"/>
  <c r="C686" i="4"/>
  <c r="B686" i="4"/>
  <c r="E685" i="4"/>
  <c r="D685" i="4"/>
  <c r="C685" i="4"/>
  <c r="B685" i="4"/>
  <c r="E684" i="4"/>
  <c r="D684" i="4"/>
  <c r="C684" i="4"/>
  <c r="B684" i="4"/>
  <c r="E683" i="4"/>
  <c r="D683" i="4"/>
  <c r="C683" i="4"/>
  <c r="B683" i="4"/>
  <c r="E682" i="4"/>
  <c r="D682" i="4"/>
  <c r="C682" i="4"/>
  <c r="B682" i="4"/>
  <c r="E681" i="4"/>
  <c r="D681" i="4"/>
  <c r="C681" i="4"/>
  <c r="B681" i="4"/>
  <c r="E680" i="4"/>
  <c r="D680" i="4"/>
  <c r="C680" i="4"/>
  <c r="B680" i="4"/>
  <c r="E679" i="4"/>
  <c r="D679" i="4"/>
  <c r="C679" i="4"/>
  <c r="B679" i="4"/>
  <c r="E678" i="4"/>
  <c r="D678" i="4"/>
  <c r="C678" i="4"/>
  <c r="B678" i="4"/>
  <c r="E677" i="4"/>
  <c r="D677" i="4"/>
  <c r="C677" i="4"/>
  <c r="B677" i="4"/>
  <c r="E676" i="4"/>
  <c r="D676" i="4"/>
  <c r="C676" i="4"/>
  <c r="B676" i="4"/>
  <c r="E675" i="4"/>
  <c r="D675" i="4"/>
  <c r="C675" i="4"/>
  <c r="B675" i="4"/>
  <c r="E674" i="4"/>
  <c r="D674" i="4"/>
  <c r="C674" i="4"/>
  <c r="B674" i="4"/>
  <c r="E673" i="4"/>
  <c r="D673" i="4"/>
  <c r="C673" i="4"/>
  <c r="B673" i="4"/>
  <c r="E672" i="4"/>
  <c r="D672" i="4"/>
  <c r="C672" i="4"/>
  <c r="B672" i="4"/>
  <c r="E671" i="4"/>
  <c r="D671" i="4"/>
  <c r="C671" i="4"/>
  <c r="B671" i="4"/>
  <c r="E670" i="4"/>
  <c r="D670" i="4"/>
  <c r="C670" i="4"/>
  <c r="B670" i="4"/>
  <c r="E669" i="4"/>
  <c r="D669" i="4"/>
  <c r="C669" i="4"/>
  <c r="B669" i="4"/>
  <c r="E668" i="4"/>
  <c r="D668" i="4"/>
  <c r="C668" i="4"/>
  <c r="B668" i="4"/>
  <c r="E667" i="4"/>
  <c r="D667" i="4"/>
  <c r="C667" i="4"/>
  <c r="B667" i="4"/>
  <c r="E666" i="4"/>
  <c r="D666" i="4"/>
  <c r="C666" i="4"/>
  <c r="B666" i="4"/>
  <c r="E665" i="4"/>
  <c r="D665" i="4"/>
  <c r="C665" i="4"/>
  <c r="B665" i="4"/>
  <c r="E664" i="4"/>
  <c r="D664" i="4"/>
  <c r="C664" i="4"/>
  <c r="B664" i="4"/>
  <c r="E663" i="4"/>
  <c r="D663" i="4"/>
  <c r="C663" i="4"/>
  <c r="B663" i="4"/>
  <c r="E662" i="4"/>
  <c r="D662" i="4"/>
  <c r="C662" i="4"/>
  <c r="B662" i="4"/>
  <c r="E661" i="4"/>
  <c r="D661" i="4"/>
  <c r="C661" i="4"/>
  <c r="B661" i="4"/>
  <c r="E660" i="4"/>
  <c r="D660" i="4"/>
  <c r="C660" i="4"/>
  <c r="B660" i="4"/>
  <c r="E659" i="4"/>
  <c r="D659" i="4"/>
  <c r="C659" i="4"/>
  <c r="B659" i="4"/>
  <c r="E658" i="4"/>
  <c r="D658" i="4"/>
  <c r="C658" i="4"/>
  <c r="B658" i="4"/>
  <c r="E657" i="4"/>
  <c r="D657" i="4"/>
  <c r="C657" i="4"/>
  <c r="B657" i="4"/>
  <c r="E656" i="4"/>
  <c r="D656" i="4"/>
  <c r="C656" i="4"/>
  <c r="B656" i="4"/>
  <c r="E655" i="4"/>
  <c r="D655" i="4"/>
  <c r="C655" i="4"/>
  <c r="B655" i="4"/>
  <c r="E654" i="4"/>
  <c r="D654" i="4"/>
  <c r="C654" i="4"/>
  <c r="B654" i="4"/>
  <c r="E653" i="4"/>
  <c r="D653" i="4"/>
  <c r="C653" i="4"/>
  <c r="B653" i="4"/>
  <c r="E652" i="4"/>
  <c r="D652" i="4"/>
  <c r="C652" i="4"/>
  <c r="B652" i="4"/>
  <c r="E651" i="4"/>
  <c r="D651" i="4"/>
  <c r="C651" i="4"/>
  <c r="B651" i="4"/>
  <c r="E650" i="4"/>
  <c r="D650" i="4"/>
  <c r="C650" i="4"/>
  <c r="B650" i="4"/>
  <c r="E649" i="4"/>
  <c r="D649" i="4"/>
  <c r="C649" i="4"/>
  <c r="B649" i="4"/>
  <c r="E648" i="4"/>
  <c r="D648" i="4"/>
  <c r="C648" i="4"/>
  <c r="B648" i="4"/>
  <c r="E647" i="4"/>
  <c r="D647" i="4"/>
  <c r="C647" i="4"/>
  <c r="B647" i="4"/>
  <c r="E646" i="4"/>
  <c r="D646" i="4"/>
  <c r="C646" i="4"/>
  <c r="B646" i="4"/>
  <c r="E645" i="4"/>
  <c r="D645" i="4"/>
  <c r="C645" i="4"/>
  <c r="B645" i="4"/>
  <c r="E644" i="4"/>
  <c r="D644" i="4"/>
  <c r="C644" i="4"/>
  <c r="B644" i="4"/>
  <c r="E643" i="4"/>
  <c r="D643" i="4"/>
  <c r="C643" i="4"/>
  <c r="B643" i="4"/>
  <c r="E642" i="4"/>
  <c r="D642" i="4"/>
  <c r="C642" i="4"/>
  <c r="B642" i="4"/>
  <c r="E641" i="4"/>
  <c r="D641" i="4"/>
  <c r="C641" i="4"/>
  <c r="B641" i="4"/>
  <c r="E640" i="4"/>
  <c r="D640" i="4"/>
  <c r="C640" i="4"/>
  <c r="B640" i="4"/>
  <c r="E639" i="4"/>
  <c r="D639" i="4"/>
  <c r="C639" i="4"/>
  <c r="B639" i="4"/>
  <c r="E638" i="4"/>
  <c r="D638" i="4"/>
  <c r="C638" i="4"/>
  <c r="B638" i="4"/>
  <c r="E637" i="4"/>
  <c r="D637" i="4"/>
  <c r="C637" i="4"/>
  <c r="B637" i="4"/>
  <c r="E636" i="4"/>
  <c r="D636" i="4"/>
  <c r="C636" i="4"/>
  <c r="B636" i="4"/>
  <c r="E635" i="4"/>
  <c r="D635" i="4"/>
  <c r="C635" i="4"/>
  <c r="B635" i="4"/>
  <c r="E634" i="4"/>
  <c r="D634" i="4"/>
  <c r="C634" i="4"/>
  <c r="B634" i="4"/>
  <c r="E633" i="4"/>
  <c r="D633" i="4"/>
  <c r="C633" i="4"/>
  <c r="B633" i="4"/>
  <c r="E632" i="4"/>
  <c r="D632" i="4"/>
  <c r="C632" i="4"/>
  <c r="B632" i="4"/>
  <c r="E631" i="4"/>
  <c r="D631" i="4"/>
  <c r="C631" i="4"/>
  <c r="B631" i="4"/>
  <c r="E630" i="4"/>
  <c r="D630" i="4"/>
  <c r="C630" i="4"/>
  <c r="B630" i="4"/>
  <c r="E629" i="4"/>
  <c r="D629" i="4"/>
  <c r="C629" i="4"/>
  <c r="B629" i="4"/>
  <c r="E628" i="4"/>
  <c r="D628" i="4"/>
  <c r="C628" i="4"/>
  <c r="B628" i="4"/>
  <c r="E627" i="4"/>
  <c r="D627" i="4"/>
  <c r="C627" i="4"/>
  <c r="B627" i="4"/>
  <c r="E626" i="4"/>
  <c r="D626" i="4"/>
  <c r="C626" i="4"/>
  <c r="B626" i="4"/>
  <c r="E625" i="4"/>
  <c r="D625" i="4"/>
  <c r="C625" i="4"/>
  <c r="B625" i="4"/>
  <c r="E624" i="4"/>
  <c r="D624" i="4"/>
  <c r="C624" i="4"/>
  <c r="B624" i="4"/>
  <c r="E623" i="4"/>
  <c r="D623" i="4"/>
  <c r="C623" i="4"/>
  <c r="B623" i="4"/>
  <c r="E622" i="4"/>
  <c r="D622" i="4"/>
  <c r="C622" i="4"/>
  <c r="B622" i="4"/>
  <c r="E621" i="4"/>
  <c r="D621" i="4"/>
  <c r="C621" i="4"/>
  <c r="B621" i="4"/>
  <c r="E620" i="4"/>
  <c r="D620" i="4"/>
  <c r="C620" i="4"/>
  <c r="B620" i="4"/>
  <c r="E619" i="4"/>
  <c r="D619" i="4"/>
  <c r="C619" i="4"/>
  <c r="B619" i="4"/>
  <c r="E618" i="4"/>
  <c r="D618" i="4"/>
  <c r="C618" i="4"/>
  <c r="B618" i="4"/>
  <c r="E617" i="4"/>
  <c r="D617" i="4"/>
  <c r="C617" i="4"/>
  <c r="B617" i="4"/>
  <c r="E616" i="4"/>
  <c r="D616" i="4"/>
  <c r="C616" i="4"/>
  <c r="B616" i="4"/>
  <c r="E615" i="4"/>
  <c r="D615" i="4"/>
  <c r="C615" i="4"/>
  <c r="B615" i="4"/>
  <c r="E614" i="4"/>
  <c r="D614" i="4"/>
  <c r="C614" i="4"/>
  <c r="B614" i="4"/>
  <c r="E613" i="4"/>
  <c r="D613" i="4"/>
  <c r="C613" i="4"/>
  <c r="B613" i="4"/>
  <c r="E612" i="4"/>
  <c r="D612" i="4"/>
  <c r="C612" i="4"/>
  <c r="B612" i="4"/>
  <c r="E611" i="4"/>
  <c r="D611" i="4"/>
  <c r="C611" i="4"/>
  <c r="B611" i="4"/>
  <c r="E610" i="4"/>
  <c r="D610" i="4"/>
  <c r="C610" i="4"/>
  <c r="B610" i="4"/>
  <c r="E609" i="4"/>
  <c r="D609" i="4"/>
  <c r="C609" i="4"/>
  <c r="B609" i="4"/>
  <c r="E608" i="4"/>
  <c r="D608" i="4"/>
  <c r="C608" i="4"/>
  <c r="B608" i="4"/>
  <c r="E607" i="4"/>
  <c r="D607" i="4"/>
  <c r="C607" i="4"/>
  <c r="B607" i="4"/>
  <c r="E606" i="4"/>
  <c r="D606" i="4"/>
  <c r="C606" i="4"/>
  <c r="B606" i="4"/>
  <c r="E605" i="4"/>
  <c r="D605" i="4"/>
  <c r="C605" i="4"/>
  <c r="B605" i="4"/>
  <c r="E604" i="4"/>
  <c r="D604" i="4"/>
  <c r="C604" i="4"/>
  <c r="B604" i="4"/>
  <c r="E603" i="4"/>
  <c r="D603" i="4"/>
  <c r="C603" i="4"/>
  <c r="B603" i="4"/>
  <c r="E602" i="4"/>
  <c r="D602" i="4"/>
  <c r="C602" i="4"/>
  <c r="B602" i="4"/>
  <c r="E601" i="4"/>
  <c r="D601" i="4"/>
  <c r="C601" i="4"/>
  <c r="B601" i="4"/>
  <c r="E600" i="4"/>
  <c r="D600" i="4"/>
  <c r="C600" i="4"/>
  <c r="B600" i="4"/>
  <c r="E599" i="4"/>
  <c r="D599" i="4"/>
  <c r="C599" i="4"/>
  <c r="B599" i="4"/>
  <c r="E598" i="4"/>
  <c r="D598" i="4"/>
  <c r="C598" i="4"/>
  <c r="B598" i="4"/>
  <c r="E597" i="4"/>
  <c r="D597" i="4"/>
  <c r="C597" i="4"/>
  <c r="B597" i="4"/>
  <c r="E596" i="4"/>
  <c r="D596" i="4"/>
  <c r="C596" i="4"/>
  <c r="B596" i="4"/>
  <c r="E595" i="4"/>
  <c r="D595" i="4"/>
  <c r="C595" i="4"/>
  <c r="B595" i="4"/>
  <c r="E594" i="4"/>
  <c r="D594" i="4"/>
  <c r="C594" i="4"/>
  <c r="B594" i="4"/>
  <c r="E593" i="4"/>
  <c r="D593" i="4"/>
  <c r="C593" i="4"/>
  <c r="B593" i="4"/>
  <c r="E592" i="4"/>
  <c r="D592" i="4"/>
  <c r="C592" i="4"/>
  <c r="B592" i="4"/>
  <c r="E591" i="4"/>
  <c r="D591" i="4"/>
  <c r="C591" i="4"/>
  <c r="B591" i="4"/>
  <c r="E590" i="4"/>
  <c r="D590" i="4"/>
  <c r="C590" i="4"/>
  <c r="B590" i="4"/>
  <c r="E589" i="4"/>
  <c r="D589" i="4"/>
  <c r="C589" i="4"/>
  <c r="B589" i="4"/>
  <c r="E588" i="4"/>
  <c r="D588" i="4"/>
  <c r="C588" i="4"/>
  <c r="B588" i="4"/>
  <c r="E587" i="4"/>
  <c r="D587" i="4"/>
  <c r="C587" i="4"/>
  <c r="B587" i="4"/>
  <c r="E586" i="4"/>
  <c r="D586" i="4"/>
  <c r="C586" i="4"/>
  <c r="B586" i="4"/>
  <c r="E585" i="4"/>
  <c r="D585" i="4"/>
  <c r="C585" i="4"/>
  <c r="B585" i="4"/>
  <c r="E584" i="4"/>
  <c r="D584" i="4"/>
  <c r="C584" i="4"/>
  <c r="B584" i="4"/>
  <c r="E583" i="4"/>
  <c r="D583" i="4"/>
  <c r="C583" i="4"/>
  <c r="B583" i="4"/>
  <c r="E582" i="4"/>
  <c r="D582" i="4"/>
  <c r="C582" i="4"/>
  <c r="B582" i="4"/>
  <c r="E581" i="4"/>
  <c r="D581" i="4"/>
  <c r="C581" i="4"/>
  <c r="B581" i="4"/>
  <c r="E580" i="4"/>
  <c r="D580" i="4"/>
  <c r="C580" i="4"/>
  <c r="B580" i="4"/>
  <c r="E579" i="4"/>
  <c r="D579" i="4"/>
  <c r="C579" i="4"/>
  <c r="B579" i="4"/>
  <c r="E578" i="4"/>
  <c r="D578" i="4"/>
  <c r="C578" i="4"/>
  <c r="B578" i="4"/>
  <c r="E577" i="4"/>
  <c r="D577" i="4"/>
  <c r="C577" i="4"/>
  <c r="B577" i="4"/>
  <c r="E576" i="4"/>
  <c r="D576" i="4"/>
  <c r="C576" i="4"/>
  <c r="B576" i="4"/>
  <c r="E575" i="4"/>
  <c r="D575" i="4"/>
  <c r="C575" i="4"/>
  <c r="B575" i="4"/>
  <c r="E574" i="4"/>
  <c r="D574" i="4"/>
  <c r="C574" i="4"/>
  <c r="B574" i="4"/>
  <c r="E573" i="4"/>
  <c r="D573" i="4"/>
  <c r="C573" i="4"/>
  <c r="B573" i="4"/>
  <c r="E572" i="4"/>
  <c r="D572" i="4"/>
  <c r="C572" i="4"/>
  <c r="B572" i="4"/>
  <c r="E571" i="4"/>
  <c r="D571" i="4"/>
  <c r="C571" i="4"/>
  <c r="B571" i="4"/>
  <c r="E570" i="4"/>
  <c r="D570" i="4"/>
  <c r="C570" i="4"/>
  <c r="B570" i="4"/>
  <c r="E569" i="4"/>
  <c r="D569" i="4"/>
  <c r="C569" i="4"/>
  <c r="B569" i="4"/>
  <c r="E568" i="4"/>
  <c r="D568" i="4"/>
  <c r="C568" i="4"/>
  <c r="B568" i="4"/>
  <c r="E567" i="4"/>
  <c r="D567" i="4"/>
  <c r="C567" i="4"/>
  <c r="B567" i="4"/>
  <c r="E566" i="4"/>
  <c r="D566" i="4"/>
  <c r="C566" i="4"/>
  <c r="B566" i="4"/>
  <c r="E565" i="4"/>
  <c r="D565" i="4"/>
  <c r="C565" i="4"/>
  <c r="B565" i="4"/>
  <c r="E564" i="4"/>
  <c r="D564" i="4"/>
  <c r="C564" i="4"/>
  <c r="B564" i="4"/>
  <c r="E563" i="4"/>
  <c r="D563" i="4"/>
  <c r="C563" i="4"/>
  <c r="B563" i="4"/>
  <c r="E562" i="4"/>
  <c r="D562" i="4"/>
  <c r="C562" i="4"/>
  <c r="B562" i="4"/>
  <c r="E561" i="4"/>
  <c r="D561" i="4"/>
  <c r="C561" i="4"/>
  <c r="B561" i="4"/>
  <c r="E560" i="4"/>
  <c r="D560" i="4"/>
  <c r="C560" i="4"/>
  <c r="B560" i="4"/>
  <c r="E559" i="4"/>
  <c r="D559" i="4"/>
  <c r="C559" i="4"/>
  <c r="B559" i="4"/>
  <c r="E558" i="4"/>
  <c r="D558" i="4"/>
  <c r="C558" i="4"/>
  <c r="B558" i="4"/>
  <c r="E557" i="4"/>
  <c r="D557" i="4"/>
  <c r="C557" i="4"/>
  <c r="B557" i="4"/>
  <c r="E556" i="4"/>
  <c r="D556" i="4"/>
  <c r="C556" i="4"/>
  <c r="B556" i="4"/>
  <c r="E555" i="4"/>
  <c r="D555" i="4"/>
  <c r="C555" i="4"/>
  <c r="B555" i="4"/>
  <c r="E554" i="4"/>
  <c r="D554" i="4"/>
  <c r="C554" i="4"/>
  <c r="B554" i="4"/>
  <c r="E553" i="4"/>
  <c r="D553" i="4"/>
  <c r="C553" i="4"/>
  <c r="B553" i="4"/>
  <c r="E552" i="4"/>
  <c r="D552" i="4"/>
  <c r="C552" i="4"/>
  <c r="B552" i="4"/>
  <c r="E551" i="4"/>
  <c r="D551" i="4"/>
  <c r="C551" i="4"/>
  <c r="B551" i="4"/>
  <c r="E550" i="4"/>
  <c r="D550" i="4"/>
  <c r="C550" i="4"/>
  <c r="B550" i="4"/>
  <c r="E549" i="4"/>
  <c r="D549" i="4"/>
  <c r="C549" i="4"/>
  <c r="B549" i="4"/>
  <c r="E548" i="4"/>
  <c r="D548" i="4"/>
  <c r="C548" i="4"/>
  <c r="B548" i="4"/>
  <c r="E547" i="4"/>
  <c r="D547" i="4"/>
  <c r="C547" i="4"/>
  <c r="B547" i="4"/>
  <c r="E546" i="4"/>
  <c r="D546" i="4"/>
  <c r="C546" i="4"/>
  <c r="B546" i="4"/>
  <c r="E545" i="4"/>
  <c r="D545" i="4"/>
  <c r="C545" i="4"/>
  <c r="B545" i="4"/>
  <c r="E544" i="4"/>
  <c r="D544" i="4"/>
  <c r="C544" i="4"/>
  <c r="B544" i="4"/>
  <c r="E543" i="4"/>
  <c r="D543" i="4"/>
  <c r="C543" i="4"/>
  <c r="B543" i="4"/>
  <c r="E542" i="4"/>
  <c r="D542" i="4"/>
  <c r="C542" i="4"/>
  <c r="B542" i="4"/>
  <c r="E541" i="4"/>
  <c r="D541" i="4"/>
  <c r="C541" i="4"/>
  <c r="B541" i="4"/>
  <c r="E540" i="4"/>
  <c r="D540" i="4"/>
  <c r="C540" i="4"/>
  <c r="B540" i="4"/>
  <c r="E539" i="4"/>
  <c r="D539" i="4"/>
  <c r="C539" i="4"/>
  <c r="B539" i="4"/>
  <c r="E538" i="4"/>
  <c r="D538" i="4"/>
  <c r="C538" i="4"/>
  <c r="B538" i="4"/>
  <c r="E537" i="4"/>
  <c r="D537" i="4"/>
  <c r="C537" i="4"/>
  <c r="B537" i="4"/>
  <c r="E536" i="4"/>
  <c r="D536" i="4"/>
  <c r="C536" i="4"/>
  <c r="B536" i="4"/>
  <c r="E535" i="4"/>
  <c r="D535" i="4"/>
  <c r="C535" i="4"/>
  <c r="B535" i="4"/>
  <c r="E534" i="4"/>
  <c r="D534" i="4"/>
  <c r="C534" i="4"/>
  <c r="B534" i="4"/>
  <c r="E533" i="4"/>
  <c r="D533" i="4"/>
  <c r="C533" i="4"/>
  <c r="B533" i="4"/>
  <c r="E532" i="4"/>
  <c r="D532" i="4"/>
  <c r="C532" i="4"/>
  <c r="B532" i="4"/>
  <c r="E531" i="4"/>
  <c r="D531" i="4"/>
  <c r="C531" i="4"/>
  <c r="B531" i="4"/>
  <c r="E530" i="4"/>
  <c r="D530" i="4"/>
  <c r="C530" i="4"/>
  <c r="B530" i="4"/>
  <c r="E529" i="4"/>
  <c r="D529" i="4"/>
  <c r="C529" i="4"/>
  <c r="B529" i="4"/>
  <c r="E528" i="4"/>
  <c r="D528" i="4"/>
  <c r="C528" i="4"/>
  <c r="B528" i="4"/>
  <c r="E527" i="4"/>
  <c r="D527" i="4"/>
  <c r="C527" i="4"/>
  <c r="B527" i="4"/>
  <c r="E526" i="4"/>
  <c r="D526" i="4"/>
  <c r="C526" i="4"/>
  <c r="B526" i="4"/>
  <c r="E525" i="4"/>
  <c r="D525" i="4"/>
  <c r="C525" i="4"/>
  <c r="B525" i="4"/>
  <c r="E524" i="4"/>
  <c r="D524" i="4"/>
  <c r="C524" i="4"/>
  <c r="B524" i="4"/>
  <c r="E523" i="4"/>
  <c r="D523" i="4"/>
  <c r="C523" i="4"/>
  <c r="B523" i="4"/>
  <c r="E522" i="4"/>
  <c r="D522" i="4"/>
  <c r="C522" i="4"/>
  <c r="B522" i="4"/>
  <c r="E521" i="4"/>
  <c r="D521" i="4"/>
  <c r="C521" i="4"/>
  <c r="B521" i="4"/>
  <c r="E520" i="4"/>
  <c r="D520" i="4"/>
  <c r="C520" i="4"/>
  <c r="B520" i="4"/>
  <c r="E519" i="4"/>
  <c r="D519" i="4"/>
  <c r="C519" i="4"/>
  <c r="B519" i="4"/>
  <c r="E518" i="4"/>
  <c r="D518" i="4"/>
  <c r="C518" i="4"/>
  <c r="B518" i="4"/>
  <c r="E517" i="4"/>
  <c r="D517" i="4"/>
  <c r="C517" i="4"/>
  <c r="B517" i="4"/>
  <c r="E516" i="4"/>
  <c r="D516" i="4"/>
  <c r="C516" i="4"/>
  <c r="B516" i="4"/>
  <c r="E515" i="4"/>
  <c r="D515" i="4"/>
  <c r="C515" i="4"/>
  <c r="B515" i="4"/>
  <c r="E514" i="4"/>
  <c r="D514" i="4"/>
  <c r="C514" i="4"/>
  <c r="B514" i="4"/>
  <c r="E513" i="4"/>
  <c r="D513" i="4"/>
  <c r="C513" i="4"/>
  <c r="B513" i="4"/>
  <c r="E512" i="4"/>
  <c r="D512" i="4"/>
  <c r="C512" i="4"/>
  <c r="B512" i="4"/>
  <c r="E511" i="4"/>
  <c r="D511" i="4"/>
  <c r="C511" i="4"/>
  <c r="B511" i="4"/>
  <c r="E510" i="4"/>
  <c r="D510" i="4"/>
  <c r="C510" i="4"/>
  <c r="B510" i="4"/>
  <c r="E509" i="4"/>
  <c r="D509" i="4"/>
  <c r="C509" i="4"/>
  <c r="B509" i="4"/>
  <c r="E508" i="4"/>
  <c r="D508" i="4"/>
  <c r="C508" i="4"/>
  <c r="B508" i="4"/>
  <c r="E507" i="4"/>
  <c r="D507" i="4"/>
  <c r="C507" i="4"/>
  <c r="B507" i="4"/>
  <c r="E506" i="4"/>
  <c r="D506" i="4"/>
  <c r="C506" i="4"/>
  <c r="B506" i="4"/>
  <c r="E505" i="4"/>
  <c r="D505" i="4"/>
  <c r="C505" i="4"/>
  <c r="B505" i="4"/>
  <c r="E504" i="4"/>
  <c r="D504" i="4"/>
  <c r="C504" i="4"/>
  <c r="B504" i="4"/>
  <c r="E503" i="4"/>
  <c r="D503" i="4"/>
  <c r="C503" i="4"/>
  <c r="B503" i="4"/>
  <c r="E502" i="4"/>
  <c r="D502" i="4"/>
  <c r="C502" i="4"/>
  <c r="B502" i="4"/>
  <c r="E501" i="4"/>
  <c r="D501" i="4"/>
  <c r="C501" i="4"/>
  <c r="B501" i="4"/>
  <c r="E500" i="4"/>
  <c r="D500" i="4"/>
  <c r="C500" i="4"/>
  <c r="B500" i="4"/>
  <c r="E499" i="4"/>
  <c r="D499" i="4"/>
  <c r="C499" i="4"/>
  <c r="B499" i="4"/>
  <c r="E498" i="4"/>
  <c r="D498" i="4"/>
  <c r="C498" i="4"/>
  <c r="B498" i="4"/>
  <c r="E497" i="4"/>
  <c r="D497" i="4"/>
  <c r="C497" i="4"/>
  <c r="B497" i="4"/>
  <c r="E496" i="4"/>
  <c r="D496" i="4"/>
  <c r="C496" i="4"/>
  <c r="B496" i="4"/>
  <c r="E495" i="4"/>
  <c r="D495" i="4"/>
  <c r="C495" i="4"/>
  <c r="B495" i="4"/>
  <c r="E494" i="4"/>
  <c r="D494" i="4"/>
  <c r="C494" i="4"/>
  <c r="B494" i="4"/>
  <c r="E493" i="4"/>
  <c r="D493" i="4"/>
  <c r="C493" i="4"/>
  <c r="B493" i="4"/>
  <c r="E492" i="4"/>
  <c r="D492" i="4"/>
  <c r="C492" i="4"/>
  <c r="B492" i="4"/>
  <c r="E491" i="4"/>
  <c r="D491" i="4"/>
  <c r="C491" i="4"/>
  <c r="B491" i="4"/>
  <c r="E490" i="4"/>
  <c r="D490" i="4"/>
  <c r="C490" i="4"/>
  <c r="B490" i="4"/>
  <c r="E489" i="4"/>
  <c r="D489" i="4"/>
  <c r="C489" i="4"/>
  <c r="B489" i="4"/>
  <c r="E488" i="4"/>
  <c r="D488" i="4"/>
  <c r="C488" i="4"/>
  <c r="B488" i="4"/>
  <c r="E487" i="4"/>
  <c r="D487" i="4"/>
  <c r="C487" i="4"/>
  <c r="B487" i="4"/>
  <c r="E486" i="4"/>
  <c r="D486" i="4"/>
  <c r="C486" i="4"/>
  <c r="B486" i="4"/>
  <c r="E485" i="4"/>
  <c r="D485" i="4"/>
  <c r="C485" i="4"/>
  <c r="B485" i="4"/>
  <c r="E484" i="4"/>
  <c r="D484" i="4"/>
  <c r="C484" i="4"/>
  <c r="B484" i="4"/>
  <c r="E483" i="4"/>
  <c r="D483" i="4"/>
  <c r="C483" i="4"/>
  <c r="B483" i="4"/>
  <c r="E482" i="4"/>
  <c r="D482" i="4"/>
  <c r="C482" i="4"/>
  <c r="B482" i="4"/>
  <c r="E481" i="4"/>
  <c r="D481" i="4"/>
  <c r="C481" i="4"/>
  <c r="B481" i="4"/>
  <c r="E480" i="4"/>
  <c r="D480" i="4"/>
  <c r="C480" i="4"/>
  <c r="B480" i="4"/>
  <c r="E479" i="4"/>
  <c r="D479" i="4"/>
  <c r="C479" i="4"/>
  <c r="B479" i="4"/>
  <c r="E478" i="4"/>
  <c r="D478" i="4"/>
  <c r="C478" i="4"/>
  <c r="B478" i="4"/>
  <c r="E477" i="4"/>
  <c r="D477" i="4"/>
  <c r="C477" i="4"/>
  <c r="B477" i="4"/>
  <c r="E476" i="4"/>
  <c r="D476" i="4"/>
  <c r="C476" i="4"/>
  <c r="B476" i="4"/>
  <c r="E475" i="4"/>
  <c r="D475" i="4"/>
  <c r="C475" i="4"/>
  <c r="B475" i="4"/>
  <c r="E474" i="4"/>
  <c r="D474" i="4"/>
  <c r="C474" i="4"/>
  <c r="B474" i="4"/>
  <c r="E473" i="4"/>
  <c r="D473" i="4"/>
  <c r="C473" i="4"/>
  <c r="B473" i="4"/>
  <c r="E472" i="4"/>
  <c r="D472" i="4"/>
  <c r="C472" i="4"/>
  <c r="B472" i="4"/>
  <c r="E471" i="4"/>
  <c r="D471" i="4"/>
  <c r="C471" i="4"/>
  <c r="B471" i="4"/>
  <c r="E470" i="4"/>
  <c r="D470" i="4"/>
  <c r="C470" i="4"/>
  <c r="B470" i="4"/>
  <c r="E469" i="4"/>
  <c r="D469" i="4"/>
  <c r="C469" i="4"/>
  <c r="B469" i="4"/>
  <c r="E468" i="4"/>
  <c r="D468" i="4"/>
  <c r="C468" i="4"/>
  <c r="B468" i="4"/>
  <c r="E467" i="4"/>
  <c r="D467" i="4"/>
  <c r="C467" i="4"/>
  <c r="B467" i="4"/>
  <c r="E466" i="4"/>
  <c r="D466" i="4"/>
  <c r="C466" i="4"/>
  <c r="B466" i="4"/>
  <c r="E465" i="4"/>
  <c r="D465" i="4"/>
  <c r="C465" i="4"/>
  <c r="B465" i="4"/>
  <c r="E464" i="4"/>
  <c r="D464" i="4"/>
  <c r="C464" i="4"/>
  <c r="B464" i="4"/>
  <c r="E463" i="4"/>
  <c r="D463" i="4"/>
  <c r="C463" i="4"/>
  <c r="B463" i="4"/>
  <c r="E462" i="4"/>
  <c r="D462" i="4"/>
  <c r="C462" i="4"/>
  <c r="B462" i="4"/>
  <c r="E461" i="4"/>
  <c r="D461" i="4"/>
  <c r="C461" i="4"/>
  <c r="B461" i="4"/>
  <c r="E460" i="4"/>
  <c r="D460" i="4"/>
  <c r="C460" i="4"/>
  <c r="B460" i="4"/>
  <c r="E459" i="4"/>
  <c r="D459" i="4"/>
  <c r="C459" i="4"/>
  <c r="B459" i="4"/>
  <c r="E458" i="4"/>
  <c r="D458" i="4"/>
  <c r="C458" i="4"/>
  <c r="B458" i="4"/>
  <c r="E457" i="4"/>
  <c r="D457" i="4"/>
  <c r="C457" i="4"/>
  <c r="B457" i="4"/>
  <c r="E456" i="4"/>
  <c r="D456" i="4"/>
  <c r="C456" i="4"/>
  <c r="B456" i="4"/>
  <c r="E455" i="4"/>
  <c r="D455" i="4"/>
  <c r="C455" i="4"/>
  <c r="B455" i="4"/>
  <c r="E454" i="4"/>
  <c r="D454" i="4"/>
  <c r="C454" i="4"/>
  <c r="B454" i="4"/>
  <c r="E453" i="4"/>
  <c r="D453" i="4"/>
  <c r="C453" i="4"/>
  <c r="B453" i="4"/>
  <c r="E452" i="4"/>
  <c r="D452" i="4"/>
  <c r="C452" i="4"/>
  <c r="B452" i="4"/>
  <c r="E451" i="4"/>
  <c r="D451" i="4"/>
  <c r="C451" i="4"/>
  <c r="B451" i="4"/>
  <c r="E450" i="4"/>
  <c r="D450" i="4"/>
  <c r="C450" i="4"/>
  <c r="B450" i="4"/>
  <c r="E449" i="4"/>
  <c r="D449" i="4"/>
  <c r="C449" i="4"/>
  <c r="B449" i="4"/>
  <c r="E448" i="4"/>
  <c r="D448" i="4"/>
  <c r="C448" i="4"/>
  <c r="B448" i="4"/>
  <c r="E447" i="4"/>
  <c r="D447" i="4"/>
  <c r="C447" i="4"/>
  <c r="B447" i="4"/>
  <c r="E446" i="4"/>
  <c r="D446" i="4"/>
  <c r="C446" i="4"/>
  <c r="B446" i="4"/>
  <c r="E445" i="4"/>
  <c r="D445" i="4"/>
  <c r="C445" i="4"/>
  <c r="B445" i="4"/>
  <c r="E444" i="4"/>
  <c r="D444" i="4"/>
  <c r="C444" i="4"/>
  <c r="B444" i="4"/>
  <c r="E443" i="4"/>
  <c r="D443" i="4"/>
  <c r="C443" i="4"/>
  <c r="B443" i="4"/>
  <c r="E442" i="4"/>
  <c r="D442" i="4"/>
  <c r="C442" i="4"/>
  <c r="B442" i="4"/>
  <c r="E441" i="4"/>
  <c r="D441" i="4"/>
  <c r="C441" i="4"/>
  <c r="B441" i="4"/>
  <c r="E440" i="4"/>
  <c r="D440" i="4"/>
  <c r="C440" i="4"/>
  <c r="B440" i="4"/>
  <c r="E439" i="4"/>
  <c r="D439" i="4"/>
  <c r="C439" i="4"/>
  <c r="B439" i="4"/>
  <c r="E438" i="4"/>
  <c r="D438" i="4"/>
  <c r="C438" i="4"/>
  <c r="B438" i="4"/>
  <c r="E437" i="4"/>
  <c r="D437" i="4"/>
  <c r="C437" i="4"/>
  <c r="B437" i="4"/>
  <c r="E436" i="4"/>
  <c r="D436" i="4"/>
  <c r="C436" i="4"/>
  <c r="B436" i="4"/>
  <c r="E435" i="4"/>
  <c r="D435" i="4"/>
  <c r="C435" i="4"/>
  <c r="B435" i="4"/>
  <c r="E434" i="4"/>
  <c r="D434" i="4"/>
  <c r="C434" i="4"/>
  <c r="B434" i="4"/>
  <c r="E433" i="4"/>
  <c r="D433" i="4"/>
  <c r="C433" i="4"/>
  <c r="B433" i="4"/>
  <c r="E432" i="4"/>
  <c r="D432" i="4"/>
  <c r="C432" i="4"/>
  <c r="B432" i="4"/>
  <c r="E431" i="4"/>
  <c r="D431" i="4"/>
  <c r="C431" i="4"/>
  <c r="B431" i="4"/>
  <c r="E430" i="4"/>
  <c r="D430" i="4"/>
  <c r="C430" i="4"/>
  <c r="B430" i="4"/>
  <c r="E429" i="4"/>
  <c r="D429" i="4"/>
  <c r="C429" i="4"/>
  <c r="B429" i="4"/>
  <c r="E428" i="4"/>
  <c r="D428" i="4"/>
  <c r="C428" i="4"/>
  <c r="B428" i="4"/>
  <c r="E427" i="4"/>
  <c r="D427" i="4"/>
  <c r="C427" i="4"/>
  <c r="B427" i="4"/>
  <c r="E426" i="4"/>
  <c r="D426" i="4"/>
  <c r="C426" i="4"/>
  <c r="B426" i="4"/>
  <c r="E425" i="4"/>
  <c r="D425" i="4"/>
  <c r="C425" i="4"/>
  <c r="B425" i="4"/>
  <c r="E424" i="4"/>
  <c r="D424" i="4"/>
  <c r="C424" i="4"/>
  <c r="B424" i="4"/>
  <c r="E423" i="4"/>
  <c r="D423" i="4"/>
  <c r="C423" i="4"/>
  <c r="B423" i="4"/>
  <c r="E422" i="4"/>
  <c r="D422" i="4"/>
  <c r="C422" i="4"/>
  <c r="B422" i="4"/>
  <c r="E421" i="4"/>
  <c r="D421" i="4"/>
  <c r="C421" i="4"/>
  <c r="B421" i="4"/>
  <c r="E420" i="4"/>
  <c r="D420" i="4"/>
  <c r="C420" i="4"/>
  <c r="B420" i="4"/>
  <c r="E419" i="4"/>
  <c r="D419" i="4"/>
  <c r="C419" i="4"/>
  <c r="B419" i="4"/>
  <c r="E418" i="4"/>
  <c r="D418" i="4"/>
  <c r="C418" i="4"/>
  <c r="B418" i="4"/>
  <c r="E417" i="4"/>
  <c r="D417" i="4"/>
  <c r="C417" i="4"/>
  <c r="B417" i="4"/>
  <c r="E416" i="4"/>
  <c r="D416" i="4"/>
  <c r="C416" i="4"/>
  <c r="B416" i="4"/>
  <c r="E415" i="4"/>
  <c r="D415" i="4"/>
  <c r="C415" i="4"/>
  <c r="B415" i="4"/>
  <c r="E414" i="4"/>
  <c r="D414" i="4"/>
  <c r="C414" i="4"/>
  <c r="B414" i="4"/>
  <c r="E413" i="4"/>
  <c r="D413" i="4"/>
  <c r="C413" i="4"/>
  <c r="B413" i="4"/>
  <c r="E412" i="4"/>
  <c r="D412" i="4"/>
  <c r="C412" i="4"/>
  <c r="B412" i="4"/>
  <c r="E411" i="4"/>
  <c r="D411" i="4"/>
  <c r="C411" i="4"/>
  <c r="B411" i="4"/>
  <c r="E410" i="4"/>
  <c r="D410" i="4"/>
  <c r="C410" i="4"/>
  <c r="B410" i="4"/>
  <c r="E409" i="4"/>
  <c r="D409" i="4"/>
  <c r="C409" i="4"/>
  <c r="B409" i="4"/>
  <c r="E408" i="4"/>
  <c r="D408" i="4"/>
  <c r="C408" i="4"/>
  <c r="B408" i="4"/>
  <c r="E407" i="4"/>
  <c r="D407" i="4"/>
  <c r="C407" i="4"/>
  <c r="B407" i="4"/>
  <c r="E406" i="4"/>
  <c r="D406" i="4"/>
  <c r="C406" i="4"/>
  <c r="B406" i="4"/>
  <c r="E405" i="4"/>
  <c r="D405" i="4"/>
  <c r="C405" i="4"/>
  <c r="B405" i="4"/>
  <c r="E404" i="4"/>
  <c r="D404" i="4"/>
  <c r="C404" i="4"/>
  <c r="B404" i="4"/>
  <c r="E403" i="4"/>
  <c r="D403" i="4"/>
  <c r="C403" i="4"/>
  <c r="B403" i="4"/>
  <c r="E402" i="4"/>
  <c r="D402" i="4"/>
  <c r="C402" i="4"/>
  <c r="B402" i="4"/>
  <c r="E401" i="4"/>
  <c r="D401" i="4"/>
  <c r="C401" i="4"/>
  <c r="B401" i="4"/>
  <c r="E400" i="4"/>
  <c r="D400" i="4"/>
  <c r="C400" i="4"/>
  <c r="B400" i="4"/>
  <c r="E399" i="4"/>
  <c r="D399" i="4"/>
  <c r="C399" i="4"/>
  <c r="B399" i="4"/>
  <c r="E398" i="4"/>
  <c r="D398" i="4"/>
  <c r="C398" i="4"/>
  <c r="B398" i="4"/>
  <c r="E397" i="4"/>
  <c r="D397" i="4"/>
  <c r="C397" i="4"/>
  <c r="B397" i="4"/>
  <c r="E396" i="4"/>
  <c r="D396" i="4"/>
  <c r="C396" i="4"/>
  <c r="B396" i="4"/>
  <c r="E395" i="4"/>
  <c r="D395" i="4"/>
  <c r="C395" i="4"/>
  <c r="B395" i="4"/>
  <c r="E394" i="4"/>
  <c r="D394" i="4"/>
  <c r="C394" i="4"/>
  <c r="B394" i="4"/>
  <c r="E393" i="4"/>
  <c r="D393" i="4"/>
  <c r="C393" i="4"/>
  <c r="B393" i="4"/>
  <c r="E392" i="4"/>
  <c r="D392" i="4"/>
  <c r="C392" i="4"/>
  <c r="B392" i="4"/>
  <c r="E391" i="4"/>
  <c r="D391" i="4"/>
  <c r="C391" i="4"/>
  <c r="B391" i="4"/>
  <c r="E390" i="4"/>
  <c r="D390" i="4"/>
  <c r="C390" i="4"/>
  <c r="B390" i="4"/>
  <c r="E389" i="4"/>
  <c r="D389" i="4"/>
  <c r="C389" i="4"/>
  <c r="B389" i="4"/>
  <c r="E388" i="4"/>
  <c r="D388" i="4"/>
  <c r="C388" i="4"/>
  <c r="B388" i="4"/>
  <c r="E387" i="4"/>
  <c r="D387" i="4"/>
  <c r="C387" i="4"/>
  <c r="B387" i="4"/>
  <c r="E386" i="4"/>
  <c r="D386" i="4"/>
  <c r="C386" i="4"/>
  <c r="B386" i="4"/>
  <c r="E385" i="4"/>
  <c r="D385" i="4"/>
  <c r="C385" i="4"/>
  <c r="B385" i="4"/>
  <c r="E384" i="4"/>
  <c r="D384" i="4"/>
  <c r="C384" i="4"/>
  <c r="B384" i="4"/>
  <c r="E383" i="4"/>
  <c r="D383" i="4"/>
  <c r="C383" i="4"/>
  <c r="B383" i="4"/>
  <c r="E382" i="4"/>
  <c r="D382" i="4"/>
  <c r="C382" i="4"/>
  <c r="B382" i="4"/>
  <c r="E381" i="4"/>
  <c r="D381" i="4"/>
  <c r="C381" i="4"/>
  <c r="B381" i="4"/>
  <c r="E380" i="4"/>
  <c r="D380" i="4"/>
  <c r="C380" i="4"/>
  <c r="B380" i="4"/>
  <c r="E379" i="4"/>
  <c r="D379" i="4"/>
  <c r="C379" i="4"/>
  <c r="B379" i="4"/>
  <c r="E378" i="4"/>
  <c r="D378" i="4"/>
  <c r="C378" i="4"/>
  <c r="B378" i="4"/>
  <c r="E377" i="4"/>
  <c r="D377" i="4"/>
  <c r="C377" i="4"/>
  <c r="B377" i="4"/>
  <c r="E376" i="4"/>
  <c r="D376" i="4"/>
  <c r="C376" i="4"/>
  <c r="B376" i="4"/>
  <c r="E375" i="4"/>
  <c r="D375" i="4"/>
  <c r="C375" i="4"/>
  <c r="B375" i="4"/>
  <c r="E374" i="4"/>
  <c r="D374" i="4"/>
  <c r="C374" i="4"/>
  <c r="B374" i="4"/>
  <c r="E373" i="4"/>
  <c r="D373" i="4"/>
  <c r="C373" i="4"/>
  <c r="B373" i="4"/>
  <c r="E372" i="4"/>
  <c r="D372" i="4"/>
  <c r="C372" i="4"/>
  <c r="B372" i="4"/>
  <c r="E371" i="4"/>
  <c r="D371" i="4"/>
  <c r="C371" i="4"/>
  <c r="B371" i="4"/>
  <c r="E370" i="4"/>
  <c r="D370" i="4"/>
  <c r="C370" i="4"/>
  <c r="B370" i="4"/>
  <c r="E369" i="4"/>
  <c r="D369" i="4"/>
  <c r="C369" i="4"/>
  <c r="B369" i="4"/>
  <c r="E368" i="4"/>
  <c r="D368" i="4"/>
  <c r="C368" i="4"/>
  <c r="B368" i="4"/>
  <c r="E367" i="4"/>
  <c r="D367" i="4"/>
  <c r="C367" i="4"/>
  <c r="B367" i="4"/>
  <c r="E366" i="4"/>
  <c r="D366" i="4"/>
  <c r="C366" i="4"/>
  <c r="B366" i="4"/>
  <c r="E365" i="4"/>
  <c r="D365" i="4"/>
  <c r="C365" i="4"/>
  <c r="B365" i="4"/>
  <c r="E364" i="4"/>
  <c r="D364" i="4"/>
  <c r="C364" i="4"/>
  <c r="B364" i="4"/>
  <c r="E363" i="4"/>
  <c r="D363" i="4"/>
  <c r="C363" i="4"/>
  <c r="B363" i="4"/>
  <c r="E362" i="4"/>
  <c r="D362" i="4"/>
  <c r="C362" i="4"/>
  <c r="B362" i="4"/>
  <c r="E361" i="4"/>
  <c r="D361" i="4"/>
  <c r="C361" i="4"/>
  <c r="B361" i="4"/>
  <c r="E360" i="4"/>
  <c r="D360" i="4"/>
  <c r="C360" i="4"/>
  <c r="B360" i="4"/>
  <c r="E359" i="4"/>
  <c r="D359" i="4"/>
  <c r="C359" i="4"/>
  <c r="B359" i="4"/>
  <c r="E358" i="4"/>
  <c r="D358" i="4"/>
  <c r="C358" i="4"/>
  <c r="B358" i="4"/>
  <c r="E357" i="4"/>
  <c r="D357" i="4"/>
  <c r="C357" i="4"/>
  <c r="B357" i="4"/>
  <c r="E356" i="4"/>
  <c r="D356" i="4"/>
  <c r="C356" i="4"/>
  <c r="B356" i="4"/>
  <c r="E355" i="4"/>
  <c r="D355" i="4"/>
  <c r="C355" i="4"/>
  <c r="B355" i="4"/>
  <c r="E354" i="4"/>
  <c r="D354" i="4"/>
  <c r="C354" i="4"/>
  <c r="B354" i="4"/>
  <c r="E353" i="4"/>
  <c r="D353" i="4"/>
  <c r="C353" i="4"/>
  <c r="B353" i="4"/>
  <c r="E352" i="4"/>
  <c r="D352" i="4"/>
  <c r="C352" i="4"/>
  <c r="B352" i="4"/>
  <c r="E351" i="4"/>
  <c r="D351" i="4"/>
  <c r="C351" i="4"/>
  <c r="B351" i="4"/>
  <c r="E350" i="4"/>
  <c r="D350" i="4"/>
  <c r="C350" i="4"/>
  <c r="B350" i="4"/>
  <c r="E349" i="4"/>
  <c r="D349" i="4"/>
  <c r="C349" i="4"/>
  <c r="B349" i="4"/>
  <c r="E348" i="4"/>
  <c r="D348" i="4"/>
  <c r="C348" i="4"/>
  <c r="B348" i="4"/>
  <c r="E347" i="4"/>
  <c r="D347" i="4"/>
  <c r="C347" i="4"/>
  <c r="B347" i="4"/>
  <c r="E346" i="4"/>
  <c r="D346" i="4"/>
  <c r="C346" i="4"/>
  <c r="B346" i="4"/>
  <c r="E345" i="4"/>
  <c r="D345" i="4"/>
  <c r="C345" i="4"/>
  <c r="B345" i="4"/>
  <c r="E344" i="4"/>
  <c r="D344" i="4"/>
  <c r="C344" i="4"/>
  <c r="B344" i="4"/>
  <c r="E343" i="4"/>
  <c r="D343" i="4"/>
  <c r="C343" i="4"/>
  <c r="B343" i="4"/>
  <c r="E342" i="4"/>
  <c r="D342" i="4"/>
  <c r="C342" i="4"/>
  <c r="B342" i="4"/>
  <c r="E341" i="4"/>
  <c r="D341" i="4"/>
  <c r="C341" i="4"/>
  <c r="B341" i="4"/>
  <c r="E340" i="4"/>
  <c r="D340" i="4"/>
  <c r="C340" i="4"/>
  <c r="B340" i="4"/>
  <c r="E339" i="4"/>
  <c r="D339" i="4"/>
  <c r="C339" i="4"/>
  <c r="B339" i="4"/>
  <c r="E338" i="4"/>
  <c r="D338" i="4"/>
  <c r="C338" i="4"/>
  <c r="B338" i="4"/>
  <c r="E337" i="4"/>
  <c r="D337" i="4"/>
  <c r="C337" i="4"/>
  <c r="B337" i="4"/>
  <c r="E336" i="4"/>
  <c r="D336" i="4"/>
  <c r="C336" i="4"/>
  <c r="B336" i="4"/>
  <c r="E335" i="4"/>
  <c r="D335" i="4"/>
  <c r="C335" i="4"/>
  <c r="B335" i="4"/>
  <c r="E334" i="4"/>
  <c r="D334" i="4"/>
  <c r="C334" i="4"/>
  <c r="B334" i="4"/>
  <c r="E333" i="4"/>
  <c r="D333" i="4"/>
  <c r="C333" i="4"/>
  <c r="B333" i="4"/>
  <c r="E332" i="4"/>
  <c r="D332" i="4"/>
  <c r="C332" i="4"/>
  <c r="B332" i="4"/>
  <c r="E331" i="4"/>
  <c r="D331" i="4"/>
  <c r="C331" i="4"/>
  <c r="B331" i="4"/>
  <c r="E330" i="4"/>
  <c r="D330" i="4"/>
  <c r="C330" i="4"/>
  <c r="B330" i="4"/>
  <c r="E329" i="4"/>
  <c r="D329" i="4"/>
  <c r="C329" i="4"/>
  <c r="B329" i="4"/>
  <c r="E328" i="4"/>
  <c r="D328" i="4"/>
  <c r="C328" i="4"/>
  <c r="B328" i="4"/>
  <c r="E327" i="4"/>
  <c r="D327" i="4"/>
  <c r="C327" i="4"/>
  <c r="B327" i="4"/>
  <c r="E326" i="4"/>
  <c r="D326" i="4"/>
  <c r="C326" i="4"/>
  <c r="B326" i="4"/>
  <c r="E325" i="4"/>
  <c r="D325" i="4"/>
  <c r="C325" i="4"/>
  <c r="B325" i="4"/>
  <c r="E324" i="4"/>
  <c r="D324" i="4"/>
  <c r="C324" i="4"/>
  <c r="B324" i="4"/>
  <c r="E323" i="4"/>
  <c r="D323" i="4"/>
  <c r="C323" i="4"/>
  <c r="B323" i="4"/>
  <c r="E322" i="4"/>
  <c r="D322" i="4"/>
  <c r="C322" i="4"/>
  <c r="B322" i="4"/>
  <c r="E321" i="4"/>
  <c r="D321" i="4"/>
  <c r="C321" i="4"/>
  <c r="B321" i="4"/>
  <c r="E320" i="4"/>
  <c r="D320" i="4"/>
  <c r="C320" i="4"/>
  <c r="B320" i="4"/>
  <c r="E319" i="4"/>
  <c r="D319" i="4"/>
  <c r="C319" i="4"/>
  <c r="B319" i="4"/>
  <c r="E318" i="4"/>
  <c r="D318" i="4"/>
  <c r="C318" i="4"/>
  <c r="B318" i="4"/>
  <c r="E317" i="4"/>
  <c r="D317" i="4"/>
  <c r="C317" i="4"/>
  <c r="B317" i="4"/>
  <c r="E316" i="4"/>
  <c r="D316" i="4"/>
  <c r="C316" i="4"/>
  <c r="B316" i="4"/>
  <c r="E315" i="4"/>
  <c r="D315" i="4"/>
  <c r="C315" i="4"/>
  <c r="B315" i="4"/>
  <c r="E314" i="4"/>
  <c r="D314" i="4"/>
  <c r="C314" i="4"/>
  <c r="B314" i="4"/>
  <c r="E313" i="4"/>
  <c r="D313" i="4"/>
  <c r="C313" i="4"/>
  <c r="B313" i="4"/>
  <c r="E312" i="4"/>
  <c r="D312" i="4"/>
  <c r="C312" i="4"/>
  <c r="B312" i="4"/>
  <c r="E311" i="4"/>
  <c r="D311" i="4"/>
  <c r="C311" i="4"/>
  <c r="B311" i="4"/>
  <c r="E310" i="4"/>
  <c r="D310" i="4"/>
  <c r="C310" i="4"/>
  <c r="B310" i="4"/>
  <c r="E309" i="4"/>
  <c r="D309" i="4"/>
  <c r="C309" i="4"/>
  <c r="B309" i="4"/>
  <c r="E308" i="4"/>
  <c r="D308" i="4"/>
  <c r="C308" i="4"/>
  <c r="B308" i="4"/>
  <c r="E307" i="4"/>
  <c r="D307" i="4"/>
  <c r="C307" i="4"/>
  <c r="B307" i="4"/>
  <c r="E306" i="4"/>
  <c r="D306" i="4"/>
  <c r="C306" i="4"/>
  <c r="B306" i="4"/>
  <c r="E305" i="4"/>
  <c r="D305" i="4"/>
  <c r="C305" i="4"/>
  <c r="B305" i="4"/>
  <c r="E304" i="4"/>
  <c r="D304" i="4"/>
  <c r="C304" i="4"/>
  <c r="B304" i="4"/>
  <c r="E303" i="4"/>
  <c r="D303" i="4"/>
  <c r="C303" i="4"/>
  <c r="B303" i="4"/>
  <c r="E302" i="4"/>
  <c r="D302" i="4"/>
  <c r="C302" i="4"/>
  <c r="B302" i="4"/>
  <c r="E301" i="4"/>
  <c r="D301" i="4"/>
  <c r="C301" i="4"/>
  <c r="B301" i="4"/>
  <c r="E300" i="4"/>
  <c r="D300" i="4"/>
  <c r="C300" i="4"/>
  <c r="B300" i="4"/>
  <c r="E299" i="4"/>
  <c r="D299" i="4"/>
  <c r="C299" i="4"/>
  <c r="B299" i="4"/>
  <c r="E298" i="4"/>
  <c r="D298" i="4"/>
  <c r="C298" i="4"/>
  <c r="B298" i="4"/>
  <c r="E297" i="4"/>
  <c r="D297" i="4"/>
  <c r="C297" i="4"/>
  <c r="B297" i="4"/>
  <c r="E296" i="4"/>
  <c r="D296" i="4"/>
  <c r="C296" i="4"/>
  <c r="B296" i="4"/>
  <c r="E295" i="4"/>
  <c r="D295" i="4"/>
  <c r="C295" i="4"/>
  <c r="B295" i="4"/>
  <c r="E294" i="4"/>
  <c r="D294" i="4"/>
  <c r="C294" i="4"/>
  <c r="B294" i="4"/>
  <c r="E293" i="4"/>
  <c r="D293" i="4"/>
  <c r="C293" i="4"/>
  <c r="B293" i="4"/>
  <c r="E292" i="4"/>
  <c r="D292" i="4"/>
  <c r="C292" i="4"/>
  <c r="B292" i="4"/>
  <c r="E291" i="4"/>
  <c r="D291" i="4"/>
  <c r="C291" i="4"/>
  <c r="B291" i="4"/>
  <c r="E290" i="4"/>
  <c r="D290" i="4"/>
  <c r="C290" i="4"/>
  <c r="B290" i="4"/>
  <c r="E289" i="4"/>
  <c r="D289" i="4"/>
  <c r="C289" i="4"/>
  <c r="B289" i="4"/>
  <c r="E288" i="4"/>
  <c r="D288" i="4"/>
  <c r="C288" i="4"/>
  <c r="B288" i="4"/>
  <c r="E287" i="4"/>
  <c r="D287" i="4"/>
  <c r="C287" i="4"/>
  <c r="B287" i="4"/>
  <c r="E286" i="4"/>
  <c r="D286" i="4"/>
  <c r="C286" i="4"/>
  <c r="B286" i="4"/>
  <c r="E285" i="4"/>
  <c r="D285" i="4"/>
  <c r="C285" i="4"/>
  <c r="B285" i="4"/>
  <c r="E284" i="4"/>
  <c r="D284" i="4"/>
  <c r="C284" i="4"/>
  <c r="B284" i="4"/>
  <c r="E283" i="4"/>
  <c r="D283" i="4"/>
  <c r="C283" i="4"/>
  <c r="B283" i="4"/>
  <c r="E282" i="4"/>
  <c r="D282" i="4"/>
  <c r="C282" i="4"/>
  <c r="B282" i="4"/>
  <c r="E281" i="4"/>
  <c r="D281" i="4"/>
  <c r="C281" i="4"/>
  <c r="B281" i="4"/>
  <c r="E280" i="4"/>
  <c r="D280" i="4"/>
  <c r="C280" i="4"/>
  <c r="B280" i="4"/>
  <c r="E279" i="4"/>
  <c r="D279" i="4"/>
  <c r="C279" i="4"/>
  <c r="B279" i="4"/>
  <c r="E278" i="4"/>
  <c r="D278" i="4"/>
  <c r="C278" i="4"/>
  <c r="B278" i="4"/>
  <c r="E277" i="4"/>
  <c r="D277" i="4"/>
  <c r="C277" i="4"/>
  <c r="B277" i="4"/>
  <c r="E276" i="4"/>
  <c r="D276" i="4"/>
  <c r="C276" i="4"/>
  <c r="B276" i="4"/>
  <c r="E275" i="4"/>
  <c r="D275" i="4"/>
  <c r="C275" i="4"/>
  <c r="B275" i="4"/>
  <c r="E274" i="4"/>
  <c r="D274" i="4"/>
  <c r="C274" i="4"/>
  <c r="B274" i="4"/>
  <c r="E273" i="4"/>
  <c r="D273" i="4"/>
  <c r="C273" i="4"/>
  <c r="B273" i="4"/>
  <c r="E272" i="4"/>
  <c r="D272" i="4"/>
  <c r="C272" i="4"/>
  <c r="B272" i="4"/>
  <c r="E271" i="4"/>
  <c r="D271" i="4"/>
  <c r="C271" i="4"/>
  <c r="B271" i="4"/>
  <c r="E270" i="4"/>
  <c r="D270" i="4"/>
  <c r="C270" i="4"/>
  <c r="B270" i="4"/>
  <c r="E269" i="4"/>
  <c r="D269" i="4"/>
  <c r="C269" i="4"/>
  <c r="B269" i="4"/>
  <c r="E268" i="4"/>
  <c r="D268" i="4"/>
  <c r="C268" i="4"/>
  <c r="B268" i="4"/>
  <c r="E267" i="4"/>
  <c r="D267" i="4"/>
  <c r="C267" i="4"/>
  <c r="B267" i="4"/>
  <c r="E266" i="4"/>
  <c r="D266" i="4"/>
  <c r="C266" i="4"/>
  <c r="B266" i="4"/>
  <c r="E265" i="4"/>
  <c r="D265" i="4"/>
  <c r="C265" i="4"/>
  <c r="B265" i="4"/>
  <c r="E264" i="4"/>
  <c r="D264" i="4"/>
  <c r="C264" i="4"/>
  <c r="B264" i="4"/>
  <c r="E263" i="4"/>
  <c r="D263" i="4"/>
  <c r="C263" i="4"/>
  <c r="B263" i="4"/>
  <c r="E262" i="4"/>
  <c r="D262" i="4"/>
  <c r="C262" i="4"/>
  <c r="B262" i="4"/>
  <c r="E261" i="4"/>
  <c r="D261" i="4"/>
  <c r="C261" i="4"/>
  <c r="B261" i="4"/>
  <c r="E260" i="4"/>
  <c r="D260" i="4"/>
  <c r="C260" i="4"/>
  <c r="B260" i="4"/>
  <c r="E259" i="4"/>
  <c r="D259" i="4"/>
  <c r="C259" i="4"/>
  <c r="B259" i="4"/>
  <c r="E258" i="4"/>
  <c r="D258" i="4"/>
  <c r="C258" i="4"/>
  <c r="B258" i="4"/>
  <c r="E257" i="4"/>
  <c r="D257" i="4"/>
  <c r="C257" i="4"/>
  <c r="B257" i="4"/>
  <c r="E256" i="4"/>
  <c r="D256" i="4"/>
  <c r="C256" i="4"/>
  <c r="B256" i="4"/>
  <c r="E255" i="4"/>
  <c r="D255" i="4"/>
  <c r="C255" i="4"/>
  <c r="B255" i="4"/>
  <c r="E254" i="4"/>
  <c r="D254" i="4"/>
  <c r="C254" i="4"/>
  <c r="B254" i="4"/>
  <c r="E253" i="4"/>
  <c r="D253" i="4"/>
  <c r="C253" i="4"/>
  <c r="B253" i="4"/>
  <c r="E252" i="4"/>
  <c r="D252" i="4"/>
  <c r="C252" i="4"/>
  <c r="B252" i="4"/>
  <c r="E251" i="4"/>
  <c r="D251" i="4"/>
  <c r="C251" i="4"/>
  <c r="B251" i="4"/>
  <c r="E250" i="4"/>
  <c r="D250" i="4"/>
  <c r="C250" i="4"/>
  <c r="B250" i="4"/>
  <c r="E249" i="4"/>
  <c r="D249" i="4"/>
  <c r="C249" i="4"/>
  <c r="B249" i="4"/>
  <c r="E248" i="4"/>
  <c r="D248" i="4"/>
  <c r="C248" i="4"/>
  <c r="B248" i="4"/>
  <c r="E247" i="4"/>
  <c r="D247" i="4"/>
  <c r="C247" i="4"/>
  <c r="B247" i="4"/>
  <c r="E246" i="4"/>
  <c r="D246" i="4"/>
  <c r="C246" i="4"/>
  <c r="B246" i="4"/>
  <c r="E245" i="4"/>
  <c r="D245" i="4"/>
  <c r="C245" i="4"/>
  <c r="B245" i="4"/>
  <c r="E244" i="4"/>
  <c r="D244" i="4"/>
  <c r="C244" i="4"/>
  <c r="B244" i="4"/>
  <c r="E243" i="4"/>
  <c r="D243" i="4"/>
  <c r="C243" i="4"/>
  <c r="B243" i="4"/>
  <c r="E242" i="4"/>
  <c r="D242" i="4"/>
  <c r="C242" i="4"/>
  <c r="B242" i="4"/>
  <c r="E241" i="4"/>
  <c r="D241" i="4"/>
  <c r="C241" i="4"/>
  <c r="B241" i="4"/>
  <c r="E240" i="4"/>
  <c r="D240" i="4"/>
  <c r="C240" i="4"/>
  <c r="B240" i="4"/>
  <c r="E239" i="4"/>
  <c r="D239" i="4"/>
  <c r="C239" i="4"/>
  <c r="B239" i="4"/>
  <c r="E238" i="4"/>
  <c r="D238" i="4"/>
  <c r="C238" i="4"/>
  <c r="B238" i="4"/>
  <c r="E237" i="4"/>
  <c r="D237" i="4"/>
  <c r="C237" i="4"/>
  <c r="B237" i="4"/>
  <c r="E236" i="4"/>
  <c r="D236" i="4"/>
  <c r="C236" i="4"/>
  <c r="B236" i="4"/>
  <c r="E235" i="4"/>
  <c r="D235" i="4"/>
  <c r="C235" i="4"/>
  <c r="B235" i="4"/>
  <c r="E234" i="4"/>
  <c r="D234" i="4"/>
  <c r="C234" i="4"/>
  <c r="B234" i="4"/>
  <c r="E233" i="4"/>
  <c r="D233" i="4"/>
  <c r="C233" i="4"/>
  <c r="B233" i="4"/>
  <c r="E232" i="4"/>
  <c r="D232" i="4"/>
  <c r="C232" i="4"/>
  <c r="B232" i="4"/>
  <c r="E231" i="4"/>
  <c r="D231" i="4"/>
  <c r="C231" i="4"/>
  <c r="B231" i="4"/>
  <c r="E230" i="4"/>
  <c r="D230" i="4"/>
  <c r="C230" i="4"/>
  <c r="B230" i="4"/>
  <c r="E229" i="4"/>
  <c r="D229" i="4"/>
  <c r="C229" i="4"/>
  <c r="B229" i="4"/>
  <c r="E228" i="4"/>
  <c r="D228" i="4"/>
  <c r="C228" i="4"/>
  <c r="B228" i="4"/>
  <c r="E227" i="4"/>
  <c r="D227" i="4"/>
  <c r="C227" i="4"/>
  <c r="B227" i="4"/>
  <c r="E226" i="4"/>
  <c r="D226" i="4"/>
  <c r="C226" i="4"/>
  <c r="B226" i="4"/>
  <c r="E225" i="4"/>
  <c r="D225" i="4"/>
  <c r="C225" i="4"/>
  <c r="B225" i="4"/>
  <c r="E224" i="4"/>
  <c r="D224" i="4"/>
  <c r="C224" i="4"/>
  <c r="B224" i="4"/>
  <c r="E223" i="4"/>
  <c r="D223" i="4"/>
  <c r="C223" i="4"/>
  <c r="B223" i="4"/>
  <c r="E222" i="4"/>
  <c r="D222" i="4"/>
  <c r="C222" i="4"/>
  <c r="B222" i="4"/>
  <c r="E221" i="4"/>
  <c r="D221" i="4"/>
  <c r="C221" i="4"/>
  <c r="B221" i="4"/>
  <c r="E220" i="4"/>
  <c r="D220" i="4"/>
  <c r="C220" i="4"/>
  <c r="B220" i="4"/>
  <c r="E219" i="4"/>
  <c r="D219" i="4"/>
  <c r="C219" i="4"/>
  <c r="B219" i="4"/>
  <c r="E218" i="4"/>
  <c r="D218" i="4"/>
  <c r="C218" i="4"/>
  <c r="B218" i="4"/>
  <c r="E217" i="4"/>
  <c r="D217" i="4"/>
  <c r="C217" i="4"/>
  <c r="B217" i="4"/>
  <c r="E216" i="4"/>
  <c r="D216" i="4"/>
  <c r="C216" i="4"/>
  <c r="B216" i="4"/>
  <c r="E215" i="4"/>
  <c r="D215" i="4"/>
  <c r="C215" i="4"/>
  <c r="B215" i="4"/>
  <c r="E214" i="4"/>
  <c r="D214" i="4"/>
  <c r="C214" i="4"/>
  <c r="B214" i="4"/>
  <c r="E213" i="4"/>
  <c r="D213" i="4"/>
  <c r="C213" i="4"/>
  <c r="B213" i="4"/>
  <c r="E212" i="4"/>
  <c r="D212" i="4"/>
  <c r="C212" i="4"/>
  <c r="B212" i="4"/>
  <c r="E211" i="4"/>
  <c r="D211" i="4"/>
  <c r="C211" i="4"/>
  <c r="B211" i="4"/>
  <c r="E210" i="4"/>
  <c r="D210" i="4"/>
  <c r="C210" i="4"/>
  <c r="B210" i="4"/>
  <c r="E209" i="4"/>
  <c r="D209" i="4"/>
  <c r="C209" i="4"/>
  <c r="B209" i="4"/>
  <c r="E208" i="4"/>
  <c r="D208" i="4"/>
  <c r="C208" i="4"/>
  <c r="B208" i="4"/>
  <c r="E207" i="4"/>
  <c r="D207" i="4"/>
  <c r="C207" i="4"/>
  <c r="B207" i="4"/>
  <c r="E206" i="4"/>
  <c r="D206" i="4"/>
  <c r="C206" i="4"/>
  <c r="B206" i="4"/>
  <c r="E205" i="4"/>
  <c r="D205" i="4"/>
  <c r="C205" i="4"/>
  <c r="B205" i="4"/>
  <c r="E204" i="4"/>
  <c r="D204" i="4"/>
  <c r="C204" i="4"/>
  <c r="B204" i="4"/>
  <c r="E203" i="4"/>
  <c r="D203" i="4"/>
  <c r="C203" i="4"/>
  <c r="B203" i="4"/>
  <c r="E202" i="4"/>
  <c r="D202" i="4"/>
  <c r="C202" i="4"/>
  <c r="B202" i="4"/>
  <c r="E201" i="4"/>
  <c r="D201" i="4"/>
  <c r="C201" i="4"/>
  <c r="B201" i="4"/>
  <c r="E200" i="4"/>
  <c r="D200" i="4"/>
  <c r="C200" i="4"/>
  <c r="B200" i="4"/>
  <c r="E199" i="4"/>
  <c r="D199" i="4"/>
  <c r="C199" i="4"/>
  <c r="B199" i="4"/>
  <c r="E198" i="4"/>
  <c r="D198" i="4"/>
  <c r="C198" i="4"/>
  <c r="B198" i="4"/>
  <c r="E197" i="4"/>
  <c r="D197" i="4"/>
  <c r="C197" i="4"/>
  <c r="B197" i="4"/>
  <c r="E196" i="4"/>
  <c r="D196" i="4"/>
  <c r="C196" i="4"/>
  <c r="B196" i="4"/>
  <c r="E195" i="4"/>
  <c r="D195" i="4"/>
  <c r="C195" i="4"/>
  <c r="B195" i="4"/>
  <c r="E194" i="4"/>
  <c r="D194" i="4"/>
  <c r="C194" i="4"/>
  <c r="B194" i="4"/>
  <c r="E193" i="4"/>
  <c r="D193" i="4"/>
  <c r="C193" i="4"/>
  <c r="B193" i="4"/>
  <c r="E192" i="4"/>
  <c r="D192" i="4"/>
  <c r="C192" i="4"/>
  <c r="B192" i="4"/>
  <c r="E191" i="4"/>
  <c r="D191" i="4"/>
  <c r="C191" i="4"/>
  <c r="B191" i="4"/>
  <c r="E190" i="4"/>
  <c r="D190" i="4"/>
  <c r="C190" i="4"/>
  <c r="B190" i="4"/>
  <c r="E189" i="4"/>
  <c r="D189" i="4"/>
  <c r="C189" i="4"/>
  <c r="B189" i="4"/>
  <c r="E188" i="4"/>
  <c r="D188" i="4"/>
  <c r="C188" i="4"/>
  <c r="B188" i="4"/>
  <c r="E187" i="4"/>
  <c r="D187" i="4"/>
  <c r="C187" i="4"/>
  <c r="B187" i="4"/>
  <c r="E186" i="4"/>
  <c r="D186" i="4"/>
  <c r="C186" i="4"/>
  <c r="B186" i="4"/>
  <c r="E185" i="4"/>
  <c r="D185" i="4"/>
  <c r="C185" i="4"/>
  <c r="B185" i="4"/>
  <c r="E184" i="4"/>
  <c r="D184" i="4"/>
  <c r="C184" i="4"/>
  <c r="B184" i="4"/>
  <c r="E183" i="4"/>
  <c r="D183" i="4"/>
  <c r="C183" i="4"/>
  <c r="B183" i="4"/>
  <c r="E182" i="4"/>
  <c r="D182" i="4"/>
  <c r="C182" i="4"/>
  <c r="B182" i="4"/>
  <c r="E181" i="4"/>
  <c r="D181" i="4"/>
  <c r="C181" i="4"/>
  <c r="B181" i="4"/>
  <c r="E180" i="4"/>
  <c r="D180" i="4"/>
  <c r="C180" i="4"/>
  <c r="B180" i="4"/>
  <c r="E179" i="4"/>
  <c r="D179" i="4"/>
  <c r="C179" i="4"/>
  <c r="B179" i="4"/>
  <c r="E178" i="4"/>
  <c r="D178" i="4"/>
  <c r="C178" i="4"/>
  <c r="B178" i="4"/>
  <c r="E177" i="4"/>
  <c r="D177" i="4"/>
  <c r="C177" i="4"/>
  <c r="B177" i="4"/>
  <c r="E176" i="4"/>
  <c r="D176" i="4"/>
  <c r="C176" i="4"/>
  <c r="B176" i="4"/>
  <c r="E175" i="4"/>
  <c r="D175" i="4"/>
  <c r="C175" i="4"/>
  <c r="B175" i="4"/>
  <c r="E174" i="4"/>
  <c r="D174" i="4"/>
  <c r="C174" i="4"/>
  <c r="B174" i="4"/>
  <c r="E173" i="4"/>
  <c r="D173" i="4"/>
  <c r="C173" i="4"/>
  <c r="B173" i="4"/>
  <c r="E172" i="4"/>
  <c r="D172" i="4"/>
  <c r="C172" i="4"/>
  <c r="B172" i="4"/>
  <c r="E171" i="4"/>
  <c r="D171" i="4"/>
  <c r="C171" i="4"/>
  <c r="B171" i="4"/>
  <c r="E170" i="4"/>
  <c r="D170" i="4"/>
  <c r="C170" i="4"/>
  <c r="B170" i="4"/>
  <c r="E169" i="4"/>
  <c r="D169" i="4"/>
  <c r="C169" i="4"/>
  <c r="B169" i="4"/>
  <c r="E168" i="4"/>
  <c r="D168" i="4"/>
  <c r="C168" i="4"/>
  <c r="B168" i="4"/>
  <c r="E167" i="4"/>
  <c r="D167" i="4"/>
  <c r="C167" i="4"/>
  <c r="B167" i="4"/>
  <c r="E166" i="4"/>
  <c r="D166" i="4"/>
  <c r="C166" i="4"/>
  <c r="B166" i="4"/>
  <c r="E165" i="4"/>
  <c r="D165" i="4"/>
  <c r="C165" i="4"/>
  <c r="B165" i="4"/>
  <c r="E164" i="4"/>
  <c r="D164" i="4"/>
  <c r="C164" i="4"/>
  <c r="B164" i="4"/>
  <c r="E163" i="4"/>
  <c r="D163" i="4"/>
  <c r="C163" i="4"/>
  <c r="B163" i="4"/>
  <c r="E162" i="4"/>
  <c r="D162" i="4"/>
  <c r="C162" i="4"/>
  <c r="B162" i="4"/>
  <c r="E161" i="4"/>
  <c r="D161" i="4"/>
  <c r="C161" i="4"/>
  <c r="B161" i="4"/>
  <c r="E160" i="4"/>
  <c r="D160" i="4"/>
  <c r="C160" i="4"/>
  <c r="B160" i="4"/>
  <c r="E159" i="4"/>
  <c r="D159" i="4"/>
  <c r="C159" i="4"/>
  <c r="B159" i="4"/>
  <c r="E158" i="4"/>
  <c r="D158" i="4"/>
  <c r="C158" i="4"/>
  <c r="B158" i="4"/>
  <c r="E157" i="4"/>
  <c r="D157" i="4"/>
  <c r="C157" i="4"/>
  <c r="B157" i="4"/>
  <c r="E156" i="4"/>
  <c r="D156" i="4"/>
  <c r="C156" i="4"/>
  <c r="B156" i="4"/>
  <c r="E155" i="4"/>
  <c r="D155" i="4"/>
  <c r="C155" i="4"/>
  <c r="B155" i="4"/>
  <c r="E154" i="4"/>
  <c r="D154" i="4"/>
  <c r="C154" i="4"/>
  <c r="B154" i="4"/>
  <c r="E153" i="4"/>
  <c r="D153" i="4"/>
  <c r="C153" i="4"/>
  <c r="B153" i="4"/>
  <c r="E152" i="4"/>
  <c r="D152" i="4"/>
  <c r="C152" i="4"/>
  <c r="B152" i="4"/>
  <c r="E151" i="4"/>
  <c r="D151" i="4"/>
  <c r="C151" i="4"/>
  <c r="B151" i="4"/>
  <c r="E150" i="4"/>
  <c r="D150" i="4"/>
  <c r="C150" i="4"/>
  <c r="B150" i="4"/>
  <c r="E149" i="4"/>
  <c r="D149" i="4"/>
  <c r="C149" i="4"/>
  <c r="B149" i="4"/>
  <c r="E148" i="4"/>
  <c r="D148" i="4"/>
  <c r="C148" i="4"/>
  <c r="B148" i="4"/>
  <c r="E147" i="4"/>
  <c r="D147" i="4"/>
  <c r="C147" i="4"/>
  <c r="B147" i="4"/>
  <c r="E146" i="4"/>
  <c r="D146" i="4"/>
  <c r="C146" i="4"/>
  <c r="B146" i="4"/>
  <c r="E145" i="4"/>
  <c r="D145" i="4"/>
  <c r="C145" i="4"/>
  <c r="B145" i="4"/>
  <c r="E144" i="4"/>
  <c r="D144" i="4"/>
  <c r="C144" i="4"/>
  <c r="B144" i="4"/>
  <c r="E143" i="4"/>
  <c r="D143" i="4"/>
  <c r="C143" i="4"/>
  <c r="B143" i="4"/>
  <c r="E142" i="4"/>
  <c r="D142" i="4"/>
  <c r="C142" i="4"/>
  <c r="B142" i="4"/>
  <c r="E141" i="4"/>
  <c r="D141" i="4"/>
  <c r="C141" i="4"/>
  <c r="B141" i="4"/>
  <c r="E140" i="4"/>
  <c r="D140" i="4"/>
  <c r="C140" i="4"/>
  <c r="B140" i="4"/>
  <c r="E139" i="4"/>
  <c r="D139" i="4"/>
  <c r="C139" i="4"/>
  <c r="B139" i="4"/>
  <c r="E138" i="4"/>
  <c r="D138" i="4"/>
  <c r="C138" i="4"/>
  <c r="B138" i="4"/>
  <c r="E137" i="4"/>
  <c r="D137" i="4"/>
  <c r="C137" i="4"/>
  <c r="B137" i="4"/>
  <c r="E136" i="4"/>
  <c r="D136" i="4"/>
  <c r="C136" i="4"/>
  <c r="B136" i="4"/>
  <c r="E135" i="4"/>
  <c r="D135" i="4"/>
  <c r="C135" i="4"/>
  <c r="B135" i="4"/>
  <c r="E134" i="4"/>
  <c r="D134" i="4"/>
  <c r="C134" i="4"/>
  <c r="B134" i="4"/>
  <c r="E133" i="4"/>
  <c r="D133" i="4"/>
  <c r="C133" i="4"/>
  <c r="B133" i="4"/>
  <c r="E132" i="4"/>
  <c r="D132" i="4"/>
  <c r="C132" i="4"/>
  <c r="B132" i="4"/>
  <c r="E131" i="4"/>
  <c r="D131" i="4"/>
  <c r="C131" i="4"/>
  <c r="B131" i="4"/>
  <c r="E130" i="4"/>
  <c r="D130" i="4"/>
  <c r="C130" i="4"/>
  <c r="B130" i="4"/>
  <c r="E129" i="4"/>
  <c r="D129" i="4"/>
  <c r="C129" i="4"/>
  <c r="B129" i="4"/>
  <c r="E128" i="4"/>
  <c r="D128" i="4"/>
  <c r="C128" i="4"/>
  <c r="B128" i="4"/>
  <c r="E127" i="4"/>
  <c r="D127" i="4"/>
  <c r="C127" i="4"/>
  <c r="B127" i="4"/>
  <c r="E126" i="4"/>
  <c r="D126" i="4"/>
  <c r="C126" i="4"/>
  <c r="B126" i="4"/>
  <c r="E125" i="4"/>
  <c r="D125" i="4"/>
  <c r="C125" i="4"/>
  <c r="B125" i="4"/>
  <c r="E124" i="4"/>
  <c r="D124" i="4"/>
  <c r="C124" i="4"/>
  <c r="B124" i="4"/>
  <c r="E123" i="4"/>
  <c r="D123" i="4"/>
  <c r="C123" i="4"/>
  <c r="B123" i="4"/>
  <c r="E122" i="4"/>
  <c r="D122" i="4"/>
  <c r="C122" i="4"/>
  <c r="B122" i="4"/>
  <c r="E121" i="4"/>
  <c r="D121" i="4"/>
  <c r="C121" i="4"/>
  <c r="B121" i="4"/>
  <c r="E120" i="4"/>
  <c r="D120" i="4"/>
  <c r="C120" i="4"/>
  <c r="B120" i="4"/>
  <c r="E119" i="4"/>
  <c r="D119" i="4"/>
  <c r="C119" i="4"/>
  <c r="B119" i="4"/>
  <c r="E118" i="4"/>
  <c r="D118" i="4"/>
  <c r="C118" i="4"/>
  <c r="B118" i="4"/>
  <c r="E117" i="4"/>
  <c r="D117" i="4"/>
  <c r="C117" i="4"/>
  <c r="B117" i="4"/>
  <c r="E116" i="4"/>
  <c r="D116" i="4"/>
  <c r="C116" i="4"/>
  <c r="B116" i="4"/>
  <c r="E115" i="4"/>
  <c r="D115" i="4"/>
  <c r="C115" i="4"/>
  <c r="B115" i="4"/>
  <c r="E114" i="4"/>
  <c r="D114" i="4"/>
  <c r="C114" i="4"/>
  <c r="B114" i="4"/>
  <c r="E113" i="4"/>
  <c r="D113" i="4"/>
  <c r="C113" i="4"/>
  <c r="B113" i="4"/>
  <c r="E112" i="4"/>
  <c r="D112" i="4"/>
  <c r="C112" i="4"/>
  <c r="B112" i="4"/>
  <c r="E111" i="4"/>
  <c r="D111" i="4"/>
  <c r="C111" i="4"/>
  <c r="B111" i="4"/>
  <c r="E110" i="4"/>
  <c r="D110" i="4"/>
  <c r="C110" i="4"/>
  <c r="B110" i="4"/>
  <c r="E109" i="4"/>
  <c r="D109" i="4"/>
  <c r="C109" i="4"/>
  <c r="B109" i="4"/>
  <c r="E108" i="4"/>
  <c r="D108" i="4"/>
  <c r="C108" i="4"/>
  <c r="B108" i="4"/>
  <c r="E107" i="4"/>
  <c r="D107" i="4"/>
  <c r="C107" i="4"/>
  <c r="B107" i="4"/>
  <c r="E106" i="4"/>
  <c r="D106" i="4"/>
  <c r="C106" i="4"/>
  <c r="B106" i="4"/>
  <c r="E105" i="4"/>
  <c r="D105" i="4"/>
  <c r="C105" i="4"/>
  <c r="B105" i="4"/>
  <c r="E104" i="4"/>
  <c r="D104" i="4"/>
  <c r="C104" i="4"/>
  <c r="B104" i="4"/>
  <c r="E103" i="4"/>
  <c r="D103" i="4"/>
  <c r="C103" i="4"/>
  <c r="B103" i="4"/>
  <c r="E102" i="4"/>
  <c r="D102" i="4"/>
  <c r="C102" i="4"/>
  <c r="B102" i="4"/>
  <c r="E101" i="4"/>
  <c r="D101" i="4"/>
  <c r="C101" i="4"/>
  <c r="B101" i="4"/>
  <c r="E100" i="4"/>
  <c r="D100" i="4"/>
  <c r="C100" i="4"/>
  <c r="B100" i="4"/>
  <c r="E99" i="4"/>
  <c r="D99" i="4"/>
  <c r="C99" i="4"/>
  <c r="B99" i="4"/>
  <c r="E98" i="4"/>
  <c r="D98" i="4"/>
  <c r="C98" i="4"/>
  <c r="B98" i="4"/>
  <c r="E97" i="4"/>
  <c r="D97" i="4"/>
  <c r="C97" i="4"/>
  <c r="B97" i="4"/>
  <c r="E96" i="4"/>
  <c r="D96" i="4"/>
  <c r="C96" i="4"/>
  <c r="B96" i="4"/>
  <c r="E95" i="4"/>
  <c r="D95" i="4"/>
  <c r="C95" i="4"/>
  <c r="B95" i="4"/>
  <c r="E94" i="4"/>
  <c r="D94" i="4"/>
  <c r="C94" i="4"/>
  <c r="B94" i="4"/>
  <c r="E93" i="4"/>
  <c r="D93" i="4"/>
  <c r="C93" i="4"/>
  <c r="B93" i="4"/>
  <c r="E92" i="4"/>
  <c r="D92" i="4"/>
  <c r="C92" i="4"/>
  <c r="B92" i="4"/>
  <c r="E91" i="4"/>
  <c r="D91" i="4"/>
  <c r="C91" i="4"/>
  <c r="B91" i="4"/>
  <c r="E90" i="4"/>
  <c r="D90" i="4"/>
  <c r="C90" i="4"/>
  <c r="B90" i="4"/>
  <c r="E89" i="4"/>
  <c r="D89" i="4"/>
  <c r="C89" i="4"/>
  <c r="B89" i="4"/>
  <c r="E88" i="4"/>
  <c r="D88" i="4"/>
  <c r="C88" i="4"/>
  <c r="B88" i="4"/>
  <c r="E87" i="4"/>
  <c r="D87" i="4"/>
  <c r="C87" i="4"/>
  <c r="B87" i="4"/>
  <c r="E86" i="4"/>
  <c r="D86" i="4"/>
  <c r="C86" i="4"/>
  <c r="B86" i="4"/>
  <c r="E85" i="4"/>
  <c r="D85" i="4"/>
  <c r="C85" i="4"/>
  <c r="B85" i="4"/>
  <c r="E84" i="4"/>
  <c r="D84" i="4"/>
  <c r="C84" i="4"/>
  <c r="B84" i="4"/>
  <c r="E83" i="4"/>
  <c r="D83" i="4"/>
  <c r="C83" i="4"/>
  <c r="B83" i="4"/>
  <c r="E82" i="4"/>
  <c r="D82" i="4"/>
  <c r="C82" i="4"/>
  <c r="B82" i="4"/>
  <c r="E81" i="4"/>
  <c r="D81" i="4"/>
  <c r="C81" i="4"/>
  <c r="B81" i="4"/>
  <c r="E80" i="4"/>
  <c r="D80" i="4"/>
  <c r="C80" i="4"/>
  <c r="B80" i="4"/>
  <c r="E79" i="4"/>
  <c r="D79" i="4"/>
  <c r="C79" i="4"/>
  <c r="B79" i="4"/>
  <c r="E78" i="4"/>
  <c r="D78" i="4"/>
  <c r="C78" i="4"/>
  <c r="B78" i="4"/>
  <c r="E77" i="4"/>
  <c r="D77" i="4"/>
  <c r="C77" i="4"/>
  <c r="B77" i="4"/>
  <c r="E76" i="4"/>
  <c r="D76" i="4"/>
  <c r="C76" i="4"/>
  <c r="B76" i="4"/>
  <c r="E75" i="4"/>
  <c r="D75" i="4"/>
  <c r="C75" i="4"/>
  <c r="B75" i="4"/>
  <c r="E74" i="4"/>
  <c r="D74" i="4"/>
  <c r="C74" i="4"/>
  <c r="B74" i="4"/>
  <c r="E73" i="4"/>
  <c r="D73" i="4"/>
  <c r="C73" i="4"/>
  <c r="B73" i="4"/>
  <c r="E72" i="4"/>
  <c r="D72" i="4"/>
  <c r="C72" i="4"/>
  <c r="B72" i="4"/>
  <c r="E71" i="4"/>
  <c r="D71" i="4"/>
  <c r="C71" i="4"/>
  <c r="B71" i="4"/>
  <c r="E70" i="4"/>
  <c r="D70" i="4"/>
  <c r="C70" i="4"/>
  <c r="B70" i="4"/>
  <c r="E69" i="4"/>
  <c r="D69" i="4"/>
  <c r="C69" i="4"/>
  <c r="B69" i="4"/>
  <c r="E68" i="4"/>
  <c r="D68" i="4"/>
  <c r="C68" i="4"/>
  <c r="B68" i="4"/>
  <c r="E67" i="4"/>
  <c r="D67" i="4"/>
  <c r="C67" i="4"/>
  <c r="B67" i="4"/>
  <c r="E66" i="4"/>
  <c r="D66" i="4"/>
  <c r="C66" i="4"/>
  <c r="B66" i="4"/>
  <c r="E65" i="4"/>
  <c r="D65" i="4"/>
  <c r="C65" i="4"/>
  <c r="B65" i="4"/>
  <c r="E64" i="4"/>
  <c r="D64" i="4"/>
  <c r="C64" i="4"/>
  <c r="B64" i="4"/>
  <c r="E63" i="4"/>
  <c r="D63" i="4"/>
  <c r="C63" i="4"/>
  <c r="B63" i="4"/>
  <c r="E62" i="4"/>
  <c r="D62" i="4"/>
  <c r="C62" i="4"/>
  <c r="B62" i="4"/>
  <c r="E61" i="4"/>
  <c r="D61" i="4"/>
  <c r="C61" i="4"/>
  <c r="B61" i="4"/>
  <c r="E60" i="4"/>
  <c r="D60" i="4"/>
  <c r="C60" i="4"/>
  <c r="B60" i="4"/>
  <c r="E59" i="4"/>
  <c r="D59" i="4"/>
  <c r="C59" i="4"/>
  <c r="B59" i="4"/>
  <c r="E58" i="4"/>
  <c r="D58" i="4"/>
  <c r="C58" i="4"/>
  <c r="B58" i="4"/>
  <c r="E57" i="4"/>
  <c r="D57" i="4"/>
  <c r="C57" i="4"/>
  <c r="B57" i="4"/>
  <c r="E56" i="4"/>
  <c r="D56" i="4"/>
  <c r="C56" i="4"/>
  <c r="B56" i="4"/>
  <c r="E55" i="4"/>
  <c r="D55" i="4"/>
  <c r="C55" i="4"/>
  <c r="B55" i="4"/>
  <c r="E54" i="4"/>
  <c r="D54" i="4"/>
  <c r="C54" i="4"/>
  <c r="B54" i="4"/>
  <c r="E53" i="4"/>
  <c r="D53" i="4"/>
  <c r="C53" i="4"/>
  <c r="B53" i="4"/>
  <c r="E52" i="4"/>
  <c r="D52" i="4"/>
  <c r="C52" i="4"/>
  <c r="B52" i="4"/>
  <c r="E51" i="4"/>
  <c r="D51" i="4"/>
  <c r="C51" i="4"/>
  <c r="B51" i="4"/>
  <c r="E50" i="4"/>
  <c r="D50" i="4"/>
  <c r="C50" i="4"/>
  <c r="B50" i="4"/>
  <c r="E49" i="4"/>
  <c r="D49" i="4"/>
  <c r="C49" i="4"/>
  <c r="B49" i="4"/>
  <c r="E48" i="4"/>
  <c r="D48" i="4"/>
  <c r="C48" i="4"/>
  <c r="B48" i="4"/>
  <c r="E47" i="4"/>
  <c r="D47" i="4"/>
  <c r="C47" i="4"/>
  <c r="B47" i="4"/>
  <c r="E46" i="4"/>
  <c r="D46" i="4"/>
  <c r="C46" i="4"/>
  <c r="B46" i="4"/>
  <c r="E45" i="4"/>
  <c r="D45" i="4"/>
  <c r="C45" i="4"/>
  <c r="B45" i="4"/>
  <c r="E44" i="4"/>
  <c r="D44" i="4"/>
  <c r="C44" i="4"/>
  <c r="B44" i="4"/>
  <c r="E43" i="4"/>
  <c r="D43" i="4"/>
  <c r="C43" i="4"/>
  <c r="B43" i="4"/>
  <c r="E42" i="4"/>
  <c r="D42" i="4"/>
  <c r="C42" i="4"/>
  <c r="B42" i="4"/>
  <c r="E41" i="4"/>
  <c r="D41" i="4"/>
  <c r="C41" i="4"/>
  <c r="B41" i="4"/>
  <c r="E40" i="4"/>
  <c r="D40" i="4"/>
  <c r="C40" i="4"/>
  <c r="B40" i="4"/>
  <c r="E39" i="4"/>
  <c r="D39" i="4"/>
  <c r="C39" i="4"/>
  <c r="B39" i="4"/>
  <c r="E38" i="4"/>
  <c r="D38" i="4"/>
  <c r="C38" i="4"/>
  <c r="B38" i="4"/>
  <c r="E37" i="4"/>
  <c r="D37" i="4"/>
  <c r="C37" i="4"/>
  <c r="B37" i="4"/>
  <c r="E36" i="4"/>
  <c r="D36" i="4"/>
  <c r="C36" i="4"/>
  <c r="B36" i="4"/>
  <c r="E35" i="4"/>
  <c r="D35" i="4"/>
  <c r="C35" i="4"/>
  <c r="B35" i="4"/>
  <c r="E34" i="4"/>
  <c r="D34" i="4"/>
  <c r="C34" i="4"/>
  <c r="B34" i="4"/>
  <c r="E33" i="4"/>
  <c r="D33" i="4"/>
  <c r="C33" i="4"/>
  <c r="B33" i="4"/>
  <c r="E32" i="4"/>
  <c r="D32" i="4"/>
  <c r="C32" i="4"/>
  <c r="B32" i="4"/>
  <c r="E31" i="4"/>
  <c r="D31" i="4"/>
  <c r="C31" i="4"/>
  <c r="B31" i="4"/>
  <c r="E30" i="4"/>
  <c r="D30" i="4"/>
  <c r="C30" i="4"/>
  <c r="B30" i="4"/>
  <c r="E29" i="4"/>
  <c r="D29" i="4"/>
  <c r="C29" i="4"/>
  <c r="B29" i="4"/>
  <c r="E28" i="4"/>
  <c r="D28" i="4"/>
  <c r="C28" i="4"/>
  <c r="B28" i="4"/>
  <c r="E27" i="4"/>
  <c r="D27" i="4"/>
  <c r="C27" i="4"/>
  <c r="B27" i="4"/>
  <c r="E26" i="4"/>
  <c r="D26" i="4"/>
  <c r="C26" i="4"/>
  <c r="B26" i="4"/>
  <c r="E25" i="4"/>
  <c r="D25" i="4"/>
  <c r="C25" i="4"/>
  <c r="B25" i="4"/>
  <c r="E24" i="4"/>
  <c r="D24" i="4"/>
  <c r="C24" i="4"/>
  <c r="B24" i="4"/>
  <c r="E23" i="4"/>
  <c r="D23" i="4"/>
  <c r="C23" i="4"/>
  <c r="B23" i="4"/>
  <c r="E22" i="4"/>
  <c r="D22" i="4"/>
  <c r="C22" i="4"/>
  <c r="B22" i="4"/>
  <c r="E21" i="4"/>
  <c r="D21" i="4"/>
  <c r="C21" i="4"/>
  <c r="B21" i="4"/>
  <c r="E20" i="4"/>
  <c r="D20" i="4"/>
  <c r="C20" i="4"/>
  <c r="B20" i="4"/>
  <c r="E19" i="4"/>
  <c r="D19" i="4"/>
  <c r="C19" i="4"/>
  <c r="B19" i="4"/>
  <c r="E18" i="4"/>
  <c r="D18" i="4"/>
  <c r="C18" i="4"/>
  <c r="B18" i="4"/>
  <c r="E17" i="4"/>
  <c r="D17" i="4"/>
  <c r="C17" i="4"/>
  <c r="B17" i="4"/>
  <c r="E16" i="4"/>
  <c r="D16" i="4"/>
  <c r="C16" i="4"/>
  <c r="B16" i="4"/>
  <c r="E15" i="4"/>
  <c r="D15" i="4"/>
  <c r="C15" i="4"/>
  <c r="B15" i="4"/>
  <c r="E14" i="4"/>
  <c r="D14" i="4"/>
  <c r="C14" i="4"/>
  <c r="B14" i="4"/>
  <c r="E13" i="4"/>
  <c r="D13" i="4"/>
  <c r="C13" i="4"/>
  <c r="B13" i="4"/>
  <c r="E12" i="4"/>
  <c r="D12" i="4"/>
  <c r="C12" i="4"/>
  <c r="B12" i="4"/>
  <c r="E11" i="4"/>
  <c r="D11" i="4"/>
  <c r="C11" i="4"/>
  <c r="B11" i="4"/>
  <c r="E10" i="4"/>
  <c r="D10" i="4"/>
  <c r="C10" i="4"/>
  <c r="B10" i="4"/>
  <c r="E9" i="4"/>
  <c r="D9" i="4"/>
  <c r="C9" i="4"/>
  <c r="B9" i="4"/>
  <c r="E8" i="4"/>
  <c r="D8" i="4"/>
  <c r="C8" i="4"/>
  <c r="B8" i="4"/>
  <c r="B13" i="3"/>
  <c r="W300" i="6" l="1"/>
  <c r="X300" i="6" s="1"/>
  <c r="W305" i="6"/>
  <c r="X305" i="6" s="1"/>
  <c r="W274" i="6"/>
  <c r="X274" i="6" s="1"/>
  <c r="W287" i="6"/>
  <c r="X287" i="6" s="1"/>
  <c r="W277" i="6"/>
  <c r="X277" i="6" s="1"/>
  <c r="W290" i="6"/>
  <c r="X290" i="6" s="1"/>
  <c r="W303" i="6"/>
  <c r="X303" i="6" s="1"/>
  <c r="W316" i="6"/>
  <c r="X316" i="6" s="1"/>
  <c r="W329" i="6"/>
  <c r="X329" i="6" s="1"/>
  <c r="W346" i="6"/>
  <c r="X346" i="6" s="1"/>
  <c r="W241" i="6"/>
  <c r="X241" i="6" s="1"/>
  <c r="W288" i="6"/>
  <c r="X288" i="6" s="1"/>
  <c r="W372" i="6"/>
  <c r="X372" i="6" s="1"/>
  <c r="W265" i="6"/>
  <c r="X265" i="6" s="1"/>
  <c r="W312" i="6"/>
  <c r="X312" i="6" s="1"/>
  <c r="W361" i="6"/>
  <c r="X361" i="6" s="1"/>
  <c r="W244" i="6"/>
  <c r="X244" i="6" s="1"/>
  <c r="W252" i="6"/>
  <c r="X252" i="6" s="1"/>
  <c r="W257" i="6"/>
  <c r="X257" i="6" s="1"/>
  <c r="W239" i="6"/>
  <c r="W289" i="6"/>
  <c r="X289" i="6" s="1"/>
  <c r="W394" i="6"/>
  <c r="X394" i="6" s="1"/>
  <c r="W418" i="6"/>
  <c r="X418" i="6" s="1"/>
  <c r="W442" i="6"/>
  <c r="X442" i="6" s="1"/>
  <c r="W537" i="6"/>
  <c r="X537" i="6" s="1"/>
  <c r="W545" i="6"/>
  <c r="X545" i="6" s="1"/>
  <c r="W558" i="6"/>
  <c r="X558" i="6" s="1"/>
  <c r="W514" i="6"/>
  <c r="X514" i="6" s="1"/>
  <c r="W649" i="6"/>
  <c r="X649" i="6" s="1"/>
  <c r="W717" i="6"/>
  <c r="X717" i="6" s="1"/>
  <c r="W541" i="6"/>
  <c r="X541" i="6" s="1"/>
  <c r="W673" i="6"/>
  <c r="X673" i="6" s="1"/>
  <c r="W549" i="6"/>
  <c r="X549" i="6" s="1"/>
  <c r="W562" i="6"/>
  <c r="X562" i="6" s="1"/>
  <c r="W586" i="6"/>
  <c r="X586" i="6" s="1"/>
  <c r="W539" i="6"/>
  <c r="X539" i="6" s="1"/>
  <c r="W685" i="6"/>
  <c r="X685" i="6" s="1"/>
  <c r="W693" i="6"/>
  <c r="X693" i="6" s="1"/>
  <c r="W727" i="6"/>
  <c r="X727" i="6" s="1"/>
  <c r="W683" i="6"/>
  <c r="X683" i="6" s="1"/>
  <c r="W691" i="6"/>
  <c r="X691" i="6" s="1"/>
  <c r="W851" i="6"/>
  <c r="X851" i="6" s="1"/>
  <c r="W888" i="6"/>
  <c r="X888" i="6" s="1"/>
  <c r="W986" i="6"/>
  <c r="X986" i="6" s="1"/>
  <c r="W912" i="6"/>
  <c r="X912" i="6" s="1"/>
  <c r="W923" i="6"/>
  <c r="X923" i="6" s="1"/>
  <c r="W901" i="6"/>
  <c r="X901" i="6" s="1"/>
  <c r="W864" i="6"/>
  <c r="X864" i="6" s="1"/>
  <c r="W853" i="6"/>
  <c r="X853" i="6" s="1"/>
  <c r="W890" i="6"/>
  <c r="X890" i="6" s="1"/>
  <c r="W842" i="6"/>
  <c r="X842" i="6" s="1"/>
  <c r="W938" i="6"/>
  <c r="X938" i="6" s="1"/>
  <c r="W1002" i="6"/>
  <c r="X1002" i="6" s="1"/>
  <c r="W919" i="4"/>
  <c r="W987" i="4"/>
  <c r="W922" i="4"/>
  <c r="W925" i="4"/>
  <c r="W937" i="4"/>
  <c r="W940" i="4"/>
  <c r="W943" i="4"/>
  <c r="W946" i="4"/>
  <c r="W952" i="4"/>
  <c r="W955" i="4"/>
  <c r="W958" i="4"/>
  <c r="W961" i="4"/>
  <c r="W967" i="4"/>
  <c r="W970" i="4"/>
  <c r="W973" i="4"/>
  <c r="W979" i="4"/>
  <c r="W982" i="4"/>
  <c r="W985" i="4"/>
  <c r="W991" i="4"/>
  <c r="W994" i="4"/>
  <c r="W767" i="4"/>
  <c r="W809" i="4"/>
  <c r="W911" i="4"/>
  <c r="W947" i="4"/>
  <c r="W962" i="4"/>
  <c r="W975" i="4"/>
  <c r="W997" i="4"/>
  <c r="W1006" i="4"/>
  <c r="W992" i="4"/>
  <c r="W1004" i="4"/>
  <c r="W980" i="4"/>
  <c r="W828" i="4"/>
  <c r="W999" i="4"/>
  <c r="W871" i="4"/>
  <c r="W889" i="4"/>
  <c r="W931" i="4"/>
  <c r="W1003" i="4"/>
  <c r="W986" i="4"/>
  <c r="W998" i="4"/>
  <c r="W1001" i="4"/>
  <c r="B3" i="5" a="1"/>
  <c r="L3" i="5" s="1"/>
  <c r="K5" i="5" s="1"/>
  <c r="W19" i="4"/>
  <c r="W40" i="4"/>
  <c r="W70" i="4"/>
  <c r="W103" i="4"/>
  <c r="W139" i="4"/>
  <c r="W172" i="4"/>
  <c r="W211" i="4"/>
  <c r="W247" i="4"/>
  <c r="W277" i="4"/>
  <c r="W313" i="4"/>
  <c r="W343" i="4"/>
  <c r="W376" i="4"/>
  <c r="W403" i="4"/>
  <c r="W442" i="4"/>
  <c r="W490" i="4"/>
  <c r="W616" i="4"/>
  <c r="W23" i="4"/>
  <c r="W38" i="4"/>
  <c r="W56" i="4"/>
  <c r="W71" i="4"/>
  <c r="W95" i="4"/>
  <c r="W119" i="4"/>
  <c r="W140" i="4"/>
  <c r="W158" i="4"/>
  <c r="W179" i="4"/>
  <c r="W197" i="4"/>
  <c r="W215" i="4"/>
  <c r="W230" i="4"/>
  <c r="W245" i="4"/>
  <c r="W260" i="4"/>
  <c r="W269" i="4"/>
  <c r="W281" i="4"/>
  <c r="W296" i="4"/>
  <c r="W308" i="4"/>
  <c r="W314" i="4"/>
  <c r="W323" i="4"/>
  <c r="W341" i="4"/>
  <c r="W350" i="4"/>
  <c r="W365" i="4"/>
  <c r="W371" i="4"/>
  <c r="W380" i="4"/>
  <c r="W389" i="4"/>
  <c r="W398" i="4"/>
  <c r="W407" i="4"/>
  <c r="W416" i="4"/>
  <c r="W422" i="4"/>
  <c r="W431" i="4"/>
  <c r="W440" i="4"/>
  <c r="W452" i="4"/>
  <c r="W464" i="4"/>
  <c r="W473" i="4"/>
  <c r="W482" i="4"/>
  <c r="W491" i="4"/>
  <c r="W500" i="4"/>
  <c r="W506" i="4"/>
  <c r="W512" i="4"/>
  <c r="W524" i="4"/>
  <c r="W533" i="4"/>
  <c r="W539" i="4"/>
  <c r="W545" i="4"/>
  <c r="W554" i="4"/>
  <c r="W563" i="4"/>
  <c r="W569" i="4"/>
  <c r="W578" i="4"/>
  <c r="W587" i="4"/>
  <c r="W596" i="4"/>
  <c r="W605" i="4"/>
  <c r="W614" i="4"/>
  <c r="W617" i="4"/>
  <c r="W626" i="4"/>
  <c r="W635" i="4"/>
  <c r="W644" i="4"/>
  <c r="W656" i="4"/>
  <c r="W665" i="4"/>
  <c r="W671" i="4"/>
  <c r="W680" i="4"/>
  <c r="W686" i="4"/>
  <c r="W692" i="4"/>
  <c r="W701" i="4"/>
  <c r="W707" i="4"/>
  <c r="W710" i="4"/>
  <c r="W719" i="4"/>
  <c r="W722" i="4"/>
  <c r="W725" i="4"/>
  <c r="W728" i="4"/>
  <c r="W731" i="4"/>
  <c r="W734" i="4"/>
  <c r="W737" i="4"/>
  <c r="W16" i="4"/>
  <c r="W28" i="4"/>
  <c r="W49" i="4"/>
  <c r="W64" i="4"/>
  <c r="W88" i="4"/>
  <c r="W121" i="4"/>
  <c r="W154" i="4"/>
  <c r="W187" i="4"/>
  <c r="W214" i="4"/>
  <c r="W250" i="4"/>
  <c r="W280" i="4"/>
  <c r="W316" i="4"/>
  <c r="W355" i="4"/>
  <c r="W415" i="4"/>
  <c r="W538" i="4"/>
  <c r="W29" i="4"/>
  <c r="W53" i="4"/>
  <c r="W74" i="4"/>
  <c r="W98" i="4"/>
  <c r="W116" i="4"/>
  <c r="W128" i="4"/>
  <c r="W146" i="4"/>
  <c r="W164" i="4"/>
  <c r="W185" i="4"/>
  <c r="W200" i="4"/>
  <c r="W221" i="4"/>
  <c r="W239" i="4"/>
  <c r="W263" i="4"/>
  <c r="W278" i="4"/>
  <c r="W290" i="4"/>
  <c r="W302" i="4"/>
  <c r="W311" i="4"/>
  <c r="W320" i="4"/>
  <c r="W335" i="4"/>
  <c r="W344" i="4"/>
  <c r="W362" i="4"/>
  <c r="W374" i="4"/>
  <c r="W383" i="4"/>
  <c r="W392" i="4"/>
  <c r="W401" i="4"/>
  <c r="W413" i="4"/>
  <c r="W425" i="4"/>
  <c r="W434" i="4"/>
  <c r="W443" i="4"/>
  <c r="W455" i="4"/>
  <c r="W467" i="4"/>
  <c r="W476" i="4"/>
  <c r="W485" i="4"/>
  <c r="W494" i="4"/>
  <c r="W509" i="4"/>
  <c r="W518" i="4"/>
  <c r="W527" i="4"/>
  <c r="W542" i="4"/>
  <c r="W551" i="4"/>
  <c r="W560" i="4"/>
  <c r="W572" i="4"/>
  <c r="W581" i="4"/>
  <c r="W593" i="4"/>
  <c r="W602" i="4"/>
  <c r="W611" i="4"/>
  <c r="W623" i="4"/>
  <c r="W632" i="4"/>
  <c r="W641" i="4"/>
  <c r="W650" i="4"/>
  <c r="W659" i="4"/>
  <c r="W674" i="4"/>
  <c r="W683" i="4"/>
  <c r="W698" i="4"/>
  <c r="W713" i="4"/>
  <c r="W31" i="4"/>
  <c r="W61" i="4"/>
  <c r="W94" i="4"/>
  <c r="W133" i="4"/>
  <c r="W163" i="4"/>
  <c r="W196" i="4"/>
  <c r="W235" i="4"/>
  <c r="W271" i="4"/>
  <c r="W307" i="4"/>
  <c r="W334" i="4"/>
  <c r="W370" i="4"/>
  <c r="W400" i="4"/>
  <c r="W436" i="4"/>
  <c r="W460" i="4"/>
  <c r="W499" i="4"/>
  <c r="W589" i="4"/>
  <c r="W11" i="4"/>
  <c r="W32" i="4"/>
  <c r="W47" i="4"/>
  <c r="W62" i="4"/>
  <c r="W80" i="4"/>
  <c r="W92" i="4"/>
  <c r="W110" i="4"/>
  <c r="W131" i="4"/>
  <c r="W149" i="4"/>
  <c r="W170" i="4"/>
  <c r="W188" i="4"/>
  <c r="W206" i="4"/>
  <c r="W227" i="4"/>
  <c r="W242" i="4"/>
  <c r="W257" i="4"/>
  <c r="W275" i="4"/>
  <c r="W284" i="4"/>
  <c r="W299" i="4"/>
  <c r="W305" i="4"/>
  <c r="W317" i="4"/>
  <c r="W329" i="4"/>
  <c r="W338" i="4"/>
  <c r="W347" i="4"/>
  <c r="W359" i="4"/>
  <c r="W368" i="4"/>
  <c r="W377" i="4"/>
  <c r="W386" i="4"/>
  <c r="W395" i="4"/>
  <c r="W404" i="4"/>
  <c r="W410" i="4"/>
  <c r="W419" i="4"/>
  <c r="W428" i="4"/>
  <c r="W437" i="4"/>
  <c r="W449" i="4"/>
  <c r="W461" i="4"/>
  <c r="W470" i="4"/>
  <c r="W479" i="4"/>
  <c r="W488" i="4"/>
  <c r="W497" i="4"/>
  <c r="W503" i="4"/>
  <c r="W515" i="4"/>
  <c r="W521" i="4"/>
  <c r="W530" i="4"/>
  <c r="W536" i="4"/>
  <c r="W548" i="4"/>
  <c r="W557" i="4"/>
  <c r="W566" i="4"/>
  <c r="W575" i="4"/>
  <c r="W584" i="4"/>
  <c r="W590" i="4"/>
  <c r="W599" i="4"/>
  <c r="W608" i="4"/>
  <c r="W620" i="4"/>
  <c r="W629" i="4"/>
  <c r="W638" i="4"/>
  <c r="W647" i="4"/>
  <c r="W653" i="4"/>
  <c r="W662" i="4"/>
  <c r="W668" i="4"/>
  <c r="W677" i="4"/>
  <c r="W689" i="4"/>
  <c r="W695" i="4"/>
  <c r="W704" i="4"/>
  <c r="W716" i="4"/>
  <c r="W789" i="4"/>
  <c r="W55" i="4"/>
  <c r="W115" i="4"/>
  <c r="W286" i="4"/>
  <c r="W397" i="4"/>
  <c r="W427" i="4"/>
  <c r="W448" i="4"/>
  <c r="W472" i="4"/>
  <c r="W502" i="4"/>
  <c r="W592" i="4"/>
  <c r="W26" i="4"/>
  <c r="W41" i="4"/>
  <c r="W65" i="4"/>
  <c r="W83" i="4"/>
  <c r="W89" i="4"/>
  <c r="W104" i="4"/>
  <c r="W122" i="4"/>
  <c r="W137" i="4"/>
  <c r="W152" i="4"/>
  <c r="W173" i="4"/>
  <c r="W194" i="4"/>
  <c r="W209" i="4"/>
  <c r="W224" i="4"/>
  <c r="W236" i="4"/>
  <c r="W254" i="4"/>
  <c r="W272" i="4"/>
  <c r="W293" i="4"/>
  <c r="W332" i="4"/>
  <c r="W446" i="4"/>
  <c r="W9" i="4"/>
  <c r="W15" i="4"/>
  <c r="W21" i="4"/>
  <c r="W27" i="4"/>
  <c r="W33" i="4"/>
  <c r="W39" i="4"/>
  <c r="W45" i="4"/>
  <c r="W51" i="4"/>
  <c r="W57" i="4"/>
  <c r="W66" i="4"/>
  <c r="W72" i="4"/>
  <c r="W78" i="4"/>
  <c r="W84" i="4"/>
  <c r="W93" i="4"/>
  <c r="W99" i="4"/>
  <c r="W105" i="4"/>
  <c r="W111" i="4"/>
  <c r="W117" i="4"/>
  <c r="W123" i="4"/>
  <c r="W129" i="4"/>
  <c r="W135" i="4"/>
  <c r="W141" i="4"/>
  <c r="W147" i="4"/>
  <c r="W156" i="4"/>
  <c r="W162" i="4"/>
  <c r="W168" i="4"/>
  <c r="W177" i="4"/>
  <c r="W183" i="4"/>
  <c r="W189" i="4"/>
  <c r="W195" i="4"/>
  <c r="W201" i="4"/>
  <c r="W207" i="4"/>
  <c r="W213" i="4"/>
  <c r="W219" i="4"/>
  <c r="W225" i="4"/>
  <c r="W231" i="4"/>
  <c r="W240" i="4"/>
  <c r="W246" i="4"/>
  <c r="W249" i="4"/>
  <c r="W255" i="4"/>
  <c r="W258" i="4"/>
  <c r="W264" i="4"/>
  <c r="W267" i="4"/>
  <c r="W270" i="4"/>
  <c r="W273" i="4"/>
  <c r="W276" i="4"/>
  <c r="W279" i="4"/>
  <c r="W282" i="4"/>
  <c r="W285" i="4"/>
  <c r="W288" i="4"/>
  <c r="W291" i="4"/>
  <c r="W294" i="4"/>
  <c r="W300" i="4"/>
  <c r="W303" i="4"/>
  <c r="W306" i="4"/>
  <c r="W309" i="4"/>
  <c r="W312" i="4"/>
  <c r="W315" i="4"/>
  <c r="W318" i="4"/>
  <c r="W321" i="4"/>
  <c r="W324" i="4"/>
  <c r="W327" i="4"/>
  <c r="W330" i="4"/>
  <c r="W333" i="4"/>
  <c r="W336" i="4"/>
  <c r="W339" i="4"/>
  <c r="W342" i="4"/>
  <c r="W345" i="4"/>
  <c r="W348" i="4"/>
  <c r="W351" i="4"/>
  <c r="W354" i="4"/>
  <c r="W357" i="4"/>
  <c r="W360" i="4"/>
  <c r="W363" i="4"/>
  <c r="W366" i="4"/>
  <c r="W369" i="4"/>
  <c r="W372" i="4"/>
  <c r="W375" i="4"/>
  <c r="W378" i="4"/>
  <c r="W381" i="4"/>
  <c r="W384" i="4"/>
  <c r="W387" i="4"/>
  <c r="W390" i="4"/>
  <c r="W393" i="4"/>
  <c r="W396" i="4"/>
  <c r="W399" i="4"/>
  <c r="W402" i="4"/>
  <c r="W405" i="4"/>
  <c r="W408" i="4"/>
  <c r="W411" i="4"/>
  <c r="W414" i="4"/>
  <c r="W417" i="4"/>
  <c r="W420" i="4"/>
  <c r="W423" i="4"/>
  <c r="W426" i="4"/>
  <c r="W429" i="4"/>
  <c r="W432" i="4"/>
  <c r="W435" i="4"/>
  <c r="W438" i="4"/>
  <c r="W441" i="4"/>
  <c r="W444" i="4"/>
  <c r="W447" i="4"/>
  <c r="W450" i="4"/>
  <c r="W453" i="4"/>
  <c r="W456" i="4"/>
  <c r="W459" i="4"/>
  <c r="W462" i="4"/>
  <c r="W465" i="4"/>
  <c r="W468" i="4"/>
  <c r="W471" i="4"/>
  <c r="W474" i="4"/>
  <c r="W477" i="4"/>
  <c r="W480" i="4"/>
  <c r="W483" i="4"/>
  <c r="W486" i="4"/>
  <c r="W489" i="4"/>
  <c r="W492" i="4"/>
  <c r="W495" i="4"/>
  <c r="W498" i="4"/>
  <c r="W501" i="4"/>
  <c r="W504" i="4"/>
  <c r="W507" i="4"/>
  <c r="W510" i="4"/>
  <c r="W513" i="4"/>
  <c r="W516" i="4"/>
  <c r="W519" i="4"/>
  <c r="W522" i="4"/>
  <c r="W525" i="4"/>
  <c r="W528" i="4"/>
  <c r="W531" i="4"/>
  <c r="W534" i="4"/>
  <c r="W537" i="4"/>
  <c r="W540" i="4"/>
  <c r="W543" i="4"/>
  <c r="W546" i="4"/>
  <c r="W549" i="4"/>
  <c r="W552" i="4"/>
  <c r="W555" i="4"/>
  <c r="W558" i="4"/>
  <c r="W561" i="4"/>
  <c r="W564" i="4"/>
  <c r="W567" i="4"/>
  <c r="W570" i="4"/>
  <c r="W573" i="4"/>
  <c r="W576" i="4"/>
  <c r="W579" i="4"/>
  <c r="W582" i="4"/>
  <c r="W585" i="4"/>
  <c r="W588" i="4"/>
  <c r="W591" i="4"/>
  <c r="W594" i="4"/>
  <c r="W597" i="4"/>
  <c r="W600" i="4"/>
  <c r="W603" i="4"/>
  <c r="W606" i="4"/>
  <c r="W609" i="4"/>
  <c r="W612" i="4"/>
  <c r="W615" i="4"/>
  <c r="W618" i="4"/>
  <c r="W621" i="4"/>
  <c r="W624" i="4"/>
  <c r="W627" i="4"/>
  <c r="W630" i="4"/>
  <c r="W633" i="4"/>
  <c r="W636" i="4"/>
  <c r="W639" i="4"/>
  <c r="W642" i="4"/>
  <c r="W645" i="4"/>
  <c r="W648" i="4"/>
  <c r="W651" i="4"/>
  <c r="W654" i="4"/>
  <c r="W657" i="4"/>
  <c r="W660" i="4"/>
  <c r="W663" i="4"/>
  <c r="W666" i="4"/>
  <c r="W669" i="4"/>
  <c r="W672" i="4"/>
  <c r="W675" i="4"/>
  <c r="W678" i="4"/>
  <c r="W681" i="4"/>
  <c r="W684" i="4"/>
  <c r="W687" i="4"/>
  <c r="W690" i="4"/>
  <c r="W693" i="4"/>
  <c r="W696" i="4"/>
  <c r="W699" i="4"/>
  <c r="W702" i="4"/>
  <c r="W705" i="4"/>
  <c r="W708" i="4"/>
  <c r="W711" i="4"/>
  <c r="W714" i="4"/>
  <c r="W717" i="4"/>
  <c r="W720" i="4"/>
  <c r="W723" i="4"/>
  <c r="W726" i="4"/>
  <c r="W729" i="4"/>
  <c r="W732" i="4"/>
  <c r="W735" i="4"/>
  <c r="W738" i="4"/>
  <c r="W741" i="4"/>
  <c r="W744" i="4"/>
  <c r="W747" i="4"/>
  <c r="W750" i="4"/>
  <c r="W753" i="4"/>
  <c r="W756" i="4"/>
  <c r="W759" i="4"/>
  <c r="W762" i="4"/>
  <c r="W765" i="4"/>
  <c r="W768" i="4"/>
  <c r="W771" i="4"/>
  <c r="W774" i="4"/>
  <c r="W777" i="4"/>
  <c r="W780" i="4"/>
  <c r="W783" i="4"/>
  <c r="W786" i="4"/>
  <c r="W792" i="4"/>
  <c r="W795" i="4"/>
  <c r="W798" i="4"/>
  <c r="W801" i="4"/>
  <c r="W804" i="4"/>
  <c r="W807" i="4"/>
  <c r="W810" i="4"/>
  <c r="W813" i="4"/>
  <c r="W37" i="4"/>
  <c r="W85" i="4"/>
  <c r="W127" i="4"/>
  <c r="W166" i="4"/>
  <c r="W217" i="4"/>
  <c r="W256" i="4"/>
  <c r="W298" i="4"/>
  <c r="W346" i="4"/>
  <c r="W382" i="4"/>
  <c r="W433" i="4"/>
  <c r="W481" i="4"/>
  <c r="W610" i="4"/>
  <c r="W14" i="4"/>
  <c r="W35" i="4"/>
  <c r="W59" i="4"/>
  <c r="W86" i="4"/>
  <c r="W113" i="4"/>
  <c r="W134" i="4"/>
  <c r="W155" i="4"/>
  <c r="W176" i="4"/>
  <c r="W203" i="4"/>
  <c r="W233" i="4"/>
  <c r="W266" i="4"/>
  <c r="W287" i="4"/>
  <c r="W326" i="4"/>
  <c r="W458" i="4"/>
  <c r="W12" i="4"/>
  <c r="W18" i="4"/>
  <c r="W24" i="4"/>
  <c r="W30" i="4"/>
  <c r="W36" i="4"/>
  <c r="W42" i="4"/>
  <c r="W48" i="4"/>
  <c r="W54" i="4"/>
  <c r="W60" i="4"/>
  <c r="W63" i="4"/>
  <c r="W69" i="4"/>
  <c r="W75" i="4"/>
  <c r="W81" i="4"/>
  <c r="W87" i="4"/>
  <c r="W90" i="4"/>
  <c r="W96" i="4"/>
  <c r="W102" i="4"/>
  <c r="W108" i="4"/>
  <c r="W114" i="4"/>
  <c r="W120" i="4"/>
  <c r="W126" i="4"/>
  <c r="W132" i="4"/>
  <c r="W138" i="4"/>
  <c r="W144" i="4"/>
  <c r="W150" i="4"/>
  <c r="W153" i="4"/>
  <c r="W159" i="4"/>
  <c r="W165" i="4"/>
  <c r="W171" i="4"/>
  <c r="W174" i="4"/>
  <c r="W180" i="4"/>
  <c r="W186" i="4"/>
  <c r="W192" i="4"/>
  <c r="W198" i="4"/>
  <c r="W204" i="4"/>
  <c r="W210" i="4"/>
  <c r="W216" i="4"/>
  <c r="W222" i="4"/>
  <c r="W228" i="4"/>
  <c r="W234" i="4"/>
  <c r="W237" i="4"/>
  <c r="W243" i="4"/>
  <c r="W252" i="4"/>
  <c r="W261" i="4"/>
  <c r="W297" i="4"/>
  <c r="W742" i="4"/>
  <c r="W109" i="4"/>
  <c r="W142" i="4"/>
  <c r="W169" i="4"/>
  <c r="W199" i="4"/>
  <c r="W238" i="4"/>
  <c r="W268" i="4"/>
  <c r="W289" i="4"/>
  <c r="W319" i="4"/>
  <c r="W337" i="4"/>
  <c r="W361" i="4"/>
  <c r="W388" i="4"/>
  <c r="W418" i="4"/>
  <c r="W457" i="4"/>
  <c r="W496" i="4"/>
  <c r="W613" i="4"/>
  <c r="W20" i="4"/>
  <c r="W50" i="4"/>
  <c r="W77" i="4"/>
  <c r="W107" i="4"/>
  <c r="W143" i="4"/>
  <c r="W167" i="4"/>
  <c r="W191" i="4"/>
  <c r="W218" i="4"/>
  <c r="W251" i="4"/>
  <c r="W353" i="4"/>
  <c r="W709" i="4"/>
  <c r="W25" i="4"/>
  <c r="W58" i="4"/>
  <c r="W91" i="4"/>
  <c r="W118" i="4"/>
  <c r="W148" i="4"/>
  <c r="W181" i="4"/>
  <c r="W208" i="4"/>
  <c r="W226" i="4"/>
  <c r="W262" i="4"/>
  <c r="W295" i="4"/>
  <c r="W328" i="4"/>
  <c r="W364" i="4"/>
  <c r="W406" i="4"/>
  <c r="W451" i="4"/>
  <c r="W487" i="4"/>
  <c r="W595" i="4"/>
  <c r="W17" i="4"/>
  <c r="W44" i="4"/>
  <c r="W68" i="4"/>
  <c r="W101" i="4"/>
  <c r="W125" i="4"/>
  <c r="W161" i="4"/>
  <c r="W182" i="4"/>
  <c r="W212" i="4"/>
  <c r="W248" i="4"/>
  <c r="W356" i="4"/>
  <c r="W655" i="4"/>
  <c r="W46" i="4"/>
  <c r="W82" i="4"/>
  <c r="W112" i="4"/>
  <c r="W157" i="4"/>
  <c r="W190" i="4"/>
  <c r="W232" i="4"/>
  <c r="W265" i="4"/>
  <c r="W304" i="4"/>
  <c r="W331" i="4"/>
  <c r="W358" i="4"/>
  <c r="W385" i="4"/>
  <c r="W412" i="4"/>
  <c r="W439" i="4"/>
  <c r="W454" i="4"/>
  <c r="W469" i="4"/>
  <c r="W475" i="4"/>
  <c r="W484" i="4"/>
  <c r="W505" i="4"/>
  <c r="W508" i="4"/>
  <c r="W514" i="4"/>
  <c r="W520" i="4"/>
  <c r="W526" i="4"/>
  <c r="W532" i="4"/>
  <c r="W541" i="4"/>
  <c r="W547" i="4"/>
  <c r="W553" i="4"/>
  <c r="W559" i="4"/>
  <c r="W565" i="4"/>
  <c r="W574" i="4"/>
  <c r="W580" i="4"/>
  <c r="W586" i="4"/>
  <c r="W604" i="4"/>
  <c r="W622" i="4"/>
  <c r="W628" i="4"/>
  <c r="W637" i="4"/>
  <c r="W661" i="4"/>
  <c r="W667" i="4"/>
  <c r="W673" i="4"/>
  <c r="W679" i="4"/>
  <c r="W685" i="4"/>
  <c r="W691" i="4"/>
  <c r="W694" i="4"/>
  <c r="W697" i="4"/>
  <c r="W700" i="4"/>
  <c r="W703" i="4"/>
  <c r="W706" i="4"/>
  <c r="W718" i="4"/>
  <c r="W748" i="4"/>
  <c r="W754" i="4"/>
  <c r="W760" i="4"/>
  <c r="W769" i="4"/>
  <c r="W781" i="4"/>
  <c r="W511" i="4"/>
  <c r="W10" i="4"/>
  <c r="W34" i="4"/>
  <c r="W67" i="4"/>
  <c r="W97" i="4"/>
  <c r="W124" i="4"/>
  <c r="W151" i="4"/>
  <c r="W178" i="4"/>
  <c r="W202" i="4"/>
  <c r="W229" i="4"/>
  <c r="W259" i="4"/>
  <c r="W292" i="4"/>
  <c r="W322" i="4"/>
  <c r="W352" i="4"/>
  <c r="W391" i="4"/>
  <c r="W421" i="4"/>
  <c r="W463" i="4"/>
  <c r="W517" i="4"/>
  <c r="W523" i="4"/>
  <c r="W529" i="4"/>
  <c r="W535" i="4"/>
  <c r="W544" i="4"/>
  <c r="W550" i="4"/>
  <c r="W556" i="4"/>
  <c r="W562" i="4"/>
  <c r="W568" i="4"/>
  <c r="W571" i="4"/>
  <c r="W577" i="4"/>
  <c r="W583" i="4"/>
  <c r="W601" i="4"/>
  <c r="W619" i="4"/>
  <c r="W625" i="4"/>
  <c r="W631" i="4"/>
  <c r="W634" i="4"/>
  <c r="W640" i="4"/>
  <c r="W643" i="4"/>
  <c r="W646" i="4"/>
  <c r="W649" i="4"/>
  <c r="W652" i="4"/>
  <c r="W658" i="4"/>
  <c r="W664" i="4"/>
  <c r="W670" i="4"/>
  <c r="W676" i="4"/>
  <c r="W682" i="4"/>
  <c r="W688" i="4"/>
  <c r="W712" i="4"/>
  <c r="W715" i="4"/>
  <c r="W721" i="4"/>
  <c r="W724" i="4"/>
  <c r="W727" i="4"/>
  <c r="W730" i="4"/>
  <c r="W733" i="4"/>
  <c r="W736" i="4"/>
  <c r="W739" i="4"/>
  <c r="W745" i="4"/>
  <c r="W751" i="4"/>
  <c r="W757" i="4"/>
  <c r="W763" i="4"/>
  <c r="W766" i="4"/>
  <c r="W772" i="4"/>
  <c r="W775" i="4"/>
  <c r="W778" i="4"/>
  <c r="W784" i="4"/>
  <c r="W787" i="4"/>
  <c r="W790" i="4"/>
  <c r="W793" i="4"/>
  <c r="W796" i="4"/>
  <c r="W367" i="4"/>
  <c r="W22" i="4"/>
  <c r="W52" i="4"/>
  <c r="W73" i="4"/>
  <c r="W100" i="4"/>
  <c r="W136" i="4"/>
  <c r="W175" i="4"/>
  <c r="W205" i="4"/>
  <c r="W244" i="4"/>
  <c r="W274" i="4"/>
  <c r="W301" i="4"/>
  <c r="W340" i="4"/>
  <c r="W379" i="4"/>
  <c r="W424" i="4"/>
  <c r="W478" i="4"/>
  <c r="W598" i="4"/>
  <c r="W223" i="4"/>
  <c r="W13" i="4"/>
  <c r="W43" i="4"/>
  <c r="W76" i="4"/>
  <c r="W106" i="4"/>
  <c r="W130" i="4"/>
  <c r="W145" i="4"/>
  <c r="W160" i="4"/>
  <c r="W184" i="4"/>
  <c r="W193" i="4"/>
  <c r="W220" i="4"/>
  <c r="W241" i="4"/>
  <c r="W253" i="4"/>
  <c r="W283" i="4"/>
  <c r="W310" i="4"/>
  <c r="W325" i="4"/>
  <c r="W349" i="4"/>
  <c r="W373" i="4"/>
  <c r="W394" i="4"/>
  <c r="W409" i="4"/>
  <c r="W430" i="4"/>
  <c r="W445" i="4"/>
  <c r="W466" i="4"/>
  <c r="W493" i="4"/>
  <c r="W607" i="4"/>
  <c r="W79" i="4"/>
  <c r="W974" i="4"/>
  <c r="W929" i="4"/>
  <c r="W888" i="4"/>
  <c r="W869" i="4"/>
  <c r="W849" i="4"/>
  <c r="W827" i="4"/>
  <c r="W740" i="4"/>
  <c r="W746" i="4"/>
  <c r="W749" i="4"/>
  <c r="W752" i="4"/>
  <c r="W758" i="4"/>
  <c r="W761" i="4"/>
  <c r="W764" i="4"/>
  <c r="W770" i="4"/>
  <c r="W776" i="4"/>
  <c r="W782" i="4"/>
  <c r="W788" i="4"/>
  <c r="W794" i="4"/>
  <c r="W800" i="4"/>
  <c r="W806" i="4"/>
  <c r="W812" i="4"/>
  <c r="W818" i="4"/>
  <c r="W824" i="4"/>
  <c r="W830" i="4"/>
  <c r="W836" i="4"/>
  <c r="W842" i="4"/>
  <c r="W848" i="4"/>
  <c r="W854" i="4"/>
  <c r="W860" i="4"/>
  <c r="W866" i="4"/>
  <c r="W872" i="4"/>
  <c r="W878" i="4"/>
  <c r="W884" i="4"/>
  <c r="W890" i="4"/>
  <c r="W896" i="4"/>
  <c r="W902" i="4"/>
  <c r="W908" i="4"/>
  <c r="W914" i="4"/>
  <c r="W920" i="4"/>
  <c r="W932" i="4"/>
  <c r="W944" i="4"/>
  <c r="W956" i="4"/>
  <c r="W968" i="4"/>
  <c r="W960" i="4"/>
  <c r="W945" i="4"/>
  <c r="W926" i="4"/>
  <c r="W909" i="4"/>
  <c r="W887" i="4"/>
  <c r="W785" i="4"/>
  <c r="W996" i="4"/>
  <c r="W984" i="4"/>
  <c r="W972" i="4"/>
  <c r="W959" i="4"/>
  <c r="W864" i="4"/>
  <c r="W845" i="4"/>
  <c r="W825" i="4"/>
  <c r="W803" i="4"/>
  <c r="W1007" i="4"/>
  <c r="W995" i="4"/>
  <c r="W983" i="4"/>
  <c r="W971" i="4"/>
  <c r="W941" i="4"/>
  <c r="W924" i="4"/>
  <c r="W905" i="4"/>
  <c r="W885" i="4"/>
  <c r="W863" i="4"/>
  <c r="W957" i="4"/>
  <c r="W923" i="4"/>
  <c r="W840" i="4"/>
  <c r="W821" i="4"/>
  <c r="W779" i="4"/>
  <c r="W819" i="4"/>
  <c r="W822" i="4"/>
  <c r="W831" i="4"/>
  <c r="W834" i="4"/>
  <c r="W843" i="4"/>
  <c r="W846" i="4"/>
  <c r="W855" i="4"/>
  <c r="W858" i="4"/>
  <c r="W867" i="4"/>
  <c r="W870" i="4"/>
  <c r="W879" i="4"/>
  <c r="W882" i="4"/>
  <c r="W891" i="4"/>
  <c r="W894" i="4"/>
  <c r="W903" i="4"/>
  <c r="W906" i="4"/>
  <c r="W915" i="4"/>
  <c r="W918" i="4"/>
  <c r="W927" i="4"/>
  <c r="W930" i="4"/>
  <c r="W939" i="4"/>
  <c r="W942" i="4"/>
  <c r="W951" i="4"/>
  <c r="W954" i="4"/>
  <c r="W1005" i="4"/>
  <c r="W993" i="4"/>
  <c r="W981" i="4"/>
  <c r="W969" i="4"/>
  <c r="W938" i="4"/>
  <c r="W900" i="4"/>
  <c r="W881" i="4"/>
  <c r="W861" i="4"/>
  <c r="W839" i="4"/>
  <c r="W755" i="4"/>
  <c r="W953" i="4"/>
  <c r="W921" i="4"/>
  <c r="W899" i="4"/>
  <c r="W816" i="4"/>
  <c r="W797" i="4"/>
  <c r="W966" i="4"/>
  <c r="W936" i="4"/>
  <c r="W876" i="4"/>
  <c r="W857" i="4"/>
  <c r="W837" i="4"/>
  <c r="W815" i="4"/>
  <c r="W1002" i="4"/>
  <c r="W990" i="4"/>
  <c r="W978" i="4"/>
  <c r="W965" i="4"/>
  <c r="W950" i="4"/>
  <c r="W935" i="4"/>
  <c r="W917" i="4"/>
  <c r="W897" i="4"/>
  <c r="W875" i="4"/>
  <c r="W773" i="4"/>
  <c r="W808" i="4"/>
  <c r="W820" i="4"/>
  <c r="W832" i="4"/>
  <c r="W844" i="4"/>
  <c r="W856" i="4"/>
  <c r="W868" i="4"/>
  <c r="W880" i="4"/>
  <c r="W892" i="4"/>
  <c r="W904" i="4"/>
  <c r="W916" i="4"/>
  <c r="W928" i="4"/>
  <c r="W989" i="4"/>
  <c r="W977" i="4"/>
  <c r="W964" i="4"/>
  <c r="W949" i="4"/>
  <c r="W934" i="4"/>
  <c r="W913" i="4"/>
  <c r="W895" i="4"/>
  <c r="W874" i="4"/>
  <c r="W852" i="4"/>
  <c r="W833" i="4"/>
  <c r="W791" i="4"/>
  <c r="W1000" i="4"/>
  <c r="W988" i="4"/>
  <c r="W976" i="4"/>
  <c r="W963" i="4"/>
  <c r="W948" i="4"/>
  <c r="W933" i="4"/>
  <c r="W912" i="4"/>
  <c r="W893" i="4"/>
  <c r="W873" i="4"/>
  <c r="W851" i="4"/>
  <c r="W829" i="4"/>
  <c r="W811" i="4"/>
  <c r="W743" i="4"/>
  <c r="A3" i="2"/>
  <c r="B3" i="2"/>
  <c r="C3" i="2"/>
  <c r="D3" i="2"/>
  <c r="A4" i="2"/>
  <c r="B4" i="2"/>
  <c r="C4" i="2"/>
  <c r="D4" i="2"/>
  <c r="A5" i="2"/>
  <c r="B5" i="2"/>
  <c r="C5" i="2"/>
  <c r="D5" i="2"/>
  <c r="A6" i="2"/>
  <c r="B6" i="2"/>
  <c r="C6" i="2"/>
  <c r="D6" i="2"/>
  <c r="A7" i="2"/>
  <c r="B7" i="2"/>
  <c r="C7" i="2"/>
  <c r="D7" i="2"/>
  <c r="A8" i="2"/>
  <c r="B8" i="2"/>
  <c r="C8" i="2"/>
  <c r="D8" i="2"/>
  <c r="A9" i="2"/>
  <c r="B9" i="2"/>
  <c r="C9" i="2"/>
  <c r="D9" i="2"/>
  <c r="A10" i="2"/>
  <c r="B10" i="2"/>
  <c r="C10" i="2"/>
  <c r="D10" i="2"/>
  <c r="A11" i="2"/>
  <c r="B11" i="2"/>
  <c r="C11" i="2"/>
  <c r="D11" i="2"/>
  <c r="A12" i="2"/>
  <c r="B12" i="2"/>
  <c r="C12" i="2"/>
  <c r="D12" i="2"/>
  <c r="A13" i="2"/>
  <c r="B13" i="2"/>
  <c r="C13" i="2"/>
  <c r="D13" i="2"/>
  <c r="A14" i="2"/>
  <c r="B14" i="2"/>
  <c r="C14" i="2"/>
  <c r="D14" i="2"/>
  <c r="A15" i="2"/>
  <c r="B15" i="2"/>
  <c r="C15" i="2"/>
  <c r="D15" i="2"/>
  <c r="A16" i="2"/>
  <c r="B16" i="2"/>
  <c r="C16" i="2"/>
  <c r="D16" i="2"/>
  <c r="A17" i="2"/>
  <c r="B17" i="2"/>
  <c r="C17" i="2"/>
  <c r="D17" i="2"/>
  <c r="A18" i="2"/>
  <c r="B18" i="2"/>
  <c r="C18" i="2"/>
  <c r="D18" i="2"/>
  <c r="A19" i="2"/>
  <c r="B19" i="2"/>
  <c r="C19" i="2"/>
  <c r="D19" i="2"/>
  <c r="A20" i="2"/>
  <c r="B20" i="2"/>
  <c r="C20" i="2"/>
  <c r="D20" i="2"/>
  <c r="A21" i="2"/>
  <c r="B21" i="2"/>
  <c r="C21" i="2"/>
  <c r="D21" i="2"/>
  <c r="A22" i="2"/>
  <c r="B22" i="2"/>
  <c r="C22" i="2"/>
  <c r="D22" i="2"/>
  <c r="A23" i="2"/>
  <c r="B23" i="2"/>
  <c r="C23" i="2"/>
  <c r="D23" i="2"/>
  <c r="A24" i="2"/>
  <c r="B24" i="2"/>
  <c r="C24" i="2"/>
  <c r="D24" i="2"/>
  <c r="A25" i="2"/>
  <c r="B25" i="2"/>
  <c r="C25" i="2"/>
  <c r="D25" i="2"/>
  <c r="A26" i="2"/>
  <c r="B26" i="2"/>
  <c r="C26" i="2"/>
  <c r="D26" i="2"/>
  <c r="A27" i="2"/>
  <c r="B27" i="2"/>
  <c r="C27" i="2"/>
  <c r="D27" i="2"/>
  <c r="A28" i="2"/>
  <c r="B28" i="2"/>
  <c r="C28" i="2"/>
  <c r="D28" i="2"/>
  <c r="A29" i="2"/>
  <c r="B29" i="2"/>
  <c r="C29" i="2"/>
  <c r="D29" i="2"/>
  <c r="A30" i="2"/>
  <c r="B30" i="2"/>
  <c r="C30" i="2"/>
  <c r="D30" i="2"/>
  <c r="A31" i="2"/>
  <c r="B31" i="2"/>
  <c r="C31" i="2"/>
  <c r="D31" i="2"/>
  <c r="A32" i="2"/>
  <c r="B32" i="2"/>
  <c r="C32" i="2"/>
  <c r="D32" i="2"/>
  <c r="A33" i="2"/>
  <c r="B33" i="2"/>
  <c r="C33" i="2"/>
  <c r="D33" i="2"/>
  <c r="A34" i="2"/>
  <c r="B34" i="2"/>
  <c r="C34" i="2"/>
  <c r="D34" i="2"/>
  <c r="A35" i="2"/>
  <c r="B35" i="2"/>
  <c r="C35" i="2"/>
  <c r="D35" i="2"/>
  <c r="A36" i="2"/>
  <c r="B36" i="2"/>
  <c r="C36" i="2"/>
  <c r="D36" i="2"/>
  <c r="A37" i="2"/>
  <c r="B37" i="2"/>
  <c r="C37" i="2"/>
  <c r="D37" i="2"/>
  <c r="A38" i="2"/>
  <c r="B38" i="2"/>
  <c r="C38" i="2"/>
  <c r="D38" i="2"/>
  <c r="A39" i="2"/>
  <c r="B39" i="2"/>
  <c r="C39" i="2"/>
  <c r="D39" i="2"/>
  <c r="A40" i="2"/>
  <c r="B40" i="2"/>
  <c r="C40" i="2"/>
  <c r="D40" i="2"/>
  <c r="A41" i="2"/>
  <c r="B41" i="2"/>
  <c r="C41" i="2"/>
  <c r="D41" i="2"/>
  <c r="A42" i="2"/>
  <c r="B42" i="2"/>
  <c r="C42" i="2"/>
  <c r="D42" i="2"/>
  <c r="A43" i="2"/>
  <c r="B43" i="2"/>
  <c r="C43" i="2"/>
  <c r="D43" i="2"/>
  <c r="A44" i="2"/>
  <c r="B44" i="2"/>
  <c r="C44" i="2"/>
  <c r="D44" i="2"/>
  <c r="A45" i="2"/>
  <c r="B45" i="2"/>
  <c r="C45" i="2"/>
  <c r="D45" i="2"/>
  <c r="A46" i="2"/>
  <c r="B46" i="2"/>
  <c r="C46" i="2"/>
  <c r="D46" i="2"/>
  <c r="A47" i="2"/>
  <c r="B47" i="2"/>
  <c r="C47" i="2"/>
  <c r="D47" i="2"/>
  <c r="A48" i="2"/>
  <c r="B48" i="2"/>
  <c r="C48" i="2"/>
  <c r="D48" i="2"/>
  <c r="A49" i="2"/>
  <c r="B49" i="2"/>
  <c r="C49" i="2"/>
  <c r="D49" i="2"/>
  <c r="A50" i="2"/>
  <c r="B50" i="2"/>
  <c r="C50" i="2"/>
  <c r="D50" i="2"/>
  <c r="A51" i="2"/>
  <c r="B51" i="2"/>
  <c r="C51" i="2"/>
  <c r="D51" i="2"/>
  <c r="A52" i="2"/>
  <c r="B52" i="2"/>
  <c r="C52" i="2"/>
  <c r="D52" i="2"/>
  <c r="A53" i="2"/>
  <c r="B53" i="2"/>
  <c r="C53" i="2"/>
  <c r="D53" i="2"/>
  <c r="A54" i="2"/>
  <c r="B54" i="2"/>
  <c r="C54" i="2"/>
  <c r="D54" i="2"/>
  <c r="A55" i="2"/>
  <c r="B55" i="2"/>
  <c r="C55" i="2"/>
  <c r="D55" i="2"/>
  <c r="A56" i="2"/>
  <c r="B56" i="2"/>
  <c r="C56" i="2"/>
  <c r="D56" i="2"/>
  <c r="A57" i="2"/>
  <c r="B57" i="2"/>
  <c r="C57" i="2"/>
  <c r="D57" i="2"/>
  <c r="A58" i="2"/>
  <c r="B58" i="2"/>
  <c r="C58" i="2"/>
  <c r="D58" i="2"/>
  <c r="A59" i="2"/>
  <c r="B59" i="2"/>
  <c r="C59" i="2"/>
  <c r="D59" i="2"/>
  <c r="A60" i="2"/>
  <c r="B60" i="2"/>
  <c r="C60" i="2"/>
  <c r="D60" i="2"/>
  <c r="A61" i="2"/>
  <c r="B61" i="2"/>
  <c r="C61" i="2"/>
  <c r="D61" i="2"/>
  <c r="A62" i="2"/>
  <c r="B62" i="2"/>
  <c r="C62" i="2"/>
  <c r="D62" i="2"/>
  <c r="A63" i="2"/>
  <c r="B63" i="2"/>
  <c r="C63" i="2"/>
  <c r="D63" i="2"/>
  <c r="A64" i="2"/>
  <c r="B64" i="2"/>
  <c r="C64" i="2"/>
  <c r="D64" i="2"/>
  <c r="A65" i="2"/>
  <c r="B65" i="2"/>
  <c r="C65" i="2"/>
  <c r="D65" i="2"/>
  <c r="A66" i="2"/>
  <c r="B66" i="2"/>
  <c r="C66" i="2"/>
  <c r="D66" i="2"/>
  <c r="A67" i="2"/>
  <c r="B67" i="2"/>
  <c r="C67" i="2"/>
  <c r="D67" i="2"/>
  <c r="A68" i="2"/>
  <c r="B68" i="2"/>
  <c r="C68" i="2"/>
  <c r="D68" i="2"/>
  <c r="A69" i="2"/>
  <c r="B69" i="2"/>
  <c r="C69" i="2"/>
  <c r="D69" i="2"/>
  <c r="A70" i="2"/>
  <c r="B70" i="2"/>
  <c r="C70" i="2"/>
  <c r="D70" i="2"/>
  <c r="A71" i="2"/>
  <c r="B71" i="2"/>
  <c r="C71" i="2"/>
  <c r="D71" i="2"/>
  <c r="A72" i="2"/>
  <c r="B72" i="2"/>
  <c r="C72" i="2"/>
  <c r="D72" i="2"/>
  <c r="A73" i="2"/>
  <c r="B73" i="2"/>
  <c r="C73" i="2"/>
  <c r="D73" i="2"/>
  <c r="A74" i="2"/>
  <c r="B74" i="2"/>
  <c r="C74" i="2"/>
  <c r="D74" i="2"/>
  <c r="A75" i="2"/>
  <c r="B75" i="2"/>
  <c r="C75" i="2"/>
  <c r="D75" i="2"/>
  <c r="A76" i="2"/>
  <c r="B76" i="2"/>
  <c r="C76" i="2"/>
  <c r="D76" i="2"/>
  <c r="A77" i="2"/>
  <c r="B77" i="2"/>
  <c r="C77" i="2"/>
  <c r="D77" i="2"/>
  <c r="A78" i="2"/>
  <c r="B78" i="2"/>
  <c r="C78" i="2"/>
  <c r="D78" i="2"/>
  <c r="A79" i="2"/>
  <c r="B79" i="2"/>
  <c r="C79" i="2"/>
  <c r="D79" i="2"/>
  <c r="A80" i="2"/>
  <c r="B80" i="2"/>
  <c r="C80" i="2"/>
  <c r="D80" i="2"/>
  <c r="A81" i="2"/>
  <c r="B81" i="2"/>
  <c r="C81" i="2"/>
  <c r="D81" i="2"/>
  <c r="A82" i="2"/>
  <c r="B82" i="2"/>
  <c r="C82" i="2"/>
  <c r="D82" i="2"/>
  <c r="A83" i="2"/>
  <c r="B83" i="2"/>
  <c r="C83" i="2"/>
  <c r="D83" i="2"/>
  <c r="A84" i="2"/>
  <c r="B84" i="2"/>
  <c r="C84" i="2"/>
  <c r="D84" i="2"/>
  <c r="A85" i="2"/>
  <c r="B85" i="2"/>
  <c r="C85" i="2"/>
  <c r="D85" i="2"/>
  <c r="A86" i="2"/>
  <c r="B86" i="2"/>
  <c r="C86" i="2"/>
  <c r="D86" i="2"/>
  <c r="A87" i="2"/>
  <c r="B87" i="2"/>
  <c r="C87" i="2"/>
  <c r="D87" i="2"/>
  <c r="A88" i="2"/>
  <c r="B88" i="2"/>
  <c r="C88" i="2"/>
  <c r="D88" i="2"/>
  <c r="A89" i="2"/>
  <c r="B89" i="2"/>
  <c r="C89" i="2"/>
  <c r="D89" i="2"/>
  <c r="A90" i="2"/>
  <c r="B90" i="2"/>
  <c r="C90" i="2"/>
  <c r="D90" i="2"/>
  <c r="A91" i="2"/>
  <c r="B91" i="2"/>
  <c r="C91" i="2"/>
  <c r="D91" i="2"/>
  <c r="A92" i="2"/>
  <c r="B92" i="2"/>
  <c r="C92" i="2"/>
  <c r="D92" i="2"/>
  <c r="A93" i="2"/>
  <c r="B93" i="2"/>
  <c r="C93" i="2"/>
  <c r="D93" i="2"/>
  <c r="A94" i="2"/>
  <c r="B94" i="2"/>
  <c r="C94" i="2"/>
  <c r="D94" i="2"/>
  <c r="A95" i="2"/>
  <c r="B95" i="2"/>
  <c r="C95" i="2"/>
  <c r="D95" i="2"/>
  <c r="A96" i="2"/>
  <c r="B96" i="2"/>
  <c r="C96" i="2"/>
  <c r="D96" i="2"/>
  <c r="A97" i="2"/>
  <c r="B97" i="2"/>
  <c r="C97" i="2"/>
  <c r="D97" i="2"/>
  <c r="A98" i="2"/>
  <c r="B98" i="2"/>
  <c r="C98" i="2"/>
  <c r="D98" i="2"/>
  <c r="A99" i="2"/>
  <c r="B99" i="2"/>
  <c r="C99" i="2"/>
  <c r="D99" i="2"/>
  <c r="A100" i="2"/>
  <c r="B100" i="2"/>
  <c r="C100" i="2"/>
  <c r="D100" i="2"/>
  <c r="A101" i="2"/>
  <c r="B101" i="2"/>
  <c r="C101" i="2"/>
  <c r="D101" i="2"/>
  <c r="A102" i="2"/>
  <c r="B102" i="2"/>
  <c r="C102" i="2"/>
  <c r="D102" i="2"/>
  <c r="A103" i="2"/>
  <c r="B103" i="2"/>
  <c r="C103" i="2"/>
  <c r="D103" i="2"/>
  <c r="A104" i="2"/>
  <c r="B104" i="2"/>
  <c r="C104" i="2"/>
  <c r="D104" i="2"/>
  <c r="A105" i="2"/>
  <c r="B105" i="2"/>
  <c r="C105" i="2"/>
  <c r="D105" i="2"/>
  <c r="A106" i="2"/>
  <c r="B106" i="2"/>
  <c r="C106" i="2"/>
  <c r="D106" i="2"/>
  <c r="A107" i="2"/>
  <c r="B107" i="2"/>
  <c r="C107" i="2"/>
  <c r="D107" i="2"/>
  <c r="A108" i="2"/>
  <c r="B108" i="2"/>
  <c r="C108" i="2"/>
  <c r="D108" i="2"/>
  <c r="A109" i="2"/>
  <c r="B109" i="2"/>
  <c r="C109" i="2"/>
  <c r="D109" i="2"/>
  <c r="A110" i="2"/>
  <c r="B110" i="2"/>
  <c r="C110" i="2"/>
  <c r="D110" i="2"/>
  <c r="A111" i="2"/>
  <c r="B111" i="2"/>
  <c r="C111" i="2"/>
  <c r="D111" i="2"/>
  <c r="A112" i="2"/>
  <c r="B112" i="2"/>
  <c r="C112" i="2"/>
  <c r="D112" i="2"/>
  <c r="A113" i="2"/>
  <c r="B113" i="2"/>
  <c r="C113" i="2"/>
  <c r="D113" i="2"/>
  <c r="A114" i="2"/>
  <c r="B114" i="2"/>
  <c r="C114" i="2"/>
  <c r="D114" i="2"/>
  <c r="A115" i="2"/>
  <c r="B115" i="2"/>
  <c r="C115" i="2"/>
  <c r="D115" i="2"/>
  <c r="A116" i="2"/>
  <c r="B116" i="2"/>
  <c r="C116" i="2"/>
  <c r="D116" i="2"/>
  <c r="A117" i="2"/>
  <c r="B117" i="2"/>
  <c r="C117" i="2"/>
  <c r="D117" i="2"/>
  <c r="A118" i="2"/>
  <c r="B118" i="2"/>
  <c r="C118" i="2"/>
  <c r="D118" i="2"/>
  <c r="A119" i="2"/>
  <c r="B119" i="2"/>
  <c r="C119" i="2"/>
  <c r="D119" i="2"/>
  <c r="A120" i="2"/>
  <c r="B120" i="2"/>
  <c r="C120" i="2"/>
  <c r="D120" i="2"/>
  <c r="A121" i="2"/>
  <c r="B121" i="2"/>
  <c r="C121" i="2"/>
  <c r="D121" i="2"/>
  <c r="A122" i="2"/>
  <c r="B122" i="2"/>
  <c r="C122" i="2"/>
  <c r="D122" i="2"/>
  <c r="A123" i="2"/>
  <c r="B123" i="2"/>
  <c r="C123" i="2"/>
  <c r="D123" i="2"/>
  <c r="A124" i="2"/>
  <c r="B124" i="2"/>
  <c r="C124" i="2"/>
  <c r="D124" i="2"/>
  <c r="A125" i="2"/>
  <c r="B125" i="2"/>
  <c r="C125" i="2"/>
  <c r="D125" i="2"/>
  <c r="A126" i="2"/>
  <c r="B126" i="2"/>
  <c r="C126" i="2"/>
  <c r="D126" i="2"/>
  <c r="A127" i="2"/>
  <c r="B127" i="2"/>
  <c r="C127" i="2"/>
  <c r="D127" i="2"/>
  <c r="A128" i="2"/>
  <c r="B128" i="2"/>
  <c r="C128" i="2"/>
  <c r="D128" i="2"/>
  <c r="A129" i="2"/>
  <c r="B129" i="2"/>
  <c r="C129" i="2"/>
  <c r="D129" i="2"/>
  <c r="A130" i="2"/>
  <c r="B130" i="2"/>
  <c r="C130" i="2"/>
  <c r="D130" i="2"/>
  <c r="A131" i="2"/>
  <c r="B131" i="2"/>
  <c r="C131" i="2"/>
  <c r="D131" i="2"/>
  <c r="A132" i="2"/>
  <c r="B132" i="2"/>
  <c r="C132" i="2"/>
  <c r="D132" i="2"/>
  <c r="A133" i="2"/>
  <c r="B133" i="2"/>
  <c r="C133" i="2"/>
  <c r="D133" i="2"/>
  <c r="A134" i="2"/>
  <c r="B134" i="2"/>
  <c r="C134" i="2"/>
  <c r="D134" i="2"/>
  <c r="A135" i="2"/>
  <c r="B135" i="2"/>
  <c r="C135" i="2"/>
  <c r="D135" i="2"/>
  <c r="A136" i="2"/>
  <c r="B136" i="2"/>
  <c r="C136" i="2"/>
  <c r="D136" i="2"/>
  <c r="A137" i="2"/>
  <c r="B137" i="2"/>
  <c r="C137" i="2"/>
  <c r="D137" i="2"/>
  <c r="A138" i="2"/>
  <c r="B138" i="2"/>
  <c r="C138" i="2"/>
  <c r="D138" i="2"/>
  <c r="A139" i="2"/>
  <c r="B139" i="2"/>
  <c r="C139" i="2"/>
  <c r="D139" i="2"/>
  <c r="A140" i="2"/>
  <c r="B140" i="2"/>
  <c r="C140" i="2"/>
  <c r="D140" i="2"/>
  <c r="A141" i="2"/>
  <c r="B141" i="2"/>
  <c r="C141" i="2"/>
  <c r="D141" i="2"/>
  <c r="A142" i="2"/>
  <c r="B142" i="2"/>
  <c r="C142" i="2"/>
  <c r="D142" i="2"/>
  <c r="A143" i="2"/>
  <c r="B143" i="2"/>
  <c r="C143" i="2"/>
  <c r="D143" i="2"/>
  <c r="A144" i="2"/>
  <c r="B144" i="2"/>
  <c r="C144" i="2"/>
  <c r="D144" i="2"/>
  <c r="A145" i="2"/>
  <c r="B145" i="2"/>
  <c r="C145" i="2"/>
  <c r="D145" i="2"/>
  <c r="A146" i="2"/>
  <c r="B146" i="2"/>
  <c r="C146" i="2"/>
  <c r="D146" i="2"/>
  <c r="A147" i="2"/>
  <c r="B147" i="2"/>
  <c r="C147" i="2"/>
  <c r="D147" i="2"/>
  <c r="A148" i="2"/>
  <c r="B148" i="2"/>
  <c r="C148" i="2"/>
  <c r="D148" i="2"/>
  <c r="A149" i="2"/>
  <c r="B149" i="2"/>
  <c r="C149" i="2"/>
  <c r="D149" i="2"/>
  <c r="A150" i="2"/>
  <c r="B150" i="2"/>
  <c r="C150" i="2"/>
  <c r="D150" i="2"/>
  <c r="A151" i="2"/>
  <c r="B151" i="2"/>
  <c r="C151" i="2"/>
  <c r="D151" i="2"/>
  <c r="A152" i="2"/>
  <c r="B152" i="2"/>
  <c r="C152" i="2"/>
  <c r="D152" i="2"/>
  <c r="A153" i="2"/>
  <c r="B153" i="2"/>
  <c r="C153" i="2"/>
  <c r="D153" i="2"/>
  <c r="A154" i="2"/>
  <c r="B154" i="2"/>
  <c r="C154" i="2"/>
  <c r="D154" i="2"/>
  <c r="A155" i="2"/>
  <c r="B155" i="2"/>
  <c r="C155" i="2"/>
  <c r="D155" i="2"/>
  <c r="A156" i="2"/>
  <c r="B156" i="2"/>
  <c r="C156" i="2"/>
  <c r="D156" i="2"/>
  <c r="A157" i="2"/>
  <c r="B157" i="2"/>
  <c r="C157" i="2"/>
  <c r="D157" i="2"/>
  <c r="A158" i="2"/>
  <c r="B158" i="2"/>
  <c r="C158" i="2"/>
  <c r="D158" i="2"/>
  <c r="A159" i="2"/>
  <c r="B159" i="2"/>
  <c r="C159" i="2"/>
  <c r="D159" i="2"/>
  <c r="A160" i="2"/>
  <c r="B160" i="2"/>
  <c r="C160" i="2"/>
  <c r="D160" i="2"/>
  <c r="A161" i="2"/>
  <c r="B161" i="2"/>
  <c r="C161" i="2"/>
  <c r="D161" i="2"/>
  <c r="A162" i="2"/>
  <c r="B162" i="2"/>
  <c r="C162" i="2"/>
  <c r="D162" i="2"/>
  <c r="A163" i="2"/>
  <c r="B163" i="2"/>
  <c r="C163" i="2"/>
  <c r="D163" i="2"/>
  <c r="A164" i="2"/>
  <c r="B164" i="2"/>
  <c r="C164" i="2"/>
  <c r="D164" i="2"/>
  <c r="A165" i="2"/>
  <c r="B165" i="2"/>
  <c r="C165" i="2"/>
  <c r="D165" i="2"/>
  <c r="A166" i="2"/>
  <c r="B166" i="2"/>
  <c r="C166" i="2"/>
  <c r="D166" i="2"/>
  <c r="A167" i="2"/>
  <c r="B167" i="2"/>
  <c r="C167" i="2"/>
  <c r="D167" i="2"/>
  <c r="A168" i="2"/>
  <c r="B168" i="2"/>
  <c r="C168" i="2"/>
  <c r="D168" i="2"/>
  <c r="A169" i="2"/>
  <c r="B169" i="2"/>
  <c r="C169" i="2"/>
  <c r="D169" i="2"/>
  <c r="A170" i="2"/>
  <c r="B170" i="2"/>
  <c r="C170" i="2"/>
  <c r="D170" i="2"/>
  <c r="A171" i="2"/>
  <c r="B171" i="2"/>
  <c r="C171" i="2"/>
  <c r="D171" i="2"/>
  <c r="A172" i="2"/>
  <c r="B172" i="2"/>
  <c r="C172" i="2"/>
  <c r="D172" i="2"/>
  <c r="A173" i="2"/>
  <c r="B173" i="2"/>
  <c r="C173" i="2"/>
  <c r="D173" i="2"/>
  <c r="A174" i="2"/>
  <c r="B174" i="2"/>
  <c r="C174" i="2"/>
  <c r="D174" i="2"/>
  <c r="A175" i="2"/>
  <c r="B175" i="2"/>
  <c r="C175" i="2"/>
  <c r="D175" i="2"/>
  <c r="A176" i="2"/>
  <c r="B176" i="2"/>
  <c r="C176" i="2"/>
  <c r="D176" i="2"/>
  <c r="A177" i="2"/>
  <c r="B177" i="2"/>
  <c r="C177" i="2"/>
  <c r="D177" i="2"/>
  <c r="A178" i="2"/>
  <c r="B178" i="2"/>
  <c r="C178" i="2"/>
  <c r="D178" i="2"/>
  <c r="A179" i="2"/>
  <c r="B179" i="2"/>
  <c r="C179" i="2"/>
  <c r="D179" i="2"/>
  <c r="A180" i="2"/>
  <c r="B180" i="2"/>
  <c r="C180" i="2"/>
  <c r="D180" i="2"/>
  <c r="A181" i="2"/>
  <c r="B181" i="2"/>
  <c r="C181" i="2"/>
  <c r="D181" i="2"/>
  <c r="A182" i="2"/>
  <c r="B182" i="2"/>
  <c r="C182" i="2"/>
  <c r="D182" i="2"/>
  <c r="A183" i="2"/>
  <c r="B183" i="2"/>
  <c r="C183" i="2"/>
  <c r="D183" i="2"/>
  <c r="A184" i="2"/>
  <c r="B184" i="2"/>
  <c r="C184" i="2"/>
  <c r="D184" i="2"/>
  <c r="A185" i="2"/>
  <c r="B185" i="2"/>
  <c r="C185" i="2"/>
  <c r="D185" i="2"/>
  <c r="A186" i="2"/>
  <c r="B186" i="2"/>
  <c r="C186" i="2"/>
  <c r="D186" i="2"/>
  <c r="A187" i="2"/>
  <c r="B187" i="2"/>
  <c r="C187" i="2"/>
  <c r="D187" i="2"/>
  <c r="A188" i="2"/>
  <c r="B188" i="2"/>
  <c r="C188" i="2"/>
  <c r="D188" i="2"/>
  <c r="A189" i="2"/>
  <c r="B189" i="2"/>
  <c r="C189" i="2"/>
  <c r="D189" i="2"/>
  <c r="A190" i="2"/>
  <c r="B190" i="2"/>
  <c r="C190" i="2"/>
  <c r="D190" i="2"/>
  <c r="A191" i="2"/>
  <c r="B191" i="2"/>
  <c r="C191" i="2"/>
  <c r="D191" i="2"/>
  <c r="A192" i="2"/>
  <c r="B192" i="2"/>
  <c r="C192" i="2"/>
  <c r="D192" i="2"/>
  <c r="A193" i="2"/>
  <c r="B193" i="2"/>
  <c r="C193" i="2"/>
  <c r="D193" i="2"/>
  <c r="A194" i="2"/>
  <c r="B194" i="2"/>
  <c r="C194" i="2"/>
  <c r="D194" i="2"/>
  <c r="A195" i="2"/>
  <c r="B195" i="2"/>
  <c r="C195" i="2"/>
  <c r="D195" i="2"/>
  <c r="A196" i="2"/>
  <c r="B196" i="2"/>
  <c r="C196" i="2"/>
  <c r="D196" i="2"/>
  <c r="A197" i="2"/>
  <c r="B197" i="2"/>
  <c r="C197" i="2"/>
  <c r="D197" i="2"/>
  <c r="A198" i="2"/>
  <c r="B198" i="2"/>
  <c r="C198" i="2"/>
  <c r="D198" i="2"/>
  <c r="A199" i="2"/>
  <c r="B199" i="2"/>
  <c r="C199" i="2"/>
  <c r="D199" i="2"/>
  <c r="A200" i="2"/>
  <c r="B200" i="2"/>
  <c r="C200" i="2"/>
  <c r="D200" i="2"/>
  <c r="A201" i="2"/>
  <c r="B201" i="2"/>
  <c r="C201" i="2"/>
  <c r="D201" i="2"/>
  <c r="A202" i="2"/>
  <c r="B202" i="2"/>
  <c r="C202" i="2"/>
  <c r="D202" i="2"/>
  <c r="A203" i="2"/>
  <c r="B203" i="2"/>
  <c r="C203" i="2"/>
  <c r="D203" i="2"/>
  <c r="A204" i="2"/>
  <c r="B204" i="2"/>
  <c r="C204" i="2"/>
  <c r="D204" i="2"/>
  <c r="A205" i="2"/>
  <c r="B205" i="2"/>
  <c r="C205" i="2"/>
  <c r="D205" i="2"/>
  <c r="A206" i="2"/>
  <c r="B206" i="2"/>
  <c r="C206" i="2"/>
  <c r="D206" i="2"/>
  <c r="A207" i="2"/>
  <c r="B207" i="2"/>
  <c r="C207" i="2"/>
  <c r="D207" i="2"/>
  <c r="A208" i="2"/>
  <c r="B208" i="2"/>
  <c r="C208" i="2"/>
  <c r="D208" i="2"/>
  <c r="A209" i="2"/>
  <c r="B209" i="2"/>
  <c r="C209" i="2"/>
  <c r="D209" i="2"/>
  <c r="A210" i="2"/>
  <c r="B210" i="2"/>
  <c r="C210" i="2"/>
  <c r="D210" i="2"/>
  <c r="A211" i="2"/>
  <c r="B211" i="2"/>
  <c r="C211" i="2"/>
  <c r="D211" i="2"/>
  <c r="A212" i="2"/>
  <c r="B212" i="2"/>
  <c r="C212" i="2"/>
  <c r="D212" i="2"/>
  <c r="A213" i="2"/>
  <c r="B213" i="2"/>
  <c r="C213" i="2"/>
  <c r="D213" i="2"/>
  <c r="A214" i="2"/>
  <c r="B214" i="2"/>
  <c r="C214" i="2"/>
  <c r="D214" i="2"/>
  <c r="A215" i="2"/>
  <c r="B215" i="2"/>
  <c r="C215" i="2"/>
  <c r="D215" i="2"/>
  <c r="A216" i="2"/>
  <c r="B216" i="2"/>
  <c r="C216" i="2"/>
  <c r="D216" i="2"/>
  <c r="A217" i="2"/>
  <c r="B217" i="2"/>
  <c r="C217" i="2"/>
  <c r="D217" i="2"/>
  <c r="A218" i="2"/>
  <c r="B218" i="2"/>
  <c r="C218" i="2"/>
  <c r="D218" i="2"/>
  <c r="A219" i="2"/>
  <c r="B219" i="2"/>
  <c r="C219" i="2"/>
  <c r="D219" i="2"/>
  <c r="A220" i="2"/>
  <c r="B220" i="2"/>
  <c r="C220" i="2"/>
  <c r="D220" i="2"/>
  <c r="A221" i="2"/>
  <c r="B221" i="2"/>
  <c r="C221" i="2"/>
  <c r="D221" i="2"/>
  <c r="A222" i="2"/>
  <c r="B222" i="2"/>
  <c r="C222" i="2"/>
  <c r="D222" i="2"/>
  <c r="A223" i="2"/>
  <c r="B223" i="2"/>
  <c r="C223" i="2"/>
  <c r="D223" i="2"/>
  <c r="A224" i="2"/>
  <c r="B224" i="2"/>
  <c r="C224" i="2"/>
  <c r="D224" i="2"/>
  <c r="A225" i="2"/>
  <c r="B225" i="2"/>
  <c r="C225" i="2"/>
  <c r="D225" i="2"/>
  <c r="A226" i="2"/>
  <c r="B226" i="2"/>
  <c r="C226" i="2"/>
  <c r="D226" i="2"/>
  <c r="A227" i="2"/>
  <c r="B227" i="2"/>
  <c r="C227" i="2"/>
  <c r="D227" i="2"/>
  <c r="A228" i="2"/>
  <c r="B228" i="2"/>
  <c r="C228" i="2"/>
  <c r="D228" i="2"/>
  <c r="A229" i="2"/>
  <c r="B229" i="2"/>
  <c r="C229" i="2"/>
  <c r="D229" i="2"/>
  <c r="A230" i="2"/>
  <c r="B230" i="2"/>
  <c r="C230" i="2"/>
  <c r="D230" i="2"/>
  <c r="A231" i="2"/>
  <c r="B231" i="2"/>
  <c r="C231" i="2"/>
  <c r="D231" i="2"/>
  <c r="A232" i="2"/>
  <c r="B232" i="2"/>
  <c r="C232" i="2"/>
  <c r="D232" i="2"/>
  <c r="A233" i="2"/>
  <c r="B233" i="2"/>
  <c r="C233" i="2"/>
  <c r="D233" i="2"/>
  <c r="A234" i="2"/>
  <c r="B234" i="2"/>
  <c r="C234" i="2"/>
  <c r="D234" i="2"/>
  <c r="A235" i="2"/>
  <c r="B235" i="2"/>
  <c r="C235" i="2"/>
  <c r="D235" i="2"/>
  <c r="A236" i="2"/>
  <c r="B236" i="2"/>
  <c r="C236" i="2"/>
  <c r="D236" i="2"/>
  <c r="A237" i="2"/>
  <c r="B237" i="2"/>
  <c r="C237" i="2"/>
  <c r="D237" i="2"/>
  <c r="A238" i="2"/>
  <c r="B238" i="2"/>
  <c r="C238" i="2"/>
  <c r="D238" i="2"/>
  <c r="A239" i="2"/>
  <c r="B239" i="2"/>
  <c r="C239" i="2"/>
  <c r="D239" i="2"/>
  <c r="A240" i="2"/>
  <c r="B240" i="2"/>
  <c r="C240" i="2"/>
  <c r="D240" i="2"/>
  <c r="A241" i="2"/>
  <c r="B241" i="2"/>
  <c r="C241" i="2"/>
  <c r="D241" i="2"/>
  <c r="A242" i="2"/>
  <c r="B242" i="2"/>
  <c r="C242" i="2"/>
  <c r="D242" i="2"/>
  <c r="A243" i="2"/>
  <c r="B243" i="2"/>
  <c r="C243" i="2"/>
  <c r="D243" i="2"/>
  <c r="A244" i="2"/>
  <c r="B244" i="2"/>
  <c r="C244" i="2"/>
  <c r="D244" i="2"/>
  <c r="A245" i="2"/>
  <c r="B245" i="2"/>
  <c r="C245" i="2"/>
  <c r="D245" i="2"/>
  <c r="A246" i="2"/>
  <c r="B246" i="2"/>
  <c r="C246" i="2"/>
  <c r="D246" i="2"/>
  <c r="A247" i="2"/>
  <c r="B247" i="2"/>
  <c r="C247" i="2"/>
  <c r="D247" i="2"/>
  <c r="A248" i="2"/>
  <c r="B248" i="2"/>
  <c r="C248" i="2"/>
  <c r="D248" i="2"/>
  <c r="A249" i="2"/>
  <c r="B249" i="2"/>
  <c r="C249" i="2"/>
  <c r="D249" i="2"/>
  <c r="A250" i="2"/>
  <c r="B250" i="2"/>
  <c r="C250" i="2"/>
  <c r="D250" i="2"/>
  <c r="A251" i="2"/>
  <c r="B251" i="2"/>
  <c r="C251" i="2"/>
  <c r="D251" i="2"/>
  <c r="A252" i="2"/>
  <c r="B252" i="2"/>
  <c r="C252" i="2"/>
  <c r="D252" i="2"/>
  <c r="A253" i="2"/>
  <c r="B253" i="2"/>
  <c r="C253" i="2"/>
  <c r="D253" i="2"/>
  <c r="A254" i="2"/>
  <c r="B254" i="2"/>
  <c r="C254" i="2"/>
  <c r="D254" i="2"/>
  <c r="A255" i="2"/>
  <c r="B255" i="2"/>
  <c r="C255" i="2"/>
  <c r="D255" i="2"/>
  <c r="A256" i="2"/>
  <c r="B256" i="2"/>
  <c r="C256" i="2"/>
  <c r="D256" i="2"/>
  <c r="A257" i="2"/>
  <c r="B257" i="2"/>
  <c r="C257" i="2"/>
  <c r="D257" i="2"/>
  <c r="A258" i="2"/>
  <c r="B258" i="2"/>
  <c r="C258" i="2"/>
  <c r="D258" i="2"/>
  <c r="A259" i="2"/>
  <c r="B259" i="2"/>
  <c r="C259" i="2"/>
  <c r="D259" i="2"/>
  <c r="A260" i="2"/>
  <c r="B260" i="2"/>
  <c r="C260" i="2"/>
  <c r="D260" i="2"/>
  <c r="A261" i="2"/>
  <c r="B261" i="2"/>
  <c r="C261" i="2"/>
  <c r="D261" i="2"/>
  <c r="A262" i="2"/>
  <c r="B262" i="2"/>
  <c r="C262" i="2"/>
  <c r="D262" i="2"/>
  <c r="A263" i="2"/>
  <c r="B263" i="2"/>
  <c r="C263" i="2"/>
  <c r="D263" i="2"/>
  <c r="A264" i="2"/>
  <c r="B264" i="2"/>
  <c r="C264" i="2"/>
  <c r="D264" i="2"/>
  <c r="A265" i="2"/>
  <c r="B265" i="2"/>
  <c r="C265" i="2"/>
  <c r="D265" i="2"/>
  <c r="A266" i="2"/>
  <c r="B266" i="2"/>
  <c r="C266" i="2"/>
  <c r="D266" i="2"/>
  <c r="A267" i="2"/>
  <c r="B267" i="2"/>
  <c r="C267" i="2"/>
  <c r="D267" i="2"/>
  <c r="A268" i="2"/>
  <c r="B268" i="2"/>
  <c r="C268" i="2"/>
  <c r="D268" i="2"/>
  <c r="A269" i="2"/>
  <c r="B269" i="2"/>
  <c r="C269" i="2"/>
  <c r="D269" i="2"/>
  <c r="A270" i="2"/>
  <c r="B270" i="2"/>
  <c r="C270" i="2"/>
  <c r="D270" i="2"/>
  <c r="A271" i="2"/>
  <c r="B271" i="2"/>
  <c r="C271" i="2"/>
  <c r="D271" i="2"/>
  <c r="A272" i="2"/>
  <c r="B272" i="2"/>
  <c r="C272" i="2"/>
  <c r="D272" i="2"/>
  <c r="A273" i="2"/>
  <c r="B273" i="2"/>
  <c r="C273" i="2"/>
  <c r="D273" i="2"/>
  <c r="A274" i="2"/>
  <c r="B274" i="2"/>
  <c r="C274" i="2"/>
  <c r="D274" i="2"/>
  <c r="A275" i="2"/>
  <c r="B275" i="2"/>
  <c r="C275" i="2"/>
  <c r="D275" i="2"/>
  <c r="A276" i="2"/>
  <c r="B276" i="2"/>
  <c r="C276" i="2"/>
  <c r="D276" i="2"/>
  <c r="A277" i="2"/>
  <c r="B277" i="2"/>
  <c r="C277" i="2"/>
  <c r="D277" i="2"/>
  <c r="A278" i="2"/>
  <c r="B278" i="2"/>
  <c r="C278" i="2"/>
  <c r="D278" i="2"/>
  <c r="A279" i="2"/>
  <c r="B279" i="2"/>
  <c r="C279" i="2"/>
  <c r="D279" i="2"/>
  <c r="A280" i="2"/>
  <c r="B280" i="2"/>
  <c r="C280" i="2"/>
  <c r="D280" i="2"/>
  <c r="A281" i="2"/>
  <c r="B281" i="2"/>
  <c r="C281" i="2"/>
  <c r="D281" i="2"/>
  <c r="A282" i="2"/>
  <c r="B282" i="2"/>
  <c r="C282" i="2"/>
  <c r="D282" i="2"/>
  <c r="A283" i="2"/>
  <c r="B283" i="2"/>
  <c r="C283" i="2"/>
  <c r="D283" i="2"/>
  <c r="A284" i="2"/>
  <c r="B284" i="2"/>
  <c r="C284" i="2"/>
  <c r="D284" i="2"/>
  <c r="A285" i="2"/>
  <c r="B285" i="2"/>
  <c r="C285" i="2"/>
  <c r="D285" i="2"/>
  <c r="A286" i="2"/>
  <c r="B286" i="2"/>
  <c r="C286" i="2"/>
  <c r="D286" i="2"/>
  <c r="A287" i="2"/>
  <c r="B287" i="2"/>
  <c r="C287" i="2"/>
  <c r="D287" i="2"/>
  <c r="A288" i="2"/>
  <c r="B288" i="2"/>
  <c r="C288" i="2"/>
  <c r="D288" i="2"/>
  <c r="A289" i="2"/>
  <c r="B289" i="2"/>
  <c r="C289" i="2"/>
  <c r="D289" i="2"/>
  <c r="A290" i="2"/>
  <c r="B290" i="2"/>
  <c r="C290" i="2"/>
  <c r="D290" i="2"/>
  <c r="A291" i="2"/>
  <c r="B291" i="2"/>
  <c r="C291" i="2"/>
  <c r="D291" i="2"/>
  <c r="A292" i="2"/>
  <c r="B292" i="2"/>
  <c r="C292" i="2"/>
  <c r="D292" i="2"/>
  <c r="A293" i="2"/>
  <c r="B293" i="2"/>
  <c r="C293" i="2"/>
  <c r="D293" i="2"/>
  <c r="A294" i="2"/>
  <c r="B294" i="2"/>
  <c r="C294" i="2"/>
  <c r="D294" i="2"/>
  <c r="A295" i="2"/>
  <c r="B295" i="2"/>
  <c r="C295" i="2"/>
  <c r="D295" i="2"/>
  <c r="A296" i="2"/>
  <c r="B296" i="2"/>
  <c r="C296" i="2"/>
  <c r="D296" i="2"/>
  <c r="A297" i="2"/>
  <c r="B297" i="2"/>
  <c r="C297" i="2"/>
  <c r="D297" i="2"/>
  <c r="A298" i="2"/>
  <c r="B298" i="2"/>
  <c r="C298" i="2"/>
  <c r="D298" i="2"/>
  <c r="A299" i="2"/>
  <c r="B299" i="2"/>
  <c r="C299" i="2"/>
  <c r="D299" i="2"/>
  <c r="A300" i="2"/>
  <c r="B300" i="2"/>
  <c r="C300" i="2"/>
  <c r="D300" i="2"/>
  <c r="A301" i="2"/>
  <c r="B301" i="2"/>
  <c r="C301" i="2"/>
  <c r="D301" i="2"/>
  <c r="A302" i="2"/>
  <c r="B302" i="2"/>
  <c r="C302" i="2"/>
  <c r="D302" i="2"/>
  <c r="A303" i="2"/>
  <c r="B303" i="2"/>
  <c r="C303" i="2"/>
  <c r="D303" i="2"/>
  <c r="A304" i="2"/>
  <c r="B304" i="2"/>
  <c r="C304" i="2"/>
  <c r="D304" i="2"/>
  <c r="A305" i="2"/>
  <c r="B305" i="2"/>
  <c r="C305" i="2"/>
  <c r="D305" i="2"/>
  <c r="A306" i="2"/>
  <c r="B306" i="2"/>
  <c r="C306" i="2"/>
  <c r="D306" i="2"/>
  <c r="A307" i="2"/>
  <c r="B307" i="2"/>
  <c r="C307" i="2"/>
  <c r="D307" i="2"/>
  <c r="A308" i="2"/>
  <c r="B308" i="2"/>
  <c r="C308" i="2"/>
  <c r="D308" i="2"/>
  <c r="A309" i="2"/>
  <c r="B309" i="2"/>
  <c r="C309" i="2"/>
  <c r="D309" i="2"/>
  <c r="A310" i="2"/>
  <c r="B310" i="2"/>
  <c r="C310" i="2"/>
  <c r="D310" i="2"/>
  <c r="A311" i="2"/>
  <c r="B311" i="2"/>
  <c r="C311" i="2"/>
  <c r="D311" i="2"/>
  <c r="A312" i="2"/>
  <c r="B312" i="2"/>
  <c r="C312" i="2"/>
  <c r="D312" i="2"/>
  <c r="A313" i="2"/>
  <c r="B313" i="2"/>
  <c r="C313" i="2"/>
  <c r="D313" i="2"/>
  <c r="A314" i="2"/>
  <c r="B314" i="2"/>
  <c r="C314" i="2"/>
  <c r="D314" i="2"/>
  <c r="A315" i="2"/>
  <c r="B315" i="2"/>
  <c r="C315" i="2"/>
  <c r="D315" i="2"/>
  <c r="A316" i="2"/>
  <c r="B316" i="2"/>
  <c r="C316" i="2"/>
  <c r="D316" i="2"/>
  <c r="A317" i="2"/>
  <c r="B317" i="2"/>
  <c r="C317" i="2"/>
  <c r="D317" i="2"/>
  <c r="A318" i="2"/>
  <c r="B318" i="2"/>
  <c r="C318" i="2"/>
  <c r="D318" i="2"/>
  <c r="A319" i="2"/>
  <c r="B319" i="2"/>
  <c r="C319" i="2"/>
  <c r="D319" i="2"/>
  <c r="A320" i="2"/>
  <c r="B320" i="2"/>
  <c r="C320" i="2"/>
  <c r="D320" i="2"/>
  <c r="A321" i="2"/>
  <c r="B321" i="2"/>
  <c r="C321" i="2"/>
  <c r="D321" i="2"/>
  <c r="A322" i="2"/>
  <c r="B322" i="2"/>
  <c r="C322" i="2"/>
  <c r="D322" i="2"/>
  <c r="A323" i="2"/>
  <c r="B323" i="2"/>
  <c r="C323" i="2"/>
  <c r="D323" i="2"/>
  <c r="A324" i="2"/>
  <c r="B324" i="2"/>
  <c r="C324" i="2"/>
  <c r="D324" i="2"/>
  <c r="A325" i="2"/>
  <c r="B325" i="2"/>
  <c r="C325" i="2"/>
  <c r="D325" i="2"/>
  <c r="A326" i="2"/>
  <c r="B326" i="2"/>
  <c r="C326" i="2"/>
  <c r="D326" i="2"/>
  <c r="A327" i="2"/>
  <c r="B327" i="2"/>
  <c r="C327" i="2"/>
  <c r="D327" i="2"/>
  <c r="A328" i="2"/>
  <c r="B328" i="2"/>
  <c r="C328" i="2"/>
  <c r="D328" i="2"/>
  <c r="A329" i="2"/>
  <c r="B329" i="2"/>
  <c r="C329" i="2"/>
  <c r="D329" i="2"/>
  <c r="A330" i="2"/>
  <c r="B330" i="2"/>
  <c r="C330" i="2"/>
  <c r="D330" i="2"/>
  <c r="A331" i="2"/>
  <c r="B331" i="2"/>
  <c r="C331" i="2"/>
  <c r="D331" i="2"/>
  <c r="A332" i="2"/>
  <c r="B332" i="2"/>
  <c r="C332" i="2"/>
  <c r="D332" i="2"/>
  <c r="A333" i="2"/>
  <c r="B333" i="2"/>
  <c r="C333" i="2"/>
  <c r="D333" i="2"/>
  <c r="A334" i="2"/>
  <c r="B334" i="2"/>
  <c r="C334" i="2"/>
  <c r="D334" i="2"/>
  <c r="A335" i="2"/>
  <c r="B335" i="2"/>
  <c r="C335" i="2"/>
  <c r="D335" i="2"/>
  <c r="A336" i="2"/>
  <c r="B336" i="2"/>
  <c r="C336" i="2"/>
  <c r="D336" i="2"/>
  <c r="A337" i="2"/>
  <c r="B337" i="2"/>
  <c r="C337" i="2"/>
  <c r="D337" i="2"/>
  <c r="A338" i="2"/>
  <c r="B338" i="2"/>
  <c r="C338" i="2"/>
  <c r="D338" i="2"/>
  <c r="A339" i="2"/>
  <c r="B339" i="2"/>
  <c r="C339" i="2"/>
  <c r="D339" i="2"/>
  <c r="A340" i="2"/>
  <c r="B340" i="2"/>
  <c r="C340" i="2"/>
  <c r="D340" i="2"/>
  <c r="A341" i="2"/>
  <c r="B341" i="2"/>
  <c r="C341" i="2"/>
  <c r="D341" i="2"/>
  <c r="A342" i="2"/>
  <c r="B342" i="2"/>
  <c r="C342" i="2"/>
  <c r="D342" i="2"/>
  <c r="A343" i="2"/>
  <c r="B343" i="2"/>
  <c r="C343" i="2"/>
  <c r="D343" i="2"/>
  <c r="A344" i="2"/>
  <c r="B344" i="2"/>
  <c r="C344" i="2"/>
  <c r="D344" i="2"/>
  <c r="A345" i="2"/>
  <c r="B345" i="2"/>
  <c r="C345" i="2"/>
  <c r="D345" i="2"/>
  <c r="A346" i="2"/>
  <c r="B346" i="2"/>
  <c r="C346" i="2"/>
  <c r="D346" i="2"/>
  <c r="A347" i="2"/>
  <c r="B347" i="2"/>
  <c r="C347" i="2"/>
  <c r="D347" i="2"/>
  <c r="A348" i="2"/>
  <c r="B348" i="2"/>
  <c r="C348" i="2"/>
  <c r="D348" i="2"/>
  <c r="A349" i="2"/>
  <c r="B349" i="2"/>
  <c r="C349" i="2"/>
  <c r="D349" i="2"/>
  <c r="A350" i="2"/>
  <c r="B350" i="2"/>
  <c r="C350" i="2"/>
  <c r="D350" i="2"/>
  <c r="A351" i="2"/>
  <c r="B351" i="2"/>
  <c r="C351" i="2"/>
  <c r="D351" i="2"/>
  <c r="A352" i="2"/>
  <c r="B352" i="2"/>
  <c r="C352" i="2"/>
  <c r="D352" i="2"/>
  <c r="A353" i="2"/>
  <c r="B353" i="2"/>
  <c r="C353" i="2"/>
  <c r="D353" i="2"/>
  <c r="A354" i="2"/>
  <c r="B354" i="2"/>
  <c r="C354" i="2"/>
  <c r="D354" i="2"/>
  <c r="A355" i="2"/>
  <c r="B355" i="2"/>
  <c r="C355" i="2"/>
  <c r="D355" i="2"/>
  <c r="A356" i="2"/>
  <c r="B356" i="2"/>
  <c r="C356" i="2"/>
  <c r="D356" i="2"/>
  <c r="A357" i="2"/>
  <c r="B357" i="2"/>
  <c r="C357" i="2"/>
  <c r="D357" i="2"/>
  <c r="A358" i="2"/>
  <c r="B358" i="2"/>
  <c r="C358" i="2"/>
  <c r="D358" i="2"/>
  <c r="A359" i="2"/>
  <c r="B359" i="2"/>
  <c r="C359" i="2"/>
  <c r="D359" i="2"/>
  <c r="A360" i="2"/>
  <c r="B360" i="2"/>
  <c r="C360" i="2"/>
  <c r="D360" i="2"/>
  <c r="A361" i="2"/>
  <c r="B361" i="2"/>
  <c r="C361" i="2"/>
  <c r="D361" i="2"/>
  <c r="A362" i="2"/>
  <c r="B362" i="2"/>
  <c r="C362" i="2"/>
  <c r="D362" i="2"/>
  <c r="A363" i="2"/>
  <c r="B363" i="2"/>
  <c r="C363" i="2"/>
  <c r="D363" i="2"/>
  <c r="A364" i="2"/>
  <c r="B364" i="2"/>
  <c r="C364" i="2"/>
  <c r="D364" i="2"/>
  <c r="A365" i="2"/>
  <c r="B365" i="2"/>
  <c r="C365" i="2"/>
  <c r="D365" i="2"/>
  <c r="A366" i="2"/>
  <c r="B366" i="2"/>
  <c r="C366" i="2"/>
  <c r="D366" i="2"/>
  <c r="A367" i="2"/>
  <c r="B367" i="2"/>
  <c r="C367" i="2"/>
  <c r="D367" i="2"/>
  <c r="A368" i="2"/>
  <c r="B368" i="2"/>
  <c r="C368" i="2"/>
  <c r="D368" i="2"/>
  <c r="A369" i="2"/>
  <c r="B369" i="2"/>
  <c r="C369" i="2"/>
  <c r="D369" i="2"/>
  <c r="A370" i="2"/>
  <c r="B370" i="2"/>
  <c r="C370" i="2"/>
  <c r="D370" i="2"/>
  <c r="A371" i="2"/>
  <c r="B371" i="2"/>
  <c r="C371" i="2"/>
  <c r="D371" i="2"/>
  <c r="A372" i="2"/>
  <c r="B372" i="2"/>
  <c r="C372" i="2"/>
  <c r="D372" i="2"/>
  <c r="A373" i="2"/>
  <c r="B373" i="2"/>
  <c r="C373" i="2"/>
  <c r="D373" i="2"/>
  <c r="A374" i="2"/>
  <c r="B374" i="2"/>
  <c r="C374" i="2"/>
  <c r="D374" i="2"/>
  <c r="A375" i="2"/>
  <c r="B375" i="2"/>
  <c r="C375" i="2"/>
  <c r="D375" i="2"/>
  <c r="A376" i="2"/>
  <c r="B376" i="2"/>
  <c r="C376" i="2"/>
  <c r="D376" i="2"/>
  <c r="A377" i="2"/>
  <c r="B377" i="2"/>
  <c r="C377" i="2"/>
  <c r="D377" i="2"/>
  <c r="A378" i="2"/>
  <c r="B378" i="2"/>
  <c r="C378" i="2"/>
  <c r="D378" i="2"/>
  <c r="A379" i="2"/>
  <c r="B379" i="2"/>
  <c r="C379" i="2"/>
  <c r="D379" i="2"/>
  <c r="A380" i="2"/>
  <c r="B380" i="2"/>
  <c r="C380" i="2"/>
  <c r="D380" i="2"/>
  <c r="A381" i="2"/>
  <c r="B381" i="2"/>
  <c r="C381" i="2"/>
  <c r="D381" i="2"/>
  <c r="A382" i="2"/>
  <c r="B382" i="2"/>
  <c r="C382" i="2"/>
  <c r="D382" i="2"/>
  <c r="A383" i="2"/>
  <c r="B383" i="2"/>
  <c r="C383" i="2"/>
  <c r="D383" i="2"/>
  <c r="A384" i="2"/>
  <c r="B384" i="2"/>
  <c r="C384" i="2"/>
  <c r="D384" i="2"/>
  <c r="A385" i="2"/>
  <c r="B385" i="2"/>
  <c r="C385" i="2"/>
  <c r="D385" i="2"/>
  <c r="A386" i="2"/>
  <c r="B386" i="2"/>
  <c r="C386" i="2"/>
  <c r="D386" i="2"/>
  <c r="A387" i="2"/>
  <c r="B387" i="2"/>
  <c r="C387" i="2"/>
  <c r="D387" i="2"/>
  <c r="A388" i="2"/>
  <c r="B388" i="2"/>
  <c r="C388" i="2"/>
  <c r="D388" i="2"/>
  <c r="A389" i="2"/>
  <c r="B389" i="2"/>
  <c r="C389" i="2"/>
  <c r="D389" i="2"/>
  <c r="A390" i="2"/>
  <c r="B390" i="2"/>
  <c r="C390" i="2"/>
  <c r="D390" i="2"/>
  <c r="A391" i="2"/>
  <c r="B391" i="2"/>
  <c r="C391" i="2"/>
  <c r="D391" i="2"/>
  <c r="A392" i="2"/>
  <c r="B392" i="2"/>
  <c r="C392" i="2"/>
  <c r="D392" i="2"/>
  <c r="A393" i="2"/>
  <c r="B393" i="2"/>
  <c r="C393" i="2"/>
  <c r="D393" i="2"/>
  <c r="A394" i="2"/>
  <c r="B394" i="2"/>
  <c r="C394" i="2"/>
  <c r="D394" i="2"/>
  <c r="A395" i="2"/>
  <c r="B395" i="2"/>
  <c r="C395" i="2"/>
  <c r="D395" i="2"/>
  <c r="A396" i="2"/>
  <c r="B396" i="2"/>
  <c r="C396" i="2"/>
  <c r="D396" i="2"/>
  <c r="A397" i="2"/>
  <c r="B397" i="2"/>
  <c r="C397" i="2"/>
  <c r="D397" i="2"/>
  <c r="A398" i="2"/>
  <c r="B398" i="2"/>
  <c r="C398" i="2"/>
  <c r="D398" i="2"/>
  <c r="A399" i="2"/>
  <c r="B399" i="2"/>
  <c r="C399" i="2"/>
  <c r="D399" i="2"/>
  <c r="A400" i="2"/>
  <c r="B400" i="2"/>
  <c r="C400" i="2"/>
  <c r="D400" i="2"/>
  <c r="A401" i="2"/>
  <c r="B401" i="2"/>
  <c r="C401" i="2"/>
  <c r="D401" i="2"/>
  <c r="A402" i="2"/>
  <c r="B402" i="2"/>
  <c r="C402" i="2"/>
  <c r="D402" i="2"/>
  <c r="A403" i="2"/>
  <c r="B403" i="2"/>
  <c r="C403" i="2"/>
  <c r="D403" i="2"/>
  <c r="A404" i="2"/>
  <c r="B404" i="2"/>
  <c r="C404" i="2"/>
  <c r="D404" i="2"/>
  <c r="A405" i="2"/>
  <c r="B405" i="2"/>
  <c r="C405" i="2"/>
  <c r="D405" i="2"/>
  <c r="A406" i="2"/>
  <c r="B406" i="2"/>
  <c r="C406" i="2"/>
  <c r="D406" i="2"/>
  <c r="A407" i="2"/>
  <c r="B407" i="2"/>
  <c r="C407" i="2"/>
  <c r="D407" i="2"/>
  <c r="A408" i="2"/>
  <c r="B408" i="2"/>
  <c r="C408" i="2"/>
  <c r="D408" i="2"/>
  <c r="A409" i="2"/>
  <c r="B409" i="2"/>
  <c r="C409" i="2"/>
  <c r="D409" i="2"/>
  <c r="A410" i="2"/>
  <c r="B410" i="2"/>
  <c r="C410" i="2"/>
  <c r="D410" i="2"/>
  <c r="A411" i="2"/>
  <c r="B411" i="2"/>
  <c r="C411" i="2"/>
  <c r="D411" i="2"/>
  <c r="A412" i="2"/>
  <c r="B412" i="2"/>
  <c r="C412" i="2"/>
  <c r="D412" i="2"/>
  <c r="A413" i="2"/>
  <c r="B413" i="2"/>
  <c r="C413" i="2"/>
  <c r="D413" i="2"/>
  <c r="A414" i="2"/>
  <c r="B414" i="2"/>
  <c r="C414" i="2"/>
  <c r="D414" i="2"/>
  <c r="A415" i="2"/>
  <c r="B415" i="2"/>
  <c r="C415" i="2"/>
  <c r="D415" i="2"/>
  <c r="A416" i="2"/>
  <c r="B416" i="2"/>
  <c r="C416" i="2"/>
  <c r="D416" i="2"/>
  <c r="A417" i="2"/>
  <c r="B417" i="2"/>
  <c r="C417" i="2"/>
  <c r="D417" i="2"/>
  <c r="A418" i="2"/>
  <c r="B418" i="2"/>
  <c r="C418" i="2"/>
  <c r="D418" i="2"/>
  <c r="A419" i="2"/>
  <c r="B419" i="2"/>
  <c r="C419" i="2"/>
  <c r="D419" i="2"/>
  <c r="A420" i="2"/>
  <c r="B420" i="2"/>
  <c r="C420" i="2"/>
  <c r="D420" i="2"/>
  <c r="A421" i="2"/>
  <c r="B421" i="2"/>
  <c r="C421" i="2"/>
  <c r="D421" i="2"/>
  <c r="A422" i="2"/>
  <c r="B422" i="2"/>
  <c r="C422" i="2"/>
  <c r="D422" i="2"/>
  <c r="A423" i="2"/>
  <c r="B423" i="2"/>
  <c r="C423" i="2"/>
  <c r="D423" i="2"/>
  <c r="A424" i="2"/>
  <c r="B424" i="2"/>
  <c r="C424" i="2"/>
  <c r="D424" i="2"/>
  <c r="A425" i="2"/>
  <c r="B425" i="2"/>
  <c r="C425" i="2"/>
  <c r="D425" i="2"/>
  <c r="A426" i="2"/>
  <c r="B426" i="2"/>
  <c r="C426" i="2"/>
  <c r="D426" i="2"/>
  <c r="A427" i="2"/>
  <c r="B427" i="2"/>
  <c r="C427" i="2"/>
  <c r="D427" i="2"/>
  <c r="A428" i="2"/>
  <c r="B428" i="2"/>
  <c r="C428" i="2"/>
  <c r="D428" i="2"/>
  <c r="A429" i="2"/>
  <c r="B429" i="2"/>
  <c r="C429" i="2"/>
  <c r="D429" i="2"/>
  <c r="A430" i="2"/>
  <c r="B430" i="2"/>
  <c r="C430" i="2"/>
  <c r="D430" i="2"/>
  <c r="A431" i="2"/>
  <c r="B431" i="2"/>
  <c r="C431" i="2"/>
  <c r="D431" i="2"/>
  <c r="A432" i="2"/>
  <c r="B432" i="2"/>
  <c r="C432" i="2"/>
  <c r="D432" i="2"/>
  <c r="A433" i="2"/>
  <c r="B433" i="2"/>
  <c r="C433" i="2"/>
  <c r="D433" i="2"/>
  <c r="A434" i="2"/>
  <c r="B434" i="2"/>
  <c r="C434" i="2"/>
  <c r="D434" i="2"/>
  <c r="A435" i="2"/>
  <c r="B435" i="2"/>
  <c r="C435" i="2"/>
  <c r="D435" i="2"/>
  <c r="A436" i="2"/>
  <c r="B436" i="2"/>
  <c r="C436" i="2"/>
  <c r="D436" i="2"/>
  <c r="A437" i="2"/>
  <c r="B437" i="2"/>
  <c r="C437" i="2"/>
  <c r="D437" i="2"/>
  <c r="A438" i="2"/>
  <c r="B438" i="2"/>
  <c r="C438" i="2"/>
  <c r="D438" i="2"/>
  <c r="A439" i="2"/>
  <c r="B439" i="2"/>
  <c r="C439" i="2"/>
  <c r="D439" i="2"/>
  <c r="A440" i="2"/>
  <c r="B440" i="2"/>
  <c r="C440" i="2"/>
  <c r="D440" i="2"/>
  <c r="A441" i="2"/>
  <c r="B441" i="2"/>
  <c r="C441" i="2"/>
  <c r="D441" i="2"/>
  <c r="A442" i="2"/>
  <c r="B442" i="2"/>
  <c r="C442" i="2"/>
  <c r="D442" i="2"/>
  <c r="A443" i="2"/>
  <c r="B443" i="2"/>
  <c r="C443" i="2"/>
  <c r="D443" i="2"/>
  <c r="A444" i="2"/>
  <c r="B444" i="2"/>
  <c r="C444" i="2"/>
  <c r="D444" i="2"/>
  <c r="A445" i="2"/>
  <c r="B445" i="2"/>
  <c r="C445" i="2"/>
  <c r="D445" i="2"/>
  <c r="A446" i="2"/>
  <c r="B446" i="2"/>
  <c r="C446" i="2"/>
  <c r="D446" i="2"/>
  <c r="A447" i="2"/>
  <c r="B447" i="2"/>
  <c r="C447" i="2"/>
  <c r="D447" i="2"/>
  <c r="A448" i="2"/>
  <c r="B448" i="2"/>
  <c r="C448" i="2"/>
  <c r="D448" i="2"/>
  <c r="A449" i="2"/>
  <c r="B449" i="2"/>
  <c r="C449" i="2"/>
  <c r="D449" i="2"/>
  <c r="A450" i="2"/>
  <c r="B450" i="2"/>
  <c r="C450" i="2"/>
  <c r="D450" i="2"/>
  <c r="A451" i="2"/>
  <c r="B451" i="2"/>
  <c r="C451" i="2"/>
  <c r="D451" i="2"/>
  <c r="A452" i="2"/>
  <c r="B452" i="2"/>
  <c r="C452" i="2"/>
  <c r="D452" i="2"/>
  <c r="A453" i="2"/>
  <c r="B453" i="2"/>
  <c r="C453" i="2"/>
  <c r="D453" i="2"/>
  <c r="A454" i="2"/>
  <c r="B454" i="2"/>
  <c r="C454" i="2"/>
  <c r="D454" i="2"/>
  <c r="A455" i="2"/>
  <c r="B455" i="2"/>
  <c r="C455" i="2"/>
  <c r="D455" i="2"/>
  <c r="A456" i="2"/>
  <c r="B456" i="2"/>
  <c r="C456" i="2"/>
  <c r="D456" i="2"/>
  <c r="A457" i="2"/>
  <c r="B457" i="2"/>
  <c r="C457" i="2"/>
  <c r="D457" i="2"/>
  <c r="A458" i="2"/>
  <c r="B458" i="2"/>
  <c r="C458" i="2"/>
  <c r="D458" i="2"/>
  <c r="A459" i="2"/>
  <c r="B459" i="2"/>
  <c r="C459" i="2"/>
  <c r="D459" i="2"/>
  <c r="A460" i="2"/>
  <c r="B460" i="2"/>
  <c r="C460" i="2"/>
  <c r="D460" i="2"/>
  <c r="A461" i="2"/>
  <c r="B461" i="2"/>
  <c r="C461" i="2"/>
  <c r="D461" i="2"/>
  <c r="A462" i="2"/>
  <c r="B462" i="2"/>
  <c r="C462" i="2"/>
  <c r="D462" i="2"/>
  <c r="A463" i="2"/>
  <c r="B463" i="2"/>
  <c r="C463" i="2"/>
  <c r="D463" i="2"/>
  <c r="A464" i="2"/>
  <c r="B464" i="2"/>
  <c r="C464" i="2"/>
  <c r="D464" i="2"/>
  <c r="A465" i="2"/>
  <c r="B465" i="2"/>
  <c r="C465" i="2"/>
  <c r="D465" i="2"/>
  <c r="A466" i="2"/>
  <c r="B466" i="2"/>
  <c r="C466" i="2"/>
  <c r="D466" i="2"/>
  <c r="A467" i="2"/>
  <c r="B467" i="2"/>
  <c r="C467" i="2"/>
  <c r="D467" i="2"/>
  <c r="A468" i="2"/>
  <c r="B468" i="2"/>
  <c r="C468" i="2"/>
  <c r="D468" i="2"/>
  <c r="A469" i="2"/>
  <c r="B469" i="2"/>
  <c r="C469" i="2"/>
  <c r="D469" i="2"/>
  <c r="A470" i="2"/>
  <c r="B470" i="2"/>
  <c r="C470" i="2"/>
  <c r="D470" i="2"/>
  <c r="A471" i="2"/>
  <c r="B471" i="2"/>
  <c r="C471" i="2"/>
  <c r="D471" i="2"/>
  <c r="A472" i="2"/>
  <c r="B472" i="2"/>
  <c r="C472" i="2"/>
  <c r="D472" i="2"/>
  <c r="A473" i="2"/>
  <c r="B473" i="2"/>
  <c r="C473" i="2"/>
  <c r="D473" i="2"/>
  <c r="A474" i="2"/>
  <c r="B474" i="2"/>
  <c r="C474" i="2"/>
  <c r="D474" i="2"/>
  <c r="A475" i="2"/>
  <c r="B475" i="2"/>
  <c r="C475" i="2"/>
  <c r="D475" i="2"/>
  <c r="A476" i="2"/>
  <c r="B476" i="2"/>
  <c r="C476" i="2"/>
  <c r="D476" i="2"/>
  <c r="A477" i="2"/>
  <c r="B477" i="2"/>
  <c r="C477" i="2"/>
  <c r="D477" i="2"/>
  <c r="A478" i="2"/>
  <c r="B478" i="2"/>
  <c r="C478" i="2"/>
  <c r="D478" i="2"/>
  <c r="A479" i="2"/>
  <c r="B479" i="2"/>
  <c r="C479" i="2"/>
  <c r="D479" i="2"/>
  <c r="A480" i="2"/>
  <c r="B480" i="2"/>
  <c r="C480" i="2"/>
  <c r="D480" i="2"/>
  <c r="A481" i="2"/>
  <c r="B481" i="2"/>
  <c r="C481" i="2"/>
  <c r="D481" i="2"/>
  <c r="A482" i="2"/>
  <c r="B482" i="2"/>
  <c r="C482" i="2"/>
  <c r="D482" i="2"/>
  <c r="A483" i="2"/>
  <c r="B483" i="2"/>
  <c r="C483" i="2"/>
  <c r="D483" i="2"/>
  <c r="A484" i="2"/>
  <c r="B484" i="2"/>
  <c r="C484" i="2"/>
  <c r="D484" i="2"/>
  <c r="A485" i="2"/>
  <c r="B485" i="2"/>
  <c r="C485" i="2"/>
  <c r="D485" i="2"/>
  <c r="A486" i="2"/>
  <c r="B486" i="2"/>
  <c r="C486" i="2"/>
  <c r="D486" i="2"/>
  <c r="A487" i="2"/>
  <c r="B487" i="2"/>
  <c r="C487" i="2"/>
  <c r="D487" i="2"/>
  <c r="A488" i="2"/>
  <c r="B488" i="2"/>
  <c r="C488" i="2"/>
  <c r="D488" i="2"/>
  <c r="A489" i="2"/>
  <c r="B489" i="2"/>
  <c r="C489" i="2"/>
  <c r="D489" i="2"/>
  <c r="A490" i="2"/>
  <c r="B490" i="2"/>
  <c r="C490" i="2"/>
  <c r="D490" i="2"/>
  <c r="A491" i="2"/>
  <c r="B491" i="2"/>
  <c r="C491" i="2"/>
  <c r="D491" i="2"/>
  <c r="A492" i="2"/>
  <c r="B492" i="2"/>
  <c r="C492" i="2"/>
  <c r="D492" i="2"/>
  <c r="A493" i="2"/>
  <c r="B493" i="2"/>
  <c r="C493" i="2"/>
  <c r="D493" i="2"/>
  <c r="A494" i="2"/>
  <c r="B494" i="2"/>
  <c r="C494" i="2"/>
  <c r="D494" i="2"/>
  <c r="A495" i="2"/>
  <c r="B495" i="2"/>
  <c r="C495" i="2"/>
  <c r="D495" i="2"/>
  <c r="A496" i="2"/>
  <c r="B496" i="2"/>
  <c r="C496" i="2"/>
  <c r="D496" i="2"/>
  <c r="A497" i="2"/>
  <c r="B497" i="2"/>
  <c r="C497" i="2"/>
  <c r="D497" i="2"/>
  <c r="A498" i="2"/>
  <c r="B498" i="2"/>
  <c r="C498" i="2"/>
  <c r="D498" i="2"/>
  <c r="A499" i="2"/>
  <c r="B499" i="2"/>
  <c r="C499" i="2"/>
  <c r="D499" i="2"/>
  <c r="A500" i="2"/>
  <c r="B500" i="2"/>
  <c r="C500" i="2"/>
  <c r="D500" i="2"/>
  <c r="A501" i="2"/>
  <c r="B501" i="2"/>
  <c r="C501" i="2"/>
  <c r="D501" i="2"/>
  <c r="A502" i="2"/>
  <c r="B502" i="2"/>
  <c r="C502" i="2"/>
  <c r="D502" i="2"/>
  <c r="A503" i="2"/>
  <c r="B503" i="2"/>
  <c r="C503" i="2"/>
  <c r="D503" i="2"/>
  <c r="A504" i="2"/>
  <c r="B504" i="2"/>
  <c r="C504" i="2"/>
  <c r="D504" i="2"/>
  <c r="A505" i="2"/>
  <c r="B505" i="2"/>
  <c r="C505" i="2"/>
  <c r="D505" i="2"/>
  <c r="A506" i="2"/>
  <c r="B506" i="2"/>
  <c r="C506" i="2"/>
  <c r="D506" i="2"/>
  <c r="A507" i="2"/>
  <c r="B507" i="2"/>
  <c r="C507" i="2"/>
  <c r="D507" i="2"/>
  <c r="A508" i="2"/>
  <c r="B508" i="2"/>
  <c r="C508" i="2"/>
  <c r="D508" i="2"/>
  <c r="A509" i="2"/>
  <c r="B509" i="2"/>
  <c r="C509" i="2"/>
  <c r="D509" i="2"/>
  <c r="A510" i="2"/>
  <c r="B510" i="2"/>
  <c r="C510" i="2"/>
  <c r="D510" i="2"/>
  <c r="A511" i="2"/>
  <c r="B511" i="2"/>
  <c r="C511" i="2"/>
  <c r="D511" i="2"/>
  <c r="A512" i="2"/>
  <c r="B512" i="2"/>
  <c r="C512" i="2"/>
  <c r="D512" i="2"/>
  <c r="A513" i="2"/>
  <c r="B513" i="2"/>
  <c r="C513" i="2"/>
  <c r="D513" i="2"/>
  <c r="A514" i="2"/>
  <c r="B514" i="2"/>
  <c r="C514" i="2"/>
  <c r="D514" i="2"/>
  <c r="A515" i="2"/>
  <c r="B515" i="2"/>
  <c r="C515" i="2"/>
  <c r="D515" i="2"/>
  <c r="A516" i="2"/>
  <c r="B516" i="2"/>
  <c r="C516" i="2"/>
  <c r="D516" i="2"/>
  <c r="A517" i="2"/>
  <c r="B517" i="2"/>
  <c r="C517" i="2"/>
  <c r="D517" i="2"/>
  <c r="A518" i="2"/>
  <c r="B518" i="2"/>
  <c r="C518" i="2"/>
  <c r="D518" i="2"/>
  <c r="A519" i="2"/>
  <c r="B519" i="2"/>
  <c r="C519" i="2"/>
  <c r="D519" i="2"/>
  <c r="A520" i="2"/>
  <c r="B520" i="2"/>
  <c r="C520" i="2"/>
  <c r="D520" i="2"/>
  <c r="A521" i="2"/>
  <c r="B521" i="2"/>
  <c r="C521" i="2"/>
  <c r="D521" i="2"/>
  <c r="A522" i="2"/>
  <c r="B522" i="2"/>
  <c r="C522" i="2"/>
  <c r="D522" i="2"/>
  <c r="A523" i="2"/>
  <c r="B523" i="2"/>
  <c r="C523" i="2"/>
  <c r="D523" i="2"/>
  <c r="A524" i="2"/>
  <c r="B524" i="2"/>
  <c r="C524" i="2"/>
  <c r="D524" i="2"/>
  <c r="A525" i="2"/>
  <c r="B525" i="2"/>
  <c r="C525" i="2"/>
  <c r="D525" i="2"/>
  <c r="A526" i="2"/>
  <c r="B526" i="2"/>
  <c r="C526" i="2"/>
  <c r="D526" i="2"/>
  <c r="A527" i="2"/>
  <c r="B527" i="2"/>
  <c r="C527" i="2"/>
  <c r="D527" i="2"/>
  <c r="A528" i="2"/>
  <c r="B528" i="2"/>
  <c r="C528" i="2"/>
  <c r="D528" i="2"/>
  <c r="A529" i="2"/>
  <c r="B529" i="2"/>
  <c r="C529" i="2"/>
  <c r="D529" i="2"/>
  <c r="A530" i="2"/>
  <c r="B530" i="2"/>
  <c r="C530" i="2"/>
  <c r="D530" i="2"/>
  <c r="A531" i="2"/>
  <c r="B531" i="2"/>
  <c r="C531" i="2"/>
  <c r="D531" i="2"/>
  <c r="A532" i="2"/>
  <c r="B532" i="2"/>
  <c r="C532" i="2"/>
  <c r="D532" i="2"/>
  <c r="A533" i="2"/>
  <c r="B533" i="2"/>
  <c r="C533" i="2"/>
  <c r="D533" i="2"/>
  <c r="A534" i="2"/>
  <c r="B534" i="2"/>
  <c r="C534" i="2"/>
  <c r="D534" i="2"/>
  <c r="A535" i="2"/>
  <c r="B535" i="2"/>
  <c r="C535" i="2"/>
  <c r="D535" i="2"/>
  <c r="A536" i="2"/>
  <c r="B536" i="2"/>
  <c r="C536" i="2"/>
  <c r="D536" i="2"/>
  <c r="A537" i="2"/>
  <c r="B537" i="2"/>
  <c r="C537" i="2"/>
  <c r="D537" i="2"/>
  <c r="A538" i="2"/>
  <c r="B538" i="2"/>
  <c r="C538" i="2"/>
  <c r="D538" i="2"/>
  <c r="A539" i="2"/>
  <c r="B539" i="2"/>
  <c r="C539" i="2"/>
  <c r="D539" i="2"/>
  <c r="A540" i="2"/>
  <c r="B540" i="2"/>
  <c r="C540" i="2"/>
  <c r="D540" i="2"/>
  <c r="A541" i="2"/>
  <c r="B541" i="2"/>
  <c r="C541" i="2"/>
  <c r="D541" i="2"/>
  <c r="A542" i="2"/>
  <c r="B542" i="2"/>
  <c r="C542" i="2"/>
  <c r="D542" i="2"/>
  <c r="A543" i="2"/>
  <c r="B543" i="2"/>
  <c r="C543" i="2"/>
  <c r="D543" i="2"/>
  <c r="A544" i="2"/>
  <c r="B544" i="2"/>
  <c r="C544" i="2"/>
  <c r="D544" i="2"/>
  <c r="A545" i="2"/>
  <c r="B545" i="2"/>
  <c r="C545" i="2"/>
  <c r="D545" i="2"/>
  <c r="A546" i="2"/>
  <c r="B546" i="2"/>
  <c r="C546" i="2"/>
  <c r="D546" i="2"/>
  <c r="A547" i="2"/>
  <c r="B547" i="2"/>
  <c r="C547" i="2"/>
  <c r="D547" i="2"/>
  <c r="A548" i="2"/>
  <c r="B548" i="2"/>
  <c r="C548" i="2"/>
  <c r="D548" i="2"/>
  <c r="A549" i="2"/>
  <c r="B549" i="2"/>
  <c r="C549" i="2"/>
  <c r="D549" i="2"/>
  <c r="A550" i="2"/>
  <c r="B550" i="2"/>
  <c r="C550" i="2"/>
  <c r="D550" i="2"/>
  <c r="A551" i="2"/>
  <c r="B551" i="2"/>
  <c r="C551" i="2"/>
  <c r="D551" i="2"/>
  <c r="A552" i="2"/>
  <c r="B552" i="2"/>
  <c r="C552" i="2"/>
  <c r="D552" i="2"/>
  <c r="A553" i="2"/>
  <c r="B553" i="2"/>
  <c r="C553" i="2"/>
  <c r="D553" i="2"/>
  <c r="A554" i="2"/>
  <c r="B554" i="2"/>
  <c r="C554" i="2"/>
  <c r="D554" i="2"/>
  <c r="A555" i="2"/>
  <c r="B555" i="2"/>
  <c r="C555" i="2"/>
  <c r="D555" i="2"/>
  <c r="A556" i="2"/>
  <c r="B556" i="2"/>
  <c r="C556" i="2"/>
  <c r="D556" i="2"/>
  <c r="A557" i="2"/>
  <c r="B557" i="2"/>
  <c r="C557" i="2"/>
  <c r="D557" i="2"/>
  <c r="A558" i="2"/>
  <c r="B558" i="2"/>
  <c r="C558" i="2"/>
  <c r="D558" i="2"/>
  <c r="A559" i="2"/>
  <c r="B559" i="2"/>
  <c r="C559" i="2"/>
  <c r="D559" i="2"/>
  <c r="A560" i="2"/>
  <c r="B560" i="2"/>
  <c r="C560" i="2"/>
  <c r="D560" i="2"/>
  <c r="A561" i="2"/>
  <c r="B561" i="2"/>
  <c r="C561" i="2"/>
  <c r="D561" i="2"/>
  <c r="A562" i="2"/>
  <c r="B562" i="2"/>
  <c r="C562" i="2"/>
  <c r="D562" i="2"/>
  <c r="A563" i="2"/>
  <c r="B563" i="2"/>
  <c r="C563" i="2"/>
  <c r="D563" i="2"/>
  <c r="A564" i="2"/>
  <c r="B564" i="2"/>
  <c r="C564" i="2"/>
  <c r="D564" i="2"/>
  <c r="A565" i="2"/>
  <c r="B565" i="2"/>
  <c r="C565" i="2"/>
  <c r="D565" i="2"/>
  <c r="A566" i="2"/>
  <c r="B566" i="2"/>
  <c r="C566" i="2"/>
  <c r="D566" i="2"/>
  <c r="A567" i="2"/>
  <c r="B567" i="2"/>
  <c r="C567" i="2"/>
  <c r="D567" i="2"/>
  <c r="A568" i="2"/>
  <c r="B568" i="2"/>
  <c r="C568" i="2"/>
  <c r="D568" i="2"/>
  <c r="A569" i="2"/>
  <c r="B569" i="2"/>
  <c r="C569" i="2"/>
  <c r="D569" i="2"/>
  <c r="A570" i="2"/>
  <c r="B570" i="2"/>
  <c r="C570" i="2"/>
  <c r="D570" i="2"/>
  <c r="A571" i="2"/>
  <c r="B571" i="2"/>
  <c r="C571" i="2"/>
  <c r="D571" i="2"/>
  <c r="A572" i="2"/>
  <c r="B572" i="2"/>
  <c r="C572" i="2"/>
  <c r="D572" i="2"/>
  <c r="A573" i="2"/>
  <c r="B573" i="2"/>
  <c r="C573" i="2"/>
  <c r="D573" i="2"/>
  <c r="A574" i="2"/>
  <c r="B574" i="2"/>
  <c r="C574" i="2"/>
  <c r="D574" i="2"/>
  <c r="A575" i="2"/>
  <c r="B575" i="2"/>
  <c r="C575" i="2"/>
  <c r="D575" i="2"/>
  <c r="A576" i="2"/>
  <c r="B576" i="2"/>
  <c r="C576" i="2"/>
  <c r="D576" i="2"/>
  <c r="A577" i="2"/>
  <c r="B577" i="2"/>
  <c r="C577" i="2"/>
  <c r="D577" i="2"/>
  <c r="A578" i="2"/>
  <c r="B578" i="2"/>
  <c r="C578" i="2"/>
  <c r="D578" i="2"/>
  <c r="A579" i="2"/>
  <c r="B579" i="2"/>
  <c r="C579" i="2"/>
  <c r="D579" i="2"/>
  <c r="A580" i="2"/>
  <c r="B580" i="2"/>
  <c r="C580" i="2"/>
  <c r="D580" i="2"/>
  <c r="A581" i="2"/>
  <c r="B581" i="2"/>
  <c r="C581" i="2"/>
  <c r="D581" i="2"/>
  <c r="A582" i="2"/>
  <c r="B582" i="2"/>
  <c r="C582" i="2"/>
  <c r="D582" i="2"/>
  <c r="A583" i="2"/>
  <c r="B583" i="2"/>
  <c r="C583" i="2"/>
  <c r="D583" i="2"/>
  <c r="A584" i="2"/>
  <c r="B584" i="2"/>
  <c r="C584" i="2"/>
  <c r="D584" i="2"/>
  <c r="A585" i="2"/>
  <c r="B585" i="2"/>
  <c r="C585" i="2"/>
  <c r="D585" i="2"/>
  <c r="A586" i="2"/>
  <c r="B586" i="2"/>
  <c r="C586" i="2"/>
  <c r="D586" i="2"/>
  <c r="A587" i="2"/>
  <c r="B587" i="2"/>
  <c r="C587" i="2"/>
  <c r="D587" i="2"/>
  <c r="A588" i="2"/>
  <c r="B588" i="2"/>
  <c r="C588" i="2"/>
  <c r="D588" i="2"/>
  <c r="A589" i="2"/>
  <c r="B589" i="2"/>
  <c r="C589" i="2"/>
  <c r="D589" i="2"/>
  <c r="A590" i="2"/>
  <c r="B590" i="2"/>
  <c r="C590" i="2"/>
  <c r="D590" i="2"/>
  <c r="A591" i="2"/>
  <c r="B591" i="2"/>
  <c r="C591" i="2"/>
  <c r="D591" i="2"/>
  <c r="A592" i="2"/>
  <c r="B592" i="2"/>
  <c r="C592" i="2"/>
  <c r="D592" i="2"/>
  <c r="A593" i="2"/>
  <c r="B593" i="2"/>
  <c r="C593" i="2"/>
  <c r="D593" i="2"/>
  <c r="A594" i="2"/>
  <c r="B594" i="2"/>
  <c r="C594" i="2"/>
  <c r="D594" i="2"/>
  <c r="A595" i="2"/>
  <c r="B595" i="2"/>
  <c r="C595" i="2"/>
  <c r="D595" i="2"/>
  <c r="A596" i="2"/>
  <c r="B596" i="2"/>
  <c r="C596" i="2"/>
  <c r="D596" i="2"/>
  <c r="A597" i="2"/>
  <c r="B597" i="2"/>
  <c r="C597" i="2"/>
  <c r="D597" i="2"/>
  <c r="A598" i="2"/>
  <c r="B598" i="2"/>
  <c r="C598" i="2"/>
  <c r="D598" i="2"/>
  <c r="A599" i="2"/>
  <c r="B599" i="2"/>
  <c r="C599" i="2"/>
  <c r="D599" i="2"/>
  <c r="A600" i="2"/>
  <c r="B600" i="2"/>
  <c r="C600" i="2"/>
  <c r="D600" i="2"/>
  <c r="A601" i="2"/>
  <c r="B601" i="2"/>
  <c r="C601" i="2"/>
  <c r="D601" i="2"/>
  <c r="A602" i="2"/>
  <c r="B602" i="2"/>
  <c r="C602" i="2"/>
  <c r="D602" i="2"/>
  <c r="A603" i="2"/>
  <c r="B603" i="2"/>
  <c r="C603" i="2"/>
  <c r="D603" i="2"/>
  <c r="A604" i="2"/>
  <c r="B604" i="2"/>
  <c r="C604" i="2"/>
  <c r="D604" i="2"/>
  <c r="A605" i="2"/>
  <c r="B605" i="2"/>
  <c r="C605" i="2"/>
  <c r="D605" i="2"/>
  <c r="A606" i="2"/>
  <c r="B606" i="2"/>
  <c r="C606" i="2"/>
  <c r="D606" i="2"/>
  <c r="A607" i="2"/>
  <c r="B607" i="2"/>
  <c r="C607" i="2"/>
  <c r="D607" i="2"/>
  <c r="A608" i="2"/>
  <c r="B608" i="2"/>
  <c r="C608" i="2"/>
  <c r="D608" i="2"/>
  <c r="A609" i="2"/>
  <c r="B609" i="2"/>
  <c r="C609" i="2"/>
  <c r="D609" i="2"/>
  <c r="A610" i="2"/>
  <c r="B610" i="2"/>
  <c r="C610" i="2"/>
  <c r="D610" i="2"/>
  <c r="A611" i="2"/>
  <c r="B611" i="2"/>
  <c r="C611" i="2"/>
  <c r="D611" i="2"/>
  <c r="A612" i="2"/>
  <c r="B612" i="2"/>
  <c r="C612" i="2"/>
  <c r="D612" i="2"/>
  <c r="A613" i="2"/>
  <c r="B613" i="2"/>
  <c r="C613" i="2"/>
  <c r="D613" i="2"/>
  <c r="A614" i="2"/>
  <c r="B614" i="2"/>
  <c r="C614" i="2"/>
  <c r="D614" i="2"/>
  <c r="A615" i="2"/>
  <c r="B615" i="2"/>
  <c r="C615" i="2"/>
  <c r="D615" i="2"/>
  <c r="A616" i="2"/>
  <c r="B616" i="2"/>
  <c r="C616" i="2"/>
  <c r="D616" i="2"/>
  <c r="A617" i="2"/>
  <c r="B617" i="2"/>
  <c r="C617" i="2"/>
  <c r="D617" i="2"/>
  <c r="A618" i="2"/>
  <c r="B618" i="2"/>
  <c r="C618" i="2"/>
  <c r="D618" i="2"/>
  <c r="A619" i="2"/>
  <c r="B619" i="2"/>
  <c r="C619" i="2"/>
  <c r="D619" i="2"/>
  <c r="A620" i="2"/>
  <c r="B620" i="2"/>
  <c r="C620" i="2"/>
  <c r="D620" i="2"/>
  <c r="A621" i="2"/>
  <c r="B621" i="2"/>
  <c r="C621" i="2"/>
  <c r="D621" i="2"/>
  <c r="A622" i="2"/>
  <c r="B622" i="2"/>
  <c r="C622" i="2"/>
  <c r="D622" i="2"/>
  <c r="A623" i="2"/>
  <c r="B623" i="2"/>
  <c r="C623" i="2"/>
  <c r="D623" i="2"/>
  <c r="A624" i="2"/>
  <c r="B624" i="2"/>
  <c r="C624" i="2"/>
  <c r="D624" i="2"/>
  <c r="A625" i="2"/>
  <c r="B625" i="2"/>
  <c r="C625" i="2"/>
  <c r="D625" i="2"/>
  <c r="A626" i="2"/>
  <c r="B626" i="2"/>
  <c r="C626" i="2"/>
  <c r="D626" i="2"/>
  <c r="A627" i="2"/>
  <c r="B627" i="2"/>
  <c r="C627" i="2"/>
  <c r="D627" i="2"/>
  <c r="A628" i="2"/>
  <c r="B628" i="2"/>
  <c r="C628" i="2"/>
  <c r="D628" i="2"/>
  <c r="A629" i="2"/>
  <c r="B629" i="2"/>
  <c r="C629" i="2"/>
  <c r="D629" i="2"/>
  <c r="A630" i="2"/>
  <c r="B630" i="2"/>
  <c r="C630" i="2"/>
  <c r="D630" i="2"/>
  <c r="A631" i="2"/>
  <c r="B631" i="2"/>
  <c r="C631" i="2"/>
  <c r="D631" i="2"/>
  <c r="A632" i="2"/>
  <c r="B632" i="2"/>
  <c r="C632" i="2"/>
  <c r="D632" i="2"/>
  <c r="A633" i="2"/>
  <c r="B633" i="2"/>
  <c r="C633" i="2"/>
  <c r="D633" i="2"/>
  <c r="A634" i="2"/>
  <c r="B634" i="2"/>
  <c r="C634" i="2"/>
  <c r="D634" i="2"/>
  <c r="A635" i="2"/>
  <c r="B635" i="2"/>
  <c r="C635" i="2"/>
  <c r="D635" i="2"/>
  <c r="A636" i="2"/>
  <c r="B636" i="2"/>
  <c r="C636" i="2"/>
  <c r="D636" i="2"/>
  <c r="A637" i="2"/>
  <c r="B637" i="2"/>
  <c r="C637" i="2"/>
  <c r="D637" i="2"/>
  <c r="A638" i="2"/>
  <c r="B638" i="2"/>
  <c r="C638" i="2"/>
  <c r="D638" i="2"/>
  <c r="A639" i="2"/>
  <c r="B639" i="2"/>
  <c r="C639" i="2"/>
  <c r="D639" i="2"/>
  <c r="A640" i="2"/>
  <c r="B640" i="2"/>
  <c r="C640" i="2"/>
  <c r="D640" i="2"/>
  <c r="A641" i="2"/>
  <c r="B641" i="2"/>
  <c r="C641" i="2"/>
  <c r="D641" i="2"/>
  <c r="A642" i="2"/>
  <c r="B642" i="2"/>
  <c r="C642" i="2"/>
  <c r="D642" i="2"/>
  <c r="A643" i="2"/>
  <c r="B643" i="2"/>
  <c r="C643" i="2"/>
  <c r="D643" i="2"/>
  <c r="A644" i="2"/>
  <c r="B644" i="2"/>
  <c r="C644" i="2"/>
  <c r="D644" i="2"/>
  <c r="A645" i="2"/>
  <c r="B645" i="2"/>
  <c r="C645" i="2"/>
  <c r="D645" i="2"/>
  <c r="A646" i="2"/>
  <c r="B646" i="2"/>
  <c r="C646" i="2"/>
  <c r="D646" i="2"/>
  <c r="A647" i="2"/>
  <c r="B647" i="2"/>
  <c r="C647" i="2"/>
  <c r="D647" i="2"/>
  <c r="A648" i="2"/>
  <c r="B648" i="2"/>
  <c r="C648" i="2"/>
  <c r="D648" i="2"/>
  <c r="A649" i="2"/>
  <c r="B649" i="2"/>
  <c r="C649" i="2"/>
  <c r="D649" i="2"/>
  <c r="A650" i="2"/>
  <c r="B650" i="2"/>
  <c r="C650" i="2"/>
  <c r="D650" i="2"/>
  <c r="A651" i="2"/>
  <c r="B651" i="2"/>
  <c r="C651" i="2"/>
  <c r="D651" i="2"/>
  <c r="A652" i="2"/>
  <c r="B652" i="2"/>
  <c r="C652" i="2"/>
  <c r="D652" i="2"/>
  <c r="A653" i="2"/>
  <c r="B653" i="2"/>
  <c r="C653" i="2"/>
  <c r="D653" i="2"/>
  <c r="A654" i="2"/>
  <c r="B654" i="2"/>
  <c r="C654" i="2"/>
  <c r="D654" i="2"/>
  <c r="A655" i="2"/>
  <c r="B655" i="2"/>
  <c r="C655" i="2"/>
  <c r="D655" i="2"/>
  <c r="A656" i="2"/>
  <c r="B656" i="2"/>
  <c r="C656" i="2"/>
  <c r="D656" i="2"/>
  <c r="A657" i="2"/>
  <c r="B657" i="2"/>
  <c r="C657" i="2"/>
  <c r="D657" i="2"/>
  <c r="A658" i="2"/>
  <c r="B658" i="2"/>
  <c r="C658" i="2"/>
  <c r="D658" i="2"/>
  <c r="A659" i="2"/>
  <c r="B659" i="2"/>
  <c r="C659" i="2"/>
  <c r="D659" i="2"/>
  <c r="A660" i="2"/>
  <c r="B660" i="2"/>
  <c r="C660" i="2"/>
  <c r="D660" i="2"/>
  <c r="A661" i="2"/>
  <c r="B661" i="2"/>
  <c r="C661" i="2"/>
  <c r="D661" i="2"/>
  <c r="A662" i="2"/>
  <c r="B662" i="2"/>
  <c r="C662" i="2"/>
  <c r="D662" i="2"/>
  <c r="A663" i="2"/>
  <c r="B663" i="2"/>
  <c r="C663" i="2"/>
  <c r="D663" i="2"/>
  <c r="A664" i="2"/>
  <c r="B664" i="2"/>
  <c r="C664" i="2"/>
  <c r="D664" i="2"/>
  <c r="A665" i="2"/>
  <c r="B665" i="2"/>
  <c r="C665" i="2"/>
  <c r="D665" i="2"/>
  <c r="A666" i="2"/>
  <c r="B666" i="2"/>
  <c r="C666" i="2"/>
  <c r="D666" i="2"/>
  <c r="A667" i="2"/>
  <c r="B667" i="2"/>
  <c r="C667" i="2"/>
  <c r="D667" i="2"/>
  <c r="A668" i="2"/>
  <c r="B668" i="2"/>
  <c r="C668" i="2"/>
  <c r="D668" i="2"/>
  <c r="A669" i="2"/>
  <c r="B669" i="2"/>
  <c r="C669" i="2"/>
  <c r="D669" i="2"/>
  <c r="A670" i="2"/>
  <c r="B670" i="2"/>
  <c r="C670" i="2"/>
  <c r="D670" i="2"/>
  <c r="A671" i="2"/>
  <c r="B671" i="2"/>
  <c r="C671" i="2"/>
  <c r="D671" i="2"/>
  <c r="A672" i="2"/>
  <c r="B672" i="2"/>
  <c r="C672" i="2"/>
  <c r="D672" i="2"/>
  <c r="A673" i="2"/>
  <c r="B673" i="2"/>
  <c r="C673" i="2"/>
  <c r="D673" i="2"/>
  <c r="A674" i="2"/>
  <c r="B674" i="2"/>
  <c r="C674" i="2"/>
  <c r="D674" i="2"/>
  <c r="A675" i="2"/>
  <c r="B675" i="2"/>
  <c r="C675" i="2"/>
  <c r="D675" i="2"/>
  <c r="A676" i="2"/>
  <c r="B676" i="2"/>
  <c r="C676" i="2"/>
  <c r="D676" i="2"/>
  <c r="A677" i="2"/>
  <c r="B677" i="2"/>
  <c r="C677" i="2"/>
  <c r="D677" i="2"/>
  <c r="A678" i="2"/>
  <c r="B678" i="2"/>
  <c r="C678" i="2"/>
  <c r="D678" i="2"/>
  <c r="A679" i="2"/>
  <c r="B679" i="2"/>
  <c r="C679" i="2"/>
  <c r="D679" i="2"/>
  <c r="A680" i="2"/>
  <c r="B680" i="2"/>
  <c r="C680" i="2"/>
  <c r="D680" i="2"/>
  <c r="A681" i="2"/>
  <c r="B681" i="2"/>
  <c r="C681" i="2"/>
  <c r="D681" i="2"/>
  <c r="A682" i="2"/>
  <c r="B682" i="2"/>
  <c r="C682" i="2"/>
  <c r="D682" i="2"/>
  <c r="A683" i="2"/>
  <c r="B683" i="2"/>
  <c r="C683" i="2"/>
  <c r="D683" i="2"/>
  <c r="A684" i="2"/>
  <c r="B684" i="2"/>
  <c r="C684" i="2"/>
  <c r="D684" i="2"/>
  <c r="A685" i="2"/>
  <c r="B685" i="2"/>
  <c r="C685" i="2"/>
  <c r="D685" i="2"/>
  <c r="A686" i="2"/>
  <c r="B686" i="2"/>
  <c r="C686" i="2"/>
  <c r="D686" i="2"/>
  <c r="A687" i="2"/>
  <c r="B687" i="2"/>
  <c r="C687" i="2"/>
  <c r="D687" i="2"/>
  <c r="A688" i="2"/>
  <c r="B688" i="2"/>
  <c r="C688" i="2"/>
  <c r="D688" i="2"/>
  <c r="A689" i="2"/>
  <c r="B689" i="2"/>
  <c r="C689" i="2"/>
  <c r="D689" i="2"/>
  <c r="A690" i="2"/>
  <c r="B690" i="2"/>
  <c r="C690" i="2"/>
  <c r="D690" i="2"/>
  <c r="A691" i="2"/>
  <c r="B691" i="2"/>
  <c r="C691" i="2"/>
  <c r="D691" i="2"/>
  <c r="A692" i="2"/>
  <c r="B692" i="2"/>
  <c r="C692" i="2"/>
  <c r="D692" i="2"/>
  <c r="A693" i="2"/>
  <c r="B693" i="2"/>
  <c r="C693" i="2"/>
  <c r="D693" i="2"/>
  <c r="A694" i="2"/>
  <c r="B694" i="2"/>
  <c r="C694" i="2"/>
  <c r="D694" i="2"/>
  <c r="A695" i="2"/>
  <c r="B695" i="2"/>
  <c r="C695" i="2"/>
  <c r="D695" i="2"/>
  <c r="A696" i="2"/>
  <c r="B696" i="2"/>
  <c r="C696" i="2"/>
  <c r="D696" i="2"/>
  <c r="A697" i="2"/>
  <c r="B697" i="2"/>
  <c r="C697" i="2"/>
  <c r="D697" i="2"/>
  <c r="A698" i="2"/>
  <c r="B698" i="2"/>
  <c r="C698" i="2"/>
  <c r="D698" i="2"/>
  <c r="A699" i="2"/>
  <c r="B699" i="2"/>
  <c r="C699" i="2"/>
  <c r="D699" i="2"/>
  <c r="A700" i="2"/>
  <c r="B700" i="2"/>
  <c r="C700" i="2"/>
  <c r="D700" i="2"/>
  <c r="A701" i="2"/>
  <c r="B701" i="2"/>
  <c r="C701" i="2"/>
  <c r="D701" i="2"/>
  <c r="A702" i="2"/>
  <c r="B702" i="2"/>
  <c r="C702" i="2"/>
  <c r="D702" i="2"/>
  <c r="A703" i="2"/>
  <c r="B703" i="2"/>
  <c r="C703" i="2"/>
  <c r="D703" i="2"/>
  <c r="A704" i="2"/>
  <c r="B704" i="2"/>
  <c r="C704" i="2"/>
  <c r="D704" i="2"/>
  <c r="A705" i="2"/>
  <c r="B705" i="2"/>
  <c r="C705" i="2"/>
  <c r="D705" i="2"/>
  <c r="A706" i="2"/>
  <c r="B706" i="2"/>
  <c r="C706" i="2"/>
  <c r="D706" i="2"/>
  <c r="A707" i="2"/>
  <c r="B707" i="2"/>
  <c r="C707" i="2"/>
  <c r="D707" i="2"/>
  <c r="A708" i="2"/>
  <c r="B708" i="2"/>
  <c r="C708" i="2"/>
  <c r="D708" i="2"/>
  <c r="A709" i="2"/>
  <c r="B709" i="2"/>
  <c r="C709" i="2"/>
  <c r="D709" i="2"/>
  <c r="A710" i="2"/>
  <c r="B710" i="2"/>
  <c r="C710" i="2"/>
  <c r="D710" i="2"/>
  <c r="A711" i="2"/>
  <c r="B711" i="2"/>
  <c r="C711" i="2"/>
  <c r="D711" i="2"/>
  <c r="A712" i="2"/>
  <c r="B712" i="2"/>
  <c r="C712" i="2"/>
  <c r="D712" i="2"/>
  <c r="A713" i="2"/>
  <c r="B713" i="2"/>
  <c r="C713" i="2"/>
  <c r="D713" i="2"/>
  <c r="A714" i="2"/>
  <c r="B714" i="2"/>
  <c r="C714" i="2"/>
  <c r="D714" i="2"/>
  <c r="A715" i="2"/>
  <c r="B715" i="2"/>
  <c r="C715" i="2"/>
  <c r="D715" i="2"/>
  <c r="A716" i="2"/>
  <c r="B716" i="2"/>
  <c r="C716" i="2"/>
  <c r="D716" i="2"/>
  <c r="A717" i="2"/>
  <c r="B717" i="2"/>
  <c r="C717" i="2"/>
  <c r="D717" i="2"/>
  <c r="A718" i="2"/>
  <c r="B718" i="2"/>
  <c r="C718" i="2"/>
  <c r="D718" i="2"/>
  <c r="A719" i="2"/>
  <c r="B719" i="2"/>
  <c r="C719" i="2"/>
  <c r="D719" i="2"/>
  <c r="A720" i="2"/>
  <c r="B720" i="2"/>
  <c r="C720" i="2"/>
  <c r="D720" i="2"/>
  <c r="A721" i="2"/>
  <c r="B721" i="2"/>
  <c r="C721" i="2"/>
  <c r="D721" i="2"/>
  <c r="A722" i="2"/>
  <c r="B722" i="2"/>
  <c r="C722" i="2"/>
  <c r="D722" i="2"/>
  <c r="A723" i="2"/>
  <c r="B723" i="2"/>
  <c r="C723" i="2"/>
  <c r="D723" i="2"/>
  <c r="A724" i="2"/>
  <c r="B724" i="2"/>
  <c r="C724" i="2"/>
  <c r="D724" i="2"/>
  <c r="A725" i="2"/>
  <c r="B725" i="2"/>
  <c r="C725" i="2"/>
  <c r="D725" i="2"/>
  <c r="A726" i="2"/>
  <c r="B726" i="2"/>
  <c r="C726" i="2"/>
  <c r="D726" i="2"/>
  <c r="A727" i="2"/>
  <c r="B727" i="2"/>
  <c r="C727" i="2"/>
  <c r="D727" i="2"/>
  <c r="A728" i="2"/>
  <c r="B728" i="2"/>
  <c r="C728" i="2"/>
  <c r="D728" i="2"/>
  <c r="A729" i="2"/>
  <c r="B729" i="2"/>
  <c r="C729" i="2"/>
  <c r="D729" i="2"/>
  <c r="A730" i="2"/>
  <c r="B730" i="2"/>
  <c r="C730" i="2"/>
  <c r="D730" i="2"/>
  <c r="A731" i="2"/>
  <c r="B731" i="2"/>
  <c r="C731" i="2"/>
  <c r="D731" i="2"/>
  <c r="A732" i="2"/>
  <c r="B732" i="2"/>
  <c r="C732" i="2"/>
  <c r="D732" i="2"/>
  <c r="A733" i="2"/>
  <c r="B733" i="2"/>
  <c r="C733" i="2"/>
  <c r="D733" i="2"/>
  <c r="A734" i="2"/>
  <c r="B734" i="2"/>
  <c r="C734" i="2"/>
  <c r="D734" i="2"/>
  <c r="A735" i="2"/>
  <c r="B735" i="2"/>
  <c r="C735" i="2"/>
  <c r="D735" i="2"/>
  <c r="A736" i="2"/>
  <c r="B736" i="2"/>
  <c r="C736" i="2"/>
  <c r="D736" i="2"/>
  <c r="A737" i="2"/>
  <c r="B737" i="2"/>
  <c r="C737" i="2"/>
  <c r="D737" i="2"/>
  <c r="A738" i="2"/>
  <c r="B738" i="2"/>
  <c r="C738" i="2"/>
  <c r="D738" i="2"/>
  <c r="A739" i="2"/>
  <c r="B739" i="2"/>
  <c r="C739" i="2"/>
  <c r="D739" i="2"/>
  <c r="A740" i="2"/>
  <c r="B740" i="2"/>
  <c r="C740" i="2"/>
  <c r="D740" i="2"/>
  <c r="A741" i="2"/>
  <c r="B741" i="2"/>
  <c r="C741" i="2"/>
  <c r="D741" i="2"/>
  <c r="A742" i="2"/>
  <c r="B742" i="2"/>
  <c r="C742" i="2"/>
  <c r="D742" i="2"/>
  <c r="A743" i="2"/>
  <c r="B743" i="2"/>
  <c r="C743" i="2"/>
  <c r="D743" i="2"/>
  <c r="A744" i="2"/>
  <c r="B744" i="2"/>
  <c r="C744" i="2"/>
  <c r="D744" i="2"/>
  <c r="A745" i="2"/>
  <c r="B745" i="2"/>
  <c r="C745" i="2"/>
  <c r="D745" i="2"/>
  <c r="A746" i="2"/>
  <c r="B746" i="2"/>
  <c r="C746" i="2"/>
  <c r="D746" i="2"/>
  <c r="A747" i="2"/>
  <c r="B747" i="2"/>
  <c r="C747" i="2"/>
  <c r="D747" i="2"/>
  <c r="A748" i="2"/>
  <c r="B748" i="2"/>
  <c r="C748" i="2"/>
  <c r="D748" i="2"/>
  <c r="A749" i="2"/>
  <c r="B749" i="2"/>
  <c r="C749" i="2"/>
  <c r="D749" i="2"/>
  <c r="A750" i="2"/>
  <c r="B750" i="2"/>
  <c r="C750" i="2"/>
  <c r="D750" i="2"/>
  <c r="A751" i="2"/>
  <c r="B751" i="2"/>
  <c r="C751" i="2"/>
  <c r="D751" i="2"/>
  <c r="A752" i="2"/>
  <c r="B752" i="2"/>
  <c r="C752" i="2"/>
  <c r="D752" i="2"/>
  <c r="A753" i="2"/>
  <c r="B753" i="2"/>
  <c r="C753" i="2"/>
  <c r="D753" i="2"/>
  <c r="A754" i="2"/>
  <c r="B754" i="2"/>
  <c r="C754" i="2"/>
  <c r="D754" i="2"/>
  <c r="A755" i="2"/>
  <c r="B755" i="2"/>
  <c r="C755" i="2"/>
  <c r="D755" i="2"/>
  <c r="A756" i="2"/>
  <c r="B756" i="2"/>
  <c r="C756" i="2"/>
  <c r="D756" i="2"/>
  <c r="A757" i="2"/>
  <c r="B757" i="2"/>
  <c r="C757" i="2"/>
  <c r="D757" i="2"/>
  <c r="A758" i="2"/>
  <c r="B758" i="2"/>
  <c r="C758" i="2"/>
  <c r="D758" i="2"/>
  <c r="A759" i="2"/>
  <c r="B759" i="2"/>
  <c r="C759" i="2"/>
  <c r="D759" i="2"/>
  <c r="A760" i="2"/>
  <c r="B760" i="2"/>
  <c r="C760" i="2"/>
  <c r="D760" i="2"/>
  <c r="A761" i="2"/>
  <c r="B761" i="2"/>
  <c r="C761" i="2"/>
  <c r="D761" i="2"/>
  <c r="A762" i="2"/>
  <c r="B762" i="2"/>
  <c r="C762" i="2"/>
  <c r="D762" i="2"/>
  <c r="A763" i="2"/>
  <c r="B763" i="2"/>
  <c r="C763" i="2"/>
  <c r="D763" i="2"/>
  <c r="A764" i="2"/>
  <c r="B764" i="2"/>
  <c r="C764" i="2"/>
  <c r="D764" i="2"/>
  <c r="A765" i="2"/>
  <c r="B765" i="2"/>
  <c r="C765" i="2"/>
  <c r="D765" i="2"/>
  <c r="A766" i="2"/>
  <c r="B766" i="2"/>
  <c r="C766" i="2"/>
  <c r="D766" i="2"/>
  <c r="A767" i="2"/>
  <c r="B767" i="2"/>
  <c r="C767" i="2"/>
  <c r="D767" i="2"/>
  <c r="A768" i="2"/>
  <c r="B768" i="2"/>
  <c r="C768" i="2"/>
  <c r="D768" i="2"/>
  <c r="A769" i="2"/>
  <c r="B769" i="2"/>
  <c r="C769" i="2"/>
  <c r="D769" i="2"/>
  <c r="A770" i="2"/>
  <c r="B770" i="2"/>
  <c r="C770" i="2"/>
  <c r="D770" i="2"/>
  <c r="A771" i="2"/>
  <c r="B771" i="2"/>
  <c r="C771" i="2"/>
  <c r="D771" i="2"/>
  <c r="A772" i="2"/>
  <c r="B772" i="2"/>
  <c r="C772" i="2"/>
  <c r="D772" i="2"/>
  <c r="A773" i="2"/>
  <c r="B773" i="2"/>
  <c r="C773" i="2"/>
  <c r="D773" i="2"/>
  <c r="A774" i="2"/>
  <c r="B774" i="2"/>
  <c r="C774" i="2"/>
  <c r="D774" i="2"/>
  <c r="A775" i="2"/>
  <c r="B775" i="2"/>
  <c r="C775" i="2"/>
  <c r="D775" i="2"/>
  <c r="A776" i="2"/>
  <c r="B776" i="2"/>
  <c r="C776" i="2"/>
  <c r="D776" i="2"/>
  <c r="A777" i="2"/>
  <c r="B777" i="2"/>
  <c r="C777" i="2"/>
  <c r="D777" i="2"/>
  <c r="A778" i="2"/>
  <c r="B778" i="2"/>
  <c r="C778" i="2"/>
  <c r="D778" i="2"/>
  <c r="A779" i="2"/>
  <c r="B779" i="2"/>
  <c r="C779" i="2"/>
  <c r="D779" i="2"/>
  <c r="A780" i="2"/>
  <c r="B780" i="2"/>
  <c r="C780" i="2"/>
  <c r="D780" i="2"/>
  <c r="A781" i="2"/>
  <c r="B781" i="2"/>
  <c r="C781" i="2"/>
  <c r="D781" i="2"/>
  <c r="A782" i="2"/>
  <c r="B782" i="2"/>
  <c r="C782" i="2"/>
  <c r="D782" i="2"/>
  <c r="A783" i="2"/>
  <c r="B783" i="2"/>
  <c r="C783" i="2"/>
  <c r="D783" i="2"/>
  <c r="A784" i="2"/>
  <c r="B784" i="2"/>
  <c r="C784" i="2"/>
  <c r="D784" i="2"/>
  <c r="A785" i="2"/>
  <c r="B785" i="2"/>
  <c r="C785" i="2"/>
  <c r="D785" i="2"/>
  <c r="A786" i="2"/>
  <c r="B786" i="2"/>
  <c r="C786" i="2"/>
  <c r="D786" i="2"/>
  <c r="A787" i="2"/>
  <c r="B787" i="2"/>
  <c r="C787" i="2"/>
  <c r="D787" i="2"/>
  <c r="A788" i="2"/>
  <c r="B788" i="2"/>
  <c r="C788" i="2"/>
  <c r="D788" i="2"/>
  <c r="A789" i="2"/>
  <c r="B789" i="2"/>
  <c r="C789" i="2"/>
  <c r="D789" i="2"/>
  <c r="A790" i="2"/>
  <c r="B790" i="2"/>
  <c r="C790" i="2"/>
  <c r="D790" i="2"/>
  <c r="A791" i="2"/>
  <c r="B791" i="2"/>
  <c r="C791" i="2"/>
  <c r="D791" i="2"/>
  <c r="A792" i="2"/>
  <c r="B792" i="2"/>
  <c r="C792" i="2"/>
  <c r="D792" i="2"/>
  <c r="A793" i="2"/>
  <c r="B793" i="2"/>
  <c r="C793" i="2"/>
  <c r="D793" i="2"/>
  <c r="A794" i="2"/>
  <c r="B794" i="2"/>
  <c r="C794" i="2"/>
  <c r="D794" i="2"/>
  <c r="A795" i="2"/>
  <c r="B795" i="2"/>
  <c r="C795" i="2"/>
  <c r="D795" i="2"/>
  <c r="A796" i="2"/>
  <c r="B796" i="2"/>
  <c r="C796" i="2"/>
  <c r="D796" i="2"/>
  <c r="A797" i="2"/>
  <c r="B797" i="2"/>
  <c r="C797" i="2"/>
  <c r="D797" i="2"/>
  <c r="A798" i="2"/>
  <c r="B798" i="2"/>
  <c r="C798" i="2"/>
  <c r="D798" i="2"/>
  <c r="A799" i="2"/>
  <c r="B799" i="2"/>
  <c r="C799" i="2"/>
  <c r="D799" i="2"/>
  <c r="A800" i="2"/>
  <c r="B800" i="2"/>
  <c r="C800" i="2"/>
  <c r="D800" i="2"/>
  <c r="A801" i="2"/>
  <c r="B801" i="2"/>
  <c r="C801" i="2"/>
  <c r="D801" i="2"/>
  <c r="A802" i="2"/>
  <c r="B802" i="2"/>
  <c r="C802" i="2"/>
  <c r="D802" i="2"/>
  <c r="A803" i="2"/>
  <c r="B803" i="2"/>
  <c r="C803" i="2"/>
  <c r="D803" i="2"/>
  <c r="A804" i="2"/>
  <c r="B804" i="2"/>
  <c r="C804" i="2"/>
  <c r="D804" i="2"/>
  <c r="A805" i="2"/>
  <c r="B805" i="2"/>
  <c r="C805" i="2"/>
  <c r="D805" i="2"/>
  <c r="A806" i="2"/>
  <c r="B806" i="2"/>
  <c r="C806" i="2"/>
  <c r="D806" i="2"/>
  <c r="A807" i="2"/>
  <c r="B807" i="2"/>
  <c r="C807" i="2"/>
  <c r="D807" i="2"/>
  <c r="A808" i="2"/>
  <c r="B808" i="2"/>
  <c r="C808" i="2"/>
  <c r="D808" i="2"/>
  <c r="A809" i="2"/>
  <c r="B809" i="2"/>
  <c r="C809" i="2"/>
  <c r="D809" i="2"/>
  <c r="A810" i="2"/>
  <c r="B810" i="2"/>
  <c r="C810" i="2"/>
  <c r="D810" i="2"/>
  <c r="A811" i="2"/>
  <c r="B811" i="2"/>
  <c r="C811" i="2"/>
  <c r="D811" i="2"/>
  <c r="A812" i="2"/>
  <c r="B812" i="2"/>
  <c r="C812" i="2"/>
  <c r="D812" i="2"/>
  <c r="A813" i="2"/>
  <c r="B813" i="2"/>
  <c r="C813" i="2"/>
  <c r="D813" i="2"/>
  <c r="A814" i="2"/>
  <c r="B814" i="2"/>
  <c r="C814" i="2"/>
  <c r="D814" i="2"/>
  <c r="A815" i="2"/>
  <c r="B815" i="2"/>
  <c r="C815" i="2"/>
  <c r="D815" i="2"/>
  <c r="A816" i="2"/>
  <c r="B816" i="2"/>
  <c r="C816" i="2"/>
  <c r="D816" i="2"/>
  <c r="A817" i="2"/>
  <c r="B817" i="2"/>
  <c r="C817" i="2"/>
  <c r="D817" i="2"/>
  <c r="A818" i="2"/>
  <c r="B818" i="2"/>
  <c r="C818" i="2"/>
  <c r="D818" i="2"/>
  <c r="A819" i="2"/>
  <c r="B819" i="2"/>
  <c r="C819" i="2"/>
  <c r="D819" i="2"/>
  <c r="A820" i="2"/>
  <c r="B820" i="2"/>
  <c r="C820" i="2"/>
  <c r="D820" i="2"/>
  <c r="A821" i="2"/>
  <c r="B821" i="2"/>
  <c r="C821" i="2"/>
  <c r="D821" i="2"/>
  <c r="A822" i="2"/>
  <c r="B822" i="2"/>
  <c r="C822" i="2"/>
  <c r="D822" i="2"/>
  <c r="A823" i="2"/>
  <c r="B823" i="2"/>
  <c r="C823" i="2"/>
  <c r="D823" i="2"/>
  <c r="A824" i="2"/>
  <c r="B824" i="2"/>
  <c r="C824" i="2"/>
  <c r="D824" i="2"/>
  <c r="A825" i="2"/>
  <c r="B825" i="2"/>
  <c r="C825" i="2"/>
  <c r="D825" i="2"/>
  <c r="A826" i="2"/>
  <c r="B826" i="2"/>
  <c r="C826" i="2"/>
  <c r="D826" i="2"/>
  <c r="A827" i="2"/>
  <c r="B827" i="2"/>
  <c r="C827" i="2"/>
  <c r="D827" i="2"/>
  <c r="A828" i="2"/>
  <c r="B828" i="2"/>
  <c r="C828" i="2"/>
  <c r="D828" i="2"/>
  <c r="A829" i="2"/>
  <c r="B829" i="2"/>
  <c r="C829" i="2"/>
  <c r="D829" i="2"/>
  <c r="A830" i="2"/>
  <c r="B830" i="2"/>
  <c r="C830" i="2"/>
  <c r="D830" i="2"/>
  <c r="A831" i="2"/>
  <c r="B831" i="2"/>
  <c r="C831" i="2"/>
  <c r="D831" i="2"/>
  <c r="A832" i="2"/>
  <c r="B832" i="2"/>
  <c r="C832" i="2"/>
  <c r="D832" i="2"/>
  <c r="A833" i="2"/>
  <c r="B833" i="2"/>
  <c r="C833" i="2"/>
  <c r="D833" i="2"/>
  <c r="A834" i="2"/>
  <c r="B834" i="2"/>
  <c r="C834" i="2"/>
  <c r="D834" i="2"/>
  <c r="A835" i="2"/>
  <c r="B835" i="2"/>
  <c r="C835" i="2"/>
  <c r="D835" i="2"/>
  <c r="A836" i="2"/>
  <c r="B836" i="2"/>
  <c r="C836" i="2"/>
  <c r="D836" i="2"/>
  <c r="A837" i="2"/>
  <c r="B837" i="2"/>
  <c r="C837" i="2"/>
  <c r="D837" i="2"/>
  <c r="A838" i="2"/>
  <c r="B838" i="2"/>
  <c r="C838" i="2"/>
  <c r="D838" i="2"/>
  <c r="A839" i="2"/>
  <c r="B839" i="2"/>
  <c r="C839" i="2"/>
  <c r="D839" i="2"/>
  <c r="A840" i="2"/>
  <c r="B840" i="2"/>
  <c r="C840" i="2"/>
  <c r="D840" i="2"/>
  <c r="A841" i="2"/>
  <c r="B841" i="2"/>
  <c r="C841" i="2"/>
  <c r="D841" i="2"/>
  <c r="A842" i="2"/>
  <c r="B842" i="2"/>
  <c r="C842" i="2"/>
  <c r="D842" i="2"/>
  <c r="A843" i="2"/>
  <c r="B843" i="2"/>
  <c r="C843" i="2"/>
  <c r="D843" i="2"/>
  <c r="A844" i="2"/>
  <c r="B844" i="2"/>
  <c r="C844" i="2"/>
  <c r="D844" i="2"/>
  <c r="A845" i="2"/>
  <c r="B845" i="2"/>
  <c r="C845" i="2"/>
  <c r="D845" i="2"/>
  <c r="A846" i="2"/>
  <c r="B846" i="2"/>
  <c r="C846" i="2"/>
  <c r="D846" i="2"/>
  <c r="A847" i="2"/>
  <c r="B847" i="2"/>
  <c r="C847" i="2"/>
  <c r="D847" i="2"/>
  <c r="A848" i="2"/>
  <c r="B848" i="2"/>
  <c r="C848" i="2"/>
  <c r="D848" i="2"/>
  <c r="A849" i="2"/>
  <c r="B849" i="2"/>
  <c r="C849" i="2"/>
  <c r="D849" i="2"/>
  <c r="A850" i="2"/>
  <c r="B850" i="2"/>
  <c r="C850" i="2"/>
  <c r="D850" i="2"/>
  <c r="A851" i="2"/>
  <c r="B851" i="2"/>
  <c r="C851" i="2"/>
  <c r="D851" i="2"/>
  <c r="A852" i="2"/>
  <c r="B852" i="2"/>
  <c r="C852" i="2"/>
  <c r="D852" i="2"/>
  <c r="A853" i="2"/>
  <c r="B853" i="2"/>
  <c r="C853" i="2"/>
  <c r="D853" i="2"/>
  <c r="A854" i="2"/>
  <c r="B854" i="2"/>
  <c r="C854" i="2"/>
  <c r="D854" i="2"/>
  <c r="A855" i="2"/>
  <c r="B855" i="2"/>
  <c r="C855" i="2"/>
  <c r="D855" i="2"/>
  <c r="A856" i="2"/>
  <c r="B856" i="2"/>
  <c r="C856" i="2"/>
  <c r="D856" i="2"/>
  <c r="A857" i="2"/>
  <c r="B857" i="2"/>
  <c r="C857" i="2"/>
  <c r="D857" i="2"/>
  <c r="A858" i="2"/>
  <c r="B858" i="2"/>
  <c r="C858" i="2"/>
  <c r="D858" i="2"/>
  <c r="A859" i="2"/>
  <c r="B859" i="2"/>
  <c r="C859" i="2"/>
  <c r="D859" i="2"/>
  <c r="A860" i="2"/>
  <c r="B860" i="2"/>
  <c r="C860" i="2"/>
  <c r="D860" i="2"/>
  <c r="A861" i="2"/>
  <c r="B861" i="2"/>
  <c r="C861" i="2"/>
  <c r="D861" i="2"/>
  <c r="A862" i="2"/>
  <c r="B862" i="2"/>
  <c r="C862" i="2"/>
  <c r="D862" i="2"/>
  <c r="A863" i="2"/>
  <c r="B863" i="2"/>
  <c r="C863" i="2"/>
  <c r="D863" i="2"/>
  <c r="A864" i="2"/>
  <c r="B864" i="2"/>
  <c r="C864" i="2"/>
  <c r="D864" i="2"/>
  <c r="A865" i="2"/>
  <c r="B865" i="2"/>
  <c r="C865" i="2"/>
  <c r="D865" i="2"/>
  <c r="A866" i="2"/>
  <c r="B866" i="2"/>
  <c r="C866" i="2"/>
  <c r="D866" i="2"/>
  <c r="A867" i="2"/>
  <c r="B867" i="2"/>
  <c r="C867" i="2"/>
  <c r="D867" i="2"/>
  <c r="A868" i="2"/>
  <c r="B868" i="2"/>
  <c r="C868" i="2"/>
  <c r="D868" i="2"/>
  <c r="A869" i="2"/>
  <c r="B869" i="2"/>
  <c r="C869" i="2"/>
  <c r="D869" i="2"/>
  <c r="A870" i="2"/>
  <c r="B870" i="2"/>
  <c r="C870" i="2"/>
  <c r="D870" i="2"/>
  <c r="A871" i="2"/>
  <c r="B871" i="2"/>
  <c r="C871" i="2"/>
  <c r="D871" i="2"/>
  <c r="A872" i="2"/>
  <c r="B872" i="2"/>
  <c r="C872" i="2"/>
  <c r="D872" i="2"/>
  <c r="A873" i="2"/>
  <c r="B873" i="2"/>
  <c r="C873" i="2"/>
  <c r="D873" i="2"/>
  <c r="A874" i="2"/>
  <c r="B874" i="2"/>
  <c r="C874" i="2"/>
  <c r="D874" i="2"/>
  <c r="A875" i="2"/>
  <c r="B875" i="2"/>
  <c r="C875" i="2"/>
  <c r="D875" i="2"/>
  <c r="A876" i="2"/>
  <c r="B876" i="2"/>
  <c r="C876" i="2"/>
  <c r="D876" i="2"/>
  <c r="A877" i="2"/>
  <c r="B877" i="2"/>
  <c r="C877" i="2"/>
  <c r="D877" i="2"/>
  <c r="A878" i="2"/>
  <c r="B878" i="2"/>
  <c r="C878" i="2"/>
  <c r="D878" i="2"/>
  <c r="A879" i="2"/>
  <c r="B879" i="2"/>
  <c r="C879" i="2"/>
  <c r="D879" i="2"/>
  <c r="A880" i="2"/>
  <c r="B880" i="2"/>
  <c r="C880" i="2"/>
  <c r="D880" i="2"/>
  <c r="A881" i="2"/>
  <c r="B881" i="2"/>
  <c r="C881" i="2"/>
  <c r="D881" i="2"/>
  <c r="A882" i="2"/>
  <c r="B882" i="2"/>
  <c r="C882" i="2"/>
  <c r="D882" i="2"/>
  <c r="A883" i="2"/>
  <c r="B883" i="2"/>
  <c r="C883" i="2"/>
  <c r="D883" i="2"/>
  <c r="A884" i="2"/>
  <c r="B884" i="2"/>
  <c r="C884" i="2"/>
  <c r="D884" i="2"/>
  <c r="A885" i="2"/>
  <c r="B885" i="2"/>
  <c r="C885" i="2"/>
  <c r="D885" i="2"/>
  <c r="A886" i="2"/>
  <c r="B886" i="2"/>
  <c r="C886" i="2"/>
  <c r="D886" i="2"/>
  <c r="A887" i="2"/>
  <c r="B887" i="2"/>
  <c r="C887" i="2"/>
  <c r="D887" i="2"/>
  <c r="A888" i="2"/>
  <c r="B888" i="2"/>
  <c r="C888" i="2"/>
  <c r="D888" i="2"/>
  <c r="A889" i="2"/>
  <c r="B889" i="2"/>
  <c r="C889" i="2"/>
  <c r="D889" i="2"/>
  <c r="A890" i="2"/>
  <c r="B890" i="2"/>
  <c r="C890" i="2"/>
  <c r="D890" i="2"/>
  <c r="A891" i="2"/>
  <c r="B891" i="2"/>
  <c r="C891" i="2"/>
  <c r="D891" i="2"/>
  <c r="A892" i="2"/>
  <c r="B892" i="2"/>
  <c r="C892" i="2"/>
  <c r="D892" i="2"/>
  <c r="A893" i="2"/>
  <c r="B893" i="2"/>
  <c r="C893" i="2"/>
  <c r="D893" i="2"/>
  <c r="A894" i="2"/>
  <c r="B894" i="2"/>
  <c r="C894" i="2"/>
  <c r="D894" i="2"/>
  <c r="A895" i="2"/>
  <c r="B895" i="2"/>
  <c r="C895" i="2"/>
  <c r="D895" i="2"/>
  <c r="A896" i="2"/>
  <c r="B896" i="2"/>
  <c r="C896" i="2"/>
  <c r="D896" i="2"/>
  <c r="A897" i="2"/>
  <c r="B897" i="2"/>
  <c r="C897" i="2"/>
  <c r="D897" i="2"/>
  <c r="A898" i="2"/>
  <c r="B898" i="2"/>
  <c r="C898" i="2"/>
  <c r="D898" i="2"/>
  <c r="A899" i="2"/>
  <c r="B899" i="2"/>
  <c r="C899" i="2"/>
  <c r="D899" i="2"/>
  <c r="A900" i="2"/>
  <c r="B900" i="2"/>
  <c r="C900" i="2"/>
  <c r="D900" i="2"/>
  <c r="A901" i="2"/>
  <c r="B901" i="2"/>
  <c r="C901" i="2"/>
  <c r="D901" i="2"/>
  <c r="A902" i="2"/>
  <c r="B902" i="2"/>
  <c r="C902" i="2"/>
  <c r="D902" i="2"/>
  <c r="A903" i="2"/>
  <c r="B903" i="2"/>
  <c r="C903" i="2"/>
  <c r="D903" i="2"/>
  <c r="A904" i="2"/>
  <c r="B904" i="2"/>
  <c r="C904" i="2"/>
  <c r="D904" i="2"/>
  <c r="A905" i="2"/>
  <c r="B905" i="2"/>
  <c r="C905" i="2"/>
  <c r="D905" i="2"/>
  <c r="A906" i="2"/>
  <c r="B906" i="2"/>
  <c r="C906" i="2"/>
  <c r="D906" i="2"/>
  <c r="A907" i="2"/>
  <c r="B907" i="2"/>
  <c r="C907" i="2"/>
  <c r="D907" i="2"/>
  <c r="A908" i="2"/>
  <c r="B908" i="2"/>
  <c r="C908" i="2"/>
  <c r="D908" i="2"/>
  <c r="A909" i="2"/>
  <c r="B909" i="2"/>
  <c r="C909" i="2"/>
  <c r="D909" i="2"/>
  <c r="A910" i="2"/>
  <c r="B910" i="2"/>
  <c r="C910" i="2"/>
  <c r="D910" i="2"/>
  <c r="A911" i="2"/>
  <c r="B911" i="2"/>
  <c r="C911" i="2"/>
  <c r="D911" i="2"/>
  <c r="A912" i="2"/>
  <c r="B912" i="2"/>
  <c r="C912" i="2"/>
  <c r="D912" i="2"/>
  <c r="A913" i="2"/>
  <c r="B913" i="2"/>
  <c r="C913" i="2"/>
  <c r="D913" i="2"/>
  <c r="A914" i="2"/>
  <c r="B914" i="2"/>
  <c r="C914" i="2"/>
  <c r="D914" i="2"/>
  <c r="A915" i="2"/>
  <c r="B915" i="2"/>
  <c r="C915" i="2"/>
  <c r="D915" i="2"/>
  <c r="A916" i="2"/>
  <c r="B916" i="2"/>
  <c r="C916" i="2"/>
  <c r="D916" i="2"/>
  <c r="A917" i="2"/>
  <c r="B917" i="2"/>
  <c r="C917" i="2"/>
  <c r="D917" i="2"/>
  <c r="A918" i="2"/>
  <c r="B918" i="2"/>
  <c r="C918" i="2"/>
  <c r="D918" i="2"/>
  <c r="A919" i="2"/>
  <c r="B919" i="2"/>
  <c r="C919" i="2"/>
  <c r="D919" i="2"/>
  <c r="A920" i="2"/>
  <c r="B920" i="2"/>
  <c r="C920" i="2"/>
  <c r="D920" i="2"/>
  <c r="A921" i="2"/>
  <c r="B921" i="2"/>
  <c r="C921" i="2"/>
  <c r="D921" i="2"/>
  <c r="A922" i="2"/>
  <c r="B922" i="2"/>
  <c r="C922" i="2"/>
  <c r="D922" i="2"/>
  <c r="A923" i="2"/>
  <c r="B923" i="2"/>
  <c r="C923" i="2"/>
  <c r="D923" i="2"/>
  <c r="A924" i="2"/>
  <c r="B924" i="2"/>
  <c r="C924" i="2"/>
  <c r="D924" i="2"/>
  <c r="A925" i="2"/>
  <c r="B925" i="2"/>
  <c r="C925" i="2"/>
  <c r="D925" i="2"/>
  <c r="A926" i="2"/>
  <c r="B926" i="2"/>
  <c r="C926" i="2"/>
  <c r="D926" i="2"/>
  <c r="A927" i="2"/>
  <c r="B927" i="2"/>
  <c r="C927" i="2"/>
  <c r="D927" i="2"/>
  <c r="A928" i="2"/>
  <c r="B928" i="2"/>
  <c r="C928" i="2"/>
  <c r="D928" i="2"/>
  <c r="A929" i="2"/>
  <c r="B929" i="2"/>
  <c r="C929" i="2"/>
  <c r="D929" i="2"/>
  <c r="A930" i="2"/>
  <c r="B930" i="2"/>
  <c r="C930" i="2"/>
  <c r="D930" i="2"/>
  <c r="A931" i="2"/>
  <c r="B931" i="2"/>
  <c r="C931" i="2"/>
  <c r="D931" i="2"/>
  <c r="A932" i="2"/>
  <c r="B932" i="2"/>
  <c r="C932" i="2"/>
  <c r="D932" i="2"/>
  <c r="A933" i="2"/>
  <c r="B933" i="2"/>
  <c r="C933" i="2"/>
  <c r="D933" i="2"/>
  <c r="A934" i="2"/>
  <c r="B934" i="2"/>
  <c r="C934" i="2"/>
  <c r="D934" i="2"/>
  <c r="A935" i="2"/>
  <c r="B935" i="2"/>
  <c r="C935" i="2"/>
  <c r="D935" i="2"/>
  <c r="A936" i="2"/>
  <c r="B936" i="2"/>
  <c r="C936" i="2"/>
  <c r="D936" i="2"/>
  <c r="A937" i="2"/>
  <c r="B937" i="2"/>
  <c r="C937" i="2"/>
  <c r="D937" i="2"/>
  <c r="A938" i="2"/>
  <c r="B938" i="2"/>
  <c r="C938" i="2"/>
  <c r="D938" i="2"/>
  <c r="A939" i="2"/>
  <c r="B939" i="2"/>
  <c r="C939" i="2"/>
  <c r="D939" i="2"/>
  <c r="A940" i="2"/>
  <c r="B940" i="2"/>
  <c r="C940" i="2"/>
  <c r="D940" i="2"/>
  <c r="A941" i="2"/>
  <c r="B941" i="2"/>
  <c r="C941" i="2"/>
  <c r="D941" i="2"/>
  <c r="A942" i="2"/>
  <c r="B942" i="2"/>
  <c r="C942" i="2"/>
  <c r="D942" i="2"/>
  <c r="A943" i="2"/>
  <c r="B943" i="2"/>
  <c r="C943" i="2"/>
  <c r="D943" i="2"/>
  <c r="A944" i="2"/>
  <c r="B944" i="2"/>
  <c r="C944" i="2"/>
  <c r="D944" i="2"/>
  <c r="A945" i="2"/>
  <c r="B945" i="2"/>
  <c r="C945" i="2"/>
  <c r="D945" i="2"/>
  <c r="A946" i="2"/>
  <c r="B946" i="2"/>
  <c r="C946" i="2"/>
  <c r="D946" i="2"/>
  <c r="A947" i="2"/>
  <c r="B947" i="2"/>
  <c r="C947" i="2"/>
  <c r="D947" i="2"/>
  <c r="A948" i="2"/>
  <c r="B948" i="2"/>
  <c r="C948" i="2"/>
  <c r="D948" i="2"/>
  <c r="A949" i="2"/>
  <c r="B949" i="2"/>
  <c r="C949" i="2"/>
  <c r="D949" i="2"/>
  <c r="A950" i="2"/>
  <c r="B950" i="2"/>
  <c r="C950" i="2"/>
  <c r="D950" i="2"/>
  <c r="A951" i="2"/>
  <c r="B951" i="2"/>
  <c r="C951" i="2"/>
  <c r="D951" i="2"/>
  <c r="A952" i="2"/>
  <c r="B952" i="2"/>
  <c r="C952" i="2"/>
  <c r="D952" i="2"/>
  <c r="A953" i="2"/>
  <c r="B953" i="2"/>
  <c r="C953" i="2"/>
  <c r="D953" i="2"/>
  <c r="A954" i="2"/>
  <c r="B954" i="2"/>
  <c r="C954" i="2"/>
  <c r="D954" i="2"/>
  <c r="A955" i="2"/>
  <c r="B955" i="2"/>
  <c r="C955" i="2"/>
  <c r="D955" i="2"/>
  <c r="A956" i="2"/>
  <c r="B956" i="2"/>
  <c r="C956" i="2"/>
  <c r="D956" i="2"/>
  <c r="A957" i="2"/>
  <c r="B957" i="2"/>
  <c r="C957" i="2"/>
  <c r="D957" i="2"/>
  <c r="A958" i="2"/>
  <c r="B958" i="2"/>
  <c r="C958" i="2"/>
  <c r="D958" i="2"/>
  <c r="A959" i="2"/>
  <c r="B959" i="2"/>
  <c r="C959" i="2"/>
  <c r="D959" i="2"/>
  <c r="A960" i="2"/>
  <c r="B960" i="2"/>
  <c r="C960" i="2"/>
  <c r="D960" i="2"/>
  <c r="A961" i="2"/>
  <c r="B961" i="2"/>
  <c r="C961" i="2"/>
  <c r="D961" i="2"/>
  <c r="A962" i="2"/>
  <c r="B962" i="2"/>
  <c r="C962" i="2"/>
  <c r="D962" i="2"/>
  <c r="A963" i="2"/>
  <c r="B963" i="2"/>
  <c r="C963" i="2"/>
  <c r="D963" i="2"/>
  <c r="A964" i="2"/>
  <c r="B964" i="2"/>
  <c r="C964" i="2"/>
  <c r="D964" i="2"/>
  <c r="A965" i="2"/>
  <c r="B965" i="2"/>
  <c r="C965" i="2"/>
  <c r="D965" i="2"/>
  <c r="A966" i="2"/>
  <c r="B966" i="2"/>
  <c r="C966" i="2"/>
  <c r="D966" i="2"/>
  <c r="A967" i="2"/>
  <c r="B967" i="2"/>
  <c r="C967" i="2"/>
  <c r="D967" i="2"/>
  <c r="A968" i="2"/>
  <c r="B968" i="2"/>
  <c r="C968" i="2"/>
  <c r="D968" i="2"/>
  <c r="A969" i="2"/>
  <c r="B969" i="2"/>
  <c r="C969" i="2"/>
  <c r="D969" i="2"/>
  <c r="A970" i="2"/>
  <c r="B970" i="2"/>
  <c r="C970" i="2"/>
  <c r="D970" i="2"/>
  <c r="A971" i="2"/>
  <c r="B971" i="2"/>
  <c r="C971" i="2"/>
  <c r="D971" i="2"/>
  <c r="A972" i="2"/>
  <c r="B972" i="2"/>
  <c r="C972" i="2"/>
  <c r="D972" i="2"/>
  <c r="A973" i="2"/>
  <c r="B973" i="2"/>
  <c r="C973" i="2"/>
  <c r="D973" i="2"/>
  <c r="A974" i="2"/>
  <c r="B974" i="2"/>
  <c r="C974" i="2"/>
  <c r="D974" i="2"/>
  <c r="A975" i="2"/>
  <c r="B975" i="2"/>
  <c r="C975" i="2"/>
  <c r="D975" i="2"/>
  <c r="A976" i="2"/>
  <c r="B976" i="2"/>
  <c r="C976" i="2"/>
  <c r="D976" i="2"/>
  <c r="A977" i="2"/>
  <c r="B977" i="2"/>
  <c r="C977" i="2"/>
  <c r="D977" i="2"/>
  <c r="A978" i="2"/>
  <c r="B978" i="2"/>
  <c r="C978" i="2"/>
  <c r="D978" i="2"/>
  <c r="A979" i="2"/>
  <c r="B979" i="2"/>
  <c r="C979" i="2"/>
  <c r="D979" i="2"/>
  <c r="A980" i="2"/>
  <c r="B980" i="2"/>
  <c r="C980" i="2"/>
  <c r="D980" i="2"/>
  <c r="A981" i="2"/>
  <c r="B981" i="2"/>
  <c r="C981" i="2"/>
  <c r="D981" i="2"/>
  <c r="A982" i="2"/>
  <c r="B982" i="2"/>
  <c r="C982" i="2"/>
  <c r="D982" i="2"/>
  <c r="A983" i="2"/>
  <c r="B983" i="2"/>
  <c r="C983" i="2"/>
  <c r="D983" i="2"/>
  <c r="A984" i="2"/>
  <c r="B984" i="2"/>
  <c r="C984" i="2"/>
  <c r="D984" i="2"/>
  <c r="A985" i="2"/>
  <c r="B985" i="2"/>
  <c r="C985" i="2"/>
  <c r="D985" i="2"/>
  <c r="A986" i="2"/>
  <c r="B986" i="2"/>
  <c r="C986" i="2"/>
  <c r="D986" i="2"/>
  <c r="A987" i="2"/>
  <c r="B987" i="2"/>
  <c r="C987" i="2"/>
  <c r="D987" i="2"/>
  <c r="A988" i="2"/>
  <c r="B988" i="2"/>
  <c r="C988" i="2"/>
  <c r="D988" i="2"/>
  <c r="A989" i="2"/>
  <c r="B989" i="2"/>
  <c r="C989" i="2"/>
  <c r="D989" i="2"/>
  <c r="A990" i="2"/>
  <c r="B990" i="2"/>
  <c r="C990" i="2"/>
  <c r="D990" i="2"/>
  <c r="A991" i="2"/>
  <c r="B991" i="2"/>
  <c r="C991" i="2"/>
  <c r="D991" i="2"/>
  <c r="A992" i="2"/>
  <c r="B992" i="2"/>
  <c r="C992" i="2"/>
  <c r="D992" i="2"/>
  <c r="A993" i="2"/>
  <c r="B993" i="2"/>
  <c r="C993" i="2"/>
  <c r="D993" i="2"/>
  <c r="A994" i="2"/>
  <c r="B994" i="2"/>
  <c r="C994" i="2"/>
  <c r="D994" i="2"/>
  <c r="A995" i="2"/>
  <c r="B995" i="2"/>
  <c r="C995" i="2"/>
  <c r="D995" i="2"/>
  <c r="A996" i="2"/>
  <c r="B996" i="2"/>
  <c r="C996" i="2"/>
  <c r="D996" i="2"/>
  <c r="A997" i="2"/>
  <c r="B997" i="2"/>
  <c r="C997" i="2"/>
  <c r="D997" i="2"/>
  <c r="A998" i="2"/>
  <c r="B998" i="2"/>
  <c r="C998" i="2"/>
  <c r="D998" i="2"/>
  <c r="A999" i="2"/>
  <c r="B999" i="2"/>
  <c r="C999" i="2"/>
  <c r="D999" i="2"/>
  <c r="A1000" i="2"/>
  <c r="B1000" i="2"/>
  <c r="C1000" i="2"/>
  <c r="D1000" i="2"/>
  <c r="A1001" i="2"/>
  <c r="B1001" i="2"/>
  <c r="C1001" i="2"/>
  <c r="D1001" i="2"/>
  <c r="D2" i="2"/>
  <c r="C2" i="2"/>
  <c r="B2" i="2"/>
  <c r="A2" i="2"/>
  <c r="X239" i="6" l="1"/>
  <c r="X1" i="6" s="1"/>
  <c r="K3" i="5"/>
  <c r="L5" i="5" s="1"/>
  <c r="I3" i="5"/>
  <c r="N5" i="5" s="1"/>
  <c r="N3" i="5"/>
  <c r="I5" i="5" s="1"/>
  <c r="U3" i="5"/>
  <c r="B5" i="5" s="1"/>
  <c r="B3" i="5"/>
  <c r="J3" i="5"/>
  <c r="M5" i="5" s="1"/>
  <c r="D3" i="5"/>
  <c r="S5" i="5" s="1"/>
  <c r="T3" i="5"/>
  <c r="C5" i="5" s="1"/>
  <c r="R3" i="5"/>
  <c r="E5" i="5" s="1"/>
  <c r="P3" i="5"/>
  <c r="G5" i="5" s="1"/>
  <c r="H3" i="5"/>
  <c r="O5" i="5" s="1"/>
  <c r="F3" i="5"/>
  <c r="Q5" i="5" s="1"/>
  <c r="M3" i="5"/>
  <c r="J5" i="5" s="1"/>
  <c r="S3" i="5"/>
  <c r="D5" i="5" s="1"/>
  <c r="O3" i="5"/>
  <c r="H5" i="5" s="1"/>
  <c r="G3" i="5"/>
  <c r="P5" i="5" s="1"/>
  <c r="Q3" i="5"/>
  <c r="F5" i="5" s="1"/>
  <c r="C3" i="5"/>
  <c r="T5" i="5" s="1"/>
  <c r="E3" i="5"/>
  <c r="R5" i="5" s="1"/>
  <c r="U5" i="5"/>
  <c r="W9" i="5" l="1"/>
  <c r="X9" i="5" s="1"/>
  <c r="W21" i="5"/>
  <c r="X21" i="5" s="1"/>
  <c r="W33" i="5"/>
  <c r="X33" i="5" s="1"/>
  <c r="W45" i="5"/>
  <c r="X45" i="5" s="1"/>
  <c r="W57" i="5"/>
  <c r="X57" i="5" s="1"/>
  <c r="W69" i="5"/>
  <c r="X69" i="5" s="1"/>
  <c r="W81" i="5"/>
  <c r="X81" i="5" s="1"/>
  <c r="W93" i="5"/>
  <c r="X93" i="5" s="1"/>
  <c r="W105" i="5"/>
  <c r="X105" i="5" s="1"/>
  <c r="W117" i="5"/>
  <c r="X117" i="5" s="1"/>
  <c r="W129" i="5"/>
  <c r="X129" i="5" s="1"/>
  <c r="W141" i="5"/>
  <c r="X141" i="5" s="1"/>
  <c r="W153" i="5"/>
  <c r="X153" i="5" s="1"/>
  <c r="W165" i="5"/>
  <c r="X165" i="5" s="1"/>
  <c r="W177" i="5"/>
  <c r="X177" i="5" s="1"/>
  <c r="W189" i="5"/>
  <c r="X189" i="5" s="1"/>
  <c r="W201" i="5"/>
  <c r="X201" i="5" s="1"/>
  <c r="W213" i="5"/>
  <c r="X213" i="5" s="1"/>
  <c r="W225" i="5"/>
  <c r="X225" i="5" s="1"/>
  <c r="W237" i="5"/>
  <c r="X237" i="5" s="1"/>
  <c r="W249" i="5"/>
  <c r="X249" i="5" s="1"/>
  <c r="W261" i="5"/>
  <c r="X261" i="5" s="1"/>
  <c r="W273" i="5"/>
  <c r="X273" i="5" s="1"/>
  <c r="W285" i="5"/>
  <c r="X285" i="5" s="1"/>
  <c r="W297" i="5"/>
  <c r="X297" i="5" s="1"/>
  <c r="W309" i="5"/>
  <c r="X309" i="5" s="1"/>
  <c r="W321" i="5"/>
  <c r="X321" i="5" s="1"/>
  <c r="W333" i="5"/>
  <c r="X333" i="5" s="1"/>
  <c r="W345" i="5"/>
  <c r="X345" i="5" s="1"/>
  <c r="W357" i="5"/>
  <c r="X357" i="5" s="1"/>
  <c r="W369" i="5"/>
  <c r="X369" i="5" s="1"/>
  <c r="W381" i="5"/>
  <c r="X381" i="5" s="1"/>
  <c r="W393" i="5"/>
  <c r="X393" i="5" s="1"/>
  <c r="W405" i="5"/>
  <c r="X405" i="5" s="1"/>
  <c r="W417" i="5"/>
  <c r="X417" i="5" s="1"/>
  <c r="W429" i="5"/>
  <c r="X429" i="5" s="1"/>
  <c r="W441" i="5"/>
  <c r="X441" i="5" s="1"/>
  <c r="W453" i="5"/>
  <c r="X453" i="5" s="1"/>
  <c r="W465" i="5"/>
  <c r="X465" i="5" s="1"/>
  <c r="W477" i="5"/>
  <c r="X477" i="5" s="1"/>
  <c r="W489" i="5"/>
  <c r="X489" i="5" s="1"/>
  <c r="W501" i="5"/>
  <c r="X501" i="5" s="1"/>
  <c r="W513" i="5"/>
  <c r="X513" i="5" s="1"/>
  <c r="W525" i="5"/>
  <c r="X525" i="5" s="1"/>
  <c r="W537" i="5"/>
  <c r="X537" i="5" s="1"/>
  <c r="W549" i="5"/>
  <c r="X549" i="5" s="1"/>
  <c r="W561" i="5"/>
  <c r="X561" i="5" s="1"/>
  <c r="W573" i="5"/>
  <c r="X573" i="5" s="1"/>
  <c r="W585" i="5"/>
  <c r="X585" i="5" s="1"/>
  <c r="W597" i="5"/>
  <c r="X597" i="5" s="1"/>
  <c r="W609" i="5"/>
  <c r="X609" i="5" s="1"/>
  <c r="W621" i="5"/>
  <c r="X621" i="5" s="1"/>
  <c r="W633" i="5"/>
  <c r="X633" i="5" s="1"/>
  <c r="W645" i="5"/>
  <c r="X645" i="5" s="1"/>
  <c r="W657" i="5"/>
  <c r="X657" i="5" s="1"/>
  <c r="W669" i="5"/>
  <c r="X669" i="5" s="1"/>
  <c r="W681" i="5"/>
  <c r="X681" i="5" s="1"/>
  <c r="W693" i="5"/>
  <c r="X693" i="5" s="1"/>
  <c r="W705" i="5"/>
  <c r="X705" i="5" s="1"/>
  <c r="W717" i="5"/>
  <c r="X717" i="5" s="1"/>
  <c r="W729" i="5"/>
  <c r="X729" i="5" s="1"/>
  <c r="W741" i="5"/>
  <c r="X741" i="5" s="1"/>
  <c r="W753" i="5"/>
  <c r="X753" i="5" s="1"/>
  <c r="W765" i="5"/>
  <c r="X765" i="5" s="1"/>
  <c r="W777" i="5"/>
  <c r="X777" i="5" s="1"/>
  <c r="W789" i="5"/>
  <c r="X789" i="5" s="1"/>
  <c r="W801" i="5"/>
  <c r="X801" i="5" s="1"/>
  <c r="W813" i="5"/>
  <c r="X813" i="5" s="1"/>
  <c r="W10" i="5"/>
  <c r="X10" i="5" s="1"/>
  <c r="W22" i="5"/>
  <c r="X22" i="5" s="1"/>
  <c r="W34" i="5"/>
  <c r="X34" i="5" s="1"/>
  <c r="W46" i="5"/>
  <c r="X46" i="5" s="1"/>
  <c r="W58" i="5"/>
  <c r="X58" i="5" s="1"/>
  <c r="W70" i="5"/>
  <c r="X70" i="5" s="1"/>
  <c r="W82" i="5"/>
  <c r="X82" i="5" s="1"/>
  <c r="W94" i="5"/>
  <c r="X94" i="5" s="1"/>
  <c r="W106" i="5"/>
  <c r="X106" i="5" s="1"/>
  <c r="W118" i="5"/>
  <c r="X118" i="5" s="1"/>
  <c r="W130" i="5"/>
  <c r="X130" i="5" s="1"/>
  <c r="W142" i="5"/>
  <c r="X142" i="5" s="1"/>
  <c r="W154" i="5"/>
  <c r="X154" i="5" s="1"/>
  <c r="W166" i="5"/>
  <c r="X166" i="5" s="1"/>
  <c r="W178" i="5"/>
  <c r="X178" i="5" s="1"/>
  <c r="W190" i="5"/>
  <c r="X190" i="5" s="1"/>
  <c r="W202" i="5"/>
  <c r="X202" i="5" s="1"/>
  <c r="W214" i="5"/>
  <c r="X214" i="5" s="1"/>
  <c r="W226" i="5"/>
  <c r="X226" i="5" s="1"/>
  <c r="W238" i="5"/>
  <c r="X238" i="5" s="1"/>
  <c r="W250" i="5"/>
  <c r="X250" i="5" s="1"/>
  <c r="W262" i="5"/>
  <c r="X262" i="5" s="1"/>
  <c r="W274" i="5"/>
  <c r="X274" i="5" s="1"/>
  <c r="W286" i="5"/>
  <c r="X286" i="5" s="1"/>
  <c r="W298" i="5"/>
  <c r="X298" i="5" s="1"/>
  <c r="W310" i="5"/>
  <c r="X310" i="5" s="1"/>
  <c r="W322" i="5"/>
  <c r="X322" i="5" s="1"/>
  <c r="W334" i="5"/>
  <c r="X334" i="5" s="1"/>
  <c r="W346" i="5"/>
  <c r="X346" i="5" s="1"/>
  <c r="W358" i="5"/>
  <c r="X358" i="5" s="1"/>
  <c r="W370" i="5"/>
  <c r="X370" i="5" s="1"/>
  <c r="W382" i="5"/>
  <c r="X382" i="5" s="1"/>
  <c r="W394" i="5"/>
  <c r="X394" i="5" s="1"/>
  <c r="W406" i="5"/>
  <c r="X406" i="5" s="1"/>
  <c r="W418" i="5"/>
  <c r="X418" i="5" s="1"/>
  <c r="W430" i="5"/>
  <c r="X430" i="5" s="1"/>
  <c r="W442" i="5"/>
  <c r="X442" i="5" s="1"/>
  <c r="W454" i="5"/>
  <c r="X454" i="5" s="1"/>
  <c r="W466" i="5"/>
  <c r="X466" i="5" s="1"/>
  <c r="W478" i="5"/>
  <c r="X478" i="5" s="1"/>
  <c r="W490" i="5"/>
  <c r="X490" i="5" s="1"/>
  <c r="W502" i="5"/>
  <c r="X502" i="5" s="1"/>
  <c r="W514" i="5"/>
  <c r="X514" i="5" s="1"/>
  <c r="W526" i="5"/>
  <c r="X526" i="5" s="1"/>
  <c r="W538" i="5"/>
  <c r="X538" i="5" s="1"/>
  <c r="W550" i="5"/>
  <c r="X550" i="5" s="1"/>
  <c r="W562" i="5"/>
  <c r="X562" i="5" s="1"/>
  <c r="W574" i="5"/>
  <c r="X574" i="5" s="1"/>
  <c r="W586" i="5"/>
  <c r="X586" i="5" s="1"/>
  <c r="W598" i="5"/>
  <c r="X598" i="5" s="1"/>
  <c r="W610" i="5"/>
  <c r="X610" i="5" s="1"/>
  <c r="W622" i="5"/>
  <c r="X622" i="5" s="1"/>
  <c r="W634" i="5"/>
  <c r="X634" i="5" s="1"/>
  <c r="W646" i="5"/>
  <c r="X646" i="5" s="1"/>
  <c r="W658" i="5"/>
  <c r="X658" i="5" s="1"/>
  <c r="W670" i="5"/>
  <c r="X670" i="5" s="1"/>
  <c r="W682" i="5"/>
  <c r="X682" i="5" s="1"/>
  <c r="W694" i="5"/>
  <c r="X694" i="5" s="1"/>
  <c r="W706" i="5"/>
  <c r="X706" i="5" s="1"/>
  <c r="W718" i="5"/>
  <c r="X718" i="5" s="1"/>
  <c r="W730" i="5"/>
  <c r="X730" i="5" s="1"/>
  <c r="W742" i="5"/>
  <c r="X742" i="5" s="1"/>
  <c r="W754" i="5"/>
  <c r="X754" i="5" s="1"/>
  <c r="W766" i="5"/>
  <c r="X766" i="5" s="1"/>
  <c r="W778" i="5"/>
  <c r="X778" i="5" s="1"/>
  <c r="W790" i="5"/>
  <c r="X790" i="5" s="1"/>
  <c r="W802" i="5"/>
  <c r="X802" i="5" s="1"/>
  <c r="W814" i="5"/>
  <c r="X814" i="5" s="1"/>
  <c r="W826" i="5"/>
  <c r="X826" i="5" s="1"/>
  <c r="W838" i="5"/>
  <c r="X838" i="5" s="1"/>
  <c r="W850" i="5"/>
  <c r="X850" i="5" s="1"/>
  <c r="W862" i="5"/>
  <c r="X862" i="5" s="1"/>
  <c r="W874" i="5"/>
  <c r="X874" i="5" s="1"/>
  <c r="W11" i="5"/>
  <c r="X11" i="5" s="1"/>
  <c r="W23" i="5"/>
  <c r="X23" i="5" s="1"/>
  <c r="W35" i="5"/>
  <c r="X35" i="5" s="1"/>
  <c r="W47" i="5"/>
  <c r="X47" i="5" s="1"/>
  <c r="W59" i="5"/>
  <c r="X59" i="5" s="1"/>
  <c r="W71" i="5"/>
  <c r="X71" i="5" s="1"/>
  <c r="W83" i="5"/>
  <c r="X83" i="5" s="1"/>
  <c r="W95" i="5"/>
  <c r="X95" i="5" s="1"/>
  <c r="W107" i="5"/>
  <c r="X107" i="5" s="1"/>
  <c r="W119" i="5"/>
  <c r="X119" i="5" s="1"/>
  <c r="W131" i="5"/>
  <c r="X131" i="5" s="1"/>
  <c r="W143" i="5"/>
  <c r="X143" i="5" s="1"/>
  <c r="W155" i="5"/>
  <c r="X155" i="5" s="1"/>
  <c r="W167" i="5"/>
  <c r="X167" i="5" s="1"/>
  <c r="W179" i="5"/>
  <c r="X179" i="5" s="1"/>
  <c r="W191" i="5"/>
  <c r="X191" i="5" s="1"/>
  <c r="W203" i="5"/>
  <c r="X203" i="5" s="1"/>
  <c r="W215" i="5"/>
  <c r="X215" i="5" s="1"/>
  <c r="W227" i="5"/>
  <c r="X227" i="5" s="1"/>
  <c r="W239" i="5"/>
  <c r="X239" i="5" s="1"/>
  <c r="W251" i="5"/>
  <c r="X251" i="5" s="1"/>
  <c r="W263" i="5"/>
  <c r="X263" i="5" s="1"/>
  <c r="W275" i="5"/>
  <c r="X275" i="5" s="1"/>
  <c r="W287" i="5"/>
  <c r="X287" i="5" s="1"/>
  <c r="W299" i="5"/>
  <c r="X299" i="5" s="1"/>
  <c r="W311" i="5"/>
  <c r="X311" i="5" s="1"/>
  <c r="W323" i="5"/>
  <c r="X323" i="5" s="1"/>
  <c r="W335" i="5"/>
  <c r="X335" i="5" s="1"/>
  <c r="W347" i="5"/>
  <c r="X347" i="5" s="1"/>
  <c r="W359" i="5"/>
  <c r="X359" i="5" s="1"/>
  <c r="W371" i="5"/>
  <c r="X371" i="5" s="1"/>
  <c r="W383" i="5"/>
  <c r="X383" i="5" s="1"/>
  <c r="W395" i="5"/>
  <c r="X395" i="5" s="1"/>
  <c r="W407" i="5"/>
  <c r="X407" i="5" s="1"/>
  <c r="W419" i="5"/>
  <c r="X419" i="5" s="1"/>
  <c r="W431" i="5"/>
  <c r="X431" i="5" s="1"/>
  <c r="W443" i="5"/>
  <c r="X443" i="5" s="1"/>
  <c r="W455" i="5"/>
  <c r="X455" i="5" s="1"/>
  <c r="W467" i="5"/>
  <c r="X467" i="5" s="1"/>
  <c r="W479" i="5"/>
  <c r="X479" i="5" s="1"/>
  <c r="W491" i="5"/>
  <c r="X491" i="5" s="1"/>
  <c r="W503" i="5"/>
  <c r="X503" i="5" s="1"/>
  <c r="W515" i="5"/>
  <c r="X515" i="5" s="1"/>
  <c r="W527" i="5"/>
  <c r="X527" i="5" s="1"/>
  <c r="W539" i="5"/>
  <c r="X539" i="5" s="1"/>
  <c r="W551" i="5"/>
  <c r="X551" i="5" s="1"/>
  <c r="W563" i="5"/>
  <c r="X563" i="5" s="1"/>
  <c r="W575" i="5"/>
  <c r="X575" i="5" s="1"/>
  <c r="W587" i="5"/>
  <c r="X587" i="5" s="1"/>
  <c r="W599" i="5"/>
  <c r="X599" i="5" s="1"/>
  <c r="W611" i="5"/>
  <c r="X611" i="5" s="1"/>
  <c r="W623" i="5"/>
  <c r="X623" i="5" s="1"/>
  <c r="W635" i="5"/>
  <c r="X635" i="5" s="1"/>
  <c r="W647" i="5"/>
  <c r="X647" i="5" s="1"/>
  <c r="W659" i="5"/>
  <c r="X659" i="5" s="1"/>
  <c r="W671" i="5"/>
  <c r="X671" i="5" s="1"/>
  <c r="W683" i="5"/>
  <c r="X683" i="5" s="1"/>
  <c r="W695" i="5"/>
  <c r="X695" i="5" s="1"/>
  <c r="W707" i="5"/>
  <c r="X707" i="5" s="1"/>
  <c r="W719" i="5"/>
  <c r="X719" i="5" s="1"/>
  <c r="W731" i="5"/>
  <c r="X731" i="5" s="1"/>
  <c r="W743" i="5"/>
  <c r="X743" i="5" s="1"/>
  <c r="W755" i="5"/>
  <c r="X755" i="5" s="1"/>
  <c r="W767" i="5"/>
  <c r="X767" i="5" s="1"/>
  <c r="W779" i="5"/>
  <c r="X779" i="5" s="1"/>
  <c r="W791" i="5"/>
  <c r="X791" i="5" s="1"/>
  <c r="W803" i="5"/>
  <c r="X803" i="5" s="1"/>
  <c r="W815" i="5"/>
  <c r="X815" i="5" s="1"/>
  <c r="W827" i="5"/>
  <c r="X827" i="5" s="1"/>
  <c r="W839" i="5"/>
  <c r="X839" i="5" s="1"/>
  <c r="W851" i="5"/>
  <c r="X851" i="5" s="1"/>
  <c r="W863" i="5"/>
  <c r="X863" i="5" s="1"/>
  <c r="W875" i="5"/>
  <c r="X875" i="5" s="1"/>
  <c r="W887" i="5"/>
  <c r="X887" i="5" s="1"/>
  <c r="W899" i="5"/>
  <c r="X899" i="5" s="1"/>
  <c r="W12" i="5"/>
  <c r="X12" i="5" s="1"/>
  <c r="W24" i="5"/>
  <c r="X24" i="5" s="1"/>
  <c r="W36" i="5"/>
  <c r="X36" i="5" s="1"/>
  <c r="W48" i="5"/>
  <c r="X48" i="5" s="1"/>
  <c r="W60" i="5"/>
  <c r="X60" i="5" s="1"/>
  <c r="W72" i="5"/>
  <c r="X72" i="5" s="1"/>
  <c r="W84" i="5"/>
  <c r="X84" i="5" s="1"/>
  <c r="W96" i="5"/>
  <c r="X96" i="5" s="1"/>
  <c r="W108" i="5"/>
  <c r="X108" i="5" s="1"/>
  <c r="W120" i="5"/>
  <c r="X120" i="5" s="1"/>
  <c r="W132" i="5"/>
  <c r="X132" i="5" s="1"/>
  <c r="W144" i="5"/>
  <c r="X144" i="5" s="1"/>
  <c r="W156" i="5"/>
  <c r="X156" i="5" s="1"/>
  <c r="W168" i="5"/>
  <c r="X168" i="5" s="1"/>
  <c r="W180" i="5"/>
  <c r="X180" i="5" s="1"/>
  <c r="W192" i="5"/>
  <c r="X192" i="5" s="1"/>
  <c r="W204" i="5"/>
  <c r="X204" i="5" s="1"/>
  <c r="W216" i="5"/>
  <c r="X216" i="5" s="1"/>
  <c r="W228" i="5"/>
  <c r="X228" i="5" s="1"/>
  <c r="W240" i="5"/>
  <c r="X240" i="5" s="1"/>
  <c r="W252" i="5"/>
  <c r="X252" i="5" s="1"/>
  <c r="W264" i="5"/>
  <c r="X264" i="5" s="1"/>
  <c r="W276" i="5"/>
  <c r="X276" i="5" s="1"/>
  <c r="W288" i="5"/>
  <c r="X288" i="5" s="1"/>
  <c r="W300" i="5"/>
  <c r="X300" i="5" s="1"/>
  <c r="W312" i="5"/>
  <c r="X312" i="5" s="1"/>
  <c r="W324" i="5"/>
  <c r="X324" i="5" s="1"/>
  <c r="W336" i="5"/>
  <c r="X336" i="5" s="1"/>
  <c r="W348" i="5"/>
  <c r="X348" i="5" s="1"/>
  <c r="W360" i="5"/>
  <c r="X360" i="5" s="1"/>
  <c r="W372" i="5"/>
  <c r="X372" i="5" s="1"/>
  <c r="W384" i="5"/>
  <c r="X384" i="5" s="1"/>
  <c r="W396" i="5"/>
  <c r="X396" i="5" s="1"/>
  <c r="W408" i="5"/>
  <c r="X408" i="5" s="1"/>
  <c r="W420" i="5"/>
  <c r="X420" i="5" s="1"/>
  <c r="W432" i="5"/>
  <c r="X432" i="5" s="1"/>
  <c r="W444" i="5"/>
  <c r="X444" i="5" s="1"/>
  <c r="W456" i="5"/>
  <c r="X456" i="5" s="1"/>
  <c r="W468" i="5"/>
  <c r="X468" i="5" s="1"/>
  <c r="W480" i="5"/>
  <c r="X480" i="5" s="1"/>
  <c r="W492" i="5"/>
  <c r="X492" i="5" s="1"/>
  <c r="W504" i="5"/>
  <c r="X504" i="5" s="1"/>
  <c r="W516" i="5"/>
  <c r="X516" i="5" s="1"/>
  <c r="W528" i="5"/>
  <c r="X528" i="5" s="1"/>
  <c r="W540" i="5"/>
  <c r="X540" i="5" s="1"/>
  <c r="W552" i="5"/>
  <c r="X552" i="5" s="1"/>
  <c r="W564" i="5"/>
  <c r="X564" i="5" s="1"/>
  <c r="W576" i="5"/>
  <c r="X576" i="5" s="1"/>
  <c r="W588" i="5"/>
  <c r="X588" i="5" s="1"/>
  <c r="W600" i="5"/>
  <c r="X600" i="5" s="1"/>
  <c r="W612" i="5"/>
  <c r="X612" i="5" s="1"/>
  <c r="W624" i="5"/>
  <c r="X624" i="5" s="1"/>
  <c r="W636" i="5"/>
  <c r="X636" i="5" s="1"/>
  <c r="W648" i="5"/>
  <c r="X648" i="5" s="1"/>
  <c r="W660" i="5"/>
  <c r="X660" i="5" s="1"/>
  <c r="W672" i="5"/>
  <c r="X672" i="5" s="1"/>
  <c r="W684" i="5"/>
  <c r="X684" i="5" s="1"/>
  <c r="W696" i="5"/>
  <c r="X696" i="5" s="1"/>
  <c r="W708" i="5"/>
  <c r="X708" i="5" s="1"/>
  <c r="W720" i="5"/>
  <c r="X720" i="5" s="1"/>
  <c r="W732" i="5"/>
  <c r="X732" i="5" s="1"/>
  <c r="W744" i="5"/>
  <c r="X744" i="5" s="1"/>
  <c r="W756" i="5"/>
  <c r="X756" i="5" s="1"/>
  <c r="W768" i="5"/>
  <c r="X768" i="5" s="1"/>
  <c r="W780" i="5"/>
  <c r="X780" i="5" s="1"/>
  <c r="W792" i="5"/>
  <c r="X792" i="5" s="1"/>
  <c r="W804" i="5"/>
  <c r="X804" i="5" s="1"/>
  <c r="W816" i="5"/>
  <c r="X816" i="5" s="1"/>
  <c r="W828" i="5"/>
  <c r="X828" i="5" s="1"/>
  <c r="W840" i="5"/>
  <c r="X840" i="5" s="1"/>
  <c r="W852" i="5"/>
  <c r="X852" i="5" s="1"/>
  <c r="W864" i="5"/>
  <c r="X864" i="5" s="1"/>
  <c r="W876" i="5"/>
  <c r="X876" i="5" s="1"/>
  <c r="W888" i="5"/>
  <c r="X888" i="5" s="1"/>
  <c r="W13" i="5"/>
  <c r="X13" i="5" s="1"/>
  <c r="W25" i="5"/>
  <c r="X25" i="5" s="1"/>
  <c r="W37" i="5"/>
  <c r="X37" i="5" s="1"/>
  <c r="W49" i="5"/>
  <c r="X49" i="5" s="1"/>
  <c r="W61" i="5"/>
  <c r="X61" i="5" s="1"/>
  <c r="W73" i="5"/>
  <c r="X73" i="5" s="1"/>
  <c r="W85" i="5"/>
  <c r="X85" i="5" s="1"/>
  <c r="W97" i="5"/>
  <c r="X97" i="5" s="1"/>
  <c r="W109" i="5"/>
  <c r="X109" i="5" s="1"/>
  <c r="W121" i="5"/>
  <c r="X121" i="5" s="1"/>
  <c r="W133" i="5"/>
  <c r="X133" i="5" s="1"/>
  <c r="W145" i="5"/>
  <c r="X145" i="5" s="1"/>
  <c r="W157" i="5"/>
  <c r="X157" i="5" s="1"/>
  <c r="W169" i="5"/>
  <c r="X169" i="5" s="1"/>
  <c r="W181" i="5"/>
  <c r="X181" i="5" s="1"/>
  <c r="W193" i="5"/>
  <c r="X193" i="5" s="1"/>
  <c r="W205" i="5"/>
  <c r="X205" i="5" s="1"/>
  <c r="W217" i="5"/>
  <c r="X217" i="5" s="1"/>
  <c r="W229" i="5"/>
  <c r="X229" i="5" s="1"/>
  <c r="W241" i="5"/>
  <c r="X241" i="5" s="1"/>
  <c r="W253" i="5"/>
  <c r="X253" i="5" s="1"/>
  <c r="W265" i="5"/>
  <c r="X265" i="5" s="1"/>
  <c r="W277" i="5"/>
  <c r="X277" i="5" s="1"/>
  <c r="W289" i="5"/>
  <c r="X289" i="5" s="1"/>
  <c r="W301" i="5"/>
  <c r="X301" i="5" s="1"/>
  <c r="W313" i="5"/>
  <c r="X313" i="5" s="1"/>
  <c r="W325" i="5"/>
  <c r="X325" i="5" s="1"/>
  <c r="W337" i="5"/>
  <c r="X337" i="5" s="1"/>
  <c r="W349" i="5"/>
  <c r="X349" i="5" s="1"/>
  <c r="W361" i="5"/>
  <c r="X361" i="5" s="1"/>
  <c r="W373" i="5"/>
  <c r="X373" i="5" s="1"/>
  <c r="W385" i="5"/>
  <c r="X385" i="5" s="1"/>
  <c r="W397" i="5"/>
  <c r="X397" i="5" s="1"/>
  <c r="W409" i="5"/>
  <c r="X409" i="5" s="1"/>
  <c r="W421" i="5"/>
  <c r="X421" i="5" s="1"/>
  <c r="W433" i="5"/>
  <c r="X433" i="5" s="1"/>
  <c r="W445" i="5"/>
  <c r="X445" i="5" s="1"/>
  <c r="W457" i="5"/>
  <c r="X457" i="5" s="1"/>
  <c r="W469" i="5"/>
  <c r="X469" i="5" s="1"/>
  <c r="W481" i="5"/>
  <c r="X481" i="5" s="1"/>
  <c r="W493" i="5"/>
  <c r="X493" i="5" s="1"/>
  <c r="W505" i="5"/>
  <c r="X505" i="5" s="1"/>
  <c r="W517" i="5"/>
  <c r="X517" i="5" s="1"/>
  <c r="W529" i="5"/>
  <c r="X529" i="5" s="1"/>
  <c r="W541" i="5"/>
  <c r="X541" i="5" s="1"/>
  <c r="W553" i="5"/>
  <c r="X553" i="5" s="1"/>
  <c r="W565" i="5"/>
  <c r="X565" i="5" s="1"/>
  <c r="W577" i="5"/>
  <c r="X577" i="5" s="1"/>
  <c r="W589" i="5"/>
  <c r="X589" i="5" s="1"/>
  <c r="W601" i="5"/>
  <c r="X601" i="5" s="1"/>
  <c r="W613" i="5"/>
  <c r="X613" i="5" s="1"/>
  <c r="W625" i="5"/>
  <c r="X625" i="5" s="1"/>
  <c r="W637" i="5"/>
  <c r="X637" i="5" s="1"/>
  <c r="W649" i="5"/>
  <c r="X649" i="5" s="1"/>
  <c r="W661" i="5"/>
  <c r="X661" i="5" s="1"/>
  <c r="W673" i="5"/>
  <c r="X673" i="5" s="1"/>
  <c r="W685" i="5"/>
  <c r="X685" i="5" s="1"/>
  <c r="W697" i="5"/>
  <c r="X697" i="5" s="1"/>
  <c r="W709" i="5"/>
  <c r="X709" i="5" s="1"/>
  <c r="W721" i="5"/>
  <c r="X721" i="5" s="1"/>
  <c r="W733" i="5"/>
  <c r="X733" i="5" s="1"/>
  <c r="W745" i="5"/>
  <c r="X745" i="5" s="1"/>
  <c r="W757" i="5"/>
  <c r="X757" i="5" s="1"/>
  <c r="W769" i="5"/>
  <c r="X769" i="5" s="1"/>
  <c r="W781" i="5"/>
  <c r="X781" i="5" s="1"/>
  <c r="W793" i="5"/>
  <c r="X793" i="5" s="1"/>
  <c r="W805" i="5"/>
  <c r="X805" i="5" s="1"/>
  <c r="W817" i="5"/>
  <c r="X817" i="5" s="1"/>
  <c r="W829" i="5"/>
  <c r="X829" i="5" s="1"/>
  <c r="W841" i="5"/>
  <c r="X841" i="5" s="1"/>
  <c r="W853" i="5"/>
  <c r="X853" i="5" s="1"/>
  <c r="W865" i="5"/>
  <c r="X865" i="5" s="1"/>
  <c r="W877" i="5"/>
  <c r="X877" i="5" s="1"/>
  <c r="W889" i="5"/>
  <c r="X889" i="5" s="1"/>
  <c r="W901" i="5"/>
  <c r="X901" i="5" s="1"/>
  <c r="W913" i="5"/>
  <c r="X913" i="5" s="1"/>
  <c r="W925" i="5"/>
  <c r="X925" i="5" s="1"/>
  <c r="W937" i="5"/>
  <c r="X937" i="5" s="1"/>
  <c r="W949" i="5"/>
  <c r="X949" i="5" s="1"/>
  <c r="W961" i="5"/>
  <c r="X961" i="5" s="1"/>
  <c r="W973" i="5"/>
  <c r="X973" i="5" s="1"/>
  <c r="W985" i="5"/>
  <c r="X985" i="5" s="1"/>
  <c r="W997" i="5"/>
  <c r="X997" i="5" s="1"/>
  <c r="W14" i="5"/>
  <c r="X14" i="5" s="1"/>
  <c r="W26" i="5"/>
  <c r="X26" i="5" s="1"/>
  <c r="W38" i="5"/>
  <c r="X38" i="5" s="1"/>
  <c r="W50" i="5"/>
  <c r="X50" i="5" s="1"/>
  <c r="W62" i="5"/>
  <c r="X62" i="5" s="1"/>
  <c r="W74" i="5"/>
  <c r="X74" i="5" s="1"/>
  <c r="W86" i="5"/>
  <c r="X86" i="5" s="1"/>
  <c r="W98" i="5"/>
  <c r="X98" i="5" s="1"/>
  <c r="W110" i="5"/>
  <c r="X110" i="5" s="1"/>
  <c r="W122" i="5"/>
  <c r="X122" i="5" s="1"/>
  <c r="W134" i="5"/>
  <c r="X134" i="5" s="1"/>
  <c r="W146" i="5"/>
  <c r="X146" i="5" s="1"/>
  <c r="W158" i="5"/>
  <c r="X158" i="5" s="1"/>
  <c r="W170" i="5"/>
  <c r="X170" i="5" s="1"/>
  <c r="W182" i="5"/>
  <c r="X182" i="5" s="1"/>
  <c r="W194" i="5"/>
  <c r="X194" i="5" s="1"/>
  <c r="W206" i="5"/>
  <c r="X206" i="5" s="1"/>
  <c r="W218" i="5"/>
  <c r="X218" i="5" s="1"/>
  <c r="W230" i="5"/>
  <c r="X230" i="5" s="1"/>
  <c r="W242" i="5"/>
  <c r="X242" i="5" s="1"/>
  <c r="W254" i="5"/>
  <c r="X254" i="5" s="1"/>
  <c r="W266" i="5"/>
  <c r="X266" i="5" s="1"/>
  <c r="W278" i="5"/>
  <c r="X278" i="5" s="1"/>
  <c r="W290" i="5"/>
  <c r="X290" i="5" s="1"/>
  <c r="W302" i="5"/>
  <c r="X302" i="5" s="1"/>
  <c r="W314" i="5"/>
  <c r="X314" i="5" s="1"/>
  <c r="W326" i="5"/>
  <c r="X326" i="5" s="1"/>
  <c r="W338" i="5"/>
  <c r="X338" i="5" s="1"/>
  <c r="W350" i="5"/>
  <c r="X350" i="5" s="1"/>
  <c r="W362" i="5"/>
  <c r="X362" i="5" s="1"/>
  <c r="W374" i="5"/>
  <c r="X374" i="5" s="1"/>
  <c r="W386" i="5"/>
  <c r="X386" i="5" s="1"/>
  <c r="W398" i="5"/>
  <c r="X398" i="5" s="1"/>
  <c r="W410" i="5"/>
  <c r="X410" i="5" s="1"/>
  <c r="W422" i="5"/>
  <c r="X422" i="5" s="1"/>
  <c r="W434" i="5"/>
  <c r="X434" i="5" s="1"/>
  <c r="W446" i="5"/>
  <c r="X446" i="5" s="1"/>
  <c r="W458" i="5"/>
  <c r="X458" i="5" s="1"/>
  <c r="W470" i="5"/>
  <c r="X470" i="5" s="1"/>
  <c r="W482" i="5"/>
  <c r="X482" i="5" s="1"/>
  <c r="W494" i="5"/>
  <c r="X494" i="5" s="1"/>
  <c r="W506" i="5"/>
  <c r="X506" i="5" s="1"/>
  <c r="W518" i="5"/>
  <c r="X518" i="5" s="1"/>
  <c r="W530" i="5"/>
  <c r="X530" i="5" s="1"/>
  <c r="W542" i="5"/>
  <c r="X542" i="5" s="1"/>
  <c r="W554" i="5"/>
  <c r="X554" i="5" s="1"/>
  <c r="W566" i="5"/>
  <c r="X566" i="5" s="1"/>
  <c r="W578" i="5"/>
  <c r="X578" i="5" s="1"/>
  <c r="W590" i="5"/>
  <c r="X590" i="5" s="1"/>
  <c r="W602" i="5"/>
  <c r="X602" i="5" s="1"/>
  <c r="W614" i="5"/>
  <c r="X614" i="5" s="1"/>
  <c r="W626" i="5"/>
  <c r="X626" i="5" s="1"/>
  <c r="W638" i="5"/>
  <c r="X638" i="5" s="1"/>
  <c r="W650" i="5"/>
  <c r="X650" i="5" s="1"/>
  <c r="W662" i="5"/>
  <c r="X662" i="5" s="1"/>
  <c r="W674" i="5"/>
  <c r="X674" i="5" s="1"/>
  <c r="W686" i="5"/>
  <c r="X686" i="5" s="1"/>
  <c r="W698" i="5"/>
  <c r="X698" i="5" s="1"/>
  <c r="W710" i="5"/>
  <c r="X710" i="5" s="1"/>
  <c r="W722" i="5"/>
  <c r="X722" i="5" s="1"/>
  <c r="W734" i="5"/>
  <c r="X734" i="5" s="1"/>
  <c r="W746" i="5"/>
  <c r="X746" i="5" s="1"/>
  <c r="W758" i="5"/>
  <c r="X758" i="5" s="1"/>
  <c r="W770" i="5"/>
  <c r="X770" i="5" s="1"/>
  <c r="W782" i="5"/>
  <c r="X782" i="5" s="1"/>
  <c r="W794" i="5"/>
  <c r="X794" i="5" s="1"/>
  <c r="W806" i="5"/>
  <c r="X806" i="5" s="1"/>
  <c r="W818" i="5"/>
  <c r="X818" i="5" s="1"/>
  <c r="W830" i="5"/>
  <c r="X830" i="5" s="1"/>
  <c r="W842" i="5"/>
  <c r="X842" i="5" s="1"/>
  <c r="W854" i="5"/>
  <c r="X854" i="5" s="1"/>
  <c r="W866" i="5"/>
  <c r="X866" i="5" s="1"/>
  <c r="W878" i="5"/>
  <c r="X878" i="5" s="1"/>
  <c r="W15" i="5"/>
  <c r="X15" i="5" s="1"/>
  <c r="W27" i="5"/>
  <c r="X27" i="5" s="1"/>
  <c r="W39" i="5"/>
  <c r="X39" i="5" s="1"/>
  <c r="W51" i="5"/>
  <c r="X51" i="5" s="1"/>
  <c r="W63" i="5"/>
  <c r="X63" i="5" s="1"/>
  <c r="W75" i="5"/>
  <c r="X75" i="5" s="1"/>
  <c r="W87" i="5"/>
  <c r="X87" i="5" s="1"/>
  <c r="W99" i="5"/>
  <c r="X99" i="5" s="1"/>
  <c r="W111" i="5"/>
  <c r="X111" i="5" s="1"/>
  <c r="W123" i="5"/>
  <c r="X123" i="5" s="1"/>
  <c r="W135" i="5"/>
  <c r="X135" i="5" s="1"/>
  <c r="W147" i="5"/>
  <c r="X147" i="5" s="1"/>
  <c r="W159" i="5"/>
  <c r="X159" i="5" s="1"/>
  <c r="W171" i="5"/>
  <c r="X171" i="5" s="1"/>
  <c r="W183" i="5"/>
  <c r="X183" i="5" s="1"/>
  <c r="W195" i="5"/>
  <c r="X195" i="5" s="1"/>
  <c r="W207" i="5"/>
  <c r="X207" i="5" s="1"/>
  <c r="W219" i="5"/>
  <c r="X219" i="5" s="1"/>
  <c r="W231" i="5"/>
  <c r="X231" i="5" s="1"/>
  <c r="W243" i="5"/>
  <c r="X243" i="5" s="1"/>
  <c r="W255" i="5"/>
  <c r="X255" i="5" s="1"/>
  <c r="W267" i="5"/>
  <c r="X267" i="5" s="1"/>
  <c r="W279" i="5"/>
  <c r="X279" i="5" s="1"/>
  <c r="W291" i="5"/>
  <c r="X291" i="5" s="1"/>
  <c r="W303" i="5"/>
  <c r="X303" i="5" s="1"/>
  <c r="W315" i="5"/>
  <c r="X315" i="5" s="1"/>
  <c r="W327" i="5"/>
  <c r="X327" i="5" s="1"/>
  <c r="W339" i="5"/>
  <c r="X339" i="5" s="1"/>
  <c r="W351" i="5"/>
  <c r="X351" i="5" s="1"/>
  <c r="W363" i="5"/>
  <c r="X363" i="5" s="1"/>
  <c r="W375" i="5"/>
  <c r="X375" i="5" s="1"/>
  <c r="W387" i="5"/>
  <c r="X387" i="5" s="1"/>
  <c r="W399" i="5"/>
  <c r="X399" i="5" s="1"/>
  <c r="W411" i="5"/>
  <c r="X411" i="5" s="1"/>
  <c r="W423" i="5"/>
  <c r="X423" i="5" s="1"/>
  <c r="W435" i="5"/>
  <c r="X435" i="5" s="1"/>
  <c r="W447" i="5"/>
  <c r="X447" i="5" s="1"/>
  <c r="W459" i="5"/>
  <c r="X459" i="5" s="1"/>
  <c r="W471" i="5"/>
  <c r="X471" i="5" s="1"/>
  <c r="W483" i="5"/>
  <c r="X483" i="5" s="1"/>
  <c r="W495" i="5"/>
  <c r="X495" i="5" s="1"/>
  <c r="W507" i="5"/>
  <c r="X507" i="5" s="1"/>
  <c r="W519" i="5"/>
  <c r="X519" i="5" s="1"/>
  <c r="W531" i="5"/>
  <c r="X531" i="5" s="1"/>
  <c r="W543" i="5"/>
  <c r="X543" i="5" s="1"/>
  <c r="W555" i="5"/>
  <c r="X555" i="5" s="1"/>
  <c r="W567" i="5"/>
  <c r="X567" i="5" s="1"/>
  <c r="W579" i="5"/>
  <c r="X579" i="5" s="1"/>
  <c r="W591" i="5"/>
  <c r="X591" i="5" s="1"/>
  <c r="W603" i="5"/>
  <c r="X603" i="5" s="1"/>
  <c r="W615" i="5"/>
  <c r="X615" i="5" s="1"/>
  <c r="W627" i="5"/>
  <c r="X627" i="5" s="1"/>
  <c r="W639" i="5"/>
  <c r="X639" i="5" s="1"/>
  <c r="W651" i="5"/>
  <c r="X651" i="5" s="1"/>
  <c r="W663" i="5"/>
  <c r="X663" i="5" s="1"/>
  <c r="W675" i="5"/>
  <c r="X675" i="5" s="1"/>
  <c r="W687" i="5"/>
  <c r="X687" i="5" s="1"/>
  <c r="W699" i="5"/>
  <c r="X699" i="5" s="1"/>
  <c r="W711" i="5"/>
  <c r="X711" i="5" s="1"/>
  <c r="W723" i="5"/>
  <c r="X723" i="5" s="1"/>
  <c r="W735" i="5"/>
  <c r="X735" i="5" s="1"/>
  <c r="W747" i="5"/>
  <c r="X747" i="5" s="1"/>
  <c r="W759" i="5"/>
  <c r="X759" i="5" s="1"/>
  <c r="W771" i="5"/>
  <c r="X771" i="5" s="1"/>
  <c r="W783" i="5"/>
  <c r="X783" i="5" s="1"/>
  <c r="W795" i="5"/>
  <c r="X795" i="5" s="1"/>
  <c r="W807" i="5"/>
  <c r="X807" i="5" s="1"/>
  <c r="W819" i="5"/>
  <c r="X819" i="5" s="1"/>
  <c r="W831" i="5"/>
  <c r="X831" i="5" s="1"/>
  <c r="W843" i="5"/>
  <c r="X843" i="5" s="1"/>
  <c r="W855" i="5"/>
  <c r="X855" i="5" s="1"/>
  <c r="W867" i="5"/>
  <c r="X867" i="5" s="1"/>
  <c r="W879" i="5"/>
  <c r="X879" i="5" s="1"/>
  <c r="W891" i="5"/>
  <c r="X891" i="5" s="1"/>
  <c r="W903" i="5"/>
  <c r="X903" i="5" s="1"/>
  <c r="W915" i="5"/>
  <c r="X915" i="5" s="1"/>
  <c r="W927" i="5"/>
  <c r="X927" i="5" s="1"/>
  <c r="W939" i="5"/>
  <c r="X939" i="5" s="1"/>
  <c r="W951" i="5"/>
  <c r="X951" i="5" s="1"/>
  <c r="W963" i="5"/>
  <c r="X963" i="5" s="1"/>
  <c r="W975" i="5"/>
  <c r="X975" i="5" s="1"/>
  <c r="W16" i="5"/>
  <c r="X16" i="5" s="1"/>
  <c r="W28" i="5"/>
  <c r="X28" i="5" s="1"/>
  <c r="W40" i="5"/>
  <c r="X40" i="5" s="1"/>
  <c r="W52" i="5"/>
  <c r="X52" i="5" s="1"/>
  <c r="W64" i="5"/>
  <c r="X64" i="5" s="1"/>
  <c r="W76" i="5"/>
  <c r="X76" i="5" s="1"/>
  <c r="W88" i="5"/>
  <c r="X88" i="5" s="1"/>
  <c r="W100" i="5"/>
  <c r="X100" i="5" s="1"/>
  <c r="W112" i="5"/>
  <c r="X112" i="5" s="1"/>
  <c r="W124" i="5"/>
  <c r="X124" i="5" s="1"/>
  <c r="W136" i="5"/>
  <c r="X136" i="5" s="1"/>
  <c r="W148" i="5"/>
  <c r="X148" i="5" s="1"/>
  <c r="W160" i="5"/>
  <c r="X160" i="5" s="1"/>
  <c r="W172" i="5"/>
  <c r="X172" i="5" s="1"/>
  <c r="W184" i="5"/>
  <c r="X184" i="5" s="1"/>
  <c r="W196" i="5"/>
  <c r="X196" i="5" s="1"/>
  <c r="W208" i="5"/>
  <c r="X208" i="5" s="1"/>
  <c r="W220" i="5"/>
  <c r="X220" i="5" s="1"/>
  <c r="W232" i="5"/>
  <c r="X232" i="5" s="1"/>
  <c r="W244" i="5"/>
  <c r="X244" i="5" s="1"/>
  <c r="W256" i="5"/>
  <c r="X256" i="5" s="1"/>
  <c r="W268" i="5"/>
  <c r="X268" i="5" s="1"/>
  <c r="W280" i="5"/>
  <c r="X280" i="5" s="1"/>
  <c r="W292" i="5"/>
  <c r="X292" i="5" s="1"/>
  <c r="W304" i="5"/>
  <c r="X304" i="5" s="1"/>
  <c r="W316" i="5"/>
  <c r="X316" i="5" s="1"/>
  <c r="W328" i="5"/>
  <c r="X328" i="5" s="1"/>
  <c r="W340" i="5"/>
  <c r="X340" i="5" s="1"/>
  <c r="W352" i="5"/>
  <c r="X352" i="5" s="1"/>
  <c r="W364" i="5"/>
  <c r="X364" i="5" s="1"/>
  <c r="W376" i="5"/>
  <c r="X376" i="5" s="1"/>
  <c r="W388" i="5"/>
  <c r="X388" i="5" s="1"/>
  <c r="W400" i="5"/>
  <c r="X400" i="5" s="1"/>
  <c r="W412" i="5"/>
  <c r="X412" i="5" s="1"/>
  <c r="W424" i="5"/>
  <c r="X424" i="5" s="1"/>
  <c r="W436" i="5"/>
  <c r="X436" i="5" s="1"/>
  <c r="W448" i="5"/>
  <c r="X448" i="5" s="1"/>
  <c r="W460" i="5"/>
  <c r="X460" i="5" s="1"/>
  <c r="W472" i="5"/>
  <c r="X472" i="5" s="1"/>
  <c r="W484" i="5"/>
  <c r="X484" i="5" s="1"/>
  <c r="W496" i="5"/>
  <c r="X496" i="5" s="1"/>
  <c r="W508" i="5"/>
  <c r="X508" i="5" s="1"/>
  <c r="W520" i="5"/>
  <c r="X520" i="5" s="1"/>
  <c r="W532" i="5"/>
  <c r="X532" i="5" s="1"/>
  <c r="W544" i="5"/>
  <c r="X544" i="5" s="1"/>
  <c r="W556" i="5"/>
  <c r="X556" i="5" s="1"/>
  <c r="W568" i="5"/>
  <c r="X568" i="5" s="1"/>
  <c r="W580" i="5"/>
  <c r="X580" i="5" s="1"/>
  <c r="W592" i="5"/>
  <c r="X592" i="5" s="1"/>
  <c r="W604" i="5"/>
  <c r="X604" i="5" s="1"/>
  <c r="W616" i="5"/>
  <c r="X616" i="5" s="1"/>
  <c r="W628" i="5"/>
  <c r="X628" i="5" s="1"/>
  <c r="W640" i="5"/>
  <c r="X640" i="5" s="1"/>
  <c r="W652" i="5"/>
  <c r="X652" i="5" s="1"/>
  <c r="W664" i="5"/>
  <c r="X664" i="5" s="1"/>
  <c r="W676" i="5"/>
  <c r="X676" i="5" s="1"/>
  <c r="W688" i="5"/>
  <c r="X688" i="5" s="1"/>
  <c r="W700" i="5"/>
  <c r="X700" i="5" s="1"/>
  <c r="W712" i="5"/>
  <c r="X712" i="5" s="1"/>
  <c r="W724" i="5"/>
  <c r="X724" i="5" s="1"/>
  <c r="W736" i="5"/>
  <c r="X736" i="5" s="1"/>
  <c r="W748" i="5"/>
  <c r="X748" i="5" s="1"/>
  <c r="W760" i="5"/>
  <c r="X760" i="5" s="1"/>
  <c r="W772" i="5"/>
  <c r="X772" i="5" s="1"/>
  <c r="W784" i="5"/>
  <c r="X784" i="5" s="1"/>
  <c r="W796" i="5"/>
  <c r="X796" i="5" s="1"/>
  <c r="W808" i="5"/>
  <c r="X808" i="5" s="1"/>
  <c r="W820" i="5"/>
  <c r="X820" i="5" s="1"/>
  <c r="W832" i="5"/>
  <c r="X832" i="5" s="1"/>
  <c r="W844" i="5"/>
  <c r="X844" i="5" s="1"/>
  <c r="W856" i="5"/>
  <c r="X856" i="5" s="1"/>
  <c r="W17" i="5"/>
  <c r="X17" i="5" s="1"/>
  <c r="W29" i="5"/>
  <c r="X29" i="5" s="1"/>
  <c r="W41" i="5"/>
  <c r="X41" i="5" s="1"/>
  <c r="W53" i="5"/>
  <c r="X53" i="5" s="1"/>
  <c r="W65" i="5"/>
  <c r="X65" i="5" s="1"/>
  <c r="W77" i="5"/>
  <c r="X77" i="5" s="1"/>
  <c r="W89" i="5"/>
  <c r="X89" i="5" s="1"/>
  <c r="W101" i="5"/>
  <c r="X101" i="5" s="1"/>
  <c r="W113" i="5"/>
  <c r="X113" i="5" s="1"/>
  <c r="W125" i="5"/>
  <c r="X125" i="5" s="1"/>
  <c r="W137" i="5"/>
  <c r="X137" i="5" s="1"/>
  <c r="W149" i="5"/>
  <c r="X149" i="5" s="1"/>
  <c r="W161" i="5"/>
  <c r="X161" i="5" s="1"/>
  <c r="W173" i="5"/>
  <c r="X173" i="5" s="1"/>
  <c r="W185" i="5"/>
  <c r="X185" i="5" s="1"/>
  <c r="W197" i="5"/>
  <c r="X197" i="5" s="1"/>
  <c r="W209" i="5"/>
  <c r="X209" i="5" s="1"/>
  <c r="W221" i="5"/>
  <c r="X221" i="5" s="1"/>
  <c r="W233" i="5"/>
  <c r="X233" i="5" s="1"/>
  <c r="W245" i="5"/>
  <c r="X245" i="5" s="1"/>
  <c r="W257" i="5"/>
  <c r="X257" i="5" s="1"/>
  <c r="W269" i="5"/>
  <c r="X269" i="5" s="1"/>
  <c r="W281" i="5"/>
  <c r="X281" i="5" s="1"/>
  <c r="W293" i="5"/>
  <c r="X293" i="5" s="1"/>
  <c r="W305" i="5"/>
  <c r="X305" i="5" s="1"/>
  <c r="W317" i="5"/>
  <c r="X317" i="5" s="1"/>
  <c r="W329" i="5"/>
  <c r="X329" i="5" s="1"/>
  <c r="W341" i="5"/>
  <c r="X341" i="5" s="1"/>
  <c r="W353" i="5"/>
  <c r="X353" i="5" s="1"/>
  <c r="W365" i="5"/>
  <c r="X365" i="5" s="1"/>
  <c r="W377" i="5"/>
  <c r="X377" i="5" s="1"/>
  <c r="W389" i="5"/>
  <c r="X389" i="5" s="1"/>
  <c r="W401" i="5"/>
  <c r="X401" i="5" s="1"/>
  <c r="W413" i="5"/>
  <c r="X413" i="5" s="1"/>
  <c r="W425" i="5"/>
  <c r="X425" i="5" s="1"/>
  <c r="W437" i="5"/>
  <c r="X437" i="5" s="1"/>
  <c r="W449" i="5"/>
  <c r="X449" i="5" s="1"/>
  <c r="W461" i="5"/>
  <c r="X461" i="5" s="1"/>
  <c r="W473" i="5"/>
  <c r="X473" i="5" s="1"/>
  <c r="W485" i="5"/>
  <c r="X485" i="5" s="1"/>
  <c r="W497" i="5"/>
  <c r="X497" i="5" s="1"/>
  <c r="W509" i="5"/>
  <c r="X509" i="5" s="1"/>
  <c r="W521" i="5"/>
  <c r="X521" i="5" s="1"/>
  <c r="W533" i="5"/>
  <c r="X533" i="5" s="1"/>
  <c r="W545" i="5"/>
  <c r="X545" i="5" s="1"/>
  <c r="W557" i="5"/>
  <c r="X557" i="5" s="1"/>
  <c r="W569" i="5"/>
  <c r="X569" i="5" s="1"/>
  <c r="W581" i="5"/>
  <c r="X581" i="5" s="1"/>
  <c r="W593" i="5"/>
  <c r="X593" i="5" s="1"/>
  <c r="W605" i="5"/>
  <c r="X605" i="5" s="1"/>
  <c r="W617" i="5"/>
  <c r="X617" i="5" s="1"/>
  <c r="W629" i="5"/>
  <c r="X629" i="5" s="1"/>
  <c r="W641" i="5"/>
  <c r="X641" i="5" s="1"/>
  <c r="W653" i="5"/>
  <c r="X653" i="5" s="1"/>
  <c r="W665" i="5"/>
  <c r="X665" i="5" s="1"/>
  <c r="W677" i="5"/>
  <c r="X677" i="5" s="1"/>
  <c r="W689" i="5"/>
  <c r="X689" i="5" s="1"/>
  <c r="W701" i="5"/>
  <c r="X701" i="5" s="1"/>
  <c r="W713" i="5"/>
  <c r="X713" i="5" s="1"/>
  <c r="W725" i="5"/>
  <c r="X725" i="5" s="1"/>
  <c r="W737" i="5"/>
  <c r="X737" i="5" s="1"/>
  <c r="W749" i="5"/>
  <c r="X749" i="5" s="1"/>
  <c r="W761" i="5"/>
  <c r="X761" i="5" s="1"/>
  <c r="W773" i="5"/>
  <c r="X773" i="5" s="1"/>
  <c r="W785" i="5"/>
  <c r="X785" i="5" s="1"/>
  <c r="W797" i="5"/>
  <c r="X797" i="5" s="1"/>
  <c r="W809" i="5"/>
  <c r="X809" i="5" s="1"/>
  <c r="W821" i="5"/>
  <c r="X821" i="5" s="1"/>
  <c r="W833" i="5"/>
  <c r="X833" i="5" s="1"/>
  <c r="W845" i="5"/>
  <c r="X845" i="5" s="1"/>
  <c r="W857" i="5"/>
  <c r="X857" i="5" s="1"/>
  <c r="W869" i="5"/>
  <c r="X869" i="5" s="1"/>
  <c r="W18" i="5"/>
  <c r="X18" i="5" s="1"/>
  <c r="W30" i="5"/>
  <c r="X30" i="5" s="1"/>
  <c r="W42" i="5"/>
  <c r="X42" i="5" s="1"/>
  <c r="W54" i="5"/>
  <c r="X54" i="5" s="1"/>
  <c r="W66" i="5"/>
  <c r="X66" i="5" s="1"/>
  <c r="W78" i="5"/>
  <c r="X78" i="5" s="1"/>
  <c r="W90" i="5"/>
  <c r="X90" i="5" s="1"/>
  <c r="W102" i="5"/>
  <c r="X102" i="5" s="1"/>
  <c r="W114" i="5"/>
  <c r="X114" i="5" s="1"/>
  <c r="W126" i="5"/>
  <c r="X126" i="5" s="1"/>
  <c r="W138" i="5"/>
  <c r="X138" i="5" s="1"/>
  <c r="W150" i="5"/>
  <c r="X150" i="5" s="1"/>
  <c r="W162" i="5"/>
  <c r="X162" i="5" s="1"/>
  <c r="W174" i="5"/>
  <c r="X174" i="5" s="1"/>
  <c r="W186" i="5"/>
  <c r="X186" i="5" s="1"/>
  <c r="W198" i="5"/>
  <c r="X198" i="5" s="1"/>
  <c r="W210" i="5"/>
  <c r="X210" i="5" s="1"/>
  <c r="W222" i="5"/>
  <c r="X222" i="5" s="1"/>
  <c r="W234" i="5"/>
  <c r="X234" i="5" s="1"/>
  <c r="W246" i="5"/>
  <c r="X246" i="5" s="1"/>
  <c r="W258" i="5"/>
  <c r="X258" i="5" s="1"/>
  <c r="W270" i="5"/>
  <c r="X270" i="5" s="1"/>
  <c r="W282" i="5"/>
  <c r="X282" i="5" s="1"/>
  <c r="W294" i="5"/>
  <c r="X294" i="5" s="1"/>
  <c r="W306" i="5"/>
  <c r="X306" i="5" s="1"/>
  <c r="W318" i="5"/>
  <c r="X318" i="5" s="1"/>
  <c r="W330" i="5"/>
  <c r="X330" i="5" s="1"/>
  <c r="W342" i="5"/>
  <c r="X342" i="5" s="1"/>
  <c r="W354" i="5"/>
  <c r="X354" i="5" s="1"/>
  <c r="W366" i="5"/>
  <c r="X366" i="5" s="1"/>
  <c r="W378" i="5"/>
  <c r="X378" i="5" s="1"/>
  <c r="W390" i="5"/>
  <c r="X390" i="5" s="1"/>
  <c r="W402" i="5"/>
  <c r="X402" i="5" s="1"/>
  <c r="W414" i="5"/>
  <c r="X414" i="5" s="1"/>
  <c r="W426" i="5"/>
  <c r="X426" i="5" s="1"/>
  <c r="W438" i="5"/>
  <c r="X438" i="5" s="1"/>
  <c r="W450" i="5"/>
  <c r="X450" i="5" s="1"/>
  <c r="W462" i="5"/>
  <c r="X462" i="5" s="1"/>
  <c r="W474" i="5"/>
  <c r="X474" i="5" s="1"/>
  <c r="W486" i="5"/>
  <c r="X486" i="5" s="1"/>
  <c r="W498" i="5"/>
  <c r="X498" i="5" s="1"/>
  <c r="W510" i="5"/>
  <c r="X510" i="5" s="1"/>
  <c r="W522" i="5"/>
  <c r="X522" i="5" s="1"/>
  <c r="W534" i="5"/>
  <c r="X534" i="5" s="1"/>
  <c r="W546" i="5"/>
  <c r="X546" i="5" s="1"/>
  <c r="W558" i="5"/>
  <c r="X558" i="5" s="1"/>
  <c r="W570" i="5"/>
  <c r="X570" i="5" s="1"/>
  <c r="W582" i="5"/>
  <c r="X582" i="5" s="1"/>
  <c r="W594" i="5"/>
  <c r="X594" i="5" s="1"/>
  <c r="W606" i="5"/>
  <c r="X606" i="5" s="1"/>
  <c r="W618" i="5"/>
  <c r="X618" i="5" s="1"/>
  <c r="W630" i="5"/>
  <c r="X630" i="5" s="1"/>
  <c r="W642" i="5"/>
  <c r="X642" i="5" s="1"/>
  <c r="W654" i="5"/>
  <c r="X654" i="5" s="1"/>
  <c r="W666" i="5"/>
  <c r="X666" i="5" s="1"/>
  <c r="W678" i="5"/>
  <c r="X678" i="5" s="1"/>
  <c r="W690" i="5"/>
  <c r="X690" i="5" s="1"/>
  <c r="W702" i="5"/>
  <c r="X702" i="5" s="1"/>
  <c r="W714" i="5"/>
  <c r="X714" i="5" s="1"/>
  <c r="W726" i="5"/>
  <c r="X726" i="5" s="1"/>
  <c r="W738" i="5"/>
  <c r="X738" i="5" s="1"/>
  <c r="W750" i="5"/>
  <c r="X750" i="5" s="1"/>
  <c r="W762" i="5"/>
  <c r="X762" i="5" s="1"/>
  <c r="W774" i="5"/>
  <c r="X774" i="5" s="1"/>
  <c r="W786" i="5"/>
  <c r="X786" i="5" s="1"/>
  <c r="W798" i="5"/>
  <c r="X798" i="5" s="1"/>
  <c r="W810" i="5"/>
  <c r="X810" i="5" s="1"/>
  <c r="W822" i="5"/>
  <c r="X822" i="5" s="1"/>
  <c r="W834" i="5"/>
  <c r="X834" i="5" s="1"/>
  <c r="W846" i="5"/>
  <c r="X846" i="5" s="1"/>
  <c r="W858" i="5"/>
  <c r="X858" i="5" s="1"/>
  <c r="W870" i="5"/>
  <c r="X870" i="5" s="1"/>
  <c r="W882" i="5"/>
  <c r="X882" i="5" s="1"/>
  <c r="W894" i="5"/>
  <c r="X894" i="5" s="1"/>
  <c r="W906" i="5"/>
  <c r="X906" i="5" s="1"/>
  <c r="W19" i="5"/>
  <c r="X19" i="5" s="1"/>
  <c r="W31" i="5"/>
  <c r="X31" i="5" s="1"/>
  <c r="W43" i="5"/>
  <c r="X43" i="5" s="1"/>
  <c r="W55" i="5"/>
  <c r="X55" i="5" s="1"/>
  <c r="W67" i="5"/>
  <c r="X67" i="5" s="1"/>
  <c r="W79" i="5"/>
  <c r="X79" i="5" s="1"/>
  <c r="W91" i="5"/>
  <c r="X91" i="5" s="1"/>
  <c r="W103" i="5"/>
  <c r="X103" i="5" s="1"/>
  <c r="W115" i="5"/>
  <c r="X115" i="5" s="1"/>
  <c r="W127" i="5"/>
  <c r="X127" i="5" s="1"/>
  <c r="W139" i="5"/>
  <c r="X139" i="5" s="1"/>
  <c r="W151" i="5"/>
  <c r="X151" i="5" s="1"/>
  <c r="W163" i="5"/>
  <c r="X163" i="5" s="1"/>
  <c r="W175" i="5"/>
  <c r="X175" i="5" s="1"/>
  <c r="W187" i="5"/>
  <c r="X187" i="5" s="1"/>
  <c r="W199" i="5"/>
  <c r="X199" i="5" s="1"/>
  <c r="W211" i="5"/>
  <c r="X211" i="5" s="1"/>
  <c r="W223" i="5"/>
  <c r="X223" i="5" s="1"/>
  <c r="W235" i="5"/>
  <c r="X235" i="5" s="1"/>
  <c r="W247" i="5"/>
  <c r="X247" i="5" s="1"/>
  <c r="W259" i="5"/>
  <c r="X259" i="5" s="1"/>
  <c r="W271" i="5"/>
  <c r="X271" i="5" s="1"/>
  <c r="W283" i="5"/>
  <c r="X283" i="5" s="1"/>
  <c r="W295" i="5"/>
  <c r="X295" i="5" s="1"/>
  <c r="W307" i="5"/>
  <c r="X307" i="5" s="1"/>
  <c r="W319" i="5"/>
  <c r="X319" i="5" s="1"/>
  <c r="W331" i="5"/>
  <c r="X331" i="5" s="1"/>
  <c r="W343" i="5"/>
  <c r="X343" i="5" s="1"/>
  <c r="W355" i="5"/>
  <c r="X355" i="5" s="1"/>
  <c r="W367" i="5"/>
  <c r="X367" i="5" s="1"/>
  <c r="W379" i="5"/>
  <c r="X379" i="5" s="1"/>
  <c r="W391" i="5"/>
  <c r="X391" i="5" s="1"/>
  <c r="W403" i="5"/>
  <c r="X403" i="5" s="1"/>
  <c r="W415" i="5"/>
  <c r="X415" i="5" s="1"/>
  <c r="W427" i="5"/>
  <c r="X427" i="5" s="1"/>
  <c r="W439" i="5"/>
  <c r="X439" i="5" s="1"/>
  <c r="W451" i="5"/>
  <c r="X451" i="5" s="1"/>
  <c r="W463" i="5"/>
  <c r="X463" i="5" s="1"/>
  <c r="W475" i="5"/>
  <c r="X475" i="5" s="1"/>
  <c r="W487" i="5"/>
  <c r="X487" i="5" s="1"/>
  <c r="W499" i="5"/>
  <c r="X499" i="5" s="1"/>
  <c r="W511" i="5"/>
  <c r="X511" i="5" s="1"/>
  <c r="W523" i="5"/>
  <c r="X523" i="5" s="1"/>
  <c r="W535" i="5"/>
  <c r="X535" i="5" s="1"/>
  <c r="W547" i="5"/>
  <c r="X547" i="5" s="1"/>
  <c r="W559" i="5"/>
  <c r="X559" i="5" s="1"/>
  <c r="W571" i="5"/>
  <c r="X571" i="5" s="1"/>
  <c r="W583" i="5"/>
  <c r="X583" i="5" s="1"/>
  <c r="W595" i="5"/>
  <c r="X595" i="5" s="1"/>
  <c r="W607" i="5"/>
  <c r="X607" i="5" s="1"/>
  <c r="W619" i="5"/>
  <c r="X619" i="5" s="1"/>
  <c r="W631" i="5"/>
  <c r="X631" i="5" s="1"/>
  <c r="W643" i="5"/>
  <c r="X643" i="5" s="1"/>
  <c r="W655" i="5"/>
  <c r="X655" i="5" s="1"/>
  <c r="W667" i="5"/>
  <c r="X667" i="5" s="1"/>
  <c r="W679" i="5"/>
  <c r="X679" i="5" s="1"/>
  <c r="W691" i="5"/>
  <c r="X691" i="5" s="1"/>
  <c r="W703" i="5"/>
  <c r="X703" i="5" s="1"/>
  <c r="W715" i="5"/>
  <c r="X715" i="5" s="1"/>
  <c r="W727" i="5"/>
  <c r="X727" i="5" s="1"/>
  <c r="W739" i="5"/>
  <c r="X739" i="5" s="1"/>
  <c r="W751" i="5"/>
  <c r="X751" i="5" s="1"/>
  <c r="W763" i="5"/>
  <c r="X763" i="5" s="1"/>
  <c r="W775" i="5"/>
  <c r="X775" i="5" s="1"/>
  <c r="W787" i="5"/>
  <c r="X787" i="5" s="1"/>
  <c r="W799" i="5"/>
  <c r="X799" i="5" s="1"/>
  <c r="W811" i="5"/>
  <c r="X811" i="5" s="1"/>
  <c r="W823" i="5"/>
  <c r="X823" i="5" s="1"/>
  <c r="W835" i="5"/>
  <c r="X835" i="5" s="1"/>
  <c r="W847" i="5"/>
  <c r="X847" i="5" s="1"/>
  <c r="W859" i="5"/>
  <c r="X859" i="5" s="1"/>
  <c r="W871" i="5"/>
  <c r="X871" i="5" s="1"/>
  <c r="W883" i="5"/>
  <c r="X883" i="5" s="1"/>
  <c r="W895" i="5"/>
  <c r="X895" i="5" s="1"/>
  <c r="W907" i="5"/>
  <c r="X907" i="5" s="1"/>
  <c r="W919" i="5"/>
  <c r="X919" i="5" s="1"/>
  <c r="W931" i="5"/>
  <c r="X931" i="5" s="1"/>
  <c r="W943" i="5"/>
  <c r="X943" i="5" s="1"/>
  <c r="W955" i="5"/>
  <c r="X955" i="5" s="1"/>
  <c r="W967" i="5"/>
  <c r="X967" i="5" s="1"/>
  <c r="W979" i="5"/>
  <c r="X979" i="5" s="1"/>
  <c r="W991" i="5"/>
  <c r="X991" i="5" s="1"/>
  <c r="W1003" i="5"/>
  <c r="X1003" i="5" s="1"/>
  <c r="W20" i="5"/>
  <c r="X20" i="5" s="1"/>
  <c r="W164" i="5"/>
  <c r="X164" i="5" s="1"/>
  <c r="W308" i="5"/>
  <c r="X308" i="5" s="1"/>
  <c r="W452" i="5"/>
  <c r="X452" i="5" s="1"/>
  <c r="W596" i="5"/>
  <c r="X596" i="5" s="1"/>
  <c r="W740" i="5"/>
  <c r="X740" i="5" s="1"/>
  <c r="W849" i="5"/>
  <c r="X849" i="5" s="1"/>
  <c r="W892" i="5"/>
  <c r="X892" i="5" s="1"/>
  <c r="W911" i="5"/>
  <c r="X911" i="5" s="1"/>
  <c r="W928" i="5"/>
  <c r="X928" i="5" s="1"/>
  <c r="W944" i="5"/>
  <c r="X944" i="5" s="1"/>
  <c r="W959" i="5"/>
  <c r="X959" i="5" s="1"/>
  <c r="W976" i="5"/>
  <c r="X976" i="5" s="1"/>
  <c r="W990" i="5"/>
  <c r="X990" i="5" s="1"/>
  <c r="W1005" i="5"/>
  <c r="X1005" i="5" s="1"/>
  <c r="W910" i="5"/>
  <c r="X910" i="5" s="1"/>
  <c r="W32" i="5"/>
  <c r="X32" i="5" s="1"/>
  <c r="W176" i="5"/>
  <c r="X176" i="5" s="1"/>
  <c r="W320" i="5"/>
  <c r="X320" i="5" s="1"/>
  <c r="W464" i="5"/>
  <c r="X464" i="5" s="1"/>
  <c r="W608" i="5"/>
  <c r="X608" i="5" s="1"/>
  <c r="W752" i="5"/>
  <c r="X752" i="5" s="1"/>
  <c r="W860" i="5"/>
  <c r="X860" i="5" s="1"/>
  <c r="W893" i="5"/>
  <c r="X893" i="5" s="1"/>
  <c r="W912" i="5"/>
  <c r="X912" i="5" s="1"/>
  <c r="W929" i="5"/>
  <c r="X929" i="5" s="1"/>
  <c r="W945" i="5"/>
  <c r="X945" i="5" s="1"/>
  <c r="W960" i="5"/>
  <c r="X960" i="5" s="1"/>
  <c r="W977" i="5"/>
  <c r="X977" i="5" s="1"/>
  <c r="W992" i="5"/>
  <c r="X992" i="5" s="1"/>
  <c r="W1006" i="5"/>
  <c r="X1006" i="5" s="1"/>
  <c r="W848" i="5"/>
  <c r="X848" i="5" s="1"/>
  <c r="W974" i="5"/>
  <c r="X974" i="5" s="1"/>
  <c r="W44" i="5"/>
  <c r="X44" i="5" s="1"/>
  <c r="W188" i="5"/>
  <c r="X188" i="5" s="1"/>
  <c r="W332" i="5"/>
  <c r="X332" i="5" s="1"/>
  <c r="W476" i="5"/>
  <c r="X476" i="5" s="1"/>
  <c r="W620" i="5"/>
  <c r="X620" i="5" s="1"/>
  <c r="W764" i="5"/>
  <c r="X764" i="5" s="1"/>
  <c r="W861" i="5"/>
  <c r="X861" i="5" s="1"/>
  <c r="W896" i="5"/>
  <c r="X896" i="5" s="1"/>
  <c r="W914" i="5"/>
  <c r="X914" i="5" s="1"/>
  <c r="W930" i="5"/>
  <c r="X930" i="5" s="1"/>
  <c r="W946" i="5"/>
  <c r="X946" i="5" s="1"/>
  <c r="W962" i="5"/>
  <c r="X962" i="5" s="1"/>
  <c r="W978" i="5"/>
  <c r="X978" i="5" s="1"/>
  <c r="W993" i="5"/>
  <c r="X993" i="5" s="1"/>
  <c r="W1007" i="5"/>
  <c r="X1007" i="5" s="1"/>
  <c r="W942" i="5"/>
  <c r="X942" i="5" s="1"/>
  <c r="W989" i="5"/>
  <c r="X989" i="5" s="1"/>
  <c r="W56" i="5"/>
  <c r="X56" i="5" s="1"/>
  <c r="W200" i="5"/>
  <c r="X200" i="5" s="1"/>
  <c r="W344" i="5"/>
  <c r="X344" i="5" s="1"/>
  <c r="W488" i="5"/>
  <c r="X488" i="5" s="1"/>
  <c r="W632" i="5"/>
  <c r="X632" i="5" s="1"/>
  <c r="W776" i="5"/>
  <c r="X776" i="5" s="1"/>
  <c r="W868" i="5"/>
  <c r="X868" i="5" s="1"/>
  <c r="W897" i="5"/>
  <c r="X897" i="5" s="1"/>
  <c r="W916" i="5"/>
  <c r="X916" i="5" s="1"/>
  <c r="W932" i="5"/>
  <c r="X932" i="5" s="1"/>
  <c r="W947" i="5"/>
  <c r="X947" i="5" s="1"/>
  <c r="W964" i="5"/>
  <c r="X964" i="5" s="1"/>
  <c r="W980" i="5"/>
  <c r="X980" i="5" s="1"/>
  <c r="W994" i="5"/>
  <c r="X994" i="5" s="1"/>
  <c r="W958" i="5"/>
  <c r="X958" i="5" s="1"/>
  <c r="W68" i="5"/>
  <c r="X68" i="5" s="1"/>
  <c r="W212" i="5"/>
  <c r="X212" i="5" s="1"/>
  <c r="W356" i="5"/>
  <c r="X356" i="5" s="1"/>
  <c r="W500" i="5"/>
  <c r="X500" i="5" s="1"/>
  <c r="W644" i="5"/>
  <c r="X644" i="5" s="1"/>
  <c r="W788" i="5"/>
  <c r="X788" i="5" s="1"/>
  <c r="W872" i="5"/>
  <c r="X872" i="5" s="1"/>
  <c r="W898" i="5"/>
  <c r="X898" i="5" s="1"/>
  <c r="W917" i="5"/>
  <c r="X917" i="5" s="1"/>
  <c r="W933" i="5"/>
  <c r="X933" i="5" s="1"/>
  <c r="W948" i="5"/>
  <c r="X948" i="5" s="1"/>
  <c r="W965" i="5"/>
  <c r="X965" i="5" s="1"/>
  <c r="W981" i="5"/>
  <c r="X981" i="5" s="1"/>
  <c r="W995" i="5"/>
  <c r="X995" i="5" s="1"/>
  <c r="W890" i="5"/>
  <c r="X890" i="5" s="1"/>
  <c r="W1004" i="5"/>
  <c r="X1004" i="5" s="1"/>
  <c r="W80" i="5"/>
  <c r="X80" i="5" s="1"/>
  <c r="W224" i="5"/>
  <c r="X224" i="5" s="1"/>
  <c r="W368" i="5"/>
  <c r="X368" i="5" s="1"/>
  <c r="W512" i="5"/>
  <c r="X512" i="5" s="1"/>
  <c r="W656" i="5"/>
  <c r="X656" i="5" s="1"/>
  <c r="W800" i="5"/>
  <c r="X800" i="5" s="1"/>
  <c r="W873" i="5"/>
  <c r="X873" i="5" s="1"/>
  <c r="W900" i="5"/>
  <c r="X900" i="5" s="1"/>
  <c r="W918" i="5"/>
  <c r="X918" i="5" s="1"/>
  <c r="W934" i="5"/>
  <c r="X934" i="5" s="1"/>
  <c r="W950" i="5"/>
  <c r="X950" i="5" s="1"/>
  <c r="W966" i="5"/>
  <c r="X966" i="5" s="1"/>
  <c r="W982" i="5"/>
  <c r="X982" i="5" s="1"/>
  <c r="W996" i="5"/>
  <c r="X996" i="5" s="1"/>
  <c r="W926" i="5"/>
  <c r="X926" i="5" s="1"/>
  <c r="W92" i="5"/>
  <c r="X92" i="5" s="1"/>
  <c r="W236" i="5"/>
  <c r="X236" i="5" s="1"/>
  <c r="W380" i="5"/>
  <c r="X380" i="5" s="1"/>
  <c r="W524" i="5"/>
  <c r="X524" i="5" s="1"/>
  <c r="W668" i="5"/>
  <c r="X668" i="5" s="1"/>
  <c r="W812" i="5"/>
  <c r="X812" i="5" s="1"/>
  <c r="W880" i="5"/>
  <c r="X880" i="5" s="1"/>
  <c r="W902" i="5"/>
  <c r="X902" i="5" s="1"/>
  <c r="W920" i="5"/>
  <c r="X920" i="5" s="1"/>
  <c r="W935" i="5"/>
  <c r="X935" i="5" s="1"/>
  <c r="W952" i="5"/>
  <c r="X952" i="5" s="1"/>
  <c r="W968" i="5"/>
  <c r="X968" i="5" s="1"/>
  <c r="W983" i="5"/>
  <c r="X983" i="5" s="1"/>
  <c r="W998" i="5"/>
  <c r="X998" i="5" s="1"/>
  <c r="W584" i="5"/>
  <c r="X584" i="5" s="1"/>
  <c r="W104" i="5"/>
  <c r="X104" i="5" s="1"/>
  <c r="W248" i="5"/>
  <c r="X248" i="5" s="1"/>
  <c r="W392" i="5"/>
  <c r="X392" i="5" s="1"/>
  <c r="W536" i="5"/>
  <c r="X536" i="5" s="1"/>
  <c r="W680" i="5"/>
  <c r="X680" i="5" s="1"/>
  <c r="W824" i="5"/>
  <c r="X824" i="5" s="1"/>
  <c r="W881" i="5"/>
  <c r="X881" i="5" s="1"/>
  <c r="W904" i="5"/>
  <c r="X904" i="5" s="1"/>
  <c r="W921" i="5"/>
  <c r="X921" i="5" s="1"/>
  <c r="W936" i="5"/>
  <c r="X936" i="5" s="1"/>
  <c r="W953" i="5"/>
  <c r="X953" i="5" s="1"/>
  <c r="W969" i="5"/>
  <c r="X969" i="5" s="1"/>
  <c r="W984" i="5"/>
  <c r="X984" i="5" s="1"/>
  <c r="W999" i="5"/>
  <c r="X999" i="5" s="1"/>
  <c r="W728" i="5"/>
  <c r="X728" i="5" s="1"/>
  <c r="W116" i="5"/>
  <c r="X116" i="5" s="1"/>
  <c r="W260" i="5"/>
  <c r="X260" i="5" s="1"/>
  <c r="W404" i="5"/>
  <c r="X404" i="5" s="1"/>
  <c r="W548" i="5"/>
  <c r="X548" i="5" s="1"/>
  <c r="W692" i="5"/>
  <c r="X692" i="5" s="1"/>
  <c r="W825" i="5"/>
  <c r="X825" i="5" s="1"/>
  <c r="W884" i="5"/>
  <c r="X884" i="5" s="1"/>
  <c r="W905" i="5"/>
  <c r="X905" i="5" s="1"/>
  <c r="W922" i="5"/>
  <c r="X922" i="5" s="1"/>
  <c r="W938" i="5"/>
  <c r="X938" i="5" s="1"/>
  <c r="W954" i="5"/>
  <c r="X954" i="5" s="1"/>
  <c r="W970" i="5"/>
  <c r="X970" i="5" s="1"/>
  <c r="W986" i="5"/>
  <c r="X986" i="5" s="1"/>
  <c r="W1000" i="5"/>
  <c r="X1000" i="5" s="1"/>
  <c r="W440" i="5"/>
  <c r="X440" i="5" s="1"/>
  <c r="W128" i="5"/>
  <c r="X128" i="5" s="1"/>
  <c r="W272" i="5"/>
  <c r="X272" i="5" s="1"/>
  <c r="W416" i="5"/>
  <c r="X416" i="5" s="1"/>
  <c r="W560" i="5"/>
  <c r="X560" i="5" s="1"/>
  <c r="W704" i="5"/>
  <c r="X704" i="5" s="1"/>
  <c r="W836" i="5"/>
  <c r="X836" i="5" s="1"/>
  <c r="W885" i="5"/>
  <c r="X885" i="5" s="1"/>
  <c r="W908" i="5"/>
  <c r="X908" i="5" s="1"/>
  <c r="W923" i="5"/>
  <c r="X923" i="5" s="1"/>
  <c r="W940" i="5"/>
  <c r="X940" i="5" s="1"/>
  <c r="W956" i="5"/>
  <c r="X956" i="5" s="1"/>
  <c r="W971" i="5"/>
  <c r="X971" i="5" s="1"/>
  <c r="W987" i="5"/>
  <c r="X987" i="5" s="1"/>
  <c r="W1001" i="5"/>
  <c r="X1001" i="5" s="1"/>
  <c r="W296" i="5"/>
  <c r="X296" i="5" s="1"/>
  <c r="W140" i="5"/>
  <c r="X140" i="5" s="1"/>
  <c r="W284" i="5"/>
  <c r="X284" i="5" s="1"/>
  <c r="W428" i="5"/>
  <c r="X428" i="5" s="1"/>
  <c r="W572" i="5"/>
  <c r="X572" i="5" s="1"/>
  <c r="W716" i="5"/>
  <c r="X716" i="5" s="1"/>
  <c r="W837" i="5"/>
  <c r="X837" i="5" s="1"/>
  <c r="W886" i="5"/>
  <c r="X886" i="5" s="1"/>
  <c r="W909" i="5"/>
  <c r="X909" i="5" s="1"/>
  <c r="W924" i="5"/>
  <c r="X924" i="5" s="1"/>
  <c r="W941" i="5"/>
  <c r="X941" i="5" s="1"/>
  <c r="W957" i="5"/>
  <c r="X957" i="5" s="1"/>
  <c r="W972" i="5"/>
  <c r="X972" i="5" s="1"/>
  <c r="W988" i="5"/>
  <c r="X988" i="5" s="1"/>
  <c r="W1002" i="5"/>
  <c r="X1002" i="5" s="1"/>
  <c r="W152" i="5"/>
  <c r="X152" i="5" s="1"/>
  <c r="W8" i="5"/>
  <c r="X8" i="5" s="1"/>
  <c r="X661" i="4"/>
  <c r="X854" i="4"/>
  <c r="X134" i="4"/>
  <c r="X576" i="4"/>
  <c r="X12" i="4"/>
  <c r="X156" i="4"/>
  <c r="X936" i="4"/>
  <c r="X672" i="4"/>
  <c r="X8" i="4"/>
  <c r="X37" i="4"/>
  <c r="X180" i="4"/>
  <c r="X816" i="4"/>
  <c r="X192" i="4"/>
  <c r="X145" i="4"/>
  <c r="X480" i="4"/>
  <c r="X408" i="4"/>
  <c r="X181" i="4"/>
  <c r="X204" i="4"/>
  <c r="X276" i="4"/>
  <c r="X517" i="4"/>
  <c r="X577" i="4"/>
  <c r="X324" i="4"/>
  <c r="X504" i="4"/>
  <c r="X252" i="4"/>
  <c r="X720" i="4"/>
  <c r="X85" i="4"/>
  <c r="X846" i="4"/>
  <c r="X584" i="4"/>
  <c r="X612" i="4"/>
  <c r="X648" i="4"/>
  <c r="X540" i="4"/>
  <c r="X121" i="4"/>
  <c r="X865" i="4"/>
  <c r="X728" i="4"/>
  <c r="X442" i="4"/>
  <c r="X401" i="4"/>
  <c r="X139" i="4"/>
  <c r="X872" i="4"/>
  <c r="X586" i="4"/>
  <c r="X843" i="4"/>
  <c r="X545" i="4"/>
  <c r="X228" i="4"/>
  <c r="X217" i="4"/>
  <c r="X153" i="4"/>
  <c r="X552" i="4"/>
  <c r="X444" i="4"/>
  <c r="X689" i="4"/>
  <c r="X427" i="4"/>
  <c r="X768" i="4"/>
  <c r="X696" i="4"/>
  <c r="X924" i="4"/>
  <c r="X422" i="4"/>
  <c r="X112" i="4"/>
  <c r="X833" i="4"/>
  <c r="X571" i="4"/>
  <c r="X297" i="4"/>
  <c r="X1007" i="4"/>
  <c r="X431" i="4"/>
  <c r="X1006" i="4"/>
  <c r="X862" i="4"/>
  <c r="X718" i="4"/>
  <c r="X574" i="4"/>
  <c r="X430" i="4"/>
  <c r="X717" i="4"/>
  <c r="X285" i="4"/>
  <c r="X141" i="4"/>
  <c r="X1004" i="4"/>
  <c r="X860" i="4"/>
  <c r="X716" i="4"/>
  <c r="X572" i="4"/>
  <c r="X428" i="4"/>
  <c r="X140" i="4"/>
  <c r="X991" i="4"/>
  <c r="X847" i="4"/>
  <c r="X559" i="4"/>
  <c r="X415" i="4"/>
  <c r="X271" i="4"/>
  <c r="X127" i="4"/>
  <c r="X978" i="4"/>
  <c r="X834" i="4"/>
  <c r="X258" i="4"/>
  <c r="X114" i="4"/>
  <c r="X821" i="4"/>
  <c r="X677" i="4"/>
  <c r="X389" i="4"/>
  <c r="X245" i="4"/>
  <c r="X101" i="4"/>
  <c r="X532" i="4"/>
  <c r="X388" i="4"/>
  <c r="X100" i="4"/>
  <c r="X975" i="4"/>
  <c r="X831" i="4"/>
  <c r="X687" i="4"/>
  <c r="X543" i="4"/>
  <c r="X399" i="4"/>
  <c r="X842" i="4"/>
  <c r="X698" i="4"/>
  <c r="X410" i="4"/>
  <c r="X266" i="4"/>
  <c r="X122" i="4"/>
  <c r="X997" i="4"/>
  <c r="X853" i="4"/>
  <c r="X709" i="4"/>
  <c r="X133" i="4"/>
  <c r="X852" i="4"/>
  <c r="X420" i="4"/>
  <c r="X396" i="4"/>
  <c r="X372" i="4"/>
  <c r="X348" i="4"/>
  <c r="X468" i="4"/>
  <c r="X995" i="4"/>
  <c r="X419" i="4"/>
  <c r="X275" i="4"/>
  <c r="X994" i="4"/>
  <c r="X850" i="4"/>
  <c r="X706" i="4"/>
  <c r="X562" i="4"/>
  <c r="X418" i="4"/>
  <c r="X274" i="4"/>
  <c r="X705" i="4"/>
  <c r="X273" i="4"/>
  <c r="X129" i="4"/>
  <c r="X992" i="4"/>
  <c r="X848" i="4"/>
  <c r="X704" i="4"/>
  <c r="X560" i="4"/>
  <c r="X979" i="4"/>
  <c r="X835" i="4"/>
  <c r="X547" i="4"/>
  <c r="X403" i="4"/>
  <c r="X259" i="4"/>
  <c r="X966" i="4"/>
  <c r="X822" i="4"/>
  <c r="X246" i="4"/>
  <c r="X102" i="4"/>
  <c r="X809" i="4"/>
  <c r="X665" i="4"/>
  <c r="X377" i="4"/>
  <c r="X233" i="4"/>
  <c r="X89" i="4"/>
  <c r="X520" i="4"/>
  <c r="X376" i="4"/>
  <c r="X88" i="4"/>
  <c r="X963" i="4"/>
  <c r="X819" i="4"/>
  <c r="X675" i="4"/>
  <c r="X531" i="4"/>
  <c r="X387" i="4"/>
  <c r="X830" i="4"/>
  <c r="X686" i="4"/>
  <c r="X398" i="4"/>
  <c r="X254" i="4"/>
  <c r="X110" i="4"/>
  <c r="X985" i="4"/>
  <c r="X841" i="4"/>
  <c r="X983" i="4"/>
  <c r="X839" i="4"/>
  <c r="X551" i="4"/>
  <c r="X407" i="4"/>
  <c r="X263" i="4"/>
  <c r="X982" i="4"/>
  <c r="X838" i="4"/>
  <c r="X262" i="4"/>
  <c r="X118" i="4"/>
  <c r="X837" i="4"/>
  <c r="X693" i="4"/>
  <c r="X549" i="4"/>
  <c r="X405" i="4"/>
  <c r="X261" i="4"/>
  <c r="X117" i="4"/>
  <c r="X692" i="4"/>
  <c r="X548" i="4"/>
  <c r="X404" i="4"/>
  <c r="X116" i="4"/>
  <c r="X967" i="4"/>
  <c r="X823" i="4"/>
  <c r="X679" i="4"/>
  <c r="X535" i="4"/>
  <c r="X391" i="4"/>
  <c r="X954" i="4"/>
  <c r="X810" i="4"/>
  <c r="X666" i="4"/>
  <c r="X378" i="4"/>
  <c r="X234" i="4"/>
  <c r="X90" i="4"/>
  <c r="X941" i="4"/>
  <c r="X797" i="4"/>
  <c r="X653" i="4"/>
  <c r="X77" i="4"/>
  <c r="X940" i="4"/>
  <c r="X652" i="4"/>
  <c r="X508" i="4"/>
  <c r="X364" i="4"/>
  <c r="X76" i="4"/>
  <c r="X375" i="4"/>
  <c r="X231" i="4"/>
  <c r="X962" i="4"/>
  <c r="X818" i="4"/>
  <c r="X674" i="4"/>
  <c r="X386" i="4"/>
  <c r="X242" i="4"/>
  <c r="X973" i="4"/>
  <c r="X685" i="4"/>
  <c r="X541" i="4"/>
  <c r="X253" i="4"/>
  <c r="X109" i="4"/>
  <c r="X971" i="4"/>
  <c r="X827" i="4"/>
  <c r="X683" i="4"/>
  <c r="X107" i="4"/>
  <c r="X970" i="4"/>
  <c r="X826" i="4"/>
  <c r="X682" i="4"/>
  <c r="X538" i="4"/>
  <c r="X394" i="4"/>
  <c r="X250" i="4"/>
  <c r="X106" i="4"/>
  <c r="X969" i="4"/>
  <c r="X393" i="4"/>
  <c r="X249" i="4"/>
  <c r="X968" i="4"/>
  <c r="X824" i="4"/>
  <c r="X680" i="4"/>
  <c r="X536" i="4"/>
  <c r="X392" i="4"/>
  <c r="X248" i="4"/>
  <c r="X667" i="4"/>
  <c r="X523" i="4"/>
  <c r="X235" i="4"/>
  <c r="X91" i="4"/>
  <c r="X942" i="4"/>
  <c r="X798" i="4"/>
  <c r="X654" i="4"/>
  <c r="X510" i="4"/>
  <c r="X929" i="4"/>
  <c r="X785" i="4"/>
  <c r="X497" i="4"/>
  <c r="X353" i="4"/>
  <c r="X209" i="4"/>
  <c r="X65" i="4"/>
  <c r="X928" i="4"/>
  <c r="X784" i="4"/>
  <c r="X208" i="4"/>
  <c r="X64" i="4"/>
  <c r="X795" i="4"/>
  <c r="X651" i="4"/>
  <c r="X507" i="4"/>
  <c r="X363" i="4"/>
  <c r="X219" i="4"/>
  <c r="X75" i="4"/>
  <c r="X518" i="4"/>
  <c r="X374" i="4"/>
  <c r="X86" i="4"/>
  <c r="X961" i="4"/>
  <c r="X817" i="4"/>
  <c r="X673" i="4"/>
  <c r="X529" i="4"/>
  <c r="X385" i="4"/>
  <c r="X959" i="4"/>
  <c r="X527" i="4"/>
  <c r="X383" i="4"/>
  <c r="X239" i="4"/>
  <c r="X95" i="4"/>
  <c r="X958" i="4"/>
  <c r="X814" i="4"/>
  <c r="X238" i="4"/>
  <c r="X813" i="4"/>
  <c r="X669" i="4"/>
  <c r="X525" i="4"/>
  <c r="X381" i="4"/>
  <c r="X237" i="4"/>
  <c r="X93" i="4"/>
  <c r="X524" i="4"/>
  <c r="X380" i="4"/>
  <c r="X92" i="4"/>
  <c r="X943" i="4"/>
  <c r="X799" i="4"/>
  <c r="X655" i="4"/>
  <c r="X511" i="4"/>
  <c r="X367" i="4"/>
  <c r="X786" i="4"/>
  <c r="X642" i="4"/>
  <c r="X354" i="4"/>
  <c r="X210" i="4"/>
  <c r="X66" i="4"/>
  <c r="X917" i="4"/>
  <c r="X773" i="4"/>
  <c r="X629" i="4"/>
  <c r="X53" i="4"/>
  <c r="X916" i="4"/>
  <c r="X628" i="4"/>
  <c r="X484" i="4"/>
  <c r="X340" i="4"/>
  <c r="X52" i="4"/>
  <c r="X927" i="4"/>
  <c r="X351" i="4"/>
  <c r="X207" i="4"/>
  <c r="X938" i="4"/>
  <c r="X794" i="4"/>
  <c r="X650" i="4"/>
  <c r="X506" i="4"/>
  <c r="X362" i="4"/>
  <c r="X218" i="4"/>
  <c r="X947" i="4"/>
  <c r="X803" i="4"/>
  <c r="X515" i="4"/>
  <c r="X371" i="4"/>
  <c r="X227" i="4"/>
  <c r="X83" i="4"/>
  <c r="X946" i="4"/>
  <c r="X226" i="4"/>
  <c r="X82" i="4"/>
  <c r="X801" i="4"/>
  <c r="X657" i="4"/>
  <c r="X513" i="4"/>
  <c r="X369" i="4"/>
  <c r="X225" i="4"/>
  <c r="X81" i="4"/>
  <c r="X512" i="4"/>
  <c r="X368" i="4"/>
  <c r="X80" i="4"/>
  <c r="X931" i="4"/>
  <c r="X787" i="4"/>
  <c r="X643" i="4"/>
  <c r="X499" i="4"/>
  <c r="X355" i="4"/>
  <c r="X774" i="4"/>
  <c r="X630" i="4"/>
  <c r="X342" i="4"/>
  <c r="X198" i="4"/>
  <c r="X54" i="4"/>
  <c r="X905" i="4"/>
  <c r="X761" i="4"/>
  <c r="X617" i="4"/>
  <c r="X41" i="4"/>
  <c r="X904" i="4"/>
  <c r="X616" i="4"/>
  <c r="X472" i="4"/>
  <c r="X328" i="4"/>
  <c r="X184" i="4"/>
  <c r="X40" i="4"/>
  <c r="X915" i="4"/>
  <c r="X339" i="4"/>
  <c r="X195" i="4"/>
  <c r="X926" i="4"/>
  <c r="X782" i="4"/>
  <c r="X638" i="4"/>
  <c r="X494" i="4"/>
  <c r="X350" i="4"/>
  <c r="X206" i="4"/>
  <c r="X649" i="4"/>
  <c r="X505" i="4"/>
  <c r="X935" i="4"/>
  <c r="X791" i="4"/>
  <c r="X647" i="4"/>
  <c r="X503" i="4"/>
  <c r="X359" i="4"/>
  <c r="X215" i="4"/>
  <c r="X934" i="4"/>
  <c r="X646" i="4"/>
  <c r="X502" i="4"/>
  <c r="X214" i="4"/>
  <c r="X70" i="4"/>
  <c r="X933" i="4"/>
  <c r="X789" i="4"/>
  <c r="X645" i="4"/>
  <c r="X501" i="4"/>
  <c r="X213" i="4"/>
  <c r="X932" i="4"/>
  <c r="X788" i="4"/>
  <c r="X500" i="4"/>
  <c r="X356" i="4"/>
  <c r="X212" i="4"/>
  <c r="X68" i="4"/>
  <c r="X919" i="4"/>
  <c r="X487" i="4"/>
  <c r="X199" i="4"/>
  <c r="X55" i="4"/>
  <c r="X762" i="4"/>
  <c r="X618" i="4"/>
  <c r="X474" i="4"/>
  <c r="X330" i="4"/>
  <c r="X186" i="4"/>
  <c r="X42" i="4"/>
  <c r="X749" i="4"/>
  <c r="X461" i="4"/>
  <c r="X317" i="4"/>
  <c r="X29" i="4"/>
  <c r="X892" i="4"/>
  <c r="X748" i="4"/>
  <c r="X604" i="4"/>
  <c r="X460" i="4"/>
  <c r="X316" i="4"/>
  <c r="X28" i="4"/>
  <c r="X759" i="4"/>
  <c r="X615" i="4"/>
  <c r="X327" i="4"/>
  <c r="X183" i="4"/>
  <c r="X39" i="4"/>
  <c r="X914" i="4"/>
  <c r="X770" i="4"/>
  <c r="X338" i="4"/>
  <c r="X50" i="4"/>
  <c r="X925" i="4"/>
  <c r="X637" i="4"/>
  <c r="X493" i="4"/>
  <c r="X349" i="4"/>
  <c r="X205" i="4"/>
  <c r="X61" i="4"/>
  <c r="X168" i="4"/>
  <c r="X923" i="4"/>
  <c r="X635" i="4"/>
  <c r="X491" i="4"/>
  <c r="X203" i="4"/>
  <c r="X59" i="4"/>
  <c r="X922" i="4"/>
  <c r="X778" i="4"/>
  <c r="X634" i="4"/>
  <c r="X490" i="4"/>
  <c r="X202" i="4"/>
  <c r="X921" i="4"/>
  <c r="X777" i="4"/>
  <c r="X489" i="4"/>
  <c r="X345" i="4"/>
  <c r="X201" i="4"/>
  <c r="X57" i="4"/>
  <c r="X920" i="4"/>
  <c r="X776" i="4"/>
  <c r="X488" i="4"/>
  <c r="X344" i="4"/>
  <c r="X200" i="4"/>
  <c r="X56" i="4"/>
  <c r="X763" i="4"/>
  <c r="X619" i="4"/>
  <c r="X475" i="4"/>
  <c r="X331" i="4"/>
  <c r="X187" i="4"/>
  <c r="X750" i="4"/>
  <c r="X462" i="4"/>
  <c r="X318" i="4"/>
  <c r="X30" i="4"/>
  <c r="X881" i="4"/>
  <c r="X737" i="4"/>
  <c r="X593" i="4"/>
  <c r="X449" i="4"/>
  <c r="X305" i="4"/>
  <c r="X161" i="4"/>
  <c r="X17" i="4"/>
  <c r="X736" i="4"/>
  <c r="X592" i="4"/>
  <c r="X304" i="4"/>
  <c r="X160" i="4"/>
  <c r="X16" i="4"/>
  <c r="X891" i="4"/>
  <c r="X747" i="4"/>
  <c r="X603" i="4"/>
  <c r="X315" i="4"/>
  <c r="X27" i="4"/>
  <c r="X902" i="4"/>
  <c r="X614" i="4"/>
  <c r="X470" i="4"/>
  <c r="X326" i="4"/>
  <c r="X38" i="4"/>
  <c r="X913" i="4"/>
  <c r="X625" i="4"/>
  <c r="X337" i="4"/>
  <c r="X193" i="4"/>
  <c r="X24" i="4"/>
  <c r="X288" i="4"/>
  <c r="X264" i="4"/>
  <c r="X240" i="4"/>
  <c r="X216" i="4"/>
  <c r="X336" i="4"/>
  <c r="X767" i="4"/>
  <c r="X479" i="4"/>
  <c r="X335" i="4"/>
  <c r="X47" i="4"/>
  <c r="X910" i="4"/>
  <c r="X766" i="4"/>
  <c r="X622" i="4"/>
  <c r="X478" i="4"/>
  <c r="X334" i="4"/>
  <c r="X46" i="4"/>
  <c r="X765" i="4"/>
  <c r="X621" i="4"/>
  <c r="X333" i="4"/>
  <c r="X189" i="4"/>
  <c r="X45" i="4"/>
  <c r="X908" i="4"/>
  <c r="X764" i="4"/>
  <c r="X620" i="4"/>
  <c r="X332" i="4"/>
  <c r="X44" i="4"/>
  <c r="X895" i="4"/>
  <c r="X607" i="4"/>
  <c r="X463" i="4"/>
  <c r="X319" i="4"/>
  <c r="X175" i="4"/>
  <c r="X31" i="4"/>
  <c r="X882" i="4"/>
  <c r="X738" i="4"/>
  <c r="X594" i="4"/>
  <c r="X450" i="4"/>
  <c r="X306" i="4"/>
  <c r="X162" i="4"/>
  <c r="X18" i="4"/>
  <c r="X869" i="4"/>
  <c r="X725" i="4"/>
  <c r="X581" i="4"/>
  <c r="X437" i="4"/>
  <c r="X293" i="4"/>
  <c r="X149" i="4"/>
  <c r="X868" i="4"/>
  <c r="X580" i="4"/>
  <c r="X436" i="4"/>
  <c r="X292" i="4"/>
  <c r="X148" i="4"/>
  <c r="X960" i="4"/>
  <c r="X879" i="4"/>
  <c r="X735" i="4"/>
  <c r="X591" i="4"/>
  <c r="X447" i="4"/>
  <c r="X303" i="4"/>
  <c r="X159" i="4"/>
  <c r="X15" i="4"/>
  <c r="X890" i="4"/>
  <c r="X746" i="4"/>
  <c r="X458" i="4"/>
  <c r="X314" i="4"/>
  <c r="X170" i="4"/>
  <c r="X26" i="4"/>
  <c r="X901" i="4"/>
  <c r="X757" i="4"/>
  <c r="X469" i="4"/>
  <c r="X899" i="4"/>
  <c r="X755" i="4"/>
  <c r="X467" i="4"/>
  <c r="X323" i="4"/>
  <c r="X179" i="4"/>
  <c r="X35" i="4"/>
  <c r="X898" i="4"/>
  <c r="X754" i="4"/>
  <c r="X610" i="4"/>
  <c r="X466" i="4"/>
  <c r="X178" i="4"/>
  <c r="X34" i="4"/>
  <c r="X753" i="4"/>
  <c r="X609" i="4"/>
  <c r="X465" i="4"/>
  <c r="X321" i="4"/>
  <c r="X177" i="4"/>
  <c r="X33" i="4"/>
  <c r="X464" i="4"/>
  <c r="X320" i="4"/>
  <c r="X32" i="4"/>
  <c r="X883" i="4"/>
  <c r="X739" i="4"/>
  <c r="X595" i="4"/>
  <c r="X451" i="4"/>
  <c r="X307" i="4"/>
  <c r="X19" i="4"/>
  <c r="X726" i="4"/>
  <c r="X582" i="4"/>
  <c r="X294" i="4"/>
  <c r="X150" i="4"/>
  <c r="X1001" i="4"/>
  <c r="X857" i="4"/>
  <c r="X713" i="4"/>
  <c r="X569" i="4"/>
  <c r="X425" i="4"/>
  <c r="X281" i="4"/>
  <c r="X1000" i="4"/>
  <c r="X856" i="4"/>
  <c r="X568" i="4"/>
  <c r="X424" i="4"/>
  <c r="X280" i="4"/>
  <c r="X136" i="4"/>
  <c r="X828" i="4"/>
  <c r="X723" i="4"/>
  <c r="X579" i="4"/>
  <c r="X291" i="4"/>
  <c r="X147" i="4"/>
  <c r="X972" i="4"/>
  <c r="X878" i="4"/>
  <c r="X734" i="4"/>
  <c r="X590" i="4"/>
  <c r="X446" i="4"/>
  <c r="X302" i="4"/>
  <c r="X158" i="4"/>
  <c r="X889" i="4"/>
  <c r="X601" i="4"/>
  <c r="X457" i="4"/>
  <c r="X169" i="4"/>
  <c r="X25" i="4"/>
  <c r="X732" i="4"/>
  <c r="X900" i="4"/>
  <c r="X876" i="4"/>
  <c r="X804" i="4"/>
  <c r="X780" i="4"/>
  <c r="X48" i="4"/>
  <c r="X743" i="4"/>
  <c r="X599" i="4"/>
  <c r="X311" i="4"/>
  <c r="X167" i="4"/>
  <c r="X23" i="4"/>
  <c r="X886" i="4"/>
  <c r="X742" i="4"/>
  <c r="X598" i="4"/>
  <c r="X310" i="4"/>
  <c r="X166" i="4"/>
  <c r="X22" i="4"/>
  <c r="X885" i="4"/>
  <c r="X597" i="4"/>
  <c r="X453" i="4"/>
  <c r="X309" i="4"/>
  <c r="X165" i="4"/>
  <c r="X21" i="4"/>
  <c r="X884" i="4"/>
  <c r="X740" i="4"/>
  <c r="X596" i="4"/>
  <c r="X308" i="4"/>
  <c r="X164" i="4"/>
  <c r="X20" i="4"/>
  <c r="X871" i="4"/>
  <c r="X727" i="4"/>
  <c r="X583" i="4"/>
  <c r="X439" i="4"/>
  <c r="X295" i="4"/>
  <c r="X151" i="4"/>
  <c r="X1002" i="4"/>
  <c r="X858" i="4"/>
  <c r="X570" i="4"/>
  <c r="X426" i="4"/>
  <c r="X138" i="4"/>
  <c r="X989" i="4"/>
  <c r="X845" i="4"/>
  <c r="X701" i="4"/>
  <c r="X557" i="4"/>
  <c r="X413" i="4"/>
  <c r="X125" i="4"/>
  <c r="X844" i="4"/>
  <c r="X700" i="4"/>
  <c r="X412" i="4"/>
  <c r="X268" i="4"/>
  <c r="X124" i="4"/>
  <c r="X999" i="4"/>
  <c r="X855" i="4"/>
  <c r="X711" i="4"/>
  <c r="X423" i="4"/>
  <c r="X135" i="4"/>
  <c r="X864" i="4"/>
  <c r="X866" i="4"/>
  <c r="X722" i="4"/>
  <c r="X578" i="4"/>
  <c r="X434" i="4"/>
  <c r="X290" i="4"/>
  <c r="X146" i="4"/>
  <c r="X984" i="4"/>
  <c r="X733" i="4"/>
  <c r="X445" i="4"/>
  <c r="X301" i="4"/>
  <c r="X157" i="4"/>
  <c r="X13" i="4"/>
  <c r="X588" i="4"/>
  <c r="X708" i="4"/>
  <c r="X684" i="4"/>
  <c r="X660" i="4"/>
  <c r="X636" i="4"/>
  <c r="X96" i="4"/>
  <c r="X566" i="4"/>
  <c r="X624" i="4"/>
  <c r="X36" i="4"/>
  <c r="X888" i="4"/>
  <c r="X312" i="4"/>
  <c r="X289" i="4"/>
  <c r="X256" i="4"/>
  <c r="X977" i="4"/>
  <c r="X715" i="4"/>
  <c r="X441" i="4"/>
  <c r="X155" i="4"/>
  <c r="X60" i="4"/>
  <c r="X384" i="4"/>
  <c r="X132" i="4"/>
  <c r="X456" i="4"/>
  <c r="X710" i="4"/>
  <c r="X400" i="4"/>
  <c r="X126" i="4"/>
  <c r="X859" i="4"/>
  <c r="X585" i="4"/>
  <c r="X299" i="4"/>
  <c r="X544" i="4"/>
  <c r="X270" i="4"/>
  <c r="X1003" i="4"/>
  <c r="X729" i="4"/>
  <c r="X443" i="4"/>
  <c r="X998" i="4"/>
  <c r="X688" i="4"/>
  <c r="X414" i="4"/>
  <c r="X152" i="4"/>
  <c r="X873" i="4"/>
  <c r="X587" i="4"/>
  <c r="X123" i="4"/>
  <c r="X832" i="4"/>
  <c r="X558" i="4"/>
  <c r="X296" i="4"/>
  <c r="X10" i="4"/>
  <c r="X731" i="4"/>
  <c r="X267" i="4"/>
  <c r="X976" i="4"/>
  <c r="X702" i="4"/>
  <c r="X440" i="4"/>
  <c r="X154" i="4"/>
  <c r="X875" i="4"/>
  <c r="X9" i="4"/>
  <c r="X406" i="4"/>
  <c r="X550" i="4"/>
  <c r="X694" i="4"/>
  <c r="X671" i="4"/>
  <c r="X815" i="4"/>
  <c r="X492" i="4"/>
  <c r="X313" i="4"/>
  <c r="X745" i="4"/>
  <c r="X278" i="4"/>
  <c r="X171" i="4"/>
  <c r="X459" i="4"/>
  <c r="X448" i="4"/>
  <c r="X880" i="4"/>
  <c r="X173" i="4"/>
  <c r="X605" i="4"/>
  <c r="X174" i="4"/>
  <c r="X606" i="4"/>
  <c r="X894" i="4"/>
  <c r="X990" i="4"/>
  <c r="X945" i="4"/>
  <c r="X951" i="4"/>
  <c r="X836" i="4"/>
  <c r="X284" i="4"/>
  <c r="X906" i="4"/>
  <c r="X741" i="4"/>
  <c r="X130" i="4"/>
  <c r="X251" i="4"/>
  <c r="X395" i="4"/>
  <c r="X539" i="4"/>
  <c r="X72" i="4"/>
  <c r="X360" i="4"/>
  <c r="X792" i="4"/>
  <c r="X325" i="4"/>
  <c r="X613" i="4"/>
  <c r="X471" i="4"/>
  <c r="X172" i="4"/>
  <c r="X185" i="4"/>
  <c r="X329" i="4"/>
  <c r="X473" i="4"/>
  <c r="X163" i="4"/>
  <c r="X1005" i="4"/>
  <c r="X632" i="4"/>
  <c r="X996" i="4"/>
  <c r="X897" i="4"/>
  <c r="X142" i="4"/>
  <c r="X286" i="4"/>
  <c r="X119" i="4"/>
  <c r="X695" i="4"/>
  <c r="X84" i="4"/>
  <c r="X516" i="4"/>
  <c r="X49" i="4"/>
  <c r="X481" i="4"/>
  <c r="X769" i="4"/>
  <c r="X14" i="4"/>
  <c r="X51" i="4"/>
  <c r="X483" i="4"/>
  <c r="X627" i="4"/>
  <c r="X771" i="4"/>
  <c r="X760" i="4"/>
  <c r="X197" i="4"/>
  <c r="X341" i="4"/>
  <c r="X485" i="4"/>
  <c r="X486" i="4"/>
  <c r="X751" i="4"/>
  <c r="X930" i="4"/>
  <c r="X224" i="4"/>
  <c r="X953" i="4"/>
  <c r="X477" i="4"/>
  <c r="X298" i="4"/>
  <c r="X730" i="4"/>
  <c r="X874" i="4"/>
  <c r="X131" i="4"/>
  <c r="X563" i="4"/>
  <c r="X707" i="4"/>
  <c r="X851" i="4"/>
  <c r="X528" i="4"/>
  <c r="X781" i="4"/>
  <c r="X602" i="4"/>
  <c r="X63" i="4"/>
  <c r="X495" i="4"/>
  <c r="X639" i="4"/>
  <c r="X783" i="4"/>
  <c r="X196" i="4"/>
  <c r="X772" i="4"/>
  <c r="X641" i="4"/>
  <c r="X498" i="4"/>
  <c r="X43" i="4"/>
  <c r="X907" i="4"/>
  <c r="X452" i="4"/>
  <c r="X893" i="4"/>
  <c r="X644" i="4"/>
  <c r="X937" i="4"/>
  <c r="X236" i="4"/>
  <c r="X633" i="4"/>
  <c r="X454" i="4"/>
  <c r="X143" i="4"/>
  <c r="X287" i="4"/>
  <c r="X575" i="4"/>
  <c r="X719" i="4"/>
  <c r="X863" i="4"/>
  <c r="X108" i="4"/>
  <c r="X73" i="4"/>
  <c r="X361" i="4"/>
  <c r="X793" i="4"/>
  <c r="X182" i="4"/>
  <c r="X758" i="4"/>
  <c r="X352" i="4"/>
  <c r="X496" i="4"/>
  <c r="X640" i="4"/>
  <c r="X221" i="4"/>
  <c r="X365" i="4"/>
  <c r="X509" i="4"/>
  <c r="X78" i="4"/>
  <c r="X222" i="4"/>
  <c r="X366" i="4"/>
  <c r="X343" i="4"/>
  <c r="X631" i="4"/>
  <c r="X775" i="4"/>
  <c r="X176" i="4"/>
  <c r="X69" i="4"/>
  <c r="X357" i="4"/>
  <c r="X322" i="4"/>
  <c r="X11" i="4"/>
  <c r="X120" i="4"/>
  <c r="X840" i="4"/>
  <c r="X229" i="4"/>
  <c r="X373" i="4"/>
  <c r="X805" i="4"/>
  <c r="X194" i="4"/>
  <c r="X482" i="4"/>
  <c r="X626" i="4"/>
  <c r="X87" i="4"/>
  <c r="X519" i="4"/>
  <c r="X663" i="4"/>
  <c r="X807" i="4"/>
  <c r="X220" i="4"/>
  <c r="X796" i="4"/>
  <c r="X521" i="4"/>
  <c r="X522" i="4"/>
  <c r="X67" i="4"/>
  <c r="X211" i="4"/>
  <c r="X896" i="4"/>
  <c r="X656" i="4"/>
  <c r="X104" i="4"/>
  <c r="X939" i="4"/>
  <c r="X909" i="4"/>
  <c r="X956" i="4"/>
  <c r="X190" i="4"/>
  <c r="X455" i="4"/>
  <c r="X887" i="4"/>
  <c r="X564" i="4"/>
  <c r="X97" i="4"/>
  <c r="X241" i="4"/>
  <c r="X62" i="4"/>
  <c r="X99" i="4"/>
  <c r="X243" i="4"/>
  <c r="X232" i="4"/>
  <c r="X664" i="4"/>
  <c r="X808" i="4"/>
  <c r="X952" i="4"/>
  <c r="X533" i="4"/>
  <c r="X390" i="4"/>
  <c r="X534" i="4"/>
  <c r="X678" i="4"/>
  <c r="X79" i="4"/>
  <c r="X223" i="4"/>
  <c r="X993" i="4"/>
  <c r="X800" i="4"/>
  <c r="X58" i="4"/>
  <c r="X346" i="4"/>
  <c r="X611" i="4"/>
  <c r="X144" i="4"/>
  <c r="X432" i="4"/>
  <c r="X397" i="4"/>
  <c r="X829" i="4"/>
  <c r="X74" i="4"/>
  <c r="X111" i="4"/>
  <c r="X255" i="4"/>
  <c r="X244" i="4"/>
  <c r="X676" i="4"/>
  <c r="X820" i="4"/>
  <c r="X964" i="4"/>
  <c r="X113" i="4"/>
  <c r="X257" i="4"/>
  <c r="X402" i="4"/>
  <c r="X546" i="4"/>
  <c r="X690" i="4"/>
  <c r="X379" i="4"/>
  <c r="X811" i="4"/>
  <c r="X955" i="4"/>
  <c r="X911" i="4"/>
  <c r="X608" i="4"/>
  <c r="X188" i="4"/>
  <c r="X668" i="4"/>
  <c r="X105" i="4"/>
  <c r="X537" i="4"/>
  <c r="X681" i="4"/>
  <c r="X825" i="4"/>
  <c r="X358" i="4"/>
  <c r="X790" i="4"/>
  <c r="X191" i="4"/>
  <c r="X623" i="4"/>
  <c r="X300" i="4"/>
  <c r="X265" i="4"/>
  <c r="X409" i="4"/>
  <c r="X553" i="4"/>
  <c r="X697" i="4"/>
  <c r="X230" i="4"/>
  <c r="X662" i="4"/>
  <c r="X806" i="4"/>
  <c r="X950" i="4"/>
  <c r="X411" i="4"/>
  <c r="X555" i="4"/>
  <c r="X699" i="4"/>
  <c r="X269" i="4"/>
  <c r="X103" i="4"/>
  <c r="X247" i="4"/>
  <c r="X752" i="4"/>
  <c r="X980" i="4"/>
  <c r="X948" i="4"/>
  <c r="X918" i="4"/>
  <c r="X812" i="4"/>
  <c r="X260" i="4"/>
  <c r="X986" i="4"/>
  <c r="X957" i="4"/>
  <c r="X128" i="4"/>
  <c r="X370" i="4"/>
  <c r="X514" i="4"/>
  <c r="X658" i="4"/>
  <c r="X802" i="4"/>
  <c r="X347" i="4"/>
  <c r="X779" i="4"/>
  <c r="X600" i="4"/>
  <c r="X744" i="4"/>
  <c r="X277" i="4"/>
  <c r="X421" i="4"/>
  <c r="X565" i="4"/>
  <c r="X98" i="4"/>
  <c r="X530" i="4"/>
  <c r="X279" i="4"/>
  <c r="X567" i="4"/>
  <c r="X556" i="4"/>
  <c r="X988" i="4"/>
  <c r="X137" i="4"/>
  <c r="X282" i="4"/>
  <c r="X714" i="4"/>
  <c r="X115" i="4"/>
  <c r="X691" i="4"/>
  <c r="X944" i="4"/>
  <c r="X476" i="4"/>
  <c r="X965" i="4"/>
  <c r="X903" i="4"/>
  <c r="X417" i="4"/>
  <c r="X561" i="4"/>
  <c r="X849" i="4"/>
  <c r="X94" i="4"/>
  <c r="X382" i="4"/>
  <c r="X526" i="4"/>
  <c r="X670" i="4"/>
  <c r="X71" i="4"/>
  <c r="X756" i="4"/>
  <c r="X433" i="4"/>
  <c r="X721" i="4"/>
  <c r="X542" i="4"/>
  <c r="X974" i="4"/>
  <c r="X435" i="4"/>
  <c r="X867" i="4"/>
  <c r="X712" i="4"/>
  <c r="X438" i="4"/>
  <c r="X870" i="4"/>
  <c r="X703" i="4"/>
  <c r="X912" i="4"/>
  <c r="X981" i="4"/>
  <c r="X949" i="4"/>
  <c r="X272" i="4"/>
  <c r="X987" i="4"/>
  <c r="X416" i="4"/>
  <c r="X554" i="4"/>
  <c r="X877" i="4"/>
  <c r="X861" i="4"/>
  <c r="X283" i="4"/>
  <c r="X589" i="4"/>
  <c r="X659" i="4"/>
  <c r="X573" i="4"/>
  <c r="X429" i="4"/>
  <c r="X724" i="4"/>
  <c r="X1" i="5" l="1"/>
  <c r="X1" i="4"/>
</calcChain>
</file>

<file path=xl/sharedStrings.xml><?xml version="1.0" encoding="utf-8"?>
<sst xmlns="http://schemas.openxmlformats.org/spreadsheetml/2006/main" count="2397" uniqueCount="68">
  <si>
    <t>Implied Gender</t>
  </si>
  <si>
    <t>Pregnancy Test</t>
  </si>
  <si>
    <t>Birth Control</t>
  </si>
  <si>
    <t>Folic Acid</t>
  </si>
  <si>
    <t>Prenatal Vitamins</t>
  </si>
  <si>
    <t>Body Pillow</t>
  </si>
  <si>
    <t>Smoking Cessation</t>
  </si>
  <si>
    <t>Cigarettes</t>
  </si>
  <si>
    <t>Maternity Clothes</t>
  </si>
  <si>
    <t>M</t>
  </si>
  <si>
    <t>U</t>
  </si>
  <si>
    <t>F</t>
  </si>
  <si>
    <t>PREGNANT</t>
  </si>
  <si>
    <t>A</t>
  </si>
  <si>
    <t>H</t>
  </si>
  <si>
    <t>P</t>
  </si>
  <si>
    <t>Feminine Hygiene</t>
  </si>
  <si>
    <t>Wine</t>
  </si>
  <si>
    <t>Prenatal Yoga</t>
  </si>
  <si>
    <t>Ginger Ale</t>
  </si>
  <si>
    <t>Sea Bands</t>
  </si>
  <si>
    <t>Stopped buying wine</t>
  </si>
  <si>
    <t>Stopped buying ciggies</t>
  </si>
  <si>
    <t>Home/Apt/ PO Box</t>
  </si>
  <si>
    <t>Male</t>
  </si>
  <si>
    <t>Female</t>
  </si>
  <si>
    <t>Home</t>
  </si>
  <si>
    <t>Apt</t>
  </si>
  <si>
    <t>Cats Owned</t>
  </si>
  <si>
    <t>Sneeze probably</t>
  </si>
  <si>
    <t>y = 0.1529x + 0.0362</t>
  </si>
  <si>
    <t>Intercept</t>
  </si>
  <si>
    <t>Model Coefficients</t>
  </si>
  <si>
    <t>Linear Combination (Prediction)</t>
  </si>
  <si>
    <t>Sum Squared Error</t>
  </si>
  <si>
    <t>Squared Error</t>
  </si>
  <si>
    <t>Column offset</t>
  </si>
  <si>
    <t>= Linest Formula</t>
  </si>
  <si>
    <t>Inversed Results</t>
  </si>
  <si>
    <t>Median Error</t>
  </si>
  <si>
    <t>Total Sum of Squares</t>
  </si>
  <si>
    <t>Explained Sum of Squares</t>
  </si>
  <si>
    <t>R squared</t>
  </si>
  <si>
    <t>Observation Count</t>
  </si>
  <si>
    <t>Test P Value</t>
  </si>
  <si>
    <t>F statistic</t>
  </si>
  <si>
    <t>Model Coefficient Count</t>
  </si>
  <si>
    <t>Degrees of Freedom</t>
  </si>
  <si>
    <t>Prediction Standard Error</t>
  </si>
  <si>
    <t>Coefficient Std Error</t>
  </si>
  <si>
    <t>INVERSE</t>
  </si>
  <si>
    <t>Coefficient Standard Error</t>
  </si>
  <si>
    <t>t Test p Value</t>
  </si>
  <si>
    <t>t Statistic</t>
  </si>
  <si>
    <t>SSCP MATRIX</t>
  </si>
  <si>
    <t>Linear Prediction</t>
  </si>
  <si>
    <t>Logistic Regression -- Linear Comb.</t>
  </si>
  <si>
    <t>Probability</t>
  </si>
  <si>
    <t>Min Prediction</t>
  </si>
  <si>
    <t>Max Prediction</t>
  </si>
  <si>
    <t>Probability Cutoff for Pregnant Classification</t>
  </si>
  <si>
    <t>False Positive Rate/(1-Specificity)</t>
  </si>
  <si>
    <t>Precision / Точность</t>
  </si>
  <si>
    <t>Specificity / True Negative Rate / Избирательность</t>
  </si>
  <si>
    <t>True Positive Rate / Recall / Sensitivity
Доля действ. пол. рез-в / Память / Чувствительность</t>
  </si>
  <si>
    <t xml:space="preserve">Linear Combination </t>
  </si>
  <si>
    <t>Prediction (after Link Function)</t>
  </si>
  <si>
    <t>Log 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</si>
</sst>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₽_-;\-* #,##0.00\ _₽_-;_-* &quot;-&quot;??\ _₽_-;_-@_-"/>
    <numFmt numFmtId="164" formatCode="0.000"/>
  </numFmts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595959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2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111">
    <xf numFmtId="0" fontId="0" fillId="0" borderId="0" xfId="0"/>
    <xf numFmtId="0" fontId="0" fillId="0" borderId="1" xfId="0" applyBorder="1" applyAlignment="1">
      <alignment wrapText="1"/>
    </xf>
    <xf numFmtId="0" fontId="0" fillId="0" borderId="0" xfId="0" applyAlignment="1">
      <alignment horizontal="left"/>
    </xf>
    <xf numFmtId="0" fontId="0" fillId="0" borderId="5" xfId="0" applyBorder="1"/>
    <xf numFmtId="0" fontId="0" fillId="0" borderId="4" xfId="0" applyBorder="1" applyAlignment="1">
      <alignment wrapText="1"/>
    </xf>
    <xf numFmtId="0" fontId="0" fillId="0" borderId="5" xfId="0" applyBorder="1" applyAlignment="1">
      <alignment horizontal="left"/>
    </xf>
    <xf numFmtId="0" fontId="0" fillId="0" borderId="3" xfId="0" applyBorder="1" applyAlignment="1">
      <alignment wrapText="1"/>
    </xf>
    <xf numFmtId="0" fontId="0" fillId="0" borderId="2" xfId="0" applyBorder="1" applyAlignment="1">
      <alignment horizontal="left"/>
    </xf>
    <xf numFmtId="0" fontId="0" fillId="0" borderId="2" xfId="0" applyBorder="1"/>
    <xf numFmtId="9" fontId="0" fillId="0" borderId="0" xfId="0" applyNumberFormat="1"/>
    <xf numFmtId="0" fontId="0" fillId="0" borderId="9" xfId="0" applyBorder="1"/>
    <xf numFmtId="9" fontId="0" fillId="0" borderId="2" xfId="0" applyNumberFormat="1" applyBorder="1"/>
    <xf numFmtId="0" fontId="0" fillId="0" borderId="10" xfId="0" applyBorder="1"/>
    <xf numFmtId="9" fontId="0" fillId="0" borderId="3" xfId="0" applyNumberFormat="1" applyBorder="1"/>
    <xf numFmtId="0" fontId="0" fillId="0" borderId="12" xfId="0" applyBorder="1"/>
    <xf numFmtId="0" fontId="0" fillId="0" borderId="13" xfId="0" applyBorder="1"/>
    <xf numFmtId="0" fontId="4" fillId="0" borderId="13" xfId="0" applyFont="1" applyBorder="1" applyAlignment="1">
      <alignment horizontal="center" vertical="center" readingOrder="1"/>
    </xf>
    <xf numFmtId="10" fontId="0" fillId="0" borderId="3" xfId="0" applyNumberFormat="1" applyBorder="1"/>
    <xf numFmtId="0" fontId="6" fillId="0" borderId="0" xfId="0" applyFont="1"/>
    <xf numFmtId="0" fontId="5" fillId="0" borderId="0" xfId="0" applyFont="1" applyAlignment="1">
      <alignment horizontal="center"/>
    </xf>
    <xf numFmtId="0" fontId="5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5" fillId="0" borderId="5" xfId="0" applyFont="1" applyBorder="1" applyAlignment="1">
      <alignment horizontal="left"/>
    </xf>
    <xf numFmtId="0" fontId="0" fillId="0" borderId="5" xfId="0" applyFill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12" xfId="0" applyFont="1" applyBorder="1" applyAlignment="1">
      <alignment horizontal="center" textRotation="180"/>
    </xf>
    <xf numFmtId="0" fontId="5" fillId="0" borderId="13" xfId="0" applyFont="1" applyBorder="1" applyAlignment="1">
      <alignment horizontal="center" textRotation="180"/>
    </xf>
    <xf numFmtId="0" fontId="5" fillId="0" borderId="15" xfId="0" applyFont="1" applyBorder="1" applyAlignment="1">
      <alignment horizontal="center" textRotation="180" wrapText="1"/>
    </xf>
    <xf numFmtId="0" fontId="5" fillId="0" borderId="13" xfId="0" applyFont="1" applyBorder="1" applyAlignment="1">
      <alignment horizontal="center" textRotation="180" wrapText="1"/>
    </xf>
    <xf numFmtId="0" fontId="5" fillId="0" borderId="6" xfId="0" applyFont="1" applyFill="1" applyBorder="1" applyAlignment="1">
      <alignment horizontal="center" textRotation="180" wrapText="1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5" fillId="0" borderId="14" xfId="0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5" fillId="0" borderId="4" xfId="0" applyFont="1" applyBorder="1" applyAlignment="1">
      <alignment horizontal="left"/>
    </xf>
    <xf numFmtId="0" fontId="5" fillId="0" borderId="0" xfId="0" applyFont="1" applyBorder="1"/>
    <xf numFmtId="0" fontId="5" fillId="0" borderId="0" xfId="0" applyFont="1" applyBorder="1" applyAlignment="1">
      <alignment textRotation="180" wrapText="1"/>
    </xf>
    <xf numFmtId="0" fontId="0" fillId="0" borderId="0" xfId="0" applyAlignment="1">
      <alignment wrapText="1"/>
    </xf>
    <xf numFmtId="2" fontId="5" fillId="0" borderId="9" xfId="0" applyNumberFormat="1" applyFont="1" applyBorder="1" applyAlignment="1">
      <alignment horizontal="center"/>
    </xf>
    <xf numFmtId="2" fontId="5" fillId="0" borderId="12" xfId="0" applyNumberFormat="1" applyFont="1" applyBorder="1" applyAlignment="1">
      <alignment horizontal="center"/>
    </xf>
    <xf numFmtId="2" fontId="5" fillId="0" borderId="6" xfId="0" applyNumberFormat="1" applyFont="1" applyBorder="1" applyAlignment="1">
      <alignment horizontal="center"/>
    </xf>
    <xf numFmtId="2" fontId="0" fillId="0" borderId="0" xfId="0" applyNumberFormat="1"/>
    <xf numFmtId="0" fontId="5" fillId="0" borderId="0" xfId="0" applyFont="1" applyBorder="1" applyAlignment="1"/>
    <xf numFmtId="0" fontId="0" fillId="0" borderId="0" xfId="0" applyAlignment="1"/>
    <xf numFmtId="0" fontId="5" fillId="0" borderId="0" xfId="0" applyFont="1" applyFill="1" applyBorder="1" applyAlignment="1">
      <alignment horizontal="left" vertical="center" wrapText="1"/>
    </xf>
    <xf numFmtId="2" fontId="0" fillId="0" borderId="0" xfId="0" applyNumberFormat="1" applyAlignment="1"/>
    <xf numFmtId="2" fontId="0" fillId="0" borderId="9" xfId="0" applyNumberFormat="1" applyBorder="1"/>
    <xf numFmtId="2" fontId="0" fillId="0" borderId="2" xfId="0" applyNumberFormat="1" applyBorder="1"/>
    <xf numFmtId="2" fontId="0" fillId="0" borderId="10" xfId="0" applyNumberFormat="1" applyBorder="1"/>
    <xf numFmtId="2" fontId="0" fillId="0" borderId="3" xfId="0" applyNumberFormat="1" applyBorder="1"/>
    <xf numFmtId="2" fontId="0" fillId="0" borderId="13" xfId="0" applyNumberFormat="1" applyBorder="1"/>
    <xf numFmtId="0" fontId="6" fillId="0" borderId="12" xfId="0" applyFont="1" applyFill="1" applyBorder="1" applyAlignment="1">
      <alignment horizontal="center" wrapText="1"/>
    </xf>
    <xf numFmtId="0" fontId="0" fillId="0" borderId="0" xfId="0" quotePrefix="1"/>
    <xf numFmtId="0" fontId="6" fillId="0" borderId="0" xfId="0" applyFont="1" applyBorder="1"/>
    <xf numFmtId="2" fontId="6" fillId="0" borderId="0" xfId="0" applyNumberFormat="1" applyFont="1"/>
    <xf numFmtId="1" fontId="6" fillId="0" borderId="9" xfId="0" applyNumberFormat="1" applyFont="1" applyBorder="1" applyAlignment="1">
      <alignment horizontal="center"/>
    </xf>
    <xf numFmtId="2" fontId="5" fillId="0" borderId="0" xfId="0" applyNumberFormat="1" applyFont="1" applyBorder="1" applyAlignment="1">
      <alignment horizontal="center"/>
    </xf>
    <xf numFmtId="2" fontId="5" fillId="0" borderId="5" xfId="0" applyNumberFormat="1" applyFont="1" applyBorder="1" applyAlignment="1">
      <alignment horizontal="center"/>
    </xf>
    <xf numFmtId="2" fontId="0" fillId="0" borderId="0" xfId="0" applyNumberFormat="1" applyAlignment="1">
      <alignment horizontal="left"/>
    </xf>
    <xf numFmtId="2" fontId="0" fillId="0" borderId="13" xfId="0" applyNumberFormat="1" applyBorder="1" applyAlignment="1">
      <alignment horizontal="left"/>
    </xf>
    <xf numFmtId="2" fontId="0" fillId="0" borderId="2" xfId="0" applyNumberFormat="1" applyBorder="1" applyAlignment="1">
      <alignment horizontal="left"/>
    </xf>
    <xf numFmtId="2" fontId="0" fillId="0" borderId="3" xfId="0" applyNumberFormat="1" applyBorder="1" applyAlignment="1">
      <alignment horizontal="left"/>
    </xf>
    <xf numFmtId="0" fontId="6" fillId="0" borderId="12" xfId="0" applyFont="1" applyFill="1" applyBorder="1" applyAlignment="1">
      <alignment horizontal="left" wrapText="1"/>
    </xf>
    <xf numFmtId="2" fontId="0" fillId="0" borderId="9" xfId="0" applyNumberFormat="1" applyBorder="1" applyAlignment="1">
      <alignment horizontal="left"/>
    </xf>
    <xf numFmtId="2" fontId="0" fillId="0" borderId="10" xfId="0" applyNumberFormat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 textRotation="180" wrapText="1"/>
    </xf>
    <xf numFmtId="0" fontId="5" fillId="0" borderId="1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0" fillId="0" borderId="0" xfId="0" applyBorder="1"/>
    <xf numFmtId="164" fontId="0" fillId="0" borderId="0" xfId="0" applyNumberFormat="1" applyBorder="1"/>
    <xf numFmtId="164" fontId="0" fillId="0" borderId="0" xfId="0" applyNumberFormat="1"/>
    <xf numFmtId="0" fontId="5" fillId="0" borderId="5" xfId="0" applyFont="1" applyBorder="1" applyAlignment="1">
      <alignment horizontal="center" wrapText="1"/>
    </xf>
    <xf numFmtId="0" fontId="5" fillId="0" borderId="5" xfId="0" applyFont="1" applyFill="1" applyBorder="1" applyAlignment="1">
      <alignment horizontal="center" wrapText="1"/>
    </xf>
    <xf numFmtId="164" fontId="0" fillId="0" borderId="2" xfId="0" applyNumberFormat="1" applyBorder="1"/>
    <xf numFmtId="0" fontId="5" fillId="0" borderId="4" xfId="0" applyFont="1" applyFill="1" applyBorder="1" applyAlignment="1">
      <alignment horizontal="center" wrapText="1"/>
    </xf>
    <xf numFmtId="164" fontId="0" fillId="0" borderId="1" xfId="0" applyNumberFormat="1" applyBorder="1"/>
    <xf numFmtId="164" fontId="0" fillId="0" borderId="3" xfId="0" applyNumberFormat="1" applyBorder="1"/>
    <xf numFmtId="0" fontId="0" fillId="0" borderId="1" xfId="0" applyBorder="1"/>
    <xf numFmtId="0" fontId="0" fillId="0" borderId="3" xfId="0" applyBorder="1"/>
    <xf numFmtId="164" fontId="5" fillId="0" borderId="9" xfId="0" applyNumberFormat="1" applyFont="1" applyBorder="1" applyAlignment="1">
      <alignment horizontal="center"/>
    </xf>
    <xf numFmtId="164" fontId="5" fillId="0" borderId="12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/>
    </xf>
    <xf numFmtId="0" fontId="5" fillId="0" borderId="6" xfId="0" applyFont="1" applyBorder="1"/>
    <xf numFmtId="0" fontId="5" fillId="0" borderId="15" xfId="0" applyFont="1" applyBorder="1" applyAlignment="1">
      <alignment horizontal="center" textRotation="180"/>
    </xf>
    <xf numFmtId="0" fontId="5" fillId="0" borderId="13" xfId="0" applyFont="1" applyFill="1" applyBorder="1" applyAlignment="1">
      <alignment horizontal="center" textRotation="180" wrapText="1"/>
    </xf>
    <xf numFmtId="0" fontId="0" fillId="0" borderId="1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4" xfId="0" applyFill="1" applyBorder="1" applyAlignment="1">
      <alignment horizontal="left" wrapText="1"/>
    </xf>
    <xf numFmtId="2" fontId="0" fillId="0" borderId="1" xfId="0" applyNumberFormat="1" applyFill="1" applyBorder="1" applyAlignment="1">
      <alignment horizontal="left" wrapText="1"/>
    </xf>
    <xf numFmtId="2" fontId="0" fillId="0" borderId="3" xfId="0" applyNumberFormat="1" applyFill="1" applyBorder="1"/>
    <xf numFmtId="0" fontId="0" fillId="0" borderId="0" xfId="0" applyAlignment="1">
      <alignment horizontal="left" wrapText="1"/>
    </xf>
    <xf numFmtId="0" fontId="0" fillId="0" borderId="9" xfId="0" applyBorder="1" applyAlignment="1">
      <alignment horizontal="left" wrapText="1"/>
    </xf>
    <xf numFmtId="2" fontId="0" fillId="0" borderId="5" xfId="0" applyNumberFormat="1" applyBorder="1"/>
    <xf numFmtId="43" fontId="8" fillId="0" borderId="0" xfId="325" applyFont="1" applyAlignment="1">
      <alignment textRotation="45" wrapText="1"/>
    </xf>
    <xf numFmtId="43" fontId="0" fillId="0" borderId="0" xfId="325" applyFont="1"/>
    <xf numFmtId="0" fontId="8" fillId="0" borderId="0" xfId="0" applyFont="1" applyAlignment="1">
      <alignment horizontal="left" textRotation="45" wrapText="1"/>
    </xf>
    <xf numFmtId="0" fontId="5" fillId="0" borderId="0" xfId="0" applyFont="1" applyFill="1" applyBorder="1" applyAlignment="1">
      <alignment horizontal="left" wrapText="1"/>
    </xf>
    <xf numFmtId="0" fontId="6" fillId="0" borderId="12" xfId="0" applyFont="1" applyFill="1" applyBorder="1" applyAlignment="1">
      <alignment wrapText="1"/>
    </xf>
    <xf numFmtId="2" fontId="0" fillId="0" borderId="13" xfId="0" applyNumberFormat="1" applyBorder="1" applyAlignment="1">
      <alignment wrapText="1"/>
    </xf>
    <xf numFmtId="4" fontId="0" fillId="0" borderId="0" xfId="0" applyNumberFormat="1" applyAlignment="1">
      <alignment horizontal="left"/>
    </xf>
    <xf numFmtId="4" fontId="6" fillId="0" borderId="0" xfId="0" applyNumberFormat="1" applyFont="1" applyFill="1" applyBorder="1" applyAlignment="1">
      <alignment horizontal="left" wrapText="1"/>
    </xf>
  </cellXfs>
  <cellStyles count="326">
    <cellStyle name="Гиперссылка" xfId="1" builtinId="8" hidden="1"/>
    <cellStyle name="Гиперссылка" xfId="3" builtinId="8" hidden="1"/>
    <cellStyle name="Гиперссылка" xfId="5" builtinId="8" hidden="1"/>
    <cellStyle name="Гиперссылка" xfId="7" builtinId="8" hidden="1"/>
    <cellStyle name="Гиперссылка" xfId="9" builtinId="8" hidden="1"/>
    <cellStyle name="Гиперссылка" xfId="11" builtinId="8" hidden="1"/>
    <cellStyle name="Гиперссылка" xfId="13" builtinId="8" hidden="1"/>
    <cellStyle name="Гиперссылка" xfId="15" builtinId="8" hidden="1"/>
    <cellStyle name="Гиперссылка" xfId="17" builtinId="8" hidden="1"/>
    <cellStyle name="Гиперссылка" xfId="19" builtinId="8" hidden="1"/>
    <cellStyle name="Гиперссылка" xfId="21" builtinId="8" hidden="1"/>
    <cellStyle name="Гиперссылка" xfId="23" builtinId="8" hidden="1"/>
    <cellStyle name="Гиперссылка" xfId="25" builtinId="8" hidden="1"/>
    <cellStyle name="Гиперссылка" xfId="27" builtinId="8" hidden="1"/>
    <cellStyle name="Гиперссылка" xfId="29" builtinId="8" hidden="1"/>
    <cellStyle name="Гиперссылка" xfId="31" builtinId="8" hidden="1"/>
    <cellStyle name="Гиперссылка" xfId="33" builtinId="8" hidden="1"/>
    <cellStyle name="Гиперссылка" xfId="35" builtinId="8" hidden="1"/>
    <cellStyle name="Гиперссылка" xfId="37" builtinId="8" hidden="1"/>
    <cellStyle name="Гиперссылка" xfId="39" builtinId="8" hidden="1"/>
    <cellStyle name="Гиперссылка" xfId="41" builtinId="8" hidden="1"/>
    <cellStyle name="Гиперссылка" xfId="43" builtinId="8" hidden="1"/>
    <cellStyle name="Гиперссылка" xfId="45" builtinId="8" hidden="1"/>
    <cellStyle name="Гиперссылка" xfId="47" builtinId="8" hidden="1"/>
    <cellStyle name="Гиперссылка" xfId="49" builtinId="8" hidden="1"/>
    <cellStyle name="Гиперссылка" xfId="51" builtinId="8" hidden="1"/>
    <cellStyle name="Гиперссылка" xfId="53" builtinId="8" hidden="1"/>
    <cellStyle name="Гиперссылка" xfId="55" builtinId="8" hidden="1"/>
    <cellStyle name="Гиперссылка" xfId="57" builtinId="8" hidden="1"/>
    <cellStyle name="Гиперссылка" xfId="59" builtinId="8" hidden="1"/>
    <cellStyle name="Гиперссылка" xfId="61" builtinId="8" hidden="1"/>
    <cellStyle name="Гиперссылка" xfId="63" builtinId="8" hidden="1"/>
    <cellStyle name="Гиперссылка" xfId="65" builtinId="8" hidden="1"/>
    <cellStyle name="Гиперссылка" xfId="67" builtinId="8" hidden="1"/>
    <cellStyle name="Гиперссылка" xfId="69" builtinId="8" hidden="1"/>
    <cellStyle name="Гиперссылка" xfId="71" builtinId="8" hidden="1"/>
    <cellStyle name="Гиперссылка" xfId="73" builtinId="8" hidden="1"/>
    <cellStyle name="Гиперссылка" xfId="75" builtinId="8" hidden="1"/>
    <cellStyle name="Гиперссылка" xfId="77" builtinId="8" hidden="1"/>
    <cellStyle name="Гиперссылка" xfId="79" builtinId="8" hidden="1"/>
    <cellStyle name="Гиперссылка" xfId="81" builtinId="8" hidden="1"/>
    <cellStyle name="Гиперссылка" xfId="83" builtinId="8" hidden="1"/>
    <cellStyle name="Гиперссылка" xfId="85" builtinId="8" hidden="1"/>
    <cellStyle name="Гиперссылка" xfId="87" builtinId="8" hidden="1"/>
    <cellStyle name="Гиперссылка" xfId="89" builtinId="8" hidden="1"/>
    <cellStyle name="Гиперссылка" xfId="91" builtinId="8" hidden="1"/>
    <cellStyle name="Гиперссылка" xfId="93" builtinId="8" hidden="1"/>
    <cellStyle name="Гиперссылка" xfId="95" builtinId="8" hidden="1"/>
    <cellStyle name="Гиперссылка" xfId="97" builtinId="8" hidden="1"/>
    <cellStyle name="Гиперссылка" xfId="99" builtinId="8" hidden="1"/>
    <cellStyle name="Гиперссылка" xfId="101" builtinId="8" hidden="1"/>
    <cellStyle name="Гиперссылка" xfId="103" builtinId="8" hidden="1"/>
    <cellStyle name="Гиперссылка" xfId="105" builtinId="8" hidden="1"/>
    <cellStyle name="Гиперссылка" xfId="107" builtinId="8" hidden="1"/>
    <cellStyle name="Гиперссылка" xfId="109" builtinId="8" hidden="1"/>
    <cellStyle name="Гиперссылка" xfId="111" builtinId="8" hidden="1"/>
    <cellStyle name="Гиперссылка" xfId="113" builtinId="8" hidden="1"/>
    <cellStyle name="Гиперссылка" xfId="115" builtinId="8" hidden="1"/>
    <cellStyle name="Гиперссылка" xfId="117" builtinId="8" hidden="1"/>
    <cellStyle name="Гиперссылка" xfId="119" builtinId="8" hidden="1"/>
    <cellStyle name="Гиперссылка" xfId="121" builtinId="8" hidden="1"/>
    <cellStyle name="Гиперссылка" xfId="123" builtinId="8" hidden="1"/>
    <cellStyle name="Гиперссылка" xfId="125" builtinId="8" hidden="1"/>
    <cellStyle name="Гиперссылка" xfId="127" builtinId="8" hidden="1"/>
    <cellStyle name="Гиперссылка" xfId="129" builtinId="8" hidden="1"/>
    <cellStyle name="Гиперссылка" xfId="131" builtinId="8" hidden="1"/>
    <cellStyle name="Гиперссылка" xfId="133" builtinId="8" hidden="1"/>
    <cellStyle name="Гиперссылка" xfId="135" builtinId="8" hidden="1"/>
    <cellStyle name="Гиперссылка" xfId="137" builtinId="8" hidden="1"/>
    <cellStyle name="Гиперссылка" xfId="139" builtinId="8" hidden="1"/>
    <cellStyle name="Гиперссылка" xfId="141" builtinId="8" hidden="1"/>
    <cellStyle name="Гиперссылка" xfId="143" builtinId="8" hidden="1"/>
    <cellStyle name="Гиперссылка" xfId="145" builtinId="8" hidden="1"/>
    <cellStyle name="Гиперссылка" xfId="147" builtinId="8" hidden="1"/>
    <cellStyle name="Гиперссылка" xfId="149" builtinId="8" hidden="1"/>
    <cellStyle name="Гиперссылка" xfId="151" builtinId="8" hidden="1"/>
    <cellStyle name="Гиперссылка" xfId="153" builtinId="8" hidden="1"/>
    <cellStyle name="Гиперссылка" xfId="155" builtinId="8" hidden="1"/>
    <cellStyle name="Гиперссылка" xfId="157" builtinId="8" hidden="1"/>
    <cellStyle name="Гиперссылка" xfId="159" builtinId="8" hidden="1"/>
    <cellStyle name="Гиперссылка" xfId="161" builtinId="8" hidden="1"/>
    <cellStyle name="Гиперссылка" xfId="163" builtinId="8" hidden="1"/>
    <cellStyle name="Гиперссылка" xfId="165" builtinId="8" hidden="1"/>
    <cellStyle name="Гиперссылка" xfId="167" builtinId="8" hidden="1"/>
    <cellStyle name="Гиперссылка" xfId="169" builtinId="8" hidden="1"/>
    <cellStyle name="Гиперссылка" xfId="171" builtinId="8" hidden="1"/>
    <cellStyle name="Гиперссылка" xfId="173" builtinId="8" hidden="1"/>
    <cellStyle name="Гиперссылка" xfId="175" builtinId="8" hidden="1"/>
    <cellStyle name="Гиперссылка" xfId="177" builtinId="8" hidden="1"/>
    <cellStyle name="Гиперссылка" xfId="179" builtinId="8" hidden="1"/>
    <cellStyle name="Гиперссылка" xfId="181" builtinId="8" hidden="1"/>
    <cellStyle name="Гиперссылка" xfId="183" builtinId="8" hidden="1"/>
    <cellStyle name="Гиперссылка" xfId="185" builtinId="8" hidden="1"/>
    <cellStyle name="Гиперссылка" xfId="187" builtinId="8" hidden="1"/>
    <cellStyle name="Гиперссылка" xfId="189" builtinId="8" hidden="1"/>
    <cellStyle name="Гиперссылка" xfId="191" builtinId="8" hidden="1"/>
    <cellStyle name="Гиперссылка" xfId="193" builtinId="8" hidden="1"/>
    <cellStyle name="Гиперссылка" xfId="195" builtinId="8" hidden="1"/>
    <cellStyle name="Гиперссылка" xfId="197" builtinId="8" hidden="1"/>
    <cellStyle name="Гиперссылка" xfId="199" builtinId="8" hidden="1"/>
    <cellStyle name="Гиперссылка" xfId="201" builtinId="8" hidden="1"/>
    <cellStyle name="Гиперссылка" xfId="203" builtinId="8" hidden="1"/>
    <cellStyle name="Гиперссылка" xfId="205" builtinId="8" hidden="1"/>
    <cellStyle name="Гиперссылка" xfId="207" builtinId="8" hidden="1"/>
    <cellStyle name="Гиперссылка" xfId="209" builtinId="8" hidden="1"/>
    <cellStyle name="Гиперссылка" xfId="211" builtinId="8" hidden="1"/>
    <cellStyle name="Гиперссылка" xfId="213" builtinId="8" hidden="1"/>
    <cellStyle name="Гиперссылка" xfId="215" builtinId="8" hidden="1"/>
    <cellStyle name="Гиперссылка" xfId="217" builtinId="8" hidden="1"/>
    <cellStyle name="Гиперссылка" xfId="219" builtinId="8" hidden="1"/>
    <cellStyle name="Гиперссылка" xfId="221" builtinId="8" hidden="1"/>
    <cellStyle name="Гиперссылка" xfId="223" builtinId="8" hidden="1"/>
    <cellStyle name="Гиперссылка" xfId="225" builtinId="8" hidden="1"/>
    <cellStyle name="Гиперссылка" xfId="227" builtinId="8" hidden="1"/>
    <cellStyle name="Гиперссылка" xfId="229" builtinId="8" hidden="1"/>
    <cellStyle name="Гиперссылка" xfId="231" builtinId="8" hidden="1"/>
    <cellStyle name="Гиперссылка" xfId="233" builtinId="8" hidden="1"/>
    <cellStyle name="Гиперссылка" xfId="235" builtinId="8" hidden="1"/>
    <cellStyle name="Гиперссылка" xfId="237" builtinId="8" hidden="1"/>
    <cellStyle name="Гиперссылка" xfId="239" builtinId="8" hidden="1"/>
    <cellStyle name="Гиперссылка" xfId="241" builtinId="8" hidden="1"/>
    <cellStyle name="Гиперссылка" xfId="243" builtinId="8" hidden="1"/>
    <cellStyle name="Гиперссылка" xfId="245" builtinId="8" hidden="1"/>
    <cellStyle name="Гиперссылка" xfId="247" builtinId="8" hidden="1"/>
    <cellStyle name="Гиперссылка" xfId="249" builtinId="8" hidden="1"/>
    <cellStyle name="Гиперссылка" xfId="251" builtinId="8" hidden="1"/>
    <cellStyle name="Гиперссылка" xfId="253" builtinId="8" hidden="1"/>
    <cellStyle name="Гиперссылка" xfId="255" builtinId="8" hidden="1"/>
    <cellStyle name="Гиперссылка" xfId="257" builtinId="8" hidden="1"/>
    <cellStyle name="Гиперссылка" xfId="259" builtinId="8" hidden="1"/>
    <cellStyle name="Гиперссылка" xfId="261" builtinId="8" hidden="1"/>
    <cellStyle name="Гиперссылка" xfId="263" builtinId="8" hidden="1"/>
    <cellStyle name="Гиперссылка" xfId="265" builtinId="8" hidden="1"/>
    <cellStyle name="Гиперссылка" xfId="267" builtinId="8" hidden="1"/>
    <cellStyle name="Гиперссылка" xfId="269" builtinId="8" hidden="1"/>
    <cellStyle name="Гиперссылка" xfId="271" builtinId="8" hidden="1"/>
    <cellStyle name="Гиперссылка" xfId="273" builtinId="8" hidden="1"/>
    <cellStyle name="Гиперссылка" xfId="275" builtinId="8" hidden="1"/>
    <cellStyle name="Гиперссылка" xfId="277" builtinId="8" hidden="1"/>
    <cellStyle name="Гиперссылка" xfId="279" builtinId="8" hidden="1"/>
    <cellStyle name="Гиперссылка" xfId="281" builtinId="8" hidden="1"/>
    <cellStyle name="Гиперссылка" xfId="283" builtinId="8" hidden="1"/>
    <cellStyle name="Гиперссылка" xfId="285" builtinId="8" hidden="1"/>
    <cellStyle name="Гиперссылка" xfId="287" builtinId="8" hidden="1"/>
    <cellStyle name="Гиперссылка" xfId="289" builtinId="8" hidden="1"/>
    <cellStyle name="Гиперссылка" xfId="291" builtinId="8" hidden="1"/>
    <cellStyle name="Гиперссылка" xfId="293" builtinId="8" hidden="1"/>
    <cellStyle name="Гиперссылка" xfId="295" builtinId="8" hidden="1"/>
    <cellStyle name="Гиперссылка" xfId="297" builtinId="8" hidden="1"/>
    <cellStyle name="Гиперссылка" xfId="299" builtinId="8" hidden="1"/>
    <cellStyle name="Гиперссылка" xfId="301" builtinId="8" hidden="1"/>
    <cellStyle name="Гиперссылка" xfId="303" builtinId="8" hidden="1"/>
    <cellStyle name="Гиперссылка" xfId="305" builtinId="8" hidden="1"/>
    <cellStyle name="Гиперссылка" xfId="307" builtinId="8" hidden="1"/>
    <cellStyle name="Гиперссылка" xfId="309" builtinId="8" hidden="1"/>
    <cellStyle name="Гиперссылка" xfId="311" builtinId="8" hidden="1"/>
    <cellStyle name="Гиперссылка" xfId="313" builtinId="8" hidden="1"/>
    <cellStyle name="Гиперссылка" xfId="315" builtinId="8" hidden="1"/>
    <cellStyle name="Гиперссылка" xfId="317" builtinId="8" hidden="1"/>
    <cellStyle name="Гиперссылка" xfId="319" builtinId="8" hidden="1"/>
    <cellStyle name="Гиперссылка" xfId="321" builtinId="8" hidden="1"/>
    <cellStyle name="Гиперссылка" xfId="323" builtinId="8" hidden="1"/>
    <cellStyle name="Обычный" xfId="0" builtinId="0"/>
    <cellStyle name="Открывавшаяся гиперссылка" xfId="2" builtinId="9" hidden="1"/>
    <cellStyle name="Открывавшаяся гиперссылка" xfId="4" builtinId="9" hidden="1"/>
    <cellStyle name="Открывавшаяся гиперссылка" xfId="6" builtinId="9" hidden="1"/>
    <cellStyle name="Открывавшаяся гиперссылка" xfId="8" builtinId="9" hidden="1"/>
    <cellStyle name="Открывавшаяся гиперссылка" xfId="10" builtinId="9" hidden="1"/>
    <cellStyle name="Открывавшаяся гиперссылка" xfId="12" builtinId="9" hidden="1"/>
    <cellStyle name="Открывавшаяся гиперссылка" xfId="14" builtinId="9" hidden="1"/>
    <cellStyle name="Открывавшаяся гиперссылка" xfId="16" builtinId="9" hidden="1"/>
    <cellStyle name="Открывавшаяся гиперссылка" xfId="18" builtinId="9" hidden="1"/>
    <cellStyle name="Открывавшаяся гиперссылка" xfId="20" builtinId="9" hidden="1"/>
    <cellStyle name="Открывавшаяся гиперссылка" xfId="22" builtinId="9" hidden="1"/>
    <cellStyle name="Открывавшаяся гиперссылка" xfId="24" builtinId="9" hidden="1"/>
    <cellStyle name="Открывавшаяся гиперссылка" xfId="26" builtinId="9" hidden="1"/>
    <cellStyle name="Открывавшаяся гиперссылка" xfId="28" builtinId="9" hidden="1"/>
    <cellStyle name="Открывавшаяся гиперссылка" xfId="30" builtinId="9" hidden="1"/>
    <cellStyle name="Открывавшаяся гиперссылка" xfId="32" builtinId="9" hidden="1"/>
    <cellStyle name="Открывавшаяся гиперссылка" xfId="34" builtinId="9" hidden="1"/>
    <cellStyle name="Открывавшаяся гиперссылка" xfId="36" builtinId="9" hidden="1"/>
    <cellStyle name="Открывавшаяся гиперссылка" xfId="38" builtinId="9" hidden="1"/>
    <cellStyle name="Открывавшаяся гиперссылка" xfId="40" builtinId="9" hidden="1"/>
    <cellStyle name="Открывавшаяся гиперссылка" xfId="42" builtinId="9" hidden="1"/>
    <cellStyle name="Открывавшаяся гиперссылка" xfId="44" builtinId="9" hidden="1"/>
    <cellStyle name="Открывавшаяся гиперссылка" xfId="46" builtinId="9" hidden="1"/>
    <cellStyle name="Открывавшаяся гиперссылка" xfId="48" builtinId="9" hidden="1"/>
    <cellStyle name="Открывавшаяся гиперссылка" xfId="50" builtinId="9" hidden="1"/>
    <cellStyle name="Открывавшаяся гиперссылка" xfId="52" builtinId="9" hidden="1"/>
    <cellStyle name="Открывавшаяся гиперссылка" xfId="54" builtinId="9" hidden="1"/>
    <cellStyle name="Открывавшаяся гиперссылка" xfId="56" builtinId="9" hidden="1"/>
    <cellStyle name="Открывавшаяся гиперссылка" xfId="58" builtinId="9" hidden="1"/>
    <cellStyle name="Открывавшаяся гиперссылка" xfId="60" builtinId="9" hidden="1"/>
    <cellStyle name="Открывавшаяся гиперссылка" xfId="62" builtinId="9" hidden="1"/>
    <cellStyle name="Открывавшаяся гиперссылка" xfId="64" builtinId="9" hidden="1"/>
    <cellStyle name="Открывавшаяся гиперссылка" xfId="66" builtinId="9" hidden="1"/>
    <cellStyle name="Открывавшаяся гиперссылка" xfId="68" builtinId="9" hidden="1"/>
    <cellStyle name="Открывавшаяся гиперссылка" xfId="70" builtinId="9" hidden="1"/>
    <cellStyle name="Открывавшаяся гиперссылка" xfId="72" builtinId="9" hidden="1"/>
    <cellStyle name="Открывавшаяся гиперссылка" xfId="74" builtinId="9" hidden="1"/>
    <cellStyle name="Открывавшаяся гиперссылка" xfId="76" builtinId="9" hidden="1"/>
    <cellStyle name="Открывавшаяся гиперссылка" xfId="78" builtinId="9" hidden="1"/>
    <cellStyle name="Открывавшаяся гиперссылка" xfId="80" builtinId="9" hidden="1"/>
    <cellStyle name="Открывавшаяся гиперссылка" xfId="82" builtinId="9" hidden="1"/>
    <cellStyle name="Открывавшаяся гиперссылка" xfId="84" builtinId="9" hidden="1"/>
    <cellStyle name="Открывавшаяся гиперссылка" xfId="86" builtinId="9" hidden="1"/>
    <cellStyle name="Открывавшаяся гиперссылка" xfId="88" builtinId="9" hidden="1"/>
    <cellStyle name="Открывавшаяся гиперссылка" xfId="90" builtinId="9" hidden="1"/>
    <cellStyle name="Открывавшаяся гиперссылка" xfId="92" builtinId="9" hidden="1"/>
    <cellStyle name="Открывавшаяся гиперссылка" xfId="94" builtinId="9" hidden="1"/>
    <cellStyle name="Открывавшаяся гиперссылка" xfId="96" builtinId="9" hidden="1"/>
    <cellStyle name="Открывавшаяся гиперссылка" xfId="98" builtinId="9" hidden="1"/>
    <cellStyle name="Открывавшаяся гиперссылка" xfId="100" builtinId="9" hidden="1"/>
    <cellStyle name="Открывавшаяся гиперссылка" xfId="102" builtinId="9" hidden="1"/>
    <cellStyle name="Открывавшаяся гиперссылка" xfId="104" builtinId="9" hidden="1"/>
    <cellStyle name="Открывавшаяся гиперссылка" xfId="106" builtinId="9" hidden="1"/>
    <cellStyle name="Открывавшаяся гиперссылка" xfId="108" builtinId="9" hidden="1"/>
    <cellStyle name="Открывавшаяся гиперссылка" xfId="110" builtinId="9" hidden="1"/>
    <cellStyle name="Открывавшаяся гиперссылка" xfId="112" builtinId="9" hidden="1"/>
    <cellStyle name="Открывавшаяся гиперссылка" xfId="114" builtinId="9" hidden="1"/>
    <cellStyle name="Открывавшаяся гиперссылка" xfId="116" builtinId="9" hidden="1"/>
    <cellStyle name="Открывавшаяся гиперссылка" xfId="118" builtinId="9" hidden="1"/>
    <cellStyle name="Открывавшаяся гиперссылка" xfId="120" builtinId="9" hidden="1"/>
    <cellStyle name="Открывавшаяся гиперссылка" xfId="122" builtinId="9" hidden="1"/>
    <cellStyle name="Открывавшаяся гиперссылка" xfId="124" builtinId="9" hidden="1"/>
    <cellStyle name="Открывавшаяся гиперссылка" xfId="126" builtinId="9" hidden="1"/>
    <cellStyle name="Открывавшаяся гиперссылка" xfId="128" builtinId="9" hidden="1"/>
    <cellStyle name="Открывавшаяся гиперссылка" xfId="130" builtinId="9" hidden="1"/>
    <cellStyle name="Открывавшаяся гиперссылка" xfId="132" builtinId="9" hidden="1"/>
    <cellStyle name="Открывавшаяся гиперссылка" xfId="134" builtinId="9" hidden="1"/>
    <cellStyle name="Открывавшаяся гиперссылка" xfId="136" builtinId="9" hidden="1"/>
    <cellStyle name="Открывавшаяся гиперссылка" xfId="138" builtinId="9" hidden="1"/>
    <cellStyle name="Открывавшаяся гиперссылка" xfId="140" builtinId="9" hidden="1"/>
    <cellStyle name="Открывавшаяся гиперссылка" xfId="142" builtinId="9" hidden="1"/>
    <cellStyle name="Открывавшаяся гиперссылка" xfId="144" builtinId="9" hidden="1"/>
    <cellStyle name="Открывавшаяся гиперссылка" xfId="146" builtinId="9" hidden="1"/>
    <cellStyle name="Открывавшаяся гиперссылка" xfId="148" builtinId="9" hidden="1"/>
    <cellStyle name="Открывавшаяся гиперссылка" xfId="150" builtinId="9" hidden="1"/>
    <cellStyle name="Открывавшаяся гиперссылка" xfId="152" builtinId="9" hidden="1"/>
    <cellStyle name="Открывавшаяся гиперссылка" xfId="154" builtinId="9" hidden="1"/>
    <cellStyle name="Открывавшаяся гиперссылка" xfId="156" builtinId="9" hidden="1"/>
    <cellStyle name="Открывавшаяся гиперссылка" xfId="158" builtinId="9" hidden="1"/>
    <cellStyle name="Открывавшаяся гиперссылка" xfId="160" builtinId="9" hidden="1"/>
    <cellStyle name="Открывавшаяся гиперссылка" xfId="162" builtinId="9" hidden="1"/>
    <cellStyle name="Открывавшаяся гиперссылка" xfId="164" builtinId="9" hidden="1"/>
    <cellStyle name="Открывавшаяся гиперссылка" xfId="166" builtinId="9" hidden="1"/>
    <cellStyle name="Открывавшаяся гиперссылка" xfId="168" builtinId="9" hidden="1"/>
    <cellStyle name="Открывавшаяся гиперссылка" xfId="170" builtinId="9" hidden="1"/>
    <cellStyle name="Открывавшаяся гиперссылка" xfId="172" builtinId="9" hidden="1"/>
    <cellStyle name="Открывавшаяся гиперссылка" xfId="174" builtinId="9" hidden="1"/>
    <cellStyle name="Открывавшаяся гиперссылка" xfId="176" builtinId="9" hidden="1"/>
    <cellStyle name="Открывавшаяся гиперссылка" xfId="178" builtinId="9" hidden="1"/>
    <cellStyle name="Открывавшаяся гиперссылка" xfId="180" builtinId="9" hidden="1"/>
    <cellStyle name="Открывавшаяся гиперссылка" xfId="182" builtinId="9" hidden="1"/>
    <cellStyle name="Открывавшаяся гиперссылка" xfId="184" builtinId="9" hidden="1"/>
    <cellStyle name="Открывавшаяся гиперссылка" xfId="186" builtinId="9" hidden="1"/>
    <cellStyle name="Открывавшаяся гиперссылка" xfId="188" builtinId="9" hidden="1"/>
    <cellStyle name="Открывавшаяся гиперссылка" xfId="190" builtinId="9" hidden="1"/>
    <cellStyle name="Открывавшаяся гиперссылка" xfId="192" builtinId="9" hidden="1"/>
    <cellStyle name="Открывавшаяся гиперссылка" xfId="194" builtinId="9" hidden="1"/>
    <cellStyle name="Открывавшаяся гиперссылка" xfId="196" builtinId="9" hidden="1"/>
    <cellStyle name="Открывавшаяся гиперссылка" xfId="198" builtinId="9" hidden="1"/>
    <cellStyle name="Открывавшаяся гиперссылка" xfId="200" builtinId="9" hidden="1"/>
    <cellStyle name="Открывавшаяся гиперссылка" xfId="202" builtinId="9" hidden="1"/>
    <cellStyle name="Открывавшаяся гиперссылка" xfId="204" builtinId="9" hidden="1"/>
    <cellStyle name="Открывавшаяся гиперссылка" xfId="206" builtinId="9" hidden="1"/>
    <cellStyle name="Открывавшаяся гиперссылка" xfId="208" builtinId="9" hidden="1"/>
    <cellStyle name="Открывавшаяся гиперссылка" xfId="210" builtinId="9" hidden="1"/>
    <cellStyle name="Открывавшаяся гиперссылка" xfId="212" builtinId="9" hidden="1"/>
    <cellStyle name="Открывавшаяся гиперссылка" xfId="214" builtinId="9" hidden="1"/>
    <cellStyle name="Открывавшаяся гиперссылка" xfId="216" builtinId="9" hidden="1"/>
    <cellStyle name="Открывавшаяся гиперссылка" xfId="218" builtinId="9" hidden="1"/>
    <cellStyle name="Открывавшаяся гиперссылка" xfId="220" builtinId="9" hidden="1"/>
    <cellStyle name="Открывавшаяся гиперссылка" xfId="222" builtinId="9" hidden="1"/>
    <cellStyle name="Открывавшаяся гиперссылка" xfId="224" builtinId="9" hidden="1"/>
    <cellStyle name="Открывавшаяся гиперссылка" xfId="226" builtinId="9" hidden="1"/>
    <cellStyle name="Открывавшаяся гиперссылка" xfId="228" builtinId="9" hidden="1"/>
    <cellStyle name="Открывавшаяся гиперссылка" xfId="230" builtinId="9" hidden="1"/>
    <cellStyle name="Открывавшаяся гиперссылка" xfId="232" builtinId="9" hidden="1"/>
    <cellStyle name="Открывавшаяся гиперссылка" xfId="234" builtinId="9" hidden="1"/>
    <cellStyle name="Открывавшаяся гиперссылка" xfId="236" builtinId="9" hidden="1"/>
    <cellStyle name="Открывавшаяся гиперссылка" xfId="238" builtinId="9" hidden="1"/>
    <cellStyle name="Открывавшаяся гиперссылка" xfId="240" builtinId="9" hidden="1"/>
    <cellStyle name="Открывавшаяся гиперссылка" xfId="242" builtinId="9" hidden="1"/>
    <cellStyle name="Открывавшаяся гиперссылка" xfId="244" builtinId="9" hidden="1"/>
    <cellStyle name="Открывавшаяся гиперссылка" xfId="246" builtinId="9" hidden="1"/>
    <cellStyle name="Открывавшаяся гиперссылка" xfId="248" builtinId="9" hidden="1"/>
    <cellStyle name="Открывавшаяся гиперссылка" xfId="250" builtinId="9" hidden="1"/>
    <cellStyle name="Открывавшаяся гиперссылка" xfId="252" builtinId="9" hidden="1"/>
    <cellStyle name="Открывавшаяся гиперссылка" xfId="254" builtinId="9" hidden="1"/>
    <cellStyle name="Открывавшаяся гиперссылка" xfId="256" builtinId="9" hidden="1"/>
    <cellStyle name="Открывавшаяся гиперссылка" xfId="258" builtinId="9" hidden="1"/>
    <cellStyle name="Открывавшаяся гиперссылка" xfId="260" builtinId="9" hidden="1"/>
    <cellStyle name="Открывавшаяся гиперссылка" xfId="262" builtinId="9" hidden="1"/>
    <cellStyle name="Открывавшаяся гиперссылка" xfId="264" builtinId="9" hidden="1"/>
    <cellStyle name="Открывавшаяся гиперссылка" xfId="266" builtinId="9" hidden="1"/>
    <cellStyle name="Открывавшаяся гиперссылка" xfId="268" builtinId="9" hidden="1"/>
    <cellStyle name="Открывавшаяся гиперссылка" xfId="270" builtinId="9" hidden="1"/>
    <cellStyle name="Открывавшаяся гиперссылка" xfId="272" builtinId="9" hidden="1"/>
    <cellStyle name="Открывавшаяся гиперссылка" xfId="274" builtinId="9" hidden="1"/>
    <cellStyle name="Открывавшаяся гиперссылка" xfId="276" builtinId="9" hidden="1"/>
    <cellStyle name="Открывавшаяся гиперссылка" xfId="278" builtinId="9" hidden="1"/>
    <cellStyle name="Открывавшаяся гиперссылка" xfId="280" builtinId="9" hidden="1"/>
    <cellStyle name="Открывавшаяся гиперссылка" xfId="282" builtinId="9" hidden="1"/>
    <cellStyle name="Открывавшаяся гиперссылка" xfId="284" builtinId="9" hidden="1"/>
    <cellStyle name="Открывавшаяся гиперссылка" xfId="286" builtinId="9" hidden="1"/>
    <cellStyle name="Открывавшаяся гиперссылка" xfId="288" builtinId="9" hidden="1"/>
    <cellStyle name="Открывавшаяся гиперссылка" xfId="290" builtinId="9" hidden="1"/>
    <cellStyle name="Открывавшаяся гиперссылка" xfId="292" builtinId="9" hidden="1"/>
    <cellStyle name="Открывавшаяся гиперссылка" xfId="294" builtinId="9" hidden="1"/>
    <cellStyle name="Открывавшаяся гиперссылка" xfId="296" builtinId="9" hidden="1"/>
    <cellStyle name="Открывавшаяся гиперссылка" xfId="298" builtinId="9" hidden="1"/>
    <cellStyle name="Открывавшаяся гиперссылка" xfId="300" builtinId="9" hidden="1"/>
    <cellStyle name="Открывавшаяся гиперссылка" xfId="302" builtinId="9" hidden="1"/>
    <cellStyle name="Открывавшаяся гиперссылка" xfId="304" builtinId="9" hidden="1"/>
    <cellStyle name="Открывавшаяся гиперссылка" xfId="306" builtinId="9" hidden="1"/>
    <cellStyle name="Открывавшаяся гиперссылка" xfId="308" builtinId="9" hidden="1"/>
    <cellStyle name="Открывавшаяся гиперссылка" xfId="310" builtinId="9" hidden="1"/>
    <cellStyle name="Открывавшаяся гиперссылка" xfId="312" builtinId="9" hidden="1"/>
    <cellStyle name="Открывавшаяся гиперссылка" xfId="314" builtinId="9" hidden="1"/>
    <cellStyle name="Открывавшаяся гиперссылка" xfId="316" builtinId="9" hidden="1"/>
    <cellStyle name="Открывавшаяся гиперссылка" xfId="318" builtinId="9" hidden="1"/>
    <cellStyle name="Открывавшаяся гиперссылка" xfId="320" builtinId="9" hidden="1"/>
    <cellStyle name="Открывавшаяся гиперссылка" xfId="322" builtinId="9" hidden="1"/>
    <cellStyle name="Открывавшаяся гиперссылка" xfId="324" builtinId="9" hidden="1"/>
    <cellStyle name="Финансовый" xfId="325" builtinId="3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'+ Sneeze cats'!$B$4</c:f>
              <c:strCache>
                <c:ptCount val="1"/>
                <c:pt idx="0">
                  <c:v>Sneeze probably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'+ Sneeze cats'!$A$5:$A$10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'+ Sneeze cats'!$B$5:$B$10</c:f>
              <c:numCache>
                <c:formatCode>0%</c:formatCode>
                <c:ptCount val="6"/>
                <c:pt idx="0">
                  <c:v>0.03</c:v>
                </c:pt>
                <c:pt idx="1">
                  <c:v>0.2</c:v>
                </c:pt>
                <c:pt idx="2">
                  <c:v>0.36</c:v>
                </c:pt>
                <c:pt idx="3">
                  <c:v>0.45</c:v>
                </c:pt>
                <c:pt idx="4">
                  <c:v>0.67</c:v>
                </c:pt>
                <c:pt idx="5">
                  <c:v>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EF-4B32-99C4-8BEE647E2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393664"/>
        <c:axId val="526385464"/>
      </c:scatterChart>
      <c:valAx>
        <c:axId val="52639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6385464"/>
        <c:crosses val="autoZero"/>
        <c:crossBetween val="midCat"/>
      </c:valAx>
      <c:valAx>
        <c:axId val="52638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6393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/>
              <a:t>Кривая ошибок</a:t>
            </a:r>
          </a:p>
        </c:rich>
      </c:tx>
      <c:layout>
        <c:manualLayout>
          <c:xMode val="edge"/>
          <c:yMode val="edge"/>
          <c:x val="0.39369585151789116"/>
          <c:y val="3.5505573014135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9962937910782672"/>
          <c:y val="0.15532919040857596"/>
          <c:w val="0.73517418226137932"/>
          <c:h val="0.6482061603286136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Performance!$E$1:$F$1</c:f>
              <c:strCache>
                <c:ptCount val="1"/>
                <c:pt idx="0">
                  <c:v>False Positive Rate/(1-Specificity) True Positive Rate / Recall / Sensitivity
Доля действ. пол. рез-в / Память / Чувствительность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Performance!$E$2:$E$34</c:f>
              <c:numCache>
                <c:formatCode>_(* #,##0.00_);_(* \(#,##0.00\);_(* "-"??_);_(@_)</c:formatCode>
                <c:ptCount val="33"/>
                <c:pt idx="0">
                  <c:v>1</c:v>
                </c:pt>
                <c:pt idx="1">
                  <c:v>0.99468085106382975</c:v>
                </c:pt>
                <c:pt idx="2">
                  <c:v>0.98510638297872344</c:v>
                </c:pt>
                <c:pt idx="3">
                  <c:v>0.98191489361702122</c:v>
                </c:pt>
                <c:pt idx="4">
                  <c:v>0.96702127659574466</c:v>
                </c:pt>
                <c:pt idx="5">
                  <c:v>0.94893617021276599</c:v>
                </c:pt>
                <c:pt idx="6">
                  <c:v>0.9042553191489362</c:v>
                </c:pt>
                <c:pt idx="7">
                  <c:v>0.87127659574468086</c:v>
                </c:pt>
                <c:pt idx="8">
                  <c:v>0.85531914893617023</c:v>
                </c:pt>
                <c:pt idx="9">
                  <c:v>0.80212765957446808</c:v>
                </c:pt>
                <c:pt idx="10">
                  <c:v>0.68723404255319154</c:v>
                </c:pt>
                <c:pt idx="11">
                  <c:v>0.59893617021276602</c:v>
                </c:pt>
                <c:pt idx="12">
                  <c:v>0.53297872340425534</c:v>
                </c:pt>
                <c:pt idx="13">
                  <c:v>0.48510638297872344</c:v>
                </c:pt>
                <c:pt idx="14">
                  <c:v>0.35106382978723405</c:v>
                </c:pt>
                <c:pt idx="15">
                  <c:v>0.2946808510638298</c:v>
                </c:pt>
                <c:pt idx="16">
                  <c:v>0.11382978723404258</c:v>
                </c:pt>
                <c:pt idx="17">
                  <c:v>0.1063829787234043</c:v>
                </c:pt>
                <c:pt idx="18">
                  <c:v>8.7234042553191449E-2</c:v>
                </c:pt>
                <c:pt idx="19">
                  <c:v>6.063829787234043E-2</c:v>
                </c:pt>
                <c:pt idx="20">
                  <c:v>2.6595744680851019E-2</c:v>
                </c:pt>
                <c:pt idx="21">
                  <c:v>1.8085106382978777E-2</c:v>
                </c:pt>
                <c:pt idx="22">
                  <c:v>1.0638297872340385E-2</c:v>
                </c:pt>
                <c:pt idx="23">
                  <c:v>5.3191489361702482E-3</c:v>
                </c:pt>
                <c:pt idx="24">
                  <c:v>2.1276595744680327E-3</c:v>
                </c:pt>
                <c:pt idx="25">
                  <c:v>1.0638297872340718E-3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xVal>
          <c:yVal>
            <c:numRef>
              <c:f>Performance!$F$2:$F$34</c:f>
              <c:numCache>
                <c:formatCode>_(* #,##0.00_);_(* \(#,##0.00\);_(* "-"??_);_(@_)</c:formatCode>
                <c:ptCount val="3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0.98333333333333328</c:v>
                </c:pt>
                <c:pt idx="8">
                  <c:v>0.98333333333333328</c:v>
                </c:pt>
                <c:pt idx="9">
                  <c:v>0.98333333333333328</c:v>
                </c:pt>
                <c:pt idx="10">
                  <c:v>0.96666666666666667</c:v>
                </c:pt>
                <c:pt idx="11">
                  <c:v>0.96666666666666667</c:v>
                </c:pt>
                <c:pt idx="12">
                  <c:v>0.95</c:v>
                </c:pt>
                <c:pt idx="13">
                  <c:v>0.95</c:v>
                </c:pt>
                <c:pt idx="14">
                  <c:v>0.91666666666666663</c:v>
                </c:pt>
                <c:pt idx="15">
                  <c:v>0.8833333333333333</c:v>
                </c:pt>
                <c:pt idx="16">
                  <c:v>0.78333333333333333</c:v>
                </c:pt>
                <c:pt idx="17">
                  <c:v>0.78333333333333333</c:v>
                </c:pt>
                <c:pt idx="18">
                  <c:v>0.75</c:v>
                </c:pt>
                <c:pt idx="19">
                  <c:v>0.68333333333333335</c:v>
                </c:pt>
                <c:pt idx="20">
                  <c:v>0.6333333333333333</c:v>
                </c:pt>
                <c:pt idx="21">
                  <c:v>0.56666666666666665</c:v>
                </c:pt>
                <c:pt idx="22">
                  <c:v>0.48333333333333334</c:v>
                </c:pt>
                <c:pt idx="23">
                  <c:v>0.41666666666666669</c:v>
                </c:pt>
                <c:pt idx="24">
                  <c:v>0.36666666666666664</c:v>
                </c:pt>
                <c:pt idx="25">
                  <c:v>0.31666666666666665</c:v>
                </c:pt>
                <c:pt idx="26">
                  <c:v>0.26666666666666666</c:v>
                </c:pt>
                <c:pt idx="27">
                  <c:v>0.2</c:v>
                </c:pt>
                <c:pt idx="28">
                  <c:v>0.18333333333333332</c:v>
                </c:pt>
                <c:pt idx="29">
                  <c:v>0.13333333333333333</c:v>
                </c:pt>
                <c:pt idx="30">
                  <c:v>3.3333333333333333E-2</c:v>
                </c:pt>
                <c:pt idx="31">
                  <c:v>1.6666666666666666E-2</c:v>
                </c:pt>
                <c:pt idx="32">
                  <c:v>1.6666666666666666E-2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3C-457C-B5CA-D39550617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189704"/>
        <c:axId val="308190032"/>
      </c:scatterChart>
      <c:valAx>
        <c:axId val="30818970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600" b="1"/>
                  <a:t>Ложноположительные</a:t>
                </a:r>
                <a:r>
                  <a:rPr lang="ru-RU" sz="1600" b="1" baseline="0"/>
                  <a:t> значения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8190032"/>
        <c:crosses val="autoZero"/>
        <c:crossBetween val="midCat"/>
        <c:minorUnit val="0.1"/>
      </c:valAx>
      <c:valAx>
        <c:axId val="3081900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600" b="1"/>
                  <a:t>Действительно положительные значения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8189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352425</xdr:colOff>
      <xdr:row>4</xdr:row>
      <xdr:rowOff>152399</xdr:rowOff>
    </xdr:from>
    <xdr:to>
      <xdr:col>12</xdr:col>
      <xdr:colOff>38100</xdr:colOff>
      <xdr:row>21</xdr:row>
      <xdr:rowOff>95249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0</xdr:rowOff>
    </xdr:from>
    <xdr:to>
      <xdr:col>15</xdr:col>
      <xdr:colOff>514349</xdr:colOff>
      <xdr:row>21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13"/>
  <sheetViews>
    <sheetView zoomScaleNormal="100" workbookViewId="0">
      <selection activeCell="A16" sqref="A16"/>
    </sheetView>
  </sheetViews>
  <sheetFormatPr defaultRowHeight="15.75" x14ac:dyDescent="0.25"/>
  <cols>
    <col min="1" max="1" width="12.875" customWidth="1"/>
    <col min="2" max="2" width="15.125" customWidth="1"/>
  </cols>
  <sheetData>
    <row r="4" spans="1:3" x14ac:dyDescent="0.25">
      <c r="A4" s="14" t="s">
        <v>28</v>
      </c>
      <c r="B4" s="15" t="s">
        <v>29</v>
      </c>
    </row>
    <row r="5" spans="1:3" x14ac:dyDescent="0.25">
      <c r="A5" s="10">
        <v>0</v>
      </c>
      <c r="B5" s="11">
        <v>0.03</v>
      </c>
      <c r="C5" s="9"/>
    </row>
    <row r="6" spans="1:3" x14ac:dyDescent="0.25">
      <c r="A6" s="10">
        <v>1</v>
      </c>
      <c r="B6" s="11">
        <v>0.2</v>
      </c>
      <c r="C6" s="9"/>
    </row>
    <row r="7" spans="1:3" x14ac:dyDescent="0.25">
      <c r="A7" s="10">
        <v>2</v>
      </c>
      <c r="B7" s="11">
        <v>0.36</v>
      </c>
      <c r="C7" s="9"/>
    </row>
    <row r="8" spans="1:3" x14ac:dyDescent="0.25">
      <c r="A8" s="10">
        <v>3</v>
      </c>
      <c r="B8" s="11">
        <v>0.45</v>
      </c>
      <c r="C8" s="9"/>
    </row>
    <row r="9" spans="1:3" x14ac:dyDescent="0.25">
      <c r="A9" s="10">
        <v>4</v>
      </c>
      <c r="B9" s="11">
        <v>0.67</v>
      </c>
      <c r="C9" s="9"/>
    </row>
    <row r="10" spans="1:3" x14ac:dyDescent="0.25">
      <c r="A10" s="12">
        <v>5</v>
      </c>
      <c r="B10" s="13">
        <v>0.8</v>
      </c>
      <c r="C10" s="9"/>
    </row>
    <row r="12" spans="1:3" x14ac:dyDescent="0.25">
      <c r="A12" s="14" t="s">
        <v>28</v>
      </c>
      <c r="B12" s="16" t="s">
        <v>30</v>
      </c>
    </row>
    <row r="13" spans="1:3" x14ac:dyDescent="0.25">
      <c r="A13" s="12">
        <v>1</v>
      </c>
      <c r="B13" s="17">
        <f>0.1529*A13+0.0362</f>
        <v>0.18910000000000002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1001"/>
  <sheetViews>
    <sheetView workbookViewId="0">
      <selection activeCell="C32" sqref="C32"/>
    </sheetView>
  </sheetViews>
  <sheetFormatPr defaultColWidth="11" defaultRowHeight="15.75" x14ac:dyDescent="0.25"/>
  <cols>
    <col min="1" max="1" width="8" customWidth="1"/>
    <col min="2" max="2" width="10.875" customWidth="1"/>
    <col min="3" max="3" width="9.625" customWidth="1"/>
    <col min="4" max="4" width="7.125" customWidth="1"/>
    <col min="5" max="5" width="8.5" customWidth="1"/>
    <col min="6" max="6" width="5.5" customWidth="1"/>
    <col min="7" max="7" width="8.625" customWidth="1"/>
    <col min="8" max="8" width="8.375" customWidth="1"/>
    <col min="9" max="10" width="6.5" customWidth="1"/>
    <col min="11" max="11" width="6.375" customWidth="1"/>
    <col min="12" max="12" width="13" customWidth="1"/>
    <col min="13" max="13" width="9.5" customWidth="1"/>
    <col min="14" max="14" width="8.875" customWidth="1"/>
    <col min="15" max="15" width="11.125" customWidth="1"/>
    <col min="16" max="16" width="6.5" customWidth="1"/>
    <col min="17" max="17" width="10.5" style="8" customWidth="1"/>
    <col min="19" max="19" width="12" style="3" customWidth="1"/>
  </cols>
  <sheetData>
    <row r="1" spans="1:19" ht="42" customHeight="1" x14ac:dyDescent="0.25">
      <c r="A1" s="1" t="s">
        <v>0</v>
      </c>
      <c r="B1" s="1" t="s">
        <v>23</v>
      </c>
      <c r="C1" s="1" t="s">
        <v>1</v>
      </c>
      <c r="D1" s="1" t="s">
        <v>2</v>
      </c>
      <c r="E1" s="1" t="s">
        <v>16</v>
      </c>
      <c r="F1" s="1" t="s">
        <v>3</v>
      </c>
      <c r="G1" s="1" t="s">
        <v>4</v>
      </c>
      <c r="H1" s="1" t="s">
        <v>18</v>
      </c>
      <c r="I1" s="1" t="s">
        <v>5</v>
      </c>
      <c r="J1" s="1" t="s">
        <v>19</v>
      </c>
      <c r="K1" s="1" t="s">
        <v>20</v>
      </c>
      <c r="L1" s="1" t="s">
        <v>22</v>
      </c>
      <c r="M1" s="1" t="s">
        <v>7</v>
      </c>
      <c r="N1" s="1" t="s">
        <v>6</v>
      </c>
      <c r="O1" s="1" t="s">
        <v>21</v>
      </c>
      <c r="P1" s="1" t="s">
        <v>17</v>
      </c>
      <c r="Q1" s="6" t="s">
        <v>8</v>
      </c>
      <c r="S1" s="4" t="s">
        <v>12</v>
      </c>
    </row>
    <row r="2" spans="1:19" x14ac:dyDescent="0.25">
      <c r="A2" s="2" t="s">
        <v>9</v>
      </c>
      <c r="B2" s="2" t="s">
        <v>13</v>
      </c>
      <c r="C2" s="2">
        <v>1</v>
      </c>
      <c r="D2" s="2">
        <v>0</v>
      </c>
      <c r="E2" s="2">
        <v>0</v>
      </c>
      <c r="F2" s="2">
        <v>0</v>
      </c>
      <c r="G2" s="2">
        <v>1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7">
        <v>0</v>
      </c>
      <c r="S2" s="5">
        <v>1</v>
      </c>
    </row>
    <row r="3" spans="1:19" x14ac:dyDescent="0.25">
      <c r="A3" s="2" t="s">
        <v>9</v>
      </c>
      <c r="B3" s="2" t="s">
        <v>14</v>
      </c>
      <c r="C3" s="2">
        <v>1</v>
      </c>
      <c r="D3" s="2">
        <v>0</v>
      </c>
      <c r="E3" s="2">
        <v>0</v>
      </c>
      <c r="F3" s="2">
        <v>0</v>
      </c>
      <c r="G3" s="2">
        <v>1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7">
        <v>0</v>
      </c>
      <c r="S3" s="5">
        <v>1</v>
      </c>
    </row>
    <row r="4" spans="1:19" x14ac:dyDescent="0.25">
      <c r="A4" s="2" t="s">
        <v>9</v>
      </c>
      <c r="B4" s="2" t="s">
        <v>14</v>
      </c>
      <c r="C4" s="2">
        <v>1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1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7">
        <v>0</v>
      </c>
      <c r="S4" s="5">
        <v>1</v>
      </c>
    </row>
    <row r="5" spans="1:19" x14ac:dyDescent="0.25">
      <c r="A5" s="2" t="s">
        <v>10</v>
      </c>
      <c r="B5" s="2" t="s">
        <v>14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7">
        <v>0</v>
      </c>
      <c r="S5" s="5">
        <v>1</v>
      </c>
    </row>
    <row r="6" spans="1:19" x14ac:dyDescent="0.25">
      <c r="A6" s="2" t="s">
        <v>11</v>
      </c>
      <c r="B6" s="2" t="s">
        <v>13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7">
        <v>0</v>
      </c>
      <c r="S6" s="5">
        <v>1</v>
      </c>
    </row>
    <row r="7" spans="1:19" x14ac:dyDescent="0.25">
      <c r="A7" s="2" t="s">
        <v>11</v>
      </c>
      <c r="B7" s="2" t="s">
        <v>14</v>
      </c>
      <c r="C7" s="2">
        <v>0</v>
      </c>
      <c r="D7" s="2">
        <v>0</v>
      </c>
      <c r="E7" s="2">
        <v>0</v>
      </c>
      <c r="F7" s="2">
        <v>0</v>
      </c>
      <c r="G7" s="2">
        <v>1</v>
      </c>
      <c r="H7" s="2">
        <v>0</v>
      </c>
      <c r="I7" s="2">
        <v>0</v>
      </c>
      <c r="J7" s="2">
        <v>0</v>
      </c>
      <c r="K7" s="2">
        <v>0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7">
        <v>0</v>
      </c>
      <c r="S7" s="5">
        <v>1</v>
      </c>
    </row>
    <row r="8" spans="1:19" x14ac:dyDescent="0.25">
      <c r="A8" s="2" t="s">
        <v>9</v>
      </c>
      <c r="B8" s="2" t="s">
        <v>14</v>
      </c>
      <c r="C8" s="2">
        <v>0</v>
      </c>
      <c r="D8" s="2">
        <v>1</v>
      </c>
      <c r="E8" s="2">
        <v>0</v>
      </c>
      <c r="F8" s="2">
        <v>1</v>
      </c>
      <c r="G8" s="2">
        <v>1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7">
        <v>0</v>
      </c>
      <c r="S8" s="5">
        <v>1</v>
      </c>
    </row>
    <row r="9" spans="1:19" x14ac:dyDescent="0.25">
      <c r="A9" s="2" t="s">
        <v>11</v>
      </c>
      <c r="B9" s="2" t="s">
        <v>14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7">
        <v>1</v>
      </c>
      <c r="S9" s="5">
        <v>1</v>
      </c>
    </row>
    <row r="10" spans="1:19" x14ac:dyDescent="0.25">
      <c r="A10" s="2" t="s">
        <v>11</v>
      </c>
      <c r="B10" s="2" t="s">
        <v>14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1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7">
        <v>0</v>
      </c>
      <c r="S10" s="5">
        <v>1</v>
      </c>
    </row>
    <row r="11" spans="1:19" x14ac:dyDescent="0.25">
      <c r="A11" s="2" t="s">
        <v>11</v>
      </c>
      <c r="B11" s="2" t="s">
        <v>14</v>
      </c>
      <c r="C11" s="2">
        <v>0</v>
      </c>
      <c r="D11" s="2">
        <v>0</v>
      </c>
      <c r="E11" s="2">
        <v>0</v>
      </c>
      <c r="F11" s="2">
        <v>0</v>
      </c>
      <c r="G11" s="2">
        <v>1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7">
        <v>1</v>
      </c>
      <c r="S11" s="5">
        <v>1</v>
      </c>
    </row>
    <row r="12" spans="1:19" x14ac:dyDescent="0.25">
      <c r="A12" s="2" t="s">
        <v>11</v>
      </c>
      <c r="B12" s="2" t="s">
        <v>14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1</v>
      </c>
      <c r="P12" s="2">
        <v>0</v>
      </c>
      <c r="Q12" s="7">
        <v>0</v>
      </c>
      <c r="S12" s="5">
        <v>1</v>
      </c>
    </row>
    <row r="13" spans="1:19" x14ac:dyDescent="0.25">
      <c r="A13" s="2" t="s">
        <v>11</v>
      </c>
      <c r="B13" s="2" t="s">
        <v>13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1</v>
      </c>
      <c r="P13" s="2">
        <v>0</v>
      </c>
      <c r="Q13" s="7">
        <v>0</v>
      </c>
      <c r="S13" s="5">
        <v>1</v>
      </c>
    </row>
    <row r="14" spans="1:19" x14ac:dyDescent="0.25">
      <c r="A14" s="2" t="s">
        <v>11</v>
      </c>
      <c r="B14" s="2" t="s">
        <v>14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0</v>
      </c>
      <c r="N14" s="2">
        <v>1</v>
      </c>
      <c r="O14" s="2">
        <v>1</v>
      </c>
      <c r="P14" s="2">
        <v>0</v>
      </c>
      <c r="Q14" s="7">
        <v>0</v>
      </c>
      <c r="S14" s="5">
        <v>1</v>
      </c>
    </row>
    <row r="15" spans="1:19" x14ac:dyDescent="0.25">
      <c r="A15" s="2" t="s">
        <v>10</v>
      </c>
      <c r="B15" s="2" t="s">
        <v>13</v>
      </c>
      <c r="C15" s="2">
        <v>0</v>
      </c>
      <c r="D15" s="2">
        <v>0</v>
      </c>
      <c r="E15" s="2">
        <v>0</v>
      </c>
      <c r="F15" s="2">
        <v>1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1</v>
      </c>
      <c r="O15" s="2">
        <v>0</v>
      </c>
      <c r="P15" s="2">
        <v>0</v>
      </c>
      <c r="Q15" s="7">
        <v>0</v>
      </c>
      <c r="S15" s="5">
        <v>1</v>
      </c>
    </row>
    <row r="16" spans="1:19" x14ac:dyDescent="0.25">
      <c r="A16" s="2" t="s">
        <v>9</v>
      </c>
      <c r="B16" s="2" t="s">
        <v>13</v>
      </c>
      <c r="C16" s="2">
        <v>0</v>
      </c>
      <c r="D16" s="2">
        <v>0</v>
      </c>
      <c r="E16" s="2">
        <v>0</v>
      </c>
      <c r="F16" s="2">
        <v>0</v>
      </c>
      <c r="G16" s="2">
        <v>1</v>
      </c>
      <c r="H16" s="2">
        <v>0</v>
      </c>
      <c r="I16" s="2">
        <v>0</v>
      </c>
      <c r="J16" s="2">
        <v>0</v>
      </c>
      <c r="K16" s="2">
        <v>1</v>
      </c>
      <c r="L16" s="2">
        <v>1</v>
      </c>
      <c r="M16" s="2">
        <v>0</v>
      </c>
      <c r="N16" s="2">
        <v>0</v>
      </c>
      <c r="O16" s="2">
        <v>1</v>
      </c>
      <c r="P16" s="2">
        <v>0</v>
      </c>
      <c r="Q16" s="7">
        <v>1</v>
      </c>
      <c r="S16" s="5">
        <v>1</v>
      </c>
    </row>
    <row r="17" spans="1:19" x14ac:dyDescent="0.25">
      <c r="A17" s="2" t="s">
        <v>9</v>
      </c>
      <c r="B17" s="2" t="s">
        <v>14</v>
      </c>
      <c r="C17" s="2">
        <v>0</v>
      </c>
      <c r="D17" s="2">
        <v>0</v>
      </c>
      <c r="E17" s="2">
        <v>0</v>
      </c>
      <c r="F17" s="2">
        <v>1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1</v>
      </c>
      <c r="P17" s="2">
        <v>0</v>
      </c>
      <c r="Q17" s="7">
        <v>0</v>
      </c>
      <c r="S17" s="5">
        <v>1</v>
      </c>
    </row>
    <row r="18" spans="1:19" x14ac:dyDescent="0.25">
      <c r="A18" s="2" t="s">
        <v>9</v>
      </c>
      <c r="B18" s="2" t="s">
        <v>15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7">
        <v>0</v>
      </c>
      <c r="S18" s="5">
        <v>1</v>
      </c>
    </row>
    <row r="19" spans="1:19" x14ac:dyDescent="0.25">
      <c r="A19" s="2" t="s">
        <v>11</v>
      </c>
      <c r="B19" s="2" t="s">
        <v>14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0</v>
      </c>
      <c r="L19" s="2">
        <v>1</v>
      </c>
      <c r="M19" s="2">
        <v>0</v>
      </c>
      <c r="N19" s="2">
        <v>0</v>
      </c>
      <c r="O19" s="2">
        <v>0</v>
      </c>
      <c r="P19" s="2">
        <v>0</v>
      </c>
      <c r="Q19" s="7">
        <v>0</v>
      </c>
      <c r="S19" s="5">
        <v>1</v>
      </c>
    </row>
    <row r="20" spans="1:19" x14ac:dyDescent="0.25">
      <c r="A20" s="2" t="s">
        <v>9</v>
      </c>
      <c r="B20" s="2" t="s">
        <v>13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  <c r="O20" s="2">
        <v>0</v>
      </c>
      <c r="P20" s="2">
        <v>0</v>
      </c>
      <c r="Q20" s="7">
        <v>0</v>
      </c>
      <c r="S20" s="5">
        <v>1</v>
      </c>
    </row>
    <row r="21" spans="1:19" x14ac:dyDescent="0.25">
      <c r="A21" s="2" t="s">
        <v>11</v>
      </c>
      <c r="B21" s="2" t="s">
        <v>14</v>
      </c>
      <c r="C21" s="2">
        <v>1</v>
      </c>
      <c r="D21" s="2">
        <v>1</v>
      </c>
      <c r="E21" s="2">
        <v>0</v>
      </c>
      <c r="F21" s="2">
        <v>0</v>
      </c>
      <c r="G21" s="2">
        <v>1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1</v>
      </c>
      <c r="O21" s="2">
        <v>0</v>
      </c>
      <c r="P21" s="2">
        <v>0</v>
      </c>
      <c r="Q21" s="7">
        <v>1</v>
      </c>
      <c r="S21" s="5">
        <v>1</v>
      </c>
    </row>
    <row r="22" spans="1:19" x14ac:dyDescent="0.25">
      <c r="A22" s="2" t="s">
        <v>9</v>
      </c>
      <c r="B22" s="2" t="s">
        <v>13</v>
      </c>
      <c r="C22" s="2">
        <v>0</v>
      </c>
      <c r="D22" s="2">
        <v>0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7">
        <v>0</v>
      </c>
      <c r="S22" s="5">
        <v>1</v>
      </c>
    </row>
    <row r="23" spans="1:19" x14ac:dyDescent="0.25">
      <c r="A23" s="2" t="s">
        <v>11</v>
      </c>
      <c r="B23" s="2" t="s">
        <v>14</v>
      </c>
      <c r="C23" s="2">
        <v>0</v>
      </c>
      <c r="D23" s="2">
        <v>0</v>
      </c>
      <c r="E23" s="2">
        <v>1</v>
      </c>
      <c r="F23" s="2">
        <v>0</v>
      </c>
      <c r="G23" s="2">
        <v>1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7">
        <v>0</v>
      </c>
      <c r="S23" s="5">
        <v>1</v>
      </c>
    </row>
    <row r="24" spans="1:19" x14ac:dyDescent="0.25">
      <c r="A24" s="2" t="s">
        <v>11</v>
      </c>
      <c r="B24" s="2" t="s">
        <v>15</v>
      </c>
      <c r="C24" s="2">
        <v>0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  <c r="O24" s="2">
        <v>0</v>
      </c>
      <c r="P24" s="2">
        <v>0</v>
      </c>
      <c r="Q24" s="7">
        <v>0</v>
      </c>
      <c r="S24" s="5">
        <v>1</v>
      </c>
    </row>
    <row r="25" spans="1:19" x14ac:dyDescent="0.25">
      <c r="A25" s="2" t="s">
        <v>11</v>
      </c>
      <c r="B25" s="2" t="s">
        <v>14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7">
        <v>0</v>
      </c>
      <c r="S25" s="5">
        <v>1</v>
      </c>
    </row>
    <row r="26" spans="1:19" x14ac:dyDescent="0.25">
      <c r="A26" s="2" t="s">
        <v>9</v>
      </c>
      <c r="B26" s="2" t="s">
        <v>13</v>
      </c>
      <c r="C26" s="2">
        <v>0</v>
      </c>
      <c r="D26" s="2">
        <v>0</v>
      </c>
      <c r="E26" s="2">
        <v>0</v>
      </c>
      <c r="F26" s="2">
        <v>1</v>
      </c>
      <c r="G26" s="2">
        <v>1</v>
      </c>
      <c r="H26" s="2">
        <v>0</v>
      </c>
      <c r="I26" s="2">
        <v>0</v>
      </c>
      <c r="J26" s="2">
        <v>1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7">
        <v>1</v>
      </c>
      <c r="S26" s="5">
        <v>1</v>
      </c>
    </row>
    <row r="27" spans="1:19" x14ac:dyDescent="0.25">
      <c r="A27" s="2" t="s">
        <v>11</v>
      </c>
      <c r="B27" s="2" t="s">
        <v>13</v>
      </c>
      <c r="C27" s="2">
        <v>0</v>
      </c>
      <c r="D27" s="2">
        <v>0</v>
      </c>
      <c r="E27" s="2">
        <v>0</v>
      </c>
      <c r="F27" s="2">
        <v>1</v>
      </c>
      <c r="G27" s="2">
        <v>0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7">
        <v>1</v>
      </c>
      <c r="S27" s="5">
        <v>1</v>
      </c>
    </row>
    <row r="28" spans="1:19" x14ac:dyDescent="0.25">
      <c r="A28" s="2" t="s">
        <v>11</v>
      </c>
      <c r="B28" s="2" t="s">
        <v>14</v>
      </c>
      <c r="C28" s="2">
        <v>0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1</v>
      </c>
      <c r="P28" s="2">
        <v>0</v>
      </c>
      <c r="Q28" s="7">
        <v>0</v>
      </c>
      <c r="S28" s="5">
        <v>1</v>
      </c>
    </row>
    <row r="29" spans="1:19" x14ac:dyDescent="0.25">
      <c r="A29" s="2" t="s">
        <v>9</v>
      </c>
      <c r="B29" s="2" t="s">
        <v>14</v>
      </c>
      <c r="C29" s="2">
        <v>0</v>
      </c>
      <c r="D29" s="2">
        <v>0</v>
      </c>
      <c r="E29" s="2">
        <v>1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7">
        <v>1</v>
      </c>
      <c r="S29" s="5">
        <v>1</v>
      </c>
    </row>
    <row r="30" spans="1:19" x14ac:dyDescent="0.25">
      <c r="A30" s="2" t="s">
        <v>9</v>
      </c>
      <c r="B30" s="2" t="s">
        <v>13</v>
      </c>
      <c r="C30" s="2">
        <v>0</v>
      </c>
      <c r="D30" s="2">
        <v>0</v>
      </c>
      <c r="E30" s="2">
        <v>0</v>
      </c>
      <c r="F30" s="2">
        <v>1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7">
        <v>0</v>
      </c>
      <c r="S30" s="5">
        <v>1</v>
      </c>
    </row>
    <row r="31" spans="1:19" x14ac:dyDescent="0.25">
      <c r="A31" s="2" t="s">
        <v>11</v>
      </c>
      <c r="B31" s="2" t="s">
        <v>13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7">
        <v>0</v>
      </c>
      <c r="S31" s="5">
        <v>1</v>
      </c>
    </row>
    <row r="32" spans="1:19" x14ac:dyDescent="0.25">
      <c r="A32" s="2" t="s">
        <v>11</v>
      </c>
      <c r="B32" s="2" t="s">
        <v>13</v>
      </c>
      <c r="C32" s="2">
        <v>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1</v>
      </c>
      <c r="O32" s="2">
        <v>0</v>
      </c>
      <c r="P32" s="2">
        <v>0</v>
      </c>
      <c r="Q32" s="7">
        <v>0</v>
      </c>
      <c r="S32" s="5">
        <v>1</v>
      </c>
    </row>
    <row r="33" spans="1:19" x14ac:dyDescent="0.25">
      <c r="A33" s="2" t="s">
        <v>11</v>
      </c>
      <c r="B33" s="2" t="s">
        <v>13</v>
      </c>
      <c r="C33" s="2">
        <v>0</v>
      </c>
      <c r="D33" s="2">
        <v>0</v>
      </c>
      <c r="E33" s="2">
        <v>0</v>
      </c>
      <c r="F33" s="2">
        <v>1</v>
      </c>
      <c r="G33" s="2">
        <v>0</v>
      </c>
      <c r="H33" s="2">
        <v>0</v>
      </c>
      <c r="I33" s="2">
        <v>0</v>
      </c>
      <c r="J33" s="2">
        <v>0</v>
      </c>
      <c r="K33" s="2">
        <v>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7">
        <v>0</v>
      </c>
      <c r="S33" s="5">
        <v>1</v>
      </c>
    </row>
    <row r="34" spans="1:19" x14ac:dyDescent="0.25">
      <c r="A34" s="2" t="s">
        <v>9</v>
      </c>
      <c r="B34" s="2" t="s">
        <v>14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1</v>
      </c>
      <c r="O34" s="2">
        <v>0</v>
      </c>
      <c r="P34" s="2">
        <v>0</v>
      </c>
      <c r="Q34" s="7">
        <v>0</v>
      </c>
      <c r="S34" s="5">
        <v>1</v>
      </c>
    </row>
    <row r="35" spans="1:19" x14ac:dyDescent="0.25">
      <c r="A35" s="2" t="s">
        <v>10</v>
      </c>
      <c r="B35" s="2" t="s">
        <v>13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1</v>
      </c>
      <c r="Q35" s="7">
        <v>1</v>
      </c>
      <c r="S35" s="5">
        <v>1</v>
      </c>
    </row>
    <row r="36" spans="1:19" x14ac:dyDescent="0.25">
      <c r="A36" s="2" t="s">
        <v>11</v>
      </c>
      <c r="B36" s="2" t="s">
        <v>13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1</v>
      </c>
      <c r="M36" s="2">
        <v>0</v>
      </c>
      <c r="N36" s="2">
        <v>0</v>
      </c>
      <c r="O36" s="2">
        <v>1</v>
      </c>
      <c r="P36" s="2">
        <v>0</v>
      </c>
      <c r="Q36" s="7">
        <v>0</v>
      </c>
      <c r="S36" s="5">
        <v>1</v>
      </c>
    </row>
    <row r="37" spans="1:19" x14ac:dyDescent="0.25">
      <c r="A37" s="2" t="s">
        <v>9</v>
      </c>
      <c r="B37" s="2" t="s">
        <v>14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7">
        <v>0</v>
      </c>
      <c r="S37" s="5">
        <v>1</v>
      </c>
    </row>
    <row r="38" spans="1:19" x14ac:dyDescent="0.25">
      <c r="A38" s="2" t="s">
        <v>9</v>
      </c>
      <c r="B38" s="2" t="s">
        <v>14</v>
      </c>
      <c r="C38" s="2">
        <v>1</v>
      </c>
      <c r="D38" s="2">
        <v>0</v>
      </c>
      <c r="E38" s="2">
        <v>0</v>
      </c>
      <c r="F38" s="2">
        <v>1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7">
        <v>1</v>
      </c>
      <c r="S38" s="5">
        <v>1</v>
      </c>
    </row>
    <row r="39" spans="1:19" x14ac:dyDescent="0.25">
      <c r="A39" s="2" t="s">
        <v>9</v>
      </c>
      <c r="B39" s="2" t="s">
        <v>13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7">
        <v>0</v>
      </c>
      <c r="S39" s="5">
        <v>1</v>
      </c>
    </row>
    <row r="40" spans="1:19" x14ac:dyDescent="0.25">
      <c r="A40" s="2" t="s">
        <v>9</v>
      </c>
      <c r="B40" s="2" t="s">
        <v>14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7">
        <v>0</v>
      </c>
      <c r="S40" s="5">
        <v>1</v>
      </c>
    </row>
    <row r="41" spans="1:19" x14ac:dyDescent="0.25">
      <c r="A41" s="2" t="s">
        <v>11</v>
      </c>
      <c r="B41" s="2" t="s">
        <v>15</v>
      </c>
      <c r="C41" s="2">
        <v>1</v>
      </c>
      <c r="D41" s="2">
        <v>1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0</v>
      </c>
      <c r="L41" s="2">
        <v>0</v>
      </c>
      <c r="M41" s="2">
        <v>0</v>
      </c>
      <c r="N41" s="2">
        <v>1</v>
      </c>
      <c r="O41" s="2">
        <v>0</v>
      </c>
      <c r="P41" s="2">
        <v>0</v>
      </c>
      <c r="Q41" s="7">
        <v>0</v>
      </c>
      <c r="S41" s="5">
        <v>1</v>
      </c>
    </row>
    <row r="42" spans="1:19" x14ac:dyDescent="0.25">
      <c r="A42" s="2" t="s">
        <v>9</v>
      </c>
      <c r="B42" s="2" t="s">
        <v>13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7">
        <v>0</v>
      </c>
      <c r="S42" s="5">
        <v>1</v>
      </c>
    </row>
    <row r="43" spans="1:19" x14ac:dyDescent="0.25">
      <c r="A43" s="2" t="s">
        <v>9</v>
      </c>
      <c r="B43" s="2" t="s">
        <v>13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7">
        <v>0</v>
      </c>
      <c r="S43" s="5">
        <v>1</v>
      </c>
    </row>
    <row r="44" spans="1:19" x14ac:dyDescent="0.25">
      <c r="A44" s="2" t="s">
        <v>11</v>
      </c>
      <c r="B44" s="2" t="s">
        <v>13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1</v>
      </c>
      <c r="Q44" s="7">
        <v>0</v>
      </c>
      <c r="S44" s="5">
        <v>1</v>
      </c>
    </row>
    <row r="45" spans="1:19" x14ac:dyDescent="0.25">
      <c r="A45" s="2" t="s">
        <v>11</v>
      </c>
      <c r="B45" s="2" t="s">
        <v>13</v>
      </c>
      <c r="C45" s="2">
        <v>0</v>
      </c>
      <c r="D45" s="2">
        <v>0</v>
      </c>
      <c r="E45" s="2">
        <v>0</v>
      </c>
      <c r="F45" s="2">
        <v>1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7">
        <v>0</v>
      </c>
      <c r="S45" s="5">
        <v>1</v>
      </c>
    </row>
    <row r="46" spans="1:19" x14ac:dyDescent="0.25">
      <c r="A46" s="2" t="s">
        <v>9</v>
      </c>
      <c r="B46" s="2" t="s">
        <v>13</v>
      </c>
      <c r="C46" s="2">
        <v>0</v>
      </c>
      <c r="D46" s="2">
        <v>0</v>
      </c>
      <c r="E46" s="2">
        <v>1</v>
      </c>
      <c r="F46" s="2">
        <v>0</v>
      </c>
      <c r="G46" s="2">
        <v>0</v>
      </c>
      <c r="H46" s="2">
        <v>1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7">
        <v>1</v>
      </c>
      <c r="S46" s="5">
        <v>1</v>
      </c>
    </row>
    <row r="47" spans="1:19" x14ac:dyDescent="0.25">
      <c r="A47" s="2" t="s">
        <v>11</v>
      </c>
      <c r="B47" s="2" t="s">
        <v>14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7">
        <v>0</v>
      </c>
      <c r="S47" s="5">
        <v>1</v>
      </c>
    </row>
    <row r="48" spans="1:19" x14ac:dyDescent="0.25">
      <c r="A48" s="2" t="s">
        <v>11</v>
      </c>
      <c r="B48" s="2" t="s">
        <v>14</v>
      </c>
      <c r="C48" s="2">
        <v>0</v>
      </c>
      <c r="D48" s="2">
        <v>0</v>
      </c>
      <c r="E48" s="2">
        <v>0</v>
      </c>
      <c r="F48" s="2">
        <v>1</v>
      </c>
      <c r="G48" s="2">
        <v>0</v>
      </c>
      <c r="H48" s="2">
        <v>0</v>
      </c>
      <c r="I48" s="2">
        <v>0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1</v>
      </c>
      <c r="Q48" s="7">
        <v>1</v>
      </c>
      <c r="S48" s="5">
        <v>1</v>
      </c>
    </row>
    <row r="49" spans="1:19" x14ac:dyDescent="0.25">
      <c r="A49" s="2" t="s">
        <v>11</v>
      </c>
      <c r="B49" s="2" t="s">
        <v>15</v>
      </c>
      <c r="C49" s="2">
        <v>0</v>
      </c>
      <c r="D49" s="2">
        <v>0</v>
      </c>
      <c r="E49" s="2">
        <v>0</v>
      </c>
      <c r="F49" s="2">
        <v>1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7">
        <v>0</v>
      </c>
      <c r="S49" s="5">
        <v>1</v>
      </c>
    </row>
    <row r="50" spans="1:19" x14ac:dyDescent="0.25">
      <c r="A50" s="2" t="s">
        <v>9</v>
      </c>
      <c r="B50" s="2" t="s">
        <v>14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1</v>
      </c>
      <c r="K50" s="2">
        <v>0</v>
      </c>
      <c r="L50" s="2">
        <v>1</v>
      </c>
      <c r="M50" s="2">
        <v>0</v>
      </c>
      <c r="N50" s="2">
        <v>0</v>
      </c>
      <c r="O50" s="2">
        <v>0</v>
      </c>
      <c r="P50" s="2">
        <v>0</v>
      </c>
      <c r="Q50" s="7">
        <v>0</v>
      </c>
      <c r="S50" s="5">
        <v>1</v>
      </c>
    </row>
    <row r="51" spans="1:19" x14ac:dyDescent="0.25">
      <c r="A51" s="2" t="s">
        <v>11</v>
      </c>
      <c r="B51" s="2" t="s">
        <v>14</v>
      </c>
      <c r="C51" s="2">
        <v>1</v>
      </c>
      <c r="D51" s="2">
        <v>0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0</v>
      </c>
      <c r="L51" s="2">
        <v>1</v>
      </c>
      <c r="M51" s="2">
        <v>0</v>
      </c>
      <c r="N51" s="2">
        <v>1</v>
      </c>
      <c r="O51" s="2">
        <v>1</v>
      </c>
      <c r="P51" s="2">
        <v>0</v>
      </c>
      <c r="Q51" s="7">
        <v>0</v>
      </c>
      <c r="S51" s="5">
        <v>1</v>
      </c>
    </row>
    <row r="52" spans="1:19" x14ac:dyDescent="0.25">
      <c r="A52" s="2" t="s">
        <v>9</v>
      </c>
      <c r="B52" s="2" t="s">
        <v>13</v>
      </c>
      <c r="C52" s="2">
        <v>0</v>
      </c>
      <c r="D52" s="2">
        <v>0</v>
      </c>
      <c r="E52" s="2">
        <v>0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7">
        <v>0</v>
      </c>
      <c r="S52" s="5">
        <v>1</v>
      </c>
    </row>
    <row r="53" spans="1:19" x14ac:dyDescent="0.25">
      <c r="A53" s="2" t="s">
        <v>9</v>
      </c>
      <c r="B53" s="2" t="s">
        <v>14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7">
        <v>0</v>
      </c>
      <c r="S53" s="5">
        <v>1</v>
      </c>
    </row>
    <row r="54" spans="1:19" x14ac:dyDescent="0.25">
      <c r="A54" s="2" t="s">
        <v>10</v>
      </c>
      <c r="B54" s="2" t="s">
        <v>14</v>
      </c>
      <c r="C54" s="2">
        <v>0</v>
      </c>
      <c r="D54" s="2">
        <v>0</v>
      </c>
      <c r="E54" s="2">
        <v>0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7">
        <v>0</v>
      </c>
      <c r="S54" s="5">
        <v>1</v>
      </c>
    </row>
    <row r="55" spans="1:19" x14ac:dyDescent="0.25">
      <c r="A55" s="2" t="s">
        <v>11</v>
      </c>
      <c r="B55" s="2" t="s">
        <v>14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7">
        <v>1</v>
      </c>
      <c r="S55" s="5">
        <v>1</v>
      </c>
    </row>
    <row r="56" spans="1:19" x14ac:dyDescent="0.25">
      <c r="A56" s="2" t="s">
        <v>11</v>
      </c>
      <c r="B56" s="2" t="s">
        <v>14</v>
      </c>
      <c r="C56" s="2">
        <v>1</v>
      </c>
      <c r="D56" s="2">
        <v>0</v>
      </c>
      <c r="E56" s="2">
        <v>1</v>
      </c>
      <c r="F56" s="2">
        <v>0</v>
      </c>
      <c r="G56" s="2">
        <v>1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7">
        <v>0</v>
      </c>
      <c r="S56" s="5">
        <v>1</v>
      </c>
    </row>
    <row r="57" spans="1:19" x14ac:dyDescent="0.25">
      <c r="A57" s="2" t="s">
        <v>10</v>
      </c>
      <c r="B57" s="2" t="s">
        <v>14</v>
      </c>
      <c r="C57" s="2">
        <v>1</v>
      </c>
      <c r="D57" s="2">
        <v>0</v>
      </c>
      <c r="E57" s="2">
        <v>0</v>
      </c>
      <c r="F57" s="2">
        <v>1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7">
        <v>0</v>
      </c>
      <c r="S57" s="5">
        <v>1</v>
      </c>
    </row>
    <row r="58" spans="1:19" x14ac:dyDescent="0.25">
      <c r="A58" s="2" t="s">
        <v>9</v>
      </c>
      <c r="B58" s="2" t="s">
        <v>15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  <c r="O58" s="2">
        <v>0</v>
      </c>
      <c r="P58" s="2">
        <v>0</v>
      </c>
      <c r="Q58" s="7">
        <v>0</v>
      </c>
      <c r="S58" s="5">
        <v>1</v>
      </c>
    </row>
    <row r="59" spans="1:19" x14ac:dyDescent="0.25">
      <c r="A59" s="2" t="s">
        <v>11</v>
      </c>
      <c r="B59" s="2" t="s">
        <v>14</v>
      </c>
      <c r="C59" s="2">
        <v>0</v>
      </c>
      <c r="D59" s="2">
        <v>0</v>
      </c>
      <c r="E59" s="2">
        <v>0</v>
      </c>
      <c r="F59" s="2">
        <v>1</v>
      </c>
      <c r="G59" s="2">
        <v>0</v>
      </c>
      <c r="H59" s="2">
        <v>0</v>
      </c>
      <c r="I59" s="2">
        <v>0</v>
      </c>
      <c r="J59" s="2">
        <v>1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7">
        <v>0</v>
      </c>
      <c r="S59" s="5">
        <v>1</v>
      </c>
    </row>
    <row r="60" spans="1:19" x14ac:dyDescent="0.25">
      <c r="A60" s="2" t="s">
        <v>10</v>
      </c>
      <c r="B60" s="2" t="s">
        <v>13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7">
        <v>0</v>
      </c>
      <c r="S60" s="5">
        <v>1</v>
      </c>
    </row>
    <row r="61" spans="1:19" x14ac:dyDescent="0.25">
      <c r="A61" s="2" t="s">
        <v>9</v>
      </c>
      <c r="B61" s="2" t="s">
        <v>15</v>
      </c>
      <c r="C61" s="2">
        <v>0</v>
      </c>
      <c r="D61" s="2">
        <v>1</v>
      </c>
      <c r="E61" s="2">
        <v>0</v>
      </c>
      <c r="F61" s="2">
        <v>1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7">
        <v>0</v>
      </c>
      <c r="S61" s="5">
        <v>1</v>
      </c>
    </row>
    <row r="62" spans="1:19" x14ac:dyDescent="0.25">
      <c r="A62" s="2" t="s">
        <v>11</v>
      </c>
      <c r="B62" s="2" t="s">
        <v>14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7">
        <v>1</v>
      </c>
      <c r="S62" s="5">
        <v>1</v>
      </c>
    </row>
    <row r="63" spans="1:19" x14ac:dyDescent="0.25">
      <c r="A63" s="2" t="s">
        <v>11</v>
      </c>
      <c r="B63" s="2" t="s">
        <v>13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</v>
      </c>
      <c r="M63" s="2">
        <v>0</v>
      </c>
      <c r="N63" s="2">
        <v>0</v>
      </c>
      <c r="O63" s="2">
        <v>1</v>
      </c>
      <c r="P63" s="2">
        <v>0</v>
      </c>
      <c r="Q63" s="7">
        <v>1</v>
      </c>
      <c r="S63" s="5">
        <v>1</v>
      </c>
    </row>
    <row r="64" spans="1:19" x14ac:dyDescent="0.25">
      <c r="A64" s="2" t="s">
        <v>9</v>
      </c>
      <c r="B64" s="2" t="s">
        <v>13</v>
      </c>
      <c r="C64" s="2">
        <v>0</v>
      </c>
      <c r="D64" s="2">
        <v>0</v>
      </c>
      <c r="E64" s="2">
        <v>0</v>
      </c>
      <c r="F64" s="2">
        <v>1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7">
        <v>0</v>
      </c>
      <c r="S64" s="5">
        <v>1</v>
      </c>
    </row>
    <row r="65" spans="1:19" x14ac:dyDescent="0.25">
      <c r="A65" s="2" t="s">
        <v>11</v>
      </c>
      <c r="B65" s="2" t="s">
        <v>13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1</v>
      </c>
      <c r="M65" s="2">
        <v>0</v>
      </c>
      <c r="N65" s="2">
        <v>0</v>
      </c>
      <c r="O65" s="2">
        <v>1</v>
      </c>
      <c r="P65" s="2">
        <v>0</v>
      </c>
      <c r="Q65" s="7">
        <v>1</v>
      </c>
      <c r="S65" s="5">
        <v>1</v>
      </c>
    </row>
    <row r="66" spans="1:19" x14ac:dyDescent="0.25">
      <c r="A66" s="2" t="s">
        <v>9</v>
      </c>
      <c r="B66" s="2" t="s">
        <v>13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7">
        <v>0</v>
      </c>
      <c r="S66" s="5">
        <v>1</v>
      </c>
    </row>
    <row r="67" spans="1:19" x14ac:dyDescent="0.25">
      <c r="A67" s="2" t="s">
        <v>9</v>
      </c>
      <c r="B67" s="2" t="s">
        <v>13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1</v>
      </c>
      <c r="J67" s="2">
        <v>0</v>
      </c>
      <c r="K67" s="2">
        <v>0</v>
      </c>
      <c r="L67" s="2">
        <v>0</v>
      </c>
      <c r="M67" s="2">
        <v>0</v>
      </c>
      <c r="N67" s="2">
        <v>1</v>
      </c>
      <c r="O67" s="2">
        <v>0</v>
      </c>
      <c r="P67" s="2">
        <v>0</v>
      </c>
      <c r="Q67" s="7">
        <v>0</v>
      </c>
      <c r="S67" s="5">
        <v>1</v>
      </c>
    </row>
    <row r="68" spans="1:19" x14ac:dyDescent="0.25">
      <c r="A68" s="2" t="s">
        <v>9</v>
      </c>
      <c r="B68" s="2" t="s">
        <v>13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7">
        <v>1</v>
      </c>
      <c r="S68" s="5">
        <v>1</v>
      </c>
    </row>
    <row r="69" spans="1:19" x14ac:dyDescent="0.25">
      <c r="A69" s="2" t="s">
        <v>10</v>
      </c>
      <c r="B69" s="2" t="s">
        <v>13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1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1</v>
      </c>
      <c r="Q69" s="7">
        <v>0</v>
      </c>
      <c r="S69" s="5">
        <v>1</v>
      </c>
    </row>
    <row r="70" spans="1:19" x14ac:dyDescent="0.25">
      <c r="A70" s="2" t="s">
        <v>9</v>
      </c>
      <c r="B70" s="2" t="s">
        <v>13</v>
      </c>
      <c r="C70" s="2">
        <v>0</v>
      </c>
      <c r="D70" s="2">
        <v>0</v>
      </c>
      <c r="E70" s="2">
        <v>0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7">
        <v>0</v>
      </c>
      <c r="S70" s="5">
        <v>1</v>
      </c>
    </row>
    <row r="71" spans="1:19" x14ac:dyDescent="0.25">
      <c r="A71" s="2" t="s">
        <v>11</v>
      </c>
      <c r="B71" s="2" t="s">
        <v>14</v>
      </c>
      <c r="C71" s="2">
        <v>0</v>
      </c>
      <c r="D71" s="2">
        <v>0</v>
      </c>
      <c r="E71" s="2">
        <v>0</v>
      </c>
      <c r="F71" s="2">
        <v>0</v>
      </c>
      <c r="G71" s="2">
        <v>1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7">
        <v>0</v>
      </c>
      <c r="S71" s="5">
        <v>1</v>
      </c>
    </row>
    <row r="72" spans="1:19" x14ac:dyDescent="0.25">
      <c r="A72" s="2" t="s">
        <v>11</v>
      </c>
      <c r="B72" s="2" t="s">
        <v>14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</v>
      </c>
      <c r="M72" s="2">
        <v>0</v>
      </c>
      <c r="N72" s="2">
        <v>1</v>
      </c>
      <c r="O72" s="2">
        <v>0</v>
      </c>
      <c r="P72" s="2">
        <v>0</v>
      </c>
      <c r="Q72" s="7">
        <v>1</v>
      </c>
      <c r="S72" s="5">
        <v>1</v>
      </c>
    </row>
    <row r="73" spans="1:19" x14ac:dyDescent="0.25">
      <c r="A73" s="2" t="s">
        <v>10</v>
      </c>
      <c r="B73" s="2" t="s">
        <v>13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7">
        <v>0</v>
      </c>
      <c r="S73" s="5">
        <v>1</v>
      </c>
    </row>
    <row r="74" spans="1:19" x14ac:dyDescent="0.25">
      <c r="A74" s="2" t="s">
        <v>9</v>
      </c>
      <c r="B74" s="2" t="s">
        <v>15</v>
      </c>
      <c r="C74" s="2">
        <v>0</v>
      </c>
      <c r="D74" s="2">
        <v>0</v>
      </c>
      <c r="E74" s="2">
        <v>0</v>
      </c>
      <c r="F74" s="2">
        <v>1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0</v>
      </c>
      <c r="O74" s="2">
        <v>0</v>
      </c>
      <c r="P74" s="2">
        <v>0</v>
      </c>
      <c r="Q74" s="7">
        <v>0</v>
      </c>
      <c r="S74" s="5">
        <v>1</v>
      </c>
    </row>
    <row r="75" spans="1:19" x14ac:dyDescent="0.25">
      <c r="A75" s="2" t="s">
        <v>9</v>
      </c>
      <c r="B75" s="2" t="s">
        <v>14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1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7">
        <v>0</v>
      </c>
      <c r="S75" s="5">
        <v>1</v>
      </c>
    </row>
    <row r="76" spans="1:19" x14ac:dyDescent="0.25">
      <c r="A76" s="2" t="s">
        <v>11</v>
      </c>
      <c r="B76" s="2" t="s">
        <v>13</v>
      </c>
      <c r="C76" s="2">
        <v>0</v>
      </c>
      <c r="D76" s="2">
        <v>0</v>
      </c>
      <c r="E76" s="2">
        <v>0</v>
      </c>
      <c r="F76" s="2">
        <v>0</v>
      </c>
      <c r="G76" s="2">
        <v>1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  <c r="O76" s="2">
        <v>0</v>
      </c>
      <c r="P76" s="2">
        <v>0</v>
      </c>
      <c r="Q76" s="7">
        <v>1</v>
      </c>
      <c r="S76" s="5">
        <v>1</v>
      </c>
    </row>
    <row r="77" spans="1:19" x14ac:dyDescent="0.25">
      <c r="A77" s="2" t="s">
        <v>9</v>
      </c>
      <c r="B77" s="2" t="s">
        <v>13</v>
      </c>
      <c r="C77" s="2">
        <v>0</v>
      </c>
      <c r="D77" s="2">
        <v>0</v>
      </c>
      <c r="E77" s="2">
        <v>0</v>
      </c>
      <c r="F77" s="2">
        <v>1</v>
      </c>
      <c r="G77" s="2">
        <v>1</v>
      </c>
      <c r="H77" s="2">
        <v>0</v>
      </c>
      <c r="I77" s="2">
        <v>0</v>
      </c>
      <c r="J77" s="2">
        <v>0</v>
      </c>
      <c r="K77" s="2">
        <v>0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7">
        <v>0</v>
      </c>
      <c r="S77" s="5">
        <v>1</v>
      </c>
    </row>
    <row r="78" spans="1:19" x14ac:dyDescent="0.25">
      <c r="A78" s="2" t="s">
        <v>11</v>
      </c>
      <c r="B78" s="2" t="s">
        <v>13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7">
        <v>0</v>
      </c>
      <c r="S78" s="5">
        <v>1</v>
      </c>
    </row>
    <row r="79" spans="1:19" x14ac:dyDescent="0.25">
      <c r="A79" s="2" t="s">
        <v>11</v>
      </c>
      <c r="B79" s="2" t="s">
        <v>13</v>
      </c>
      <c r="C79" s="2">
        <v>1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7">
        <v>1</v>
      </c>
      <c r="S79" s="5">
        <v>1</v>
      </c>
    </row>
    <row r="80" spans="1:19" x14ac:dyDescent="0.25">
      <c r="A80" s="2" t="s">
        <v>11</v>
      </c>
      <c r="B80" s="2" t="s">
        <v>15</v>
      </c>
      <c r="C80" s="2">
        <v>0</v>
      </c>
      <c r="D80" s="2">
        <v>0</v>
      </c>
      <c r="E80" s="2">
        <v>0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7">
        <v>0</v>
      </c>
      <c r="S80" s="5">
        <v>1</v>
      </c>
    </row>
    <row r="81" spans="1:19" x14ac:dyDescent="0.25">
      <c r="A81" s="2" t="s">
        <v>11</v>
      </c>
      <c r="B81" s="2" t="s">
        <v>13</v>
      </c>
      <c r="C81" s="2">
        <v>0</v>
      </c>
      <c r="D81" s="2">
        <v>0</v>
      </c>
      <c r="E81" s="2">
        <v>0</v>
      </c>
      <c r="F81" s="2">
        <v>0</v>
      </c>
      <c r="G81" s="2">
        <v>1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7">
        <v>0</v>
      </c>
      <c r="S81" s="5">
        <v>1</v>
      </c>
    </row>
    <row r="82" spans="1:19" x14ac:dyDescent="0.25">
      <c r="A82" s="2" t="s">
        <v>11</v>
      </c>
      <c r="B82" s="2" t="s">
        <v>14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7">
        <v>0</v>
      </c>
      <c r="S82" s="5">
        <v>1</v>
      </c>
    </row>
    <row r="83" spans="1:19" x14ac:dyDescent="0.25">
      <c r="A83" s="2" t="s">
        <v>9</v>
      </c>
      <c r="B83" s="2" t="s">
        <v>14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1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7">
        <v>0</v>
      </c>
      <c r="S83" s="5">
        <v>1</v>
      </c>
    </row>
    <row r="84" spans="1:19" x14ac:dyDescent="0.25">
      <c r="A84" s="2" t="s">
        <v>10</v>
      </c>
      <c r="B84" s="2" t="s">
        <v>15</v>
      </c>
      <c r="C84" s="2">
        <v>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7">
        <v>0</v>
      </c>
      <c r="S84" s="5">
        <v>1</v>
      </c>
    </row>
    <row r="85" spans="1:19" x14ac:dyDescent="0.25">
      <c r="A85" s="2" t="s">
        <v>11</v>
      </c>
      <c r="B85" s="2" t="s">
        <v>13</v>
      </c>
      <c r="C85" s="2">
        <v>0</v>
      </c>
      <c r="D85" s="2">
        <v>0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7">
        <v>0</v>
      </c>
      <c r="S85" s="5">
        <v>1</v>
      </c>
    </row>
    <row r="86" spans="1:19" x14ac:dyDescent="0.25">
      <c r="A86" s="2" t="s">
        <v>11</v>
      </c>
      <c r="B86" s="2" t="s">
        <v>14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1</v>
      </c>
      <c r="K86" s="2">
        <v>0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7">
        <v>0</v>
      </c>
      <c r="S86" s="5">
        <v>1</v>
      </c>
    </row>
    <row r="87" spans="1:19" x14ac:dyDescent="0.25">
      <c r="A87" s="2" t="s">
        <v>11</v>
      </c>
      <c r="B87" s="2" t="s">
        <v>13</v>
      </c>
      <c r="C87" s="2">
        <v>1</v>
      </c>
      <c r="D87" s="2">
        <v>0</v>
      </c>
      <c r="E87" s="2">
        <v>0</v>
      </c>
      <c r="F87" s="2">
        <v>1</v>
      </c>
      <c r="G87" s="2">
        <v>1</v>
      </c>
      <c r="H87" s="2">
        <v>0</v>
      </c>
      <c r="I87" s="2">
        <v>0</v>
      </c>
      <c r="J87" s="2">
        <v>1</v>
      </c>
      <c r="K87" s="2">
        <v>0</v>
      </c>
      <c r="L87" s="2">
        <v>1</v>
      </c>
      <c r="M87" s="2">
        <v>0</v>
      </c>
      <c r="N87" s="2">
        <v>0</v>
      </c>
      <c r="O87" s="2">
        <v>0</v>
      </c>
      <c r="P87" s="2">
        <v>0</v>
      </c>
      <c r="Q87" s="7">
        <v>0</v>
      </c>
      <c r="S87" s="5">
        <v>1</v>
      </c>
    </row>
    <row r="88" spans="1:19" x14ac:dyDescent="0.25">
      <c r="A88" s="2" t="s">
        <v>10</v>
      </c>
      <c r="B88" s="2" t="s">
        <v>13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7">
        <v>0</v>
      </c>
      <c r="S88" s="5">
        <v>1</v>
      </c>
    </row>
    <row r="89" spans="1:19" x14ac:dyDescent="0.25">
      <c r="A89" s="2" t="s">
        <v>11</v>
      </c>
      <c r="B89" s="2" t="s">
        <v>14</v>
      </c>
      <c r="C89" s="2">
        <v>1</v>
      </c>
      <c r="D89" s="2">
        <v>0</v>
      </c>
      <c r="E89" s="2">
        <v>0</v>
      </c>
      <c r="F89" s="2">
        <v>0</v>
      </c>
      <c r="G89" s="2">
        <v>1</v>
      </c>
      <c r="H89" s="2">
        <v>0</v>
      </c>
      <c r="I89" s="2">
        <v>0</v>
      </c>
      <c r="J89" s="2">
        <v>0</v>
      </c>
      <c r="K89" s="2">
        <v>0</v>
      </c>
      <c r="L89" s="2">
        <v>1</v>
      </c>
      <c r="M89" s="2">
        <v>0</v>
      </c>
      <c r="N89" s="2">
        <v>0</v>
      </c>
      <c r="O89" s="2">
        <v>1</v>
      </c>
      <c r="P89" s="2">
        <v>0</v>
      </c>
      <c r="Q89" s="7">
        <v>0</v>
      </c>
      <c r="S89" s="5">
        <v>1</v>
      </c>
    </row>
    <row r="90" spans="1:19" x14ac:dyDescent="0.25">
      <c r="A90" s="2" t="s">
        <v>10</v>
      </c>
      <c r="B90" s="2" t="s">
        <v>13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7">
        <v>0</v>
      </c>
      <c r="S90" s="5">
        <v>1</v>
      </c>
    </row>
    <row r="91" spans="1:19" x14ac:dyDescent="0.25">
      <c r="A91" s="2" t="s">
        <v>9</v>
      </c>
      <c r="B91" s="2" t="s">
        <v>14</v>
      </c>
      <c r="C91" s="2">
        <v>1</v>
      </c>
      <c r="D91" s="2">
        <v>0</v>
      </c>
      <c r="E91" s="2">
        <v>1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7">
        <v>0</v>
      </c>
      <c r="S91" s="5">
        <v>1</v>
      </c>
    </row>
    <row r="92" spans="1:19" x14ac:dyDescent="0.25">
      <c r="A92" s="2" t="s">
        <v>11</v>
      </c>
      <c r="B92" s="2" t="s">
        <v>13</v>
      </c>
      <c r="C92" s="2">
        <v>0</v>
      </c>
      <c r="D92" s="2">
        <v>0</v>
      </c>
      <c r="E92" s="2">
        <v>0</v>
      </c>
      <c r="F92" s="2">
        <v>0</v>
      </c>
      <c r="G92" s="2">
        <v>1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7">
        <v>0</v>
      </c>
      <c r="S92" s="5">
        <v>1</v>
      </c>
    </row>
    <row r="93" spans="1:19" x14ac:dyDescent="0.25">
      <c r="A93" s="2" t="s">
        <v>11</v>
      </c>
      <c r="B93" s="2" t="s">
        <v>14</v>
      </c>
      <c r="C93" s="2">
        <v>0</v>
      </c>
      <c r="D93" s="2">
        <v>0</v>
      </c>
      <c r="E93" s="2">
        <v>0</v>
      </c>
      <c r="F93" s="2">
        <v>1</v>
      </c>
      <c r="G93" s="2">
        <v>0</v>
      </c>
      <c r="H93" s="2">
        <v>0</v>
      </c>
      <c r="I93" s="2">
        <v>0</v>
      </c>
      <c r="J93" s="2">
        <v>1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1</v>
      </c>
      <c r="Q93" s="7">
        <v>1</v>
      </c>
      <c r="S93" s="5">
        <v>1</v>
      </c>
    </row>
    <row r="94" spans="1:19" x14ac:dyDescent="0.25">
      <c r="A94" s="2" t="s">
        <v>11</v>
      </c>
      <c r="B94" s="2" t="s">
        <v>13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1</v>
      </c>
      <c r="M94" s="2">
        <v>0</v>
      </c>
      <c r="N94" s="2">
        <v>0</v>
      </c>
      <c r="O94" s="2">
        <v>1</v>
      </c>
      <c r="P94" s="2">
        <v>0</v>
      </c>
      <c r="Q94" s="7">
        <v>0</v>
      </c>
      <c r="S94" s="5">
        <v>1</v>
      </c>
    </row>
    <row r="95" spans="1:19" x14ac:dyDescent="0.25">
      <c r="A95" s="2" t="s">
        <v>9</v>
      </c>
      <c r="B95" s="2" t="s">
        <v>14</v>
      </c>
      <c r="C95" s="2">
        <v>0</v>
      </c>
      <c r="D95" s="2">
        <v>0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7">
        <v>1</v>
      </c>
      <c r="S95" s="5">
        <v>1</v>
      </c>
    </row>
    <row r="96" spans="1:19" x14ac:dyDescent="0.25">
      <c r="A96" s="2" t="s">
        <v>9</v>
      </c>
      <c r="B96" s="2" t="s">
        <v>13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7">
        <v>0</v>
      </c>
      <c r="S96" s="5">
        <v>1</v>
      </c>
    </row>
    <row r="97" spans="1:19" x14ac:dyDescent="0.25">
      <c r="A97" s="2" t="s">
        <v>11</v>
      </c>
      <c r="B97" s="2" t="s">
        <v>13</v>
      </c>
      <c r="C97" s="2">
        <v>0</v>
      </c>
      <c r="D97" s="2">
        <v>0</v>
      </c>
      <c r="E97" s="2">
        <v>0</v>
      </c>
      <c r="F97" s="2">
        <v>0</v>
      </c>
      <c r="G97" s="2">
        <v>1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7">
        <v>0</v>
      </c>
      <c r="S97" s="5">
        <v>1</v>
      </c>
    </row>
    <row r="98" spans="1:19" x14ac:dyDescent="0.25">
      <c r="A98" s="2" t="s">
        <v>11</v>
      </c>
      <c r="B98" s="2" t="s">
        <v>15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7">
        <v>0</v>
      </c>
      <c r="S98" s="5">
        <v>1</v>
      </c>
    </row>
    <row r="99" spans="1:19" x14ac:dyDescent="0.25">
      <c r="A99" s="2" t="s">
        <v>9</v>
      </c>
      <c r="B99" s="2" t="s">
        <v>14</v>
      </c>
      <c r="C99" s="2">
        <v>0</v>
      </c>
      <c r="D99" s="2">
        <v>0</v>
      </c>
      <c r="E99" s="2">
        <v>0</v>
      </c>
      <c r="F99" s="2">
        <v>1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7">
        <v>0</v>
      </c>
      <c r="S99" s="5">
        <v>1</v>
      </c>
    </row>
    <row r="100" spans="1:19" x14ac:dyDescent="0.25">
      <c r="A100" s="2" t="s">
        <v>10</v>
      </c>
      <c r="B100" s="2" t="s">
        <v>13</v>
      </c>
      <c r="C100" s="2">
        <v>0</v>
      </c>
      <c r="D100" s="2">
        <v>0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7">
        <v>0</v>
      </c>
      <c r="S100" s="5">
        <v>1</v>
      </c>
    </row>
    <row r="101" spans="1:19" x14ac:dyDescent="0.25">
      <c r="A101" s="2" t="s">
        <v>9</v>
      </c>
      <c r="B101" s="2" t="s">
        <v>14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7">
        <v>0</v>
      </c>
      <c r="S101" s="5">
        <v>1</v>
      </c>
    </row>
    <row r="102" spans="1:19" x14ac:dyDescent="0.25">
      <c r="A102" s="2" t="s">
        <v>9</v>
      </c>
      <c r="B102" s="2" t="s">
        <v>14</v>
      </c>
      <c r="C102" s="2">
        <v>0</v>
      </c>
      <c r="D102" s="2">
        <v>0</v>
      </c>
      <c r="E102" s="2">
        <v>0</v>
      </c>
      <c r="F102" s="2">
        <v>1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7">
        <v>0</v>
      </c>
      <c r="S102" s="5">
        <v>1</v>
      </c>
    </row>
    <row r="103" spans="1:19" x14ac:dyDescent="0.25">
      <c r="A103" s="2" t="s">
        <v>11</v>
      </c>
      <c r="B103" s="2" t="s">
        <v>13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1</v>
      </c>
      <c r="K103" s="2">
        <v>0</v>
      </c>
      <c r="L103" s="2">
        <v>0</v>
      </c>
      <c r="M103" s="2">
        <v>1</v>
      </c>
      <c r="N103" s="2">
        <v>1</v>
      </c>
      <c r="O103" s="2">
        <v>0</v>
      </c>
      <c r="P103" s="2">
        <v>0</v>
      </c>
      <c r="Q103" s="7">
        <v>0</v>
      </c>
      <c r="S103" s="5">
        <v>1</v>
      </c>
    </row>
    <row r="104" spans="1:19" x14ac:dyDescent="0.25">
      <c r="A104" s="2" t="s">
        <v>11</v>
      </c>
      <c r="B104" s="2" t="s">
        <v>14</v>
      </c>
      <c r="C104" s="2">
        <v>0</v>
      </c>
      <c r="D104" s="2">
        <v>0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7">
        <v>0</v>
      </c>
      <c r="S104" s="5">
        <v>1</v>
      </c>
    </row>
    <row r="105" spans="1:19" x14ac:dyDescent="0.25">
      <c r="A105" s="2" t="s">
        <v>9</v>
      </c>
      <c r="B105" s="2" t="s">
        <v>13</v>
      </c>
      <c r="C105" s="2">
        <v>0</v>
      </c>
      <c r="D105" s="2">
        <v>0</v>
      </c>
      <c r="E105" s="2">
        <v>0</v>
      </c>
      <c r="F105" s="2">
        <v>0</v>
      </c>
      <c r="G105" s="2">
        <v>1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7">
        <v>0</v>
      </c>
      <c r="S105" s="5">
        <v>1</v>
      </c>
    </row>
    <row r="106" spans="1:19" x14ac:dyDescent="0.25">
      <c r="A106" s="2" t="s">
        <v>10</v>
      </c>
      <c r="B106" s="2" t="s">
        <v>14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1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7">
        <v>1</v>
      </c>
      <c r="S106" s="5">
        <v>1</v>
      </c>
    </row>
    <row r="107" spans="1:19" x14ac:dyDescent="0.25">
      <c r="A107" s="2" t="s">
        <v>9</v>
      </c>
      <c r="B107" s="2" t="s">
        <v>13</v>
      </c>
      <c r="C107" s="2">
        <v>0</v>
      </c>
      <c r="D107" s="2">
        <v>0</v>
      </c>
      <c r="E107" s="2">
        <v>0</v>
      </c>
      <c r="F107" s="2">
        <v>0</v>
      </c>
      <c r="G107" s="2">
        <v>1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7">
        <v>0</v>
      </c>
      <c r="S107" s="5">
        <v>1</v>
      </c>
    </row>
    <row r="108" spans="1:19" x14ac:dyDescent="0.25">
      <c r="A108" s="2" t="s">
        <v>9</v>
      </c>
      <c r="B108" s="2" t="s">
        <v>13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7">
        <v>1</v>
      </c>
      <c r="S108" s="5">
        <v>1</v>
      </c>
    </row>
    <row r="109" spans="1:19" x14ac:dyDescent="0.25">
      <c r="A109" s="2" t="s">
        <v>11</v>
      </c>
      <c r="B109" s="2" t="s">
        <v>14</v>
      </c>
      <c r="C109" s="2">
        <v>1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7">
        <v>1</v>
      </c>
      <c r="S109" s="5">
        <v>1</v>
      </c>
    </row>
    <row r="110" spans="1:19" x14ac:dyDescent="0.25">
      <c r="A110" s="2" t="s">
        <v>11</v>
      </c>
      <c r="B110" s="2" t="s">
        <v>13</v>
      </c>
      <c r="C110" s="2">
        <v>0</v>
      </c>
      <c r="D110" s="2">
        <v>0</v>
      </c>
      <c r="E110" s="2">
        <v>0</v>
      </c>
      <c r="F110" s="2">
        <v>0</v>
      </c>
      <c r="G110" s="2">
        <v>1</v>
      </c>
      <c r="H110" s="2">
        <v>0</v>
      </c>
      <c r="I110" s="2">
        <v>0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7">
        <v>0</v>
      </c>
      <c r="S110" s="5">
        <v>1</v>
      </c>
    </row>
    <row r="111" spans="1:19" x14ac:dyDescent="0.25">
      <c r="A111" s="2" t="s">
        <v>9</v>
      </c>
      <c r="B111" s="2" t="s">
        <v>14</v>
      </c>
      <c r="C111" s="2">
        <v>1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1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7">
        <v>0</v>
      </c>
      <c r="S111" s="5">
        <v>1</v>
      </c>
    </row>
    <row r="112" spans="1:19" x14ac:dyDescent="0.25">
      <c r="A112" s="2" t="s">
        <v>9</v>
      </c>
      <c r="B112" s="2" t="s">
        <v>14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7">
        <v>0</v>
      </c>
      <c r="S112" s="5">
        <v>1</v>
      </c>
    </row>
    <row r="113" spans="1:19" x14ac:dyDescent="0.25">
      <c r="A113" s="2" t="s">
        <v>9</v>
      </c>
      <c r="B113" s="2" t="s">
        <v>14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1</v>
      </c>
      <c r="K113" s="2">
        <v>0</v>
      </c>
      <c r="L113" s="2">
        <v>0</v>
      </c>
      <c r="M113" s="2">
        <v>0</v>
      </c>
      <c r="N113" s="2">
        <v>1</v>
      </c>
      <c r="O113" s="2">
        <v>0</v>
      </c>
      <c r="P113" s="2">
        <v>0</v>
      </c>
      <c r="Q113" s="7">
        <v>0</v>
      </c>
      <c r="S113" s="5">
        <v>1</v>
      </c>
    </row>
    <row r="114" spans="1:19" x14ac:dyDescent="0.25">
      <c r="A114" s="2" t="s">
        <v>11</v>
      </c>
      <c r="B114" s="2" t="s">
        <v>13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7">
        <v>0</v>
      </c>
      <c r="S114" s="5">
        <v>1</v>
      </c>
    </row>
    <row r="115" spans="1:19" x14ac:dyDescent="0.25">
      <c r="A115" s="2" t="s">
        <v>9</v>
      </c>
      <c r="B115" s="2" t="s">
        <v>13</v>
      </c>
      <c r="C115" s="2">
        <v>0</v>
      </c>
      <c r="D115" s="2">
        <v>0</v>
      </c>
      <c r="E115" s="2">
        <v>0</v>
      </c>
      <c r="F115" s="2">
        <v>1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7">
        <v>0</v>
      </c>
      <c r="S115" s="5">
        <v>1</v>
      </c>
    </row>
    <row r="116" spans="1:19" x14ac:dyDescent="0.25">
      <c r="A116" s="2" t="s">
        <v>9</v>
      </c>
      <c r="B116" s="2" t="s">
        <v>13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7">
        <v>0</v>
      </c>
      <c r="S116" s="5">
        <v>1</v>
      </c>
    </row>
    <row r="117" spans="1:19" x14ac:dyDescent="0.25">
      <c r="A117" s="2" t="s">
        <v>9</v>
      </c>
      <c r="B117" s="2" t="s">
        <v>14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1</v>
      </c>
      <c r="M117" s="2">
        <v>0</v>
      </c>
      <c r="N117" s="2">
        <v>0</v>
      </c>
      <c r="O117" s="2">
        <v>0</v>
      </c>
      <c r="P117" s="2">
        <v>0</v>
      </c>
      <c r="Q117" s="7">
        <v>0</v>
      </c>
      <c r="S117" s="5">
        <v>1</v>
      </c>
    </row>
    <row r="118" spans="1:19" x14ac:dyDescent="0.25">
      <c r="A118" s="2" t="s">
        <v>9</v>
      </c>
      <c r="B118" s="2" t="s">
        <v>13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1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7">
        <v>0</v>
      </c>
      <c r="S118" s="5">
        <v>1</v>
      </c>
    </row>
    <row r="119" spans="1:19" x14ac:dyDescent="0.25">
      <c r="A119" s="2" t="s">
        <v>11</v>
      </c>
      <c r="B119" s="2" t="s">
        <v>14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1</v>
      </c>
      <c r="I119" s="2">
        <v>0</v>
      </c>
      <c r="J119" s="2">
        <v>1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7">
        <v>1</v>
      </c>
      <c r="S119" s="5">
        <v>1</v>
      </c>
    </row>
    <row r="120" spans="1:19" x14ac:dyDescent="0.25">
      <c r="A120" s="2" t="s">
        <v>10</v>
      </c>
      <c r="B120" s="2" t="s">
        <v>14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7">
        <v>1</v>
      </c>
      <c r="S120" s="5">
        <v>1</v>
      </c>
    </row>
    <row r="121" spans="1:19" x14ac:dyDescent="0.25">
      <c r="A121" s="2" t="s">
        <v>9</v>
      </c>
      <c r="B121" s="2" t="s">
        <v>14</v>
      </c>
      <c r="C121" s="2">
        <v>0</v>
      </c>
      <c r="D121" s="2">
        <v>0</v>
      </c>
      <c r="E121" s="2">
        <v>1</v>
      </c>
      <c r="F121" s="2">
        <v>0</v>
      </c>
      <c r="G121" s="2">
        <v>0</v>
      </c>
      <c r="H121" s="2">
        <v>0</v>
      </c>
      <c r="I121" s="2">
        <v>1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7">
        <v>1</v>
      </c>
      <c r="S121" s="5">
        <v>1</v>
      </c>
    </row>
    <row r="122" spans="1:19" x14ac:dyDescent="0.25">
      <c r="A122" s="2" t="s">
        <v>11</v>
      </c>
      <c r="B122" s="2" t="s">
        <v>13</v>
      </c>
      <c r="C122" s="2">
        <v>0</v>
      </c>
      <c r="D122" s="2">
        <v>1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7">
        <v>0</v>
      </c>
      <c r="S122" s="5">
        <v>1</v>
      </c>
    </row>
    <row r="123" spans="1:19" x14ac:dyDescent="0.25">
      <c r="A123" s="2" t="s">
        <v>9</v>
      </c>
      <c r="B123" s="2" t="s">
        <v>13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7">
        <v>1</v>
      </c>
      <c r="S123" s="5">
        <v>1</v>
      </c>
    </row>
    <row r="124" spans="1:19" x14ac:dyDescent="0.25">
      <c r="A124" s="2" t="s">
        <v>9</v>
      </c>
      <c r="B124" s="2" t="s">
        <v>14</v>
      </c>
      <c r="C124" s="2">
        <v>0</v>
      </c>
      <c r="D124" s="2">
        <v>0</v>
      </c>
      <c r="E124" s="2">
        <v>0</v>
      </c>
      <c r="F124" s="2">
        <v>1</v>
      </c>
      <c r="G124" s="2">
        <v>1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7">
        <v>0</v>
      </c>
      <c r="S124" s="5">
        <v>1</v>
      </c>
    </row>
    <row r="125" spans="1:19" x14ac:dyDescent="0.25">
      <c r="A125" s="2" t="s">
        <v>11</v>
      </c>
      <c r="B125" s="2" t="s">
        <v>13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7">
        <v>0</v>
      </c>
      <c r="S125" s="5">
        <v>1</v>
      </c>
    </row>
    <row r="126" spans="1:19" x14ac:dyDescent="0.25">
      <c r="A126" s="2" t="s">
        <v>11</v>
      </c>
      <c r="B126" s="2" t="s">
        <v>14</v>
      </c>
      <c r="C126" s="2">
        <v>1</v>
      </c>
      <c r="D126" s="2">
        <v>0</v>
      </c>
      <c r="E126" s="2">
        <v>0</v>
      </c>
      <c r="F126" s="2">
        <v>1</v>
      </c>
      <c r="G126" s="2">
        <v>0</v>
      </c>
      <c r="H126" s="2">
        <v>0</v>
      </c>
      <c r="I126" s="2">
        <v>0</v>
      </c>
      <c r="J126" s="2">
        <v>0</v>
      </c>
      <c r="K126" s="2">
        <v>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7">
        <v>1</v>
      </c>
      <c r="S126" s="5">
        <v>1</v>
      </c>
    </row>
    <row r="127" spans="1:19" x14ac:dyDescent="0.25">
      <c r="A127" s="2" t="s">
        <v>10</v>
      </c>
      <c r="B127" s="2" t="s">
        <v>13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7">
        <v>0</v>
      </c>
      <c r="S127" s="5">
        <v>1</v>
      </c>
    </row>
    <row r="128" spans="1:19" x14ac:dyDescent="0.25">
      <c r="A128" s="2" t="s">
        <v>11</v>
      </c>
      <c r="B128" s="2" t="s">
        <v>15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7">
        <v>0</v>
      </c>
      <c r="S128" s="5">
        <v>1</v>
      </c>
    </row>
    <row r="129" spans="1:19" x14ac:dyDescent="0.25">
      <c r="A129" s="2" t="s">
        <v>11</v>
      </c>
      <c r="B129" s="2" t="s">
        <v>14</v>
      </c>
      <c r="C129" s="2">
        <v>0</v>
      </c>
      <c r="D129" s="2">
        <v>0</v>
      </c>
      <c r="E129" s="2">
        <v>0</v>
      </c>
      <c r="F129" s="2">
        <v>0</v>
      </c>
      <c r="G129" s="2">
        <v>1</v>
      </c>
      <c r="H129" s="2">
        <v>0</v>
      </c>
      <c r="I129" s="2">
        <v>1</v>
      </c>
      <c r="J129" s="2">
        <v>0</v>
      </c>
      <c r="K129" s="2">
        <v>0</v>
      </c>
      <c r="L129" s="2">
        <v>1</v>
      </c>
      <c r="M129" s="2">
        <v>0</v>
      </c>
      <c r="N129" s="2">
        <v>0</v>
      </c>
      <c r="O129" s="2">
        <v>0</v>
      </c>
      <c r="P129" s="2">
        <v>0</v>
      </c>
      <c r="Q129" s="7">
        <v>1</v>
      </c>
      <c r="S129" s="5">
        <v>1</v>
      </c>
    </row>
    <row r="130" spans="1:19" x14ac:dyDescent="0.25">
      <c r="A130" s="2" t="s">
        <v>9</v>
      </c>
      <c r="B130" s="2" t="s">
        <v>14</v>
      </c>
      <c r="C130" s="2">
        <v>0</v>
      </c>
      <c r="D130" s="2">
        <v>0</v>
      </c>
      <c r="E130" s="2">
        <v>0</v>
      </c>
      <c r="F130" s="2">
        <v>1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1</v>
      </c>
      <c r="N130" s="2">
        <v>0</v>
      </c>
      <c r="O130" s="2">
        <v>1</v>
      </c>
      <c r="P130" s="2">
        <v>0</v>
      </c>
      <c r="Q130" s="7">
        <v>0</v>
      </c>
      <c r="S130" s="5">
        <v>1</v>
      </c>
    </row>
    <row r="131" spans="1:19" x14ac:dyDescent="0.25">
      <c r="A131" s="2" t="s">
        <v>11</v>
      </c>
      <c r="B131" s="2" t="s">
        <v>13</v>
      </c>
      <c r="C131" s="2">
        <v>1</v>
      </c>
      <c r="D131" s="2">
        <v>0</v>
      </c>
      <c r="E131" s="2">
        <v>1</v>
      </c>
      <c r="F131" s="2">
        <v>1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7">
        <v>0</v>
      </c>
      <c r="S131" s="5">
        <v>1</v>
      </c>
    </row>
    <row r="132" spans="1:19" x14ac:dyDescent="0.25">
      <c r="A132" s="2" t="s">
        <v>9</v>
      </c>
      <c r="B132" s="2" t="s">
        <v>14</v>
      </c>
      <c r="C132" s="2">
        <v>0</v>
      </c>
      <c r="D132" s="2">
        <v>0</v>
      </c>
      <c r="E132" s="2">
        <v>0</v>
      </c>
      <c r="F132" s="2">
        <v>0</v>
      </c>
      <c r="G132" s="2">
        <v>1</v>
      </c>
      <c r="H132" s="2">
        <v>0</v>
      </c>
      <c r="I132" s="2">
        <v>1</v>
      </c>
      <c r="J132" s="2">
        <v>0</v>
      </c>
      <c r="K132" s="2">
        <v>0</v>
      </c>
      <c r="L132" s="2">
        <v>1</v>
      </c>
      <c r="M132" s="2">
        <v>0</v>
      </c>
      <c r="N132" s="2">
        <v>0</v>
      </c>
      <c r="O132" s="2">
        <v>1</v>
      </c>
      <c r="P132" s="2">
        <v>0</v>
      </c>
      <c r="Q132" s="7">
        <v>0</v>
      </c>
      <c r="S132" s="5">
        <v>1</v>
      </c>
    </row>
    <row r="133" spans="1:19" x14ac:dyDescent="0.25">
      <c r="A133" s="2" t="s">
        <v>11</v>
      </c>
      <c r="B133" s="2" t="s">
        <v>14</v>
      </c>
      <c r="C133" s="2">
        <v>0</v>
      </c>
      <c r="D133" s="2">
        <v>0</v>
      </c>
      <c r="E133" s="2">
        <v>0</v>
      </c>
      <c r="F133" s="2">
        <v>1</v>
      </c>
      <c r="G133" s="2">
        <v>0</v>
      </c>
      <c r="H133" s="2">
        <v>0</v>
      </c>
      <c r="I133" s="2">
        <v>0</v>
      </c>
      <c r="J133" s="2">
        <v>1</v>
      </c>
      <c r="K133" s="2">
        <v>0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7">
        <v>0</v>
      </c>
      <c r="S133" s="5">
        <v>1</v>
      </c>
    </row>
    <row r="134" spans="1:19" x14ac:dyDescent="0.25">
      <c r="A134" s="2" t="s">
        <v>10</v>
      </c>
      <c r="B134" s="2" t="s">
        <v>14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7">
        <v>1</v>
      </c>
      <c r="S134" s="5">
        <v>1</v>
      </c>
    </row>
    <row r="135" spans="1:19" x14ac:dyDescent="0.25">
      <c r="A135" s="2" t="s">
        <v>9</v>
      </c>
      <c r="B135" s="2" t="s">
        <v>14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7">
        <v>0</v>
      </c>
      <c r="S135" s="5">
        <v>1</v>
      </c>
    </row>
    <row r="136" spans="1:19" x14ac:dyDescent="0.25">
      <c r="A136" s="2" t="s">
        <v>11</v>
      </c>
      <c r="B136" s="2" t="s">
        <v>14</v>
      </c>
      <c r="C136" s="2">
        <v>0</v>
      </c>
      <c r="D136" s="2">
        <v>0</v>
      </c>
      <c r="E136" s="2">
        <v>0</v>
      </c>
      <c r="F136" s="2">
        <v>0</v>
      </c>
      <c r="G136" s="2">
        <v>1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7">
        <v>0</v>
      </c>
      <c r="S136" s="5">
        <v>1</v>
      </c>
    </row>
    <row r="137" spans="1:19" x14ac:dyDescent="0.25">
      <c r="A137" s="2" t="s">
        <v>9</v>
      </c>
      <c r="B137" s="2" t="s">
        <v>14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7">
        <v>0</v>
      </c>
      <c r="S137" s="5">
        <v>1</v>
      </c>
    </row>
    <row r="138" spans="1:19" x14ac:dyDescent="0.25">
      <c r="A138" s="2" t="s">
        <v>11</v>
      </c>
      <c r="B138" s="2" t="s">
        <v>15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7">
        <v>0</v>
      </c>
      <c r="S138" s="5">
        <v>1</v>
      </c>
    </row>
    <row r="139" spans="1:19" x14ac:dyDescent="0.25">
      <c r="A139" s="2" t="s">
        <v>9</v>
      </c>
      <c r="B139" s="2" t="s">
        <v>14</v>
      </c>
      <c r="C139" s="2">
        <v>0</v>
      </c>
      <c r="D139" s="2">
        <v>0</v>
      </c>
      <c r="E139" s="2">
        <v>0</v>
      </c>
      <c r="F139" s="2">
        <v>0</v>
      </c>
      <c r="G139" s="2">
        <v>1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7">
        <v>0</v>
      </c>
      <c r="S139" s="5">
        <v>1</v>
      </c>
    </row>
    <row r="140" spans="1:19" x14ac:dyDescent="0.25">
      <c r="A140" s="2" t="s">
        <v>9</v>
      </c>
      <c r="B140" s="2" t="s">
        <v>14</v>
      </c>
      <c r="C140" s="2">
        <v>0</v>
      </c>
      <c r="D140" s="2">
        <v>0</v>
      </c>
      <c r="E140" s="2">
        <v>0</v>
      </c>
      <c r="F140" s="2">
        <v>1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7">
        <v>0</v>
      </c>
      <c r="S140" s="5">
        <v>1</v>
      </c>
    </row>
    <row r="141" spans="1:19" x14ac:dyDescent="0.25">
      <c r="A141" s="2" t="s">
        <v>10</v>
      </c>
      <c r="B141" s="2" t="s">
        <v>14</v>
      </c>
      <c r="C141" s="2">
        <v>0</v>
      </c>
      <c r="D141" s="2">
        <v>0</v>
      </c>
      <c r="E141" s="2">
        <v>0</v>
      </c>
      <c r="F141" s="2">
        <v>1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7">
        <v>0</v>
      </c>
      <c r="S141" s="5">
        <v>1</v>
      </c>
    </row>
    <row r="142" spans="1:19" x14ac:dyDescent="0.25">
      <c r="A142" s="2" t="s">
        <v>11</v>
      </c>
      <c r="B142" s="2" t="s">
        <v>13</v>
      </c>
      <c r="C142" s="2">
        <v>1</v>
      </c>
      <c r="D142" s="2">
        <v>0</v>
      </c>
      <c r="E142" s="2">
        <v>0</v>
      </c>
      <c r="F142" s="2">
        <v>0</v>
      </c>
      <c r="G142" s="2">
        <v>1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7">
        <v>0</v>
      </c>
      <c r="S142" s="5">
        <v>1</v>
      </c>
    </row>
    <row r="143" spans="1:19" x14ac:dyDescent="0.25">
      <c r="A143" s="2" t="s">
        <v>10</v>
      </c>
      <c r="B143" s="2" t="s">
        <v>13</v>
      </c>
      <c r="C143" s="2">
        <v>1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7">
        <v>0</v>
      </c>
      <c r="S143" s="5">
        <v>1</v>
      </c>
    </row>
    <row r="144" spans="1:19" x14ac:dyDescent="0.25">
      <c r="A144" s="2" t="s">
        <v>11</v>
      </c>
      <c r="B144" s="2" t="s">
        <v>14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7">
        <v>0</v>
      </c>
      <c r="S144" s="5">
        <v>1</v>
      </c>
    </row>
    <row r="145" spans="1:19" x14ac:dyDescent="0.25">
      <c r="A145" s="2" t="s">
        <v>9</v>
      </c>
      <c r="B145" s="2" t="s">
        <v>14</v>
      </c>
      <c r="C145" s="2">
        <v>0</v>
      </c>
      <c r="D145" s="2">
        <v>0</v>
      </c>
      <c r="E145" s="2">
        <v>1</v>
      </c>
      <c r="F145" s="2">
        <v>1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7">
        <v>0</v>
      </c>
      <c r="S145" s="5">
        <v>1</v>
      </c>
    </row>
    <row r="146" spans="1:19" x14ac:dyDescent="0.25">
      <c r="A146" s="2" t="s">
        <v>11</v>
      </c>
      <c r="B146" s="2" t="s">
        <v>13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1</v>
      </c>
      <c r="M146" s="2">
        <v>0</v>
      </c>
      <c r="N146" s="2">
        <v>0</v>
      </c>
      <c r="O146" s="2">
        <v>1</v>
      </c>
      <c r="P146" s="2">
        <v>0</v>
      </c>
      <c r="Q146" s="7">
        <v>0</v>
      </c>
      <c r="S146" s="5">
        <v>1</v>
      </c>
    </row>
    <row r="147" spans="1:19" x14ac:dyDescent="0.25">
      <c r="A147" s="2" t="s">
        <v>11</v>
      </c>
      <c r="B147" s="2" t="s">
        <v>13</v>
      </c>
      <c r="C147" s="2">
        <v>1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7">
        <v>0</v>
      </c>
      <c r="S147" s="5">
        <v>1</v>
      </c>
    </row>
    <row r="148" spans="1:19" x14ac:dyDescent="0.25">
      <c r="A148" s="2" t="s">
        <v>11</v>
      </c>
      <c r="B148" s="2" t="s">
        <v>14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7">
        <v>0</v>
      </c>
      <c r="S148" s="5">
        <v>1</v>
      </c>
    </row>
    <row r="149" spans="1:19" x14ac:dyDescent="0.25">
      <c r="A149" s="2" t="s">
        <v>11</v>
      </c>
      <c r="B149" s="2" t="s">
        <v>14</v>
      </c>
      <c r="C149" s="2">
        <v>1</v>
      </c>
      <c r="D149" s="2">
        <v>1</v>
      </c>
      <c r="E149" s="2">
        <v>0</v>
      </c>
      <c r="F149" s="2">
        <v>0</v>
      </c>
      <c r="G149" s="2">
        <v>1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7">
        <v>0</v>
      </c>
      <c r="S149" s="5">
        <v>1</v>
      </c>
    </row>
    <row r="150" spans="1:19" x14ac:dyDescent="0.25">
      <c r="A150" s="2" t="s">
        <v>9</v>
      </c>
      <c r="B150" s="2" t="s">
        <v>14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7">
        <v>1</v>
      </c>
      <c r="S150" s="5">
        <v>1</v>
      </c>
    </row>
    <row r="151" spans="1:19" x14ac:dyDescent="0.25">
      <c r="A151" s="2" t="s">
        <v>11</v>
      </c>
      <c r="B151" s="2" t="s">
        <v>14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1</v>
      </c>
      <c r="K151" s="2">
        <v>0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7">
        <v>0</v>
      </c>
      <c r="S151" s="5">
        <v>1</v>
      </c>
    </row>
    <row r="152" spans="1:19" x14ac:dyDescent="0.25">
      <c r="A152" s="2" t="s">
        <v>11</v>
      </c>
      <c r="B152" s="2" t="s">
        <v>13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1</v>
      </c>
      <c r="Q152" s="7">
        <v>0</v>
      </c>
      <c r="S152" s="5">
        <v>1</v>
      </c>
    </row>
    <row r="153" spans="1:19" x14ac:dyDescent="0.25">
      <c r="A153" s="2" t="s">
        <v>9</v>
      </c>
      <c r="B153" s="2" t="s">
        <v>15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1</v>
      </c>
      <c r="K153" s="2">
        <v>0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7">
        <v>0</v>
      </c>
      <c r="S153" s="5">
        <v>1</v>
      </c>
    </row>
    <row r="154" spans="1:19" x14ac:dyDescent="0.25">
      <c r="A154" s="2" t="s">
        <v>11</v>
      </c>
      <c r="B154" s="2" t="s">
        <v>13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7">
        <v>0</v>
      </c>
      <c r="S154" s="5">
        <v>1</v>
      </c>
    </row>
    <row r="155" spans="1:19" x14ac:dyDescent="0.25">
      <c r="A155" s="2" t="s">
        <v>11</v>
      </c>
      <c r="B155" s="2" t="s">
        <v>14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1</v>
      </c>
      <c r="N155" s="2">
        <v>0</v>
      </c>
      <c r="O155" s="2">
        <v>0</v>
      </c>
      <c r="P155" s="2">
        <v>0</v>
      </c>
      <c r="Q155" s="7">
        <v>1</v>
      </c>
      <c r="S155" s="5">
        <v>1</v>
      </c>
    </row>
    <row r="156" spans="1:19" x14ac:dyDescent="0.25">
      <c r="A156" s="2" t="s">
        <v>11</v>
      </c>
      <c r="B156" s="2" t="s">
        <v>14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7">
        <v>0</v>
      </c>
      <c r="S156" s="5">
        <v>1</v>
      </c>
    </row>
    <row r="157" spans="1:19" x14ac:dyDescent="0.25">
      <c r="A157" s="2" t="s">
        <v>11</v>
      </c>
      <c r="B157" s="2" t="s">
        <v>14</v>
      </c>
      <c r="C157" s="2">
        <v>0</v>
      </c>
      <c r="D157" s="2">
        <v>0</v>
      </c>
      <c r="E157" s="2">
        <v>0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  <c r="O157" s="2">
        <v>0</v>
      </c>
      <c r="P157" s="2">
        <v>0</v>
      </c>
      <c r="Q157" s="7">
        <v>0</v>
      </c>
      <c r="S157" s="5">
        <v>1</v>
      </c>
    </row>
    <row r="158" spans="1:19" x14ac:dyDescent="0.25">
      <c r="A158" s="2" t="s">
        <v>10</v>
      </c>
      <c r="B158" s="2" t="s">
        <v>15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1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7">
        <v>1</v>
      </c>
      <c r="S158" s="5">
        <v>1</v>
      </c>
    </row>
    <row r="159" spans="1:19" x14ac:dyDescent="0.25">
      <c r="A159" s="2" t="s">
        <v>10</v>
      </c>
      <c r="B159" s="2" t="s">
        <v>13</v>
      </c>
      <c r="C159" s="2">
        <v>0</v>
      </c>
      <c r="D159" s="2">
        <v>0</v>
      </c>
      <c r="E159" s="2">
        <v>0</v>
      </c>
      <c r="F159" s="2">
        <v>0</v>
      </c>
      <c r="G159" s="2">
        <v>1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7">
        <v>0</v>
      </c>
      <c r="S159" s="5">
        <v>1</v>
      </c>
    </row>
    <row r="160" spans="1:19" x14ac:dyDescent="0.25">
      <c r="A160" s="2" t="s">
        <v>9</v>
      </c>
      <c r="B160" s="2" t="s">
        <v>14</v>
      </c>
      <c r="C160" s="2">
        <v>0</v>
      </c>
      <c r="D160" s="2">
        <v>0</v>
      </c>
      <c r="E160" s="2">
        <v>0</v>
      </c>
      <c r="F160" s="2">
        <v>0</v>
      </c>
      <c r="G160" s="2">
        <v>1</v>
      </c>
      <c r="H160" s="2">
        <v>0</v>
      </c>
      <c r="I160" s="2">
        <v>0</v>
      </c>
      <c r="J160" s="2">
        <v>1</v>
      </c>
      <c r="K160" s="2">
        <v>0</v>
      </c>
      <c r="L160" s="2">
        <v>0</v>
      </c>
      <c r="M160" s="2">
        <v>1</v>
      </c>
      <c r="N160" s="2">
        <v>0</v>
      </c>
      <c r="O160" s="2">
        <v>0</v>
      </c>
      <c r="P160" s="2">
        <v>0</v>
      </c>
      <c r="Q160" s="7">
        <v>1</v>
      </c>
      <c r="S160" s="5">
        <v>1</v>
      </c>
    </row>
    <row r="161" spans="1:19" x14ac:dyDescent="0.25">
      <c r="A161" s="2" t="s">
        <v>11</v>
      </c>
      <c r="B161" s="2" t="s">
        <v>14</v>
      </c>
      <c r="C161" s="2">
        <v>0</v>
      </c>
      <c r="D161" s="2">
        <v>0</v>
      </c>
      <c r="E161" s="2">
        <v>0</v>
      </c>
      <c r="F161" s="2">
        <v>0</v>
      </c>
      <c r="G161" s="2">
        <v>1</v>
      </c>
      <c r="H161" s="2">
        <v>0</v>
      </c>
      <c r="I161" s="2">
        <v>0</v>
      </c>
      <c r="J161" s="2">
        <v>1</v>
      </c>
      <c r="K161" s="2">
        <v>0</v>
      </c>
      <c r="L161" s="2">
        <v>0</v>
      </c>
      <c r="M161" s="2">
        <v>0</v>
      </c>
      <c r="N161" s="2">
        <v>1</v>
      </c>
      <c r="O161" s="2">
        <v>0</v>
      </c>
      <c r="P161" s="2">
        <v>0</v>
      </c>
      <c r="Q161" s="7">
        <v>1</v>
      </c>
      <c r="S161" s="5">
        <v>1</v>
      </c>
    </row>
    <row r="162" spans="1:19" x14ac:dyDescent="0.25">
      <c r="A162" s="2" t="s">
        <v>9</v>
      </c>
      <c r="B162" s="2" t="s">
        <v>13</v>
      </c>
      <c r="C162" s="2">
        <v>0</v>
      </c>
      <c r="D162" s="2">
        <v>0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7">
        <v>0</v>
      </c>
      <c r="S162" s="5">
        <v>1</v>
      </c>
    </row>
    <row r="163" spans="1:19" x14ac:dyDescent="0.25">
      <c r="A163" s="2" t="s">
        <v>9</v>
      </c>
      <c r="B163" s="2" t="s">
        <v>13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1</v>
      </c>
      <c r="Q163" s="7">
        <v>0</v>
      </c>
      <c r="S163" s="5">
        <v>1</v>
      </c>
    </row>
    <row r="164" spans="1:19" x14ac:dyDescent="0.25">
      <c r="A164" s="2" t="s">
        <v>11</v>
      </c>
      <c r="B164" s="2" t="s">
        <v>14</v>
      </c>
      <c r="C164" s="2">
        <v>0</v>
      </c>
      <c r="D164" s="2">
        <v>0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7">
        <v>1</v>
      </c>
      <c r="S164" s="5">
        <v>1</v>
      </c>
    </row>
    <row r="165" spans="1:19" x14ac:dyDescent="0.25">
      <c r="A165" s="2" t="s">
        <v>9</v>
      </c>
      <c r="B165" s="2" t="s">
        <v>13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7">
        <v>0</v>
      </c>
      <c r="S165" s="5">
        <v>1</v>
      </c>
    </row>
    <row r="166" spans="1:19" x14ac:dyDescent="0.25">
      <c r="A166" s="2" t="s">
        <v>11</v>
      </c>
      <c r="B166" s="2" t="s">
        <v>14</v>
      </c>
      <c r="C166" s="2">
        <v>0</v>
      </c>
      <c r="D166" s="2">
        <v>0</v>
      </c>
      <c r="E166" s="2">
        <v>0</v>
      </c>
      <c r="F166" s="2">
        <v>0</v>
      </c>
      <c r="G166" s="2">
        <v>1</v>
      </c>
      <c r="H166" s="2">
        <v>0</v>
      </c>
      <c r="I166" s="2">
        <v>0</v>
      </c>
      <c r="J166" s="2">
        <v>0</v>
      </c>
      <c r="K166" s="2">
        <v>0</v>
      </c>
      <c r="L166" s="2">
        <v>1</v>
      </c>
      <c r="M166" s="2">
        <v>0</v>
      </c>
      <c r="N166" s="2">
        <v>0</v>
      </c>
      <c r="O166" s="2">
        <v>1</v>
      </c>
      <c r="P166" s="2">
        <v>0</v>
      </c>
      <c r="Q166" s="7">
        <v>0</v>
      </c>
      <c r="S166" s="5">
        <v>1</v>
      </c>
    </row>
    <row r="167" spans="1:19" x14ac:dyDescent="0.25">
      <c r="A167" s="2" t="s">
        <v>9</v>
      </c>
      <c r="B167" s="2" t="s">
        <v>14</v>
      </c>
      <c r="C167" s="2">
        <v>1</v>
      </c>
      <c r="D167" s="2">
        <v>0</v>
      </c>
      <c r="E167" s="2">
        <v>0</v>
      </c>
      <c r="F167" s="2">
        <v>1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1</v>
      </c>
      <c r="O167" s="2">
        <v>0</v>
      </c>
      <c r="P167" s="2">
        <v>0</v>
      </c>
      <c r="Q167" s="7">
        <v>1</v>
      </c>
      <c r="S167" s="5">
        <v>1</v>
      </c>
    </row>
    <row r="168" spans="1:19" x14ac:dyDescent="0.25">
      <c r="A168" s="2" t="s">
        <v>10</v>
      </c>
      <c r="B168" s="2" t="s">
        <v>14</v>
      </c>
      <c r="C168" s="2">
        <v>0</v>
      </c>
      <c r="D168" s="2">
        <v>0</v>
      </c>
      <c r="E168" s="2">
        <v>0</v>
      </c>
      <c r="F168" s="2">
        <v>0</v>
      </c>
      <c r="G168" s="2">
        <v>1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7">
        <v>0</v>
      </c>
      <c r="S168" s="5">
        <v>1</v>
      </c>
    </row>
    <row r="169" spans="1:19" x14ac:dyDescent="0.25">
      <c r="A169" s="2" t="s">
        <v>9</v>
      </c>
      <c r="B169" s="2" t="s">
        <v>13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7">
        <v>0</v>
      </c>
      <c r="S169" s="5">
        <v>1</v>
      </c>
    </row>
    <row r="170" spans="1:19" x14ac:dyDescent="0.25">
      <c r="A170" s="2" t="s">
        <v>10</v>
      </c>
      <c r="B170" s="2" t="s">
        <v>15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7">
        <v>0</v>
      </c>
      <c r="S170" s="5">
        <v>1</v>
      </c>
    </row>
    <row r="171" spans="1:19" x14ac:dyDescent="0.25">
      <c r="A171" s="2" t="s">
        <v>11</v>
      </c>
      <c r="B171" s="2" t="s">
        <v>13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7">
        <v>0</v>
      </c>
      <c r="S171" s="5">
        <v>1</v>
      </c>
    </row>
    <row r="172" spans="1:19" x14ac:dyDescent="0.25">
      <c r="A172" s="2" t="s">
        <v>9</v>
      </c>
      <c r="B172" s="2" t="s">
        <v>14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1</v>
      </c>
      <c r="O172" s="2">
        <v>1</v>
      </c>
      <c r="P172" s="2">
        <v>0</v>
      </c>
      <c r="Q172" s="7">
        <v>0</v>
      </c>
      <c r="S172" s="5">
        <v>1</v>
      </c>
    </row>
    <row r="173" spans="1:19" x14ac:dyDescent="0.25">
      <c r="A173" s="2" t="s">
        <v>9</v>
      </c>
      <c r="B173" s="2" t="s">
        <v>13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7">
        <v>0</v>
      </c>
      <c r="S173" s="5">
        <v>1</v>
      </c>
    </row>
    <row r="174" spans="1:19" x14ac:dyDescent="0.25">
      <c r="A174" s="2" t="s">
        <v>9</v>
      </c>
      <c r="B174" s="2" t="s">
        <v>13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7">
        <v>0</v>
      </c>
      <c r="S174" s="5">
        <v>1</v>
      </c>
    </row>
    <row r="175" spans="1:19" x14ac:dyDescent="0.25">
      <c r="A175" s="2" t="s">
        <v>11</v>
      </c>
      <c r="B175" s="2" t="s">
        <v>14</v>
      </c>
      <c r="C175" s="2">
        <v>1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7">
        <v>1</v>
      </c>
      <c r="S175" s="5">
        <v>1</v>
      </c>
    </row>
    <row r="176" spans="1:19" x14ac:dyDescent="0.25">
      <c r="A176" s="2" t="s">
        <v>11</v>
      </c>
      <c r="B176" s="2" t="s">
        <v>13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7">
        <v>0</v>
      </c>
      <c r="S176" s="5">
        <v>1</v>
      </c>
    </row>
    <row r="177" spans="1:19" x14ac:dyDescent="0.25">
      <c r="A177" s="2" t="s">
        <v>10</v>
      </c>
      <c r="B177" s="2" t="s">
        <v>13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1</v>
      </c>
      <c r="M177" s="2">
        <v>0</v>
      </c>
      <c r="N177" s="2">
        <v>0</v>
      </c>
      <c r="O177" s="2">
        <v>0</v>
      </c>
      <c r="P177" s="2">
        <v>0</v>
      </c>
      <c r="Q177" s="7">
        <v>0</v>
      </c>
      <c r="S177" s="5">
        <v>1</v>
      </c>
    </row>
    <row r="178" spans="1:19" x14ac:dyDescent="0.25">
      <c r="A178" s="2" t="s">
        <v>10</v>
      </c>
      <c r="B178" s="2" t="s">
        <v>13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1</v>
      </c>
      <c r="O178" s="2">
        <v>1</v>
      </c>
      <c r="P178" s="2">
        <v>0</v>
      </c>
      <c r="Q178" s="7">
        <v>1</v>
      </c>
      <c r="S178" s="5">
        <v>1</v>
      </c>
    </row>
    <row r="179" spans="1:19" x14ac:dyDescent="0.25">
      <c r="A179" s="2" t="s">
        <v>11</v>
      </c>
      <c r="B179" s="2" t="s">
        <v>14</v>
      </c>
      <c r="C179" s="2">
        <v>0</v>
      </c>
      <c r="D179" s="2">
        <v>0</v>
      </c>
      <c r="E179" s="2">
        <v>0</v>
      </c>
      <c r="F179" s="2">
        <v>0</v>
      </c>
      <c r="G179" s="2">
        <v>1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7">
        <v>0</v>
      </c>
      <c r="S179" s="5">
        <v>1</v>
      </c>
    </row>
    <row r="180" spans="1:19" x14ac:dyDescent="0.25">
      <c r="A180" s="2" t="s">
        <v>11</v>
      </c>
      <c r="B180" s="2" t="s">
        <v>14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1</v>
      </c>
      <c r="N180" s="2">
        <v>0</v>
      </c>
      <c r="O180" s="2">
        <v>0</v>
      </c>
      <c r="P180" s="2">
        <v>0</v>
      </c>
      <c r="Q180" s="7">
        <v>0</v>
      </c>
      <c r="S180" s="5">
        <v>1</v>
      </c>
    </row>
    <row r="181" spans="1:19" x14ac:dyDescent="0.25">
      <c r="A181" s="2" t="s">
        <v>11</v>
      </c>
      <c r="B181" s="2" t="s">
        <v>14</v>
      </c>
      <c r="C181" s="2">
        <v>1</v>
      </c>
      <c r="D181" s="2">
        <v>0</v>
      </c>
      <c r="E181" s="2">
        <v>0</v>
      </c>
      <c r="F181" s="2">
        <v>0</v>
      </c>
      <c r="G181" s="2">
        <v>1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7">
        <v>1</v>
      </c>
      <c r="S181" s="5">
        <v>1</v>
      </c>
    </row>
    <row r="182" spans="1:19" x14ac:dyDescent="0.25">
      <c r="A182" s="2" t="s">
        <v>11</v>
      </c>
      <c r="B182" s="2" t="s">
        <v>14</v>
      </c>
      <c r="C182" s="2">
        <v>0</v>
      </c>
      <c r="D182" s="2">
        <v>0</v>
      </c>
      <c r="E182" s="2">
        <v>0</v>
      </c>
      <c r="F182" s="2">
        <v>0</v>
      </c>
      <c r="G182" s="2">
        <v>1</v>
      </c>
      <c r="H182" s="2">
        <v>0</v>
      </c>
      <c r="I182" s="2">
        <v>0</v>
      </c>
      <c r="J182" s="2">
        <v>0</v>
      </c>
      <c r="K182" s="2">
        <v>1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7">
        <v>0</v>
      </c>
      <c r="S182" s="5">
        <v>1</v>
      </c>
    </row>
    <row r="183" spans="1:19" x14ac:dyDescent="0.25">
      <c r="A183" s="2" t="s">
        <v>11</v>
      </c>
      <c r="B183" s="2" t="s">
        <v>15</v>
      </c>
      <c r="C183" s="2">
        <v>0</v>
      </c>
      <c r="D183" s="2">
        <v>0</v>
      </c>
      <c r="E183" s="2">
        <v>0</v>
      </c>
      <c r="F183" s="2">
        <v>1</v>
      </c>
      <c r="G183" s="2">
        <v>1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7">
        <v>0</v>
      </c>
      <c r="S183" s="5">
        <v>1</v>
      </c>
    </row>
    <row r="184" spans="1:19" x14ac:dyDescent="0.25">
      <c r="A184" s="2" t="s">
        <v>11</v>
      </c>
      <c r="B184" s="2" t="s">
        <v>13</v>
      </c>
      <c r="C184" s="2">
        <v>0</v>
      </c>
      <c r="D184" s="2">
        <v>0</v>
      </c>
      <c r="E184" s="2">
        <v>0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7">
        <v>1</v>
      </c>
      <c r="S184" s="5">
        <v>1</v>
      </c>
    </row>
    <row r="185" spans="1:19" x14ac:dyDescent="0.25">
      <c r="A185" s="2" t="s">
        <v>9</v>
      </c>
      <c r="B185" s="2" t="s">
        <v>13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0</v>
      </c>
      <c r="M185" s="2">
        <v>0</v>
      </c>
      <c r="N185" s="2">
        <v>1</v>
      </c>
      <c r="O185" s="2">
        <v>0</v>
      </c>
      <c r="P185" s="2">
        <v>0</v>
      </c>
      <c r="Q185" s="7">
        <v>1</v>
      </c>
      <c r="S185" s="5">
        <v>1</v>
      </c>
    </row>
    <row r="186" spans="1:19" x14ac:dyDescent="0.25">
      <c r="A186" s="2" t="s">
        <v>11</v>
      </c>
      <c r="B186" s="2" t="s">
        <v>14</v>
      </c>
      <c r="C186" s="2">
        <v>0</v>
      </c>
      <c r="D186" s="2">
        <v>0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1</v>
      </c>
      <c r="N186" s="2">
        <v>1</v>
      </c>
      <c r="O186" s="2">
        <v>1</v>
      </c>
      <c r="P186" s="2">
        <v>0</v>
      </c>
      <c r="Q186" s="7">
        <v>0</v>
      </c>
      <c r="S186" s="5">
        <v>1</v>
      </c>
    </row>
    <row r="187" spans="1:19" x14ac:dyDescent="0.25">
      <c r="A187" s="2" t="s">
        <v>10</v>
      </c>
      <c r="B187" s="2" t="s">
        <v>14</v>
      </c>
      <c r="C187" s="2">
        <v>1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7">
        <v>0</v>
      </c>
      <c r="S187" s="5">
        <v>1</v>
      </c>
    </row>
    <row r="188" spans="1:19" x14ac:dyDescent="0.25">
      <c r="A188" s="2" t="s">
        <v>11</v>
      </c>
      <c r="B188" s="2" t="s">
        <v>13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7">
        <v>0</v>
      </c>
      <c r="S188" s="5">
        <v>1</v>
      </c>
    </row>
    <row r="189" spans="1:19" x14ac:dyDescent="0.25">
      <c r="A189" s="2" t="s">
        <v>9</v>
      </c>
      <c r="B189" s="2" t="s">
        <v>15</v>
      </c>
      <c r="C189" s="2">
        <v>1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1</v>
      </c>
      <c r="K189" s="2">
        <v>0</v>
      </c>
      <c r="L189" s="2">
        <v>0</v>
      </c>
      <c r="M189" s="2">
        <v>0</v>
      </c>
      <c r="N189" s="2">
        <v>1</v>
      </c>
      <c r="O189" s="2">
        <v>0</v>
      </c>
      <c r="P189" s="2">
        <v>0</v>
      </c>
      <c r="Q189" s="7">
        <v>1</v>
      </c>
      <c r="S189" s="5">
        <v>1</v>
      </c>
    </row>
    <row r="190" spans="1:19" x14ac:dyDescent="0.25">
      <c r="A190" s="2" t="s">
        <v>9</v>
      </c>
      <c r="B190" s="2" t="s">
        <v>13</v>
      </c>
      <c r="C190" s="2">
        <v>0</v>
      </c>
      <c r="D190" s="2">
        <v>0</v>
      </c>
      <c r="E190" s="2">
        <v>0</v>
      </c>
      <c r="F190" s="2">
        <v>1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  <c r="O190" s="2">
        <v>0</v>
      </c>
      <c r="P190" s="2">
        <v>0</v>
      </c>
      <c r="Q190" s="7">
        <v>1</v>
      </c>
      <c r="S190" s="5">
        <v>1</v>
      </c>
    </row>
    <row r="191" spans="1:19" x14ac:dyDescent="0.25">
      <c r="A191" s="2" t="s">
        <v>9</v>
      </c>
      <c r="B191" s="2" t="s">
        <v>14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1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7">
        <v>1</v>
      </c>
      <c r="S191" s="5">
        <v>1</v>
      </c>
    </row>
    <row r="192" spans="1:19" x14ac:dyDescent="0.25">
      <c r="A192" s="2" t="s">
        <v>9</v>
      </c>
      <c r="B192" s="2" t="s">
        <v>13</v>
      </c>
      <c r="C192" s="2">
        <v>1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7">
        <v>0</v>
      </c>
      <c r="S192" s="5">
        <v>1</v>
      </c>
    </row>
    <row r="193" spans="1:19" x14ac:dyDescent="0.25">
      <c r="A193" s="2" t="s">
        <v>11</v>
      </c>
      <c r="B193" s="2" t="s">
        <v>15</v>
      </c>
      <c r="C193" s="2">
        <v>0</v>
      </c>
      <c r="D193" s="2">
        <v>0</v>
      </c>
      <c r="E193" s="2">
        <v>0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7">
        <v>0</v>
      </c>
      <c r="S193" s="5">
        <v>1</v>
      </c>
    </row>
    <row r="194" spans="1:19" x14ac:dyDescent="0.25">
      <c r="A194" s="2" t="s">
        <v>11</v>
      </c>
      <c r="B194" s="2" t="s">
        <v>14</v>
      </c>
      <c r="C194" s="2">
        <v>0</v>
      </c>
      <c r="D194" s="2">
        <v>0</v>
      </c>
      <c r="E194" s="2">
        <v>0</v>
      </c>
      <c r="F194" s="2">
        <v>1</v>
      </c>
      <c r="G194" s="2">
        <v>1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0</v>
      </c>
      <c r="Q194" s="7">
        <v>0</v>
      </c>
      <c r="S194" s="5">
        <v>1</v>
      </c>
    </row>
    <row r="195" spans="1:19" x14ac:dyDescent="0.25">
      <c r="A195" s="2" t="s">
        <v>11</v>
      </c>
      <c r="B195" s="2" t="s">
        <v>13</v>
      </c>
      <c r="C195" s="2">
        <v>0</v>
      </c>
      <c r="D195" s="2">
        <v>0</v>
      </c>
      <c r="E195" s="2">
        <v>0</v>
      </c>
      <c r="F195" s="2">
        <v>0</v>
      </c>
      <c r="G195" s="2">
        <v>1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7">
        <v>0</v>
      </c>
      <c r="S195" s="5">
        <v>1</v>
      </c>
    </row>
    <row r="196" spans="1:19" x14ac:dyDescent="0.25">
      <c r="A196" s="2" t="s">
        <v>11</v>
      </c>
      <c r="B196" s="2" t="s">
        <v>13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1</v>
      </c>
      <c r="O196" s="2">
        <v>0</v>
      </c>
      <c r="P196" s="2">
        <v>0</v>
      </c>
      <c r="Q196" s="7">
        <v>0</v>
      </c>
      <c r="S196" s="5">
        <v>1</v>
      </c>
    </row>
    <row r="197" spans="1:19" x14ac:dyDescent="0.25">
      <c r="A197" s="2" t="s">
        <v>9</v>
      </c>
      <c r="B197" s="2" t="s">
        <v>13</v>
      </c>
      <c r="C197" s="2">
        <v>0</v>
      </c>
      <c r="D197" s="2">
        <v>0</v>
      </c>
      <c r="E197" s="2">
        <v>1</v>
      </c>
      <c r="F197" s="2">
        <v>1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7">
        <v>0</v>
      </c>
      <c r="S197" s="5">
        <v>1</v>
      </c>
    </row>
    <row r="198" spans="1:19" x14ac:dyDescent="0.25">
      <c r="A198" s="2" t="s">
        <v>9</v>
      </c>
      <c r="B198" s="2" t="s">
        <v>14</v>
      </c>
      <c r="C198" s="2">
        <v>1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1</v>
      </c>
      <c r="M198" s="2">
        <v>0</v>
      </c>
      <c r="N198" s="2">
        <v>0</v>
      </c>
      <c r="O198" s="2">
        <v>1</v>
      </c>
      <c r="P198" s="2">
        <v>0</v>
      </c>
      <c r="Q198" s="7">
        <v>0</v>
      </c>
      <c r="S198" s="5">
        <v>1</v>
      </c>
    </row>
    <row r="199" spans="1:19" x14ac:dyDescent="0.25">
      <c r="A199" s="2" t="s">
        <v>11</v>
      </c>
      <c r="B199" s="2" t="s">
        <v>15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1</v>
      </c>
      <c r="M199" s="2">
        <v>0</v>
      </c>
      <c r="N199" s="2">
        <v>0</v>
      </c>
      <c r="O199" s="2">
        <v>0</v>
      </c>
      <c r="P199" s="2">
        <v>0</v>
      </c>
      <c r="Q199" s="7">
        <v>0</v>
      </c>
      <c r="S199" s="5">
        <v>1</v>
      </c>
    </row>
    <row r="200" spans="1:19" x14ac:dyDescent="0.25">
      <c r="A200" s="2" t="s">
        <v>11</v>
      </c>
      <c r="B200" s="2" t="s">
        <v>15</v>
      </c>
      <c r="C200" s="2">
        <v>0</v>
      </c>
      <c r="D200" s="2">
        <v>1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7">
        <v>0</v>
      </c>
      <c r="S200" s="5">
        <v>1</v>
      </c>
    </row>
    <row r="201" spans="1:19" x14ac:dyDescent="0.25">
      <c r="A201" s="2" t="s">
        <v>9</v>
      </c>
      <c r="B201" s="2" t="s">
        <v>14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7">
        <v>1</v>
      </c>
      <c r="S201" s="5">
        <v>1</v>
      </c>
    </row>
    <row r="202" spans="1:19" x14ac:dyDescent="0.25">
      <c r="A202" s="2" t="s">
        <v>11</v>
      </c>
      <c r="B202" s="2" t="s">
        <v>14</v>
      </c>
      <c r="C202" s="2">
        <v>0</v>
      </c>
      <c r="D202" s="2">
        <v>0</v>
      </c>
      <c r="E202" s="2">
        <v>0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7">
        <v>0</v>
      </c>
      <c r="S202" s="5">
        <v>1</v>
      </c>
    </row>
    <row r="203" spans="1:19" x14ac:dyDescent="0.25">
      <c r="A203" s="2" t="s">
        <v>11</v>
      </c>
      <c r="B203" s="2" t="s">
        <v>14</v>
      </c>
      <c r="C203" s="2">
        <v>0</v>
      </c>
      <c r="D203" s="2">
        <v>0</v>
      </c>
      <c r="E203" s="2">
        <v>0</v>
      </c>
      <c r="F203" s="2">
        <v>0</v>
      </c>
      <c r="G203" s="2">
        <v>1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7">
        <v>0</v>
      </c>
      <c r="S203" s="5">
        <v>1</v>
      </c>
    </row>
    <row r="204" spans="1:19" x14ac:dyDescent="0.25">
      <c r="A204" s="2" t="s">
        <v>9</v>
      </c>
      <c r="B204" s="2" t="s">
        <v>14</v>
      </c>
      <c r="C204" s="2">
        <v>0</v>
      </c>
      <c r="D204" s="2">
        <v>0</v>
      </c>
      <c r="E204" s="2">
        <v>0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1</v>
      </c>
      <c r="N204" s="2">
        <v>0</v>
      </c>
      <c r="O204" s="2">
        <v>0</v>
      </c>
      <c r="P204" s="2">
        <v>0</v>
      </c>
      <c r="Q204" s="7">
        <v>0</v>
      </c>
      <c r="S204" s="5">
        <v>1</v>
      </c>
    </row>
    <row r="205" spans="1:19" x14ac:dyDescent="0.25">
      <c r="A205" s="2" t="s">
        <v>9</v>
      </c>
      <c r="B205" s="2" t="s">
        <v>14</v>
      </c>
      <c r="C205" s="2">
        <v>0</v>
      </c>
      <c r="D205" s="2">
        <v>0</v>
      </c>
      <c r="E205" s="2">
        <v>0</v>
      </c>
      <c r="F205" s="2">
        <v>1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7">
        <v>0</v>
      </c>
      <c r="S205" s="5">
        <v>1</v>
      </c>
    </row>
    <row r="206" spans="1:19" x14ac:dyDescent="0.25">
      <c r="A206" s="2" t="s">
        <v>11</v>
      </c>
      <c r="B206" s="2" t="s">
        <v>13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7">
        <v>0</v>
      </c>
      <c r="S206" s="5">
        <v>1</v>
      </c>
    </row>
    <row r="207" spans="1:19" x14ac:dyDescent="0.25">
      <c r="A207" s="2" t="s">
        <v>11</v>
      </c>
      <c r="B207" s="2" t="s">
        <v>14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7">
        <v>0</v>
      </c>
      <c r="S207" s="5">
        <v>1</v>
      </c>
    </row>
    <row r="208" spans="1:19" x14ac:dyDescent="0.25">
      <c r="A208" s="2" t="s">
        <v>11</v>
      </c>
      <c r="B208" s="2" t="s">
        <v>13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7">
        <v>1</v>
      </c>
      <c r="S208" s="5">
        <v>1</v>
      </c>
    </row>
    <row r="209" spans="1:19" x14ac:dyDescent="0.25">
      <c r="A209" s="2" t="s">
        <v>10</v>
      </c>
      <c r="B209" s="2" t="s">
        <v>13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7">
        <v>0</v>
      </c>
      <c r="S209" s="5">
        <v>1</v>
      </c>
    </row>
    <row r="210" spans="1:19" x14ac:dyDescent="0.25">
      <c r="A210" s="2" t="s">
        <v>10</v>
      </c>
      <c r="B210" s="2" t="s">
        <v>14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1</v>
      </c>
      <c r="Q210" s="7">
        <v>0</v>
      </c>
      <c r="S210" s="5">
        <v>1</v>
      </c>
    </row>
    <row r="211" spans="1:19" x14ac:dyDescent="0.25">
      <c r="A211" s="2" t="s">
        <v>9</v>
      </c>
      <c r="B211" s="2" t="s">
        <v>14</v>
      </c>
      <c r="C211" s="2">
        <v>1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7">
        <v>0</v>
      </c>
      <c r="S211" s="5">
        <v>1</v>
      </c>
    </row>
    <row r="212" spans="1:19" x14ac:dyDescent="0.25">
      <c r="A212" s="2" t="s">
        <v>11</v>
      </c>
      <c r="B212" s="2" t="s">
        <v>14</v>
      </c>
      <c r="C212" s="2">
        <v>0</v>
      </c>
      <c r="D212" s="2">
        <v>0</v>
      </c>
      <c r="E212" s="2">
        <v>0</v>
      </c>
      <c r="F212" s="2">
        <v>1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7">
        <v>0</v>
      </c>
      <c r="S212" s="5">
        <v>1</v>
      </c>
    </row>
    <row r="213" spans="1:19" x14ac:dyDescent="0.25">
      <c r="A213" s="2" t="s">
        <v>9</v>
      </c>
      <c r="B213" s="2" t="s">
        <v>13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7">
        <v>0</v>
      </c>
      <c r="S213" s="5">
        <v>1</v>
      </c>
    </row>
    <row r="214" spans="1:19" x14ac:dyDescent="0.25">
      <c r="A214" s="2" t="s">
        <v>11</v>
      </c>
      <c r="B214" s="2" t="s">
        <v>14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1</v>
      </c>
      <c r="M214" s="2">
        <v>0</v>
      </c>
      <c r="N214" s="2">
        <v>0</v>
      </c>
      <c r="O214" s="2">
        <v>0</v>
      </c>
      <c r="P214" s="2">
        <v>0</v>
      </c>
      <c r="Q214" s="7">
        <v>1</v>
      </c>
      <c r="S214" s="5">
        <v>1</v>
      </c>
    </row>
    <row r="215" spans="1:19" x14ac:dyDescent="0.25">
      <c r="A215" s="2" t="s">
        <v>11</v>
      </c>
      <c r="B215" s="2" t="s">
        <v>13</v>
      </c>
      <c r="C215" s="2">
        <v>0</v>
      </c>
      <c r="D215" s="2">
        <v>0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7">
        <v>0</v>
      </c>
      <c r="S215" s="5">
        <v>1</v>
      </c>
    </row>
    <row r="216" spans="1:19" x14ac:dyDescent="0.25">
      <c r="A216" s="2" t="s">
        <v>11</v>
      </c>
      <c r="B216" s="2" t="s">
        <v>13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1</v>
      </c>
      <c r="O216" s="2">
        <v>0</v>
      </c>
      <c r="P216" s="2">
        <v>0</v>
      </c>
      <c r="Q216" s="7">
        <v>0</v>
      </c>
      <c r="S216" s="5">
        <v>1</v>
      </c>
    </row>
    <row r="217" spans="1:19" x14ac:dyDescent="0.25">
      <c r="A217" s="2" t="s">
        <v>10</v>
      </c>
      <c r="B217" s="2" t="s">
        <v>13</v>
      </c>
      <c r="C217" s="2">
        <v>1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1</v>
      </c>
      <c r="O217" s="2">
        <v>1</v>
      </c>
      <c r="P217" s="2">
        <v>0</v>
      </c>
      <c r="Q217" s="7">
        <v>0</v>
      </c>
      <c r="S217" s="5">
        <v>1</v>
      </c>
    </row>
    <row r="218" spans="1:19" x14ac:dyDescent="0.25">
      <c r="A218" s="2" t="s">
        <v>11</v>
      </c>
      <c r="B218" s="2" t="s">
        <v>14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7">
        <v>1</v>
      </c>
      <c r="S218" s="5">
        <v>1</v>
      </c>
    </row>
    <row r="219" spans="1:19" x14ac:dyDescent="0.25">
      <c r="A219" s="2" t="s">
        <v>9</v>
      </c>
      <c r="B219" s="2" t="s">
        <v>14</v>
      </c>
      <c r="C219" s="2">
        <v>0</v>
      </c>
      <c r="D219" s="2">
        <v>0</v>
      </c>
      <c r="E219" s="2">
        <v>0</v>
      </c>
      <c r="F219" s="2">
        <v>1</v>
      </c>
      <c r="G219" s="2">
        <v>0</v>
      </c>
      <c r="H219" s="2">
        <v>0</v>
      </c>
      <c r="I219" s="2">
        <v>0</v>
      </c>
      <c r="J219" s="2">
        <v>1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7">
        <v>1</v>
      </c>
      <c r="S219" s="5">
        <v>1</v>
      </c>
    </row>
    <row r="220" spans="1:19" x14ac:dyDescent="0.25">
      <c r="A220" s="2" t="s">
        <v>11</v>
      </c>
      <c r="B220" s="2" t="s">
        <v>15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7">
        <v>1</v>
      </c>
      <c r="S220" s="5">
        <v>1</v>
      </c>
    </row>
    <row r="221" spans="1:19" x14ac:dyDescent="0.25">
      <c r="A221" s="2" t="s">
        <v>11</v>
      </c>
      <c r="B221" s="2" t="s">
        <v>13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7">
        <v>0</v>
      </c>
      <c r="S221" s="5">
        <v>1</v>
      </c>
    </row>
    <row r="222" spans="1:19" x14ac:dyDescent="0.25">
      <c r="A222" s="2" t="s">
        <v>11</v>
      </c>
      <c r="B222" s="2" t="s">
        <v>15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1</v>
      </c>
      <c r="O222" s="2">
        <v>0</v>
      </c>
      <c r="P222" s="2">
        <v>0</v>
      </c>
      <c r="Q222" s="7">
        <v>0</v>
      </c>
      <c r="S222" s="5">
        <v>1</v>
      </c>
    </row>
    <row r="223" spans="1:19" x14ac:dyDescent="0.25">
      <c r="A223" s="2" t="s">
        <v>9</v>
      </c>
      <c r="B223" s="2" t="s">
        <v>14</v>
      </c>
      <c r="C223" s="2">
        <v>0</v>
      </c>
      <c r="D223" s="2">
        <v>0</v>
      </c>
      <c r="E223" s="2">
        <v>0</v>
      </c>
      <c r="F223" s="2">
        <v>1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7">
        <v>1</v>
      </c>
      <c r="S223" s="5">
        <v>1</v>
      </c>
    </row>
    <row r="224" spans="1:19" x14ac:dyDescent="0.25">
      <c r="A224" s="2" t="s">
        <v>11</v>
      </c>
      <c r="B224" s="2" t="s">
        <v>14</v>
      </c>
      <c r="C224" s="2">
        <v>0</v>
      </c>
      <c r="D224" s="2">
        <v>0</v>
      </c>
      <c r="E224" s="2">
        <v>0</v>
      </c>
      <c r="F224" s="2">
        <v>0</v>
      </c>
      <c r="G224" s="2">
        <v>1</v>
      </c>
      <c r="H224" s="2">
        <v>0</v>
      </c>
      <c r="I224" s="2">
        <v>0</v>
      </c>
      <c r="J224" s="2">
        <v>1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7">
        <v>0</v>
      </c>
      <c r="S224" s="5">
        <v>1</v>
      </c>
    </row>
    <row r="225" spans="1:19" x14ac:dyDescent="0.25">
      <c r="A225" s="2" t="s">
        <v>9</v>
      </c>
      <c r="B225" s="2" t="s">
        <v>15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7">
        <v>0</v>
      </c>
      <c r="S225" s="5">
        <v>1</v>
      </c>
    </row>
    <row r="226" spans="1:19" x14ac:dyDescent="0.25">
      <c r="A226" s="2" t="s">
        <v>9</v>
      </c>
      <c r="B226" s="2" t="s">
        <v>13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7">
        <v>0</v>
      </c>
      <c r="S226" s="5">
        <v>1</v>
      </c>
    </row>
    <row r="227" spans="1:19" x14ac:dyDescent="0.25">
      <c r="A227" s="2" t="s">
        <v>9</v>
      </c>
      <c r="B227" s="2" t="s">
        <v>13</v>
      </c>
      <c r="C227" s="2">
        <v>0</v>
      </c>
      <c r="D227" s="2">
        <v>0</v>
      </c>
      <c r="E227" s="2">
        <v>0</v>
      </c>
      <c r="F227" s="2">
        <v>1</v>
      </c>
      <c r="G227" s="2">
        <v>1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7">
        <v>0</v>
      </c>
      <c r="S227" s="5">
        <v>1</v>
      </c>
    </row>
    <row r="228" spans="1:19" x14ac:dyDescent="0.25">
      <c r="A228" s="2" t="s">
        <v>11</v>
      </c>
      <c r="B228" s="2" t="s">
        <v>14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7">
        <v>0</v>
      </c>
      <c r="S228" s="5">
        <v>1</v>
      </c>
    </row>
    <row r="229" spans="1:19" x14ac:dyDescent="0.25">
      <c r="A229" s="2" t="s">
        <v>11</v>
      </c>
      <c r="B229" s="2" t="s">
        <v>15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1</v>
      </c>
      <c r="M229" s="2">
        <v>0</v>
      </c>
      <c r="N229" s="2">
        <v>0</v>
      </c>
      <c r="O229" s="2">
        <v>0</v>
      </c>
      <c r="P229" s="2">
        <v>0</v>
      </c>
      <c r="Q229" s="7">
        <v>0</v>
      </c>
      <c r="S229" s="5">
        <v>1</v>
      </c>
    </row>
    <row r="230" spans="1:19" x14ac:dyDescent="0.25">
      <c r="A230" s="2" t="s">
        <v>9</v>
      </c>
      <c r="B230" s="2" t="s">
        <v>15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7">
        <v>1</v>
      </c>
      <c r="S230" s="5">
        <v>1</v>
      </c>
    </row>
    <row r="231" spans="1:19" x14ac:dyDescent="0.25">
      <c r="A231" s="2" t="s">
        <v>10</v>
      </c>
      <c r="B231" s="2" t="s">
        <v>15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1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7">
        <v>0</v>
      </c>
      <c r="S231" s="5">
        <v>1</v>
      </c>
    </row>
    <row r="232" spans="1:19" x14ac:dyDescent="0.25">
      <c r="A232" s="2" t="s">
        <v>9</v>
      </c>
      <c r="B232" s="2" t="s">
        <v>13</v>
      </c>
      <c r="C232" s="2">
        <v>0</v>
      </c>
      <c r="D232" s="2">
        <v>0</v>
      </c>
      <c r="E232" s="2">
        <v>1</v>
      </c>
      <c r="F232" s="2">
        <v>0</v>
      </c>
      <c r="G232" s="2">
        <v>1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7">
        <v>0</v>
      </c>
      <c r="S232" s="5">
        <v>1</v>
      </c>
    </row>
    <row r="233" spans="1:19" x14ac:dyDescent="0.25">
      <c r="A233" s="2" t="s">
        <v>9</v>
      </c>
      <c r="B233" s="2" t="s">
        <v>13</v>
      </c>
      <c r="C233" s="2">
        <v>1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1</v>
      </c>
      <c r="N233" s="2">
        <v>0</v>
      </c>
      <c r="O233" s="2">
        <v>0</v>
      </c>
      <c r="P233" s="2">
        <v>0</v>
      </c>
      <c r="Q233" s="7">
        <v>0</v>
      </c>
      <c r="S233" s="5">
        <v>1</v>
      </c>
    </row>
    <row r="234" spans="1:19" x14ac:dyDescent="0.25">
      <c r="A234" s="2" t="s">
        <v>9</v>
      </c>
      <c r="B234" s="2" t="s">
        <v>14</v>
      </c>
      <c r="C234" s="2">
        <v>1</v>
      </c>
      <c r="D234" s="2">
        <v>0</v>
      </c>
      <c r="E234" s="2">
        <v>0</v>
      </c>
      <c r="F234" s="2">
        <v>0</v>
      </c>
      <c r="G234" s="2">
        <v>1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1</v>
      </c>
      <c r="O234" s="2">
        <v>0</v>
      </c>
      <c r="P234" s="2">
        <v>0</v>
      </c>
      <c r="Q234" s="7">
        <v>1</v>
      </c>
      <c r="S234" s="5">
        <v>1</v>
      </c>
    </row>
    <row r="235" spans="1:19" x14ac:dyDescent="0.25">
      <c r="A235" s="2" t="s">
        <v>11</v>
      </c>
      <c r="B235" s="2" t="s">
        <v>14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7">
        <v>0</v>
      </c>
      <c r="S235" s="5">
        <v>1</v>
      </c>
    </row>
    <row r="236" spans="1:19" x14ac:dyDescent="0.25">
      <c r="A236" s="2" t="s">
        <v>10</v>
      </c>
      <c r="B236" s="2" t="s">
        <v>13</v>
      </c>
      <c r="C236" s="2">
        <v>1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1</v>
      </c>
      <c r="M236" s="2">
        <v>0</v>
      </c>
      <c r="N236" s="2">
        <v>1</v>
      </c>
      <c r="O236" s="2">
        <v>1</v>
      </c>
      <c r="P236" s="2">
        <v>0</v>
      </c>
      <c r="Q236" s="7">
        <v>1</v>
      </c>
      <c r="S236" s="5">
        <v>1</v>
      </c>
    </row>
    <row r="237" spans="1:19" x14ac:dyDescent="0.25">
      <c r="A237" s="2" t="s">
        <v>9</v>
      </c>
      <c r="B237" s="2" t="s">
        <v>14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1</v>
      </c>
      <c r="I237" s="2">
        <v>0</v>
      </c>
      <c r="J237" s="2">
        <v>0</v>
      </c>
      <c r="K237" s="2">
        <v>1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7">
        <v>0</v>
      </c>
      <c r="S237" s="5">
        <v>1</v>
      </c>
    </row>
    <row r="238" spans="1:19" x14ac:dyDescent="0.25">
      <c r="A238" s="2" t="s">
        <v>11</v>
      </c>
      <c r="B238" s="2" t="s">
        <v>13</v>
      </c>
      <c r="C238" s="2">
        <v>0</v>
      </c>
      <c r="D238" s="2">
        <v>0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1</v>
      </c>
      <c r="M238" s="2">
        <v>0</v>
      </c>
      <c r="N238" s="2">
        <v>0</v>
      </c>
      <c r="O238" s="2">
        <v>0</v>
      </c>
      <c r="P238" s="2">
        <v>0</v>
      </c>
      <c r="Q238" s="7">
        <v>1</v>
      </c>
      <c r="S238" s="5">
        <v>1</v>
      </c>
    </row>
    <row r="239" spans="1:19" x14ac:dyDescent="0.25">
      <c r="A239" s="2" t="s">
        <v>11</v>
      </c>
      <c r="B239" s="2" t="s">
        <v>13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7">
        <v>0</v>
      </c>
      <c r="S239" s="5">
        <v>1</v>
      </c>
    </row>
    <row r="240" spans="1:19" x14ac:dyDescent="0.25">
      <c r="A240" s="2" t="s">
        <v>11</v>
      </c>
      <c r="B240" s="2" t="s">
        <v>13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7">
        <v>0</v>
      </c>
      <c r="S240" s="5">
        <v>1</v>
      </c>
    </row>
    <row r="241" spans="1:19" x14ac:dyDescent="0.25">
      <c r="A241" s="2" t="s">
        <v>10</v>
      </c>
      <c r="B241" s="2" t="s">
        <v>14</v>
      </c>
      <c r="C241" s="2">
        <v>0</v>
      </c>
      <c r="D241" s="2">
        <v>0</v>
      </c>
      <c r="E241" s="2">
        <v>0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7">
        <v>0</v>
      </c>
      <c r="S241" s="5">
        <v>1</v>
      </c>
    </row>
    <row r="242" spans="1:19" x14ac:dyDescent="0.25">
      <c r="A242" s="2" t="s">
        <v>11</v>
      </c>
      <c r="B242" s="2" t="s">
        <v>13</v>
      </c>
      <c r="C242" s="2">
        <v>0</v>
      </c>
      <c r="D242" s="2">
        <v>0</v>
      </c>
      <c r="E242" s="2">
        <v>0</v>
      </c>
      <c r="F242" s="2">
        <v>0</v>
      </c>
      <c r="G242" s="2">
        <v>1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1</v>
      </c>
      <c r="Q242" s="7">
        <v>0</v>
      </c>
      <c r="S242" s="5">
        <v>1</v>
      </c>
    </row>
    <row r="243" spans="1:19" x14ac:dyDescent="0.25">
      <c r="A243" s="2" t="s">
        <v>11</v>
      </c>
      <c r="B243" s="2" t="s">
        <v>14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1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7">
        <v>0</v>
      </c>
      <c r="S243" s="5">
        <v>1</v>
      </c>
    </row>
    <row r="244" spans="1:19" x14ac:dyDescent="0.25">
      <c r="A244" s="2" t="s">
        <v>11</v>
      </c>
      <c r="B244" s="2" t="s">
        <v>13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7">
        <v>0</v>
      </c>
      <c r="S244" s="5">
        <v>1</v>
      </c>
    </row>
    <row r="245" spans="1:19" x14ac:dyDescent="0.25">
      <c r="A245" s="2" t="s">
        <v>9</v>
      </c>
      <c r="B245" s="2" t="s">
        <v>13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7">
        <v>0</v>
      </c>
      <c r="S245" s="5">
        <v>1</v>
      </c>
    </row>
    <row r="246" spans="1:19" x14ac:dyDescent="0.25">
      <c r="A246" s="2" t="s">
        <v>11</v>
      </c>
      <c r="B246" s="2" t="s">
        <v>13</v>
      </c>
      <c r="C246" s="2">
        <v>0</v>
      </c>
      <c r="D246" s="2">
        <v>0</v>
      </c>
      <c r="E246" s="2">
        <v>0</v>
      </c>
      <c r="F246" s="2">
        <v>0</v>
      </c>
      <c r="G246" s="2">
        <v>1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7">
        <v>1</v>
      </c>
      <c r="S246" s="5">
        <v>1</v>
      </c>
    </row>
    <row r="247" spans="1:19" x14ac:dyDescent="0.25">
      <c r="A247" s="2" t="s">
        <v>11</v>
      </c>
      <c r="B247" s="2" t="s">
        <v>14</v>
      </c>
      <c r="C247" s="2">
        <v>0</v>
      </c>
      <c r="D247" s="2">
        <v>0</v>
      </c>
      <c r="E247" s="2">
        <v>1</v>
      </c>
      <c r="F247" s="2">
        <v>0</v>
      </c>
      <c r="G247" s="2">
        <v>1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7">
        <v>0</v>
      </c>
      <c r="S247" s="5">
        <v>1</v>
      </c>
    </row>
    <row r="248" spans="1:19" x14ac:dyDescent="0.25">
      <c r="A248" s="2" t="s">
        <v>9</v>
      </c>
      <c r="B248" s="2" t="s">
        <v>13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7">
        <v>0</v>
      </c>
      <c r="S248" s="5">
        <v>1</v>
      </c>
    </row>
    <row r="249" spans="1:19" x14ac:dyDescent="0.25">
      <c r="A249" s="2" t="s">
        <v>9</v>
      </c>
      <c r="B249" s="2" t="s">
        <v>14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1</v>
      </c>
      <c r="M249" s="2">
        <v>0</v>
      </c>
      <c r="N249" s="2">
        <v>1</v>
      </c>
      <c r="O249" s="2">
        <v>0</v>
      </c>
      <c r="P249" s="2">
        <v>0</v>
      </c>
      <c r="Q249" s="7">
        <v>0</v>
      </c>
      <c r="S249" s="5">
        <v>1</v>
      </c>
    </row>
    <row r="250" spans="1:19" x14ac:dyDescent="0.25">
      <c r="A250" s="2" t="s">
        <v>9</v>
      </c>
      <c r="B250" s="2" t="s">
        <v>14</v>
      </c>
      <c r="C250" s="2">
        <v>1</v>
      </c>
      <c r="D250" s="2">
        <v>0</v>
      </c>
      <c r="E250" s="2">
        <v>0</v>
      </c>
      <c r="F250" s="2">
        <v>0</v>
      </c>
      <c r="G250" s="2">
        <v>1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1</v>
      </c>
      <c r="O250" s="2">
        <v>1</v>
      </c>
      <c r="P250" s="2">
        <v>0</v>
      </c>
      <c r="Q250" s="7">
        <v>0</v>
      </c>
      <c r="S250" s="5">
        <v>1</v>
      </c>
    </row>
    <row r="251" spans="1:19" x14ac:dyDescent="0.25">
      <c r="A251" s="2" t="s">
        <v>9</v>
      </c>
      <c r="B251" s="2" t="s">
        <v>13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7">
        <v>0</v>
      </c>
      <c r="S251" s="5">
        <v>1</v>
      </c>
    </row>
    <row r="252" spans="1:19" x14ac:dyDescent="0.25">
      <c r="A252" s="2" t="s">
        <v>9</v>
      </c>
      <c r="B252" s="2" t="s">
        <v>14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1</v>
      </c>
      <c r="O252" s="2">
        <v>1</v>
      </c>
      <c r="P252" s="2">
        <v>0</v>
      </c>
      <c r="Q252" s="7">
        <v>0</v>
      </c>
      <c r="S252" s="5">
        <v>1</v>
      </c>
    </row>
    <row r="253" spans="1:19" x14ac:dyDescent="0.25">
      <c r="A253" s="2" t="s">
        <v>9</v>
      </c>
      <c r="B253" s="2" t="s">
        <v>14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7">
        <v>0</v>
      </c>
      <c r="S253" s="5">
        <v>1</v>
      </c>
    </row>
    <row r="254" spans="1:19" x14ac:dyDescent="0.25">
      <c r="A254" s="2" t="s">
        <v>11</v>
      </c>
      <c r="B254" s="2" t="s">
        <v>13</v>
      </c>
      <c r="C254" s="2">
        <v>0</v>
      </c>
      <c r="D254" s="2">
        <v>0</v>
      </c>
      <c r="E254" s="2">
        <v>0</v>
      </c>
      <c r="F254" s="2">
        <v>0</v>
      </c>
      <c r="G254" s="2">
        <v>1</v>
      </c>
      <c r="H254" s="2">
        <v>0</v>
      </c>
      <c r="I254" s="2">
        <v>0</v>
      </c>
      <c r="J254" s="2">
        <v>0</v>
      </c>
      <c r="K254" s="2">
        <v>0</v>
      </c>
      <c r="L254" s="2">
        <v>1</v>
      </c>
      <c r="M254" s="2">
        <v>0</v>
      </c>
      <c r="N254" s="2">
        <v>0</v>
      </c>
      <c r="O254" s="2">
        <v>0</v>
      </c>
      <c r="P254" s="2">
        <v>0</v>
      </c>
      <c r="Q254" s="7">
        <v>0</v>
      </c>
      <c r="S254" s="5">
        <v>1</v>
      </c>
    </row>
    <row r="255" spans="1:19" x14ac:dyDescent="0.25">
      <c r="A255" s="2" t="s">
        <v>11</v>
      </c>
      <c r="B255" s="2" t="s">
        <v>15</v>
      </c>
      <c r="C255" s="2">
        <v>0</v>
      </c>
      <c r="D255" s="2">
        <v>0</v>
      </c>
      <c r="E255" s="2">
        <v>0</v>
      </c>
      <c r="F255" s="2">
        <v>0</v>
      </c>
      <c r="G255" s="2">
        <v>1</v>
      </c>
      <c r="H255" s="2">
        <v>0</v>
      </c>
      <c r="I255" s="2">
        <v>0</v>
      </c>
      <c r="J255" s="2">
        <v>0</v>
      </c>
      <c r="K255" s="2">
        <v>1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7">
        <v>0</v>
      </c>
      <c r="S255" s="5">
        <v>1</v>
      </c>
    </row>
    <row r="256" spans="1:19" x14ac:dyDescent="0.25">
      <c r="A256" s="2" t="s">
        <v>11</v>
      </c>
      <c r="B256" s="2" t="s">
        <v>14</v>
      </c>
      <c r="C256" s="2">
        <v>1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1</v>
      </c>
      <c r="O256" s="2">
        <v>0</v>
      </c>
      <c r="P256" s="2">
        <v>0</v>
      </c>
      <c r="Q256" s="7">
        <v>0</v>
      </c>
      <c r="S256" s="5">
        <v>1</v>
      </c>
    </row>
    <row r="257" spans="1:19" x14ac:dyDescent="0.25">
      <c r="A257" s="2" t="s">
        <v>11</v>
      </c>
      <c r="B257" s="2" t="s">
        <v>13</v>
      </c>
      <c r="C257" s="2">
        <v>0</v>
      </c>
      <c r="D257" s="2">
        <v>1</v>
      </c>
      <c r="E257" s="2">
        <v>0</v>
      </c>
      <c r="F257" s="2">
        <v>1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7">
        <v>0</v>
      </c>
      <c r="S257" s="5">
        <v>1</v>
      </c>
    </row>
    <row r="258" spans="1:19" x14ac:dyDescent="0.25">
      <c r="A258" s="2" t="s">
        <v>9</v>
      </c>
      <c r="B258" s="2" t="s">
        <v>13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7">
        <v>0</v>
      </c>
      <c r="S258" s="5">
        <v>1</v>
      </c>
    </row>
    <row r="259" spans="1:19" x14ac:dyDescent="0.25">
      <c r="A259" s="2" t="s">
        <v>11</v>
      </c>
      <c r="B259" s="2" t="s">
        <v>15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7">
        <v>0</v>
      </c>
      <c r="S259" s="5">
        <v>1</v>
      </c>
    </row>
    <row r="260" spans="1:19" x14ac:dyDescent="0.25">
      <c r="A260" s="2" t="s">
        <v>9</v>
      </c>
      <c r="B260" s="2" t="s">
        <v>15</v>
      </c>
      <c r="C260" s="2">
        <v>0</v>
      </c>
      <c r="D260" s="2">
        <v>0</v>
      </c>
      <c r="E260" s="2">
        <v>0</v>
      </c>
      <c r="F260" s="2">
        <v>1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1</v>
      </c>
      <c r="M260" s="2">
        <v>0</v>
      </c>
      <c r="N260" s="2">
        <v>1</v>
      </c>
      <c r="O260" s="2">
        <v>0</v>
      </c>
      <c r="P260" s="2">
        <v>0</v>
      </c>
      <c r="Q260" s="7">
        <v>1</v>
      </c>
      <c r="S260" s="5">
        <v>1</v>
      </c>
    </row>
    <row r="261" spans="1:19" x14ac:dyDescent="0.25">
      <c r="A261" s="2" t="s">
        <v>9</v>
      </c>
      <c r="B261" s="2" t="s">
        <v>13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7">
        <v>0</v>
      </c>
      <c r="S261" s="5">
        <v>1</v>
      </c>
    </row>
    <row r="262" spans="1:19" x14ac:dyDescent="0.25">
      <c r="A262" s="2" t="s">
        <v>11</v>
      </c>
      <c r="B262" s="2" t="s">
        <v>13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7">
        <v>1</v>
      </c>
      <c r="S262" s="5">
        <v>1</v>
      </c>
    </row>
    <row r="263" spans="1:19" x14ac:dyDescent="0.25">
      <c r="A263" s="2" t="s">
        <v>10</v>
      </c>
      <c r="B263" s="2" t="s">
        <v>13</v>
      </c>
      <c r="C263" s="2">
        <v>0</v>
      </c>
      <c r="D263" s="2">
        <v>0</v>
      </c>
      <c r="E263" s="2">
        <v>0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7">
        <v>0</v>
      </c>
      <c r="S263" s="5">
        <v>1</v>
      </c>
    </row>
    <row r="264" spans="1:19" x14ac:dyDescent="0.25">
      <c r="A264" s="2" t="s">
        <v>11</v>
      </c>
      <c r="B264" s="2" t="s">
        <v>13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7">
        <v>1</v>
      </c>
      <c r="S264" s="5">
        <v>1</v>
      </c>
    </row>
    <row r="265" spans="1:19" x14ac:dyDescent="0.25">
      <c r="A265" s="2" t="s">
        <v>10</v>
      </c>
      <c r="B265" s="2" t="s">
        <v>13</v>
      </c>
      <c r="C265" s="2">
        <v>0</v>
      </c>
      <c r="D265" s="2">
        <v>0</v>
      </c>
      <c r="E265" s="2">
        <v>1</v>
      </c>
      <c r="F265" s="2">
        <v>0</v>
      </c>
      <c r="G265" s="2">
        <v>1</v>
      </c>
      <c r="H265" s="2">
        <v>0</v>
      </c>
      <c r="I265" s="2">
        <v>0</v>
      </c>
      <c r="J265" s="2">
        <v>0</v>
      </c>
      <c r="K265" s="2">
        <v>0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7">
        <v>0</v>
      </c>
      <c r="S265" s="5">
        <v>1</v>
      </c>
    </row>
    <row r="266" spans="1:19" x14ac:dyDescent="0.25">
      <c r="A266" s="2" t="s">
        <v>9</v>
      </c>
      <c r="B266" s="2" t="s">
        <v>14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1</v>
      </c>
      <c r="M266" s="2">
        <v>0</v>
      </c>
      <c r="N266" s="2">
        <v>0</v>
      </c>
      <c r="O266" s="2">
        <v>1</v>
      </c>
      <c r="P266" s="2">
        <v>0</v>
      </c>
      <c r="Q266" s="7">
        <v>0</v>
      </c>
      <c r="S266" s="5">
        <v>1</v>
      </c>
    </row>
    <row r="267" spans="1:19" x14ac:dyDescent="0.25">
      <c r="A267" s="2" t="s">
        <v>10</v>
      </c>
      <c r="B267" s="2" t="s">
        <v>14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7">
        <v>0</v>
      </c>
      <c r="S267" s="5">
        <v>1</v>
      </c>
    </row>
    <row r="268" spans="1:19" x14ac:dyDescent="0.25">
      <c r="A268" s="2" t="s">
        <v>9</v>
      </c>
      <c r="B268" s="2" t="s">
        <v>13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7">
        <v>0</v>
      </c>
      <c r="S268" s="5">
        <v>1</v>
      </c>
    </row>
    <row r="269" spans="1:19" x14ac:dyDescent="0.25">
      <c r="A269" s="2" t="s">
        <v>11</v>
      </c>
      <c r="B269" s="2" t="s">
        <v>14</v>
      </c>
      <c r="C269" s="2">
        <v>0</v>
      </c>
      <c r="D269" s="2">
        <v>0</v>
      </c>
      <c r="E269" s="2">
        <v>0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1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7">
        <v>0</v>
      </c>
      <c r="S269" s="5">
        <v>1</v>
      </c>
    </row>
    <row r="270" spans="1:19" x14ac:dyDescent="0.25">
      <c r="A270" s="2" t="s">
        <v>11</v>
      </c>
      <c r="B270" s="2" t="s">
        <v>13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7">
        <v>0</v>
      </c>
      <c r="S270" s="5">
        <v>1</v>
      </c>
    </row>
    <row r="271" spans="1:19" x14ac:dyDescent="0.25">
      <c r="A271" s="2" t="s">
        <v>11</v>
      </c>
      <c r="B271" s="2" t="s">
        <v>14</v>
      </c>
      <c r="C271" s="2">
        <v>1</v>
      </c>
      <c r="D271" s="2">
        <v>0</v>
      </c>
      <c r="E271" s="2">
        <v>0</v>
      </c>
      <c r="F271" s="2">
        <v>1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7">
        <v>0</v>
      </c>
      <c r="S271" s="5">
        <v>1</v>
      </c>
    </row>
    <row r="272" spans="1:19" x14ac:dyDescent="0.25">
      <c r="A272" s="2" t="s">
        <v>9</v>
      </c>
      <c r="B272" s="2" t="s">
        <v>14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7">
        <v>0</v>
      </c>
      <c r="S272" s="5">
        <v>1</v>
      </c>
    </row>
    <row r="273" spans="1:19" x14ac:dyDescent="0.25">
      <c r="A273" s="2" t="s">
        <v>11</v>
      </c>
      <c r="B273" s="2" t="s">
        <v>14</v>
      </c>
      <c r="C273" s="2">
        <v>0</v>
      </c>
      <c r="D273" s="2">
        <v>0</v>
      </c>
      <c r="E273" s="2">
        <v>0</v>
      </c>
      <c r="F273" s="2">
        <v>1</v>
      </c>
      <c r="G273" s="2">
        <v>1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7">
        <v>0</v>
      </c>
      <c r="S273" s="5">
        <v>1</v>
      </c>
    </row>
    <row r="274" spans="1:19" x14ac:dyDescent="0.25">
      <c r="A274" s="2" t="s">
        <v>9</v>
      </c>
      <c r="B274" s="2" t="s">
        <v>14</v>
      </c>
      <c r="C274" s="2">
        <v>0</v>
      </c>
      <c r="D274" s="2">
        <v>0</v>
      </c>
      <c r="E274" s="2">
        <v>0</v>
      </c>
      <c r="F274" s="2">
        <v>0</v>
      </c>
      <c r="G274" s="2">
        <v>1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7">
        <v>0</v>
      </c>
      <c r="S274" s="5">
        <v>1</v>
      </c>
    </row>
    <row r="275" spans="1:19" x14ac:dyDescent="0.25">
      <c r="A275" s="2" t="s">
        <v>11</v>
      </c>
      <c r="B275" s="2" t="s">
        <v>15</v>
      </c>
      <c r="C275" s="2">
        <v>0</v>
      </c>
      <c r="D275" s="2">
        <v>0</v>
      </c>
      <c r="E275" s="2">
        <v>0</v>
      </c>
      <c r="F275" s="2">
        <v>0</v>
      </c>
      <c r="G275" s="2">
        <v>1</v>
      </c>
      <c r="H275" s="2">
        <v>0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7">
        <v>0</v>
      </c>
      <c r="S275" s="5">
        <v>1</v>
      </c>
    </row>
    <row r="276" spans="1:19" x14ac:dyDescent="0.25">
      <c r="A276" s="2" t="s">
        <v>11</v>
      </c>
      <c r="B276" s="2" t="s">
        <v>13</v>
      </c>
      <c r="C276" s="2">
        <v>0</v>
      </c>
      <c r="D276" s="2">
        <v>0</v>
      </c>
      <c r="E276" s="2">
        <v>0</v>
      </c>
      <c r="F276" s="2">
        <v>0</v>
      </c>
      <c r="G276" s="2">
        <v>1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7">
        <v>0</v>
      </c>
      <c r="S276" s="5">
        <v>1</v>
      </c>
    </row>
    <row r="277" spans="1:19" x14ac:dyDescent="0.25">
      <c r="A277" s="2" t="s">
        <v>11</v>
      </c>
      <c r="B277" s="2" t="s">
        <v>14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7">
        <v>1</v>
      </c>
      <c r="S277" s="5">
        <v>1</v>
      </c>
    </row>
    <row r="278" spans="1:19" x14ac:dyDescent="0.25">
      <c r="A278" s="2" t="s">
        <v>11</v>
      </c>
      <c r="B278" s="2" t="s">
        <v>14</v>
      </c>
      <c r="C278" s="2">
        <v>0</v>
      </c>
      <c r="D278" s="2">
        <v>0</v>
      </c>
      <c r="E278" s="2">
        <v>0</v>
      </c>
      <c r="F278" s="2">
        <v>0</v>
      </c>
      <c r="G278" s="2">
        <v>1</v>
      </c>
      <c r="H278" s="2">
        <v>0</v>
      </c>
      <c r="I278" s="2">
        <v>0</v>
      </c>
      <c r="J278" s="2">
        <v>0</v>
      </c>
      <c r="K278" s="2">
        <v>1</v>
      </c>
      <c r="L278" s="2">
        <v>1</v>
      </c>
      <c r="M278" s="2">
        <v>0</v>
      </c>
      <c r="N278" s="2">
        <v>0</v>
      </c>
      <c r="O278" s="2">
        <v>0</v>
      </c>
      <c r="P278" s="2">
        <v>0</v>
      </c>
      <c r="Q278" s="7">
        <v>0</v>
      </c>
      <c r="S278" s="5">
        <v>1</v>
      </c>
    </row>
    <row r="279" spans="1:19" x14ac:dyDescent="0.25">
      <c r="A279" s="2" t="s">
        <v>11</v>
      </c>
      <c r="B279" s="2" t="s">
        <v>13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1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7">
        <v>0</v>
      </c>
      <c r="S279" s="5">
        <v>1</v>
      </c>
    </row>
    <row r="280" spans="1:19" x14ac:dyDescent="0.25">
      <c r="A280" s="2" t="s">
        <v>11</v>
      </c>
      <c r="B280" s="2" t="s">
        <v>13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7">
        <v>1</v>
      </c>
      <c r="S280" s="5">
        <v>1</v>
      </c>
    </row>
    <row r="281" spans="1:19" x14ac:dyDescent="0.25">
      <c r="A281" s="2" t="s">
        <v>11</v>
      </c>
      <c r="B281" s="2" t="s">
        <v>13</v>
      </c>
      <c r="C281" s="2">
        <v>0</v>
      </c>
      <c r="D281" s="2">
        <v>0</v>
      </c>
      <c r="E281" s="2">
        <v>0</v>
      </c>
      <c r="F281" s="2">
        <v>1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7">
        <v>0</v>
      </c>
      <c r="S281" s="5">
        <v>1</v>
      </c>
    </row>
    <row r="282" spans="1:19" x14ac:dyDescent="0.25">
      <c r="A282" s="2" t="s">
        <v>9</v>
      </c>
      <c r="B282" s="2" t="s">
        <v>13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1</v>
      </c>
      <c r="M282" s="2">
        <v>0</v>
      </c>
      <c r="N282" s="2">
        <v>0</v>
      </c>
      <c r="O282" s="2">
        <v>0</v>
      </c>
      <c r="P282" s="2">
        <v>0</v>
      </c>
      <c r="Q282" s="7">
        <v>1</v>
      </c>
      <c r="S282" s="5">
        <v>1</v>
      </c>
    </row>
    <row r="283" spans="1:19" x14ac:dyDescent="0.25">
      <c r="A283" s="2" t="s">
        <v>9</v>
      </c>
      <c r="B283" s="2" t="s">
        <v>14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7">
        <v>0</v>
      </c>
      <c r="S283" s="5">
        <v>1</v>
      </c>
    </row>
    <row r="284" spans="1:19" x14ac:dyDescent="0.25">
      <c r="A284" s="2" t="s">
        <v>11</v>
      </c>
      <c r="B284" s="2" t="s">
        <v>13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7">
        <v>0</v>
      </c>
      <c r="S284" s="5">
        <v>1</v>
      </c>
    </row>
    <row r="285" spans="1:19" x14ac:dyDescent="0.25">
      <c r="A285" s="2" t="s">
        <v>11</v>
      </c>
      <c r="B285" s="2" t="s">
        <v>14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7">
        <v>1</v>
      </c>
      <c r="S285" s="5">
        <v>1</v>
      </c>
    </row>
    <row r="286" spans="1:19" x14ac:dyDescent="0.25">
      <c r="A286" s="2" t="s">
        <v>10</v>
      </c>
      <c r="B286" s="2" t="s">
        <v>14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7">
        <v>0</v>
      </c>
      <c r="S286" s="5">
        <v>1</v>
      </c>
    </row>
    <row r="287" spans="1:19" x14ac:dyDescent="0.25">
      <c r="A287" s="2" t="s">
        <v>10</v>
      </c>
      <c r="B287" s="2" t="s">
        <v>13</v>
      </c>
      <c r="C287" s="2">
        <v>0</v>
      </c>
      <c r="D287" s="2">
        <v>0</v>
      </c>
      <c r="E287" s="2">
        <v>0</v>
      </c>
      <c r="F287" s="2">
        <v>1</v>
      </c>
      <c r="G287" s="2">
        <v>1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1</v>
      </c>
      <c r="Q287" s="7">
        <v>0</v>
      </c>
      <c r="S287" s="5">
        <v>1</v>
      </c>
    </row>
    <row r="288" spans="1:19" x14ac:dyDescent="0.25">
      <c r="A288" s="2" t="s">
        <v>11</v>
      </c>
      <c r="B288" s="2" t="s">
        <v>14</v>
      </c>
      <c r="C288" s="2">
        <v>0</v>
      </c>
      <c r="D288" s="2">
        <v>0</v>
      </c>
      <c r="E288" s="2">
        <v>0</v>
      </c>
      <c r="F288" s="2">
        <v>0</v>
      </c>
      <c r="G288" s="2">
        <v>1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7">
        <v>1</v>
      </c>
      <c r="S288" s="5">
        <v>1</v>
      </c>
    </row>
    <row r="289" spans="1:19" x14ac:dyDescent="0.25">
      <c r="A289" s="2" t="s">
        <v>9</v>
      </c>
      <c r="B289" s="2" t="s">
        <v>13</v>
      </c>
      <c r="C289" s="2">
        <v>1</v>
      </c>
      <c r="D289" s="2">
        <v>0</v>
      </c>
      <c r="E289" s="2">
        <v>0</v>
      </c>
      <c r="F289" s="2">
        <v>0</v>
      </c>
      <c r="G289" s="2">
        <v>1</v>
      </c>
      <c r="H289" s="2">
        <v>0</v>
      </c>
      <c r="I289" s="2">
        <v>0</v>
      </c>
      <c r="J289" s="2">
        <v>1</v>
      </c>
      <c r="K289" s="2">
        <v>1</v>
      </c>
      <c r="L289" s="2">
        <v>0</v>
      </c>
      <c r="M289" s="2">
        <v>1</v>
      </c>
      <c r="N289" s="2">
        <v>0</v>
      </c>
      <c r="O289" s="2">
        <v>0</v>
      </c>
      <c r="P289" s="2">
        <v>0</v>
      </c>
      <c r="Q289" s="7">
        <v>0</v>
      </c>
      <c r="S289" s="5">
        <v>1</v>
      </c>
    </row>
    <row r="290" spans="1:19" x14ac:dyDescent="0.25">
      <c r="A290" s="2" t="s">
        <v>11</v>
      </c>
      <c r="B290" s="2" t="s">
        <v>13</v>
      </c>
      <c r="C290" s="2">
        <v>0</v>
      </c>
      <c r="D290" s="2">
        <v>0</v>
      </c>
      <c r="E290" s="2">
        <v>1</v>
      </c>
      <c r="F290" s="2">
        <v>1</v>
      </c>
      <c r="G290" s="2">
        <v>1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7">
        <v>0</v>
      </c>
      <c r="S290" s="5">
        <v>1</v>
      </c>
    </row>
    <row r="291" spans="1:19" x14ac:dyDescent="0.25">
      <c r="A291" s="2" t="s">
        <v>10</v>
      </c>
      <c r="B291" s="2" t="s">
        <v>14</v>
      </c>
      <c r="C291" s="2">
        <v>1</v>
      </c>
      <c r="D291" s="2">
        <v>0</v>
      </c>
      <c r="E291" s="2">
        <v>0</v>
      </c>
      <c r="F291" s="2">
        <v>0</v>
      </c>
      <c r="G291" s="2">
        <v>0</v>
      </c>
      <c r="H291" s="2">
        <v>1</v>
      </c>
      <c r="I291" s="2">
        <v>0</v>
      </c>
      <c r="J291" s="2">
        <v>1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7">
        <v>0</v>
      </c>
      <c r="S291" s="5">
        <v>1</v>
      </c>
    </row>
    <row r="292" spans="1:19" x14ac:dyDescent="0.25">
      <c r="A292" s="2" t="s">
        <v>11</v>
      </c>
      <c r="B292" s="2" t="s">
        <v>14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  <c r="N292" s="2">
        <v>1</v>
      </c>
      <c r="O292" s="2">
        <v>0</v>
      </c>
      <c r="P292" s="2">
        <v>0</v>
      </c>
      <c r="Q292" s="7">
        <v>1</v>
      </c>
      <c r="S292" s="5">
        <v>1</v>
      </c>
    </row>
    <row r="293" spans="1:19" x14ac:dyDescent="0.25">
      <c r="A293" s="2" t="s">
        <v>11</v>
      </c>
      <c r="B293" s="2" t="s">
        <v>14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1</v>
      </c>
      <c r="K293" s="2">
        <v>0</v>
      </c>
      <c r="L293" s="2">
        <v>0</v>
      </c>
      <c r="M293" s="2">
        <v>1</v>
      </c>
      <c r="N293" s="2">
        <v>1</v>
      </c>
      <c r="O293" s="2">
        <v>0</v>
      </c>
      <c r="P293" s="2">
        <v>0</v>
      </c>
      <c r="Q293" s="7">
        <v>0</v>
      </c>
      <c r="S293" s="5">
        <v>1</v>
      </c>
    </row>
    <row r="294" spans="1:19" x14ac:dyDescent="0.25">
      <c r="A294" s="2" t="s">
        <v>9</v>
      </c>
      <c r="B294" s="2" t="s">
        <v>14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7">
        <v>0</v>
      </c>
      <c r="S294" s="5">
        <v>1</v>
      </c>
    </row>
    <row r="295" spans="1:19" x14ac:dyDescent="0.25">
      <c r="A295" s="2" t="s">
        <v>9</v>
      </c>
      <c r="B295" s="2" t="s">
        <v>14</v>
      </c>
      <c r="C295" s="2">
        <v>1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1</v>
      </c>
      <c r="O295" s="2">
        <v>0</v>
      </c>
      <c r="P295" s="2">
        <v>0</v>
      </c>
      <c r="Q295" s="7">
        <v>0</v>
      </c>
      <c r="S295" s="5">
        <v>1</v>
      </c>
    </row>
    <row r="296" spans="1:19" x14ac:dyDescent="0.25">
      <c r="A296" s="2" t="s">
        <v>9</v>
      </c>
      <c r="B296" s="2" t="s">
        <v>13</v>
      </c>
      <c r="C296" s="2">
        <v>1</v>
      </c>
      <c r="D296" s="2">
        <v>0</v>
      </c>
      <c r="E296" s="2">
        <v>0</v>
      </c>
      <c r="F296" s="2">
        <v>0</v>
      </c>
      <c r="G296" s="2">
        <v>1</v>
      </c>
      <c r="H296" s="2">
        <v>0</v>
      </c>
      <c r="I296" s="2">
        <v>0</v>
      </c>
      <c r="J296" s="2">
        <v>0</v>
      </c>
      <c r="K296" s="2">
        <v>0</v>
      </c>
      <c r="L296" s="2">
        <v>1</v>
      </c>
      <c r="M296" s="2">
        <v>0</v>
      </c>
      <c r="N296" s="2">
        <v>0</v>
      </c>
      <c r="O296" s="2">
        <v>1</v>
      </c>
      <c r="P296" s="2">
        <v>0</v>
      </c>
      <c r="Q296" s="7">
        <v>1</v>
      </c>
      <c r="S296" s="5">
        <v>1</v>
      </c>
    </row>
    <row r="297" spans="1:19" x14ac:dyDescent="0.25">
      <c r="A297" s="2" t="s">
        <v>11</v>
      </c>
      <c r="B297" s="2" t="s">
        <v>14</v>
      </c>
      <c r="C297" s="2">
        <v>0</v>
      </c>
      <c r="D297" s="2">
        <v>1</v>
      </c>
      <c r="E297" s="2">
        <v>0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1</v>
      </c>
      <c r="M297" s="2">
        <v>0</v>
      </c>
      <c r="N297" s="2">
        <v>0</v>
      </c>
      <c r="O297" s="2">
        <v>1</v>
      </c>
      <c r="P297" s="2">
        <v>0</v>
      </c>
      <c r="Q297" s="7">
        <v>0</v>
      </c>
      <c r="S297" s="5">
        <v>1</v>
      </c>
    </row>
    <row r="298" spans="1:19" x14ac:dyDescent="0.25">
      <c r="A298" s="2" t="s">
        <v>11</v>
      </c>
      <c r="B298" s="2" t="s">
        <v>15</v>
      </c>
      <c r="C298" s="2">
        <v>0</v>
      </c>
      <c r="D298" s="2">
        <v>0</v>
      </c>
      <c r="E298" s="2">
        <v>0</v>
      </c>
      <c r="F298" s="2">
        <v>1</v>
      </c>
      <c r="G298" s="2">
        <v>1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7">
        <v>0</v>
      </c>
      <c r="S298" s="5">
        <v>1</v>
      </c>
    </row>
    <row r="299" spans="1:19" x14ac:dyDescent="0.25">
      <c r="A299" s="2" t="s">
        <v>11</v>
      </c>
      <c r="B299" s="2" t="s">
        <v>13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7">
        <v>0</v>
      </c>
      <c r="S299" s="5">
        <v>1</v>
      </c>
    </row>
    <row r="300" spans="1:19" x14ac:dyDescent="0.25">
      <c r="A300" s="2" t="s">
        <v>11</v>
      </c>
      <c r="B300" s="2" t="s">
        <v>15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1</v>
      </c>
      <c r="O300" s="2">
        <v>0</v>
      </c>
      <c r="P300" s="2">
        <v>0</v>
      </c>
      <c r="Q300" s="7">
        <v>0</v>
      </c>
      <c r="S300" s="5">
        <v>1</v>
      </c>
    </row>
    <row r="301" spans="1:19" x14ac:dyDescent="0.25">
      <c r="A301" s="2" t="s">
        <v>11</v>
      </c>
      <c r="B301" s="2" t="s">
        <v>14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1</v>
      </c>
      <c r="O301" s="2">
        <v>0</v>
      </c>
      <c r="P301" s="2">
        <v>0</v>
      </c>
      <c r="Q301" s="7">
        <v>0</v>
      </c>
      <c r="S301" s="5">
        <v>1</v>
      </c>
    </row>
    <row r="302" spans="1:19" x14ac:dyDescent="0.25">
      <c r="A302" s="2" t="s">
        <v>9</v>
      </c>
      <c r="B302" s="2" t="s">
        <v>14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1</v>
      </c>
      <c r="O302" s="2">
        <v>0</v>
      </c>
      <c r="P302" s="2">
        <v>1</v>
      </c>
      <c r="Q302" s="7">
        <v>1</v>
      </c>
      <c r="S302" s="5">
        <v>1</v>
      </c>
    </row>
    <row r="303" spans="1:19" x14ac:dyDescent="0.25">
      <c r="A303" s="2" t="s">
        <v>11</v>
      </c>
      <c r="B303" s="2" t="s">
        <v>14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7">
        <v>0</v>
      </c>
      <c r="S303" s="5">
        <v>1</v>
      </c>
    </row>
    <row r="304" spans="1:19" x14ac:dyDescent="0.25">
      <c r="A304" s="2" t="s">
        <v>9</v>
      </c>
      <c r="B304" s="2" t="s">
        <v>14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7">
        <v>0</v>
      </c>
      <c r="S304" s="5">
        <v>1</v>
      </c>
    </row>
    <row r="305" spans="1:19" x14ac:dyDescent="0.25">
      <c r="A305" s="2" t="s">
        <v>11</v>
      </c>
      <c r="B305" s="2" t="s">
        <v>14</v>
      </c>
      <c r="C305" s="2">
        <v>1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7">
        <v>0</v>
      </c>
      <c r="S305" s="5">
        <v>1</v>
      </c>
    </row>
    <row r="306" spans="1:19" x14ac:dyDescent="0.25">
      <c r="A306" s="2" t="s">
        <v>9</v>
      </c>
      <c r="B306" s="2" t="s">
        <v>13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1</v>
      </c>
      <c r="M306" s="2">
        <v>0</v>
      </c>
      <c r="N306" s="2">
        <v>0</v>
      </c>
      <c r="O306" s="2">
        <v>0</v>
      </c>
      <c r="P306" s="2">
        <v>0</v>
      </c>
      <c r="Q306" s="7">
        <v>0</v>
      </c>
      <c r="S306" s="5">
        <v>1</v>
      </c>
    </row>
    <row r="307" spans="1:19" x14ac:dyDescent="0.25">
      <c r="A307" s="2" t="s">
        <v>9</v>
      </c>
      <c r="B307" s="2" t="s">
        <v>13</v>
      </c>
      <c r="C307" s="2">
        <v>0</v>
      </c>
      <c r="D307" s="2">
        <v>0</v>
      </c>
      <c r="E307" s="2">
        <v>0</v>
      </c>
      <c r="F307" s="2">
        <v>0</v>
      </c>
      <c r="G307" s="2">
        <v>1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7">
        <v>1</v>
      </c>
      <c r="S307" s="5">
        <v>1</v>
      </c>
    </row>
    <row r="308" spans="1:19" x14ac:dyDescent="0.25">
      <c r="A308" s="2" t="s">
        <v>10</v>
      </c>
      <c r="B308" s="2" t="s">
        <v>13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7">
        <v>0</v>
      </c>
      <c r="S308" s="5">
        <v>1</v>
      </c>
    </row>
    <row r="309" spans="1:19" x14ac:dyDescent="0.25">
      <c r="A309" s="2" t="s">
        <v>11</v>
      </c>
      <c r="B309" s="2" t="s">
        <v>13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7">
        <v>1</v>
      </c>
      <c r="S309" s="5">
        <v>1</v>
      </c>
    </row>
    <row r="310" spans="1:19" x14ac:dyDescent="0.25">
      <c r="A310" s="2" t="s">
        <v>9</v>
      </c>
      <c r="B310" s="2" t="s">
        <v>14</v>
      </c>
      <c r="C310" s="2">
        <v>0</v>
      </c>
      <c r="D310" s="2">
        <v>1</v>
      </c>
      <c r="E310" s="2">
        <v>0</v>
      </c>
      <c r="F310" s="2">
        <v>1</v>
      </c>
      <c r="G310" s="2">
        <v>1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7">
        <v>0</v>
      </c>
      <c r="S310" s="5">
        <v>1</v>
      </c>
    </row>
    <row r="311" spans="1:19" x14ac:dyDescent="0.25">
      <c r="A311" s="2" t="s">
        <v>11</v>
      </c>
      <c r="B311" s="2" t="s">
        <v>14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7">
        <v>0</v>
      </c>
      <c r="S311" s="5">
        <v>1</v>
      </c>
    </row>
    <row r="312" spans="1:19" x14ac:dyDescent="0.25">
      <c r="A312" s="2" t="s">
        <v>10</v>
      </c>
      <c r="B312" s="2" t="s">
        <v>13</v>
      </c>
      <c r="C312" s="2">
        <v>0</v>
      </c>
      <c r="D312" s="2">
        <v>0</v>
      </c>
      <c r="E312" s="2">
        <v>0</v>
      </c>
      <c r="F312" s="2">
        <v>1</v>
      </c>
      <c r="G312" s="2">
        <v>1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7">
        <v>0</v>
      </c>
      <c r="S312" s="5">
        <v>1</v>
      </c>
    </row>
    <row r="313" spans="1:19" x14ac:dyDescent="0.25">
      <c r="A313" s="2" t="s">
        <v>10</v>
      </c>
      <c r="B313" s="2" t="s">
        <v>14</v>
      </c>
      <c r="C313" s="2">
        <v>1</v>
      </c>
      <c r="D313" s="2">
        <v>0</v>
      </c>
      <c r="E313" s="2">
        <v>1</v>
      </c>
      <c r="F313" s="2">
        <v>1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7">
        <v>0</v>
      </c>
      <c r="S313" s="5">
        <v>1</v>
      </c>
    </row>
    <row r="314" spans="1:19" x14ac:dyDescent="0.25">
      <c r="A314" s="2" t="s">
        <v>9</v>
      </c>
      <c r="B314" s="2" t="s">
        <v>13</v>
      </c>
      <c r="C314" s="2">
        <v>1</v>
      </c>
      <c r="D314" s="2">
        <v>0</v>
      </c>
      <c r="E314" s="2">
        <v>0</v>
      </c>
      <c r="F314" s="2">
        <v>1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1</v>
      </c>
      <c r="O314" s="2">
        <v>0</v>
      </c>
      <c r="P314" s="2">
        <v>0</v>
      </c>
      <c r="Q314" s="7">
        <v>1</v>
      </c>
      <c r="S314" s="5">
        <v>1</v>
      </c>
    </row>
    <row r="315" spans="1:19" x14ac:dyDescent="0.25">
      <c r="A315" s="2" t="s">
        <v>11</v>
      </c>
      <c r="B315" s="2" t="s">
        <v>13</v>
      </c>
      <c r="C315" s="2">
        <v>1</v>
      </c>
      <c r="D315" s="2">
        <v>0</v>
      </c>
      <c r="E315" s="2">
        <v>0</v>
      </c>
      <c r="F315" s="2">
        <v>0</v>
      </c>
      <c r="G315" s="2">
        <v>1</v>
      </c>
      <c r="H315" s="2">
        <v>0</v>
      </c>
      <c r="I315" s="2">
        <v>0</v>
      </c>
      <c r="J315" s="2">
        <v>0</v>
      </c>
      <c r="K315" s="2">
        <v>0</v>
      </c>
      <c r="L315" s="2">
        <v>1</v>
      </c>
      <c r="M315" s="2">
        <v>0</v>
      </c>
      <c r="N315" s="2">
        <v>0</v>
      </c>
      <c r="O315" s="2">
        <v>0</v>
      </c>
      <c r="P315" s="2">
        <v>1</v>
      </c>
      <c r="Q315" s="7">
        <v>0</v>
      </c>
      <c r="S315" s="5">
        <v>1</v>
      </c>
    </row>
    <row r="316" spans="1:19" x14ac:dyDescent="0.25">
      <c r="A316" s="2" t="s">
        <v>11</v>
      </c>
      <c r="B316" s="2" t="s">
        <v>14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7">
        <v>0</v>
      </c>
      <c r="S316" s="5">
        <v>1</v>
      </c>
    </row>
    <row r="317" spans="1:19" x14ac:dyDescent="0.25">
      <c r="A317" s="2" t="s">
        <v>9</v>
      </c>
      <c r="B317" s="2" t="s">
        <v>13</v>
      </c>
      <c r="C317" s="2">
        <v>1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7">
        <v>0</v>
      </c>
      <c r="S317" s="5">
        <v>1</v>
      </c>
    </row>
    <row r="318" spans="1:19" x14ac:dyDescent="0.25">
      <c r="A318" s="2" t="s">
        <v>11</v>
      </c>
      <c r="B318" s="2" t="s">
        <v>14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1</v>
      </c>
      <c r="O318" s="2">
        <v>0</v>
      </c>
      <c r="P318" s="2">
        <v>0</v>
      </c>
      <c r="Q318" s="7">
        <v>1</v>
      </c>
      <c r="S318" s="5">
        <v>1</v>
      </c>
    </row>
    <row r="319" spans="1:19" x14ac:dyDescent="0.25">
      <c r="A319" s="2" t="s">
        <v>9</v>
      </c>
      <c r="B319" s="2" t="s">
        <v>14</v>
      </c>
      <c r="C319" s="2">
        <v>0</v>
      </c>
      <c r="D319" s="2">
        <v>0</v>
      </c>
      <c r="E319" s="2">
        <v>0</v>
      </c>
      <c r="F319" s="2">
        <v>1</v>
      </c>
      <c r="G319" s="2">
        <v>0</v>
      </c>
      <c r="H319" s="2">
        <v>0</v>
      </c>
      <c r="I319" s="2">
        <v>0</v>
      </c>
      <c r="J319" s="2">
        <v>1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7">
        <v>1</v>
      </c>
      <c r="S319" s="5">
        <v>1</v>
      </c>
    </row>
    <row r="320" spans="1:19" x14ac:dyDescent="0.25">
      <c r="A320" s="2" t="s">
        <v>9</v>
      </c>
      <c r="B320" s="2" t="s">
        <v>14</v>
      </c>
      <c r="C320" s="2">
        <v>0</v>
      </c>
      <c r="D320" s="2">
        <v>0</v>
      </c>
      <c r="E320" s="2">
        <v>0</v>
      </c>
      <c r="F320" s="2">
        <v>1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1</v>
      </c>
      <c r="M320" s="2">
        <v>0</v>
      </c>
      <c r="N320" s="2">
        <v>0</v>
      </c>
      <c r="O320" s="2">
        <v>0</v>
      </c>
      <c r="P320" s="2">
        <v>0</v>
      </c>
      <c r="Q320" s="7">
        <v>0</v>
      </c>
      <c r="S320" s="5">
        <v>1</v>
      </c>
    </row>
    <row r="321" spans="1:19" x14ac:dyDescent="0.25">
      <c r="A321" s="2" t="s">
        <v>11</v>
      </c>
      <c r="B321" s="2" t="s">
        <v>14</v>
      </c>
      <c r="C321" s="2">
        <v>0</v>
      </c>
      <c r="D321" s="2">
        <v>1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7">
        <v>0</v>
      </c>
      <c r="S321" s="5">
        <v>1</v>
      </c>
    </row>
    <row r="322" spans="1:19" x14ac:dyDescent="0.25">
      <c r="A322" s="2" t="s">
        <v>9</v>
      </c>
      <c r="B322" s="2" t="s">
        <v>13</v>
      </c>
      <c r="C322" s="2">
        <v>1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7">
        <v>0</v>
      </c>
      <c r="S322" s="5">
        <v>1</v>
      </c>
    </row>
    <row r="323" spans="1:19" x14ac:dyDescent="0.25">
      <c r="A323" s="2" t="s">
        <v>10</v>
      </c>
      <c r="B323" s="2" t="s">
        <v>13</v>
      </c>
      <c r="C323" s="2">
        <v>0</v>
      </c>
      <c r="D323" s="2">
        <v>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7">
        <v>0</v>
      </c>
      <c r="S323" s="5">
        <v>1</v>
      </c>
    </row>
    <row r="324" spans="1:19" x14ac:dyDescent="0.25">
      <c r="A324" s="2" t="s">
        <v>11</v>
      </c>
      <c r="B324" s="2" t="s">
        <v>13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7">
        <v>0</v>
      </c>
      <c r="S324" s="5">
        <v>1</v>
      </c>
    </row>
    <row r="325" spans="1:19" x14ac:dyDescent="0.25">
      <c r="A325" s="2" t="s">
        <v>11</v>
      </c>
      <c r="B325" s="2" t="s">
        <v>15</v>
      </c>
      <c r="C325" s="2">
        <v>0</v>
      </c>
      <c r="D325" s="2">
        <v>0</v>
      </c>
      <c r="E325" s="2">
        <v>0</v>
      </c>
      <c r="F325" s="2">
        <v>1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1</v>
      </c>
      <c r="O325" s="2">
        <v>1</v>
      </c>
      <c r="P325" s="2">
        <v>0</v>
      </c>
      <c r="Q325" s="7">
        <v>0</v>
      </c>
      <c r="S325" s="5">
        <v>1</v>
      </c>
    </row>
    <row r="326" spans="1:19" x14ac:dyDescent="0.25">
      <c r="A326" s="2" t="s">
        <v>11</v>
      </c>
      <c r="B326" s="2" t="s">
        <v>14</v>
      </c>
      <c r="C326" s="2">
        <v>0</v>
      </c>
      <c r="D326" s="2">
        <v>0</v>
      </c>
      <c r="E326" s="2">
        <v>0</v>
      </c>
      <c r="F326" s="2">
        <v>0</v>
      </c>
      <c r="G326" s="2">
        <v>1</v>
      </c>
      <c r="H326" s="2">
        <v>0</v>
      </c>
      <c r="I326" s="2">
        <v>0</v>
      </c>
      <c r="J326" s="2">
        <v>1</v>
      </c>
      <c r="K326" s="2">
        <v>0</v>
      </c>
      <c r="L326" s="2">
        <v>1</v>
      </c>
      <c r="M326" s="2">
        <v>0</v>
      </c>
      <c r="N326" s="2">
        <v>0</v>
      </c>
      <c r="O326" s="2">
        <v>0</v>
      </c>
      <c r="P326" s="2">
        <v>0</v>
      </c>
      <c r="Q326" s="7">
        <v>0</v>
      </c>
      <c r="S326" s="5">
        <v>1</v>
      </c>
    </row>
    <row r="327" spans="1:19" x14ac:dyDescent="0.25">
      <c r="A327" s="2" t="s">
        <v>9</v>
      </c>
      <c r="B327" s="2" t="s">
        <v>15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7">
        <v>1</v>
      </c>
      <c r="S327" s="5">
        <v>1</v>
      </c>
    </row>
    <row r="328" spans="1:19" x14ac:dyDescent="0.25">
      <c r="A328" s="2" t="s">
        <v>11</v>
      </c>
      <c r="B328" s="2" t="s">
        <v>14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1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7">
        <v>0</v>
      </c>
      <c r="S328" s="5">
        <v>1</v>
      </c>
    </row>
    <row r="329" spans="1:19" x14ac:dyDescent="0.25">
      <c r="A329" s="2" t="s">
        <v>11</v>
      </c>
      <c r="B329" s="2" t="s">
        <v>13</v>
      </c>
      <c r="C329" s="2">
        <v>0</v>
      </c>
      <c r="D329" s="2">
        <v>0</v>
      </c>
      <c r="E329" s="2">
        <v>0</v>
      </c>
      <c r="F329" s="2">
        <v>0</v>
      </c>
      <c r="G329" s="2">
        <v>1</v>
      </c>
      <c r="H329" s="2">
        <v>1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7">
        <v>0</v>
      </c>
      <c r="S329" s="5">
        <v>1</v>
      </c>
    </row>
    <row r="330" spans="1:19" x14ac:dyDescent="0.25">
      <c r="A330" s="2" t="s">
        <v>11</v>
      </c>
      <c r="B330" s="2" t="s">
        <v>14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1</v>
      </c>
      <c r="M330" s="2">
        <v>0</v>
      </c>
      <c r="N330" s="2">
        <v>0</v>
      </c>
      <c r="O330" s="2">
        <v>0</v>
      </c>
      <c r="P330" s="2">
        <v>0</v>
      </c>
      <c r="Q330" s="7">
        <v>0</v>
      </c>
      <c r="S330" s="5">
        <v>1</v>
      </c>
    </row>
    <row r="331" spans="1:19" x14ac:dyDescent="0.25">
      <c r="A331" s="2" t="s">
        <v>10</v>
      </c>
      <c r="B331" s="2" t="s">
        <v>14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7">
        <v>0</v>
      </c>
      <c r="S331" s="5">
        <v>1</v>
      </c>
    </row>
    <row r="332" spans="1:19" x14ac:dyDescent="0.25">
      <c r="A332" s="2" t="s">
        <v>9</v>
      </c>
      <c r="B332" s="2" t="s">
        <v>14</v>
      </c>
      <c r="C332" s="2">
        <v>0</v>
      </c>
      <c r="D332" s="2">
        <v>0</v>
      </c>
      <c r="E332" s="2">
        <v>0</v>
      </c>
      <c r="F332" s="2">
        <v>1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1</v>
      </c>
      <c r="O332" s="2">
        <v>1</v>
      </c>
      <c r="P332" s="2">
        <v>0</v>
      </c>
      <c r="Q332" s="7">
        <v>0</v>
      </c>
      <c r="S332" s="5">
        <v>1</v>
      </c>
    </row>
    <row r="333" spans="1:19" x14ac:dyDescent="0.25">
      <c r="A333" s="2" t="s">
        <v>11</v>
      </c>
      <c r="B333" s="2" t="s">
        <v>14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1</v>
      </c>
      <c r="I333" s="2">
        <v>1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7">
        <v>0</v>
      </c>
      <c r="S333" s="5">
        <v>1</v>
      </c>
    </row>
    <row r="334" spans="1:19" x14ac:dyDescent="0.25">
      <c r="A334" s="2" t="s">
        <v>10</v>
      </c>
      <c r="B334" s="2" t="s">
        <v>14</v>
      </c>
      <c r="C334" s="2">
        <v>0</v>
      </c>
      <c r="D334" s="2">
        <v>0</v>
      </c>
      <c r="E334" s="2">
        <v>0</v>
      </c>
      <c r="F334" s="2">
        <v>0</v>
      </c>
      <c r="G334" s="2">
        <v>1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7">
        <v>1</v>
      </c>
      <c r="S334" s="5">
        <v>1</v>
      </c>
    </row>
    <row r="335" spans="1:19" x14ac:dyDescent="0.25">
      <c r="A335" s="2" t="s">
        <v>9</v>
      </c>
      <c r="B335" s="2" t="s">
        <v>14</v>
      </c>
      <c r="C335" s="2">
        <v>0</v>
      </c>
      <c r="D335" s="2">
        <v>0</v>
      </c>
      <c r="E335" s="2">
        <v>0</v>
      </c>
      <c r="F335" s="2">
        <v>1</v>
      </c>
      <c r="G335" s="2">
        <v>1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7">
        <v>0</v>
      </c>
      <c r="S335" s="5">
        <v>1</v>
      </c>
    </row>
    <row r="336" spans="1:19" x14ac:dyDescent="0.25">
      <c r="A336" s="2" t="s">
        <v>10</v>
      </c>
      <c r="B336" s="2" t="s">
        <v>13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7">
        <v>0</v>
      </c>
      <c r="S336" s="5">
        <v>1</v>
      </c>
    </row>
    <row r="337" spans="1:19" x14ac:dyDescent="0.25">
      <c r="A337" s="2" t="s">
        <v>10</v>
      </c>
      <c r="B337" s="2" t="s">
        <v>13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7">
        <v>1</v>
      </c>
      <c r="S337" s="5">
        <v>1</v>
      </c>
    </row>
    <row r="338" spans="1:19" x14ac:dyDescent="0.25">
      <c r="A338" s="2" t="s">
        <v>11</v>
      </c>
      <c r="B338" s="2" t="s">
        <v>13</v>
      </c>
      <c r="C338" s="2">
        <v>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7">
        <v>0</v>
      </c>
      <c r="S338" s="5">
        <v>1</v>
      </c>
    </row>
    <row r="339" spans="1:19" x14ac:dyDescent="0.25">
      <c r="A339" s="2" t="s">
        <v>11</v>
      </c>
      <c r="B339" s="2" t="s">
        <v>13</v>
      </c>
      <c r="C339" s="2">
        <v>0</v>
      </c>
      <c r="D339" s="2">
        <v>0</v>
      </c>
      <c r="E339" s="2">
        <v>0</v>
      </c>
      <c r="F339" s="2">
        <v>0</v>
      </c>
      <c r="G339" s="2">
        <v>1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7">
        <v>0</v>
      </c>
      <c r="S339" s="5">
        <v>1</v>
      </c>
    </row>
    <row r="340" spans="1:19" x14ac:dyDescent="0.25">
      <c r="A340" s="2" t="s">
        <v>9</v>
      </c>
      <c r="B340" s="2" t="s">
        <v>13</v>
      </c>
      <c r="C340" s="2">
        <v>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1</v>
      </c>
      <c r="M340" s="2">
        <v>0</v>
      </c>
      <c r="N340" s="2">
        <v>1</v>
      </c>
      <c r="O340" s="2">
        <v>0</v>
      </c>
      <c r="P340" s="2">
        <v>0</v>
      </c>
      <c r="Q340" s="7">
        <v>0</v>
      </c>
      <c r="S340" s="5">
        <v>1</v>
      </c>
    </row>
    <row r="341" spans="1:19" x14ac:dyDescent="0.25">
      <c r="A341" s="2" t="s">
        <v>11</v>
      </c>
      <c r="B341" s="2" t="s">
        <v>14</v>
      </c>
      <c r="C341" s="2">
        <v>0</v>
      </c>
      <c r="D341" s="2">
        <v>0</v>
      </c>
      <c r="E341" s="2">
        <v>0</v>
      </c>
      <c r="F341" s="2">
        <v>0</v>
      </c>
      <c r="G341" s="2">
        <v>1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7">
        <v>0</v>
      </c>
      <c r="S341" s="5">
        <v>1</v>
      </c>
    </row>
    <row r="342" spans="1:19" x14ac:dyDescent="0.25">
      <c r="A342" s="2" t="s">
        <v>11</v>
      </c>
      <c r="B342" s="2" t="s">
        <v>14</v>
      </c>
      <c r="C342" s="2">
        <v>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1</v>
      </c>
      <c r="O342" s="2">
        <v>0</v>
      </c>
      <c r="P342" s="2">
        <v>0</v>
      </c>
      <c r="Q342" s="7">
        <v>0</v>
      </c>
      <c r="S342" s="5">
        <v>1</v>
      </c>
    </row>
    <row r="343" spans="1:19" x14ac:dyDescent="0.25">
      <c r="A343" s="2" t="s">
        <v>11</v>
      </c>
      <c r="B343" s="2" t="s">
        <v>15</v>
      </c>
      <c r="C343" s="2">
        <v>0</v>
      </c>
      <c r="D343" s="2">
        <v>0</v>
      </c>
      <c r="E343" s="2">
        <v>0</v>
      </c>
      <c r="F343" s="2">
        <v>1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7">
        <v>1</v>
      </c>
      <c r="S343" s="5">
        <v>1</v>
      </c>
    </row>
    <row r="344" spans="1:19" x14ac:dyDescent="0.25">
      <c r="A344" s="2" t="s">
        <v>11</v>
      </c>
      <c r="B344" s="2" t="s">
        <v>15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7">
        <v>0</v>
      </c>
      <c r="S344" s="5">
        <v>1</v>
      </c>
    </row>
    <row r="345" spans="1:19" x14ac:dyDescent="0.25">
      <c r="A345" s="2" t="s">
        <v>9</v>
      </c>
      <c r="B345" s="2" t="s">
        <v>13</v>
      </c>
      <c r="C345" s="2">
        <v>0</v>
      </c>
      <c r="D345" s="2">
        <v>0</v>
      </c>
      <c r="E345" s="2">
        <v>0</v>
      </c>
      <c r="F345" s="2">
        <v>1</v>
      </c>
      <c r="G345" s="2">
        <v>0</v>
      </c>
      <c r="H345" s="2">
        <v>0</v>
      </c>
      <c r="I345" s="2">
        <v>0</v>
      </c>
      <c r="J345" s="2">
        <v>1</v>
      </c>
      <c r="K345" s="2">
        <v>0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7">
        <v>0</v>
      </c>
      <c r="S345" s="5">
        <v>1</v>
      </c>
    </row>
    <row r="346" spans="1:19" x14ac:dyDescent="0.25">
      <c r="A346" s="2" t="s">
        <v>11</v>
      </c>
      <c r="B346" s="2" t="s">
        <v>13</v>
      </c>
      <c r="C346" s="2">
        <v>0</v>
      </c>
      <c r="D346" s="2">
        <v>1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7">
        <v>0</v>
      </c>
      <c r="S346" s="5">
        <v>1</v>
      </c>
    </row>
    <row r="347" spans="1:19" x14ac:dyDescent="0.25">
      <c r="A347" s="2" t="s">
        <v>11</v>
      </c>
      <c r="B347" s="2" t="s">
        <v>13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7">
        <v>1</v>
      </c>
      <c r="S347" s="5">
        <v>1</v>
      </c>
    </row>
    <row r="348" spans="1:19" x14ac:dyDescent="0.25">
      <c r="A348" s="2" t="s">
        <v>11</v>
      </c>
      <c r="B348" s="2" t="s">
        <v>14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7">
        <v>0</v>
      </c>
      <c r="S348" s="5">
        <v>1</v>
      </c>
    </row>
    <row r="349" spans="1:19" x14ac:dyDescent="0.25">
      <c r="A349" s="2" t="s">
        <v>9</v>
      </c>
      <c r="B349" s="2" t="s">
        <v>15</v>
      </c>
      <c r="C349" s="2">
        <v>0</v>
      </c>
      <c r="D349" s="2">
        <v>0</v>
      </c>
      <c r="E349" s="2">
        <v>0</v>
      </c>
      <c r="F349" s="2">
        <v>1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7">
        <v>0</v>
      </c>
      <c r="S349" s="5">
        <v>1</v>
      </c>
    </row>
    <row r="350" spans="1:19" x14ac:dyDescent="0.25">
      <c r="A350" s="2" t="s">
        <v>10</v>
      </c>
      <c r="B350" s="2" t="s">
        <v>14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  <c r="M350" s="2">
        <v>0</v>
      </c>
      <c r="N350" s="2">
        <v>0</v>
      </c>
      <c r="O350" s="2">
        <v>0</v>
      </c>
      <c r="P350" s="2">
        <v>0</v>
      </c>
      <c r="Q350" s="7">
        <v>0</v>
      </c>
      <c r="S350" s="5">
        <v>1</v>
      </c>
    </row>
    <row r="351" spans="1:19" x14ac:dyDescent="0.25">
      <c r="A351" s="2" t="s">
        <v>11</v>
      </c>
      <c r="B351" s="2" t="s">
        <v>13</v>
      </c>
      <c r="C351" s="2">
        <v>0</v>
      </c>
      <c r="D351" s="2">
        <v>0</v>
      </c>
      <c r="E351" s="2">
        <v>0</v>
      </c>
      <c r="F351" s="2">
        <v>0</v>
      </c>
      <c r="G351" s="2">
        <v>1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7">
        <v>0</v>
      </c>
      <c r="S351" s="5">
        <v>1</v>
      </c>
    </row>
    <row r="352" spans="1:19" x14ac:dyDescent="0.25">
      <c r="A352" s="2" t="s">
        <v>11</v>
      </c>
      <c r="B352" s="2" t="s">
        <v>14</v>
      </c>
      <c r="C352" s="2">
        <v>0</v>
      </c>
      <c r="D352" s="2">
        <v>0</v>
      </c>
      <c r="E352" s="2">
        <v>0</v>
      </c>
      <c r="F352" s="2">
        <v>1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7">
        <v>0</v>
      </c>
      <c r="S352" s="5">
        <v>1</v>
      </c>
    </row>
    <row r="353" spans="1:19" x14ac:dyDescent="0.25">
      <c r="A353" s="2" t="s">
        <v>11</v>
      </c>
      <c r="B353" s="2" t="s">
        <v>14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7">
        <v>1</v>
      </c>
      <c r="S353" s="5">
        <v>1</v>
      </c>
    </row>
    <row r="354" spans="1:19" x14ac:dyDescent="0.25">
      <c r="A354" s="2" t="s">
        <v>9</v>
      </c>
      <c r="B354" s="2" t="s">
        <v>13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1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7">
        <v>1</v>
      </c>
      <c r="S354" s="5">
        <v>1</v>
      </c>
    </row>
    <row r="355" spans="1:19" x14ac:dyDescent="0.25">
      <c r="A355" s="2" t="s">
        <v>9</v>
      </c>
      <c r="B355" s="2" t="s">
        <v>15</v>
      </c>
      <c r="C355" s="2">
        <v>1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1</v>
      </c>
      <c r="L355" s="2">
        <v>0</v>
      </c>
      <c r="M355" s="2">
        <v>0</v>
      </c>
      <c r="N355" s="2">
        <v>1</v>
      </c>
      <c r="O355" s="2">
        <v>0</v>
      </c>
      <c r="P355" s="2">
        <v>0</v>
      </c>
      <c r="Q355" s="7">
        <v>0</v>
      </c>
      <c r="S355" s="5">
        <v>1</v>
      </c>
    </row>
    <row r="356" spans="1:19" x14ac:dyDescent="0.25">
      <c r="A356" s="2" t="s">
        <v>11</v>
      </c>
      <c r="B356" s="2" t="s">
        <v>14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1</v>
      </c>
      <c r="Q356" s="7">
        <v>0</v>
      </c>
      <c r="S356" s="5">
        <v>1</v>
      </c>
    </row>
    <row r="357" spans="1:19" x14ac:dyDescent="0.25">
      <c r="A357" s="2" t="s">
        <v>11</v>
      </c>
      <c r="B357" s="2" t="s">
        <v>15</v>
      </c>
      <c r="C357" s="2">
        <v>0</v>
      </c>
      <c r="D357" s="2">
        <v>0</v>
      </c>
      <c r="E357" s="2">
        <v>0</v>
      </c>
      <c r="F357" s="2">
        <v>1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7">
        <v>1</v>
      </c>
      <c r="S357" s="5">
        <v>1</v>
      </c>
    </row>
    <row r="358" spans="1:19" x14ac:dyDescent="0.25">
      <c r="A358" s="2" t="s">
        <v>11</v>
      </c>
      <c r="B358" s="2" t="s">
        <v>13</v>
      </c>
      <c r="C358" s="2">
        <v>0</v>
      </c>
      <c r="D358" s="2">
        <v>0</v>
      </c>
      <c r="E358" s="2">
        <v>0</v>
      </c>
      <c r="F358" s="2">
        <v>1</v>
      </c>
      <c r="G358" s="2">
        <v>1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7">
        <v>0</v>
      </c>
      <c r="S358" s="5">
        <v>1</v>
      </c>
    </row>
    <row r="359" spans="1:19" x14ac:dyDescent="0.25">
      <c r="A359" s="2" t="s">
        <v>9</v>
      </c>
      <c r="B359" s="2" t="s">
        <v>13</v>
      </c>
      <c r="C359" s="2">
        <v>0</v>
      </c>
      <c r="D359" s="2">
        <v>0</v>
      </c>
      <c r="E359" s="2">
        <v>0</v>
      </c>
      <c r="F359" s="2">
        <v>1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7">
        <v>1</v>
      </c>
      <c r="S359" s="5">
        <v>1</v>
      </c>
    </row>
    <row r="360" spans="1:19" x14ac:dyDescent="0.25">
      <c r="A360" s="2" t="s">
        <v>9</v>
      </c>
      <c r="B360" s="2" t="s">
        <v>13</v>
      </c>
      <c r="C360" s="2">
        <v>0</v>
      </c>
      <c r="D360" s="2">
        <v>0</v>
      </c>
      <c r="E360" s="2">
        <v>0</v>
      </c>
      <c r="F360" s="2">
        <v>0</v>
      </c>
      <c r="G360" s="2">
        <v>1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7">
        <v>0</v>
      </c>
      <c r="S360" s="5">
        <v>1</v>
      </c>
    </row>
    <row r="361" spans="1:19" x14ac:dyDescent="0.25">
      <c r="A361" s="2" t="s">
        <v>11</v>
      </c>
      <c r="B361" s="2" t="s">
        <v>13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7">
        <v>1</v>
      </c>
      <c r="S361" s="5">
        <v>1</v>
      </c>
    </row>
    <row r="362" spans="1:19" x14ac:dyDescent="0.25">
      <c r="A362" s="2" t="s">
        <v>10</v>
      </c>
      <c r="B362" s="2" t="s">
        <v>14</v>
      </c>
      <c r="C362" s="2">
        <v>0</v>
      </c>
      <c r="D362" s="2">
        <v>1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1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7">
        <v>0</v>
      </c>
      <c r="S362" s="5">
        <v>1</v>
      </c>
    </row>
    <row r="363" spans="1:19" x14ac:dyDescent="0.25">
      <c r="A363" s="2" t="s">
        <v>11</v>
      </c>
      <c r="B363" s="2" t="s">
        <v>13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7">
        <v>0</v>
      </c>
      <c r="S363" s="5">
        <v>1</v>
      </c>
    </row>
    <row r="364" spans="1:19" x14ac:dyDescent="0.25">
      <c r="A364" s="2" t="s">
        <v>9</v>
      </c>
      <c r="B364" s="2" t="s">
        <v>14</v>
      </c>
      <c r="C364" s="2">
        <v>0</v>
      </c>
      <c r="D364" s="2">
        <v>0</v>
      </c>
      <c r="E364" s="2">
        <v>0</v>
      </c>
      <c r="F364" s="2">
        <v>0</v>
      </c>
      <c r="G364" s="2">
        <v>1</v>
      </c>
      <c r="H364" s="2">
        <v>0</v>
      </c>
      <c r="I364" s="2">
        <v>1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7">
        <v>0</v>
      </c>
      <c r="S364" s="5">
        <v>1</v>
      </c>
    </row>
    <row r="365" spans="1:19" x14ac:dyDescent="0.25">
      <c r="A365" s="2" t="s">
        <v>11</v>
      </c>
      <c r="B365" s="2" t="s">
        <v>14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7">
        <v>0</v>
      </c>
      <c r="S365" s="5">
        <v>1</v>
      </c>
    </row>
    <row r="366" spans="1:19" x14ac:dyDescent="0.25">
      <c r="A366" s="2" t="s">
        <v>11</v>
      </c>
      <c r="B366" s="2" t="s">
        <v>14</v>
      </c>
      <c r="C366" s="2">
        <v>0</v>
      </c>
      <c r="D366" s="2">
        <v>0</v>
      </c>
      <c r="E366" s="2">
        <v>0</v>
      </c>
      <c r="F366" s="2">
        <v>1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7">
        <v>1</v>
      </c>
      <c r="S366" s="5">
        <v>1</v>
      </c>
    </row>
    <row r="367" spans="1:19" x14ac:dyDescent="0.25">
      <c r="A367" s="2" t="s">
        <v>11</v>
      </c>
      <c r="B367" s="2" t="s">
        <v>13</v>
      </c>
      <c r="C367" s="2">
        <v>0</v>
      </c>
      <c r="D367" s="2">
        <v>0</v>
      </c>
      <c r="E367" s="2">
        <v>0</v>
      </c>
      <c r="F367" s="2">
        <v>0</v>
      </c>
      <c r="G367" s="2">
        <v>1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7">
        <v>0</v>
      </c>
      <c r="S367" s="5">
        <v>1</v>
      </c>
    </row>
    <row r="368" spans="1:19" x14ac:dyDescent="0.25">
      <c r="A368" s="2" t="s">
        <v>11</v>
      </c>
      <c r="B368" s="2" t="s">
        <v>14</v>
      </c>
      <c r="C368" s="2">
        <v>0</v>
      </c>
      <c r="D368" s="2">
        <v>0</v>
      </c>
      <c r="E368" s="2">
        <v>0</v>
      </c>
      <c r="F368" s="2">
        <v>1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1</v>
      </c>
      <c r="M368" s="2">
        <v>0</v>
      </c>
      <c r="N368" s="2">
        <v>0</v>
      </c>
      <c r="O368" s="2">
        <v>0</v>
      </c>
      <c r="P368" s="2">
        <v>0</v>
      </c>
      <c r="Q368" s="7">
        <v>0</v>
      </c>
      <c r="S368" s="5">
        <v>1</v>
      </c>
    </row>
    <row r="369" spans="1:19" x14ac:dyDescent="0.25">
      <c r="A369" s="2" t="s">
        <v>9</v>
      </c>
      <c r="B369" s="2" t="s">
        <v>13</v>
      </c>
      <c r="C369" s="2">
        <v>0</v>
      </c>
      <c r="D369" s="2">
        <v>0</v>
      </c>
      <c r="E369" s="2">
        <v>0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1</v>
      </c>
      <c r="M369" s="2">
        <v>0</v>
      </c>
      <c r="N369" s="2">
        <v>0</v>
      </c>
      <c r="O369" s="2">
        <v>0</v>
      </c>
      <c r="P369" s="2">
        <v>0</v>
      </c>
      <c r="Q369" s="7">
        <v>1</v>
      </c>
      <c r="S369" s="5">
        <v>1</v>
      </c>
    </row>
    <row r="370" spans="1:19" x14ac:dyDescent="0.25">
      <c r="A370" s="2" t="s">
        <v>11</v>
      </c>
      <c r="B370" s="2" t="s">
        <v>13</v>
      </c>
      <c r="C370" s="2">
        <v>0</v>
      </c>
      <c r="D370" s="2">
        <v>0</v>
      </c>
      <c r="E370" s="2">
        <v>0</v>
      </c>
      <c r="F370" s="2">
        <v>0</v>
      </c>
      <c r="G370" s="2">
        <v>1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7">
        <v>0</v>
      </c>
      <c r="S370" s="5">
        <v>1</v>
      </c>
    </row>
    <row r="371" spans="1:19" x14ac:dyDescent="0.25">
      <c r="A371" s="2" t="s">
        <v>10</v>
      </c>
      <c r="B371" s="2" t="s">
        <v>14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7">
        <v>0</v>
      </c>
      <c r="S371" s="5">
        <v>1</v>
      </c>
    </row>
    <row r="372" spans="1:19" x14ac:dyDescent="0.25">
      <c r="A372" s="2" t="s">
        <v>11</v>
      </c>
      <c r="B372" s="2" t="s">
        <v>13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1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1</v>
      </c>
      <c r="O372" s="2">
        <v>0</v>
      </c>
      <c r="P372" s="2">
        <v>0</v>
      </c>
      <c r="Q372" s="7">
        <v>1</v>
      </c>
      <c r="S372" s="5">
        <v>1</v>
      </c>
    </row>
    <row r="373" spans="1:19" x14ac:dyDescent="0.25">
      <c r="A373" s="2" t="s">
        <v>9</v>
      </c>
      <c r="B373" s="2" t="s">
        <v>14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7">
        <v>0</v>
      </c>
      <c r="S373" s="5">
        <v>1</v>
      </c>
    </row>
    <row r="374" spans="1:19" x14ac:dyDescent="0.25">
      <c r="A374" s="2" t="s">
        <v>10</v>
      </c>
      <c r="B374" s="2" t="s">
        <v>14</v>
      </c>
      <c r="C374" s="2">
        <v>0</v>
      </c>
      <c r="D374" s="2">
        <v>0</v>
      </c>
      <c r="E374" s="2">
        <v>0</v>
      </c>
      <c r="F374" s="2">
        <v>1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7">
        <v>0</v>
      </c>
      <c r="S374" s="5">
        <v>1</v>
      </c>
    </row>
    <row r="375" spans="1:19" x14ac:dyDescent="0.25">
      <c r="A375" s="2" t="s">
        <v>11</v>
      </c>
      <c r="B375" s="2" t="s">
        <v>13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7">
        <v>0</v>
      </c>
      <c r="S375" s="5">
        <v>1</v>
      </c>
    </row>
    <row r="376" spans="1:19" x14ac:dyDescent="0.25">
      <c r="A376" s="2" t="s">
        <v>11</v>
      </c>
      <c r="B376" s="2" t="s">
        <v>13</v>
      </c>
      <c r="C376" s="2">
        <v>0</v>
      </c>
      <c r="D376" s="2">
        <v>0</v>
      </c>
      <c r="E376" s="2">
        <v>0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7">
        <v>0</v>
      </c>
      <c r="S376" s="5">
        <v>1</v>
      </c>
    </row>
    <row r="377" spans="1:19" x14ac:dyDescent="0.25">
      <c r="A377" s="2" t="s">
        <v>11</v>
      </c>
      <c r="B377" s="2" t="s">
        <v>14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1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7">
        <v>0</v>
      </c>
      <c r="S377" s="5">
        <v>1</v>
      </c>
    </row>
    <row r="378" spans="1:19" x14ac:dyDescent="0.25">
      <c r="A378" s="2" t="s">
        <v>11</v>
      </c>
      <c r="B378" s="2" t="s">
        <v>14</v>
      </c>
      <c r="C378" s="2">
        <v>1</v>
      </c>
      <c r="D378" s="2">
        <v>0</v>
      </c>
      <c r="E378" s="2">
        <v>0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7">
        <v>0</v>
      </c>
      <c r="S378" s="5">
        <v>1</v>
      </c>
    </row>
    <row r="379" spans="1:19" x14ac:dyDescent="0.25">
      <c r="A379" s="2" t="s">
        <v>9</v>
      </c>
      <c r="B379" s="2" t="s">
        <v>14</v>
      </c>
      <c r="C379" s="2">
        <v>0</v>
      </c>
      <c r="D379" s="2">
        <v>0</v>
      </c>
      <c r="E379" s="2">
        <v>0</v>
      </c>
      <c r="F379" s="2">
        <v>1</v>
      </c>
      <c r="G379" s="2">
        <v>1</v>
      </c>
      <c r="H379" s="2">
        <v>0</v>
      </c>
      <c r="I379" s="2">
        <v>0</v>
      </c>
      <c r="J379" s="2">
        <v>0</v>
      </c>
      <c r="K379" s="2">
        <v>0</v>
      </c>
      <c r="L379" s="2">
        <v>1</v>
      </c>
      <c r="M379" s="2">
        <v>0</v>
      </c>
      <c r="N379" s="2">
        <v>0</v>
      </c>
      <c r="O379" s="2">
        <v>0</v>
      </c>
      <c r="P379" s="2">
        <v>1</v>
      </c>
      <c r="Q379" s="7">
        <v>1</v>
      </c>
      <c r="S379" s="5">
        <v>1</v>
      </c>
    </row>
    <row r="380" spans="1:19" x14ac:dyDescent="0.25">
      <c r="A380" s="2" t="s">
        <v>10</v>
      </c>
      <c r="B380" s="2" t="s">
        <v>14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7">
        <v>0</v>
      </c>
      <c r="S380" s="5">
        <v>1</v>
      </c>
    </row>
    <row r="381" spans="1:19" x14ac:dyDescent="0.25">
      <c r="A381" s="2" t="s">
        <v>11</v>
      </c>
      <c r="B381" s="2" t="s">
        <v>14</v>
      </c>
      <c r="C381" s="2">
        <v>0</v>
      </c>
      <c r="D381" s="2">
        <v>0</v>
      </c>
      <c r="E381" s="2">
        <v>0</v>
      </c>
      <c r="F381" s="2">
        <v>0</v>
      </c>
      <c r="G381" s="2">
        <v>1</v>
      </c>
      <c r="H381" s="2">
        <v>0</v>
      </c>
      <c r="I381" s="2">
        <v>0</v>
      </c>
      <c r="J381" s="2">
        <v>0</v>
      </c>
      <c r="K381" s="2">
        <v>1</v>
      </c>
      <c r="L381" s="2">
        <v>0</v>
      </c>
      <c r="M381" s="2">
        <v>1</v>
      </c>
      <c r="N381" s="2">
        <v>0</v>
      </c>
      <c r="O381" s="2">
        <v>0</v>
      </c>
      <c r="P381" s="2">
        <v>0</v>
      </c>
      <c r="Q381" s="7">
        <v>1</v>
      </c>
      <c r="S381" s="5">
        <v>1</v>
      </c>
    </row>
    <row r="382" spans="1:19" x14ac:dyDescent="0.25">
      <c r="A382" s="2" t="s">
        <v>9</v>
      </c>
      <c r="B382" s="2" t="s">
        <v>15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1</v>
      </c>
      <c r="M382" s="2">
        <v>0</v>
      </c>
      <c r="N382" s="2">
        <v>0</v>
      </c>
      <c r="O382" s="2">
        <v>0</v>
      </c>
      <c r="P382" s="2">
        <v>0</v>
      </c>
      <c r="Q382" s="7">
        <v>0</v>
      </c>
      <c r="S382" s="5">
        <v>1</v>
      </c>
    </row>
    <row r="383" spans="1:19" x14ac:dyDescent="0.25">
      <c r="A383" s="2" t="s">
        <v>11</v>
      </c>
      <c r="B383" s="2" t="s">
        <v>14</v>
      </c>
      <c r="C383" s="2">
        <v>0</v>
      </c>
      <c r="D383" s="2">
        <v>0</v>
      </c>
      <c r="E383" s="2">
        <v>1</v>
      </c>
      <c r="F383" s="2">
        <v>0</v>
      </c>
      <c r="G383" s="2">
        <v>1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7">
        <v>1</v>
      </c>
      <c r="S383" s="5">
        <v>1</v>
      </c>
    </row>
    <row r="384" spans="1:19" x14ac:dyDescent="0.25">
      <c r="A384" s="2" t="s">
        <v>9</v>
      </c>
      <c r="B384" s="2" t="s">
        <v>14</v>
      </c>
      <c r="C384" s="2">
        <v>1</v>
      </c>
      <c r="D384" s="2">
        <v>0</v>
      </c>
      <c r="E384" s="2">
        <v>0</v>
      </c>
      <c r="F384" s="2">
        <v>0</v>
      </c>
      <c r="G384" s="2">
        <v>1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7">
        <v>0</v>
      </c>
      <c r="S384" s="5">
        <v>1</v>
      </c>
    </row>
    <row r="385" spans="1:19" x14ac:dyDescent="0.25">
      <c r="A385" s="2" t="s">
        <v>9</v>
      </c>
      <c r="B385" s="2" t="s">
        <v>13</v>
      </c>
      <c r="C385" s="2">
        <v>0</v>
      </c>
      <c r="D385" s="2">
        <v>0</v>
      </c>
      <c r="E385" s="2">
        <v>0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7">
        <v>0</v>
      </c>
      <c r="S385" s="5">
        <v>1</v>
      </c>
    </row>
    <row r="386" spans="1:19" x14ac:dyDescent="0.25">
      <c r="A386" s="2" t="s">
        <v>9</v>
      </c>
      <c r="B386" s="2" t="s">
        <v>14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7">
        <v>0</v>
      </c>
      <c r="S386" s="5">
        <v>1</v>
      </c>
    </row>
    <row r="387" spans="1:19" x14ac:dyDescent="0.25">
      <c r="A387" s="2" t="s">
        <v>11</v>
      </c>
      <c r="B387" s="2" t="s">
        <v>13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7">
        <v>1</v>
      </c>
      <c r="S387" s="5">
        <v>1</v>
      </c>
    </row>
    <row r="388" spans="1:19" x14ac:dyDescent="0.25">
      <c r="A388" s="2" t="s">
        <v>9</v>
      </c>
      <c r="B388" s="2" t="s">
        <v>15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7">
        <v>0</v>
      </c>
      <c r="S388" s="5">
        <v>1</v>
      </c>
    </row>
    <row r="389" spans="1:19" x14ac:dyDescent="0.25">
      <c r="A389" s="2" t="s">
        <v>11</v>
      </c>
      <c r="B389" s="2" t="s">
        <v>13</v>
      </c>
      <c r="C389" s="2">
        <v>0</v>
      </c>
      <c r="D389" s="2">
        <v>0</v>
      </c>
      <c r="E389" s="2">
        <v>0</v>
      </c>
      <c r="F389" s="2">
        <v>0</v>
      </c>
      <c r="G389" s="2">
        <v>1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7">
        <v>0</v>
      </c>
      <c r="S389" s="5">
        <v>1</v>
      </c>
    </row>
    <row r="390" spans="1:19" x14ac:dyDescent="0.25">
      <c r="A390" s="2" t="s">
        <v>11</v>
      </c>
      <c r="B390" s="2" t="s">
        <v>13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7">
        <v>0</v>
      </c>
      <c r="S390" s="5">
        <v>1</v>
      </c>
    </row>
    <row r="391" spans="1:19" x14ac:dyDescent="0.25">
      <c r="A391" s="2" t="s">
        <v>11</v>
      </c>
      <c r="B391" s="2" t="s">
        <v>13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7">
        <v>0</v>
      </c>
      <c r="S391" s="5">
        <v>1</v>
      </c>
    </row>
    <row r="392" spans="1:19" x14ac:dyDescent="0.25">
      <c r="A392" s="2" t="s">
        <v>9</v>
      </c>
      <c r="B392" s="2" t="s">
        <v>13</v>
      </c>
      <c r="C392" s="2">
        <v>0</v>
      </c>
      <c r="D392" s="2">
        <v>0</v>
      </c>
      <c r="E392" s="2">
        <v>0</v>
      </c>
      <c r="F392" s="2">
        <v>1</v>
      </c>
      <c r="G392" s="2">
        <v>0</v>
      </c>
      <c r="H392" s="2">
        <v>0</v>
      </c>
      <c r="I392" s="2">
        <v>0</v>
      </c>
      <c r="J392" s="2">
        <v>0</v>
      </c>
      <c r="K392" s="2">
        <v>1</v>
      </c>
      <c r="L392" s="2">
        <v>0</v>
      </c>
      <c r="M392" s="2">
        <v>0</v>
      </c>
      <c r="N392" s="2">
        <v>1</v>
      </c>
      <c r="O392" s="2">
        <v>0</v>
      </c>
      <c r="P392" s="2">
        <v>0</v>
      </c>
      <c r="Q392" s="7">
        <v>1</v>
      </c>
      <c r="S392" s="5">
        <v>1</v>
      </c>
    </row>
    <row r="393" spans="1:19" x14ac:dyDescent="0.25">
      <c r="A393" s="2" t="s">
        <v>10</v>
      </c>
      <c r="B393" s="2" t="s">
        <v>14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1</v>
      </c>
      <c r="M393" s="2">
        <v>0</v>
      </c>
      <c r="N393" s="2">
        <v>1</v>
      </c>
      <c r="O393" s="2">
        <v>1</v>
      </c>
      <c r="P393" s="2">
        <v>0</v>
      </c>
      <c r="Q393" s="7">
        <v>0</v>
      </c>
      <c r="S393" s="5">
        <v>1</v>
      </c>
    </row>
    <row r="394" spans="1:19" x14ac:dyDescent="0.25">
      <c r="A394" s="2" t="s">
        <v>11</v>
      </c>
      <c r="B394" s="2" t="s">
        <v>14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1</v>
      </c>
      <c r="K394" s="2">
        <v>0</v>
      </c>
      <c r="L394" s="2">
        <v>1</v>
      </c>
      <c r="M394" s="2">
        <v>0</v>
      </c>
      <c r="N394" s="2">
        <v>0</v>
      </c>
      <c r="O394" s="2">
        <v>0</v>
      </c>
      <c r="P394" s="2">
        <v>0</v>
      </c>
      <c r="Q394" s="7">
        <v>0</v>
      </c>
      <c r="S394" s="5">
        <v>1</v>
      </c>
    </row>
    <row r="395" spans="1:19" x14ac:dyDescent="0.25">
      <c r="A395" s="2" t="s">
        <v>11</v>
      </c>
      <c r="B395" s="2" t="s">
        <v>14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1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7">
        <v>0</v>
      </c>
      <c r="S395" s="5">
        <v>1</v>
      </c>
    </row>
    <row r="396" spans="1:19" x14ac:dyDescent="0.25">
      <c r="A396" s="2" t="s">
        <v>11</v>
      </c>
      <c r="B396" s="2" t="s">
        <v>13</v>
      </c>
      <c r="C396" s="2">
        <v>0</v>
      </c>
      <c r="D396" s="2">
        <v>0</v>
      </c>
      <c r="E396" s="2">
        <v>0</v>
      </c>
      <c r="F396" s="2">
        <v>1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1</v>
      </c>
      <c r="O396" s="2">
        <v>0</v>
      </c>
      <c r="P396" s="2">
        <v>0</v>
      </c>
      <c r="Q396" s="7">
        <v>0</v>
      </c>
      <c r="S396" s="5">
        <v>1</v>
      </c>
    </row>
    <row r="397" spans="1:19" x14ac:dyDescent="0.25">
      <c r="A397" s="2" t="s">
        <v>11</v>
      </c>
      <c r="B397" s="2" t="s">
        <v>14</v>
      </c>
      <c r="C397" s="2">
        <v>0</v>
      </c>
      <c r="D397" s="2">
        <v>0</v>
      </c>
      <c r="E397" s="2">
        <v>1</v>
      </c>
      <c r="F397" s="2">
        <v>1</v>
      </c>
      <c r="G397" s="2">
        <v>0</v>
      </c>
      <c r="H397" s="2">
        <v>1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7">
        <v>0</v>
      </c>
      <c r="S397" s="5">
        <v>1</v>
      </c>
    </row>
    <row r="398" spans="1:19" x14ac:dyDescent="0.25">
      <c r="A398" s="2" t="s">
        <v>9</v>
      </c>
      <c r="B398" s="2" t="s">
        <v>14</v>
      </c>
      <c r="C398" s="2">
        <v>1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1</v>
      </c>
      <c r="N398" s="2">
        <v>0</v>
      </c>
      <c r="O398" s="2">
        <v>0</v>
      </c>
      <c r="P398" s="2">
        <v>0</v>
      </c>
      <c r="Q398" s="7">
        <v>0</v>
      </c>
      <c r="S398" s="5">
        <v>1</v>
      </c>
    </row>
    <row r="399" spans="1:19" x14ac:dyDescent="0.25">
      <c r="A399" s="2" t="s">
        <v>11</v>
      </c>
      <c r="B399" s="2" t="s">
        <v>14</v>
      </c>
      <c r="C399" s="2">
        <v>0</v>
      </c>
      <c r="D399" s="2">
        <v>0</v>
      </c>
      <c r="E399" s="2">
        <v>0</v>
      </c>
      <c r="F399" s="2">
        <v>1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  <c r="M399" s="2">
        <v>0</v>
      </c>
      <c r="N399" s="2">
        <v>0</v>
      </c>
      <c r="O399" s="2">
        <v>0</v>
      </c>
      <c r="P399" s="2">
        <v>0</v>
      </c>
      <c r="Q399" s="7">
        <v>0</v>
      </c>
      <c r="S399" s="5">
        <v>1</v>
      </c>
    </row>
    <row r="400" spans="1:19" x14ac:dyDescent="0.25">
      <c r="A400" s="2" t="s">
        <v>11</v>
      </c>
      <c r="B400" s="2" t="s">
        <v>13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1</v>
      </c>
      <c r="N400" s="2">
        <v>0</v>
      </c>
      <c r="O400" s="2">
        <v>0</v>
      </c>
      <c r="P400" s="2">
        <v>0</v>
      </c>
      <c r="Q400" s="7">
        <v>1</v>
      </c>
      <c r="S400" s="5">
        <v>1</v>
      </c>
    </row>
    <row r="401" spans="1:19" x14ac:dyDescent="0.25">
      <c r="A401" s="2" t="s">
        <v>9</v>
      </c>
      <c r="B401" s="2" t="s">
        <v>15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7">
        <v>0</v>
      </c>
      <c r="S401" s="5">
        <v>1</v>
      </c>
    </row>
    <row r="402" spans="1:19" x14ac:dyDescent="0.25">
      <c r="A402" s="2" t="s">
        <v>9</v>
      </c>
      <c r="B402" s="2" t="s">
        <v>14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7">
        <v>1</v>
      </c>
      <c r="S402" s="5">
        <v>1</v>
      </c>
    </row>
    <row r="403" spans="1:19" x14ac:dyDescent="0.25">
      <c r="A403" s="2" t="s">
        <v>10</v>
      </c>
      <c r="B403" s="2" t="s">
        <v>13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1</v>
      </c>
      <c r="M403" s="2">
        <v>0</v>
      </c>
      <c r="N403" s="2">
        <v>0</v>
      </c>
      <c r="O403" s="2">
        <v>0</v>
      </c>
      <c r="P403" s="2">
        <v>0</v>
      </c>
      <c r="Q403" s="7">
        <v>0</v>
      </c>
      <c r="S403" s="5">
        <v>1</v>
      </c>
    </row>
    <row r="404" spans="1:19" x14ac:dyDescent="0.25">
      <c r="A404" s="2" t="s">
        <v>11</v>
      </c>
      <c r="B404" s="2" t="s">
        <v>14</v>
      </c>
      <c r="C404" s="2">
        <v>0</v>
      </c>
      <c r="D404" s="2">
        <v>0</v>
      </c>
      <c r="E404" s="2">
        <v>0</v>
      </c>
      <c r="F404" s="2">
        <v>0</v>
      </c>
      <c r="G404" s="2">
        <v>1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7">
        <v>0</v>
      </c>
      <c r="S404" s="5">
        <v>1</v>
      </c>
    </row>
    <row r="405" spans="1:19" x14ac:dyDescent="0.25">
      <c r="A405" s="2" t="s">
        <v>11</v>
      </c>
      <c r="B405" s="2" t="s">
        <v>15</v>
      </c>
      <c r="C405" s="2">
        <v>1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1</v>
      </c>
      <c r="M405" s="2">
        <v>0</v>
      </c>
      <c r="N405" s="2">
        <v>1</v>
      </c>
      <c r="O405" s="2">
        <v>0</v>
      </c>
      <c r="P405" s="2">
        <v>0</v>
      </c>
      <c r="Q405" s="7">
        <v>1</v>
      </c>
      <c r="S405" s="5">
        <v>1</v>
      </c>
    </row>
    <row r="406" spans="1:19" x14ac:dyDescent="0.25">
      <c r="A406" s="2" t="s">
        <v>9</v>
      </c>
      <c r="B406" s="2" t="s">
        <v>13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7">
        <v>1</v>
      </c>
      <c r="S406" s="5">
        <v>1</v>
      </c>
    </row>
    <row r="407" spans="1:19" x14ac:dyDescent="0.25">
      <c r="A407" s="2" t="s">
        <v>9</v>
      </c>
      <c r="B407" s="2" t="s">
        <v>15</v>
      </c>
      <c r="C407" s="2">
        <v>1</v>
      </c>
      <c r="D407" s="2">
        <v>1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1</v>
      </c>
      <c r="O407" s="2">
        <v>0</v>
      </c>
      <c r="P407" s="2">
        <v>0</v>
      </c>
      <c r="Q407" s="7">
        <v>1</v>
      </c>
      <c r="S407" s="5">
        <v>1</v>
      </c>
    </row>
    <row r="408" spans="1:19" x14ac:dyDescent="0.25">
      <c r="A408" s="2" t="s">
        <v>11</v>
      </c>
      <c r="B408" s="2" t="s">
        <v>14</v>
      </c>
      <c r="C408" s="2">
        <v>0</v>
      </c>
      <c r="D408" s="2">
        <v>0</v>
      </c>
      <c r="E408" s="2">
        <v>0</v>
      </c>
      <c r="F408" s="2">
        <v>1</v>
      </c>
      <c r="G408" s="2">
        <v>0</v>
      </c>
      <c r="H408" s="2">
        <v>0</v>
      </c>
      <c r="I408" s="2">
        <v>0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7">
        <v>0</v>
      </c>
      <c r="S408" s="5">
        <v>1</v>
      </c>
    </row>
    <row r="409" spans="1:19" x14ac:dyDescent="0.25">
      <c r="A409" s="2" t="s">
        <v>11</v>
      </c>
      <c r="B409" s="2" t="s">
        <v>13</v>
      </c>
      <c r="C409" s="2">
        <v>0</v>
      </c>
      <c r="D409" s="2">
        <v>0</v>
      </c>
      <c r="E409" s="2">
        <v>0</v>
      </c>
      <c r="F409" s="2">
        <v>0</v>
      </c>
      <c r="G409" s="2">
        <v>1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7">
        <v>0</v>
      </c>
      <c r="S409" s="5">
        <v>1</v>
      </c>
    </row>
    <row r="410" spans="1:19" x14ac:dyDescent="0.25">
      <c r="A410" s="2" t="s">
        <v>9</v>
      </c>
      <c r="B410" s="2" t="s">
        <v>13</v>
      </c>
      <c r="C410" s="2">
        <v>0</v>
      </c>
      <c r="D410" s="2">
        <v>0</v>
      </c>
      <c r="E410" s="2">
        <v>0</v>
      </c>
      <c r="F410" s="2">
        <v>1</v>
      </c>
      <c r="G410" s="2">
        <v>1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1</v>
      </c>
      <c r="P410" s="2">
        <v>0</v>
      </c>
      <c r="Q410" s="7">
        <v>1</v>
      </c>
      <c r="S410" s="5">
        <v>1</v>
      </c>
    </row>
    <row r="411" spans="1:19" x14ac:dyDescent="0.25">
      <c r="A411" s="2" t="s">
        <v>11</v>
      </c>
      <c r="B411" s="2" t="s">
        <v>13</v>
      </c>
      <c r="C411" s="2">
        <v>1</v>
      </c>
      <c r="D411" s="2">
        <v>0</v>
      </c>
      <c r="E411" s="2">
        <v>0</v>
      </c>
      <c r="F411" s="2">
        <v>1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7">
        <v>0</v>
      </c>
      <c r="S411" s="5">
        <v>1</v>
      </c>
    </row>
    <row r="412" spans="1:19" x14ac:dyDescent="0.25">
      <c r="A412" s="2" t="s">
        <v>11</v>
      </c>
      <c r="B412" s="2" t="s">
        <v>13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7">
        <v>0</v>
      </c>
      <c r="S412" s="5">
        <v>1</v>
      </c>
    </row>
    <row r="413" spans="1:19" x14ac:dyDescent="0.25">
      <c r="A413" s="2" t="s">
        <v>11</v>
      </c>
      <c r="B413" s="2" t="s">
        <v>14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7">
        <v>0</v>
      </c>
      <c r="S413" s="5">
        <v>1</v>
      </c>
    </row>
    <row r="414" spans="1:19" x14ac:dyDescent="0.25">
      <c r="A414" s="2" t="s">
        <v>11</v>
      </c>
      <c r="B414" s="2" t="s">
        <v>13</v>
      </c>
      <c r="C414" s="2">
        <v>0</v>
      </c>
      <c r="D414" s="2">
        <v>0</v>
      </c>
      <c r="E414" s="2">
        <v>0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7">
        <v>0</v>
      </c>
      <c r="S414" s="5">
        <v>1</v>
      </c>
    </row>
    <row r="415" spans="1:19" x14ac:dyDescent="0.25">
      <c r="A415" s="2" t="s">
        <v>9</v>
      </c>
      <c r="B415" s="2" t="s">
        <v>13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7">
        <v>0</v>
      </c>
      <c r="S415" s="5">
        <v>1</v>
      </c>
    </row>
    <row r="416" spans="1:19" x14ac:dyDescent="0.25">
      <c r="A416" s="2" t="s">
        <v>9</v>
      </c>
      <c r="B416" s="2" t="s">
        <v>13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7">
        <v>0</v>
      </c>
      <c r="S416" s="5">
        <v>1</v>
      </c>
    </row>
    <row r="417" spans="1:19" x14ac:dyDescent="0.25">
      <c r="A417" s="2" t="s">
        <v>9</v>
      </c>
      <c r="B417" s="2" t="s">
        <v>13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1</v>
      </c>
      <c r="L417" s="2">
        <v>0</v>
      </c>
      <c r="M417" s="2">
        <v>1</v>
      </c>
      <c r="N417" s="2">
        <v>0</v>
      </c>
      <c r="O417" s="2">
        <v>0</v>
      </c>
      <c r="P417" s="2">
        <v>0</v>
      </c>
      <c r="Q417" s="7">
        <v>0</v>
      </c>
      <c r="S417" s="5">
        <v>1</v>
      </c>
    </row>
    <row r="418" spans="1:19" x14ac:dyDescent="0.25">
      <c r="A418" s="2" t="s">
        <v>11</v>
      </c>
      <c r="B418" s="2" t="s">
        <v>13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7">
        <v>0</v>
      </c>
      <c r="S418" s="5">
        <v>1</v>
      </c>
    </row>
    <row r="419" spans="1:19" x14ac:dyDescent="0.25">
      <c r="A419" s="2" t="s">
        <v>9</v>
      </c>
      <c r="B419" s="2" t="s">
        <v>14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7">
        <v>1</v>
      </c>
      <c r="S419" s="5">
        <v>1</v>
      </c>
    </row>
    <row r="420" spans="1:19" x14ac:dyDescent="0.25">
      <c r="A420" s="2" t="s">
        <v>9</v>
      </c>
      <c r="B420" s="2" t="s">
        <v>13</v>
      </c>
      <c r="C420" s="2">
        <v>0</v>
      </c>
      <c r="D420" s="2">
        <v>0</v>
      </c>
      <c r="E420" s="2">
        <v>0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1</v>
      </c>
      <c r="M420" s="2">
        <v>0</v>
      </c>
      <c r="N420" s="2">
        <v>0</v>
      </c>
      <c r="O420" s="2">
        <v>1</v>
      </c>
      <c r="P420" s="2">
        <v>0</v>
      </c>
      <c r="Q420" s="7">
        <v>0</v>
      </c>
      <c r="S420" s="5">
        <v>1</v>
      </c>
    </row>
    <row r="421" spans="1:19" x14ac:dyDescent="0.25">
      <c r="A421" s="2" t="s">
        <v>11</v>
      </c>
      <c r="B421" s="2" t="s">
        <v>13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7">
        <v>0</v>
      </c>
      <c r="S421" s="5">
        <v>1</v>
      </c>
    </row>
    <row r="422" spans="1:19" x14ac:dyDescent="0.25">
      <c r="A422" s="2" t="s">
        <v>11</v>
      </c>
      <c r="B422" s="2" t="s">
        <v>13</v>
      </c>
      <c r="C422" s="2">
        <v>0</v>
      </c>
      <c r="D422" s="2">
        <v>1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1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7">
        <v>0</v>
      </c>
      <c r="S422" s="5">
        <v>1</v>
      </c>
    </row>
    <row r="423" spans="1:19" x14ac:dyDescent="0.25">
      <c r="A423" s="2" t="s">
        <v>11</v>
      </c>
      <c r="B423" s="2" t="s">
        <v>13</v>
      </c>
      <c r="C423" s="2">
        <v>0</v>
      </c>
      <c r="D423" s="2">
        <v>0</v>
      </c>
      <c r="E423" s="2">
        <v>0</v>
      </c>
      <c r="F423" s="2">
        <v>1</v>
      </c>
      <c r="G423" s="2">
        <v>1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1</v>
      </c>
      <c r="O423" s="2">
        <v>1</v>
      </c>
      <c r="P423" s="2">
        <v>0</v>
      </c>
      <c r="Q423" s="7">
        <v>0</v>
      </c>
      <c r="S423" s="5">
        <v>1</v>
      </c>
    </row>
    <row r="424" spans="1:19" x14ac:dyDescent="0.25">
      <c r="A424" s="2" t="s">
        <v>9</v>
      </c>
      <c r="B424" s="2" t="s">
        <v>14</v>
      </c>
      <c r="C424" s="2">
        <v>0</v>
      </c>
      <c r="D424" s="2">
        <v>0</v>
      </c>
      <c r="E424" s="2">
        <v>0</v>
      </c>
      <c r="F424" s="2">
        <v>0</v>
      </c>
      <c r="G424" s="2">
        <v>1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1</v>
      </c>
      <c r="N424" s="2">
        <v>0</v>
      </c>
      <c r="O424" s="2">
        <v>0</v>
      </c>
      <c r="P424" s="2">
        <v>1</v>
      </c>
      <c r="Q424" s="7">
        <v>1</v>
      </c>
      <c r="S424" s="5">
        <v>1</v>
      </c>
    </row>
    <row r="425" spans="1:19" x14ac:dyDescent="0.25">
      <c r="A425" s="2" t="s">
        <v>10</v>
      </c>
      <c r="B425" s="2" t="s">
        <v>14</v>
      </c>
      <c r="C425" s="2">
        <v>1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7">
        <v>0</v>
      </c>
      <c r="S425" s="5">
        <v>1</v>
      </c>
    </row>
    <row r="426" spans="1:19" x14ac:dyDescent="0.25">
      <c r="A426" s="2" t="s">
        <v>11</v>
      </c>
      <c r="B426" s="2" t="s">
        <v>13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7">
        <v>1</v>
      </c>
      <c r="S426" s="5">
        <v>1</v>
      </c>
    </row>
    <row r="427" spans="1:19" x14ac:dyDescent="0.25">
      <c r="A427" s="2" t="s">
        <v>9</v>
      </c>
      <c r="B427" s="2" t="s">
        <v>14</v>
      </c>
      <c r="C427" s="2">
        <v>1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7">
        <v>0</v>
      </c>
      <c r="S427" s="5">
        <v>1</v>
      </c>
    </row>
    <row r="428" spans="1:19" x14ac:dyDescent="0.25">
      <c r="A428" s="2" t="s">
        <v>11</v>
      </c>
      <c r="B428" s="2" t="s">
        <v>14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7">
        <v>0</v>
      </c>
      <c r="S428" s="5">
        <v>1</v>
      </c>
    </row>
    <row r="429" spans="1:19" x14ac:dyDescent="0.25">
      <c r="A429" s="2" t="s">
        <v>11</v>
      </c>
      <c r="B429" s="2" t="s">
        <v>13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1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7">
        <v>0</v>
      </c>
      <c r="S429" s="5">
        <v>1</v>
      </c>
    </row>
    <row r="430" spans="1:19" x14ac:dyDescent="0.25">
      <c r="A430" s="2" t="s">
        <v>11</v>
      </c>
      <c r="B430" s="2" t="s">
        <v>13</v>
      </c>
      <c r="C430" s="2">
        <v>0</v>
      </c>
      <c r="D430" s="2">
        <v>0</v>
      </c>
      <c r="E430" s="2">
        <v>0</v>
      </c>
      <c r="F430" s="2">
        <v>0</v>
      </c>
      <c r="G430" s="2">
        <v>1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7">
        <v>0</v>
      </c>
      <c r="S430" s="5">
        <v>1</v>
      </c>
    </row>
    <row r="431" spans="1:19" x14ac:dyDescent="0.25">
      <c r="A431" s="2" t="s">
        <v>11</v>
      </c>
      <c r="B431" s="2" t="s">
        <v>14</v>
      </c>
      <c r="C431" s="2">
        <v>1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1</v>
      </c>
      <c r="N431" s="2">
        <v>0</v>
      </c>
      <c r="O431" s="2">
        <v>0</v>
      </c>
      <c r="P431" s="2">
        <v>0</v>
      </c>
      <c r="Q431" s="7">
        <v>0</v>
      </c>
      <c r="S431" s="5">
        <v>1</v>
      </c>
    </row>
    <row r="432" spans="1:19" x14ac:dyDescent="0.25">
      <c r="A432" s="2" t="s">
        <v>11</v>
      </c>
      <c r="B432" s="2" t="s">
        <v>13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1</v>
      </c>
      <c r="K432" s="2">
        <v>0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7">
        <v>0</v>
      </c>
      <c r="S432" s="5">
        <v>1</v>
      </c>
    </row>
    <row r="433" spans="1:19" x14ac:dyDescent="0.25">
      <c r="A433" s="2" t="s">
        <v>11</v>
      </c>
      <c r="B433" s="2" t="s">
        <v>14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1</v>
      </c>
      <c r="M433" s="2">
        <v>0</v>
      </c>
      <c r="N433" s="2">
        <v>0</v>
      </c>
      <c r="O433" s="2">
        <v>1</v>
      </c>
      <c r="P433" s="2">
        <v>0</v>
      </c>
      <c r="Q433" s="7">
        <v>0</v>
      </c>
      <c r="S433" s="5">
        <v>1</v>
      </c>
    </row>
    <row r="434" spans="1:19" x14ac:dyDescent="0.25">
      <c r="A434" s="2" t="s">
        <v>11</v>
      </c>
      <c r="B434" s="2" t="s">
        <v>13</v>
      </c>
      <c r="C434" s="2">
        <v>0</v>
      </c>
      <c r="D434" s="2">
        <v>0</v>
      </c>
      <c r="E434" s="2">
        <v>0</v>
      </c>
      <c r="F434" s="2">
        <v>1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1</v>
      </c>
      <c r="O434" s="2">
        <v>0</v>
      </c>
      <c r="P434" s="2">
        <v>0</v>
      </c>
      <c r="Q434" s="7">
        <v>0</v>
      </c>
      <c r="S434" s="5">
        <v>1</v>
      </c>
    </row>
    <row r="435" spans="1:19" x14ac:dyDescent="0.25">
      <c r="A435" s="2" t="s">
        <v>11</v>
      </c>
      <c r="B435" s="2" t="s">
        <v>14</v>
      </c>
      <c r="C435" s="2">
        <v>1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1</v>
      </c>
      <c r="Q435" s="7">
        <v>0</v>
      </c>
      <c r="S435" s="5">
        <v>1</v>
      </c>
    </row>
    <row r="436" spans="1:19" x14ac:dyDescent="0.25">
      <c r="A436" s="2" t="s">
        <v>10</v>
      </c>
      <c r="B436" s="2" t="s">
        <v>13</v>
      </c>
      <c r="C436" s="2">
        <v>0</v>
      </c>
      <c r="D436" s="2">
        <v>0</v>
      </c>
      <c r="E436" s="2">
        <v>0</v>
      </c>
      <c r="F436" s="2">
        <v>0</v>
      </c>
      <c r="G436" s="2">
        <v>1</v>
      </c>
      <c r="H436" s="2">
        <v>0</v>
      </c>
      <c r="I436" s="2">
        <v>0</v>
      </c>
      <c r="J436" s="2">
        <v>0</v>
      </c>
      <c r="K436" s="2">
        <v>0</v>
      </c>
      <c r="L436" s="2">
        <v>1</v>
      </c>
      <c r="M436" s="2">
        <v>0</v>
      </c>
      <c r="N436" s="2">
        <v>0</v>
      </c>
      <c r="O436" s="2">
        <v>0</v>
      </c>
      <c r="P436" s="2">
        <v>0</v>
      </c>
      <c r="Q436" s="7">
        <v>0</v>
      </c>
      <c r="S436" s="5">
        <v>1</v>
      </c>
    </row>
    <row r="437" spans="1:19" x14ac:dyDescent="0.25">
      <c r="A437" s="2" t="s">
        <v>11</v>
      </c>
      <c r="B437" s="2" t="s">
        <v>13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7">
        <v>0</v>
      </c>
      <c r="S437" s="5">
        <v>1</v>
      </c>
    </row>
    <row r="438" spans="1:19" x14ac:dyDescent="0.25">
      <c r="A438" s="2" t="s">
        <v>11</v>
      </c>
      <c r="B438" s="2" t="s">
        <v>13</v>
      </c>
      <c r="C438" s="2">
        <v>0</v>
      </c>
      <c r="D438" s="2">
        <v>0</v>
      </c>
      <c r="E438" s="2">
        <v>0</v>
      </c>
      <c r="F438" s="2">
        <v>0</v>
      </c>
      <c r="G438" s="2">
        <v>1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7">
        <v>0</v>
      </c>
      <c r="S438" s="5">
        <v>1</v>
      </c>
    </row>
    <row r="439" spans="1:19" x14ac:dyDescent="0.25">
      <c r="A439" s="2" t="s">
        <v>11</v>
      </c>
      <c r="B439" s="2" t="s">
        <v>14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7">
        <v>0</v>
      </c>
      <c r="S439" s="5">
        <v>1</v>
      </c>
    </row>
    <row r="440" spans="1:19" x14ac:dyDescent="0.25">
      <c r="A440" s="2" t="s">
        <v>11</v>
      </c>
      <c r="B440" s="2" t="s">
        <v>14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1</v>
      </c>
      <c r="Q440" s="7">
        <v>1</v>
      </c>
      <c r="S440" s="5">
        <v>1</v>
      </c>
    </row>
    <row r="441" spans="1:19" x14ac:dyDescent="0.25">
      <c r="A441" s="2" t="s">
        <v>9</v>
      </c>
      <c r="B441" s="2" t="s">
        <v>14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1</v>
      </c>
      <c r="M441" s="2">
        <v>0</v>
      </c>
      <c r="N441" s="2">
        <v>0</v>
      </c>
      <c r="O441" s="2">
        <v>0</v>
      </c>
      <c r="P441" s="2">
        <v>0</v>
      </c>
      <c r="Q441" s="7">
        <v>0</v>
      </c>
      <c r="S441" s="5">
        <v>1</v>
      </c>
    </row>
    <row r="442" spans="1:19" x14ac:dyDescent="0.25">
      <c r="A442" s="2" t="s">
        <v>11</v>
      </c>
      <c r="B442" s="2" t="s">
        <v>14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1</v>
      </c>
      <c r="M442" s="2">
        <v>0</v>
      </c>
      <c r="N442" s="2">
        <v>0</v>
      </c>
      <c r="O442" s="2">
        <v>0</v>
      </c>
      <c r="P442" s="2">
        <v>0</v>
      </c>
      <c r="Q442" s="7">
        <v>0</v>
      </c>
      <c r="S442" s="5">
        <v>1</v>
      </c>
    </row>
    <row r="443" spans="1:19" x14ac:dyDescent="0.25">
      <c r="A443" s="2" t="s">
        <v>11</v>
      </c>
      <c r="B443" s="2" t="s">
        <v>14</v>
      </c>
      <c r="C443" s="2">
        <v>0</v>
      </c>
      <c r="D443" s="2">
        <v>0</v>
      </c>
      <c r="E443" s="2">
        <v>0</v>
      </c>
      <c r="F443" s="2">
        <v>0</v>
      </c>
      <c r="G443" s="2">
        <v>1</v>
      </c>
      <c r="H443" s="2">
        <v>0</v>
      </c>
      <c r="I443" s="2">
        <v>0</v>
      </c>
      <c r="J443" s="2">
        <v>0</v>
      </c>
      <c r="K443" s="2">
        <v>0</v>
      </c>
      <c r="L443" s="2">
        <v>1</v>
      </c>
      <c r="M443" s="2">
        <v>0</v>
      </c>
      <c r="N443" s="2">
        <v>0</v>
      </c>
      <c r="O443" s="2">
        <v>0</v>
      </c>
      <c r="P443" s="2">
        <v>0</v>
      </c>
      <c r="Q443" s="7">
        <v>0</v>
      </c>
      <c r="S443" s="5">
        <v>1</v>
      </c>
    </row>
    <row r="444" spans="1:19" x14ac:dyDescent="0.25">
      <c r="A444" s="2" t="s">
        <v>11</v>
      </c>
      <c r="B444" s="2" t="s">
        <v>14</v>
      </c>
      <c r="C444" s="2">
        <v>1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7">
        <v>1</v>
      </c>
      <c r="S444" s="5">
        <v>1</v>
      </c>
    </row>
    <row r="445" spans="1:19" x14ac:dyDescent="0.25">
      <c r="A445" s="2" t="s">
        <v>11</v>
      </c>
      <c r="B445" s="2" t="s">
        <v>14</v>
      </c>
      <c r="C445" s="2">
        <v>0</v>
      </c>
      <c r="D445" s="2">
        <v>0</v>
      </c>
      <c r="E445" s="2">
        <v>0</v>
      </c>
      <c r="F445" s="2">
        <v>1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7">
        <v>1</v>
      </c>
      <c r="S445" s="5">
        <v>1</v>
      </c>
    </row>
    <row r="446" spans="1:19" x14ac:dyDescent="0.25">
      <c r="A446" s="2" t="s">
        <v>10</v>
      </c>
      <c r="B446" s="2" t="s">
        <v>14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1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7">
        <v>0</v>
      </c>
      <c r="S446" s="5">
        <v>1</v>
      </c>
    </row>
    <row r="447" spans="1:19" x14ac:dyDescent="0.25">
      <c r="A447" s="2" t="s">
        <v>9</v>
      </c>
      <c r="B447" s="2" t="s">
        <v>14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7">
        <v>0</v>
      </c>
      <c r="S447" s="5">
        <v>1</v>
      </c>
    </row>
    <row r="448" spans="1:19" x14ac:dyDescent="0.25">
      <c r="A448" s="2" t="s">
        <v>11</v>
      </c>
      <c r="B448" s="2" t="s">
        <v>14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7">
        <v>0</v>
      </c>
      <c r="S448" s="5">
        <v>1</v>
      </c>
    </row>
    <row r="449" spans="1:19" x14ac:dyDescent="0.25">
      <c r="A449" s="2" t="s">
        <v>11</v>
      </c>
      <c r="B449" s="2" t="s">
        <v>14</v>
      </c>
      <c r="C449" s="2">
        <v>1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7">
        <v>1</v>
      </c>
      <c r="S449" s="5">
        <v>1</v>
      </c>
    </row>
    <row r="450" spans="1:19" x14ac:dyDescent="0.25">
      <c r="A450" s="2" t="s">
        <v>11</v>
      </c>
      <c r="B450" s="2" t="s">
        <v>13</v>
      </c>
      <c r="C450" s="2">
        <v>0</v>
      </c>
      <c r="D450" s="2">
        <v>0</v>
      </c>
      <c r="E450" s="2">
        <v>0</v>
      </c>
      <c r="F450" s="2">
        <v>0</v>
      </c>
      <c r="G450" s="2">
        <v>1</v>
      </c>
      <c r="H450" s="2">
        <v>0</v>
      </c>
      <c r="I450" s="2">
        <v>0</v>
      </c>
      <c r="J450" s="2">
        <v>0</v>
      </c>
      <c r="K450" s="2">
        <v>1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7">
        <v>0</v>
      </c>
      <c r="S450" s="5">
        <v>1</v>
      </c>
    </row>
    <row r="451" spans="1:19" x14ac:dyDescent="0.25">
      <c r="A451" s="2" t="s">
        <v>11</v>
      </c>
      <c r="B451" s="2" t="s">
        <v>13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7">
        <v>0</v>
      </c>
      <c r="S451" s="5">
        <v>1</v>
      </c>
    </row>
    <row r="452" spans="1:19" x14ac:dyDescent="0.25">
      <c r="A452" s="2" t="s">
        <v>11</v>
      </c>
      <c r="B452" s="2" t="s">
        <v>14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7">
        <v>0</v>
      </c>
      <c r="S452" s="5">
        <v>1</v>
      </c>
    </row>
    <row r="453" spans="1:19" x14ac:dyDescent="0.25">
      <c r="A453" s="2" t="s">
        <v>9</v>
      </c>
      <c r="B453" s="2" t="s">
        <v>14</v>
      </c>
      <c r="C453" s="2">
        <v>0</v>
      </c>
      <c r="D453" s="2">
        <v>0</v>
      </c>
      <c r="E453" s="2">
        <v>0</v>
      </c>
      <c r="F453" s="2">
        <v>0</v>
      </c>
      <c r="G453" s="2">
        <v>1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7">
        <v>0</v>
      </c>
      <c r="S453" s="5">
        <v>1</v>
      </c>
    </row>
    <row r="454" spans="1:19" x14ac:dyDescent="0.25">
      <c r="A454" s="2" t="s">
        <v>11</v>
      </c>
      <c r="B454" s="2" t="s">
        <v>14</v>
      </c>
      <c r="C454" s="2">
        <v>1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7">
        <v>0</v>
      </c>
      <c r="S454" s="5">
        <v>1</v>
      </c>
    </row>
    <row r="455" spans="1:19" x14ac:dyDescent="0.25">
      <c r="A455" s="2" t="s">
        <v>9</v>
      </c>
      <c r="B455" s="2" t="s">
        <v>13</v>
      </c>
      <c r="C455" s="2">
        <v>0</v>
      </c>
      <c r="D455" s="2">
        <v>0</v>
      </c>
      <c r="E455" s="2">
        <v>0</v>
      </c>
      <c r="F455" s="2">
        <v>0</v>
      </c>
      <c r="G455" s="2">
        <v>1</v>
      </c>
      <c r="H455" s="2">
        <v>0</v>
      </c>
      <c r="I455" s="2">
        <v>0</v>
      </c>
      <c r="J455" s="2">
        <v>0</v>
      </c>
      <c r="K455" s="2">
        <v>0</v>
      </c>
      <c r="L455" s="2">
        <v>1</v>
      </c>
      <c r="M455" s="2">
        <v>0</v>
      </c>
      <c r="N455" s="2">
        <v>0</v>
      </c>
      <c r="O455" s="2">
        <v>1</v>
      </c>
      <c r="P455" s="2">
        <v>0</v>
      </c>
      <c r="Q455" s="7">
        <v>0</v>
      </c>
      <c r="S455" s="5">
        <v>1</v>
      </c>
    </row>
    <row r="456" spans="1:19" x14ac:dyDescent="0.25">
      <c r="A456" s="2" t="s">
        <v>11</v>
      </c>
      <c r="B456" s="2" t="s">
        <v>14</v>
      </c>
      <c r="C456" s="2">
        <v>0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7">
        <v>0</v>
      </c>
      <c r="S456" s="5">
        <v>1</v>
      </c>
    </row>
    <row r="457" spans="1:19" x14ac:dyDescent="0.25">
      <c r="A457" s="2" t="s">
        <v>11</v>
      </c>
      <c r="B457" s="2" t="s">
        <v>14</v>
      </c>
      <c r="C457" s="2">
        <v>1</v>
      </c>
      <c r="D457" s="2">
        <v>0</v>
      </c>
      <c r="E457" s="2">
        <v>0</v>
      </c>
      <c r="F457" s="2">
        <v>1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7">
        <v>0</v>
      </c>
      <c r="S457" s="5">
        <v>1</v>
      </c>
    </row>
    <row r="458" spans="1:19" x14ac:dyDescent="0.25">
      <c r="A458" s="2" t="s">
        <v>11</v>
      </c>
      <c r="B458" s="2" t="s">
        <v>14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7">
        <v>1</v>
      </c>
      <c r="S458" s="5">
        <v>1</v>
      </c>
    </row>
    <row r="459" spans="1:19" x14ac:dyDescent="0.25">
      <c r="A459" s="2" t="s">
        <v>9</v>
      </c>
      <c r="B459" s="2" t="s">
        <v>15</v>
      </c>
      <c r="C459" s="2">
        <v>0</v>
      </c>
      <c r="D459" s="2">
        <v>0</v>
      </c>
      <c r="E459" s="2">
        <v>0</v>
      </c>
      <c r="F459" s="2">
        <v>0</v>
      </c>
      <c r="G459" s="2">
        <v>1</v>
      </c>
      <c r="H459" s="2">
        <v>0</v>
      </c>
      <c r="I459" s="2">
        <v>0</v>
      </c>
      <c r="J459" s="2">
        <v>0</v>
      </c>
      <c r="K459" s="2">
        <v>0</v>
      </c>
      <c r="L459" s="2">
        <v>1</v>
      </c>
      <c r="M459" s="2">
        <v>0</v>
      </c>
      <c r="N459" s="2">
        <v>0</v>
      </c>
      <c r="O459" s="2">
        <v>0</v>
      </c>
      <c r="P459" s="2">
        <v>1</v>
      </c>
      <c r="Q459" s="7">
        <v>0</v>
      </c>
      <c r="S459" s="5">
        <v>1</v>
      </c>
    </row>
    <row r="460" spans="1:19" x14ac:dyDescent="0.25">
      <c r="A460" s="2" t="s">
        <v>10</v>
      </c>
      <c r="B460" s="2" t="s">
        <v>14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1</v>
      </c>
      <c r="M460" s="2">
        <v>0</v>
      </c>
      <c r="N460" s="2">
        <v>0</v>
      </c>
      <c r="O460" s="2">
        <v>0</v>
      </c>
      <c r="P460" s="2">
        <v>0</v>
      </c>
      <c r="Q460" s="7">
        <v>0</v>
      </c>
      <c r="S460" s="5">
        <v>1</v>
      </c>
    </row>
    <row r="461" spans="1:19" x14ac:dyDescent="0.25">
      <c r="A461" s="2" t="s">
        <v>11</v>
      </c>
      <c r="B461" s="2" t="s">
        <v>14</v>
      </c>
      <c r="C461" s="2">
        <v>1</v>
      </c>
      <c r="D461" s="2">
        <v>0</v>
      </c>
      <c r="E461" s="2">
        <v>0</v>
      </c>
      <c r="F461" s="2">
        <v>1</v>
      </c>
      <c r="G461" s="2">
        <v>0</v>
      </c>
      <c r="H461" s="2">
        <v>0</v>
      </c>
      <c r="I461" s="2">
        <v>0</v>
      </c>
      <c r="J461" s="2">
        <v>1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7">
        <v>0</v>
      </c>
      <c r="S461" s="5">
        <v>1</v>
      </c>
    </row>
    <row r="462" spans="1:19" x14ac:dyDescent="0.25">
      <c r="A462" s="2" t="s">
        <v>11</v>
      </c>
      <c r="B462" s="2" t="s">
        <v>13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7">
        <v>1</v>
      </c>
      <c r="S462" s="5">
        <v>1</v>
      </c>
    </row>
    <row r="463" spans="1:19" x14ac:dyDescent="0.25">
      <c r="A463" s="2" t="s">
        <v>9</v>
      </c>
      <c r="B463" s="2" t="s">
        <v>14</v>
      </c>
      <c r="C463" s="2">
        <v>0</v>
      </c>
      <c r="D463" s="2">
        <v>0</v>
      </c>
      <c r="E463" s="2">
        <v>0</v>
      </c>
      <c r="F463" s="2">
        <v>0</v>
      </c>
      <c r="G463" s="2">
        <v>1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7">
        <v>0</v>
      </c>
      <c r="S463" s="5">
        <v>1</v>
      </c>
    </row>
    <row r="464" spans="1:19" x14ac:dyDescent="0.25">
      <c r="A464" s="2" t="s">
        <v>11</v>
      </c>
      <c r="B464" s="2" t="s">
        <v>14</v>
      </c>
      <c r="C464" s="2">
        <v>0</v>
      </c>
      <c r="D464" s="2">
        <v>0</v>
      </c>
      <c r="E464" s="2">
        <v>0</v>
      </c>
      <c r="F464" s="2">
        <v>1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7">
        <v>0</v>
      </c>
      <c r="S464" s="5">
        <v>1</v>
      </c>
    </row>
    <row r="465" spans="1:19" x14ac:dyDescent="0.25">
      <c r="A465" s="2" t="s">
        <v>11</v>
      </c>
      <c r="B465" s="2" t="s">
        <v>14</v>
      </c>
      <c r="C465" s="2">
        <v>0</v>
      </c>
      <c r="D465" s="2">
        <v>0</v>
      </c>
      <c r="E465" s="2">
        <v>1</v>
      </c>
      <c r="F465" s="2">
        <v>0</v>
      </c>
      <c r="G465" s="2">
        <v>0</v>
      </c>
      <c r="H465" s="2">
        <v>0</v>
      </c>
      <c r="I465" s="2">
        <v>0</v>
      </c>
      <c r="J465" s="2">
        <v>1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7">
        <v>1</v>
      </c>
      <c r="S465" s="5">
        <v>1</v>
      </c>
    </row>
    <row r="466" spans="1:19" x14ac:dyDescent="0.25">
      <c r="A466" s="2" t="s">
        <v>11</v>
      </c>
      <c r="B466" s="2" t="s">
        <v>13</v>
      </c>
      <c r="C466" s="2">
        <v>0</v>
      </c>
      <c r="D466" s="2">
        <v>0</v>
      </c>
      <c r="E466" s="2">
        <v>0</v>
      </c>
      <c r="F466" s="2">
        <v>0</v>
      </c>
      <c r="G466" s="2">
        <v>1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7">
        <v>0</v>
      </c>
      <c r="S466" s="5">
        <v>1</v>
      </c>
    </row>
    <row r="467" spans="1:19" x14ac:dyDescent="0.25">
      <c r="A467" s="2" t="s">
        <v>9</v>
      </c>
      <c r="B467" s="2" t="s">
        <v>13</v>
      </c>
      <c r="C467" s="2">
        <v>0</v>
      </c>
      <c r="D467" s="2">
        <v>0</v>
      </c>
      <c r="E467" s="2">
        <v>0</v>
      </c>
      <c r="F467" s="2">
        <v>0</v>
      </c>
      <c r="G467" s="2">
        <v>1</v>
      </c>
      <c r="H467" s="2">
        <v>0</v>
      </c>
      <c r="I467" s="2">
        <v>0</v>
      </c>
      <c r="J467" s="2">
        <v>0</v>
      </c>
      <c r="K467" s="2">
        <v>1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7">
        <v>0</v>
      </c>
      <c r="S467" s="5">
        <v>1</v>
      </c>
    </row>
    <row r="468" spans="1:19" x14ac:dyDescent="0.25">
      <c r="A468" s="2" t="s">
        <v>11</v>
      </c>
      <c r="B468" s="2" t="s">
        <v>14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7">
        <v>0</v>
      </c>
      <c r="S468" s="5">
        <v>1</v>
      </c>
    </row>
    <row r="469" spans="1:19" x14ac:dyDescent="0.25">
      <c r="A469" s="2" t="s">
        <v>9</v>
      </c>
      <c r="B469" s="2" t="s">
        <v>13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  <c r="M469" s="2">
        <v>0</v>
      </c>
      <c r="N469" s="2">
        <v>0</v>
      </c>
      <c r="O469" s="2">
        <v>0</v>
      </c>
      <c r="P469" s="2">
        <v>0</v>
      </c>
      <c r="Q469" s="7">
        <v>0</v>
      </c>
      <c r="S469" s="5">
        <v>1</v>
      </c>
    </row>
    <row r="470" spans="1:19" x14ac:dyDescent="0.25">
      <c r="A470" s="2" t="s">
        <v>9</v>
      </c>
      <c r="B470" s="2" t="s">
        <v>13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1</v>
      </c>
      <c r="K470" s="2">
        <v>0</v>
      </c>
      <c r="L470" s="2">
        <v>0</v>
      </c>
      <c r="M470" s="2">
        <v>0</v>
      </c>
      <c r="N470" s="2">
        <v>0</v>
      </c>
      <c r="O470" s="2">
        <v>1</v>
      </c>
      <c r="P470" s="2">
        <v>0</v>
      </c>
      <c r="Q470" s="7">
        <v>1</v>
      </c>
      <c r="S470" s="5">
        <v>1</v>
      </c>
    </row>
    <row r="471" spans="1:19" x14ac:dyDescent="0.25">
      <c r="A471" s="2" t="s">
        <v>11</v>
      </c>
      <c r="B471" s="2" t="s">
        <v>14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1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7">
        <v>0</v>
      </c>
      <c r="S471" s="5">
        <v>1</v>
      </c>
    </row>
    <row r="472" spans="1:19" x14ac:dyDescent="0.25">
      <c r="A472" s="2" t="s">
        <v>10</v>
      </c>
      <c r="B472" s="2" t="s">
        <v>13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7">
        <v>0</v>
      </c>
      <c r="S472" s="5">
        <v>1</v>
      </c>
    </row>
    <row r="473" spans="1:19" x14ac:dyDescent="0.25">
      <c r="A473" s="2" t="s">
        <v>11</v>
      </c>
      <c r="B473" s="2" t="s">
        <v>14</v>
      </c>
      <c r="C473" s="2">
        <v>0</v>
      </c>
      <c r="D473" s="2">
        <v>0</v>
      </c>
      <c r="E473" s="2">
        <v>0</v>
      </c>
      <c r="F473" s="2">
        <v>1</v>
      </c>
      <c r="G473" s="2">
        <v>0</v>
      </c>
      <c r="H473" s="2">
        <v>0</v>
      </c>
      <c r="I473" s="2">
        <v>0</v>
      </c>
      <c r="J473" s="2">
        <v>1</v>
      </c>
      <c r="K473" s="2">
        <v>0</v>
      </c>
      <c r="L473" s="2">
        <v>0</v>
      </c>
      <c r="M473" s="2">
        <v>0</v>
      </c>
      <c r="N473" s="2">
        <v>1</v>
      </c>
      <c r="O473" s="2">
        <v>0</v>
      </c>
      <c r="P473" s="2">
        <v>0</v>
      </c>
      <c r="Q473" s="7">
        <v>0</v>
      </c>
      <c r="S473" s="5">
        <v>1</v>
      </c>
    </row>
    <row r="474" spans="1:19" x14ac:dyDescent="0.25">
      <c r="A474" s="2" t="s">
        <v>11</v>
      </c>
      <c r="B474" s="2" t="s">
        <v>14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1</v>
      </c>
      <c r="O474" s="2">
        <v>0</v>
      </c>
      <c r="P474" s="2">
        <v>0</v>
      </c>
      <c r="Q474" s="7">
        <v>0</v>
      </c>
      <c r="S474" s="5">
        <v>1</v>
      </c>
    </row>
    <row r="475" spans="1:19" x14ac:dyDescent="0.25">
      <c r="A475" s="2" t="s">
        <v>9</v>
      </c>
      <c r="B475" s="2" t="s">
        <v>14</v>
      </c>
      <c r="C475" s="2">
        <v>0</v>
      </c>
      <c r="D475" s="2">
        <v>0</v>
      </c>
      <c r="E475" s="2">
        <v>0</v>
      </c>
      <c r="F475" s="2">
        <v>0</v>
      </c>
      <c r="G475" s="2">
        <v>1</v>
      </c>
      <c r="H475" s="2">
        <v>0</v>
      </c>
      <c r="I475" s="2">
        <v>1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7">
        <v>0</v>
      </c>
      <c r="S475" s="5">
        <v>1</v>
      </c>
    </row>
    <row r="476" spans="1:19" x14ac:dyDescent="0.25">
      <c r="A476" s="2" t="s">
        <v>11</v>
      </c>
      <c r="B476" s="2" t="s">
        <v>13</v>
      </c>
      <c r="C476" s="2">
        <v>0</v>
      </c>
      <c r="D476" s="2">
        <v>0</v>
      </c>
      <c r="E476" s="2">
        <v>0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7">
        <v>0</v>
      </c>
      <c r="S476" s="5">
        <v>1</v>
      </c>
    </row>
    <row r="477" spans="1:19" x14ac:dyDescent="0.25">
      <c r="A477" s="2" t="s">
        <v>11</v>
      </c>
      <c r="B477" s="2" t="s">
        <v>14</v>
      </c>
      <c r="C477" s="2">
        <v>0</v>
      </c>
      <c r="D477" s="2">
        <v>0</v>
      </c>
      <c r="E477" s="2">
        <v>0</v>
      </c>
      <c r="F477" s="2">
        <v>0</v>
      </c>
      <c r="G477" s="2">
        <v>1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7">
        <v>0</v>
      </c>
      <c r="S477" s="5">
        <v>1</v>
      </c>
    </row>
    <row r="478" spans="1:19" x14ac:dyDescent="0.25">
      <c r="A478" s="2" t="s">
        <v>11</v>
      </c>
      <c r="B478" s="2" t="s">
        <v>14</v>
      </c>
      <c r="C478" s="2">
        <v>0</v>
      </c>
      <c r="D478" s="2">
        <v>0</v>
      </c>
      <c r="E478" s="2">
        <v>0</v>
      </c>
      <c r="F478" s="2">
        <v>1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7">
        <v>0</v>
      </c>
      <c r="S478" s="5">
        <v>1</v>
      </c>
    </row>
    <row r="479" spans="1:19" x14ac:dyDescent="0.25">
      <c r="A479" s="2" t="s">
        <v>11</v>
      </c>
      <c r="B479" s="2" t="s">
        <v>13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7">
        <v>0</v>
      </c>
      <c r="S479" s="5">
        <v>1</v>
      </c>
    </row>
    <row r="480" spans="1:19" x14ac:dyDescent="0.25">
      <c r="A480" s="2" t="s">
        <v>11</v>
      </c>
      <c r="B480" s="2" t="s">
        <v>14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7">
        <v>0</v>
      </c>
      <c r="S480" s="5">
        <v>1</v>
      </c>
    </row>
    <row r="481" spans="1:19" x14ac:dyDescent="0.25">
      <c r="A481" s="2" t="s">
        <v>10</v>
      </c>
      <c r="B481" s="2" t="s">
        <v>14</v>
      </c>
      <c r="C481" s="2">
        <v>0</v>
      </c>
      <c r="D481" s="2">
        <v>0</v>
      </c>
      <c r="E481" s="2">
        <v>0</v>
      </c>
      <c r="F481" s="2">
        <v>0</v>
      </c>
      <c r="G481" s="2">
        <v>1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7">
        <v>0</v>
      </c>
      <c r="S481" s="5">
        <v>1</v>
      </c>
    </row>
    <row r="482" spans="1:19" x14ac:dyDescent="0.25">
      <c r="A482" s="2" t="s">
        <v>11</v>
      </c>
      <c r="B482" s="2" t="s">
        <v>14</v>
      </c>
      <c r="C482" s="2">
        <v>1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7">
        <v>0</v>
      </c>
      <c r="S482" s="5">
        <v>1</v>
      </c>
    </row>
    <row r="483" spans="1:19" x14ac:dyDescent="0.25">
      <c r="A483" s="2" t="s">
        <v>11</v>
      </c>
      <c r="B483" s="2" t="s">
        <v>14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7">
        <v>0</v>
      </c>
      <c r="S483" s="5">
        <v>1</v>
      </c>
    </row>
    <row r="484" spans="1:19" x14ac:dyDescent="0.25">
      <c r="A484" s="2" t="s">
        <v>11</v>
      </c>
      <c r="B484" s="2" t="s">
        <v>14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1</v>
      </c>
      <c r="Q484" s="7">
        <v>0</v>
      </c>
      <c r="S484" s="5">
        <v>1</v>
      </c>
    </row>
    <row r="485" spans="1:19" x14ac:dyDescent="0.25">
      <c r="A485" s="2" t="s">
        <v>11</v>
      </c>
      <c r="B485" s="2" t="s">
        <v>14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7">
        <v>0</v>
      </c>
      <c r="S485" s="5">
        <v>1</v>
      </c>
    </row>
    <row r="486" spans="1:19" x14ac:dyDescent="0.25">
      <c r="A486" s="2" t="s">
        <v>9</v>
      </c>
      <c r="B486" s="2" t="s">
        <v>14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7">
        <v>0</v>
      </c>
      <c r="S486" s="5">
        <v>1</v>
      </c>
    </row>
    <row r="487" spans="1:19" x14ac:dyDescent="0.25">
      <c r="A487" s="2" t="s">
        <v>11</v>
      </c>
      <c r="B487" s="2" t="s">
        <v>15</v>
      </c>
      <c r="C487" s="2">
        <v>0</v>
      </c>
      <c r="D487" s="2">
        <v>0</v>
      </c>
      <c r="E487" s="2">
        <v>0</v>
      </c>
      <c r="F487" s="2">
        <v>0</v>
      </c>
      <c r="G487" s="2">
        <v>1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7">
        <v>1</v>
      </c>
      <c r="S487" s="5">
        <v>1</v>
      </c>
    </row>
    <row r="488" spans="1:19" x14ac:dyDescent="0.25">
      <c r="A488" s="2" t="s">
        <v>11</v>
      </c>
      <c r="B488" s="2" t="s">
        <v>14</v>
      </c>
      <c r="C488" s="2">
        <v>0</v>
      </c>
      <c r="D488" s="2">
        <v>0</v>
      </c>
      <c r="E488" s="2">
        <v>0</v>
      </c>
      <c r="F488" s="2">
        <v>0</v>
      </c>
      <c r="G488" s="2">
        <v>1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7">
        <v>0</v>
      </c>
      <c r="S488" s="5">
        <v>1</v>
      </c>
    </row>
    <row r="489" spans="1:19" x14ac:dyDescent="0.25">
      <c r="A489" s="2" t="s">
        <v>9</v>
      </c>
      <c r="B489" s="2" t="s">
        <v>14</v>
      </c>
      <c r="C489" s="2">
        <v>0</v>
      </c>
      <c r="D489" s="2">
        <v>0</v>
      </c>
      <c r="E489" s="2">
        <v>0</v>
      </c>
      <c r="F489" s="2">
        <v>0</v>
      </c>
      <c r="G489" s="2">
        <v>1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1</v>
      </c>
      <c r="Q489" s="7">
        <v>0</v>
      </c>
      <c r="S489" s="5">
        <v>1</v>
      </c>
    </row>
    <row r="490" spans="1:19" x14ac:dyDescent="0.25">
      <c r="A490" s="2" t="s">
        <v>11</v>
      </c>
      <c r="B490" s="2" t="s">
        <v>14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1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7">
        <v>0</v>
      </c>
      <c r="S490" s="5">
        <v>1</v>
      </c>
    </row>
    <row r="491" spans="1:19" x14ac:dyDescent="0.25">
      <c r="A491" s="2" t="s">
        <v>11</v>
      </c>
      <c r="B491" s="2" t="s">
        <v>13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7">
        <v>0</v>
      </c>
      <c r="S491" s="5">
        <v>1</v>
      </c>
    </row>
    <row r="492" spans="1:19" x14ac:dyDescent="0.25">
      <c r="A492" s="2" t="s">
        <v>11</v>
      </c>
      <c r="B492" s="2" t="s">
        <v>14</v>
      </c>
      <c r="C492" s="2">
        <v>1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7">
        <v>0</v>
      </c>
      <c r="S492" s="5">
        <v>1</v>
      </c>
    </row>
    <row r="493" spans="1:19" x14ac:dyDescent="0.25">
      <c r="A493" s="2" t="s">
        <v>9</v>
      </c>
      <c r="B493" s="2" t="s">
        <v>13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7">
        <v>0</v>
      </c>
      <c r="S493" s="5">
        <v>1</v>
      </c>
    </row>
    <row r="494" spans="1:19" x14ac:dyDescent="0.25">
      <c r="A494" s="2" t="s">
        <v>11</v>
      </c>
      <c r="B494" s="2" t="s">
        <v>14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7">
        <v>0</v>
      </c>
      <c r="S494" s="5">
        <v>1</v>
      </c>
    </row>
    <row r="495" spans="1:19" x14ac:dyDescent="0.25">
      <c r="A495" s="2" t="s">
        <v>9</v>
      </c>
      <c r="B495" s="2" t="s">
        <v>13</v>
      </c>
      <c r="C495" s="2">
        <v>0</v>
      </c>
      <c r="D495" s="2">
        <v>0</v>
      </c>
      <c r="E495" s="2">
        <v>0</v>
      </c>
      <c r="F495" s="2">
        <v>0</v>
      </c>
      <c r="G495" s="2">
        <v>1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7">
        <v>0</v>
      </c>
      <c r="S495" s="5">
        <v>1</v>
      </c>
    </row>
    <row r="496" spans="1:19" x14ac:dyDescent="0.25">
      <c r="A496" s="2" t="s">
        <v>11</v>
      </c>
      <c r="B496" s="2" t="s">
        <v>13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7">
        <v>1</v>
      </c>
      <c r="S496" s="5">
        <v>1</v>
      </c>
    </row>
    <row r="497" spans="1:19" x14ac:dyDescent="0.25">
      <c r="A497" s="2" t="s">
        <v>9</v>
      </c>
      <c r="B497" s="2" t="s">
        <v>14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1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7">
        <v>0</v>
      </c>
      <c r="S497" s="5">
        <v>1</v>
      </c>
    </row>
    <row r="498" spans="1:19" x14ac:dyDescent="0.25">
      <c r="A498" s="2" t="s">
        <v>11</v>
      </c>
      <c r="B498" s="2" t="s">
        <v>15</v>
      </c>
      <c r="C498" s="2">
        <v>0</v>
      </c>
      <c r="D498" s="2">
        <v>0</v>
      </c>
      <c r="E498" s="2">
        <v>0</v>
      </c>
      <c r="F498" s="2">
        <v>1</v>
      </c>
      <c r="G498" s="2">
        <v>1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0</v>
      </c>
      <c r="N498" s="2">
        <v>1</v>
      </c>
      <c r="O498" s="2">
        <v>0</v>
      </c>
      <c r="P498" s="2">
        <v>0</v>
      </c>
      <c r="Q498" s="7">
        <v>0</v>
      </c>
      <c r="S498" s="5">
        <v>1</v>
      </c>
    </row>
    <row r="499" spans="1:19" x14ac:dyDescent="0.25">
      <c r="A499" s="2" t="s">
        <v>9</v>
      </c>
      <c r="B499" s="2" t="s">
        <v>14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7">
        <v>0</v>
      </c>
      <c r="S499" s="5">
        <v>1</v>
      </c>
    </row>
    <row r="500" spans="1:19" x14ac:dyDescent="0.25">
      <c r="A500" s="2" t="s">
        <v>11</v>
      </c>
      <c r="B500" s="2" t="s">
        <v>14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7">
        <v>0</v>
      </c>
      <c r="S500" s="5">
        <v>1</v>
      </c>
    </row>
    <row r="501" spans="1:19" x14ac:dyDescent="0.25">
      <c r="A501" s="2" t="s">
        <v>9</v>
      </c>
      <c r="B501" s="2" t="s">
        <v>14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7">
        <v>0</v>
      </c>
      <c r="S501" s="5">
        <v>1</v>
      </c>
    </row>
    <row r="502" spans="1:19" x14ac:dyDescent="0.25">
      <c r="A502" s="2" t="s">
        <v>9</v>
      </c>
      <c r="B502" s="2" t="s">
        <v>13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7">
        <v>1</v>
      </c>
      <c r="S502" s="5">
        <v>0</v>
      </c>
    </row>
    <row r="503" spans="1:19" x14ac:dyDescent="0.25">
      <c r="A503" s="2" t="s">
        <v>11</v>
      </c>
      <c r="B503" s="2" t="s">
        <v>14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7">
        <v>0</v>
      </c>
      <c r="S503" s="5">
        <v>0</v>
      </c>
    </row>
    <row r="504" spans="1:19" x14ac:dyDescent="0.25">
      <c r="A504" s="2" t="s">
        <v>9</v>
      </c>
      <c r="B504" s="2" t="s">
        <v>13</v>
      </c>
      <c r="C504" s="2">
        <v>0</v>
      </c>
      <c r="D504" s="2">
        <v>1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7">
        <v>0</v>
      </c>
      <c r="S504" s="5">
        <v>0</v>
      </c>
    </row>
    <row r="505" spans="1:19" x14ac:dyDescent="0.25">
      <c r="A505" s="2" t="s">
        <v>9</v>
      </c>
      <c r="B505" s="2" t="s">
        <v>13</v>
      </c>
      <c r="C505" s="2">
        <v>0</v>
      </c>
      <c r="D505" s="2">
        <v>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7">
        <v>0</v>
      </c>
      <c r="S505" s="5">
        <v>0</v>
      </c>
    </row>
    <row r="506" spans="1:19" x14ac:dyDescent="0.25">
      <c r="A506" s="2" t="s">
        <v>11</v>
      </c>
      <c r="B506" s="2" t="s">
        <v>15</v>
      </c>
      <c r="C506" s="2">
        <v>0</v>
      </c>
      <c r="D506" s="2">
        <v>1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7">
        <v>0</v>
      </c>
      <c r="S506" s="5">
        <v>0</v>
      </c>
    </row>
    <row r="507" spans="1:19" x14ac:dyDescent="0.25">
      <c r="A507" s="2" t="s">
        <v>9</v>
      </c>
      <c r="B507" s="2" t="s">
        <v>13</v>
      </c>
      <c r="C507" s="2">
        <v>0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7">
        <v>1</v>
      </c>
      <c r="S507" s="5">
        <v>0</v>
      </c>
    </row>
    <row r="508" spans="1:19" x14ac:dyDescent="0.25">
      <c r="A508" s="2" t="s">
        <v>9</v>
      </c>
      <c r="B508" s="2" t="s">
        <v>14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7">
        <v>0</v>
      </c>
      <c r="S508" s="5">
        <v>0</v>
      </c>
    </row>
    <row r="509" spans="1:19" x14ac:dyDescent="0.25">
      <c r="A509" s="2" t="s">
        <v>9</v>
      </c>
      <c r="B509" s="2" t="s">
        <v>13</v>
      </c>
      <c r="C509" s="2">
        <v>0</v>
      </c>
      <c r="D509" s="2">
        <v>1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7">
        <v>0</v>
      </c>
      <c r="S509" s="5">
        <v>0</v>
      </c>
    </row>
    <row r="510" spans="1:19" x14ac:dyDescent="0.25">
      <c r="A510" s="2" t="s">
        <v>11</v>
      </c>
      <c r="B510" s="2" t="s">
        <v>13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7">
        <v>0</v>
      </c>
      <c r="S510" s="5">
        <v>0</v>
      </c>
    </row>
    <row r="511" spans="1:19" x14ac:dyDescent="0.25">
      <c r="A511" s="2" t="s">
        <v>9</v>
      </c>
      <c r="B511" s="2" t="s">
        <v>14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7">
        <v>0</v>
      </c>
      <c r="S511" s="5">
        <v>0</v>
      </c>
    </row>
    <row r="512" spans="1:19" x14ac:dyDescent="0.25">
      <c r="A512" s="2" t="s">
        <v>11</v>
      </c>
      <c r="B512" s="2" t="s">
        <v>13</v>
      </c>
      <c r="C512" s="2">
        <v>0</v>
      </c>
      <c r="D512" s="2">
        <v>1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7">
        <v>1</v>
      </c>
      <c r="S512" s="5">
        <v>0</v>
      </c>
    </row>
    <row r="513" spans="1:19" x14ac:dyDescent="0.25">
      <c r="A513" s="2" t="s">
        <v>9</v>
      </c>
      <c r="B513" s="2" t="s">
        <v>14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7">
        <v>0</v>
      </c>
      <c r="S513" s="5">
        <v>0</v>
      </c>
    </row>
    <row r="514" spans="1:19" x14ac:dyDescent="0.25">
      <c r="A514" s="2" t="s">
        <v>9</v>
      </c>
      <c r="B514" s="2" t="s">
        <v>14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1</v>
      </c>
      <c r="N514" s="2">
        <v>0</v>
      </c>
      <c r="O514" s="2">
        <v>0</v>
      </c>
      <c r="P514" s="2">
        <v>0</v>
      </c>
      <c r="Q514" s="7">
        <v>0</v>
      </c>
      <c r="S514" s="5">
        <v>0</v>
      </c>
    </row>
    <row r="515" spans="1:19" x14ac:dyDescent="0.25">
      <c r="A515" s="2" t="s">
        <v>9</v>
      </c>
      <c r="B515" s="2" t="s">
        <v>14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1</v>
      </c>
      <c r="Q515" s="7">
        <v>0</v>
      </c>
      <c r="S515" s="5">
        <v>0</v>
      </c>
    </row>
    <row r="516" spans="1:19" x14ac:dyDescent="0.25">
      <c r="A516" s="2" t="s">
        <v>9</v>
      </c>
      <c r="B516" s="2" t="s">
        <v>14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7">
        <v>0</v>
      </c>
      <c r="S516" s="5">
        <v>0</v>
      </c>
    </row>
    <row r="517" spans="1:19" x14ac:dyDescent="0.25">
      <c r="A517" s="2" t="s">
        <v>9</v>
      </c>
      <c r="B517" s="2" t="s">
        <v>14</v>
      </c>
      <c r="C517" s="2">
        <v>0</v>
      </c>
      <c r="D517" s="2">
        <v>0</v>
      </c>
      <c r="E517" s="2">
        <v>1</v>
      </c>
      <c r="F517" s="2">
        <v>0</v>
      </c>
      <c r="G517" s="2">
        <v>0</v>
      </c>
      <c r="H517" s="2">
        <v>0</v>
      </c>
      <c r="I517" s="2">
        <v>0</v>
      </c>
      <c r="J517" s="2">
        <v>1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7">
        <v>0</v>
      </c>
      <c r="S517" s="5">
        <v>0</v>
      </c>
    </row>
    <row r="518" spans="1:19" x14ac:dyDescent="0.25">
      <c r="A518" s="2" t="s">
        <v>11</v>
      </c>
      <c r="B518" s="2" t="s">
        <v>14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</v>
      </c>
      <c r="Q518" s="7">
        <v>0</v>
      </c>
      <c r="S518" s="5">
        <v>0</v>
      </c>
    </row>
    <row r="519" spans="1:19" x14ac:dyDescent="0.25">
      <c r="A519" s="2" t="s">
        <v>11</v>
      </c>
      <c r="B519" s="2" t="s">
        <v>15</v>
      </c>
      <c r="C519" s="2">
        <v>0</v>
      </c>
      <c r="D519" s="2">
        <v>1</v>
      </c>
      <c r="E519" s="2">
        <v>1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1</v>
      </c>
      <c r="N519" s="2">
        <v>0</v>
      </c>
      <c r="O519" s="2">
        <v>0</v>
      </c>
      <c r="P519" s="2">
        <v>0</v>
      </c>
      <c r="Q519" s="7">
        <v>0</v>
      </c>
      <c r="S519" s="5">
        <v>0</v>
      </c>
    </row>
    <row r="520" spans="1:19" x14ac:dyDescent="0.25">
      <c r="A520" s="2" t="s">
        <v>11</v>
      </c>
      <c r="B520" s="2" t="s">
        <v>13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7">
        <v>0</v>
      </c>
      <c r="S520" s="5">
        <v>0</v>
      </c>
    </row>
    <row r="521" spans="1:19" x14ac:dyDescent="0.25">
      <c r="A521" s="2" t="s">
        <v>9</v>
      </c>
      <c r="B521" s="2" t="s">
        <v>14</v>
      </c>
      <c r="C521" s="2">
        <v>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1</v>
      </c>
      <c r="Q521" s="7">
        <v>0</v>
      </c>
      <c r="S521" s="5">
        <v>0</v>
      </c>
    </row>
    <row r="522" spans="1:19" x14ac:dyDescent="0.25">
      <c r="A522" s="2" t="s">
        <v>11</v>
      </c>
      <c r="B522" s="2" t="s">
        <v>14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7">
        <v>0</v>
      </c>
      <c r="S522" s="5">
        <v>0</v>
      </c>
    </row>
    <row r="523" spans="1:19" x14ac:dyDescent="0.25">
      <c r="A523" s="2" t="s">
        <v>11</v>
      </c>
      <c r="B523" s="2" t="s">
        <v>13</v>
      </c>
      <c r="C523" s="2">
        <v>0</v>
      </c>
      <c r="D523" s="2">
        <v>1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7">
        <v>0</v>
      </c>
      <c r="S523" s="5">
        <v>0</v>
      </c>
    </row>
    <row r="524" spans="1:19" x14ac:dyDescent="0.25">
      <c r="A524" s="2" t="s">
        <v>9</v>
      </c>
      <c r="B524" s="2" t="s">
        <v>13</v>
      </c>
      <c r="C524" s="2">
        <v>0</v>
      </c>
      <c r="D524" s="2">
        <v>0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7">
        <v>0</v>
      </c>
      <c r="S524" s="5">
        <v>0</v>
      </c>
    </row>
    <row r="525" spans="1:19" x14ac:dyDescent="0.25">
      <c r="A525" s="2" t="s">
        <v>11</v>
      </c>
      <c r="B525" s="2" t="s">
        <v>14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7">
        <v>0</v>
      </c>
      <c r="S525" s="5">
        <v>0</v>
      </c>
    </row>
    <row r="526" spans="1:19" x14ac:dyDescent="0.25">
      <c r="A526" s="2" t="s">
        <v>11</v>
      </c>
      <c r="B526" s="2" t="s">
        <v>13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7">
        <v>0</v>
      </c>
      <c r="S526" s="5">
        <v>0</v>
      </c>
    </row>
    <row r="527" spans="1:19" x14ac:dyDescent="0.25">
      <c r="A527" s="2" t="s">
        <v>11</v>
      </c>
      <c r="B527" s="2" t="s">
        <v>13</v>
      </c>
      <c r="C527" s="2">
        <v>0</v>
      </c>
      <c r="D527" s="2">
        <v>0</v>
      </c>
      <c r="E527" s="2">
        <v>1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1</v>
      </c>
      <c r="Q527" s="7">
        <v>0</v>
      </c>
      <c r="S527" s="5">
        <v>0</v>
      </c>
    </row>
    <row r="528" spans="1:19" x14ac:dyDescent="0.25">
      <c r="A528" s="2" t="s">
        <v>11</v>
      </c>
      <c r="B528" s="2" t="s">
        <v>13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1</v>
      </c>
      <c r="N528" s="2">
        <v>0</v>
      </c>
      <c r="O528" s="2">
        <v>0</v>
      </c>
      <c r="P528" s="2">
        <v>1</v>
      </c>
      <c r="Q528" s="7">
        <v>0</v>
      </c>
      <c r="S528" s="5">
        <v>0</v>
      </c>
    </row>
    <row r="529" spans="1:19" x14ac:dyDescent="0.25">
      <c r="A529" s="2" t="s">
        <v>9</v>
      </c>
      <c r="B529" s="2" t="s">
        <v>13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7">
        <v>0</v>
      </c>
      <c r="S529" s="5">
        <v>0</v>
      </c>
    </row>
    <row r="530" spans="1:19" x14ac:dyDescent="0.25">
      <c r="A530" s="2" t="s">
        <v>9</v>
      </c>
      <c r="B530" s="2" t="s">
        <v>14</v>
      </c>
      <c r="C530" s="2">
        <v>0</v>
      </c>
      <c r="D530" s="2">
        <v>0</v>
      </c>
      <c r="E530" s="2">
        <v>1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7">
        <v>0</v>
      </c>
      <c r="S530" s="5">
        <v>0</v>
      </c>
    </row>
    <row r="531" spans="1:19" x14ac:dyDescent="0.25">
      <c r="A531" s="2" t="s">
        <v>9</v>
      </c>
      <c r="B531" s="2" t="s">
        <v>14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7">
        <v>0</v>
      </c>
      <c r="S531" s="5">
        <v>0</v>
      </c>
    </row>
    <row r="532" spans="1:19" x14ac:dyDescent="0.25">
      <c r="A532" s="2" t="s">
        <v>11</v>
      </c>
      <c r="B532" s="2" t="s">
        <v>13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7">
        <v>0</v>
      </c>
      <c r="S532" s="5">
        <v>0</v>
      </c>
    </row>
    <row r="533" spans="1:19" x14ac:dyDescent="0.25">
      <c r="A533" s="2" t="s">
        <v>9</v>
      </c>
      <c r="B533" s="2" t="s">
        <v>13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1</v>
      </c>
      <c r="Q533" s="7">
        <v>0</v>
      </c>
      <c r="S533" s="5">
        <v>0</v>
      </c>
    </row>
    <row r="534" spans="1:19" x14ac:dyDescent="0.25">
      <c r="A534" s="2" t="s">
        <v>11</v>
      </c>
      <c r="B534" s="2" t="s">
        <v>13</v>
      </c>
      <c r="C534" s="2">
        <v>0</v>
      </c>
      <c r="D534" s="2">
        <v>0</v>
      </c>
      <c r="E534" s="2">
        <v>1</v>
      </c>
      <c r="F534" s="2">
        <v>0</v>
      </c>
      <c r="G534" s="2">
        <v>1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7">
        <v>0</v>
      </c>
      <c r="S534" s="5">
        <v>0</v>
      </c>
    </row>
    <row r="535" spans="1:19" x14ac:dyDescent="0.25">
      <c r="A535" s="2" t="s">
        <v>9</v>
      </c>
      <c r="B535" s="2" t="s">
        <v>14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7">
        <v>0</v>
      </c>
      <c r="S535" s="5">
        <v>0</v>
      </c>
    </row>
    <row r="536" spans="1:19" x14ac:dyDescent="0.25">
      <c r="A536" s="2" t="s">
        <v>11</v>
      </c>
      <c r="B536" s="2" t="s">
        <v>14</v>
      </c>
      <c r="C536" s="2">
        <v>0</v>
      </c>
      <c r="D536" s="2">
        <v>1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1</v>
      </c>
      <c r="Q536" s="7">
        <v>0</v>
      </c>
      <c r="S536" s="5">
        <v>0</v>
      </c>
    </row>
    <row r="537" spans="1:19" x14ac:dyDescent="0.25">
      <c r="A537" s="2" t="s">
        <v>11</v>
      </c>
      <c r="B537" s="2" t="s">
        <v>13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1</v>
      </c>
      <c r="N537" s="2">
        <v>0</v>
      </c>
      <c r="O537" s="2">
        <v>0</v>
      </c>
      <c r="P537" s="2">
        <v>0</v>
      </c>
      <c r="Q537" s="7">
        <v>0</v>
      </c>
      <c r="S537" s="5">
        <v>0</v>
      </c>
    </row>
    <row r="538" spans="1:19" x14ac:dyDescent="0.25">
      <c r="A538" s="2" t="s">
        <v>11</v>
      </c>
      <c r="B538" s="2" t="s">
        <v>14</v>
      </c>
      <c r="C538" s="2">
        <v>0</v>
      </c>
      <c r="D538" s="2">
        <v>0</v>
      </c>
      <c r="E538" s="2">
        <v>1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7">
        <v>1</v>
      </c>
      <c r="S538" s="5">
        <v>0</v>
      </c>
    </row>
    <row r="539" spans="1:19" x14ac:dyDescent="0.25">
      <c r="A539" s="2" t="s">
        <v>9</v>
      </c>
      <c r="B539" s="2" t="s">
        <v>13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1</v>
      </c>
      <c r="N539" s="2">
        <v>0</v>
      </c>
      <c r="O539" s="2">
        <v>0</v>
      </c>
      <c r="P539" s="2">
        <v>0</v>
      </c>
      <c r="Q539" s="7">
        <v>0</v>
      </c>
      <c r="S539" s="5">
        <v>0</v>
      </c>
    </row>
    <row r="540" spans="1:19" x14ac:dyDescent="0.25">
      <c r="A540" s="2" t="s">
        <v>10</v>
      </c>
      <c r="B540" s="2" t="s">
        <v>13</v>
      </c>
      <c r="C540" s="2">
        <v>0</v>
      </c>
      <c r="D540" s="2">
        <v>0</v>
      </c>
      <c r="E540" s="2">
        <v>1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7">
        <v>0</v>
      </c>
      <c r="S540" s="5">
        <v>0</v>
      </c>
    </row>
    <row r="541" spans="1:19" x14ac:dyDescent="0.25">
      <c r="A541" s="2" t="s">
        <v>11</v>
      </c>
      <c r="B541" s="2" t="s">
        <v>13</v>
      </c>
      <c r="C541" s="2">
        <v>0</v>
      </c>
      <c r="D541" s="2">
        <v>1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1</v>
      </c>
      <c r="N541" s="2">
        <v>0</v>
      </c>
      <c r="O541" s="2">
        <v>1</v>
      </c>
      <c r="P541" s="2">
        <v>0</v>
      </c>
      <c r="Q541" s="7">
        <v>0</v>
      </c>
      <c r="S541" s="5">
        <v>0</v>
      </c>
    </row>
    <row r="542" spans="1:19" x14ac:dyDescent="0.25">
      <c r="A542" s="2" t="s">
        <v>11</v>
      </c>
      <c r="B542" s="2" t="s">
        <v>14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7">
        <v>0</v>
      </c>
      <c r="S542" s="5">
        <v>0</v>
      </c>
    </row>
    <row r="543" spans="1:19" x14ac:dyDescent="0.25">
      <c r="A543" s="2" t="s">
        <v>9</v>
      </c>
      <c r="B543" s="2" t="s">
        <v>14</v>
      </c>
      <c r="C543" s="2">
        <v>0</v>
      </c>
      <c r="D543" s="2">
        <v>1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1</v>
      </c>
      <c r="Q543" s="7">
        <v>0</v>
      </c>
      <c r="S543" s="5">
        <v>0</v>
      </c>
    </row>
    <row r="544" spans="1:19" x14ac:dyDescent="0.25">
      <c r="A544" s="2" t="s">
        <v>11</v>
      </c>
      <c r="B544" s="2" t="s">
        <v>14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7">
        <v>0</v>
      </c>
      <c r="S544" s="5">
        <v>0</v>
      </c>
    </row>
    <row r="545" spans="1:19" x14ac:dyDescent="0.25">
      <c r="A545" s="2" t="s">
        <v>11</v>
      </c>
      <c r="B545" s="2" t="s">
        <v>14</v>
      </c>
      <c r="C545" s="2">
        <v>0</v>
      </c>
      <c r="D545" s="2">
        <v>0</v>
      </c>
      <c r="E545" s="2">
        <v>1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7">
        <v>0</v>
      </c>
      <c r="S545" s="5">
        <v>0</v>
      </c>
    </row>
    <row r="546" spans="1:19" x14ac:dyDescent="0.25">
      <c r="A546" s="2" t="s">
        <v>9</v>
      </c>
      <c r="B546" s="2" t="s">
        <v>13</v>
      </c>
      <c r="C546" s="2">
        <v>0</v>
      </c>
      <c r="D546" s="2">
        <v>1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7">
        <v>0</v>
      </c>
      <c r="S546" s="5">
        <v>0</v>
      </c>
    </row>
    <row r="547" spans="1:19" x14ac:dyDescent="0.25">
      <c r="A547" s="2" t="s">
        <v>9</v>
      </c>
      <c r="B547" s="2" t="s">
        <v>15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7">
        <v>0</v>
      </c>
      <c r="S547" s="5">
        <v>0</v>
      </c>
    </row>
    <row r="548" spans="1:19" x14ac:dyDescent="0.25">
      <c r="A548" s="2" t="s">
        <v>9</v>
      </c>
      <c r="B548" s="2" t="s">
        <v>13</v>
      </c>
      <c r="C548" s="2">
        <v>0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1</v>
      </c>
      <c r="Q548" s="7">
        <v>0</v>
      </c>
      <c r="S548" s="5">
        <v>0</v>
      </c>
    </row>
    <row r="549" spans="1:19" x14ac:dyDescent="0.25">
      <c r="A549" s="2" t="s">
        <v>10</v>
      </c>
      <c r="B549" s="2" t="s">
        <v>13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1</v>
      </c>
      <c r="M549" s="2">
        <v>0</v>
      </c>
      <c r="N549" s="2">
        <v>0</v>
      </c>
      <c r="O549" s="2">
        <v>0</v>
      </c>
      <c r="P549" s="2">
        <v>0</v>
      </c>
      <c r="Q549" s="7">
        <v>1</v>
      </c>
      <c r="S549" s="5">
        <v>0</v>
      </c>
    </row>
    <row r="550" spans="1:19" x14ac:dyDescent="0.25">
      <c r="A550" s="2" t="s">
        <v>9</v>
      </c>
      <c r="B550" s="2" t="s">
        <v>15</v>
      </c>
      <c r="C550" s="2">
        <v>0</v>
      </c>
      <c r="D550" s="2">
        <v>1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7">
        <v>0</v>
      </c>
      <c r="S550" s="5">
        <v>0</v>
      </c>
    </row>
    <row r="551" spans="1:19" x14ac:dyDescent="0.25">
      <c r="A551" s="2" t="s">
        <v>11</v>
      </c>
      <c r="B551" s="2" t="s">
        <v>13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7">
        <v>0</v>
      </c>
      <c r="S551" s="5">
        <v>0</v>
      </c>
    </row>
    <row r="552" spans="1:19" x14ac:dyDescent="0.25">
      <c r="A552" s="2" t="s">
        <v>11</v>
      </c>
      <c r="B552" s="2" t="s">
        <v>13</v>
      </c>
      <c r="C552" s="2">
        <v>0</v>
      </c>
      <c r="D552" s="2">
        <v>0</v>
      </c>
      <c r="E552" s="2">
        <v>1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7">
        <v>0</v>
      </c>
      <c r="S552" s="5">
        <v>0</v>
      </c>
    </row>
    <row r="553" spans="1:19" x14ac:dyDescent="0.25">
      <c r="A553" s="2" t="s">
        <v>11</v>
      </c>
      <c r="B553" s="2" t="s">
        <v>13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7">
        <v>0</v>
      </c>
      <c r="S553" s="5">
        <v>0</v>
      </c>
    </row>
    <row r="554" spans="1:19" x14ac:dyDescent="0.25">
      <c r="A554" s="2" t="s">
        <v>10</v>
      </c>
      <c r="B554" s="2" t="s">
        <v>14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1</v>
      </c>
      <c r="Q554" s="7">
        <v>0</v>
      </c>
      <c r="S554" s="5">
        <v>0</v>
      </c>
    </row>
    <row r="555" spans="1:19" x14ac:dyDescent="0.25">
      <c r="A555" s="2" t="s">
        <v>11</v>
      </c>
      <c r="B555" s="2" t="s">
        <v>14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7">
        <v>0</v>
      </c>
      <c r="S555" s="5">
        <v>0</v>
      </c>
    </row>
    <row r="556" spans="1:19" x14ac:dyDescent="0.25">
      <c r="A556" s="2" t="s">
        <v>9</v>
      </c>
      <c r="B556" s="2" t="s">
        <v>14</v>
      </c>
      <c r="C556" s="2">
        <v>0</v>
      </c>
      <c r="D556" s="2">
        <v>1</v>
      </c>
      <c r="E556" s="2">
        <v>1</v>
      </c>
      <c r="F556" s="2">
        <v>0</v>
      </c>
      <c r="G556" s="2">
        <v>1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7">
        <v>0</v>
      </c>
      <c r="S556" s="5">
        <v>0</v>
      </c>
    </row>
    <row r="557" spans="1:19" x14ac:dyDescent="0.25">
      <c r="A557" s="2" t="s">
        <v>9</v>
      </c>
      <c r="B557" s="2" t="s">
        <v>14</v>
      </c>
      <c r="C557" s="2">
        <v>0</v>
      </c>
      <c r="D557" s="2">
        <v>0</v>
      </c>
      <c r="E557" s="2">
        <v>1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7">
        <v>0</v>
      </c>
      <c r="S557" s="5">
        <v>0</v>
      </c>
    </row>
    <row r="558" spans="1:19" x14ac:dyDescent="0.25">
      <c r="A558" s="2" t="s">
        <v>9</v>
      </c>
      <c r="B558" s="2" t="s">
        <v>15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1</v>
      </c>
      <c r="Q558" s="7">
        <v>0</v>
      </c>
      <c r="S558" s="5">
        <v>0</v>
      </c>
    </row>
    <row r="559" spans="1:19" x14ac:dyDescent="0.25">
      <c r="A559" s="2" t="s">
        <v>9</v>
      </c>
      <c r="B559" s="2" t="s">
        <v>14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7">
        <v>0</v>
      </c>
      <c r="S559" s="5">
        <v>0</v>
      </c>
    </row>
    <row r="560" spans="1:19" x14ac:dyDescent="0.25">
      <c r="A560" s="2" t="s">
        <v>11</v>
      </c>
      <c r="B560" s="2" t="s">
        <v>13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7">
        <v>0</v>
      </c>
      <c r="S560" s="5">
        <v>0</v>
      </c>
    </row>
    <row r="561" spans="1:19" x14ac:dyDescent="0.25">
      <c r="A561" s="2" t="s">
        <v>9</v>
      </c>
      <c r="B561" s="2" t="s">
        <v>15</v>
      </c>
      <c r="C561" s="2">
        <v>0</v>
      </c>
      <c r="D561" s="2">
        <v>1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1</v>
      </c>
      <c r="N561" s="2">
        <v>0</v>
      </c>
      <c r="O561" s="2">
        <v>0</v>
      </c>
      <c r="P561" s="2">
        <v>0</v>
      </c>
      <c r="Q561" s="7">
        <v>0</v>
      </c>
      <c r="S561" s="5">
        <v>0</v>
      </c>
    </row>
    <row r="562" spans="1:19" x14ac:dyDescent="0.25">
      <c r="A562" s="2" t="s">
        <v>10</v>
      </c>
      <c r="B562" s="2" t="s">
        <v>14</v>
      </c>
      <c r="C562" s="2">
        <v>0</v>
      </c>
      <c r="D562" s="2">
        <v>0</v>
      </c>
      <c r="E562" s="2">
        <v>1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7">
        <v>0</v>
      </c>
      <c r="S562" s="5">
        <v>0</v>
      </c>
    </row>
    <row r="563" spans="1:19" x14ac:dyDescent="0.25">
      <c r="A563" s="2" t="s">
        <v>11</v>
      </c>
      <c r="B563" s="2" t="s">
        <v>13</v>
      </c>
      <c r="C563" s="2">
        <v>0</v>
      </c>
      <c r="D563" s="2">
        <v>0</v>
      </c>
      <c r="E563" s="2">
        <v>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1</v>
      </c>
      <c r="N563" s="2">
        <v>0</v>
      </c>
      <c r="O563" s="2">
        <v>0</v>
      </c>
      <c r="P563" s="2">
        <v>0</v>
      </c>
      <c r="Q563" s="7">
        <v>0</v>
      </c>
      <c r="S563" s="5">
        <v>0</v>
      </c>
    </row>
    <row r="564" spans="1:19" x14ac:dyDescent="0.25">
      <c r="A564" s="2" t="s">
        <v>11</v>
      </c>
      <c r="B564" s="2" t="s">
        <v>14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1</v>
      </c>
      <c r="Q564" s="7">
        <v>0</v>
      </c>
      <c r="S564" s="5">
        <v>0</v>
      </c>
    </row>
    <row r="565" spans="1:19" x14ac:dyDescent="0.25">
      <c r="A565" s="2" t="s">
        <v>9</v>
      </c>
      <c r="B565" s="2" t="s">
        <v>14</v>
      </c>
      <c r="C565" s="2">
        <v>0</v>
      </c>
      <c r="D565" s="2">
        <v>0</v>
      </c>
      <c r="E565" s="2">
        <v>1</v>
      </c>
      <c r="F565" s="2">
        <v>0</v>
      </c>
      <c r="G565" s="2">
        <v>0</v>
      </c>
      <c r="H565" s="2">
        <v>0</v>
      </c>
      <c r="I565" s="2">
        <v>1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7">
        <v>0</v>
      </c>
      <c r="S565" s="5">
        <v>0</v>
      </c>
    </row>
    <row r="566" spans="1:19" x14ac:dyDescent="0.25">
      <c r="A566" s="2" t="s">
        <v>9</v>
      </c>
      <c r="B566" s="2" t="s">
        <v>15</v>
      </c>
      <c r="C566" s="2">
        <v>0</v>
      </c>
      <c r="D566" s="2">
        <v>0</v>
      </c>
      <c r="E566" s="2">
        <v>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7">
        <v>0</v>
      </c>
      <c r="S566" s="5">
        <v>0</v>
      </c>
    </row>
    <row r="567" spans="1:19" x14ac:dyDescent="0.25">
      <c r="A567" s="2" t="s">
        <v>9</v>
      </c>
      <c r="B567" s="2" t="s">
        <v>14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1</v>
      </c>
      <c r="N567" s="2">
        <v>0</v>
      </c>
      <c r="O567" s="2">
        <v>0</v>
      </c>
      <c r="P567" s="2">
        <v>0</v>
      </c>
      <c r="Q567" s="7">
        <v>0</v>
      </c>
      <c r="S567" s="5">
        <v>0</v>
      </c>
    </row>
    <row r="568" spans="1:19" x14ac:dyDescent="0.25">
      <c r="A568" s="2" t="s">
        <v>9</v>
      </c>
      <c r="B568" s="2" t="s">
        <v>14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7">
        <v>0</v>
      </c>
      <c r="S568" s="5">
        <v>0</v>
      </c>
    </row>
    <row r="569" spans="1:19" x14ac:dyDescent="0.25">
      <c r="A569" s="2" t="s">
        <v>11</v>
      </c>
      <c r="B569" s="2" t="s">
        <v>14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1</v>
      </c>
      <c r="O569" s="2">
        <v>0</v>
      </c>
      <c r="P569" s="2">
        <v>0</v>
      </c>
      <c r="Q569" s="7">
        <v>0</v>
      </c>
      <c r="S569" s="5">
        <v>0</v>
      </c>
    </row>
    <row r="570" spans="1:19" x14ac:dyDescent="0.25">
      <c r="A570" s="2" t="s">
        <v>11</v>
      </c>
      <c r="B570" s="2" t="s">
        <v>14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7">
        <v>0</v>
      </c>
      <c r="S570" s="5">
        <v>0</v>
      </c>
    </row>
    <row r="571" spans="1:19" x14ac:dyDescent="0.25">
      <c r="A571" s="2" t="s">
        <v>11</v>
      </c>
      <c r="B571" s="2" t="s">
        <v>14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7">
        <v>0</v>
      </c>
      <c r="S571" s="5">
        <v>0</v>
      </c>
    </row>
    <row r="572" spans="1:19" x14ac:dyDescent="0.25">
      <c r="A572" s="2" t="s">
        <v>11</v>
      </c>
      <c r="B572" s="2" t="s">
        <v>13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7">
        <v>0</v>
      </c>
      <c r="S572" s="5">
        <v>0</v>
      </c>
    </row>
    <row r="573" spans="1:19" x14ac:dyDescent="0.25">
      <c r="A573" s="2" t="s">
        <v>11</v>
      </c>
      <c r="B573" s="2" t="s">
        <v>15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7">
        <v>0</v>
      </c>
      <c r="S573" s="5">
        <v>0</v>
      </c>
    </row>
    <row r="574" spans="1:19" x14ac:dyDescent="0.25">
      <c r="A574" s="2" t="s">
        <v>9</v>
      </c>
      <c r="B574" s="2" t="s">
        <v>14</v>
      </c>
      <c r="C574" s="2">
        <v>0</v>
      </c>
      <c r="D574" s="2">
        <v>1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7">
        <v>0</v>
      </c>
      <c r="S574" s="5">
        <v>0</v>
      </c>
    </row>
    <row r="575" spans="1:19" x14ac:dyDescent="0.25">
      <c r="A575" s="2" t="s">
        <v>11</v>
      </c>
      <c r="B575" s="2" t="s">
        <v>13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1</v>
      </c>
      <c r="Q575" s="7">
        <v>0</v>
      </c>
      <c r="S575" s="5">
        <v>0</v>
      </c>
    </row>
    <row r="576" spans="1:19" x14ac:dyDescent="0.25">
      <c r="A576" s="2" t="s">
        <v>9</v>
      </c>
      <c r="B576" s="2" t="s">
        <v>14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7">
        <v>0</v>
      </c>
      <c r="S576" s="5">
        <v>0</v>
      </c>
    </row>
    <row r="577" spans="1:19" x14ac:dyDescent="0.25">
      <c r="A577" s="2" t="s">
        <v>10</v>
      </c>
      <c r="B577" s="2" t="s">
        <v>14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7">
        <v>0</v>
      </c>
      <c r="S577" s="5">
        <v>0</v>
      </c>
    </row>
    <row r="578" spans="1:19" x14ac:dyDescent="0.25">
      <c r="A578" s="2" t="s">
        <v>11</v>
      </c>
      <c r="B578" s="2" t="s">
        <v>14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1</v>
      </c>
      <c r="N578" s="2">
        <v>0</v>
      </c>
      <c r="O578" s="2">
        <v>0</v>
      </c>
      <c r="P578" s="2">
        <v>0</v>
      </c>
      <c r="Q578" s="7">
        <v>0</v>
      </c>
      <c r="S578" s="5">
        <v>0</v>
      </c>
    </row>
    <row r="579" spans="1:19" x14ac:dyDescent="0.25">
      <c r="A579" s="2" t="s">
        <v>9</v>
      </c>
      <c r="B579" s="2" t="s">
        <v>15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7">
        <v>0</v>
      </c>
      <c r="S579" s="5">
        <v>0</v>
      </c>
    </row>
    <row r="580" spans="1:19" x14ac:dyDescent="0.25">
      <c r="A580" s="2" t="s">
        <v>11</v>
      </c>
      <c r="B580" s="2" t="s">
        <v>14</v>
      </c>
      <c r="C580" s="2">
        <v>0</v>
      </c>
      <c r="D580" s="2">
        <v>0</v>
      </c>
      <c r="E580" s="2">
        <v>1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7">
        <v>0</v>
      </c>
      <c r="S580" s="5">
        <v>0</v>
      </c>
    </row>
    <row r="581" spans="1:19" x14ac:dyDescent="0.25">
      <c r="A581" s="2" t="s">
        <v>9</v>
      </c>
      <c r="B581" s="2" t="s">
        <v>14</v>
      </c>
      <c r="C581" s="2">
        <v>0</v>
      </c>
      <c r="D581" s="2">
        <v>1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7">
        <v>0</v>
      </c>
      <c r="S581" s="5">
        <v>0</v>
      </c>
    </row>
    <row r="582" spans="1:19" x14ac:dyDescent="0.25">
      <c r="A582" s="2" t="s">
        <v>11</v>
      </c>
      <c r="B582" s="2" t="s">
        <v>13</v>
      </c>
      <c r="C582" s="2">
        <v>0</v>
      </c>
      <c r="D582" s="2">
        <v>0</v>
      </c>
      <c r="E582" s="2">
        <v>1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1</v>
      </c>
      <c r="Q582" s="7">
        <v>0</v>
      </c>
      <c r="S582" s="5">
        <v>0</v>
      </c>
    </row>
    <row r="583" spans="1:19" x14ac:dyDescent="0.25">
      <c r="A583" s="2" t="s">
        <v>11</v>
      </c>
      <c r="B583" s="2" t="s">
        <v>14</v>
      </c>
      <c r="C583" s="2">
        <v>0</v>
      </c>
      <c r="D583" s="2">
        <v>1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7">
        <v>1</v>
      </c>
      <c r="S583" s="5">
        <v>0</v>
      </c>
    </row>
    <row r="584" spans="1:19" x14ac:dyDescent="0.25">
      <c r="A584" s="2" t="s">
        <v>9</v>
      </c>
      <c r="B584" s="2" t="s">
        <v>14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1</v>
      </c>
      <c r="N584" s="2">
        <v>1</v>
      </c>
      <c r="O584" s="2">
        <v>0</v>
      </c>
      <c r="P584" s="2">
        <v>0</v>
      </c>
      <c r="Q584" s="7">
        <v>0</v>
      </c>
      <c r="S584" s="5">
        <v>0</v>
      </c>
    </row>
    <row r="585" spans="1:19" x14ac:dyDescent="0.25">
      <c r="A585" s="2" t="s">
        <v>11</v>
      </c>
      <c r="B585" s="2" t="s">
        <v>14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7">
        <v>0</v>
      </c>
      <c r="S585" s="5">
        <v>0</v>
      </c>
    </row>
    <row r="586" spans="1:19" x14ac:dyDescent="0.25">
      <c r="A586" s="2" t="s">
        <v>11</v>
      </c>
      <c r="B586" s="2" t="s">
        <v>15</v>
      </c>
      <c r="C586" s="2">
        <v>0</v>
      </c>
      <c r="D586" s="2">
        <v>1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7">
        <v>0</v>
      </c>
      <c r="S586" s="5">
        <v>0</v>
      </c>
    </row>
    <row r="587" spans="1:19" x14ac:dyDescent="0.25">
      <c r="A587" s="2" t="s">
        <v>11</v>
      </c>
      <c r="B587" s="2" t="s">
        <v>13</v>
      </c>
      <c r="C587" s="2">
        <v>0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1</v>
      </c>
      <c r="Q587" s="7">
        <v>0</v>
      </c>
      <c r="S587" s="5">
        <v>0</v>
      </c>
    </row>
    <row r="588" spans="1:19" x14ac:dyDescent="0.25">
      <c r="A588" s="2" t="s">
        <v>9</v>
      </c>
      <c r="B588" s="2" t="s">
        <v>14</v>
      </c>
      <c r="C588" s="2">
        <v>0</v>
      </c>
      <c r="D588" s="2">
        <v>1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7">
        <v>0</v>
      </c>
      <c r="S588" s="5">
        <v>0</v>
      </c>
    </row>
    <row r="589" spans="1:19" x14ac:dyDescent="0.25">
      <c r="A589" s="2" t="s">
        <v>9</v>
      </c>
      <c r="B589" s="2" t="s">
        <v>14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7">
        <v>0</v>
      </c>
      <c r="S589" s="5">
        <v>0</v>
      </c>
    </row>
    <row r="590" spans="1:19" x14ac:dyDescent="0.25">
      <c r="A590" s="2" t="s">
        <v>11</v>
      </c>
      <c r="B590" s="2" t="s">
        <v>14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7">
        <v>0</v>
      </c>
      <c r="S590" s="5">
        <v>0</v>
      </c>
    </row>
    <row r="591" spans="1:19" x14ac:dyDescent="0.25">
      <c r="A591" s="2" t="s">
        <v>11</v>
      </c>
      <c r="B591" s="2" t="s">
        <v>13</v>
      </c>
      <c r="C591" s="2">
        <v>0</v>
      </c>
      <c r="D591" s="2">
        <v>0</v>
      </c>
      <c r="E591" s="2">
        <v>0</v>
      </c>
      <c r="F591" s="2">
        <v>1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7">
        <v>0</v>
      </c>
      <c r="S591" s="5">
        <v>0</v>
      </c>
    </row>
    <row r="592" spans="1:19" x14ac:dyDescent="0.25">
      <c r="A592" s="2" t="s">
        <v>11</v>
      </c>
      <c r="B592" s="2" t="s">
        <v>13</v>
      </c>
      <c r="C592" s="2">
        <v>0</v>
      </c>
      <c r="D592" s="2">
        <v>1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7">
        <v>0</v>
      </c>
      <c r="S592" s="5">
        <v>0</v>
      </c>
    </row>
    <row r="593" spans="1:19" x14ac:dyDescent="0.25">
      <c r="A593" s="2" t="s">
        <v>11</v>
      </c>
      <c r="B593" s="2" t="s">
        <v>13</v>
      </c>
      <c r="C593" s="2">
        <v>0</v>
      </c>
      <c r="D593" s="2">
        <v>1</v>
      </c>
      <c r="E593" s="2">
        <v>1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7">
        <v>0</v>
      </c>
      <c r="S593" s="5">
        <v>0</v>
      </c>
    </row>
    <row r="594" spans="1:19" x14ac:dyDescent="0.25">
      <c r="A594" s="2" t="s">
        <v>9</v>
      </c>
      <c r="B594" s="2" t="s">
        <v>13</v>
      </c>
      <c r="C594" s="2">
        <v>0</v>
      </c>
      <c r="D594" s="2">
        <v>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7">
        <v>0</v>
      </c>
      <c r="S594" s="5">
        <v>0</v>
      </c>
    </row>
    <row r="595" spans="1:19" x14ac:dyDescent="0.25">
      <c r="A595" s="2" t="s">
        <v>11</v>
      </c>
      <c r="B595" s="2" t="s">
        <v>14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7">
        <v>0</v>
      </c>
      <c r="S595" s="5">
        <v>0</v>
      </c>
    </row>
    <row r="596" spans="1:19" x14ac:dyDescent="0.25">
      <c r="A596" s="2" t="s">
        <v>9</v>
      </c>
      <c r="B596" s="2" t="s">
        <v>14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7">
        <v>0</v>
      </c>
      <c r="S596" s="5">
        <v>0</v>
      </c>
    </row>
    <row r="597" spans="1:19" x14ac:dyDescent="0.25">
      <c r="A597" s="2" t="s">
        <v>9</v>
      </c>
      <c r="B597" s="2" t="s">
        <v>14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7">
        <v>0</v>
      </c>
      <c r="S597" s="5">
        <v>0</v>
      </c>
    </row>
    <row r="598" spans="1:19" x14ac:dyDescent="0.25">
      <c r="A598" s="2" t="s">
        <v>11</v>
      </c>
      <c r="B598" s="2" t="s">
        <v>14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1</v>
      </c>
      <c r="N598" s="2">
        <v>0</v>
      </c>
      <c r="O598" s="2">
        <v>0</v>
      </c>
      <c r="P598" s="2">
        <v>0</v>
      </c>
      <c r="Q598" s="7">
        <v>0</v>
      </c>
      <c r="S598" s="5">
        <v>0</v>
      </c>
    </row>
    <row r="599" spans="1:19" x14ac:dyDescent="0.25">
      <c r="A599" s="2" t="s">
        <v>11</v>
      </c>
      <c r="B599" s="2" t="s">
        <v>13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7">
        <v>0</v>
      </c>
      <c r="S599" s="5">
        <v>0</v>
      </c>
    </row>
    <row r="600" spans="1:19" x14ac:dyDescent="0.25">
      <c r="A600" s="2" t="s">
        <v>11</v>
      </c>
      <c r="B600" s="2" t="s">
        <v>14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7">
        <v>0</v>
      </c>
      <c r="S600" s="5">
        <v>0</v>
      </c>
    </row>
    <row r="601" spans="1:19" x14ac:dyDescent="0.25">
      <c r="A601" s="2" t="s">
        <v>9</v>
      </c>
      <c r="B601" s="2" t="s">
        <v>13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7">
        <v>0</v>
      </c>
      <c r="S601" s="5">
        <v>0</v>
      </c>
    </row>
    <row r="602" spans="1:19" x14ac:dyDescent="0.25">
      <c r="A602" s="2" t="s">
        <v>9</v>
      </c>
      <c r="B602" s="2" t="s">
        <v>13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7">
        <v>0</v>
      </c>
      <c r="S602" s="5">
        <v>0</v>
      </c>
    </row>
    <row r="603" spans="1:19" x14ac:dyDescent="0.25">
      <c r="A603" s="2" t="s">
        <v>11</v>
      </c>
      <c r="B603" s="2" t="s">
        <v>14</v>
      </c>
      <c r="C603" s="2">
        <v>0</v>
      </c>
      <c r="D603" s="2">
        <v>1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1</v>
      </c>
      <c r="Q603" s="7">
        <v>0</v>
      </c>
      <c r="S603" s="5">
        <v>0</v>
      </c>
    </row>
    <row r="604" spans="1:19" x14ac:dyDescent="0.25">
      <c r="A604" s="2" t="s">
        <v>11</v>
      </c>
      <c r="B604" s="2" t="s">
        <v>13</v>
      </c>
      <c r="C604" s="2">
        <v>0</v>
      </c>
      <c r="D604" s="2">
        <v>1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7">
        <v>0</v>
      </c>
      <c r="S604" s="5">
        <v>0</v>
      </c>
    </row>
    <row r="605" spans="1:19" x14ac:dyDescent="0.25">
      <c r="A605" s="2" t="s">
        <v>9</v>
      </c>
      <c r="B605" s="2" t="s">
        <v>13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7">
        <v>0</v>
      </c>
      <c r="S605" s="5">
        <v>0</v>
      </c>
    </row>
    <row r="606" spans="1:19" x14ac:dyDescent="0.25">
      <c r="A606" s="2" t="s">
        <v>11</v>
      </c>
      <c r="B606" s="2" t="s">
        <v>14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7">
        <v>0</v>
      </c>
      <c r="S606" s="5">
        <v>0</v>
      </c>
    </row>
    <row r="607" spans="1:19" x14ac:dyDescent="0.25">
      <c r="A607" s="2" t="s">
        <v>9</v>
      </c>
      <c r="B607" s="2" t="s">
        <v>15</v>
      </c>
      <c r="C607" s="2">
        <v>0</v>
      </c>
      <c r="D607" s="2">
        <v>1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7">
        <v>0</v>
      </c>
      <c r="S607" s="5">
        <v>0</v>
      </c>
    </row>
    <row r="608" spans="1:19" x14ac:dyDescent="0.25">
      <c r="A608" s="2" t="s">
        <v>9</v>
      </c>
      <c r="B608" s="2" t="s">
        <v>14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7">
        <v>0</v>
      </c>
      <c r="S608" s="5">
        <v>0</v>
      </c>
    </row>
    <row r="609" spans="1:19" x14ac:dyDescent="0.25">
      <c r="A609" s="2" t="s">
        <v>9</v>
      </c>
      <c r="B609" s="2" t="s">
        <v>13</v>
      </c>
      <c r="C609" s="2">
        <v>0</v>
      </c>
      <c r="D609" s="2">
        <v>0</v>
      </c>
      <c r="E609" s="2">
        <v>1</v>
      </c>
      <c r="F609" s="2">
        <v>0</v>
      </c>
      <c r="G609" s="2">
        <v>1</v>
      </c>
      <c r="H609" s="2">
        <v>0</v>
      </c>
      <c r="I609" s="2">
        <v>0</v>
      </c>
      <c r="J609" s="2">
        <v>0</v>
      </c>
      <c r="K609" s="2">
        <v>1</v>
      </c>
      <c r="L609" s="2">
        <v>0</v>
      </c>
      <c r="M609" s="2">
        <v>0</v>
      </c>
      <c r="N609" s="2">
        <v>1</v>
      </c>
      <c r="O609" s="2">
        <v>0</v>
      </c>
      <c r="P609" s="2">
        <v>0</v>
      </c>
      <c r="Q609" s="7">
        <v>0</v>
      </c>
      <c r="S609" s="5">
        <v>0</v>
      </c>
    </row>
    <row r="610" spans="1:19" x14ac:dyDescent="0.25">
      <c r="A610" s="2" t="s">
        <v>11</v>
      </c>
      <c r="B610" s="2" t="s">
        <v>14</v>
      </c>
      <c r="C610" s="2">
        <v>0</v>
      </c>
      <c r="D610" s="2">
        <v>1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7">
        <v>0</v>
      </c>
      <c r="S610" s="5">
        <v>0</v>
      </c>
    </row>
    <row r="611" spans="1:19" x14ac:dyDescent="0.25">
      <c r="A611" s="2" t="s">
        <v>9</v>
      </c>
      <c r="B611" s="2" t="s">
        <v>14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7">
        <v>0</v>
      </c>
      <c r="S611" s="5">
        <v>0</v>
      </c>
    </row>
    <row r="612" spans="1:19" x14ac:dyDescent="0.25">
      <c r="A612" s="2" t="s">
        <v>9</v>
      </c>
      <c r="B612" s="2" t="s">
        <v>13</v>
      </c>
      <c r="C612" s="2">
        <v>0</v>
      </c>
      <c r="D612" s="2">
        <v>1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1</v>
      </c>
      <c r="Q612" s="7">
        <v>0</v>
      </c>
      <c r="S612" s="5">
        <v>0</v>
      </c>
    </row>
    <row r="613" spans="1:19" x14ac:dyDescent="0.25">
      <c r="A613" s="2" t="s">
        <v>11</v>
      </c>
      <c r="B613" s="2" t="s">
        <v>14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7">
        <v>0</v>
      </c>
      <c r="S613" s="5">
        <v>0</v>
      </c>
    </row>
    <row r="614" spans="1:19" x14ac:dyDescent="0.25">
      <c r="A614" s="2" t="s">
        <v>11</v>
      </c>
      <c r="B614" s="2" t="s">
        <v>13</v>
      </c>
      <c r="C614" s="2">
        <v>0</v>
      </c>
      <c r="D614" s="2">
        <v>0</v>
      </c>
      <c r="E614" s="2">
        <v>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7">
        <v>0</v>
      </c>
      <c r="S614" s="5">
        <v>0</v>
      </c>
    </row>
    <row r="615" spans="1:19" x14ac:dyDescent="0.25">
      <c r="A615" s="2" t="s">
        <v>9</v>
      </c>
      <c r="B615" s="2" t="s">
        <v>14</v>
      </c>
      <c r="C615" s="2">
        <v>0</v>
      </c>
      <c r="D615" s="2">
        <v>1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1</v>
      </c>
      <c r="Q615" s="7">
        <v>0</v>
      </c>
      <c r="S615" s="5">
        <v>0</v>
      </c>
    </row>
    <row r="616" spans="1:19" x14ac:dyDescent="0.25">
      <c r="A616" s="2" t="s">
        <v>9</v>
      </c>
      <c r="B616" s="2" t="s">
        <v>15</v>
      </c>
      <c r="C616" s="2">
        <v>0</v>
      </c>
      <c r="D616" s="2">
        <v>1</v>
      </c>
      <c r="E616" s="2">
        <v>0</v>
      </c>
      <c r="F616" s="2">
        <v>0</v>
      </c>
      <c r="G616" s="2">
        <v>1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7">
        <v>0</v>
      </c>
      <c r="S616" s="5">
        <v>0</v>
      </c>
    </row>
    <row r="617" spans="1:19" x14ac:dyDescent="0.25">
      <c r="A617" s="2" t="s">
        <v>11</v>
      </c>
      <c r="B617" s="2" t="s">
        <v>13</v>
      </c>
      <c r="C617" s="2">
        <v>0</v>
      </c>
      <c r="D617" s="2">
        <v>1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1</v>
      </c>
      <c r="N617" s="2">
        <v>0</v>
      </c>
      <c r="O617" s="2">
        <v>0</v>
      </c>
      <c r="P617" s="2">
        <v>0</v>
      </c>
      <c r="Q617" s="7">
        <v>0</v>
      </c>
      <c r="S617" s="5">
        <v>0</v>
      </c>
    </row>
    <row r="618" spans="1:19" x14ac:dyDescent="0.25">
      <c r="A618" s="2" t="s">
        <v>11</v>
      </c>
      <c r="B618" s="2" t="s">
        <v>13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1</v>
      </c>
      <c r="N618" s="2">
        <v>0</v>
      </c>
      <c r="O618" s="2">
        <v>0</v>
      </c>
      <c r="P618" s="2">
        <v>0</v>
      </c>
      <c r="Q618" s="7">
        <v>0</v>
      </c>
      <c r="S618" s="5">
        <v>0</v>
      </c>
    </row>
    <row r="619" spans="1:19" x14ac:dyDescent="0.25">
      <c r="A619" s="2" t="s">
        <v>9</v>
      </c>
      <c r="B619" s="2" t="s">
        <v>13</v>
      </c>
      <c r="C619" s="2">
        <v>0</v>
      </c>
      <c r="D619" s="2">
        <v>1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7">
        <v>0</v>
      </c>
      <c r="S619" s="5">
        <v>0</v>
      </c>
    </row>
    <row r="620" spans="1:19" x14ac:dyDescent="0.25">
      <c r="A620" s="2" t="s">
        <v>11</v>
      </c>
      <c r="B620" s="2" t="s">
        <v>14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7">
        <v>0</v>
      </c>
      <c r="S620" s="5">
        <v>0</v>
      </c>
    </row>
    <row r="621" spans="1:19" x14ac:dyDescent="0.25">
      <c r="A621" s="2" t="s">
        <v>9</v>
      </c>
      <c r="B621" s="2" t="s">
        <v>14</v>
      </c>
      <c r="C621" s="2">
        <v>0</v>
      </c>
      <c r="D621" s="2">
        <v>1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7">
        <v>0</v>
      </c>
      <c r="S621" s="5">
        <v>0</v>
      </c>
    </row>
    <row r="622" spans="1:19" x14ac:dyDescent="0.25">
      <c r="A622" s="2" t="s">
        <v>11</v>
      </c>
      <c r="B622" s="2" t="s">
        <v>14</v>
      </c>
      <c r="C622" s="2">
        <v>0</v>
      </c>
      <c r="D622" s="2">
        <v>0</v>
      </c>
      <c r="E622" s="2">
        <v>1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1</v>
      </c>
      <c r="Q622" s="7">
        <v>0</v>
      </c>
      <c r="S622" s="5">
        <v>0</v>
      </c>
    </row>
    <row r="623" spans="1:19" x14ac:dyDescent="0.25">
      <c r="A623" s="2" t="s">
        <v>11</v>
      </c>
      <c r="B623" s="2" t="s">
        <v>13</v>
      </c>
      <c r="C623" s="2">
        <v>0</v>
      </c>
      <c r="D623" s="2">
        <v>1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7">
        <v>0</v>
      </c>
      <c r="S623" s="5">
        <v>0</v>
      </c>
    </row>
    <row r="624" spans="1:19" x14ac:dyDescent="0.25">
      <c r="A624" s="2" t="s">
        <v>11</v>
      </c>
      <c r="B624" s="2" t="s">
        <v>13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7">
        <v>0</v>
      </c>
      <c r="S624" s="5">
        <v>0</v>
      </c>
    </row>
    <row r="625" spans="1:19" x14ac:dyDescent="0.25">
      <c r="A625" s="2" t="s">
        <v>9</v>
      </c>
      <c r="B625" s="2" t="s">
        <v>13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1</v>
      </c>
      <c r="N625" s="2">
        <v>0</v>
      </c>
      <c r="O625" s="2">
        <v>0</v>
      </c>
      <c r="P625" s="2">
        <v>1</v>
      </c>
      <c r="Q625" s="7">
        <v>0</v>
      </c>
      <c r="S625" s="5">
        <v>0</v>
      </c>
    </row>
    <row r="626" spans="1:19" x14ac:dyDescent="0.25">
      <c r="A626" s="2" t="s">
        <v>11</v>
      </c>
      <c r="B626" s="2" t="s">
        <v>13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7">
        <v>0</v>
      </c>
      <c r="S626" s="5">
        <v>0</v>
      </c>
    </row>
    <row r="627" spans="1:19" x14ac:dyDescent="0.25">
      <c r="A627" s="2" t="s">
        <v>9</v>
      </c>
      <c r="B627" s="2" t="s">
        <v>15</v>
      </c>
      <c r="C627" s="2">
        <v>0</v>
      </c>
      <c r="D627" s="2">
        <v>1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1</v>
      </c>
      <c r="N627" s="2">
        <v>0</v>
      </c>
      <c r="O627" s="2">
        <v>1</v>
      </c>
      <c r="P627" s="2">
        <v>0</v>
      </c>
      <c r="Q627" s="7">
        <v>0</v>
      </c>
      <c r="S627" s="5">
        <v>0</v>
      </c>
    </row>
    <row r="628" spans="1:19" x14ac:dyDescent="0.25">
      <c r="A628" s="2" t="s">
        <v>11</v>
      </c>
      <c r="B628" s="2" t="s">
        <v>15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1</v>
      </c>
      <c r="Q628" s="7">
        <v>0</v>
      </c>
      <c r="S628" s="5">
        <v>0</v>
      </c>
    </row>
    <row r="629" spans="1:19" x14ac:dyDescent="0.25">
      <c r="A629" s="2" t="s">
        <v>9</v>
      </c>
      <c r="B629" s="2" t="s">
        <v>13</v>
      </c>
      <c r="C629" s="2">
        <v>0</v>
      </c>
      <c r="D629" s="2">
        <v>0</v>
      </c>
      <c r="E629" s="2">
        <v>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1</v>
      </c>
      <c r="Q629" s="7">
        <v>0</v>
      </c>
      <c r="S629" s="5">
        <v>0</v>
      </c>
    </row>
    <row r="630" spans="1:19" x14ac:dyDescent="0.25">
      <c r="A630" s="2" t="s">
        <v>9</v>
      </c>
      <c r="B630" s="2" t="s">
        <v>13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1</v>
      </c>
      <c r="M630" s="2">
        <v>0</v>
      </c>
      <c r="N630" s="2">
        <v>0</v>
      </c>
      <c r="O630" s="2">
        <v>0</v>
      </c>
      <c r="P630" s="2">
        <v>0</v>
      </c>
      <c r="Q630" s="7">
        <v>0</v>
      </c>
      <c r="S630" s="5">
        <v>0</v>
      </c>
    </row>
    <row r="631" spans="1:19" x14ac:dyDescent="0.25">
      <c r="A631" s="2" t="s">
        <v>11</v>
      </c>
      <c r="B631" s="2" t="s">
        <v>13</v>
      </c>
      <c r="C631" s="2">
        <v>0</v>
      </c>
      <c r="D631" s="2">
        <v>0</v>
      </c>
      <c r="E631" s="2">
        <v>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7">
        <v>0</v>
      </c>
      <c r="S631" s="5">
        <v>0</v>
      </c>
    </row>
    <row r="632" spans="1:19" x14ac:dyDescent="0.25">
      <c r="A632" s="2" t="s">
        <v>9</v>
      </c>
      <c r="B632" s="2" t="s">
        <v>13</v>
      </c>
      <c r="C632" s="2">
        <v>0</v>
      </c>
      <c r="D632" s="2">
        <v>1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7">
        <v>0</v>
      </c>
      <c r="S632" s="5">
        <v>0</v>
      </c>
    </row>
    <row r="633" spans="1:19" x14ac:dyDescent="0.25">
      <c r="A633" s="2" t="s">
        <v>9</v>
      </c>
      <c r="B633" s="2" t="s">
        <v>14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7">
        <v>0</v>
      </c>
      <c r="S633" s="5">
        <v>0</v>
      </c>
    </row>
    <row r="634" spans="1:19" x14ac:dyDescent="0.25">
      <c r="A634" s="2" t="s">
        <v>9</v>
      </c>
      <c r="B634" s="2" t="s">
        <v>14</v>
      </c>
      <c r="C634" s="2">
        <v>0</v>
      </c>
      <c r="D634" s="2">
        <v>0</v>
      </c>
      <c r="E634" s="2">
        <v>1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7">
        <v>0</v>
      </c>
      <c r="S634" s="5">
        <v>0</v>
      </c>
    </row>
    <row r="635" spans="1:19" x14ac:dyDescent="0.25">
      <c r="A635" s="2" t="s">
        <v>9</v>
      </c>
      <c r="B635" s="2" t="s">
        <v>14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1</v>
      </c>
      <c r="N635" s="2">
        <v>0</v>
      </c>
      <c r="O635" s="2">
        <v>0</v>
      </c>
      <c r="P635" s="2">
        <v>0</v>
      </c>
      <c r="Q635" s="7">
        <v>0</v>
      </c>
      <c r="S635" s="5">
        <v>0</v>
      </c>
    </row>
    <row r="636" spans="1:19" x14ac:dyDescent="0.25">
      <c r="A636" s="2" t="s">
        <v>9</v>
      </c>
      <c r="B636" s="2" t="s">
        <v>13</v>
      </c>
      <c r="C636" s="2">
        <v>0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7">
        <v>0</v>
      </c>
      <c r="S636" s="5">
        <v>0</v>
      </c>
    </row>
    <row r="637" spans="1:19" x14ac:dyDescent="0.25">
      <c r="A637" s="2" t="s">
        <v>11</v>
      </c>
      <c r="B637" s="2" t="s">
        <v>14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7">
        <v>0</v>
      </c>
      <c r="S637" s="5">
        <v>0</v>
      </c>
    </row>
    <row r="638" spans="1:19" x14ac:dyDescent="0.25">
      <c r="A638" s="2" t="s">
        <v>9</v>
      </c>
      <c r="B638" s="2" t="s">
        <v>14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7">
        <v>0</v>
      </c>
      <c r="S638" s="5">
        <v>0</v>
      </c>
    </row>
    <row r="639" spans="1:19" x14ac:dyDescent="0.25">
      <c r="A639" s="2" t="s">
        <v>9</v>
      </c>
      <c r="B639" s="2" t="s">
        <v>14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7">
        <v>0</v>
      </c>
      <c r="S639" s="5">
        <v>0</v>
      </c>
    </row>
    <row r="640" spans="1:19" x14ac:dyDescent="0.25">
      <c r="A640" s="2" t="s">
        <v>9</v>
      </c>
      <c r="B640" s="2" t="s">
        <v>14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7">
        <v>0</v>
      </c>
      <c r="S640" s="5">
        <v>0</v>
      </c>
    </row>
    <row r="641" spans="1:19" x14ac:dyDescent="0.25">
      <c r="A641" s="2" t="s">
        <v>11</v>
      </c>
      <c r="B641" s="2" t="s">
        <v>13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1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7">
        <v>0</v>
      </c>
      <c r="S641" s="5">
        <v>0</v>
      </c>
    </row>
    <row r="642" spans="1:19" x14ac:dyDescent="0.25">
      <c r="A642" s="2" t="s">
        <v>11</v>
      </c>
      <c r="B642" s="2" t="s">
        <v>14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1</v>
      </c>
      <c r="Q642" s="7">
        <v>0</v>
      </c>
      <c r="S642" s="5">
        <v>0</v>
      </c>
    </row>
    <row r="643" spans="1:19" x14ac:dyDescent="0.25">
      <c r="A643" s="2" t="s">
        <v>9</v>
      </c>
      <c r="B643" s="2" t="s">
        <v>13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1</v>
      </c>
      <c r="Q643" s="7">
        <v>0</v>
      </c>
      <c r="S643" s="5">
        <v>0</v>
      </c>
    </row>
    <row r="644" spans="1:19" x14ac:dyDescent="0.25">
      <c r="A644" s="2" t="s">
        <v>9</v>
      </c>
      <c r="B644" s="2" t="s">
        <v>13</v>
      </c>
      <c r="C644" s="2">
        <v>0</v>
      </c>
      <c r="D644" s="2">
        <v>0</v>
      </c>
      <c r="E644" s="2">
        <v>1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1</v>
      </c>
      <c r="Q644" s="7">
        <v>0</v>
      </c>
      <c r="S644" s="5">
        <v>0</v>
      </c>
    </row>
    <row r="645" spans="1:19" x14ac:dyDescent="0.25">
      <c r="A645" s="2" t="s">
        <v>11</v>
      </c>
      <c r="B645" s="2" t="s">
        <v>14</v>
      </c>
      <c r="C645" s="2">
        <v>0</v>
      </c>
      <c r="D645" s="2">
        <v>1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7">
        <v>0</v>
      </c>
      <c r="S645" s="5">
        <v>0</v>
      </c>
    </row>
    <row r="646" spans="1:19" x14ac:dyDescent="0.25">
      <c r="A646" s="2" t="s">
        <v>11</v>
      </c>
      <c r="B646" s="2" t="s">
        <v>14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7">
        <v>0</v>
      </c>
      <c r="S646" s="5">
        <v>0</v>
      </c>
    </row>
    <row r="647" spans="1:19" x14ac:dyDescent="0.25">
      <c r="A647" s="2" t="s">
        <v>9</v>
      </c>
      <c r="B647" s="2" t="s">
        <v>13</v>
      </c>
      <c r="C647" s="2">
        <v>0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7">
        <v>0</v>
      </c>
      <c r="S647" s="5">
        <v>0</v>
      </c>
    </row>
    <row r="648" spans="1:19" x14ac:dyDescent="0.25">
      <c r="A648" s="2" t="s">
        <v>9</v>
      </c>
      <c r="B648" s="2" t="s">
        <v>14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2">
        <v>1</v>
      </c>
      <c r="Q648" s="7">
        <v>0</v>
      </c>
      <c r="S648" s="5">
        <v>0</v>
      </c>
    </row>
    <row r="649" spans="1:19" x14ac:dyDescent="0.25">
      <c r="A649" s="2" t="s">
        <v>9</v>
      </c>
      <c r="B649" s="2" t="s">
        <v>14</v>
      </c>
      <c r="C649" s="2">
        <v>0</v>
      </c>
      <c r="D649" s="2">
        <v>0</v>
      </c>
      <c r="E649" s="2">
        <v>1</v>
      </c>
      <c r="F649" s="2">
        <v>0</v>
      </c>
      <c r="G649" s="2">
        <v>1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1</v>
      </c>
      <c r="N649" s="2">
        <v>0</v>
      </c>
      <c r="O649" s="2">
        <v>0</v>
      </c>
      <c r="P649" s="2">
        <v>0</v>
      </c>
      <c r="Q649" s="7">
        <v>0</v>
      </c>
      <c r="S649" s="5">
        <v>0</v>
      </c>
    </row>
    <row r="650" spans="1:19" x14ac:dyDescent="0.25">
      <c r="A650" s="2" t="s">
        <v>9</v>
      </c>
      <c r="B650" s="2" t="s">
        <v>14</v>
      </c>
      <c r="C650" s="2">
        <v>0</v>
      </c>
      <c r="D650" s="2">
        <v>0</v>
      </c>
      <c r="E650" s="2">
        <v>1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7">
        <v>0</v>
      </c>
      <c r="S650" s="5">
        <v>0</v>
      </c>
    </row>
    <row r="651" spans="1:19" x14ac:dyDescent="0.25">
      <c r="A651" s="2" t="s">
        <v>9</v>
      </c>
      <c r="B651" s="2" t="s">
        <v>13</v>
      </c>
      <c r="C651" s="2">
        <v>0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7">
        <v>0</v>
      </c>
      <c r="S651" s="5">
        <v>0</v>
      </c>
    </row>
    <row r="652" spans="1:19" x14ac:dyDescent="0.25">
      <c r="A652" s="2" t="s">
        <v>11</v>
      </c>
      <c r="B652" s="2" t="s">
        <v>15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7">
        <v>0</v>
      </c>
      <c r="S652" s="5">
        <v>0</v>
      </c>
    </row>
    <row r="653" spans="1:19" x14ac:dyDescent="0.25">
      <c r="A653" s="2" t="s">
        <v>11</v>
      </c>
      <c r="B653" s="2" t="s">
        <v>14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  <c r="N653" s="2">
        <v>0</v>
      </c>
      <c r="O653" s="2">
        <v>0</v>
      </c>
      <c r="P653" s="2">
        <v>1</v>
      </c>
      <c r="Q653" s="7">
        <v>0</v>
      </c>
      <c r="S653" s="5">
        <v>0</v>
      </c>
    </row>
    <row r="654" spans="1:19" x14ac:dyDescent="0.25">
      <c r="A654" s="2" t="s">
        <v>9</v>
      </c>
      <c r="B654" s="2" t="s">
        <v>13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1</v>
      </c>
      <c r="Q654" s="7">
        <v>0</v>
      </c>
      <c r="S654" s="5">
        <v>0</v>
      </c>
    </row>
    <row r="655" spans="1:19" x14ac:dyDescent="0.25">
      <c r="A655" s="2" t="s">
        <v>11</v>
      </c>
      <c r="B655" s="2" t="s">
        <v>14</v>
      </c>
      <c r="C655" s="2">
        <v>0</v>
      </c>
      <c r="D655" s="2">
        <v>0</v>
      </c>
      <c r="E655" s="2">
        <v>0</v>
      </c>
      <c r="F655" s="2">
        <v>1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7">
        <v>0</v>
      </c>
      <c r="S655" s="5">
        <v>0</v>
      </c>
    </row>
    <row r="656" spans="1:19" x14ac:dyDescent="0.25">
      <c r="A656" s="2" t="s">
        <v>11</v>
      </c>
      <c r="B656" s="2" t="s">
        <v>13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1</v>
      </c>
      <c r="M656" s="2">
        <v>0</v>
      </c>
      <c r="N656" s="2">
        <v>0</v>
      </c>
      <c r="O656" s="2">
        <v>0</v>
      </c>
      <c r="P656" s="2">
        <v>1</v>
      </c>
      <c r="Q656" s="7">
        <v>0</v>
      </c>
      <c r="S656" s="5">
        <v>0</v>
      </c>
    </row>
    <row r="657" spans="1:19" x14ac:dyDescent="0.25">
      <c r="A657" s="2" t="s">
        <v>11</v>
      </c>
      <c r="B657" s="2" t="s">
        <v>14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1</v>
      </c>
      <c r="Q657" s="7">
        <v>0</v>
      </c>
      <c r="S657" s="5">
        <v>0</v>
      </c>
    </row>
    <row r="658" spans="1:19" x14ac:dyDescent="0.25">
      <c r="A658" s="2" t="s">
        <v>9</v>
      </c>
      <c r="B658" s="2" t="s">
        <v>14</v>
      </c>
      <c r="C658" s="2">
        <v>0</v>
      </c>
      <c r="D658" s="2">
        <v>0</v>
      </c>
      <c r="E658" s="2">
        <v>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7">
        <v>0</v>
      </c>
      <c r="S658" s="5">
        <v>0</v>
      </c>
    </row>
    <row r="659" spans="1:19" x14ac:dyDescent="0.25">
      <c r="A659" s="2" t="s">
        <v>11</v>
      </c>
      <c r="B659" s="2" t="s">
        <v>14</v>
      </c>
      <c r="C659" s="2">
        <v>0</v>
      </c>
      <c r="D659" s="2">
        <v>0</v>
      </c>
      <c r="E659" s="2">
        <v>1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7">
        <v>0</v>
      </c>
      <c r="S659" s="5">
        <v>0</v>
      </c>
    </row>
    <row r="660" spans="1:19" x14ac:dyDescent="0.25">
      <c r="A660" s="2" t="s">
        <v>9</v>
      </c>
      <c r="B660" s="2" t="s">
        <v>14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</v>
      </c>
      <c r="Q660" s="7">
        <v>0</v>
      </c>
      <c r="S660" s="5">
        <v>0</v>
      </c>
    </row>
    <row r="661" spans="1:19" x14ac:dyDescent="0.25">
      <c r="A661" s="2" t="s">
        <v>9</v>
      </c>
      <c r="B661" s="2" t="s">
        <v>13</v>
      </c>
      <c r="C661" s="2">
        <v>0</v>
      </c>
      <c r="D661" s="2">
        <v>1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7">
        <v>0</v>
      </c>
      <c r="S661" s="5">
        <v>0</v>
      </c>
    </row>
    <row r="662" spans="1:19" x14ac:dyDescent="0.25">
      <c r="A662" s="2" t="s">
        <v>9</v>
      </c>
      <c r="B662" s="2" t="s">
        <v>14</v>
      </c>
      <c r="C662" s="2">
        <v>0</v>
      </c>
      <c r="D662" s="2">
        <v>1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1</v>
      </c>
      <c r="Q662" s="7">
        <v>0</v>
      </c>
      <c r="S662" s="5">
        <v>0</v>
      </c>
    </row>
    <row r="663" spans="1:19" x14ac:dyDescent="0.25">
      <c r="A663" s="2" t="s">
        <v>9</v>
      </c>
      <c r="B663" s="2" t="s">
        <v>13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7">
        <v>0</v>
      </c>
      <c r="S663" s="5">
        <v>0</v>
      </c>
    </row>
    <row r="664" spans="1:19" x14ac:dyDescent="0.25">
      <c r="A664" s="2" t="s">
        <v>11</v>
      </c>
      <c r="B664" s="2" t="s">
        <v>15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7">
        <v>0</v>
      </c>
      <c r="S664" s="5">
        <v>0</v>
      </c>
    </row>
    <row r="665" spans="1:19" x14ac:dyDescent="0.25">
      <c r="A665" s="2" t="s">
        <v>9</v>
      </c>
      <c r="B665" s="2" t="s">
        <v>14</v>
      </c>
      <c r="C665" s="2">
        <v>0</v>
      </c>
      <c r="D665" s="2">
        <v>0</v>
      </c>
      <c r="E665" s="2">
        <v>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7">
        <v>0</v>
      </c>
      <c r="S665" s="5">
        <v>0</v>
      </c>
    </row>
    <row r="666" spans="1:19" x14ac:dyDescent="0.25">
      <c r="A666" s="2" t="s">
        <v>11</v>
      </c>
      <c r="B666" s="2" t="s">
        <v>14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1</v>
      </c>
      <c r="N666" s="2">
        <v>0</v>
      </c>
      <c r="O666" s="2">
        <v>0</v>
      </c>
      <c r="P666" s="2">
        <v>1</v>
      </c>
      <c r="Q666" s="7">
        <v>0</v>
      </c>
      <c r="S666" s="5">
        <v>0</v>
      </c>
    </row>
    <row r="667" spans="1:19" x14ac:dyDescent="0.25">
      <c r="A667" s="2" t="s">
        <v>9</v>
      </c>
      <c r="B667" s="2" t="s">
        <v>14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1</v>
      </c>
      <c r="Q667" s="7">
        <v>0</v>
      </c>
      <c r="S667" s="5">
        <v>0</v>
      </c>
    </row>
    <row r="668" spans="1:19" x14ac:dyDescent="0.25">
      <c r="A668" s="2" t="s">
        <v>10</v>
      </c>
      <c r="B668" s="2" t="s">
        <v>13</v>
      </c>
      <c r="C668" s="2">
        <v>0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7">
        <v>0</v>
      </c>
      <c r="S668" s="5">
        <v>0</v>
      </c>
    </row>
    <row r="669" spans="1:19" x14ac:dyDescent="0.25">
      <c r="A669" s="2" t="s">
        <v>10</v>
      </c>
      <c r="B669" s="2" t="s">
        <v>13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7">
        <v>0</v>
      </c>
      <c r="S669" s="5">
        <v>0</v>
      </c>
    </row>
    <row r="670" spans="1:19" x14ac:dyDescent="0.25">
      <c r="A670" s="2" t="s">
        <v>10</v>
      </c>
      <c r="B670" s="2" t="s">
        <v>15</v>
      </c>
      <c r="C670" s="2">
        <v>0</v>
      </c>
      <c r="D670" s="2">
        <v>1</v>
      </c>
      <c r="E670" s="2">
        <v>1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1</v>
      </c>
      <c r="P670" s="2">
        <v>0</v>
      </c>
      <c r="Q670" s="7">
        <v>0</v>
      </c>
      <c r="S670" s="5">
        <v>0</v>
      </c>
    </row>
    <row r="671" spans="1:19" x14ac:dyDescent="0.25">
      <c r="A671" s="2" t="s">
        <v>9</v>
      </c>
      <c r="B671" s="2" t="s">
        <v>14</v>
      </c>
      <c r="C671" s="2">
        <v>0</v>
      </c>
      <c r="D671" s="2">
        <v>0</v>
      </c>
      <c r="E671" s="2">
        <v>1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1</v>
      </c>
      <c r="Q671" s="7">
        <v>0</v>
      </c>
      <c r="S671" s="5">
        <v>0</v>
      </c>
    </row>
    <row r="672" spans="1:19" x14ac:dyDescent="0.25">
      <c r="A672" s="2" t="s">
        <v>9</v>
      </c>
      <c r="B672" s="2" t="s">
        <v>14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1</v>
      </c>
      <c r="N672" s="2">
        <v>0</v>
      </c>
      <c r="O672" s="2">
        <v>0</v>
      </c>
      <c r="P672" s="2">
        <v>0</v>
      </c>
      <c r="Q672" s="7">
        <v>0</v>
      </c>
      <c r="S672" s="5">
        <v>0</v>
      </c>
    </row>
    <row r="673" spans="1:19" x14ac:dyDescent="0.25">
      <c r="A673" s="2" t="s">
        <v>11</v>
      </c>
      <c r="B673" s="2" t="s">
        <v>14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7">
        <v>0</v>
      </c>
      <c r="S673" s="5">
        <v>0</v>
      </c>
    </row>
    <row r="674" spans="1:19" x14ac:dyDescent="0.25">
      <c r="A674" s="2" t="s">
        <v>11</v>
      </c>
      <c r="B674" s="2" t="s">
        <v>14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7">
        <v>0</v>
      </c>
      <c r="S674" s="5">
        <v>0</v>
      </c>
    </row>
    <row r="675" spans="1:19" x14ac:dyDescent="0.25">
      <c r="A675" s="2" t="s">
        <v>11</v>
      </c>
      <c r="B675" s="2" t="s">
        <v>14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1</v>
      </c>
      <c r="Q675" s="7">
        <v>0</v>
      </c>
      <c r="S675" s="5">
        <v>0</v>
      </c>
    </row>
    <row r="676" spans="1:19" x14ac:dyDescent="0.25">
      <c r="A676" s="2" t="s">
        <v>11</v>
      </c>
      <c r="B676" s="2" t="s">
        <v>14</v>
      </c>
      <c r="C676" s="2">
        <v>0</v>
      </c>
      <c r="D676" s="2">
        <v>0</v>
      </c>
      <c r="E676" s="2">
        <v>1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7">
        <v>0</v>
      </c>
      <c r="S676" s="5">
        <v>0</v>
      </c>
    </row>
    <row r="677" spans="1:19" x14ac:dyDescent="0.25">
      <c r="A677" s="2" t="s">
        <v>10</v>
      </c>
      <c r="B677" s="2" t="s">
        <v>13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7">
        <v>0</v>
      </c>
      <c r="S677" s="5">
        <v>0</v>
      </c>
    </row>
    <row r="678" spans="1:19" x14ac:dyDescent="0.25">
      <c r="A678" s="2" t="s">
        <v>11</v>
      </c>
      <c r="B678" s="2" t="s">
        <v>13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7">
        <v>0</v>
      </c>
      <c r="S678" s="5">
        <v>0</v>
      </c>
    </row>
    <row r="679" spans="1:19" x14ac:dyDescent="0.25">
      <c r="A679" s="2" t="s">
        <v>11</v>
      </c>
      <c r="B679" s="2" t="s">
        <v>13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1</v>
      </c>
      <c r="Q679" s="7">
        <v>0</v>
      </c>
      <c r="S679" s="5">
        <v>0</v>
      </c>
    </row>
    <row r="680" spans="1:19" x14ac:dyDescent="0.25">
      <c r="A680" s="2" t="s">
        <v>9</v>
      </c>
      <c r="B680" s="2" t="s">
        <v>13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7">
        <v>0</v>
      </c>
      <c r="S680" s="5">
        <v>0</v>
      </c>
    </row>
    <row r="681" spans="1:19" x14ac:dyDescent="0.25">
      <c r="A681" s="2" t="s">
        <v>11</v>
      </c>
      <c r="B681" s="2" t="s">
        <v>14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7">
        <v>0</v>
      </c>
      <c r="S681" s="5">
        <v>0</v>
      </c>
    </row>
    <row r="682" spans="1:19" x14ac:dyDescent="0.25">
      <c r="A682" s="2" t="s">
        <v>11</v>
      </c>
      <c r="B682" s="2" t="s">
        <v>14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7">
        <v>0</v>
      </c>
      <c r="S682" s="5">
        <v>0</v>
      </c>
    </row>
    <row r="683" spans="1:19" x14ac:dyDescent="0.25">
      <c r="A683" s="2" t="s">
        <v>9</v>
      </c>
      <c r="B683" s="2" t="s">
        <v>13</v>
      </c>
      <c r="C683" s="2">
        <v>0</v>
      </c>
      <c r="D683" s="2">
        <v>1</v>
      </c>
      <c r="E683" s="2">
        <v>1</v>
      </c>
      <c r="F683" s="2">
        <v>0</v>
      </c>
      <c r="G683" s="2">
        <v>1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7">
        <v>0</v>
      </c>
      <c r="S683" s="5">
        <v>0</v>
      </c>
    </row>
    <row r="684" spans="1:19" x14ac:dyDescent="0.25">
      <c r="A684" s="2" t="s">
        <v>11</v>
      </c>
      <c r="B684" s="2" t="s">
        <v>14</v>
      </c>
      <c r="C684" s="2">
        <v>0</v>
      </c>
      <c r="D684" s="2">
        <v>0</v>
      </c>
      <c r="E684" s="2">
        <v>1</v>
      </c>
      <c r="F684" s="2">
        <v>0</v>
      </c>
      <c r="G684" s="2">
        <v>1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1</v>
      </c>
      <c r="N684" s="2">
        <v>0</v>
      </c>
      <c r="O684" s="2">
        <v>0</v>
      </c>
      <c r="P684" s="2">
        <v>0</v>
      </c>
      <c r="Q684" s="7">
        <v>0</v>
      </c>
      <c r="S684" s="5">
        <v>0</v>
      </c>
    </row>
    <row r="685" spans="1:19" x14ac:dyDescent="0.25">
      <c r="A685" s="2" t="s">
        <v>9</v>
      </c>
      <c r="B685" s="2" t="s">
        <v>13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7">
        <v>0</v>
      </c>
      <c r="S685" s="5">
        <v>0</v>
      </c>
    </row>
    <row r="686" spans="1:19" x14ac:dyDescent="0.25">
      <c r="A686" s="2" t="s">
        <v>10</v>
      </c>
      <c r="B686" s="2" t="s">
        <v>14</v>
      </c>
      <c r="C686" s="2">
        <v>0</v>
      </c>
      <c r="D686" s="2">
        <v>1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7">
        <v>0</v>
      </c>
      <c r="S686" s="5">
        <v>0</v>
      </c>
    </row>
    <row r="687" spans="1:19" x14ac:dyDescent="0.25">
      <c r="A687" s="2" t="s">
        <v>11</v>
      </c>
      <c r="B687" s="2" t="s">
        <v>15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7">
        <v>0</v>
      </c>
      <c r="S687" s="5">
        <v>0</v>
      </c>
    </row>
    <row r="688" spans="1:19" x14ac:dyDescent="0.25">
      <c r="A688" s="2" t="s">
        <v>9</v>
      </c>
      <c r="B688" s="2" t="s">
        <v>14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1</v>
      </c>
      <c r="N688" s="2">
        <v>0</v>
      </c>
      <c r="O688" s="2">
        <v>0</v>
      </c>
      <c r="P688" s="2">
        <v>0</v>
      </c>
      <c r="Q688" s="7">
        <v>0</v>
      </c>
      <c r="S688" s="5">
        <v>0</v>
      </c>
    </row>
    <row r="689" spans="1:19" x14ac:dyDescent="0.25">
      <c r="A689" s="2" t="s">
        <v>9</v>
      </c>
      <c r="B689" s="2" t="s">
        <v>13</v>
      </c>
      <c r="C689" s="2">
        <v>0</v>
      </c>
      <c r="D689" s="2">
        <v>1</v>
      </c>
      <c r="E689" s="2">
        <v>1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7">
        <v>1</v>
      </c>
      <c r="S689" s="5">
        <v>0</v>
      </c>
    </row>
    <row r="690" spans="1:19" x14ac:dyDescent="0.25">
      <c r="A690" s="2" t="s">
        <v>9</v>
      </c>
      <c r="B690" s="2" t="s">
        <v>14</v>
      </c>
      <c r="C690" s="2">
        <v>0</v>
      </c>
      <c r="D690" s="2">
        <v>0</v>
      </c>
      <c r="E690" s="2">
        <v>1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7">
        <v>0</v>
      </c>
      <c r="S690" s="5">
        <v>0</v>
      </c>
    </row>
    <row r="691" spans="1:19" x14ac:dyDescent="0.25">
      <c r="A691" s="2" t="s">
        <v>11</v>
      </c>
      <c r="B691" s="2" t="s">
        <v>14</v>
      </c>
      <c r="C691" s="2">
        <v>0</v>
      </c>
      <c r="D691" s="2">
        <v>1</v>
      </c>
      <c r="E691" s="2">
        <v>0</v>
      </c>
      <c r="F691" s="2">
        <v>0</v>
      </c>
      <c r="G691" s="2">
        <v>1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7">
        <v>0</v>
      </c>
      <c r="S691" s="5">
        <v>0</v>
      </c>
    </row>
    <row r="692" spans="1:19" x14ac:dyDescent="0.25">
      <c r="A692" s="2" t="s">
        <v>11</v>
      </c>
      <c r="B692" s="2" t="s">
        <v>14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1</v>
      </c>
      <c r="Q692" s="7">
        <v>0</v>
      </c>
      <c r="S692" s="5">
        <v>0</v>
      </c>
    </row>
    <row r="693" spans="1:19" x14ac:dyDescent="0.25">
      <c r="A693" s="2" t="s">
        <v>11</v>
      </c>
      <c r="B693" s="2" t="s">
        <v>13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7">
        <v>0</v>
      </c>
      <c r="S693" s="5">
        <v>0</v>
      </c>
    </row>
    <row r="694" spans="1:19" x14ac:dyDescent="0.25">
      <c r="A694" s="2" t="s">
        <v>11</v>
      </c>
      <c r="B694" s="2" t="s">
        <v>14</v>
      </c>
      <c r="C694" s="2">
        <v>0</v>
      </c>
      <c r="D694" s="2">
        <v>1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0</v>
      </c>
      <c r="Q694" s="7">
        <v>0</v>
      </c>
      <c r="S694" s="5">
        <v>0</v>
      </c>
    </row>
    <row r="695" spans="1:19" x14ac:dyDescent="0.25">
      <c r="A695" s="2" t="s">
        <v>11</v>
      </c>
      <c r="B695" s="2" t="s">
        <v>14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7">
        <v>0</v>
      </c>
      <c r="S695" s="5">
        <v>0</v>
      </c>
    </row>
    <row r="696" spans="1:19" x14ac:dyDescent="0.25">
      <c r="A696" s="2" t="s">
        <v>10</v>
      </c>
      <c r="B696" s="2" t="s">
        <v>13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1</v>
      </c>
      <c r="M696" s="2">
        <v>0</v>
      </c>
      <c r="N696" s="2">
        <v>0</v>
      </c>
      <c r="O696" s="2">
        <v>0</v>
      </c>
      <c r="P696" s="2">
        <v>0</v>
      </c>
      <c r="Q696" s="7">
        <v>0</v>
      </c>
      <c r="S696" s="5">
        <v>0</v>
      </c>
    </row>
    <row r="697" spans="1:19" x14ac:dyDescent="0.25">
      <c r="A697" s="2" t="s">
        <v>11</v>
      </c>
      <c r="B697" s="2" t="s">
        <v>14</v>
      </c>
      <c r="C697" s="2">
        <v>0</v>
      </c>
      <c r="D697" s="2">
        <v>0</v>
      </c>
      <c r="E697" s="2">
        <v>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1</v>
      </c>
      <c r="N697" s="2">
        <v>0</v>
      </c>
      <c r="O697" s="2">
        <v>0</v>
      </c>
      <c r="P697" s="2">
        <v>0</v>
      </c>
      <c r="Q697" s="7">
        <v>0</v>
      </c>
      <c r="S697" s="5">
        <v>0</v>
      </c>
    </row>
    <row r="698" spans="1:19" x14ac:dyDescent="0.25">
      <c r="A698" s="2" t="s">
        <v>9</v>
      </c>
      <c r="B698" s="2" t="s">
        <v>14</v>
      </c>
      <c r="C698" s="2">
        <v>0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1</v>
      </c>
      <c r="N698" s="2">
        <v>0</v>
      </c>
      <c r="O698" s="2">
        <v>0</v>
      </c>
      <c r="P698" s="2">
        <v>0</v>
      </c>
      <c r="Q698" s="7">
        <v>0</v>
      </c>
      <c r="S698" s="5">
        <v>0</v>
      </c>
    </row>
    <row r="699" spans="1:19" x14ac:dyDescent="0.25">
      <c r="A699" s="2" t="s">
        <v>11</v>
      </c>
      <c r="B699" s="2" t="s">
        <v>14</v>
      </c>
      <c r="C699" s="2">
        <v>0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7">
        <v>0</v>
      </c>
      <c r="S699" s="5">
        <v>0</v>
      </c>
    </row>
    <row r="700" spans="1:19" x14ac:dyDescent="0.25">
      <c r="A700" s="2" t="s">
        <v>9</v>
      </c>
      <c r="B700" s="2" t="s">
        <v>14</v>
      </c>
      <c r="C700" s="2">
        <v>0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7">
        <v>0</v>
      </c>
      <c r="S700" s="5">
        <v>0</v>
      </c>
    </row>
    <row r="701" spans="1:19" x14ac:dyDescent="0.25">
      <c r="A701" s="2" t="s">
        <v>9</v>
      </c>
      <c r="B701" s="2" t="s">
        <v>14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7">
        <v>0</v>
      </c>
      <c r="S701" s="5">
        <v>0</v>
      </c>
    </row>
    <row r="702" spans="1:19" x14ac:dyDescent="0.25">
      <c r="A702" s="2" t="s">
        <v>11</v>
      </c>
      <c r="B702" s="2" t="s">
        <v>13</v>
      </c>
      <c r="C702" s="2">
        <v>0</v>
      </c>
      <c r="D702" s="2">
        <v>0</v>
      </c>
      <c r="E702" s="2">
        <v>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1</v>
      </c>
      <c r="M702" s="2">
        <v>0</v>
      </c>
      <c r="N702" s="2">
        <v>0</v>
      </c>
      <c r="O702" s="2">
        <v>0</v>
      </c>
      <c r="P702" s="2">
        <v>0</v>
      </c>
      <c r="Q702" s="7">
        <v>0</v>
      </c>
      <c r="S702" s="5">
        <v>0</v>
      </c>
    </row>
    <row r="703" spans="1:19" x14ac:dyDescent="0.25">
      <c r="A703" s="2" t="s">
        <v>11</v>
      </c>
      <c r="B703" s="2" t="s">
        <v>13</v>
      </c>
      <c r="C703" s="2">
        <v>0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7">
        <v>0</v>
      </c>
      <c r="S703" s="5">
        <v>0</v>
      </c>
    </row>
    <row r="704" spans="1:19" x14ac:dyDescent="0.25">
      <c r="A704" s="2" t="s">
        <v>9</v>
      </c>
      <c r="B704" s="2" t="s">
        <v>13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1</v>
      </c>
      <c r="Q704" s="7">
        <v>0</v>
      </c>
      <c r="S704" s="5">
        <v>0</v>
      </c>
    </row>
    <row r="705" spans="1:19" x14ac:dyDescent="0.25">
      <c r="A705" s="2" t="s">
        <v>11</v>
      </c>
      <c r="B705" s="2" t="s">
        <v>13</v>
      </c>
      <c r="C705" s="2">
        <v>0</v>
      </c>
      <c r="D705" s="2">
        <v>0</v>
      </c>
      <c r="E705" s="2">
        <v>1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1</v>
      </c>
      <c r="Q705" s="7">
        <v>1</v>
      </c>
      <c r="S705" s="5">
        <v>0</v>
      </c>
    </row>
    <row r="706" spans="1:19" x14ac:dyDescent="0.25">
      <c r="A706" s="2" t="s">
        <v>11</v>
      </c>
      <c r="B706" s="2" t="s">
        <v>13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7">
        <v>0</v>
      </c>
      <c r="S706" s="5">
        <v>0</v>
      </c>
    </row>
    <row r="707" spans="1:19" x14ac:dyDescent="0.25">
      <c r="A707" s="2" t="s">
        <v>9</v>
      </c>
      <c r="B707" s="2" t="s">
        <v>13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1</v>
      </c>
      <c r="N707" s="2">
        <v>0</v>
      </c>
      <c r="O707" s="2">
        <v>0</v>
      </c>
      <c r="P707" s="2">
        <v>0</v>
      </c>
      <c r="Q707" s="7">
        <v>0</v>
      </c>
      <c r="S707" s="5">
        <v>0</v>
      </c>
    </row>
    <row r="708" spans="1:19" x14ac:dyDescent="0.25">
      <c r="A708" s="2" t="s">
        <v>10</v>
      </c>
      <c r="B708" s="2" t="s">
        <v>14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7">
        <v>0</v>
      </c>
      <c r="S708" s="5">
        <v>0</v>
      </c>
    </row>
    <row r="709" spans="1:19" x14ac:dyDescent="0.25">
      <c r="A709" s="2" t="s">
        <v>9</v>
      </c>
      <c r="B709" s="2" t="s">
        <v>15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7">
        <v>0</v>
      </c>
      <c r="S709" s="5">
        <v>0</v>
      </c>
    </row>
    <row r="710" spans="1:19" x14ac:dyDescent="0.25">
      <c r="A710" s="2" t="s">
        <v>10</v>
      </c>
      <c r="B710" s="2" t="s">
        <v>13</v>
      </c>
      <c r="C710" s="2">
        <v>0</v>
      </c>
      <c r="D710" s="2">
        <v>1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1</v>
      </c>
      <c r="N710" s="2">
        <v>0</v>
      </c>
      <c r="O710" s="2">
        <v>0</v>
      </c>
      <c r="P710" s="2">
        <v>0</v>
      </c>
      <c r="Q710" s="7">
        <v>0</v>
      </c>
      <c r="S710" s="5">
        <v>0</v>
      </c>
    </row>
    <row r="711" spans="1:19" x14ac:dyDescent="0.25">
      <c r="A711" s="2" t="s">
        <v>9</v>
      </c>
      <c r="B711" s="2" t="s">
        <v>15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1</v>
      </c>
      <c r="Q711" s="7">
        <v>0</v>
      </c>
      <c r="S711" s="5">
        <v>0</v>
      </c>
    </row>
    <row r="712" spans="1:19" x14ac:dyDescent="0.25">
      <c r="A712" s="2" t="s">
        <v>10</v>
      </c>
      <c r="B712" s="2" t="s">
        <v>14</v>
      </c>
      <c r="C712" s="2">
        <v>0</v>
      </c>
      <c r="D712" s="2">
        <v>0</v>
      </c>
      <c r="E712" s="2">
        <v>1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7">
        <v>0</v>
      </c>
      <c r="S712" s="5">
        <v>0</v>
      </c>
    </row>
    <row r="713" spans="1:19" x14ac:dyDescent="0.25">
      <c r="A713" s="2" t="s">
        <v>11</v>
      </c>
      <c r="B713" s="2" t="s">
        <v>15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7">
        <v>0</v>
      </c>
      <c r="S713" s="5">
        <v>0</v>
      </c>
    </row>
    <row r="714" spans="1:19" x14ac:dyDescent="0.25">
      <c r="A714" s="2" t="s">
        <v>11</v>
      </c>
      <c r="B714" s="2" t="s">
        <v>13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7">
        <v>0</v>
      </c>
      <c r="S714" s="5">
        <v>0</v>
      </c>
    </row>
    <row r="715" spans="1:19" x14ac:dyDescent="0.25">
      <c r="A715" s="2" t="s">
        <v>9</v>
      </c>
      <c r="B715" s="2" t="s">
        <v>14</v>
      </c>
      <c r="C715" s="2">
        <v>0</v>
      </c>
      <c r="D715" s="2">
        <v>1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1</v>
      </c>
      <c r="M715" s="2">
        <v>0</v>
      </c>
      <c r="N715" s="2">
        <v>0</v>
      </c>
      <c r="O715" s="2">
        <v>0</v>
      </c>
      <c r="P715" s="2">
        <v>0</v>
      </c>
      <c r="Q715" s="7">
        <v>0</v>
      </c>
      <c r="S715" s="5">
        <v>0</v>
      </c>
    </row>
    <row r="716" spans="1:19" x14ac:dyDescent="0.25">
      <c r="A716" s="2" t="s">
        <v>11</v>
      </c>
      <c r="B716" s="2" t="s">
        <v>13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7">
        <v>0</v>
      </c>
      <c r="S716" s="5">
        <v>0</v>
      </c>
    </row>
    <row r="717" spans="1:19" x14ac:dyDescent="0.25">
      <c r="A717" s="2" t="s">
        <v>11</v>
      </c>
      <c r="B717" s="2" t="s">
        <v>13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7">
        <v>0</v>
      </c>
      <c r="S717" s="5">
        <v>0</v>
      </c>
    </row>
    <row r="718" spans="1:19" x14ac:dyDescent="0.25">
      <c r="A718" s="2" t="s">
        <v>9</v>
      </c>
      <c r="B718" s="2" t="s">
        <v>13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1</v>
      </c>
      <c r="Q718" s="7">
        <v>0</v>
      </c>
      <c r="S718" s="5">
        <v>0</v>
      </c>
    </row>
    <row r="719" spans="1:19" x14ac:dyDescent="0.25">
      <c r="A719" s="2" t="s">
        <v>11</v>
      </c>
      <c r="B719" s="2" t="s">
        <v>13</v>
      </c>
      <c r="C719" s="2">
        <v>0</v>
      </c>
      <c r="D719" s="2">
        <v>1</v>
      </c>
      <c r="E719" s="2">
        <v>1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7">
        <v>0</v>
      </c>
      <c r="S719" s="5">
        <v>0</v>
      </c>
    </row>
    <row r="720" spans="1:19" x14ac:dyDescent="0.25">
      <c r="A720" s="2" t="s">
        <v>11</v>
      </c>
      <c r="B720" s="2" t="s">
        <v>14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1</v>
      </c>
      <c r="N720" s="2">
        <v>0</v>
      </c>
      <c r="O720" s="2">
        <v>0</v>
      </c>
      <c r="P720" s="2">
        <v>1</v>
      </c>
      <c r="Q720" s="7">
        <v>0</v>
      </c>
      <c r="S720" s="5">
        <v>0</v>
      </c>
    </row>
    <row r="721" spans="1:19" x14ac:dyDescent="0.25">
      <c r="A721" s="2" t="s">
        <v>11</v>
      </c>
      <c r="B721" s="2" t="s">
        <v>13</v>
      </c>
      <c r="C721" s="2">
        <v>0</v>
      </c>
      <c r="D721" s="2">
        <v>0</v>
      </c>
      <c r="E721" s="2">
        <v>1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1</v>
      </c>
      <c r="Q721" s="7">
        <v>0</v>
      </c>
      <c r="S721" s="5">
        <v>0</v>
      </c>
    </row>
    <row r="722" spans="1:19" x14ac:dyDescent="0.25">
      <c r="A722" s="2" t="s">
        <v>10</v>
      </c>
      <c r="B722" s="2" t="s">
        <v>14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7">
        <v>0</v>
      </c>
      <c r="S722" s="5">
        <v>0</v>
      </c>
    </row>
    <row r="723" spans="1:19" x14ac:dyDescent="0.25">
      <c r="A723" s="2" t="s">
        <v>11</v>
      </c>
      <c r="B723" s="2" t="s">
        <v>13</v>
      </c>
      <c r="C723" s="2">
        <v>0</v>
      </c>
      <c r="D723" s="2">
        <v>0</v>
      </c>
      <c r="E723" s="2">
        <v>0</v>
      </c>
      <c r="F723" s="2">
        <v>0</v>
      </c>
      <c r="G723" s="2">
        <v>1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7">
        <v>0</v>
      </c>
      <c r="S723" s="5">
        <v>0</v>
      </c>
    </row>
    <row r="724" spans="1:19" x14ac:dyDescent="0.25">
      <c r="A724" s="2" t="s">
        <v>9</v>
      </c>
      <c r="B724" s="2" t="s">
        <v>13</v>
      </c>
      <c r="C724" s="2">
        <v>0</v>
      </c>
      <c r="D724" s="2">
        <v>1</v>
      </c>
      <c r="E724" s="2">
        <v>1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7">
        <v>0</v>
      </c>
      <c r="S724" s="5">
        <v>0</v>
      </c>
    </row>
    <row r="725" spans="1:19" x14ac:dyDescent="0.25">
      <c r="A725" s="2" t="s">
        <v>9</v>
      </c>
      <c r="B725" s="2" t="s">
        <v>13</v>
      </c>
      <c r="C725" s="2">
        <v>0</v>
      </c>
      <c r="D725" s="2">
        <v>1</v>
      </c>
      <c r="E725" s="2">
        <v>1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0</v>
      </c>
      <c r="P725" s="2">
        <v>0</v>
      </c>
      <c r="Q725" s="7">
        <v>0</v>
      </c>
      <c r="S725" s="5">
        <v>0</v>
      </c>
    </row>
    <row r="726" spans="1:19" x14ac:dyDescent="0.25">
      <c r="A726" s="2" t="s">
        <v>9</v>
      </c>
      <c r="B726" s="2" t="s">
        <v>14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7">
        <v>0</v>
      </c>
      <c r="S726" s="5">
        <v>0</v>
      </c>
    </row>
    <row r="727" spans="1:19" x14ac:dyDescent="0.25">
      <c r="A727" s="2" t="s">
        <v>9</v>
      </c>
      <c r="B727" s="2" t="s">
        <v>13</v>
      </c>
      <c r="C727" s="2">
        <v>0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1</v>
      </c>
      <c r="Q727" s="7">
        <v>0</v>
      </c>
      <c r="S727" s="5">
        <v>0</v>
      </c>
    </row>
    <row r="728" spans="1:19" x14ac:dyDescent="0.25">
      <c r="A728" s="2" t="s">
        <v>11</v>
      </c>
      <c r="B728" s="2" t="s">
        <v>13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7">
        <v>0</v>
      </c>
      <c r="S728" s="5">
        <v>0</v>
      </c>
    </row>
    <row r="729" spans="1:19" x14ac:dyDescent="0.25">
      <c r="A729" s="2" t="s">
        <v>11</v>
      </c>
      <c r="B729" s="2" t="s">
        <v>15</v>
      </c>
      <c r="C729" s="2">
        <v>0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7">
        <v>0</v>
      </c>
      <c r="S729" s="5">
        <v>0</v>
      </c>
    </row>
    <row r="730" spans="1:19" x14ac:dyDescent="0.25">
      <c r="A730" s="2" t="s">
        <v>11</v>
      </c>
      <c r="B730" s="2" t="s">
        <v>14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1</v>
      </c>
      <c r="N730" s="2">
        <v>0</v>
      </c>
      <c r="O730" s="2">
        <v>0</v>
      </c>
      <c r="P730" s="2">
        <v>0</v>
      </c>
      <c r="Q730" s="7">
        <v>0</v>
      </c>
      <c r="S730" s="5">
        <v>0</v>
      </c>
    </row>
    <row r="731" spans="1:19" x14ac:dyDescent="0.25">
      <c r="A731" s="2" t="s">
        <v>9</v>
      </c>
      <c r="B731" s="2" t="s">
        <v>13</v>
      </c>
      <c r="C731" s="2">
        <v>0</v>
      </c>
      <c r="D731" s="2">
        <v>1</v>
      </c>
      <c r="E731" s="2">
        <v>1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7">
        <v>0</v>
      </c>
      <c r="S731" s="5">
        <v>0</v>
      </c>
    </row>
    <row r="732" spans="1:19" x14ac:dyDescent="0.25">
      <c r="A732" s="2" t="s">
        <v>9</v>
      </c>
      <c r="B732" s="2" t="s">
        <v>13</v>
      </c>
      <c r="C732" s="2">
        <v>0</v>
      </c>
      <c r="D732" s="2">
        <v>1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7">
        <v>0</v>
      </c>
      <c r="S732" s="5">
        <v>0</v>
      </c>
    </row>
    <row r="733" spans="1:19" x14ac:dyDescent="0.25">
      <c r="A733" s="2" t="s">
        <v>11</v>
      </c>
      <c r="B733" s="2" t="s">
        <v>14</v>
      </c>
      <c r="C733" s="2">
        <v>0</v>
      </c>
      <c r="D733" s="2">
        <v>1</v>
      </c>
      <c r="E733" s="2">
        <v>1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7">
        <v>0</v>
      </c>
      <c r="S733" s="5">
        <v>0</v>
      </c>
    </row>
    <row r="734" spans="1:19" x14ac:dyDescent="0.25">
      <c r="A734" s="2" t="s">
        <v>11</v>
      </c>
      <c r="B734" s="2" t="s">
        <v>14</v>
      </c>
      <c r="C734" s="2">
        <v>0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7">
        <v>0</v>
      </c>
      <c r="S734" s="5">
        <v>0</v>
      </c>
    </row>
    <row r="735" spans="1:19" x14ac:dyDescent="0.25">
      <c r="A735" s="2" t="s">
        <v>11</v>
      </c>
      <c r="B735" s="2" t="s">
        <v>13</v>
      </c>
      <c r="C735" s="2">
        <v>0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7">
        <v>0</v>
      </c>
      <c r="S735" s="5">
        <v>0</v>
      </c>
    </row>
    <row r="736" spans="1:19" x14ac:dyDescent="0.25">
      <c r="A736" s="2" t="s">
        <v>11</v>
      </c>
      <c r="B736" s="2" t="s">
        <v>14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7">
        <v>0</v>
      </c>
      <c r="S736" s="5">
        <v>0</v>
      </c>
    </row>
    <row r="737" spans="1:19" x14ac:dyDescent="0.25">
      <c r="A737" s="2" t="s">
        <v>11</v>
      </c>
      <c r="B737" s="2" t="s">
        <v>14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7">
        <v>0</v>
      </c>
      <c r="S737" s="5">
        <v>0</v>
      </c>
    </row>
    <row r="738" spans="1:19" x14ac:dyDescent="0.25">
      <c r="A738" s="2" t="s">
        <v>10</v>
      </c>
      <c r="B738" s="2" t="s">
        <v>13</v>
      </c>
      <c r="C738" s="2">
        <v>0</v>
      </c>
      <c r="D738" s="2">
        <v>0</v>
      </c>
      <c r="E738" s="2">
        <v>1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7">
        <v>0</v>
      </c>
      <c r="S738" s="5">
        <v>0</v>
      </c>
    </row>
    <row r="739" spans="1:19" x14ac:dyDescent="0.25">
      <c r="A739" s="2" t="s">
        <v>9</v>
      </c>
      <c r="B739" s="2" t="s">
        <v>13</v>
      </c>
      <c r="C739" s="2">
        <v>0</v>
      </c>
      <c r="D739" s="2">
        <v>0</v>
      </c>
      <c r="E739" s="2">
        <v>1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7">
        <v>0</v>
      </c>
      <c r="S739" s="5">
        <v>0</v>
      </c>
    </row>
    <row r="740" spans="1:19" x14ac:dyDescent="0.25">
      <c r="A740" s="2" t="s">
        <v>9</v>
      </c>
      <c r="B740" s="2" t="s">
        <v>13</v>
      </c>
      <c r="C740" s="2">
        <v>0</v>
      </c>
      <c r="D740" s="2">
        <v>1</v>
      </c>
      <c r="E740" s="2">
        <v>0</v>
      </c>
      <c r="F740" s="2">
        <v>0</v>
      </c>
      <c r="G740" s="2">
        <v>1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7">
        <v>0</v>
      </c>
      <c r="S740" s="5">
        <v>0</v>
      </c>
    </row>
    <row r="741" spans="1:19" x14ac:dyDescent="0.25">
      <c r="A741" s="2" t="s">
        <v>9</v>
      </c>
      <c r="B741" s="2" t="s">
        <v>13</v>
      </c>
      <c r="C741" s="2">
        <v>0</v>
      </c>
      <c r="D741" s="2">
        <v>0</v>
      </c>
      <c r="E741" s="2">
        <v>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1</v>
      </c>
      <c r="N741" s="2">
        <v>0</v>
      </c>
      <c r="O741" s="2">
        <v>0</v>
      </c>
      <c r="P741" s="2">
        <v>1</v>
      </c>
      <c r="Q741" s="7">
        <v>0</v>
      </c>
      <c r="S741" s="5">
        <v>0</v>
      </c>
    </row>
    <row r="742" spans="1:19" x14ac:dyDescent="0.25">
      <c r="A742" s="2" t="s">
        <v>11</v>
      </c>
      <c r="B742" s="2" t="s">
        <v>14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1</v>
      </c>
      <c r="N742" s="2">
        <v>0</v>
      </c>
      <c r="O742" s="2">
        <v>0</v>
      </c>
      <c r="P742" s="2">
        <v>0</v>
      </c>
      <c r="Q742" s="7">
        <v>0</v>
      </c>
      <c r="S742" s="5">
        <v>0</v>
      </c>
    </row>
    <row r="743" spans="1:19" x14ac:dyDescent="0.25">
      <c r="A743" s="2" t="s">
        <v>9</v>
      </c>
      <c r="B743" s="2" t="s">
        <v>14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1</v>
      </c>
      <c r="K743" s="2">
        <v>0</v>
      </c>
      <c r="L743" s="2">
        <v>0</v>
      </c>
      <c r="M743" s="2">
        <v>1</v>
      </c>
      <c r="N743" s="2">
        <v>0</v>
      </c>
      <c r="O743" s="2">
        <v>0</v>
      </c>
      <c r="P743" s="2">
        <v>0</v>
      </c>
      <c r="Q743" s="7">
        <v>0</v>
      </c>
      <c r="S743" s="5">
        <v>0</v>
      </c>
    </row>
    <row r="744" spans="1:19" x14ac:dyDescent="0.25">
      <c r="A744" s="2" t="s">
        <v>11</v>
      </c>
      <c r="B744" s="2" t="s">
        <v>13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7">
        <v>0</v>
      </c>
      <c r="S744" s="5">
        <v>0</v>
      </c>
    </row>
    <row r="745" spans="1:19" x14ac:dyDescent="0.25">
      <c r="A745" s="2" t="s">
        <v>11</v>
      </c>
      <c r="B745" s="2" t="s">
        <v>15</v>
      </c>
      <c r="C745" s="2">
        <v>0</v>
      </c>
      <c r="D745" s="2">
        <v>0</v>
      </c>
      <c r="E745" s="2">
        <v>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7">
        <v>1</v>
      </c>
      <c r="S745" s="5">
        <v>0</v>
      </c>
    </row>
    <row r="746" spans="1:19" x14ac:dyDescent="0.25">
      <c r="A746" s="2" t="s">
        <v>11</v>
      </c>
      <c r="B746" s="2" t="s">
        <v>14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1</v>
      </c>
      <c r="Q746" s="7">
        <v>0</v>
      </c>
      <c r="S746" s="5">
        <v>0</v>
      </c>
    </row>
    <row r="747" spans="1:19" x14ac:dyDescent="0.25">
      <c r="A747" s="2" t="s">
        <v>9</v>
      </c>
      <c r="B747" s="2" t="s">
        <v>13</v>
      </c>
      <c r="C747" s="2">
        <v>0</v>
      </c>
      <c r="D747" s="2">
        <v>1</v>
      </c>
      <c r="E747" s="2">
        <v>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7">
        <v>0</v>
      </c>
      <c r="S747" s="5">
        <v>0</v>
      </c>
    </row>
    <row r="748" spans="1:19" x14ac:dyDescent="0.25">
      <c r="A748" s="2" t="s">
        <v>9</v>
      </c>
      <c r="B748" s="2" t="s">
        <v>13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7">
        <v>0</v>
      </c>
      <c r="S748" s="5">
        <v>0</v>
      </c>
    </row>
    <row r="749" spans="1:19" x14ac:dyDescent="0.25">
      <c r="A749" s="2" t="s">
        <v>9</v>
      </c>
      <c r="B749" s="2" t="s">
        <v>14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7">
        <v>0</v>
      </c>
      <c r="S749" s="5">
        <v>0</v>
      </c>
    </row>
    <row r="750" spans="1:19" x14ac:dyDescent="0.25">
      <c r="A750" s="2" t="s">
        <v>9</v>
      </c>
      <c r="B750" s="2" t="s">
        <v>15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7">
        <v>0</v>
      </c>
      <c r="S750" s="5">
        <v>0</v>
      </c>
    </row>
    <row r="751" spans="1:19" x14ac:dyDescent="0.25">
      <c r="A751" s="2" t="s">
        <v>11</v>
      </c>
      <c r="B751" s="2" t="s">
        <v>13</v>
      </c>
      <c r="C751" s="2">
        <v>0</v>
      </c>
      <c r="D751" s="2">
        <v>0</v>
      </c>
      <c r="E751" s="2">
        <v>1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1</v>
      </c>
      <c r="Q751" s="7">
        <v>0</v>
      </c>
      <c r="S751" s="5">
        <v>0</v>
      </c>
    </row>
    <row r="752" spans="1:19" x14ac:dyDescent="0.25">
      <c r="A752" s="2" t="s">
        <v>11</v>
      </c>
      <c r="B752" s="2" t="s">
        <v>13</v>
      </c>
      <c r="C752" s="2">
        <v>0</v>
      </c>
      <c r="D752" s="2">
        <v>0</v>
      </c>
      <c r="E752" s="2">
        <v>1</v>
      </c>
      <c r="F752" s="2">
        <v>0</v>
      </c>
      <c r="G752" s="2">
        <v>0</v>
      </c>
      <c r="H752" s="2">
        <v>0</v>
      </c>
      <c r="I752" s="2">
        <v>1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1</v>
      </c>
      <c r="Q752" s="7">
        <v>0</v>
      </c>
      <c r="S752" s="5">
        <v>0</v>
      </c>
    </row>
    <row r="753" spans="1:19" x14ac:dyDescent="0.25">
      <c r="A753" s="2" t="s">
        <v>11</v>
      </c>
      <c r="B753" s="2" t="s">
        <v>14</v>
      </c>
      <c r="C753" s="2">
        <v>0</v>
      </c>
      <c r="D753" s="2">
        <v>1</v>
      </c>
      <c r="E753" s="2">
        <v>1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7">
        <v>0</v>
      </c>
      <c r="S753" s="5">
        <v>0</v>
      </c>
    </row>
    <row r="754" spans="1:19" x14ac:dyDescent="0.25">
      <c r="A754" s="2" t="s">
        <v>9</v>
      </c>
      <c r="B754" s="2" t="s">
        <v>14</v>
      </c>
      <c r="C754" s="2">
        <v>0</v>
      </c>
      <c r="D754" s="2">
        <v>1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7">
        <v>0</v>
      </c>
      <c r="S754" s="5">
        <v>0</v>
      </c>
    </row>
    <row r="755" spans="1:19" x14ac:dyDescent="0.25">
      <c r="A755" s="2" t="s">
        <v>11</v>
      </c>
      <c r="B755" s="2" t="s">
        <v>13</v>
      </c>
      <c r="C755" s="2">
        <v>0</v>
      </c>
      <c r="D755" s="2">
        <v>1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1</v>
      </c>
      <c r="Q755" s="7">
        <v>0</v>
      </c>
      <c r="S755" s="5">
        <v>0</v>
      </c>
    </row>
    <row r="756" spans="1:19" x14ac:dyDescent="0.25">
      <c r="A756" s="2" t="s">
        <v>10</v>
      </c>
      <c r="B756" s="2" t="s">
        <v>13</v>
      </c>
      <c r="C756" s="2">
        <v>0</v>
      </c>
      <c r="D756" s="2">
        <v>1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7">
        <v>0</v>
      </c>
      <c r="S756" s="5">
        <v>0</v>
      </c>
    </row>
    <row r="757" spans="1:19" x14ac:dyDescent="0.25">
      <c r="A757" s="2" t="s">
        <v>11</v>
      </c>
      <c r="B757" s="2" t="s">
        <v>15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7">
        <v>0</v>
      </c>
      <c r="S757" s="5">
        <v>0</v>
      </c>
    </row>
    <row r="758" spans="1:19" x14ac:dyDescent="0.25">
      <c r="A758" s="2" t="s">
        <v>11</v>
      </c>
      <c r="B758" s="2" t="s">
        <v>13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1</v>
      </c>
      <c r="Q758" s="7">
        <v>0</v>
      </c>
      <c r="S758" s="5">
        <v>0</v>
      </c>
    </row>
    <row r="759" spans="1:19" x14ac:dyDescent="0.25">
      <c r="A759" s="2" t="s">
        <v>10</v>
      </c>
      <c r="B759" s="2" t="s">
        <v>14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7">
        <v>0</v>
      </c>
      <c r="S759" s="5">
        <v>0</v>
      </c>
    </row>
    <row r="760" spans="1:19" x14ac:dyDescent="0.25">
      <c r="A760" s="2" t="s">
        <v>9</v>
      </c>
      <c r="B760" s="2" t="s">
        <v>13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1</v>
      </c>
      <c r="N760" s="2">
        <v>0</v>
      </c>
      <c r="O760" s="2">
        <v>0</v>
      </c>
      <c r="P760" s="2">
        <v>0</v>
      </c>
      <c r="Q760" s="7">
        <v>0</v>
      </c>
      <c r="S760" s="5">
        <v>0</v>
      </c>
    </row>
    <row r="761" spans="1:19" x14ac:dyDescent="0.25">
      <c r="A761" s="2" t="s">
        <v>9</v>
      </c>
      <c r="B761" s="2" t="s">
        <v>13</v>
      </c>
      <c r="C761" s="2">
        <v>0</v>
      </c>
      <c r="D761" s="2">
        <v>0</v>
      </c>
      <c r="E761" s="2">
        <v>1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1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7">
        <v>0</v>
      </c>
      <c r="S761" s="5">
        <v>0</v>
      </c>
    </row>
    <row r="762" spans="1:19" x14ac:dyDescent="0.25">
      <c r="A762" s="2" t="s">
        <v>9</v>
      </c>
      <c r="B762" s="2" t="s">
        <v>14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1</v>
      </c>
      <c r="Q762" s="7">
        <v>0</v>
      </c>
      <c r="S762" s="5">
        <v>0</v>
      </c>
    </row>
    <row r="763" spans="1:19" x14ac:dyDescent="0.25">
      <c r="A763" s="2" t="s">
        <v>9</v>
      </c>
      <c r="B763" s="2" t="s">
        <v>14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7">
        <v>0</v>
      </c>
      <c r="S763" s="5">
        <v>0</v>
      </c>
    </row>
    <row r="764" spans="1:19" x14ac:dyDescent="0.25">
      <c r="A764" s="2" t="s">
        <v>9</v>
      </c>
      <c r="B764" s="2" t="s">
        <v>14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1</v>
      </c>
      <c r="Q764" s="7">
        <v>0</v>
      </c>
      <c r="S764" s="5">
        <v>0</v>
      </c>
    </row>
    <row r="765" spans="1:19" x14ac:dyDescent="0.25">
      <c r="A765" s="2" t="s">
        <v>11</v>
      </c>
      <c r="B765" s="2" t="s">
        <v>13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7">
        <v>0</v>
      </c>
      <c r="S765" s="5">
        <v>0</v>
      </c>
    </row>
    <row r="766" spans="1:19" x14ac:dyDescent="0.25">
      <c r="A766" s="2" t="s">
        <v>10</v>
      </c>
      <c r="B766" s="2" t="s">
        <v>14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7">
        <v>0</v>
      </c>
      <c r="S766" s="5">
        <v>0</v>
      </c>
    </row>
    <row r="767" spans="1:19" x14ac:dyDescent="0.25">
      <c r="A767" s="2" t="s">
        <v>9</v>
      </c>
      <c r="B767" s="2" t="s">
        <v>13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7">
        <v>0</v>
      </c>
      <c r="S767" s="5">
        <v>0</v>
      </c>
    </row>
    <row r="768" spans="1:19" x14ac:dyDescent="0.25">
      <c r="A768" s="2" t="s">
        <v>11</v>
      </c>
      <c r="B768" s="2" t="s">
        <v>14</v>
      </c>
      <c r="C768" s="2">
        <v>0</v>
      </c>
      <c r="D768" s="2">
        <v>0</v>
      </c>
      <c r="E768" s="2">
        <v>1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7">
        <v>0</v>
      </c>
      <c r="S768" s="5">
        <v>0</v>
      </c>
    </row>
    <row r="769" spans="1:19" x14ac:dyDescent="0.25">
      <c r="A769" s="2" t="s">
        <v>9</v>
      </c>
      <c r="B769" s="2" t="s">
        <v>15</v>
      </c>
      <c r="C769" s="2">
        <v>0</v>
      </c>
      <c r="D769" s="2">
        <v>1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7">
        <v>0</v>
      </c>
      <c r="S769" s="5">
        <v>0</v>
      </c>
    </row>
    <row r="770" spans="1:19" x14ac:dyDescent="0.25">
      <c r="A770" s="2" t="s">
        <v>11</v>
      </c>
      <c r="B770" s="2" t="s">
        <v>14</v>
      </c>
      <c r="C770" s="2">
        <v>0</v>
      </c>
      <c r="D770" s="2">
        <v>1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7">
        <v>0</v>
      </c>
      <c r="S770" s="5">
        <v>0</v>
      </c>
    </row>
    <row r="771" spans="1:19" x14ac:dyDescent="0.25">
      <c r="A771" s="2" t="s">
        <v>9</v>
      </c>
      <c r="B771" s="2" t="s">
        <v>14</v>
      </c>
      <c r="C771" s="2">
        <v>0</v>
      </c>
      <c r="D771" s="2">
        <v>0</v>
      </c>
      <c r="E771" s="2">
        <v>1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1</v>
      </c>
      <c r="Q771" s="7">
        <v>0</v>
      </c>
      <c r="S771" s="5">
        <v>0</v>
      </c>
    </row>
    <row r="772" spans="1:19" x14ac:dyDescent="0.25">
      <c r="A772" s="2" t="s">
        <v>9</v>
      </c>
      <c r="B772" s="2" t="s">
        <v>14</v>
      </c>
      <c r="C772" s="2">
        <v>0</v>
      </c>
      <c r="D772" s="2">
        <v>0</v>
      </c>
      <c r="E772" s="2">
        <v>1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7">
        <v>0</v>
      </c>
      <c r="S772" s="5">
        <v>0</v>
      </c>
    </row>
    <row r="773" spans="1:19" x14ac:dyDescent="0.25">
      <c r="A773" s="2" t="s">
        <v>11</v>
      </c>
      <c r="B773" s="2" t="s">
        <v>15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7">
        <v>0</v>
      </c>
      <c r="S773" s="5">
        <v>0</v>
      </c>
    </row>
    <row r="774" spans="1:19" x14ac:dyDescent="0.25">
      <c r="A774" s="2" t="s">
        <v>9</v>
      </c>
      <c r="B774" s="2" t="s">
        <v>13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7">
        <v>0</v>
      </c>
      <c r="S774" s="5">
        <v>0</v>
      </c>
    </row>
    <row r="775" spans="1:19" x14ac:dyDescent="0.25">
      <c r="A775" s="2" t="s">
        <v>9</v>
      </c>
      <c r="B775" s="2" t="s">
        <v>13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1</v>
      </c>
      <c r="Q775" s="7">
        <v>0</v>
      </c>
      <c r="S775" s="5">
        <v>0</v>
      </c>
    </row>
    <row r="776" spans="1:19" x14ac:dyDescent="0.25">
      <c r="A776" s="2" t="s">
        <v>9</v>
      </c>
      <c r="B776" s="2" t="s">
        <v>13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1</v>
      </c>
      <c r="N776" s="2">
        <v>0</v>
      </c>
      <c r="O776" s="2">
        <v>0</v>
      </c>
      <c r="P776" s="2">
        <v>0</v>
      </c>
      <c r="Q776" s="7">
        <v>1</v>
      </c>
      <c r="S776" s="5">
        <v>0</v>
      </c>
    </row>
    <row r="777" spans="1:19" x14ac:dyDescent="0.25">
      <c r="A777" s="2" t="s">
        <v>11</v>
      </c>
      <c r="B777" s="2" t="s">
        <v>14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7">
        <v>0</v>
      </c>
      <c r="S777" s="5">
        <v>0</v>
      </c>
    </row>
    <row r="778" spans="1:19" x14ac:dyDescent="0.25">
      <c r="A778" s="2" t="s">
        <v>11</v>
      </c>
      <c r="B778" s="2" t="s">
        <v>14</v>
      </c>
      <c r="C778" s="2">
        <v>0</v>
      </c>
      <c r="D778" s="2">
        <v>1</v>
      </c>
      <c r="E778" s="2">
        <v>0</v>
      </c>
      <c r="F778" s="2">
        <v>0</v>
      </c>
      <c r="G778" s="2">
        <v>0</v>
      </c>
      <c r="H778" s="2">
        <v>0</v>
      </c>
      <c r="I778" s="2">
        <v>1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7">
        <v>0</v>
      </c>
      <c r="S778" s="5">
        <v>0</v>
      </c>
    </row>
    <row r="779" spans="1:19" x14ac:dyDescent="0.25">
      <c r="A779" s="2" t="s">
        <v>10</v>
      </c>
      <c r="B779" s="2" t="s">
        <v>13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1</v>
      </c>
      <c r="N779" s="2">
        <v>0</v>
      </c>
      <c r="O779" s="2">
        <v>0</v>
      </c>
      <c r="P779" s="2">
        <v>0</v>
      </c>
      <c r="Q779" s="7">
        <v>0</v>
      </c>
      <c r="S779" s="5">
        <v>0</v>
      </c>
    </row>
    <row r="780" spans="1:19" x14ac:dyDescent="0.25">
      <c r="A780" s="2" t="s">
        <v>11</v>
      </c>
      <c r="B780" s="2" t="s">
        <v>14</v>
      </c>
      <c r="C780" s="2">
        <v>0</v>
      </c>
      <c r="D780" s="2">
        <v>0</v>
      </c>
      <c r="E780" s="2">
        <v>1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1</v>
      </c>
      <c r="Q780" s="7">
        <v>0</v>
      </c>
      <c r="S780" s="5">
        <v>0</v>
      </c>
    </row>
    <row r="781" spans="1:19" x14ac:dyDescent="0.25">
      <c r="A781" s="2" t="s">
        <v>11</v>
      </c>
      <c r="B781" s="2" t="s">
        <v>14</v>
      </c>
      <c r="C781" s="2">
        <v>0</v>
      </c>
      <c r="D781" s="2">
        <v>1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1</v>
      </c>
      <c r="Q781" s="7">
        <v>0</v>
      </c>
      <c r="S781" s="5">
        <v>0</v>
      </c>
    </row>
    <row r="782" spans="1:19" x14ac:dyDescent="0.25">
      <c r="A782" s="2" t="s">
        <v>11</v>
      </c>
      <c r="B782" s="2" t="s">
        <v>14</v>
      </c>
      <c r="C782" s="2">
        <v>0</v>
      </c>
      <c r="D782" s="2">
        <v>1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7">
        <v>0</v>
      </c>
      <c r="S782" s="5">
        <v>0</v>
      </c>
    </row>
    <row r="783" spans="1:19" x14ac:dyDescent="0.25">
      <c r="A783" s="2" t="s">
        <v>11</v>
      </c>
      <c r="B783" s="2" t="s">
        <v>13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1</v>
      </c>
      <c r="N783" s="2">
        <v>0</v>
      </c>
      <c r="O783" s="2">
        <v>1</v>
      </c>
      <c r="P783" s="2">
        <v>0</v>
      </c>
      <c r="Q783" s="7">
        <v>0</v>
      </c>
      <c r="S783" s="5">
        <v>0</v>
      </c>
    </row>
    <row r="784" spans="1:19" x14ac:dyDescent="0.25">
      <c r="A784" s="2" t="s">
        <v>9</v>
      </c>
      <c r="B784" s="2" t="s">
        <v>14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1</v>
      </c>
      <c r="K784" s="2">
        <v>0</v>
      </c>
      <c r="L784" s="2">
        <v>0</v>
      </c>
      <c r="M784" s="2">
        <v>1</v>
      </c>
      <c r="N784" s="2">
        <v>0</v>
      </c>
      <c r="O784" s="2">
        <v>0</v>
      </c>
      <c r="P784" s="2">
        <v>0</v>
      </c>
      <c r="Q784" s="7">
        <v>0</v>
      </c>
      <c r="S784" s="5">
        <v>0</v>
      </c>
    </row>
    <row r="785" spans="1:19" x14ac:dyDescent="0.25">
      <c r="A785" s="2" t="s">
        <v>9</v>
      </c>
      <c r="B785" s="2" t="s">
        <v>14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1</v>
      </c>
      <c r="Q785" s="7">
        <v>0</v>
      </c>
      <c r="S785" s="5">
        <v>0</v>
      </c>
    </row>
    <row r="786" spans="1:19" x14ac:dyDescent="0.25">
      <c r="A786" s="2" t="s">
        <v>11</v>
      </c>
      <c r="B786" s="2" t="s">
        <v>14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  <c r="O786" s="2">
        <v>0</v>
      </c>
      <c r="P786" s="2">
        <v>0</v>
      </c>
      <c r="Q786" s="7">
        <v>0</v>
      </c>
      <c r="S786" s="5">
        <v>0</v>
      </c>
    </row>
    <row r="787" spans="1:19" x14ac:dyDescent="0.25">
      <c r="A787" s="2" t="s">
        <v>11</v>
      </c>
      <c r="B787" s="2" t="s">
        <v>14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7">
        <v>0</v>
      </c>
      <c r="S787" s="5">
        <v>0</v>
      </c>
    </row>
    <row r="788" spans="1:19" x14ac:dyDescent="0.25">
      <c r="A788" s="2" t="s">
        <v>11</v>
      </c>
      <c r="B788" s="2" t="s">
        <v>14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1</v>
      </c>
      <c r="Q788" s="7">
        <v>0</v>
      </c>
      <c r="S788" s="5">
        <v>0</v>
      </c>
    </row>
    <row r="789" spans="1:19" x14ac:dyDescent="0.25">
      <c r="A789" s="2" t="s">
        <v>11</v>
      </c>
      <c r="B789" s="2" t="s">
        <v>13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7">
        <v>0</v>
      </c>
      <c r="S789" s="5">
        <v>0</v>
      </c>
    </row>
    <row r="790" spans="1:19" x14ac:dyDescent="0.25">
      <c r="A790" s="2" t="s">
        <v>9</v>
      </c>
      <c r="B790" s="2" t="s">
        <v>14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7">
        <v>0</v>
      </c>
      <c r="S790" s="5">
        <v>0</v>
      </c>
    </row>
    <row r="791" spans="1:19" x14ac:dyDescent="0.25">
      <c r="A791" s="2" t="s">
        <v>9</v>
      </c>
      <c r="B791" s="2" t="s">
        <v>13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7">
        <v>0</v>
      </c>
      <c r="S791" s="5">
        <v>0</v>
      </c>
    </row>
    <row r="792" spans="1:19" x14ac:dyDescent="0.25">
      <c r="A792" s="2" t="s">
        <v>10</v>
      </c>
      <c r="B792" s="2" t="s">
        <v>14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7">
        <v>0</v>
      </c>
      <c r="S792" s="5">
        <v>0</v>
      </c>
    </row>
    <row r="793" spans="1:19" x14ac:dyDescent="0.25">
      <c r="A793" s="2" t="s">
        <v>11</v>
      </c>
      <c r="B793" s="2" t="s">
        <v>13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7">
        <v>0</v>
      </c>
      <c r="S793" s="5">
        <v>0</v>
      </c>
    </row>
    <row r="794" spans="1:19" x14ac:dyDescent="0.25">
      <c r="A794" s="2" t="s">
        <v>11</v>
      </c>
      <c r="B794" s="2" t="s">
        <v>14</v>
      </c>
      <c r="C794" s="2">
        <v>0</v>
      </c>
      <c r="D794" s="2">
        <v>1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7">
        <v>0</v>
      </c>
      <c r="S794" s="5">
        <v>0</v>
      </c>
    </row>
    <row r="795" spans="1:19" x14ac:dyDescent="0.25">
      <c r="A795" s="2" t="s">
        <v>9</v>
      </c>
      <c r="B795" s="2" t="s">
        <v>13</v>
      </c>
      <c r="C795" s="2">
        <v>0</v>
      </c>
      <c r="D795" s="2">
        <v>0</v>
      </c>
      <c r="E795" s="2">
        <v>1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7">
        <v>0</v>
      </c>
      <c r="S795" s="5">
        <v>0</v>
      </c>
    </row>
    <row r="796" spans="1:19" x14ac:dyDescent="0.25">
      <c r="A796" s="2" t="s">
        <v>10</v>
      </c>
      <c r="B796" s="2" t="s">
        <v>13</v>
      </c>
      <c r="C796" s="2">
        <v>0</v>
      </c>
      <c r="D796" s="2">
        <v>1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7">
        <v>0</v>
      </c>
      <c r="S796" s="5">
        <v>0</v>
      </c>
    </row>
    <row r="797" spans="1:19" x14ac:dyDescent="0.25">
      <c r="A797" s="2" t="s">
        <v>11</v>
      </c>
      <c r="B797" s="2" t="s">
        <v>14</v>
      </c>
      <c r="C797" s="2">
        <v>0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1</v>
      </c>
      <c r="N797" s="2">
        <v>0</v>
      </c>
      <c r="O797" s="2">
        <v>0</v>
      </c>
      <c r="P797" s="2">
        <v>0</v>
      </c>
      <c r="Q797" s="7">
        <v>1</v>
      </c>
      <c r="S797" s="5">
        <v>0</v>
      </c>
    </row>
    <row r="798" spans="1:19" x14ac:dyDescent="0.25">
      <c r="A798" s="2" t="s">
        <v>11</v>
      </c>
      <c r="B798" s="2" t="s">
        <v>13</v>
      </c>
      <c r="C798" s="2">
        <v>1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0</v>
      </c>
      <c r="Q798" s="7">
        <v>0</v>
      </c>
      <c r="S798" s="5">
        <v>0</v>
      </c>
    </row>
    <row r="799" spans="1:19" x14ac:dyDescent="0.25">
      <c r="A799" s="2" t="s">
        <v>9</v>
      </c>
      <c r="B799" s="2" t="s">
        <v>13</v>
      </c>
      <c r="C799" s="2">
        <v>1</v>
      </c>
      <c r="D799" s="2">
        <v>1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7">
        <v>0</v>
      </c>
      <c r="S799" s="5">
        <v>0</v>
      </c>
    </row>
    <row r="800" spans="1:19" x14ac:dyDescent="0.25">
      <c r="A800" s="2" t="s">
        <v>9</v>
      </c>
      <c r="B800" s="2" t="s">
        <v>13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1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7">
        <v>0</v>
      </c>
      <c r="S800" s="5">
        <v>0</v>
      </c>
    </row>
    <row r="801" spans="1:19" x14ac:dyDescent="0.25">
      <c r="A801" s="2" t="s">
        <v>9</v>
      </c>
      <c r="B801" s="2" t="s">
        <v>14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7">
        <v>0</v>
      </c>
      <c r="S801" s="5">
        <v>0</v>
      </c>
    </row>
    <row r="802" spans="1:19" x14ac:dyDescent="0.25">
      <c r="A802" s="2" t="s">
        <v>11</v>
      </c>
      <c r="B802" s="2" t="s">
        <v>14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1</v>
      </c>
      <c r="N802" s="2">
        <v>0</v>
      </c>
      <c r="O802" s="2">
        <v>0</v>
      </c>
      <c r="P802" s="2">
        <v>0</v>
      </c>
      <c r="Q802" s="7">
        <v>0</v>
      </c>
      <c r="S802" s="5">
        <v>0</v>
      </c>
    </row>
    <row r="803" spans="1:19" x14ac:dyDescent="0.25">
      <c r="A803" s="2" t="s">
        <v>9</v>
      </c>
      <c r="B803" s="2" t="s">
        <v>14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7">
        <v>0</v>
      </c>
      <c r="S803" s="5">
        <v>0</v>
      </c>
    </row>
    <row r="804" spans="1:19" x14ac:dyDescent="0.25">
      <c r="A804" s="2" t="s">
        <v>9</v>
      </c>
      <c r="B804" s="2" t="s">
        <v>14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7">
        <v>0</v>
      </c>
      <c r="S804" s="5">
        <v>0</v>
      </c>
    </row>
    <row r="805" spans="1:19" x14ac:dyDescent="0.25">
      <c r="A805" s="2" t="s">
        <v>10</v>
      </c>
      <c r="B805" s="2" t="s">
        <v>14</v>
      </c>
      <c r="C805" s="2">
        <v>0</v>
      </c>
      <c r="D805" s="2">
        <v>1</v>
      </c>
      <c r="E805" s="2">
        <v>1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7">
        <v>0</v>
      </c>
      <c r="S805" s="5">
        <v>0</v>
      </c>
    </row>
    <row r="806" spans="1:19" x14ac:dyDescent="0.25">
      <c r="A806" s="2" t="s">
        <v>9</v>
      </c>
      <c r="B806" s="2" t="s">
        <v>14</v>
      </c>
      <c r="C806" s="2">
        <v>0</v>
      </c>
      <c r="D806" s="2">
        <v>1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7">
        <v>0</v>
      </c>
      <c r="S806" s="5">
        <v>0</v>
      </c>
    </row>
    <row r="807" spans="1:19" x14ac:dyDescent="0.25">
      <c r="A807" s="2" t="s">
        <v>11</v>
      </c>
      <c r="B807" s="2" t="s">
        <v>15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7">
        <v>0</v>
      </c>
      <c r="S807" s="5">
        <v>0</v>
      </c>
    </row>
    <row r="808" spans="1:19" x14ac:dyDescent="0.25">
      <c r="A808" s="2" t="s">
        <v>9</v>
      </c>
      <c r="B808" s="2" t="s">
        <v>14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7">
        <v>0</v>
      </c>
      <c r="S808" s="5">
        <v>0</v>
      </c>
    </row>
    <row r="809" spans="1:19" x14ac:dyDescent="0.25">
      <c r="A809" s="2" t="s">
        <v>10</v>
      </c>
      <c r="B809" s="2" t="s">
        <v>13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1</v>
      </c>
      <c r="N809" s="2">
        <v>0</v>
      </c>
      <c r="O809" s="2">
        <v>1</v>
      </c>
      <c r="P809" s="2">
        <v>0</v>
      </c>
      <c r="Q809" s="7">
        <v>0</v>
      </c>
      <c r="S809" s="5">
        <v>0</v>
      </c>
    </row>
    <row r="810" spans="1:19" x14ac:dyDescent="0.25">
      <c r="A810" s="2" t="s">
        <v>11</v>
      </c>
      <c r="B810" s="2" t="s">
        <v>13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7">
        <v>0</v>
      </c>
      <c r="S810" s="5">
        <v>0</v>
      </c>
    </row>
    <row r="811" spans="1:19" x14ac:dyDescent="0.25">
      <c r="A811" s="2" t="s">
        <v>9</v>
      </c>
      <c r="B811" s="2" t="s">
        <v>13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7">
        <v>0</v>
      </c>
      <c r="S811" s="5">
        <v>0</v>
      </c>
    </row>
    <row r="812" spans="1:19" x14ac:dyDescent="0.25">
      <c r="A812" s="2" t="s">
        <v>9</v>
      </c>
      <c r="B812" s="2" t="s">
        <v>15</v>
      </c>
      <c r="C812" s="2">
        <v>0</v>
      </c>
      <c r="D812" s="2">
        <v>1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1</v>
      </c>
      <c r="N812" s="2">
        <v>0</v>
      </c>
      <c r="O812" s="2">
        <v>0</v>
      </c>
      <c r="P812" s="2">
        <v>1</v>
      </c>
      <c r="Q812" s="7">
        <v>0</v>
      </c>
      <c r="S812" s="5">
        <v>0</v>
      </c>
    </row>
    <row r="813" spans="1:19" x14ac:dyDescent="0.25">
      <c r="A813" s="2" t="s">
        <v>11</v>
      </c>
      <c r="B813" s="2" t="s">
        <v>15</v>
      </c>
      <c r="C813" s="2">
        <v>0</v>
      </c>
      <c r="D813" s="2">
        <v>1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7">
        <v>0</v>
      </c>
      <c r="S813" s="5">
        <v>0</v>
      </c>
    </row>
    <row r="814" spans="1:19" x14ac:dyDescent="0.25">
      <c r="A814" s="2" t="s">
        <v>10</v>
      </c>
      <c r="B814" s="2" t="s">
        <v>14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7">
        <v>0</v>
      </c>
      <c r="S814" s="5">
        <v>0</v>
      </c>
    </row>
    <row r="815" spans="1:19" x14ac:dyDescent="0.25">
      <c r="A815" s="2" t="s">
        <v>9</v>
      </c>
      <c r="B815" s="2" t="s">
        <v>14</v>
      </c>
      <c r="C815" s="2">
        <v>0</v>
      </c>
      <c r="D815" s="2">
        <v>0</v>
      </c>
      <c r="E815" s="2">
        <v>1</v>
      </c>
      <c r="F815" s="2">
        <v>0</v>
      </c>
      <c r="G815" s="2">
        <v>0</v>
      </c>
      <c r="H815" s="2">
        <v>0</v>
      </c>
      <c r="I815" s="2">
        <v>0</v>
      </c>
      <c r="J815" s="2">
        <v>1</v>
      </c>
      <c r="K815" s="2">
        <v>0</v>
      </c>
      <c r="L815" s="2">
        <v>0</v>
      </c>
      <c r="M815" s="2">
        <v>1</v>
      </c>
      <c r="N815" s="2">
        <v>0</v>
      </c>
      <c r="O815" s="2">
        <v>0</v>
      </c>
      <c r="P815" s="2">
        <v>0</v>
      </c>
      <c r="Q815" s="7">
        <v>0</v>
      </c>
      <c r="S815" s="5">
        <v>0</v>
      </c>
    </row>
    <row r="816" spans="1:19" x14ac:dyDescent="0.25">
      <c r="A816" s="2" t="s">
        <v>11</v>
      </c>
      <c r="B816" s="2" t="s">
        <v>14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7">
        <v>0</v>
      </c>
      <c r="S816" s="5">
        <v>0</v>
      </c>
    </row>
    <row r="817" spans="1:19" x14ac:dyDescent="0.25">
      <c r="A817" s="2" t="s">
        <v>9</v>
      </c>
      <c r="B817" s="2" t="s">
        <v>14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1</v>
      </c>
      <c r="M817" s="2">
        <v>0</v>
      </c>
      <c r="N817" s="2">
        <v>0</v>
      </c>
      <c r="O817" s="2">
        <v>0</v>
      </c>
      <c r="P817" s="2">
        <v>0</v>
      </c>
      <c r="Q817" s="7">
        <v>0</v>
      </c>
      <c r="S817" s="5">
        <v>0</v>
      </c>
    </row>
    <row r="818" spans="1:19" x14ac:dyDescent="0.25">
      <c r="A818" s="2" t="s">
        <v>9</v>
      </c>
      <c r="B818" s="2" t="s">
        <v>13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7">
        <v>0</v>
      </c>
      <c r="S818" s="5">
        <v>0</v>
      </c>
    </row>
    <row r="819" spans="1:19" x14ac:dyDescent="0.25">
      <c r="A819" s="2" t="s">
        <v>9</v>
      </c>
      <c r="B819" s="2" t="s">
        <v>14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7">
        <v>0</v>
      </c>
      <c r="S819" s="5">
        <v>0</v>
      </c>
    </row>
    <row r="820" spans="1:19" x14ac:dyDescent="0.25">
      <c r="A820" s="2" t="s">
        <v>9</v>
      </c>
      <c r="B820" s="2" t="s">
        <v>14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1</v>
      </c>
      <c r="M820" s="2">
        <v>0</v>
      </c>
      <c r="N820" s="2">
        <v>0</v>
      </c>
      <c r="O820" s="2">
        <v>0</v>
      </c>
      <c r="P820" s="2">
        <v>0</v>
      </c>
      <c r="Q820" s="7">
        <v>0</v>
      </c>
      <c r="S820" s="5">
        <v>0</v>
      </c>
    </row>
    <row r="821" spans="1:19" x14ac:dyDescent="0.25">
      <c r="A821" s="2" t="s">
        <v>11</v>
      </c>
      <c r="B821" s="2" t="s">
        <v>14</v>
      </c>
      <c r="C821" s="2">
        <v>0</v>
      </c>
      <c r="D821" s="2">
        <v>1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7">
        <v>0</v>
      </c>
      <c r="S821" s="5">
        <v>0</v>
      </c>
    </row>
    <row r="822" spans="1:19" x14ac:dyDescent="0.25">
      <c r="A822" s="2" t="s">
        <v>9</v>
      </c>
      <c r="B822" s="2" t="s">
        <v>14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7">
        <v>0</v>
      </c>
      <c r="S822" s="5">
        <v>0</v>
      </c>
    </row>
    <row r="823" spans="1:19" x14ac:dyDescent="0.25">
      <c r="A823" s="2" t="s">
        <v>11</v>
      </c>
      <c r="B823" s="2" t="s">
        <v>13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7">
        <v>0</v>
      </c>
      <c r="S823" s="5">
        <v>0</v>
      </c>
    </row>
    <row r="824" spans="1:19" x14ac:dyDescent="0.25">
      <c r="A824" s="2" t="s">
        <v>11</v>
      </c>
      <c r="B824" s="2" t="s">
        <v>14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1</v>
      </c>
      <c r="M824" s="2">
        <v>0</v>
      </c>
      <c r="N824" s="2">
        <v>0</v>
      </c>
      <c r="O824" s="2">
        <v>0</v>
      </c>
      <c r="P824" s="2">
        <v>1</v>
      </c>
      <c r="Q824" s="7">
        <v>0</v>
      </c>
      <c r="S824" s="5">
        <v>0</v>
      </c>
    </row>
    <row r="825" spans="1:19" x14ac:dyDescent="0.25">
      <c r="A825" s="2" t="s">
        <v>11</v>
      </c>
      <c r="B825" s="2" t="s">
        <v>13</v>
      </c>
      <c r="C825" s="2">
        <v>0</v>
      </c>
      <c r="D825" s="2">
        <v>1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7">
        <v>0</v>
      </c>
      <c r="S825" s="5">
        <v>0</v>
      </c>
    </row>
    <row r="826" spans="1:19" x14ac:dyDescent="0.25">
      <c r="A826" s="2" t="s">
        <v>9</v>
      </c>
      <c r="B826" s="2" t="s">
        <v>14</v>
      </c>
      <c r="C826" s="2">
        <v>0</v>
      </c>
      <c r="D826" s="2">
        <v>1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1</v>
      </c>
      <c r="Q826" s="7">
        <v>0</v>
      </c>
      <c r="S826" s="5">
        <v>0</v>
      </c>
    </row>
    <row r="827" spans="1:19" x14ac:dyDescent="0.25">
      <c r="A827" s="2" t="s">
        <v>11</v>
      </c>
      <c r="B827" s="2" t="s">
        <v>13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7">
        <v>0</v>
      </c>
      <c r="S827" s="5">
        <v>0</v>
      </c>
    </row>
    <row r="828" spans="1:19" x14ac:dyDescent="0.25">
      <c r="A828" s="2" t="s">
        <v>11</v>
      </c>
      <c r="B828" s="2" t="s">
        <v>14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7">
        <v>0</v>
      </c>
      <c r="S828" s="5">
        <v>0</v>
      </c>
    </row>
    <row r="829" spans="1:19" x14ac:dyDescent="0.25">
      <c r="A829" s="2" t="s">
        <v>9</v>
      </c>
      <c r="B829" s="2" t="s">
        <v>14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7">
        <v>0</v>
      </c>
      <c r="S829" s="5">
        <v>0</v>
      </c>
    </row>
    <row r="830" spans="1:19" x14ac:dyDescent="0.25">
      <c r="A830" s="2" t="s">
        <v>9</v>
      </c>
      <c r="B830" s="2" t="s">
        <v>13</v>
      </c>
      <c r="C830" s="2">
        <v>0</v>
      </c>
      <c r="D830" s="2">
        <v>1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7">
        <v>0</v>
      </c>
      <c r="S830" s="5">
        <v>0</v>
      </c>
    </row>
    <row r="831" spans="1:19" x14ac:dyDescent="0.25">
      <c r="A831" s="2" t="s">
        <v>11</v>
      </c>
      <c r="B831" s="2" t="s">
        <v>13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7">
        <v>0</v>
      </c>
      <c r="S831" s="5">
        <v>0</v>
      </c>
    </row>
    <row r="832" spans="1:19" x14ac:dyDescent="0.25">
      <c r="A832" s="2" t="s">
        <v>11</v>
      </c>
      <c r="B832" s="2" t="s">
        <v>13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1</v>
      </c>
      <c r="Q832" s="7">
        <v>0</v>
      </c>
      <c r="S832" s="5">
        <v>0</v>
      </c>
    </row>
    <row r="833" spans="1:19" x14ac:dyDescent="0.25">
      <c r="A833" s="2" t="s">
        <v>10</v>
      </c>
      <c r="B833" s="2" t="s">
        <v>13</v>
      </c>
      <c r="C833" s="2">
        <v>0</v>
      </c>
      <c r="D833" s="2">
        <v>0</v>
      </c>
      <c r="E833" s="2">
        <v>1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1</v>
      </c>
      <c r="Q833" s="7">
        <v>0</v>
      </c>
      <c r="S833" s="5">
        <v>0</v>
      </c>
    </row>
    <row r="834" spans="1:19" x14ac:dyDescent="0.25">
      <c r="A834" s="2" t="s">
        <v>11</v>
      </c>
      <c r="B834" s="2" t="s">
        <v>13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1</v>
      </c>
      <c r="N834" s="2">
        <v>0</v>
      </c>
      <c r="O834" s="2">
        <v>0</v>
      </c>
      <c r="P834" s="2">
        <v>0</v>
      </c>
      <c r="Q834" s="7">
        <v>0</v>
      </c>
      <c r="S834" s="5">
        <v>0</v>
      </c>
    </row>
    <row r="835" spans="1:19" x14ac:dyDescent="0.25">
      <c r="A835" s="2" t="s">
        <v>9</v>
      </c>
      <c r="B835" s="2" t="s">
        <v>14</v>
      </c>
      <c r="C835" s="2">
        <v>0</v>
      </c>
      <c r="D835" s="2">
        <v>1</v>
      </c>
      <c r="E835" s="2">
        <v>1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7">
        <v>0</v>
      </c>
      <c r="S835" s="5">
        <v>0</v>
      </c>
    </row>
    <row r="836" spans="1:19" x14ac:dyDescent="0.25">
      <c r="A836" s="2" t="s">
        <v>10</v>
      </c>
      <c r="B836" s="2" t="s">
        <v>14</v>
      </c>
      <c r="C836" s="2">
        <v>0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1</v>
      </c>
      <c r="M836" s="2">
        <v>0</v>
      </c>
      <c r="N836" s="2">
        <v>0</v>
      </c>
      <c r="O836" s="2">
        <v>0</v>
      </c>
      <c r="P836" s="2">
        <v>0</v>
      </c>
      <c r="Q836" s="7">
        <v>0</v>
      </c>
      <c r="S836" s="5">
        <v>0</v>
      </c>
    </row>
    <row r="837" spans="1:19" x14ac:dyDescent="0.25">
      <c r="A837" s="2" t="s">
        <v>9</v>
      </c>
      <c r="B837" s="2" t="s">
        <v>14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7">
        <v>0</v>
      </c>
      <c r="S837" s="5">
        <v>0</v>
      </c>
    </row>
    <row r="838" spans="1:19" x14ac:dyDescent="0.25">
      <c r="A838" s="2" t="s">
        <v>9</v>
      </c>
      <c r="B838" s="2" t="s">
        <v>14</v>
      </c>
      <c r="C838" s="2">
        <v>0</v>
      </c>
      <c r="D838" s="2">
        <v>0</v>
      </c>
      <c r="E838" s="2">
        <v>1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7">
        <v>0</v>
      </c>
      <c r="S838" s="5">
        <v>0</v>
      </c>
    </row>
    <row r="839" spans="1:19" x14ac:dyDescent="0.25">
      <c r="A839" s="2" t="s">
        <v>11</v>
      </c>
      <c r="B839" s="2" t="s">
        <v>14</v>
      </c>
      <c r="C839" s="2">
        <v>0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7">
        <v>1</v>
      </c>
      <c r="S839" s="5">
        <v>0</v>
      </c>
    </row>
    <row r="840" spans="1:19" x14ac:dyDescent="0.25">
      <c r="A840" s="2" t="s">
        <v>11</v>
      </c>
      <c r="B840" s="2" t="s">
        <v>13</v>
      </c>
      <c r="C840" s="2">
        <v>0</v>
      </c>
      <c r="D840" s="2">
        <v>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1</v>
      </c>
      <c r="O840" s="2">
        <v>0</v>
      </c>
      <c r="P840" s="2">
        <v>0</v>
      </c>
      <c r="Q840" s="7">
        <v>0</v>
      </c>
      <c r="S840" s="5">
        <v>0</v>
      </c>
    </row>
    <row r="841" spans="1:19" x14ac:dyDescent="0.25">
      <c r="A841" s="2" t="s">
        <v>10</v>
      </c>
      <c r="B841" s="2" t="s">
        <v>14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7">
        <v>0</v>
      </c>
      <c r="S841" s="5">
        <v>0</v>
      </c>
    </row>
    <row r="842" spans="1:19" x14ac:dyDescent="0.25">
      <c r="A842" s="2" t="s">
        <v>11</v>
      </c>
      <c r="B842" s="2" t="s">
        <v>14</v>
      </c>
      <c r="C842" s="2">
        <v>0</v>
      </c>
      <c r="D842" s="2">
        <v>0</v>
      </c>
      <c r="E842" s="2">
        <v>1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7">
        <v>0</v>
      </c>
      <c r="S842" s="5">
        <v>0</v>
      </c>
    </row>
    <row r="843" spans="1:19" x14ac:dyDescent="0.25">
      <c r="A843" s="2" t="s">
        <v>9</v>
      </c>
      <c r="B843" s="2" t="s">
        <v>14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7">
        <v>0</v>
      </c>
      <c r="S843" s="5">
        <v>0</v>
      </c>
    </row>
    <row r="844" spans="1:19" x14ac:dyDescent="0.25">
      <c r="A844" s="2" t="s">
        <v>10</v>
      </c>
      <c r="B844" s="2" t="s">
        <v>15</v>
      </c>
      <c r="C844" s="2">
        <v>0</v>
      </c>
      <c r="D844" s="2">
        <v>0</v>
      </c>
      <c r="E844" s="2">
        <v>0</v>
      </c>
      <c r="F844" s="2">
        <v>0</v>
      </c>
      <c r="G844" s="2">
        <v>1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1</v>
      </c>
      <c r="Q844" s="7">
        <v>0</v>
      </c>
      <c r="S844" s="5">
        <v>0</v>
      </c>
    </row>
    <row r="845" spans="1:19" x14ac:dyDescent="0.25">
      <c r="A845" s="2" t="s">
        <v>9</v>
      </c>
      <c r="B845" s="2" t="s">
        <v>13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7">
        <v>0</v>
      </c>
      <c r="S845" s="5">
        <v>0</v>
      </c>
    </row>
    <row r="846" spans="1:19" x14ac:dyDescent="0.25">
      <c r="A846" s="2" t="s">
        <v>9</v>
      </c>
      <c r="B846" s="2" t="s">
        <v>13</v>
      </c>
      <c r="C846" s="2">
        <v>0</v>
      </c>
      <c r="D846" s="2">
        <v>1</v>
      </c>
      <c r="E846" s="2">
        <v>1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7">
        <v>0</v>
      </c>
      <c r="S846" s="5">
        <v>0</v>
      </c>
    </row>
    <row r="847" spans="1:19" x14ac:dyDescent="0.25">
      <c r="A847" s="2" t="s">
        <v>9</v>
      </c>
      <c r="B847" s="2" t="s">
        <v>14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7">
        <v>0</v>
      </c>
      <c r="S847" s="5">
        <v>0</v>
      </c>
    </row>
    <row r="848" spans="1:19" x14ac:dyDescent="0.25">
      <c r="A848" s="2" t="s">
        <v>11</v>
      </c>
      <c r="B848" s="2" t="s">
        <v>14</v>
      </c>
      <c r="C848" s="2">
        <v>0</v>
      </c>
      <c r="D848" s="2">
        <v>0</v>
      </c>
      <c r="E848" s="2">
        <v>1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1</v>
      </c>
      <c r="N848" s="2">
        <v>0</v>
      </c>
      <c r="O848" s="2">
        <v>0</v>
      </c>
      <c r="P848" s="2">
        <v>1</v>
      </c>
      <c r="Q848" s="7">
        <v>1</v>
      </c>
      <c r="S848" s="5">
        <v>0</v>
      </c>
    </row>
    <row r="849" spans="1:19" x14ac:dyDescent="0.25">
      <c r="A849" s="2" t="s">
        <v>11</v>
      </c>
      <c r="B849" s="2" t="s">
        <v>13</v>
      </c>
      <c r="C849" s="2">
        <v>0</v>
      </c>
      <c r="D849" s="2">
        <v>0</v>
      </c>
      <c r="E849" s="2">
        <v>1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1</v>
      </c>
      <c r="N849" s="2">
        <v>0</v>
      </c>
      <c r="O849" s="2">
        <v>0</v>
      </c>
      <c r="P849" s="2">
        <v>0</v>
      </c>
      <c r="Q849" s="7">
        <v>0</v>
      </c>
      <c r="S849" s="5">
        <v>0</v>
      </c>
    </row>
    <row r="850" spans="1:19" x14ac:dyDescent="0.25">
      <c r="A850" s="2" t="s">
        <v>11</v>
      </c>
      <c r="B850" s="2" t="s">
        <v>13</v>
      </c>
      <c r="C850" s="2">
        <v>0</v>
      </c>
      <c r="D850" s="2">
        <v>1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7">
        <v>0</v>
      </c>
      <c r="S850" s="5">
        <v>0</v>
      </c>
    </row>
    <row r="851" spans="1:19" x14ac:dyDescent="0.25">
      <c r="A851" s="2" t="s">
        <v>9</v>
      </c>
      <c r="B851" s="2" t="s">
        <v>13</v>
      </c>
      <c r="C851" s="2">
        <v>0</v>
      </c>
      <c r="D851" s="2">
        <v>0</v>
      </c>
      <c r="E851" s="2">
        <v>1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7">
        <v>0</v>
      </c>
      <c r="S851" s="5">
        <v>0</v>
      </c>
    </row>
    <row r="852" spans="1:19" x14ac:dyDescent="0.25">
      <c r="A852" s="2" t="s">
        <v>9</v>
      </c>
      <c r="B852" s="2" t="s">
        <v>14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7">
        <v>0</v>
      </c>
      <c r="S852" s="5">
        <v>0</v>
      </c>
    </row>
    <row r="853" spans="1:19" x14ac:dyDescent="0.25">
      <c r="A853" s="2" t="s">
        <v>11</v>
      </c>
      <c r="B853" s="2" t="s">
        <v>14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1</v>
      </c>
      <c r="M853" s="2">
        <v>0</v>
      </c>
      <c r="N853" s="2">
        <v>0</v>
      </c>
      <c r="O853" s="2">
        <v>0</v>
      </c>
      <c r="P853" s="2">
        <v>0</v>
      </c>
      <c r="Q853" s="7">
        <v>1</v>
      </c>
      <c r="S853" s="5">
        <v>0</v>
      </c>
    </row>
    <row r="854" spans="1:19" x14ac:dyDescent="0.25">
      <c r="A854" s="2" t="s">
        <v>9</v>
      </c>
      <c r="B854" s="2" t="s">
        <v>13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1</v>
      </c>
      <c r="N854" s="2">
        <v>0</v>
      </c>
      <c r="O854" s="2">
        <v>0</v>
      </c>
      <c r="P854" s="2">
        <v>0</v>
      </c>
      <c r="Q854" s="7">
        <v>0</v>
      </c>
      <c r="S854" s="5">
        <v>0</v>
      </c>
    </row>
    <row r="855" spans="1:19" x14ac:dyDescent="0.25">
      <c r="A855" s="2" t="s">
        <v>11</v>
      </c>
      <c r="B855" s="2" t="s">
        <v>13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7">
        <v>0</v>
      </c>
      <c r="S855" s="5">
        <v>0</v>
      </c>
    </row>
    <row r="856" spans="1:19" x14ac:dyDescent="0.25">
      <c r="A856" s="2" t="s">
        <v>9</v>
      </c>
      <c r="B856" s="2" t="s">
        <v>14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7">
        <v>0</v>
      </c>
      <c r="S856" s="5">
        <v>0</v>
      </c>
    </row>
    <row r="857" spans="1:19" x14ac:dyDescent="0.25">
      <c r="A857" s="2" t="s">
        <v>11</v>
      </c>
      <c r="B857" s="2" t="s">
        <v>14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1</v>
      </c>
      <c r="N857" s="2">
        <v>0</v>
      </c>
      <c r="O857" s="2">
        <v>0</v>
      </c>
      <c r="P857" s="2">
        <v>0</v>
      </c>
      <c r="Q857" s="7">
        <v>1</v>
      </c>
      <c r="S857" s="5">
        <v>0</v>
      </c>
    </row>
    <row r="858" spans="1:19" x14ac:dyDescent="0.25">
      <c r="A858" s="2" t="s">
        <v>9</v>
      </c>
      <c r="B858" s="2" t="s">
        <v>13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7">
        <v>0</v>
      </c>
      <c r="S858" s="5">
        <v>0</v>
      </c>
    </row>
    <row r="859" spans="1:19" x14ac:dyDescent="0.25">
      <c r="A859" s="2" t="s">
        <v>9</v>
      </c>
      <c r="B859" s="2" t="s">
        <v>13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1</v>
      </c>
      <c r="N859" s="2">
        <v>0</v>
      </c>
      <c r="O859" s="2">
        <v>0</v>
      </c>
      <c r="P859" s="2">
        <v>1</v>
      </c>
      <c r="Q859" s="7">
        <v>0</v>
      </c>
      <c r="S859" s="5">
        <v>0</v>
      </c>
    </row>
    <row r="860" spans="1:19" x14ac:dyDescent="0.25">
      <c r="A860" s="2" t="s">
        <v>11</v>
      </c>
      <c r="B860" s="2" t="s">
        <v>13</v>
      </c>
      <c r="C860" s="2">
        <v>1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7">
        <v>0</v>
      </c>
      <c r="S860" s="5">
        <v>0</v>
      </c>
    </row>
    <row r="861" spans="1:19" x14ac:dyDescent="0.25">
      <c r="A861" s="2" t="s">
        <v>9</v>
      </c>
      <c r="B861" s="2" t="s">
        <v>13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1</v>
      </c>
      <c r="N861" s="2">
        <v>0</v>
      </c>
      <c r="O861" s="2">
        <v>0</v>
      </c>
      <c r="P861" s="2">
        <v>0</v>
      </c>
      <c r="Q861" s="7">
        <v>0</v>
      </c>
      <c r="S861" s="5">
        <v>0</v>
      </c>
    </row>
    <row r="862" spans="1:19" x14ac:dyDescent="0.25">
      <c r="A862" s="2" t="s">
        <v>9</v>
      </c>
      <c r="B862" s="2" t="s">
        <v>13</v>
      </c>
      <c r="C862" s="2">
        <v>0</v>
      </c>
      <c r="D862" s="2">
        <v>1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1</v>
      </c>
      <c r="Q862" s="7">
        <v>0</v>
      </c>
      <c r="S862" s="5">
        <v>0</v>
      </c>
    </row>
    <row r="863" spans="1:19" x14ac:dyDescent="0.25">
      <c r="A863" s="2" t="s">
        <v>9</v>
      </c>
      <c r="B863" s="2" t="s">
        <v>13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7">
        <v>1</v>
      </c>
      <c r="S863" s="5">
        <v>0</v>
      </c>
    </row>
    <row r="864" spans="1:19" x14ac:dyDescent="0.25">
      <c r="A864" s="2" t="s">
        <v>9</v>
      </c>
      <c r="B864" s="2" t="s">
        <v>13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1</v>
      </c>
      <c r="N864" s="2">
        <v>0</v>
      </c>
      <c r="O864" s="2">
        <v>0</v>
      </c>
      <c r="P864" s="2">
        <v>1</v>
      </c>
      <c r="Q864" s="7">
        <v>0</v>
      </c>
      <c r="S864" s="5">
        <v>0</v>
      </c>
    </row>
    <row r="865" spans="1:19" x14ac:dyDescent="0.25">
      <c r="A865" s="2" t="s">
        <v>9</v>
      </c>
      <c r="B865" s="2" t="s">
        <v>13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1</v>
      </c>
      <c r="Q865" s="7">
        <v>0</v>
      </c>
      <c r="S865" s="5">
        <v>0</v>
      </c>
    </row>
    <row r="866" spans="1:19" x14ac:dyDescent="0.25">
      <c r="A866" s="2" t="s">
        <v>9</v>
      </c>
      <c r="B866" s="2" t="s">
        <v>14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7">
        <v>0</v>
      </c>
      <c r="S866" s="5">
        <v>0</v>
      </c>
    </row>
    <row r="867" spans="1:19" x14ac:dyDescent="0.25">
      <c r="A867" s="2" t="s">
        <v>9</v>
      </c>
      <c r="B867" s="2" t="s">
        <v>14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7">
        <v>0</v>
      </c>
      <c r="S867" s="5">
        <v>0</v>
      </c>
    </row>
    <row r="868" spans="1:19" x14ac:dyDescent="0.25">
      <c r="A868" s="2" t="s">
        <v>11</v>
      </c>
      <c r="B868" s="2" t="s">
        <v>14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1</v>
      </c>
      <c r="N868" s="2">
        <v>0</v>
      </c>
      <c r="O868" s="2">
        <v>0</v>
      </c>
      <c r="P868" s="2">
        <v>1</v>
      </c>
      <c r="Q868" s="7">
        <v>0</v>
      </c>
      <c r="S868" s="5">
        <v>0</v>
      </c>
    </row>
    <row r="869" spans="1:19" x14ac:dyDescent="0.25">
      <c r="A869" s="2" t="s">
        <v>9</v>
      </c>
      <c r="B869" s="2" t="s">
        <v>14</v>
      </c>
      <c r="C869" s="2">
        <v>0</v>
      </c>
      <c r="D869" s="2">
        <v>1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1</v>
      </c>
      <c r="L869" s="2">
        <v>0</v>
      </c>
      <c r="M869" s="2">
        <v>0</v>
      </c>
      <c r="N869" s="2">
        <v>0</v>
      </c>
      <c r="O869" s="2">
        <v>0</v>
      </c>
      <c r="P869" s="2">
        <v>1</v>
      </c>
      <c r="Q869" s="7">
        <v>0</v>
      </c>
      <c r="S869" s="5">
        <v>0</v>
      </c>
    </row>
    <row r="870" spans="1:19" x14ac:dyDescent="0.25">
      <c r="A870" s="2" t="s">
        <v>11</v>
      </c>
      <c r="B870" s="2" t="s">
        <v>14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7">
        <v>0</v>
      </c>
      <c r="S870" s="5">
        <v>0</v>
      </c>
    </row>
    <row r="871" spans="1:19" x14ac:dyDescent="0.25">
      <c r="A871" s="2" t="s">
        <v>11</v>
      </c>
      <c r="B871" s="2" t="s">
        <v>13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7">
        <v>0</v>
      </c>
      <c r="S871" s="5">
        <v>0</v>
      </c>
    </row>
    <row r="872" spans="1:19" x14ac:dyDescent="0.25">
      <c r="A872" s="2" t="s">
        <v>11</v>
      </c>
      <c r="B872" s="2" t="s">
        <v>15</v>
      </c>
      <c r="C872" s="2">
        <v>0</v>
      </c>
      <c r="D872" s="2">
        <v>1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1</v>
      </c>
      <c r="O872" s="2">
        <v>0</v>
      </c>
      <c r="P872" s="2">
        <v>0</v>
      </c>
      <c r="Q872" s="7">
        <v>0</v>
      </c>
      <c r="S872" s="5">
        <v>0</v>
      </c>
    </row>
    <row r="873" spans="1:19" x14ac:dyDescent="0.25">
      <c r="A873" s="2" t="s">
        <v>10</v>
      </c>
      <c r="B873" s="2" t="s">
        <v>13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1</v>
      </c>
      <c r="Q873" s="7">
        <v>0</v>
      </c>
      <c r="S873" s="5">
        <v>0</v>
      </c>
    </row>
    <row r="874" spans="1:19" x14ac:dyDescent="0.25">
      <c r="A874" s="2" t="s">
        <v>11</v>
      </c>
      <c r="B874" s="2" t="s">
        <v>13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1</v>
      </c>
      <c r="Q874" s="7">
        <v>0</v>
      </c>
      <c r="S874" s="5">
        <v>0</v>
      </c>
    </row>
    <row r="875" spans="1:19" x14ac:dyDescent="0.25">
      <c r="A875" s="2" t="s">
        <v>9</v>
      </c>
      <c r="B875" s="2" t="s">
        <v>14</v>
      </c>
      <c r="C875" s="2">
        <v>0</v>
      </c>
      <c r="D875" s="2">
        <v>1</v>
      </c>
      <c r="E875" s="2">
        <v>1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7">
        <v>0</v>
      </c>
      <c r="S875" s="5">
        <v>0</v>
      </c>
    </row>
    <row r="876" spans="1:19" x14ac:dyDescent="0.25">
      <c r="A876" s="2" t="s">
        <v>11</v>
      </c>
      <c r="B876" s="2" t="s">
        <v>14</v>
      </c>
      <c r="C876" s="2">
        <v>0</v>
      </c>
      <c r="D876" s="2">
        <v>0</v>
      </c>
      <c r="E876" s="2">
        <v>1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7">
        <v>0</v>
      </c>
      <c r="S876" s="5">
        <v>0</v>
      </c>
    </row>
    <row r="877" spans="1:19" x14ac:dyDescent="0.25">
      <c r="A877" s="2" t="s">
        <v>11</v>
      </c>
      <c r="B877" s="2" t="s">
        <v>13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1</v>
      </c>
      <c r="N877" s="2">
        <v>0</v>
      </c>
      <c r="O877" s="2">
        <v>0</v>
      </c>
      <c r="P877" s="2">
        <v>1</v>
      </c>
      <c r="Q877" s="7">
        <v>0</v>
      </c>
      <c r="S877" s="5">
        <v>0</v>
      </c>
    </row>
    <row r="878" spans="1:19" x14ac:dyDescent="0.25">
      <c r="A878" s="2" t="s">
        <v>11</v>
      </c>
      <c r="B878" s="2" t="s">
        <v>13</v>
      </c>
      <c r="C878" s="2">
        <v>1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7">
        <v>0</v>
      </c>
      <c r="S878" s="5">
        <v>0</v>
      </c>
    </row>
    <row r="879" spans="1:19" x14ac:dyDescent="0.25">
      <c r="A879" s="2" t="s">
        <v>11</v>
      </c>
      <c r="B879" s="2" t="s">
        <v>14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1</v>
      </c>
      <c r="Q879" s="7">
        <v>0</v>
      </c>
      <c r="S879" s="5">
        <v>0</v>
      </c>
    </row>
    <row r="880" spans="1:19" x14ac:dyDescent="0.25">
      <c r="A880" s="2" t="s">
        <v>11</v>
      </c>
      <c r="B880" s="2" t="s">
        <v>13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7">
        <v>0</v>
      </c>
      <c r="S880" s="5">
        <v>0</v>
      </c>
    </row>
    <row r="881" spans="1:19" x14ac:dyDescent="0.25">
      <c r="A881" s="2" t="s">
        <v>9</v>
      </c>
      <c r="B881" s="2" t="s">
        <v>13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7">
        <v>0</v>
      </c>
      <c r="S881" s="5">
        <v>0</v>
      </c>
    </row>
    <row r="882" spans="1:19" x14ac:dyDescent="0.25">
      <c r="A882" s="2" t="s">
        <v>11</v>
      </c>
      <c r="B882" s="2" t="s">
        <v>13</v>
      </c>
      <c r="C882" s="2">
        <v>0</v>
      </c>
      <c r="D882" s="2">
        <v>1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7">
        <v>0</v>
      </c>
      <c r="S882" s="5">
        <v>0</v>
      </c>
    </row>
    <row r="883" spans="1:19" x14ac:dyDescent="0.25">
      <c r="A883" s="2" t="s">
        <v>11</v>
      </c>
      <c r="B883" s="2" t="s">
        <v>14</v>
      </c>
      <c r="C883" s="2">
        <v>0</v>
      </c>
      <c r="D883" s="2">
        <v>0</v>
      </c>
      <c r="E883" s="2">
        <v>1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7">
        <v>0</v>
      </c>
      <c r="S883" s="5">
        <v>0</v>
      </c>
    </row>
    <row r="884" spans="1:19" x14ac:dyDescent="0.25">
      <c r="A884" s="2" t="s">
        <v>11</v>
      </c>
      <c r="B884" s="2" t="s">
        <v>14</v>
      </c>
      <c r="C884" s="2">
        <v>0</v>
      </c>
      <c r="D884" s="2">
        <v>1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7">
        <v>0</v>
      </c>
      <c r="S884" s="5">
        <v>0</v>
      </c>
    </row>
    <row r="885" spans="1:19" x14ac:dyDescent="0.25">
      <c r="A885" s="2" t="s">
        <v>11</v>
      </c>
      <c r="B885" s="2" t="s">
        <v>14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7">
        <v>0</v>
      </c>
      <c r="S885" s="5">
        <v>0</v>
      </c>
    </row>
    <row r="886" spans="1:19" x14ac:dyDescent="0.25">
      <c r="A886" s="2" t="s">
        <v>11</v>
      </c>
      <c r="B886" s="2" t="s">
        <v>14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7">
        <v>0</v>
      </c>
      <c r="S886" s="5">
        <v>0</v>
      </c>
    </row>
    <row r="887" spans="1:19" x14ac:dyDescent="0.25">
      <c r="A887" s="2" t="s">
        <v>9</v>
      </c>
      <c r="B887" s="2" t="s">
        <v>13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1</v>
      </c>
      <c r="O887" s="2">
        <v>0</v>
      </c>
      <c r="P887" s="2">
        <v>1</v>
      </c>
      <c r="Q887" s="7">
        <v>0</v>
      </c>
      <c r="S887" s="5">
        <v>0</v>
      </c>
    </row>
    <row r="888" spans="1:19" x14ac:dyDescent="0.25">
      <c r="A888" s="2" t="s">
        <v>9</v>
      </c>
      <c r="B888" s="2" t="s">
        <v>13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1</v>
      </c>
      <c r="M888" s="2">
        <v>0</v>
      </c>
      <c r="N888" s="2">
        <v>0</v>
      </c>
      <c r="O888" s="2">
        <v>0</v>
      </c>
      <c r="P888" s="2">
        <v>0</v>
      </c>
      <c r="Q888" s="7">
        <v>0</v>
      </c>
      <c r="S888" s="5">
        <v>0</v>
      </c>
    </row>
    <row r="889" spans="1:19" x14ac:dyDescent="0.25">
      <c r="A889" s="2" t="s">
        <v>11</v>
      </c>
      <c r="B889" s="2" t="s">
        <v>14</v>
      </c>
      <c r="C889" s="2">
        <v>0</v>
      </c>
      <c r="D889" s="2">
        <v>0</v>
      </c>
      <c r="E889" s="2">
        <v>1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1</v>
      </c>
      <c r="Q889" s="7">
        <v>0</v>
      </c>
      <c r="S889" s="5">
        <v>0</v>
      </c>
    </row>
    <row r="890" spans="1:19" x14ac:dyDescent="0.25">
      <c r="A890" s="2" t="s">
        <v>9</v>
      </c>
      <c r="B890" s="2" t="s">
        <v>14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7">
        <v>0</v>
      </c>
      <c r="S890" s="5">
        <v>0</v>
      </c>
    </row>
    <row r="891" spans="1:19" x14ac:dyDescent="0.25">
      <c r="A891" s="2" t="s">
        <v>11</v>
      </c>
      <c r="B891" s="2" t="s">
        <v>14</v>
      </c>
      <c r="C891" s="2">
        <v>0</v>
      </c>
      <c r="D891" s="2">
        <v>0</v>
      </c>
      <c r="E891" s="2">
        <v>1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1</v>
      </c>
      <c r="Q891" s="7">
        <v>0</v>
      </c>
      <c r="S891" s="5">
        <v>0</v>
      </c>
    </row>
    <row r="892" spans="1:19" x14ac:dyDescent="0.25">
      <c r="A892" s="2" t="s">
        <v>11</v>
      </c>
      <c r="B892" s="2" t="s">
        <v>13</v>
      </c>
      <c r="C892" s="2">
        <v>0</v>
      </c>
      <c r="D892" s="2">
        <v>1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0</v>
      </c>
      <c r="P892" s="2">
        <v>0</v>
      </c>
      <c r="Q892" s="7">
        <v>0</v>
      </c>
      <c r="S892" s="5">
        <v>0</v>
      </c>
    </row>
    <row r="893" spans="1:19" x14ac:dyDescent="0.25">
      <c r="A893" s="2" t="s">
        <v>11</v>
      </c>
      <c r="B893" s="2" t="s">
        <v>13</v>
      </c>
      <c r="C893" s="2">
        <v>0</v>
      </c>
      <c r="D893" s="2">
        <v>1</v>
      </c>
      <c r="E893" s="2">
        <v>1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1</v>
      </c>
      <c r="Q893" s="7">
        <v>0</v>
      </c>
      <c r="S893" s="5">
        <v>0</v>
      </c>
    </row>
    <row r="894" spans="1:19" x14ac:dyDescent="0.25">
      <c r="A894" s="2" t="s">
        <v>9</v>
      </c>
      <c r="B894" s="2" t="s">
        <v>14</v>
      </c>
      <c r="C894" s="2">
        <v>0</v>
      </c>
      <c r="D894" s="2">
        <v>0</v>
      </c>
      <c r="E894" s="2">
        <v>1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1</v>
      </c>
      <c r="N894" s="2">
        <v>0</v>
      </c>
      <c r="O894" s="2">
        <v>0</v>
      </c>
      <c r="P894" s="2">
        <v>0</v>
      </c>
      <c r="Q894" s="7">
        <v>0</v>
      </c>
      <c r="S894" s="5">
        <v>0</v>
      </c>
    </row>
    <row r="895" spans="1:19" x14ac:dyDescent="0.25">
      <c r="A895" s="2" t="s">
        <v>10</v>
      </c>
      <c r="B895" s="2" t="s">
        <v>13</v>
      </c>
      <c r="C895" s="2">
        <v>0</v>
      </c>
      <c r="D895" s="2">
        <v>0</v>
      </c>
      <c r="E895" s="2">
        <v>1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7">
        <v>0</v>
      </c>
      <c r="S895" s="5">
        <v>0</v>
      </c>
    </row>
    <row r="896" spans="1:19" x14ac:dyDescent="0.25">
      <c r="A896" s="2" t="s">
        <v>10</v>
      </c>
      <c r="B896" s="2" t="s">
        <v>14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1</v>
      </c>
      <c r="N896" s="2">
        <v>0</v>
      </c>
      <c r="O896" s="2">
        <v>0</v>
      </c>
      <c r="P896" s="2">
        <v>0</v>
      </c>
      <c r="Q896" s="7">
        <v>0</v>
      </c>
      <c r="S896" s="5">
        <v>0</v>
      </c>
    </row>
    <row r="897" spans="1:19" x14ac:dyDescent="0.25">
      <c r="A897" s="2" t="s">
        <v>9</v>
      </c>
      <c r="B897" s="2" t="s">
        <v>15</v>
      </c>
      <c r="C897" s="2">
        <v>0</v>
      </c>
      <c r="D897" s="2">
        <v>1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7">
        <v>0</v>
      </c>
      <c r="S897" s="5">
        <v>0</v>
      </c>
    </row>
    <row r="898" spans="1:19" x14ac:dyDescent="0.25">
      <c r="A898" s="2" t="s">
        <v>9</v>
      </c>
      <c r="B898" s="2" t="s">
        <v>13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7">
        <v>0</v>
      </c>
      <c r="S898" s="5">
        <v>0</v>
      </c>
    </row>
    <row r="899" spans="1:19" x14ac:dyDescent="0.25">
      <c r="A899" s="2" t="s">
        <v>11</v>
      </c>
      <c r="B899" s="2" t="s">
        <v>13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7">
        <v>0</v>
      </c>
      <c r="S899" s="5">
        <v>0</v>
      </c>
    </row>
    <row r="900" spans="1:19" x14ac:dyDescent="0.25">
      <c r="A900" s="2" t="s">
        <v>11</v>
      </c>
      <c r="B900" s="2" t="s">
        <v>13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7">
        <v>0</v>
      </c>
      <c r="S900" s="5">
        <v>0</v>
      </c>
    </row>
    <row r="901" spans="1:19" x14ac:dyDescent="0.25">
      <c r="A901" s="2" t="s">
        <v>11</v>
      </c>
      <c r="B901" s="2" t="s">
        <v>14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1</v>
      </c>
      <c r="Q901" s="7">
        <v>1</v>
      </c>
      <c r="S901" s="5">
        <v>0</v>
      </c>
    </row>
    <row r="902" spans="1:19" x14ac:dyDescent="0.25">
      <c r="A902" s="2" t="s">
        <v>10</v>
      </c>
      <c r="B902" s="2" t="s">
        <v>14</v>
      </c>
      <c r="C902" s="2">
        <v>0</v>
      </c>
      <c r="D902" s="2">
        <v>1</v>
      </c>
      <c r="E902" s="2">
        <v>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7">
        <v>0</v>
      </c>
      <c r="S902" s="5">
        <v>0</v>
      </c>
    </row>
    <row r="903" spans="1:19" x14ac:dyDescent="0.25">
      <c r="A903" s="2" t="s">
        <v>9</v>
      </c>
      <c r="B903" s="2" t="s">
        <v>14</v>
      </c>
      <c r="C903" s="2">
        <v>0</v>
      </c>
      <c r="D903" s="2">
        <v>1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7">
        <v>0</v>
      </c>
      <c r="S903" s="5">
        <v>0</v>
      </c>
    </row>
    <row r="904" spans="1:19" x14ac:dyDescent="0.25">
      <c r="A904" s="2" t="s">
        <v>11</v>
      </c>
      <c r="B904" s="2" t="s">
        <v>13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7">
        <v>0</v>
      </c>
      <c r="S904" s="5">
        <v>0</v>
      </c>
    </row>
    <row r="905" spans="1:19" x14ac:dyDescent="0.25">
      <c r="A905" s="2" t="s">
        <v>11</v>
      </c>
      <c r="B905" s="2" t="s">
        <v>13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7">
        <v>0</v>
      </c>
      <c r="S905" s="5">
        <v>0</v>
      </c>
    </row>
    <row r="906" spans="1:19" x14ac:dyDescent="0.25">
      <c r="A906" s="2" t="s">
        <v>9</v>
      </c>
      <c r="B906" s="2" t="s">
        <v>14</v>
      </c>
      <c r="C906" s="2">
        <v>0</v>
      </c>
      <c r="D906" s="2">
        <v>1</v>
      </c>
      <c r="E906" s="2">
        <v>1</v>
      </c>
      <c r="F906" s="2">
        <v>0</v>
      </c>
      <c r="G906" s="2">
        <v>0</v>
      </c>
      <c r="H906" s="2">
        <v>0</v>
      </c>
      <c r="I906" s="2">
        <v>0</v>
      </c>
      <c r="J906" s="2">
        <v>1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7">
        <v>0</v>
      </c>
      <c r="S906" s="5">
        <v>0</v>
      </c>
    </row>
    <row r="907" spans="1:19" x14ac:dyDescent="0.25">
      <c r="A907" s="2" t="s">
        <v>9</v>
      </c>
      <c r="B907" s="2" t="s">
        <v>13</v>
      </c>
      <c r="C907" s="2">
        <v>0</v>
      </c>
      <c r="D907" s="2">
        <v>1</v>
      </c>
      <c r="E907" s="2">
        <v>0</v>
      </c>
      <c r="F907" s="2">
        <v>0</v>
      </c>
      <c r="G907" s="2">
        <v>1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7">
        <v>0</v>
      </c>
      <c r="S907" s="5">
        <v>0</v>
      </c>
    </row>
    <row r="908" spans="1:19" x14ac:dyDescent="0.25">
      <c r="A908" s="2" t="s">
        <v>9</v>
      </c>
      <c r="B908" s="2" t="s">
        <v>13</v>
      </c>
      <c r="C908" s="2">
        <v>0</v>
      </c>
      <c r="D908" s="2">
        <v>0</v>
      </c>
      <c r="E908" s="2">
        <v>1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7">
        <v>0</v>
      </c>
      <c r="S908" s="5">
        <v>0</v>
      </c>
    </row>
    <row r="909" spans="1:19" x14ac:dyDescent="0.25">
      <c r="A909" s="2" t="s">
        <v>11</v>
      </c>
      <c r="B909" s="2" t="s">
        <v>13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7">
        <v>0</v>
      </c>
      <c r="S909" s="5">
        <v>0</v>
      </c>
    </row>
    <row r="910" spans="1:19" x14ac:dyDescent="0.25">
      <c r="A910" s="2" t="s">
        <v>11</v>
      </c>
      <c r="B910" s="2" t="s">
        <v>14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7">
        <v>0</v>
      </c>
      <c r="S910" s="5">
        <v>0</v>
      </c>
    </row>
    <row r="911" spans="1:19" x14ac:dyDescent="0.25">
      <c r="A911" s="2" t="s">
        <v>9</v>
      </c>
      <c r="B911" s="2" t="s">
        <v>14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7">
        <v>0</v>
      </c>
      <c r="S911" s="5">
        <v>0</v>
      </c>
    </row>
    <row r="912" spans="1:19" x14ac:dyDescent="0.25">
      <c r="A912" s="2" t="s">
        <v>9</v>
      </c>
      <c r="B912" s="2" t="s">
        <v>14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1</v>
      </c>
      <c r="N912" s="2">
        <v>0</v>
      </c>
      <c r="O912" s="2">
        <v>0</v>
      </c>
      <c r="P912" s="2">
        <v>0</v>
      </c>
      <c r="Q912" s="7">
        <v>0</v>
      </c>
      <c r="S912" s="5">
        <v>0</v>
      </c>
    </row>
    <row r="913" spans="1:19" x14ac:dyDescent="0.25">
      <c r="A913" s="2" t="s">
        <v>11</v>
      </c>
      <c r="B913" s="2" t="s">
        <v>15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1</v>
      </c>
      <c r="Q913" s="7">
        <v>0</v>
      </c>
      <c r="S913" s="5">
        <v>0</v>
      </c>
    </row>
    <row r="914" spans="1:19" x14ac:dyDescent="0.25">
      <c r="A914" s="2" t="s">
        <v>11</v>
      </c>
      <c r="B914" s="2" t="s">
        <v>13</v>
      </c>
      <c r="C914" s="2">
        <v>0</v>
      </c>
      <c r="D914" s="2">
        <v>1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7">
        <v>0</v>
      </c>
      <c r="S914" s="5">
        <v>0</v>
      </c>
    </row>
    <row r="915" spans="1:19" x14ac:dyDescent="0.25">
      <c r="A915" s="2" t="s">
        <v>9</v>
      </c>
      <c r="B915" s="2" t="s">
        <v>14</v>
      </c>
      <c r="C915" s="2">
        <v>0</v>
      </c>
      <c r="D915" s="2">
        <v>0</v>
      </c>
      <c r="E915" s="2">
        <v>1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7">
        <v>0</v>
      </c>
      <c r="S915" s="5">
        <v>0</v>
      </c>
    </row>
    <row r="916" spans="1:19" x14ac:dyDescent="0.25">
      <c r="A916" s="2" t="s">
        <v>10</v>
      </c>
      <c r="B916" s="2" t="s">
        <v>14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1</v>
      </c>
      <c r="Q916" s="7">
        <v>0</v>
      </c>
      <c r="S916" s="5">
        <v>0</v>
      </c>
    </row>
    <row r="917" spans="1:19" x14ac:dyDescent="0.25">
      <c r="A917" s="2" t="s">
        <v>9</v>
      </c>
      <c r="B917" s="2" t="s">
        <v>14</v>
      </c>
      <c r="C917" s="2">
        <v>0</v>
      </c>
      <c r="D917" s="2">
        <v>0</v>
      </c>
      <c r="E917" s="2">
        <v>1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7">
        <v>1</v>
      </c>
      <c r="S917" s="5">
        <v>0</v>
      </c>
    </row>
    <row r="918" spans="1:19" x14ac:dyDescent="0.25">
      <c r="A918" s="2" t="s">
        <v>9</v>
      </c>
      <c r="B918" s="2" t="s">
        <v>14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7">
        <v>0</v>
      </c>
      <c r="S918" s="5">
        <v>0</v>
      </c>
    </row>
    <row r="919" spans="1:19" x14ac:dyDescent="0.25">
      <c r="A919" s="2" t="s">
        <v>9</v>
      </c>
      <c r="B919" s="2" t="s">
        <v>14</v>
      </c>
      <c r="C919" s="2">
        <v>0</v>
      </c>
      <c r="D919" s="2">
        <v>0</v>
      </c>
      <c r="E919" s="2">
        <v>1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7">
        <v>0</v>
      </c>
      <c r="S919" s="5">
        <v>0</v>
      </c>
    </row>
    <row r="920" spans="1:19" x14ac:dyDescent="0.25">
      <c r="A920" s="2" t="s">
        <v>9</v>
      </c>
      <c r="B920" s="2" t="s">
        <v>14</v>
      </c>
      <c r="C920" s="2">
        <v>0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7">
        <v>0</v>
      </c>
      <c r="S920" s="5">
        <v>0</v>
      </c>
    </row>
    <row r="921" spans="1:19" x14ac:dyDescent="0.25">
      <c r="A921" s="2" t="s">
        <v>9</v>
      </c>
      <c r="B921" s="2" t="s">
        <v>13</v>
      </c>
      <c r="C921" s="2">
        <v>0</v>
      </c>
      <c r="D921" s="2">
        <v>1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1</v>
      </c>
      <c r="N921" s="2">
        <v>0</v>
      </c>
      <c r="O921" s="2">
        <v>0</v>
      </c>
      <c r="P921" s="2">
        <v>0</v>
      </c>
      <c r="Q921" s="7">
        <v>0</v>
      </c>
      <c r="S921" s="5">
        <v>0</v>
      </c>
    </row>
    <row r="922" spans="1:19" x14ac:dyDescent="0.25">
      <c r="A922" s="2" t="s">
        <v>9</v>
      </c>
      <c r="B922" s="2" t="s">
        <v>15</v>
      </c>
      <c r="C922" s="2">
        <v>0</v>
      </c>
      <c r="D922" s="2">
        <v>0</v>
      </c>
      <c r="E922" s="2">
        <v>1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1</v>
      </c>
      <c r="N922" s="2">
        <v>0</v>
      </c>
      <c r="O922" s="2">
        <v>0</v>
      </c>
      <c r="P922" s="2">
        <v>1</v>
      </c>
      <c r="Q922" s="7">
        <v>0</v>
      </c>
      <c r="S922" s="5">
        <v>0</v>
      </c>
    </row>
    <row r="923" spans="1:19" x14ac:dyDescent="0.25">
      <c r="A923" s="2" t="s">
        <v>9</v>
      </c>
      <c r="B923" s="2" t="s">
        <v>13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1</v>
      </c>
      <c r="Q923" s="7">
        <v>0</v>
      </c>
      <c r="S923" s="5">
        <v>0</v>
      </c>
    </row>
    <row r="924" spans="1:19" x14ac:dyDescent="0.25">
      <c r="A924" s="2" t="s">
        <v>9</v>
      </c>
      <c r="B924" s="2" t="s">
        <v>14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7">
        <v>0</v>
      </c>
      <c r="S924" s="5">
        <v>0</v>
      </c>
    </row>
    <row r="925" spans="1:19" x14ac:dyDescent="0.25">
      <c r="A925" s="2" t="s">
        <v>11</v>
      </c>
      <c r="B925" s="2" t="s">
        <v>13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1</v>
      </c>
      <c r="Q925" s="7">
        <v>0</v>
      </c>
      <c r="S925" s="5">
        <v>0</v>
      </c>
    </row>
    <row r="926" spans="1:19" x14ac:dyDescent="0.25">
      <c r="A926" s="2" t="s">
        <v>10</v>
      </c>
      <c r="B926" s="2" t="s">
        <v>13</v>
      </c>
      <c r="C926" s="2">
        <v>1</v>
      </c>
      <c r="D926" s="2">
        <v>0</v>
      </c>
      <c r="E926" s="2">
        <v>0</v>
      </c>
      <c r="F926" s="2">
        <v>0</v>
      </c>
      <c r="G926" s="2">
        <v>1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7">
        <v>0</v>
      </c>
      <c r="S926" s="5">
        <v>0</v>
      </c>
    </row>
    <row r="927" spans="1:19" x14ac:dyDescent="0.25">
      <c r="A927" s="2" t="s">
        <v>9</v>
      </c>
      <c r="B927" s="2" t="s">
        <v>13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1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7">
        <v>0</v>
      </c>
      <c r="S927" s="5">
        <v>0</v>
      </c>
    </row>
    <row r="928" spans="1:19" x14ac:dyDescent="0.25">
      <c r="A928" s="2" t="s">
        <v>9</v>
      </c>
      <c r="B928" s="2" t="s">
        <v>14</v>
      </c>
      <c r="C928" s="2">
        <v>0</v>
      </c>
      <c r="D928" s="2">
        <v>0</v>
      </c>
      <c r="E928" s="2">
        <v>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1</v>
      </c>
      <c r="N928" s="2">
        <v>0</v>
      </c>
      <c r="O928" s="2">
        <v>0</v>
      </c>
      <c r="P928" s="2">
        <v>0</v>
      </c>
      <c r="Q928" s="7">
        <v>0</v>
      </c>
      <c r="S928" s="5">
        <v>0</v>
      </c>
    </row>
    <row r="929" spans="1:19" x14ac:dyDescent="0.25">
      <c r="A929" s="2" t="s">
        <v>9</v>
      </c>
      <c r="B929" s="2" t="s">
        <v>13</v>
      </c>
      <c r="C929" s="2">
        <v>0</v>
      </c>
      <c r="D929" s="2">
        <v>0</v>
      </c>
      <c r="E929" s="2">
        <v>1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  <c r="O929" s="2">
        <v>0</v>
      </c>
      <c r="P929" s="2">
        <v>0</v>
      </c>
      <c r="Q929" s="7">
        <v>1</v>
      </c>
      <c r="S929" s="5">
        <v>0</v>
      </c>
    </row>
    <row r="930" spans="1:19" x14ac:dyDescent="0.25">
      <c r="A930" s="2" t="s">
        <v>11</v>
      </c>
      <c r="B930" s="2" t="s">
        <v>13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7">
        <v>0</v>
      </c>
      <c r="S930" s="5">
        <v>0</v>
      </c>
    </row>
    <row r="931" spans="1:19" x14ac:dyDescent="0.25">
      <c r="A931" s="2" t="s">
        <v>9</v>
      </c>
      <c r="B931" s="2" t="s">
        <v>15</v>
      </c>
      <c r="C931" s="2">
        <v>0</v>
      </c>
      <c r="D931" s="2">
        <v>1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7">
        <v>0</v>
      </c>
      <c r="S931" s="5">
        <v>0</v>
      </c>
    </row>
    <row r="932" spans="1:19" x14ac:dyDescent="0.25">
      <c r="A932" s="2" t="s">
        <v>11</v>
      </c>
      <c r="B932" s="2" t="s">
        <v>13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7">
        <v>0</v>
      </c>
      <c r="S932" s="5">
        <v>0</v>
      </c>
    </row>
    <row r="933" spans="1:19" x14ac:dyDescent="0.25">
      <c r="A933" s="2" t="s">
        <v>10</v>
      </c>
      <c r="B933" s="2" t="s">
        <v>14</v>
      </c>
      <c r="C933" s="2">
        <v>0</v>
      </c>
      <c r="D933" s="2">
        <v>1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1</v>
      </c>
      <c r="Q933" s="7">
        <v>0</v>
      </c>
      <c r="S933" s="5">
        <v>0</v>
      </c>
    </row>
    <row r="934" spans="1:19" x14ac:dyDescent="0.25">
      <c r="A934" s="2" t="s">
        <v>11</v>
      </c>
      <c r="B934" s="2" t="s">
        <v>15</v>
      </c>
      <c r="C934" s="2">
        <v>0</v>
      </c>
      <c r="D934" s="2">
        <v>0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7">
        <v>0</v>
      </c>
      <c r="S934" s="5">
        <v>0</v>
      </c>
    </row>
    <row r="935" spans="1:19" x14ac:dyDescent="0.25">
      <c r="A935" s="2" t="s">
        <v>11</v>
      </c>
      <c r="B935" s="2" t="s">
        <v>14</v>
      </c>
      <c r="C935" s="2">
        <v>0</v>
      </c>
      <c r="D935" s="2">
        <v>0</v>
      </c>
      <c r="E935" s="2">
        <v>1</v>
      </c>
      <c r="F935" s="2">
        <v>0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1</v>
      </c>
      <c r="Q935" s="7">
        <v>0</v>
      </c>
      <c r="S935" s="5">
        <v>0</v>
      </c>
    </row>
    <row r="936" spans="1:19" x14ac:dyDescent="0.25">
      <c r="A936" s="2" t="s">
        <v>11</v>
      </c>
      <c r="B936" s="2" t="s">
        <v>13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7">
        <v>0</v>
      </c>
      <c r="S936" s="5">
        <v>0</v>
      </c>
    </row>
    <row r="937" spans="1:19" x14ac:dyDescent="0.25">
      <c r="A937" s="2" t="s">
        <v>11</v>
      </c>
      <c r="B937" s="2" t="s">
        <v>15</v>
      </c>
      <c r="C937" s="2">
        <v>0</v>
      </c>
      <c r="D937" s="2">
        <v>1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7">
        <v>0</v>
      </c>
      <c r="S937" s="5">
        <v>0</v>
      </c>
    </row>
    <row r="938" spans="1:19" x14ac:dyDescent="0.25">
      <c r="A938" s="2" t="s">
        <v>9</v>
      </c>
      <c r="B938" s="2" t="s">
        <v>13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1</v>
      </c>
      <c r="N938" s="2">
        <v>0</v>
      </c>
      <c r="O938" s="2">
        <v>0</v>
      </c>
      <c r="P938" s="2">
        <v>0</v>
      </c>
      <c r="Q938" s="7">
        <v>0</v>
      </c>
      <c r="S938" s="5">
        <v>0</v>
      </c>
    </row>
    <row r="939" spans="1:19" x14ac:dyDescent="0.25">
      <c r="A939" s="2" t="s">
        <v>9</v>
      </c>
      <c r="B939" s="2" t="s">
        <v>15</v>
      </c>
      <c r="C939" s="2">
        <v>0</v>
      </c>
      <c r="D939" s="2">
        <v>0</v>
      </c>
      <c r="E939" s="2">
        <v>1</v>
      </c>
      <c r="F939" s="2">
        <v>0</v>
      </c>
      <c r="G939" s="2">
        <v>0</v>
      </c>
      <c r="H939" s="2">
        <v>0</v>
      </c>
      <c r="I939" s="2">
        <v>0</v>
      </c>
      <c r="J939" s="2">
        <v>1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7">
        <v>0</v>
      </c>
      <c r="S939" s="5">
        <v>0</v>
      </c>
    </row>
    <row r="940" spans="1:19" x14ac:dyDescent="0.25">
      <c r="A940" s="2" t="s">
        <v>9</v>
      </c>
      <c r="B940" s="2" t="s">
        <v>13</v>
      </c>
      <c r="C940" s="2">
        <v>0</v>
      </c>
      <c r="D940" s="2">
        <v>0</v>
      </c>
      <c r="E940" s="2">
        <v>1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1</v>
      </c>
      <c r="N940" s="2">
        <v>0</v>
      </c>
      <c r="O940" s="2">
        <v>0</v>
      </c>
      <c r="P940" s="2">
        <v>0</v>
      </c>
      <c r="Q940" s="7">
        <v>0</v>
      </c>
      <c r="S940" s="5">
        <v>0</v>
      </c>
    </row>
    <row r="941" spans="1:19" x14ac:dyDescent="0.25">
      <c r="A941" s="2" t="s">
        <v>9</v>
      </c>
      <c r="B941" s="2" t="s">
        <v>13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7">
        <v>0</v>
      </c>
      <c r="S941" s="5">
        <v>0</v>
      </c>
    </row>
    <row r="942" spans="1:19" x14ac:dyDescent="0.25">
      <c r="A942" s="2" t="s">
        <v>9</v>
      </c>
      <c r="B942" s="2" t="s">
        <v>14</v>
      </c>
      <c r="C942" s="2">
        <v>0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7">
        <v>0</v>
      </c>
      <c r="S942" s="5">
        <v>0</v>
      </c>
    </row>
    <row r="943" spans="1:19" x14ac:dyDescent="0.25">
      <c r="A943" s="2" t="s">
        <v>9</v>
      </c>
      <c r="B943" s="2" t="s">
        <v>13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7">
        <v>0</v>
      </c>
      <c r="S943" s="5">
        <v>0</v>
      </c>
    </row>
    <row r="944" spans="1:19" x14ac:dyDescent="0.25">
      <c r="A944" s="2" t="s">
        <v>9</v>
      </c>
      <c r="B944" s="2" t="s">
        <v>13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1</v>
      </c>
      <c r="Q944" s="7">
        <v>0</v>
      </c>
      <c r="S944" s="5">
        <v>0</v>
      </c>
    </row>
    <row r="945" spans="1:19" x14ac:dyDescent="0.25">
      <c r="A945" s="2" t="s">
        <v>11</v>
      </c>
      <c r="B945" s="2" t="s">
        <v>13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7">
        <v>0</v>
      </c>
      <c r="S945" s="5">
        <v>0</v>
      </c>
    </row>
    <row r="946" spans="1:19" x14ac:dyDescent="0.25">
      <c r="A946" s="2" t="s">
        <v>11</v>
      </c>
      <c r="B946" s="2" t="s">
        <v>13</v>
      </c>
      <c r="C946" s="2">
        <v>0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1</v>
      </c>
      <c r="N946" s="2">
        <v>0</v>
      </c>
      <c r="O946" s="2">
        <v>0</v>
      </c>
      <c r="P946" s="2">
        <v>0</v>
      </c>
      <c r="Q946" s="7">
        <v>0</v>
      </c>
      <c r="S946" s="5">
        <v>0</v>
      </c>
    </row>
    <row r="947" spans="1:19" x14ac:dyDescent="0.25">
      <c r="A947" s="2" t="s">
        <v>11</v>
      </c>
      <c r="B947" s="2" t="s">
        <v>13</v>
      </c>
      <c r="C947" s="2">
        <v>0</v>
      </c>
      <c r="D947" s="2">
        <v>0</v>
      </c>
      <c r="E947" s="2">
        <v>1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7">
        <v>0</v>
      </c>
      <c r="S947" s="5">
        <v>0</v>
      </c>
    </row>
    <row r="948" spans="1:19" x14ac:dyDescent="0.25">
      <c r="A948" s="2" t="s">
        <v>9</v>
      </c>
      <c r="B948" s="2" t="s">
        <v>14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1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1</v>
      </c>
      <c r="Q948" s="7">
        <v>0</v>
      </c>
      <c r="S948" s="5">
        <v>0</v>
      </c>
    </row>
    <row r="949" spans="1:19" x14ac:dyDescent="0.25">
      <c r="A949" s="2" t="s">
        <v>10</v>
      </c>
      <c r="B949" s="2" t="s">
        <v>14</v>
      </c>
      <c r="C949" s="2">
        <v>1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7">
        <v>0</v>
      </c>
      <c r="S949" s="5">
        <v>0</v>
      </c>
    </row>
    <row r="950" spans="1:19" x14ac:dyDescent="0.25">
      <c r="A950" s="2" t="s">
        <v>11</v>
      </c>
      <c r="B950" s="2" t="s">
        <v>13</v>
      </c>
      <c r="C950" s="2">
        <v>0</v>
      </c>
      <c r="D950" s="2">
        <v>0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7">
        <v>0</v>
      </c>
      <c r="S950" s="5">
        <v>0</v>
      </c>
    </row>
    <row r="951" spans="1:19" x14ac:dyDescent="0.25">
      <c r="A951" s="2" t="s">
        <v>9</v>
      </c>
      <c r="B951" s="2" t="s">
        <v>14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7">
        <v>0</v>
      </c>
      <c r="S951" s="5">
        <v>0</v>
      </c>
    </row>
    <row r="952" spans="1:19" x14ac:dyDescent="0.25">
      <c r="A952" s="2" t="s">
        <v>11</v>
      </c>
      <c r="B952" s="2" t="s">
        <v>14</v>
      </c>
      <c r="C952" s="2">
        <v>0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1</v>
      </c>
      <c r="N952" s="2">
        <v>0</v>
      </c>
      <c r="O952" s="2">
        <v>0</v>
      </c>
      <c r="P952" s="2">
        <v>1</v>
      </c>
      <c r="Q952" s="7">
        <v>0</v>
      </c>
      <c r="S952" s="5">
        <v>0</v>
      </c>
    </row>
    <row r="953" spans="1:19" x14ac:dyDescent="0.25">
      <c r="A953" s="2" t="s">
        <v>10</v>
      </c>
      <c r="B953" s="2" t="s">
        <v>14</v>
      </c>
      <c r="C953" s="2">
        <v>0</v>
      </c>
      <c r="D953" s="2">
        <v>1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1</v>
      </c>
      <c r="Q953" s="7">
        <v>0</v>
      </c>
      <c r="S953" s="5">
        <v>0</v>
      </c>
    </row>
    <row r="954" spans="1:19" x14ac:dyDescent="0.25">
      <c r="A954" s="2" t="s">
        <v>9</v>
      </c>
      <c r="B954" s="2" t="s">
        <v>13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7">
        <v>0</v>
      </c>
      <c r="S954" s="5">
        <v>0</v>
      </c>
    </row>
    <row r="955" spans="1:19" x14ac:dyDescent="0.25">
      <c r="A955" s="2" t="s">
        <v>9</v>
      </c>
      <c r="B955" s="2" t="s">
        <v>13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1</v>
      </c>
      <c r="N955" s="2">
        <v>0</v>
      </c>
      <c r="O955" s="2">
        <v>0</v>
      </c>
      <c r="P955" s="2">
        <v>0</v>
      </c>
      <c r="Q955" s="7">
        <v>0</v>
      </c>
      <c r="S955" s="5">
        <v>0</v>
      </c>
    </row>
    <row r="956" spans="1:19" x14ac:dyDescent="0.25">
      <c r="A956" s="2" t="s">
        <v>9</v>
      </c>
      <c r="B956" s="2" t="s">
        <v>14</v>
      </c>
      <c r="C956" s="2">
        <v>0</v>
      </c>
      <c r="D956" s="2">
        <v>1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1</v>
      </c>
      <c r="N956" s="2">
        <v>0</v>
      </c>
      <c r="O956" s="2">
        <v>0</v>
      </c>
      <c r="P956" s="2">
        <v>0</v>
      </c>
      <c r="Q956" s="7">
        <v>0</v>
      </c>
      <c r="S956" s="5">
        <v>0</v>
      </c>
    </row>
    <row r="957" spans="1:19" x14ac:dyDescent="0.25">
      <c r="A957" s="2" t="s">
        <v>11</v>
      </c>
      <c r="B957" s="2" t="s">
        <v>14</v>
      </c>
      <c r="C957" s="2">
        <v>0</v>
      </c>
      <c r="D957" s="2">
        <v>1</v>
      </c>
      <c r="E957" s="2">
        <v>1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7">
        <v>0</v>
      </c>
      <c r="S957" s="5">
        <v>0</v>
      </c>
    </row>
    <row r="958" spans="1:19" x14ac:dyDescent="0.25">
      <c r="A958" s="2" t="s">
        <v>9</v>
      </c>
      <c r="B958" s="2" t="s">
        <v>14</v>
      </c>
      <c r="C958" s="2">
        <v>0</v>
      </c>
      <c r="D958" s="2">
        <v>0</v>
      </c>
      <c r="E958" s="2">
        <v>1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1</v>
      </c>
      <c r="Q958" s="7">
        <v>0</v>
      </c>
      <c r="S958" s="5">
        <v>0</v>
      </c>
    </row>
    <row r="959" spans="1:19" x14ac:dyDescent="0.25">
      <c r="A959" s="2" t="s">
        <v>11</v>
      </c>
      <c r="B959" s="2" t="s">
        <v>13</v>
      </c>
      <c r="C959" s="2">
        <v>0</v>
      </c>
      <c r="D959" s="2">
        <v>0</v>
      </c>
      <c r="E959" s="2">
        <v>1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1</v>
      </c>
      <c r="N959" s="2">
        <v>0</v>
      </c>
      <c r="O959" s="2">
        <v>0</v>
      </c>
      <c r="P959" s="2">
        <v>0</v>
      </c>
      <c r="Q959" s="7">
        <v>0</v>
      </c>
      <c r="S959" s="5">
        <v>0</v>
      </c>
    </row>
    <row r="960" spans="1:19" x14ac:dyDescent="0.25">
      <c r="A960" s="2" t="s">
        <v>10</v>
      </c>
      <c r="B960" s="2" t="s">
        <v>14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7">
        <v>0</v>
      </c>
      <c r="S960" s="5">
        <v>0</v>
      </c>
    </row>
    <row r="961" spans="1:19" x14ac:dyDescent="0.25">
      <c r="A961" s="2" t="s">
        <v>10</v>
      </c>
      <c r="B961" s="2" t="s">
        <v>14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7">
        <v>0</v>
      </c>
      <c r="S961" s="5">
        <v>0</v>
      </c>
    </row>
    <row r="962" spans="1:19" x14ac:dyDescent="0.25">
      <c r="A962" s="2" t="s">
        <v>9</v>
      </c>
      <c r="B962" s="2" t="s">
        <v>14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1</v>
      </c>
      <c r="Q962" s="7">
        <v>0</v>
      </c>
      <c r="S962" s="5">
        <v>0</v>
      </c>
    </row>
    <row r="963" spans="1:19" x14ac:dyDescent="0.25">
      <c r="A963" s="2" t="s">
        <v>11</v>
      </c>
      <c r="B963" s="2" t="s">
        <v>15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7">
        <v>0</v>
      </c>
      <c r="S963" s="5">
        <v>0</v>
      </c>
    </row>
    <row r="964" spans="1:19" x14ac:dyDescent="0.25">
      <c r="A964" s="2" t="s">
        <v>11</v>
      </c>
      <c r="B964" s="2" t="s">
        <v>14</v>
      </c>
      <c r="C964" s="2">
        <v>0</v>
      </c>
      <c r="D964" s="2">
        <v>1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7">
        <v>0</v>
      </c>
      <c r="S964" s="5">
        <v>0</v>
      </c>
    </row>
    <row r="965" spans="1:19" x14ac:dyDescent="0.25">
      <c r="A965" s="2" t="s">
        <v>11</v>
      </c>
      <c r="B965" s="2" t="s">
        <v>15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7">
        <v>0</v>
      </c>
      <c r="S965" s="5">
        <v>0</v>
      </c>
    </row>
    <row r="966" spans="1:19" x14ac:dyDescent="0.25">
      <c r="A966" s="2" t="s">
        <v>11</v>
      </c>
      <c r="B966" s="2" t="s">
        <v>13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1</v>
      </c>
      <c r="N966" s="2">
        <v>0</v>
      </c>
      <c r="O966" s="2">
        <v>0</v>
      </c>
      <c r="P966" s="2">
        <v>0</v>
      </c>
      <c r="Q966" s="7">
        <v>0</v>
      </c>
      <c r="S966" s="5">
        <v>0</v>
      </c>
    </row>
    <row r="967" spans="1:19" x14ac:dyDescent="0.25">
      <c r="A967" s="2" t="s">
        <v>9</v>
      </c>
      <c r="B967" s="2" t="s">
        <v>14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7">
        <v>0</v>
      </c>
      <c r="S967" s="5">
        <v>0</v>
      </c>
    </row>
    <row r="968" spans="1:19" x14ac:dyDescent="0.25">
      <c r="A968" s="2" t="s">
        <v>10</v>
      </c>
      <c r="B968" s="2" t="s">
        <v>14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7">
        <v>0</v>
      </c>
      <c r="S968" s="5">
        <v>0</v>
      </c>
    </row>
    <row r="969" spans="1:19" x14ac:dyDescent="0.25">
      <c r="A969" s="2" t="s">
        <v>11</v>
      </c>
      <c r="B969" s="2" t="s">
        <v>13</v>
      </c>
      <c r="C969" s="2">
        <v>0</v>
      </c>
      <c r="D969" s="2">
        <v>1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1</v>
      </c>
      <c r="N969" s="2">
        <v>0</v>
      </c>
      <c r="O969" s="2">
        <v>0</v>
      </c>
      <c r="P969" s="2">
        <v>1</v>
      </c>
      <c r="Q969" s="7">
        <v>0</v>
      </c>
      <c r="S969" s="5">
        <v>0</v>
      </c>
    </row>
    <row r="970" spans="1:19" x14ac:dyDescent="0.25">
      <c r="A970" s="2" t="s">
        <v>9</v>
      </c>
      <c r="B970" s="2" t="s">
        <v>13</v>
      </c>
      <c r="C970" s="2">
        <v>0</v>
      </c>
      <c r="D970" s="2">
        <v>0</v>
      </c>
      <c r="E970" s="2">
        <v>1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7">
        <v>0</v>
      </c>
      <c r="S970" s="5">
        <v>0</v>
      </c>
    </row>
    <row r="971" spans="1:19" x14ac:dyDescent="0.25">
      <c r="A971" s="2" t="s">
        <v>9</v>
      </c>
      <c r="B971" s="2" t="s">
        <v>14</v>
      </c>
      <c r="C971" s="2">
        <v>0</v>
      </c>
      <c r="D971" s="2">
        <v>0</v>
      </c>
      <c r="E971" s="2">
        <v>1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1</v>
      </c>
      <c r="Q971" s="7">
        <v>0</v>
      </c>
      <c r="S971" s="5">
        <v>0</v>
      </c>
    </row>
    <row r="972" spans="1:19" x14ac:dyDescent="0.25">
      <c r="A972" s="2" t="s">
        <v>11</v>
      </c>
      <c r="B972" s="2" t="s">
        <v>15</v>
      </c>
      <c r="C972" s="2">
        <v>0</v>
      </c>
      <c r="D972" s="2">
        <v>0</v>
      </c>
      <c r="E972" s="2">
        <v>1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7">
        <v>0</v>
      </c>
      <c r="S972" s="5">
        <v>0</v>
      </c>
    </row>
    <row r="973" spans="1:19" x14ac:dyDescent="0.25">
      <c r="A973" s="2" t="s">
        <v>9</v>
      </c>
      <c r="B973" s="2" t="s">
        <v>13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7">
        <v>0</v>
      </c>
      <c r="S973" s="5">
        <v>0</v>
      </c>
    </row>
    <row r="974" spans="1:19" x14ac:dyDescent="0.25">
      <c r="A974" s="2" t="s">
        <v>11</v>
      </c>
      <c r="B974" s="2" t="s">
        <v>14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1</v>
      </c>
      <c r="O974" s="2">
        <v>0</v>
      </c>
      <c r="P974" s="2">
        <v>0</v>
      </c>
      <c r="Q974" s="7">
        <v>0</v>
      </c>
      <c r="S974" s="5">
        <v>0</v>
      </c>
    </row>
    <row r="975" spans="1:19" x14ac:dyDescent="0.25">
      <c r="A975" s="2" t="s">
        <v>11</v>
      </c>
      <c r="B975" s="2" t="s">
        <v>14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7">
        <v>0</v>
      </c>
      <c r="S975" s="5">
        <v>0</v>
      </c>
    </row>
    <row r="976" spans="1:19" x14ac:dyDescent="0.25">
      <c r="A976" s="2" t="s">
        <v>11</v>
      </c>
      <c r="B976" s="2" t="s">
        <v>13</v>
      </c>
      <c r="C976" s="2">
        <v>0</v>
      </c>
      <c r="D976" s="2">
        <v>1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0</v>
      </c>
      <c r="P976" s="2">
        <v>0</v>
      </c>
      <c r="Q976" s="7">
        <v>0</v>
      </c>
      <c r="S976" s="5">
        <v>0</v>
      </c>
    </row>
    <row r="977" spans="1:19" x14ac:dyDescent="0.25">
      <c r="A977" s="2" t="s">
        <v>9</v>
      </c>
      <c r="B977" s="2" t="s">
        <v>14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7">
        <v>0</v>
      </c>
      <c r="S977" s="5">
        <v>0</v>
      </c>
    </row>
    <row r="978" spans="1:19" x14ac:dyDescent="0.25">
      <c r="A978" s="2" t="s">
        <v>11</v>
      </c>
      <c r="B978" s="2" t="s">
        <v>14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1</v>
      </c>
      <c r="Q978" s="7">
        <v>0</v>
      </c>
      <c r="S978" s="5">
        <v>0</v>
      </c>
    </row>
    <row r="979" spans="1:19" x14ac:dyDescent="0.25">
      <c r="A979" s="2" t="s">
        <v>10</v>
      </c>
      <c r="B979" s="2" t="s">
        <v>13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1</v>
      </c>
      <c r="Q979" s="7">
        <v>0</v>
      </c>
      <c r="S979" s="5">
        <v>0</v>
      </c>
    </row>
    <row r="980" spans="1:19" x14ac:dyDescent="0.25">
      <c r="A980" s="2" t="s">
        <v>10</v>
      </c>
      <c r="B980" s="2" t="s">
        <v>14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7">
        <v>0</v>
      </c>
      <c r="S980" s="5">
        <v>0</v>
      </c>
    </row>
    <row r="981" spans="1:19" x14ac:dyDescent="0.25">
      <c r="A981" s="2" t="s">
        <v>9</v>
      </c>
      <c r="B981" s="2" t="s">
        <v>13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1</v>
      </c>
      <c r="L981" s="2">
        <v>1</v>
      </c>
      <c r="M981" s="2">
        <v>0</v>
      </c>
      <c r="N981" s="2">
        <v>0</v>
      </c>
      <c r="O981" s="2">
        <v>0</v>
      </c>
      <c r="P981" s="2">
        <v>0</v>
      </c>
      <c r="Q981" s="7">
        <v>0</v>
      </c>
      <c r="S981" s="5">
        <v>0</v>
      </c>
    </row>
    <row r="982" spans="1:19" x14ac:dyDescent="0.25">
      <c r="A982" s="2" t="s">
        <v>11</v>
      </c>
      <c r="B982" s="2" t="s">
        <v>14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7">
        <v>0</v>
      </c>
      <c r="S982" s="5">
        <v>0</v>
      </c>
    </row>
    <row r="983" spans="1:19" x14ac:dyDescent="0.25">
      <c r="A983" s="2" t="s">
        <v>9</v>
      </c>
      <c r="B983" s="2" t="s">
        <v>15</v>
      </c>
      <c r="C983" s="2">
        <v>0</v>
      </c>
      <c r="D983" s="2">
        <v>1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1</v>
      </c>
      <c r="N983" s="2">
        <v>0</v>
      </c>
      <c r="O983" s="2">
        <v>0</v>
      </c>
      <c r="P983" s="2">
        <v>1</v>
      </c>
      <c r="Q983" s="7">
        <v>0</v>
      </c>
      <c r="S983" s="5">
        <v>0</v>
      </c>
    </row>
    <row r="984" spans="1:19" x14ac:dyDescent="0.25">
      <c r="A984" s="2" t="s">
        <v>11</v>
      </c>
      <c r="B984" s="2" t="s">
        <v>15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7">
        <v>0</v>
      </c>
      <c r="S984" s="5">
        <v>0</v>
      </c>
    </row>
    <row r="985" spans="1:19" x14ac:dyDescent="0.25">
      <c r="A985" s="2" t="s">
        <v>11</v>
      </c>
      <c r="B985" s="2" t="s">
        <v>13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7">
        <v>0</v>
      </c>
      <c r="S985" s="5">
        <v>0</v>
      </c>
    </row>
    <row r="986" spans="1:19" x14ac:dyDescent="0.25">
      <c r="A986" s="2" t="s">
        <v>9</v>
      </c>
      <c r="B986" s="2" t="s">
        <v>13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7">
        <v>0</v>
      </c>
      <c r="S986" s="5">
        <v>0</v>
      </c>
    </row>
    <row r="987" spans="1:19" x14ac:dyDescent="0.25">
      <c r="A987" s="2" t="s">
        <v>11</v>
      </c>
      <c r="B987" s="2" t="s">
        <v>13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7">
        <v>0</v>
      </c>
      <c r="S987" s="5">
        <v>0</v>
      </c>
    </row>
    <row r="988" spans="1:19" x14ac:dyDescent="0.25">
      <c r="A988" s="2" t="s">
        <v>9</v>
      </c>
      <c r="B988" s="2" t="s">
        <v>13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7">
        <v>0</v>
      </c>
      <c r="S988" s="5">
        <v>0</v>
      </c>
    </row>
    <row r="989" spans="1:19" x14ac:dyDescent="0.25">
      <c r="A989" s="2" t="s">
        <v>11</v>
      </c>
      <c r="B989" s="2" t="s">
        <v>14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7">
        <v>0</v>
      </c>
      <c r="S989" s="5">
        <v>0</v>
      </c>
    </row>
    <row r="990" spans="1:19" x14ac:dyDescent="0.25">
      <c r="A990" s="2" t="s">
        <v>9</v>
      </c>
      <c r="B990" s="2" t="s">
        <v>14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1</v>
      </c>
      <c r="Q990" s="7">
        <v>0</v>
      </c>
      <c r="S990" s="5">
        <v>0</v>
      </c>
    </row>
    <row r="991" spans="1:19" x14ac:dyDescent="0.25">
      <c r="A991" s="2" t="s">
        <v>9</v>
      </c>
      <c r="B991" s="2" t="s">
        <v>14</v>
      </c>
      <c r="C991" s="2">
        <v>0</v>
      </c>
      <c r="D991" s="2">
        <v>0</v>
      </c>
      <c r="E991" s="2">
        <v>1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7">
        <v>0</v>
      </c>
      <c r="S991" s="5">
        <v>0</v>
      </c>
    </row>
    <row r="992" spans="1:19" x14ac:dyDescent="0.25">
      <c r="A992" s="2" t="s">
        <v>11</v>
      </c>
      <c r="B992" s="2" t="s">
        <v>13</v>
      </c>
      <c r="C992" s="2">
        <v>0</v>
      </c>
      <c r="D992" s="2">
        <v>1</v>
      </c>
      <c r="E992" s="2">
        <v>0</v>
      </c>
      <c r="F992" s="2">
        <v>0</v>
      </c>
      <c r="G992" s="2">
        <v>1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7">
        <v>0</v>
      </c>
      <c r="S992" s="5">
        <v>0</v>
      </c>
    </row>
    <row r="993" spans="1:19" x14ac:dyDescent="0.25">
      <c r="A993" s="2" t="s">
        <v>10</v>
      </c>
      <c r="B993" s="2" t="s">
        <v>15</v>
      </c>
      <c r="C993" s="2">
        <v>0</v>
      </c>
      <c r="D993" s="2">
        <v>1</v>
      </c>
      <c r="E993" s="2">
        <v>1</v>
      </c>
      <c r="F993" s="2">
        <v>0</v>
      </c>
      <c r="G993" s="2">
        <v>1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1</v>
      </c>
      <c r="N993" s="2">
        <v>0</v>
      </c>
      <c r="O993" s="2">
        <v>0</v>
      </c>
      <c r="P993" s="2">
        <v>1</v>
      </c>
      <c r="Q993" s="7">
        <v>0</v>
      </c>
      <c r="S993" s="5">
        <v>0</v>
      </c>
    </row>
    <row r="994" spans="1:19" x14ac:dyDescent="0.25">
      <c r="A994" s="2" t="s">
        <v>10</v>
      </c>
      <c r="B994" s="2" t="s">
        <v>14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1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7">
        <v>0</v>
      </c>
      <c r="S994" s="5">
        <v>0</v>
      </c>
    </row>
    <row r="995" spans="1:19" x14ac:dyDescent="0.25">
      <c r="A995" s="2" t="s">
        <v>9</v>
      </c>
      <c r="B995" s="2" t="s">
        <v>14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7">
        <v>0</v>
      </c>
      <c r="S995" s="5">
        <v>0</v>
      </c>
    </row>
    <row r="996" spans="1:19" x14ac:dyDescent="0.25">
      <c r="A996" s="2" t="s">
        <v>9</v>
      </c>
      <c r="B996" s="2" t="s">
        <v>14</v>
      </c>
      <c r="C996" s="2">
        <v>0</v>
      </c>
      <c r="D996" s="2">
        <v>0</v>
      </c>
      <c r="E996" s="2">
        <v>1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1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7">
        <v>0</v>
      </c>
      <c r="S996" s="5">
        <v>0</v>
      </c>
    </row>
    <row r="997" spans="1:19" x14ac:dyDescent="0.25">
      <c r="A997" s="2" t="s">
        <v>9</v>
      </c>
      <c r="B997" s="2" t="s">
        <v>13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7">
        <v>0</v>
      </c>
      <c r="S997" s="5">
        <v>0</v>
      </c>
    </row>
    <row r="998" spans="1:19" x14ac:dyDescent="0.25">
      <c r="A998" s="2" t="s">
        <v>11</v>
      </c>
      <c r="B998" s="2" t="s">
        <v>13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7">
        <v>0</v>
      </c>
      <c r="S998" s="5">
        <v>0</v>
      </c>
    </row>
    <row r="999" spans="1:19" x14ac:dyDescent="0.25">
      <c r="A999" s="2" t="s">
        <v>9</v>
      </c>
      <c r="B999" s="2" t="s">
        <v>14</v>
      </c>
      <c r="C999" s="2">
        <v>0</v>
      </c>
      <c r="D999" s="2">
        <v>0</v>
      </c>
      <c r="E999" s="2">
        <v>1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7">
        <v>0</v>
      </c>
      <c r="S999" s="5">
        <v>0</v>
      </c>
    </row>
    <row r="1000" spans="1:19" x14ac:dyDescent="0.25">
      <c r="A1000" s="2" t="s">
        <v>10</v>
      </c>
      <c r="B1000" s="2" t="s">
        <v>14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7">
        <v>0</v>
      </c>
      <c r="S1000" s="5">
        <v>0</v>
      </c>
    </row>
    <row r="1001" spans="1:19" x14ac:dyDescent="0.25">
      <c r="A1001" s="2" t="s">
        <v>9</v>
      </c>
      <c r="B1001" s="2" t="s">
        <v>13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1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7">
        <v>1</v>
      </c>
      <c r="S1001" s="5">
        <v>0</v>
      </c>
    </row>
  </sheetData>
  <phoneticPr fontId="3" type="noConversion"/>
  <conditionalFormatting sqref="C2:Q1001">
    <cfRule type="cellIs" dxfId="8" priority="1" operator="greaterThan">
      <formula>0.5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pane ySplit="1" topLeftCell="A2" activePane="bottomLeft" state="frozen"/>
      <selection pane="bottomLeft" activeCell="H9" sqref="H9"/>
    </sheetView>
  </sheetViews>
  <sheetFormatPr defaultColWidth="11" defaultRowHeight="15.75" x14ac:dyDescent="0.25"/>
  <cols>
    <col min="5" max="5" width="9.625" customWidth="1"/>
    <col min="6" max="6" width="7.125" customWidth="1"/>
    <col min="7" max="7" width="8.5" customWidth="1"/>
    <col min="8" max="8" width="5.5" customWidth="1"/>
    <col min="9" max="9" width="8.625" customWidth="1"/>
    <col min="10" max="10" width="8.375" customWidth="1"/>
    <col min="11" max="12" width="6.5" customWidth="1"/>
    <col min="13" max="13" width="6.375" customWidth="1"/>
    <col min="14" max="14" width="13" customWidth="1"/>
    <col min="15" max="15" width="9.5" customWidth="1"/>
    <col min="16" max="16" width="8.875" customWidth="1"/>
    <col min="17" max="17" width="11.125" customWidth="1"/>
    <col min="18" max="18" width="6.5" customWidth="1"/>
    <col min="19" max="19" width="10.5" style="8" customWidth="1"/>
    <col min="21" max="21" width="12" style="3" customWidth="1"/>
  </cols>
  <sheetData>
    <row r="1" spans="1:21" ht="42" customHeight="1" x14ac:dyDescent="0.25">
      <c r="A1" t="s">
        <v>24</v>
      </c>
      <c r="B1" t="s">
        <v>25</v>
      </c>
      <c r="C1" t="s">
        <v>26</v>
      </c>
      <c r="D1" t="s">
        <v>27</v>
      </c>
      <c r="E1" s="1" t="s">
        <v>1</v>
      </c>
      <c r="F1" s="1" t="s">
        <v>2</v>
      </c>
      <c r="G1" s="1" t="s">
        <v>16</v>
      </c>
      <c r="H1" s="1" t="s">
        <v>3</v>
      </c>
      <c r="I1" s="1" t="s">
        <v>4</v>
      </c>
      <c r="J1" s="1" t="s">
        <v>18</v>
      </c>
      <c r="K1" s="1" t="s">
        <v>5</v>
      </c>
      <c r="L1" s="1" t="s">
        <v>19</v>
      </c>
      <c r="M1" s="1" t="s">
        <v>20</v>
      </c>
      <c r="N1" s="1" t="s">
        <v>22</v>
      </c>
      <c r="O1" s="1" t="s">
        <v>7</v>
      </c>
      <c r="P1" s="1" t="s">
        <v>6</v>
      </c>
      <c r="Q1" s="1" t="s">
        <v>21</v>
      </c>
      <c r="R1" s="1" t="s">
        <v>17</v>
      </c>
      <c r="S1" s="6" t="s">
        <v>8</v>
      </c>
      <c r="U1" s="4" t="s">
        <v>12</v>
      </c>
    </row>
    <row r="2" spans="1:21" x14ac:dyDescent="0.25">
      <c r="A2">
        <f>IF('Training Data'!A2="M",1,0)</f>
        <v>1</v>
      </c>
      <c r="B2">
        <f>IF('Training Data'!A2="F",1,0)</f>
        <v>0</v>
      </c>
      <c r="C2">
        <f>IF('Training Data'!$B2="H",1,0)</f>
        <v>0</v>
      </c>
      <c r="D2">
        <f>IF('Training Data'!$B2="A",1,0)</f>
        <v>1</v>
      </c>
      <c r="E2" s="2">
        <v>1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7">
        <v>0</v>
      </c>
      <c r="U2" s="5">
        <v>1</v>
      </c>
    </row>
    <row r="3" spans="1:21" x14ac:dyDescent="0.25">
      <c r="A3">
        <f>IF('Training Data'!A3="M",1,0)</f>
        <v>1</v>
      </c>
      <c r="B3">
        <f>IF('Training Data'!A3="F",1,0)</f>
        <v>0</v>
      </c>
      <c r="C3">
        <f>IF('Training Data'!$B3="H",1,0)</f>
        <v>1</v>
      </c>
      <c r="D3">
        <f>IF('Training Data'!$B3="A",1,0)</f>
        <v>0</v>
      </c>
      <c r="E3" s="2">
        <v>1</v>
      </c>
      <c r="F3" s="2">
        <v>0</v>
      </c>
      <c r="G3" s="2">
        <v>0</v>
      </c>
      <c r="H3" s="2">
        <v>0</v>
      </c>
      <c r="I3" s="2">
        <v>1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7">
        <v>0</v>
      </c>
      <c r="U3" s="5">
        <v>1</v>
      </c>
    </row>
    <row r="4" spans="1:21" x14ac:dyDescent="0.25">
      <c r="A4">
        <f>IF('Training Data'!A4="M",1,0)</f>
        <v>1</v>
      </c>
      <c r="B4">
        <f>IF('Training Data'!A4="F",1,0)</f>
        <v>0</v>
      </c>
      <c r="C4">
        <f>IF('Training Data'!$B4="H",1,0)</f>
        <v>1</v>
      </c>
      <c r="D4">
        <f>IF('Training Data'!$B4="A",1,0)</f>
        <v>0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7">
        <v>0</v>
      </c>
      <c r="U4" s="5">
        <v>1</v>
      </c>
    </row>
    <row r="5" spans="1:21" x14ac:dyDescent="0.25">
      <c r="A5">
        <f>IF('Training Data'!A5="M",1,0)</f>
        <v>0</v>
      </c>
      <c r="B5">
        <f>IF('Training Data'!A5="F",1,0)</f>
        <v>0</v>
      </c>
      <c r="C5">
        <f>IF('Training Data'!$B5="H",1,0)</f>
        <v>1</v>
      </c>
      <c r="D5">
        <f>IF('Training Data'!$B5="A",1,0)</f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7">
        <v>0</v>
      </c>
      <c r="U5" s="5">
        <v>1</v>
      </c>
    </row>
    <row r="6" spans="1:21" x14ac:dyDescent="0.25">
      <c r="A6">
        <f>IF('Training Data'!A6="M",1,0)</f>
        <v>0</v>
      </c>
      <c r="B6">
        <f>IF('Training Data'!A6="F",1,0)</f>
        <v>1</v>
      </c>
      <c r="C6">
        <f>IF('Training Data'!$B6="H",1,0)</f>
        <v>0</v>
      </c>
      <c r="D6">
        <f>IF('Training Data'!$B6="A",1,0)</f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1</v>
      </c>
      <c r="R6" s="2">
        <v>0</v>
      </c>
      <c r="S6" s="7">
        <v>0</v>
      </c>
      <c r="U6" s="5">
        <v>1</v>
      </c>
    </row>
    <row r="7" spans="1:21" x14ac:dyDescent="0.25">
      <c r="A7">
        <f>IF('Training Data'!A7="M",1,0)</f>
        <v>0</v>
      </c>
      <c r="B7">
        <f>IF('Training Data'!A7="F",1,0)</f>
        <v>1</v>
      </c>
      <c r="C7">
        <f>IF('Training Data'!$B7="H",1,0)</f>
        <v>1</v>
      </c>
      <c r="D7">
        <f>IF('Training Data'!$B7="A",1,0)</f>
        <v>0</v>
      </c>
      <c r="E7" s="2">
        <v>0</v>
      </c>
      <c r="F7" s="2">
        <v>0</v>
      </c>
      <c r="G7" s="2">
        <v>0</v>
      </c>
      <c r="H7" s="2">
        <v>0</v>
      </c>
      <c r="I7" s="2">
        <v>1</v>
      </c>
      <c r="J7" s="2">
        <v>0</v>
      </c>
      <c r="K7" s="2">
        <v>0</v>
      </c>
      <c r="L7" s="2">
        <v>0</v>
      </c>
      <c r="M7" s="2">
        <v>0</v>
      </c>
      <c r="N7" s="2">
        <v>1</v>
      </c>
      <c r="O7" s="2">
        <v>0</v>
      </c>
      <c r="P7" s="2">
        <v>0</v>
      </c>
      <c r="Q7" s="2">
        <v>0</v>
      </c>
      <c r="R7" s="2">
        <v>0</v>
      </c>
      <c r="S7" s="7">
        <v>0</v>
      </c>
      <c r="U7" s="5">
        <v>1</v>
      </c>
    </row>
    <row r="8" spans="1:21" x14ac:dyDescent="0.25">
      <c r="A8">
        <f>IF('Training Data'!A8="M",1,0)</f>
        <v>1</v>
      </c>
      <c r="B8">
        <f>IF('Training Data'!A8="F",1,0)</f>
        <v>0</v>
      </c>
      <c r="C8">
        <f>IF('Training Data'!$B8="H",1,0)</f>
        <v>1</v>
      </c>
      <c r="D8">
        <f>IF('Training Data'!$B8="A",1,0)</f>
        <v>0</v>
      </c>
      <c r="E8" s="2">
        <v>0</v>
      </c>
      <c r="F8" s="2">
        <v>1</v>
      </c>
      <c r="G8" s="2">
        <v>0</v>
      </c>
      <c r="H8" s="2">
        <v>1</v>
      </c>
      <c r="I8" s="2">
        <v>1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7">
        <v>0</v>
      </c>
      <c r="U8" s="5">
        <v>1</v>
      </c>
    </row>
    <row r="9" spans="1:21" x14ac:dyDescent="0.25">
      <c r="A9">
        <f>IF('Training Data'!A9="M",1,0)</f>
        <v>0</v>
      </c>
      <c r="B9">
        <f>IF('Training Data'!A9="F",1,0)</f>
        <v>1</v>
      </c>
      <c r="C9">
        <f>IF('Training Data'!$B9="H",1,0)</f>
        <v>1</v>
      </c>
      <c r="D9">
        <f>IF('Training Data'!$B9="A",1,0)</f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7">
        <v>1</v>
      </c>
      <c r="U9" s="5">
        <v>1</v>
      </c>
    </row>
    <row r="10" spans="1:21" x14ac:dyDescent="0.25">
      <c r="A10">
        <f>IF('Training Data'!A10="M",1,0)</f>
        <v>0</v>
      </c>
      <c r="B10">
        <f>IF('Training Data'!A10="F",1,0)</f>
        <v>1</v>
      </c>
      <c r="C10">
        <f>IF('Training Data'!$B10="H",1,0)</f>
        <v>1</v>
      </c>
      <c r="D10">
        <f>IF('Training Data'!$B10="A",1,0)</f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7">
        <v>0</v>
      </c>
      <c r="U10" s="5">
        <v>1</v>
      </c>
    </row>
    <row r="11" spans="1:21" x14ac:dyDescent="0.25">
      <c r="A11">
        <f>IF('Training Data'!A11="M",1,0)</f>
        <v>0</v>
      </c>
      <c r="B11">
        <f>IF('Training Data'!A11="F",1,0)</f>
        <v>1</v>
      </c>
      <c r="C11">
        <f>IF('Training Data'!$B11="H",1,0)</f>
        <v>1</v>
      </c>
      <c r="D11">
        <f>IF('Training Data'!$B11="A",1,0)</f>
        <v>0</v>
      </c>
      <c r="E11" s="2">
        <v>0</v>
      </c>
      <c r="F11" s="2">
        <v>0</v>
      </c>
      <c r="G11" s="2">
        <v>0</v>
      </c>
      <c r="H11" s="2">
        <v>0</v>
      </c>
      <c r="I11" s="2">
        <v>1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7">
        <v>1</v>
      </c>
      <c r="U11" s="5">
        <v>1</v>
      </c>
    </row>
    <row r="12" spans="1:21" x14ac:dyDescent="0.25">
      <c r="A12">
        <f>IF('Training Data'!A12="M",1,0)</f>
        <v>0</v>
      </c>
      <c r="B12">
        <f>IF('Training Data'!A12="F",1,0)</f>
        <v>1</v>
      </c>
      <c r="C12">
        <f>IF('Training Data'!$B12="H",1,0)</f>
        <v>1</v>
      </c>
      <c r="D12">
        <f>IF('Training Data'!$B12="A",1,0)</f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</v>
      </c>
      <c r="R12" s="2">
        <v>0</v>
      </c>
      <c r="S12" s="7">
        <v>0</v>
      </c>
      <c r="U12" s="5">
        <v>1</v>
      </c>
    </row>
    <row r="13" spans="1:21" x14ac:dyDescent="0.25">
      <c r="A13">
        <f>IF('Training Data'!A13="M",1,0)</f>
        <v>0</v>
      </c>
      <c r="B13">
        <f>IF('Training Data'!A13="F",1,0)</f>
        <v>1</v>
      </c>
      <c r="C13">
        <f>IF('Training Data'!$B13="H",1,0)</f>
        <v>0</v>
      </c>
      <c r="D13">
        <f>IF('Training Data'!$B13="A",1,0)</f>
        <v>1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1</v>
      </c>
      <c r="R13" s="2">
        <v>0</v>
      </c>
      <c r="S13" s="7">
        <v>0</v>
      </c>
      <c r="U13" s="5">
        <v>1</v>
      </c>
    </row>
    <row r="14" spans="1:21" x14ac:dyDescent="0.25">
      <c r="A14">
        <f>IF('Training Data'!A14="M",1,0)</f>
        <v>0</v>
      </c>
      <c r="B14">
        <f>IF('Training Data'!A14="F",1,0)</f>
        <v>1</v>
      </c>
      <c r="C14">
        <f>IF('Training Data'!$B14="H",1,0)</f>
        <v>1</v>
      </c>
      <c r="D14">
        <f>IF('Training Data'!$B14="A",1,0)</f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1</v>
      </c>
      <c r="O14" s="2">
        <v>0</v>
      </c>
      <c r="P14" s="2">
        <v>1</v>
      </c>
      <c r="Q14" s="2">
        <v>1</v>
      </c>
      <c r="R14" s="2">
        <v>0</v>
      </c>
      <c r="S14" s="7">
        <v>0</v>
      </c>
      <c r="U14" s="5">
        <v>1</v>
      </c>
    </row>
    <row r="15" spans="1:21" x14ac:dyDescent="0.25">
      <c r="A15">
        <f>IF('Training Data'!A15="M",1,0)</f>
        <v>0</v>
      </c>
      <c r="B15">
        <f>IF('Training Data'!A15="F",1,0)</f>
        <v>0</v>
      </c>
      <c r="C15">
        <f>IF('Training Data'!$B15="H",1,0)</f>
        <v>0</v>
      </c>
      <c r="D15">
        <f>IF('Training Data'!$B15="A",1,0)</f>
        <v>1</v>
      </c>
      <c r="E15" s="2">
        <v>0</v>
      </c>
      <c r="F15" s="2">
        <v>0</v>
      </c>
      <c r="G15" s="2">
        <v>0</v>
      </c>
      <c r="H15" s="2">
        <v>1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1</v>
      </c>
      <c r="Q15" s="2">
        <v>0</v>
      </c>
      <c r="R15" s="2">
        <v>0</v>
      </c>
      <c r="S15" s="7">
        <v>0</v>
      </c>
      <c r="U15" s="5">
        <v>1</v>
      </c>
    </row>
    <row r="16" spans="1:21" x14ac:dyDescent="0.25">
      <c r="A16">
        <f>IF('Training Data'!A16="M",1,0)</f>
        <v>1</v>
      </c>
      <c r="B16">
        <f>IF('Training Data'!A16="F",1,0)</f>
        <v>0</v>
      </c>
      <c r="C16">
        <f>IF('Training Data'!$B16="H",1,0)</f>
        <v>0</v>
      </c>
      <c r="D16">
        <f>IF('Training Data'!$B16="A",1,0)</f>
        <v>1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0</v>
      </c>
      <c r="K16" s="2">
        <v>0</v>
      </c>
      <c r="L16" s="2">
        <v>0</v>
      </c>
      <c r="M16" s="2">
        <v>1</v>
      </c>
      <c r="N16" s="2">
        <v>1</v>
      </c>
      <c r="O16" s="2">
        <v>0</v>
      </c>
      <c r="P16" s="2">
        <v>0</v>
      </c>
      <c r="Q16" s="2">
        <v>1</v>
      </c>
      <c r="R16" s="2">
        <v>0</v>
      </c>
      <c r="S16" s="7">
        <v>1</v>
      </c>
      <c r="U16" s="5">
        <v>1</v>
      </c>
    </row>
    <row r="17" spans="1:21" x14ac:dyDescent="0.25">
      <c r="A17">
        <f>IF('Training Data'!A17="M",1,0)</f>
        <v>1</v>
      </c>
      <c r="B17">
        <f>IF('Training Data'!A17="F",1,0)</f>
        <v>0</v>
      </c>
      <c r="C17">
        <f>IF('Training Data'!$B17="H",1,0)</f>
        <v>1</v>
      </c>
      <c r="D17">
        <f>IF('Training Data'!$B17="A",1,0)</f>
        <v>0</v>
      </c>
      <c r="E17" s="2">
        <v>0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</v>
      </c>
      <c r="R17" s="2">
        <v>0</v>
      </c>
      <c r="S17" s="7">
        <v>0</v>
      </c>
      <c r="U17" s="5">
        <v>1</v>
      </c>
    </row>
    <row r="18" spans="1:21" x14ac:dyDescent="0.25">
      <c r="A18">
        <f>IF('Training Data'!A18="M",1,0)</f>
        <v>1</v>
      </c>
      <c r="B18">
        <f>IF('Training Data'!A18="F",1,0)</f>
        <v>0</v>
      </c>
      <c r="C18">
        <f>IF('Training Data'!$B18="H",1,0)</f>
        <v>0</v>
      </c>
      <c r="D18">
        <f>IF('Training Data'!$B18="A",1,0)</f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7">
        <v>0</v>
      </c>
      <c r="U18" s="5">
        <v>1</v>
      </c>
    </row>
    <row r="19" spans="1:21" x14ac:dyDescent="0.25">
      <c r="A19">
        <f>IF('Training Data'!A19="M",1,0)</f>
        <v>0</v>
      </c>
      <c r="B19">
        <f>IF('Training Data'!A19="F",1,0)</f>
        <v>1</v>
      </c>
      <c r="C19">
        <f>IF('Training Data'!$B19="H",1,0)</f>
        <v>1</v>
      </c>
      <c r="D19">
        <f>IF('Training Data'!$B19="A",1,0)</f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</v>
      </c>
      <c r="M19" s="2">
        <v>0</v>
      </c>
      <c r="N19" s="2">
        <v>1</v>
      </c>
      <c r="O19" s="2">
        <v>0</v>
      </c>
      <c r="P19" s="2">
        <v>0</v>
      </c>
      <c r="Q19" s="2">
        <v>0</v>
      </c>
      <c r="R19" s="2">
        <v>0</v>
      </c>
      <c r="S19" s="7">
        <v>0</v>
      </c>
      <c r="U19" s="5">
        <v>1</v>
      </c>
    </row>
    <row r="20" spans="1:21" x14ac:dyDescent="0.25">
      <c r="A20">
        <f>IF('Training Data'!A20="M",1,0)</f>
        <v>1</v>
      </c>
      <c r="B20">
        <f>IF('Training Data'!A20="F",1,0)</f>
        <v>0</v>
      </c>
      <c r="C20">
        <f>IF('Training Data'!$B20="H",1,0)</f>
        <v>0</v>
      </c>
      <c r="D20">
        <f>IF('Training Data'!$B20="A",1,0)</f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1</v>
      </c>
      <c r="O20" s="2">
        <v>0</v>
      </c>
      <c r="P20" s="2">
        <v>0</v>
      </c>
      <c r="Q20" s="2">
        <v>0</v>
      </c>
      <c r="R20" s="2">
        <v>0</v>
      </c>
      <c r="S20" s="7">
        <v>0</v>
      </c>
      <c r="U20" s="5">
        <v>1</v>
      </c>
    </row>
    <row r="21" spans="1:21" x14ac:dyDescent="0.25">
      <c r="A21">
        <f>IF('Training Data'!A21="M",1,0)</f>
        <v>0</v>
      </c>
      <c r="B21">
        <f>IF('Training Data'!A21="F",1,0)</f>
        <v>1</v>
      </c>
      <c r="C21">
        <f>IF('Training Data'!$B21="H",1,0)</f>
        <v>1</v>
      </c>
      <c r="D21">
        <f>IF('Training Data'!$B21="A",1,0)</f>
        <v>0</v>
      </c>
      <c r="E21" s="2">
        <v>1</v>
      </c>
      <c r="F21" s="2">
        <v>1</v>
      </c>
      <c r="G21" s="2">
        <v>0</v>
      </c>
      <c r="H21" s="2">
        <v>0</v>
      </c>
      <c r="I21" s="2">
        <v>1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1</v>
      </c>
      <c r="Q21" s="2">
        <v>0</v>
      </c>
      <c r="R21" s="2">
        <v>0</v>
      </c>
      <c r="S21" s="7">
        <v>1</v>
      </c>
      <c r="U21" s="5">
        <v>1</v>
      </c>
    </row>
    <row r="22" spans="1:21" x14ac:dyDescent="0.25">
      <c r="A22">
        <f>IF('Training Data'!A22="M",1,0)</f>
        <v>1</v>
      </c>
      <c r="B22">
        <f>IF('Training Data'!A22="F",1,0)</f>
        <v>0</v>
      </c>
      <c r="C22">
        <f>IF('Training Data'!$B22="H",1,0)</f>
        <v>0</v>
      </c>
      <c r="D22">
        <f>IF('Training Data'!$B22="A",1,0)</f>
        <v>1</v>
      </c>
      <c r="E22" s="2">
        <v>0</v>
      </c>
      <c r="F22" s="2">
        <v>0</v>
      </c>
      <c r="G22" s="2">
        <v>1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7">
        <v>0</v>
      </c>
      <c r="U22" s="5">
        <v>1</v>
      </c>
    </row>
    <row r="23" spans="1:21" x14ac:dyDescent="0.25">
      <c r="A23">
        <f>IF('Training Data'!A23="M",1,0)</f>
        <v>0</v>
      </c>
      <c r="B23">
        <f>IF('Training Data'!A23="F",1,0)</f>
        <v>1</v>
      </c>
      <c r="C23">
        <f>IF('Training Data'!$B23="H",1,0)</f>
        <v>1</v>
      </c>
      <c r="D23">
        <f>IF('Training Data'!$B23="A",1,0)</f>
        <v>0</v>
      </c>
      <c r="E23" s="2">
        <v>0</v>
      </c>
      <c r="F23" s="2">
        <v>0</v>
      </c>
      <c r="G23" s="2">
        <v>1</v>
      </c>
      <c r="H23" s="2">
        <v>0</v>
      </c>
      <c r="I23" s="2">
        <v>1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</v>
      </c>
      <c r="R23" s="2">
        <v>0</v>
      </c>
      <c r="S23" s="7">
        <v>0</v>
      </c>
      <c r="U23" s="5">
        <v>1</v>
      </c>
    </row>
    <row r="24" spans="1:21" x14ac:dyDescent="0.25">
      <c r="A24">
        <f>IF('Training Data'!A24="M",1,0)</f>
        <v>0</v>
      </c>
      <c r="B24">
        <f>IF('Training Data'!A24="F",1,0)</f>
        <v>1</v>
      </c>
      <c r="C24">
        <f>IF('Training Data'!$B24="H",1,0)</f>
        <v>0</v>
      </c>
      <c r="D24">
        <f>IF('Training Data'!$B24="A",1,0)</f>
        <v>0</v>
      </c>
      <c r="E24" s="2">
        <v>0</v>
      </c>
      <c r="F24" s="2">
        <v>1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1</v>
      </c>
      <c r="P24" s="2">
        <v>0</v>
      </c>
      <c r="Q24" s="2">
        <v>0</v>
      </c>
      <c r="R24" s="2">
        <v>0</v>
      </c>
      <c r="S24" s="7">
        <v>0</v>
      </c>
      <c r="U24" s="5">
        <v>1</v>
      </c>
    </row>
    <row r="25" spans="1:21" x14ac:dyDescent="0.25">
      <c r="A25">
        <f>IF('Training Data'!A25="M",1,0)</f>
        <v>0</v>
      </c>
      <c r="B25">
        <f>IF('Training Data'!A25="F",1,0)</f>
        <v>1</v>
      </c>
      <c r="C25">
        <f>IF('Training Data'!$B25="H",1,0)</f>
        <v>1</v>
      </c>
      <c r="D25">
        <f>IF('Training Data'!$B25="A",1,0)</f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7">
        <v>0</v>
      </c>
      <c r="U25" s="5">
        <v>1</v>
      </c>
    </row>
    <row r="26" spans="1:21" x14ac:dyDescent="0.25">
      <c r="A26">
        <f>IF('Training Data'!A26="M",1,0)</f>
        <v>1</v>
      </c>
      <c r="B26">
        <f>IF('Training Data'!A26="F",1,0)</f>
        <v>0</v>
      </c>
      <c r="C26">
        <f>IF('Training Data'!$B26="H",1,0)</f>
        <v>0</v>
      </c>
      <c r="D26">
        <f>IF('Training Data'!$B26="A",1,0)</f>
        <v>1</v>
      </c>
      <c r="E26" s="2">
        <v>0</v>
      </c>
      <c r="F26" s="2">
        <v>0</v>
      </c>
      <c r="G26" s="2">
        <v>0</v>
      </c>
      <c r="H26" s="2">
        <v>1</v>
      </c>
      <c r="I26" s="2">
        <v>1</v>
      </c>
      <c r="J26" s="2">
        <v>0</v>
      </c>
      <c r="K26" s="2">
        <v>0</v>
      </c>
      <c r="L26" s="2">
        <v>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7">
        <v>1</v>
      </c>
      <c r="U26" s="5">
        <v>1</v>
      </c>
    </row>
    <row r="27" spans="1:21" x14ac:dyDescent="0.25">
      <c r="A27">
        <f>IF('Training Data'!A27="M",1,0)</f>
        <v>0</v>
      </c>
      <c r="B27">
        <f>IF('Training Data'!A27="F",1,0)</f>
        <v>1</v>
      </c>
      <c r="C27">
        <f>IF('Training Data'!$B27="H",1,0)</f>
        <v>0</v>
      </c>
      <c r="D27">
        <f>IF('Training Data'!$B27="A",1,0)</f>
        <v>1</v>
      </c>
      <c r="E27" s="2">
        <v>0</v>
      </c>
      <c r="F27" s="2">
        <v>0</v>
      </c>
      <c r="G27" s="2">
        <v>0</v>
      </c>
      <c r="H27" s="2">
        <v>1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7">
        <v>1</v>
      </c>
      <c r="U27" s="5">
        <v>1</v>
      </c>
    </row>
    <row r="28" spans="1:21" x14ac:dyDescent="0.25">
      <c r="A28">
        <f>IF('Training Data'!A28="M",1,0)</f>
        <v>0</v>
      </c>
      <c r="B28">
        <f>IF('Training Data'!A28="F",1,0)</f>
        <v>1</v>
      </c>
      <c r="C28">
        <f>IF('Training Data'!$B28="H",1,0)</f>
        <v>1</v>
      </c>
      <c r="D28">
        <f>IF('Training Data'!$B28="A",1,0)</f>
        <v>0</v>
      </c>
      <c r="E28" s="2">
        <v>0</v>
      </c>
      <c r="F28" s="2">
        <v>1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</v>
      </c>
      <c r="R28" s="2">
        <v>0</v>
      </c>
      <c r="S28" s="7">
        <v>0</v>
      </c>
      <c r="U28" s="5">
        <v>1</v>
      </c>
    </row>
    <row r="29" spans="1:21" x14ac:dyDescent="0.25">
      <c r="A29">
        <f>IF('Training Data'!A29="M",1,0)</f>
        <v>1</v>
      </c>
      <c r="B29">
        <f>IF('Training Data'!A29="F",1,0)</f>
        <v>0</v>
      </c>
      <c r="C29">
        <f>IF('Training Data'!$B29="H",1,0)</f>
        <v>1</v>
      </c>
      <c r="D29">
        <f>IF('Training Data'!$B29="A",1,0)</f>
        <v>0</v>
      </c>
      <c r="E29" s="2">
        <v>0</v>
      </c>
      <c r="F29" s="2">
        <v>0</v>
      </c>
      <c r="G29" s="2">
        <v>1</v>
      </c>
      <c r="H29" s="2">
        <v>1</v>
      </c>
      <c r="I29" s="2">
        <v>0</v>
      </c>
      <c r="J29" s="2">
        <v>0</v>
      </c>
      <c r="K29" s="2">
        <v>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7">
        <v>1</v>
      </c>
      <c r="U29" s="5">
        <v>1</v>
      </c>
    </row>
    <row r="30" spans="1:21" x14ac:dyDescent="0.25">
      <c r="A30">
        <f>IF('Training Data'!A30="M",1,0)</f>
        <v>1</v>
      </c>
      <c r="B30">
        <f>IF('Training Data'!A30="F",1,0)</f>
        <v>0</v>
      </c>
      <c r="C30">
        <f>IF('Training Data'!$B30="H",1,0)</f>
        <v>0</v>
      </c>
      <c r="D30">
        <f>IF('Training Data'!$B30="A",1,0)</f>
        <v>1</v>
      </c>
      <c r="E30" s="2">
        <v>0</v>
      </c>
      <c r="F30" s="2">
        <v>0</v>
      </c>
      <c r="G30" s="2">
        <v>0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</v>
      </c>
      <c r="R30" s="2">
        <v>0</v>
      </c>
      <c r="S30" s="7">
        <v>0</v>
      </c>
      <c r="U30" s="5">
        <v>1</v>
      </c>
    </row>
    <row r="31" spans="1:21" x14ac:dyDescent="0.25">
      <c r="A31">
        <f>IF('Training Data'!A31="M",1,0)</f>
        <v>0</v>
      </c>
      <c r="B31">
        <f>IF('Training Data'!A31="F",1,0)</f>
        <v>1</v>
      </c>
      <c r="C31">
        <f>IF('Training Data'!$B31="H",1,0)</f>
        <v>0</v>
      </c>
      <c r="D31">
        <f>IF('Training Data'!$B31="A",1,0)</f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7">
        <v>0</v>
      </c>
      <c r="U31" s="5">
        <v>1</v>
      </c>
    </row>
    <row r="32" spans="1:21" x14ac:dyDescent="0.25">
      <c r="A32">
        <f>IF('Training Data'!A32="M",1,0)</f>
        <v>0</v>
      </c>
      <c r="B32">
        <f>IF('Training Data'!A32="F",1,0)</f>
        <v>1</v>
      </c>
      <c r="C32">
        <f>IF('Training Data'!$B32="H",1,0)</f>
        <v>0</v>
      </c>
      <c r="D32">
        <f>IF('Training Data'!$B32="A",1,0)</f>
        <v>1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1</v>
      </c>
      <c r="Q32" s="2">
        <v>0</v>
      </c>
      <c r="R32" s="2">
        <v>0</v>
      </c>
      <c r="S32" s="7">
        <v>0</v>
      </c>
      <c r="U32" s="5">
        <v>1</v>
      </c>
    </row>
    <row r="33" spans="1:21" x14ac:dyDescent="0.25">
      <c r="A33">
        <f>IF('Training Data'!A33="M",1,0)</f>
        <v>0</v>
      </c>
      <c r="B33">
        <f>IF('Training Data'!A33="F",1,0)</f>
        <v>1</v>
      </c>
      <c r="C33">
        <f>IF('Training Data'!$B33="H",1,0)</f>
        <v>0</v>
      </c>
      <c r="D33">
        <f>IF('Training Data'!$B33="A",1,0)</f>
        <v>1</v>
      </c>
      <c r="E33" s="2">
        <v>0</v>
      </c>
      <c r="F33" s="2">
        <v>0</v>
      </c>
      <c r="G33" s="2">
        <v>0</v>
      </c>
      <c r="H33" s="2">
        <v>1</v>
      </c>
      <c r="I33" s="2">
        <v>0</v>
      </c>
      <c r="J33" s="2">
        <v>0</v>
      </c>
      <c r="K33" s="2">
        <v>0</v>
      </c>
      <c r="L33" s="2">
        <v>0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7">
        <v>0</v>
      </c>
      <c r="U33" s="5">
        <v>1</v>
      </c>
    </row>
    <row r="34" spans="1:21" x14ac:dyDescent="0.25">
      <c r="A34">
        <f>IF('Training Data'!A34="M",1,0)</f>
        <v>1</v>
      </c>
      <c r="B34">
        <f>IF('Training Data'!A34="F",1,0)</f>
        <v>0</v>
      </c>
      <c r="C34">
        <f>IF('Training Data'!$B34="H",1,0)</f>
        <v>1</v>
      </c>
      <c r="D34">
        <f>IF('Training Data'!$B34="A",1,0)</f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1</v>
      </c>
      <c r="Q34" s="2">
        <v>0</v>
      </c>
      <c r="R34" s="2">
        <v>0</v>
      </c>
      <c r="S34" s="7">
        <v>0</v>
      </c>
      <c r="U34" s="5">
        <v>1</v>
      </c>
    </row>
    <row r="35" spans="1:21" x14ac:dyDescent="0.25">
      <c r="A35">
        <f>IF('Training Data'!A35="M",1,0)</f>
        <v>0</v>
      </c>
      <c r="B35">
        <f>IF('Training Data'!A35="F",1,0)</f>
        <v>0</v>
      </c>
      <c r="C35">
        <f>IF('Training Data'!$B35="H",1,0)</f>
        <v>0</v>
      </c>
      <c r="D35">
        <f>IF('Training Data'!$B35="A",1,0)</f>
        <v>1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7">
        <v>1</v>
      </c>
      <c r="U35" s="5">
        <v>1</v>
      </c>
    </row>
    <row r="36" spans="1:21" x14ac:dyDescent="0.25">
      <c r="A36">
        <f>IF('Training Data'!A36="M",1,0)</f>
        <v>0</v>
      </c>
      <c r="B36">
        <f>IF('Training Data'!A36="F",1,0)</f>
        <v>1</v>
      </c>
      <c r="C36">
        <f>IF('Training Data'!$B36="H",1,0)</f>
        <v>0</v>
      </c>
      <c r="D36">
        <f>IF('Training Data'!$B36="A",1,0)</f>
        <v>1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1</v>
      </c>
      <c r="O36" s="2">
        <v>0</v>
      </c>
      <c r="P36" s="2">
        <v>0</v>
      </c>
      <c r="Q36" s="2">
        <v>1</v>
      </c>
      <c r="R36" s="2">
        <v>0</v>
      </c>
      <c r="S36" s="7">
        <v>0</v>
      </c>
      <c r="U36" s="5">
        <v>1</v>
      </c>
    </row>
    <row r="37" spans="1:21" x14ac:dyDescent="0.25">
      <c r="A37">
        <f>IF('Training Data'!A37="M",1,0)</f>
        <v>1</v>
      </c>
      <c r="B37">
        <f>IF('Training Data'!A37="F",1,0)</f>
        <v>0</v>
      </c>
      <c r="C37">
        <f>IF('Training Data'!$B37="H",1,0)</f>
        <v>1</v>
      </c>
      <c r="D37">
        <f>IF('Training Data'!$B37="A",1,0)</f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7">
        <v>0</v>
      </c>
      <c r="U37" s="5">
        <v>1</v>
      </c>
    </row>
    <row r="38" spans="1:21" x14ac:dyDescent="0.25">
      <c r="A38">
        <f>IF('Training Data'!A38="M",1,0)</f>
        <v>1</v>
      </c>
      <c r="B38">
        <f>IF('Training Data'!A38="F",1,0)</f>
        <v>0</v>
      </c>
      <c r="C38">
        <f>IF('Training Data'!$B38="H",1,0)</f>
        <v>1</v>
      </c>
      <c r="D38">
        <f>IF('Training Data'!$B38="A",1,0)</f>
        <v>0</v>
      </c>
      <c r="E38" s="2">
        <v>1</v>
      </c>
      <c r="F38" s="2">
        <v>0</v>
      </c>
      <c r="G38" s="2">
        <v>0</v>
      </c>
      <c r="H38" s="2">
        <v>1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7">
        <v>1</v>
      </c>
      <c r="U38" s="5">
        <v>1</v>
      </c>
    </row>
    <row r="39" spans="1:21" x14ac:dyDescent="0.25">
      <c r="A39">
        <f>IF('Training Data'!A39="M",1,0)</f>
        <v>1</v>
      </c>
      <c r="B39">
        <f>IF('Training Data'!A39="F",1,0)</f>
        <v>0</v>
      </c>
      <c r="C39">
        <f>IF('Training Data'!$B39="H",1,0)</f>
        <v>0</v>
      </c>
      <c r="D39">
        <f>IF('Training Data'!$B39="A",1,0)</f>
        <v>1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7">
        <v>0</v>
      </c>
      <c r="U39" s="5">
        <v>1</v>
      </c>
    </row>
    <row r="40" spans="1:21" x14ac:dyDescent="0.25">
      <c r="A40">
        <f>IF('Training Data'!A40="M",1,0)</f>
        <v>1</v>
      </c>
      <c r="B40">
        <f>IF('Training Data'!A40="F",1,0)</f>
        <v>0</v>
      </c>
      <c r="C40">
        <f>IF('Training Data'!$B40="H",1,0)</f>
        <v>1</v>
      </c>
      <c r="D40">
        <f>IF('Training Data'!$B40="A",1,0)</f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1</v>
      </c>
      <c r="R40" s="2">
        <v>0</v>
      </c>
      <c r="S40" s="7">
        <v>0</v>
      </c>
      <c r="U40" s="5">
        <v>1</v>
      </c>
    </row>
    <row r="41" spans="1:21" x14ac:dyDescent="0.25">
      <c r="A41">
        <f>IF('Training Data'!A41="M",1,0)</f>
        <v>0</v>
      </c>
      <c r="B41">
        <f>IF('Training Data'!A41="F",1,0)</f>
        <v>1</v>
      </c>
      <c r="C41">
        <f>IF('Training Data'!$B41="H",1,0)</f>
        <v>0</v>
      </c>
      <c r="D41">
        <f>IF('Training Data'!$B41="A",1,0)</f>
        <v>0</v>
      </c>
      <c r="E41" s="2">
        <v>1</v>
      </c>
      <c r="F41" s="2">
        <v>1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</v>
      </c>
      <c r="M41" s="2">
        <v>0</v>
      </c>
      <c r="N41" s="2">
        <v>0</v>
      </c>
      <c r="O41" s="2">
        <v>0</v>
      </c>
      <c r="P41" s="2">
        <v>1</v>
      </c>
      <c r="Q41" s="2">
        <v>0</v>
      </c>
      <c r="R41" s="2">
        <v>0</v>
      </c>
      <c r="S41" s="7">
        <v>0</v>
      </c>
      <c r="U41" s="5">
        <v>1</v>
      </c>
    </row>
    <row r="42" spans="1:21" x14ac:dyDescent="0.25">
      <c r="A42">
        <f>IF('Training Data'!A42="M",1,0)</f>
        <v>1</v>
      </c>
      <c r="B42">
        <f>IF('Training Data'!A42="F",1,0)</f>
        <v>0</v>
      </c>
      <c r="C42">
        <f>IF('Training Data'!$B42="H",1,0)</f>
        <v>0</v>
      </c>
      <c r="D42">
        <f>IF('Training Data'!$B42="A",1,0)</f>
        <v>1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1</v>
      </c>
      <c r="R42" s="2">
        <v>0</v>
      </c>
      <c r="S42" s="7">
        <v>0</v>
      </c>
      <c r="U42" s="5">
        <v>1</v>
      </c>
    </row>
    <row r="43" spans="1:21" x14ac:dyDescent="0.25">
      <c r="A43">
        <f>IF('Training Data'!A43="M",1,0)</f>
        <v>1</v>
      </c>
      <c r="B43">
        <f>IF('Training Data'!A43="F",1,0)</f>
        <v>0</v>
      </c>
      <c r="C43">
        <f>IF('Training Data'!$B43="H",1,0)</f>
        <v>0</v>
      </c>
      <c r="D43">
        <f>IF('Training Data'!$B43="A",1,0)</f>
        <v>1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7">
        <v>0</v>
      </c>
      <c r="U43" s="5">
        <v>1</v>
      </c>
    </row>
    <row r="44" spans="1:21" x14ac:dyDescent="0.25">
      <c r="A44">
        <f>IF('Training Data'!A44="M",1,0)</f>
        <v>0</v>
      </c>
      <c r="B44">
        <f>IF('Training Data'!A44="F",1,0)</f>
        <v>1</v>
      </c>
      <c r="C44">
        <f>IF('Training Data'!$B44="H",1,0)</f>
        <v>0</v>
      </c>
      <c r="D44">
        <f>IF('Training Data'!$B44="A",1,0)</f>
        <v>1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</v>
      </c>
      <c r="S44" s="7">
        <v>0</v>
      </c>
      <c r="U44" s="5">
        <v>1</v>
      </c>
    </row>
    <row r="45" spans="1:21" x14ac:dyDescent="0.25">
      <c r="A45">
        <f>IF('Training Data'!A45="M",1,0)</f>
        <v>0</v>
      </c>
      <c r="B45">
        <f>IF('Training Data'!A45="F",1,0)</f>
        <v>1</v>
      </c>
      <c r="C45">
        <f>IF('Training Data'!$B45="H",1,0)</f>
        <v>0</v>
      </c>
      <c r="D45">
        <f>IF('Training Data'!$B45="A",1,0)</f>
        <v>1</v>
      </c>
      <c r="E45" s="2">
        <v>0</v>
      </c>
      <c r="F45" s="2">
        <v>0</v>
      </c>
      <c r="G45" s="2">
        <v>0</v>
      </c>
      <c r="H45" s="2">
        <v>1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7">
        <v>0</v>
      </c>
      <c r="U45" s="5">
        <v>1</v>
      </c>
    </row>
    <row r="46" spans="1:21" x14ac:dyDescent="0.25">
      <c r="A46">
        <f>IF('Training Data'!A46="M",1,0)</f>
        <v>1</v>
      </c>
      <c r="B46">
        <f>IF('Training Data'!A46="F",1,0)</f>
        <v>0</v>
      </c>
      <c r="C46">
        <f>IF('Training Data'!$B46="H",1,0)</f>
        <v>0</v>
      </c>
      <c r="D46">
        <f>IF('Training Data'!$B46="A",1,0)</f>
        <v>1</v>
      </c>
      <c r="E46" s="2">
        <v>0</v>
      </c>
      <c r="F46" s="2">
        <v>0</v>
      </c>
      <c r="G46" s="2">
        <v>1</v>
      </c>
      <c r="H46" s="2">
        <v>0</v>
      </c>
      <c r="I46" s="2">
        <v>0</v>
      </c>
      <c r="J46" s="2">
        <v>1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7">
        <v>1</v>
      </c>
      <c r="U46" s="5">
        <v>1</v>
      </c>
    </row>
    <row r="47" spans="1:21" x14ac:dyDescent="0.25">
      <c r="A47">
        <f>IF('Training Data'!A47="M",1,0)</f>
        <v>0</v>
      </c>
      <c r="B47">
        <f>IF('Training Data'!A47="F",1,0)</f>
        <v>1</v>
      </c>
      <c r="C47">
        <f>IF('Training Data'!$B47="H",1,0)</f>
        <v>1</v>
      </c>
      <c r="D47">
        <f>IF('Training Data'!$B47="A",1,0)</f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7">
        <v>0</v>
      </c>
      <c r="U47" s="5">
        <v>1</v>
      </c>
    </row>
    <row r="48" spans="1:21" x14ac:dyDescent="0.25">
      <c r="A48">
        <f>IF('Training Data'!A48="M",1,0)</f>
        <v>0</v>
      </c>
      <c r="B48">
        <f>IF('Training Data'!A48="F",1,0)</f>
        <v>1</v>
      </c>
      <c r="C48">
        <f>IF('Training Data'!$B48="H",1,0)</f>
        <v>1</v>
      </c>
      <c r="D48">
        <f>IF('Training Data'!$B48="A",1,0)</f>
        <v>0</v>
      </c>
      <c r="E48" s="2">
        <v>0</v>
      </c>
      <c r="F48" s="2">
        <v>0</v>
      </c>
      <c r="G48" s="2">
        <v>0</v>
      </c>
      <c r="H48" s="2">
        <v>1</v>
      </c>
      <c r="I48" s="2">
        <v>0</v>
      </c>
      <c r="J48" s="2">
        <v>0</v>
      </c>
      <c r="K48" s="2">
        <v>0</v>
      </c>
      <c r="L48" s="2">
        <v>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</v>
      </c>
      <c r="S48" s="7">
        <v>1</v>
      </c>
      <c r="U48" s="5">
        <v>1</v>
      </c>
    </row>
    <row r="49" spans="1:21" x14ac:dyDescent="0.25">
      <c r="A49">
        <f>IF('Training Data'!A49="M",1,0)</f>
        <v>0</v>
      </c>
      <c r="B49">
        <f>IF('Training Data'!A49="F",1,0)</f>
        <v>1</v>
      </c>
      <c r="C49">
        <f>IF('Training Data'!$B49="H",1,0)</f>
        <v>0</v>
      </c>
      <c r="D49">
        <f>IF('Training Data'!$B49="A",1,0)</f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7">
        <v>0</v>
      </c>
      <c r="U49" s="5">
        <v>1</v>
      </c>
    </row>
    <row r="50" spans="1:21" x14ac:dyDescent="0.25">
      <c r="A50">
        <f>IF('Training Data'!A50="M",1,0)</f>
        <v>1</v>
      </c>
      <c r="B50">
        <f>IF('Training Data'!A50="F",1,0)</f>
        <v>0</v>
      </c>
      <c r="C50">
        <f>IF('Training Data'!$B50="H",1,0)</f>
        <v>1</v>
      </c>
      <c r="D50">
        <f>IF('Training Data'!$B50="A",1,0)</f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</v>
      </c>
      <c r="M50" s="2">
        <v>0</v>
      </c>
      <c r="N50" s="2">
        <v>1</v>
      </c>
      <c r="O50" s="2">
        <v>0</v>
      </c>
      <c r="P50" s="2">
        <v>0</v>
      </c>
      <c r="Q50" s="2">
        <v>0</v>
      </c>
      <c r="R50" s="2">
        <v>0</v>
      </c>
      <c r="S50" s="7">
        <v>0</v>
      </c>
      <c r="U50" s="5">
        <v>1</v>
      </c>
    </row>
    <row r="51" spans="1:21" x14ac:dyDescent="0.25">
      <c r="A51">
        <f>IF('Training Data'!A51="M",1,0)</f>
        <v>0</v>
      </c>
      <c r="B51">
        <f>IF('Training Data'!A51="F",1,0)</f>
        <v>1</v>
      </c>
      <c r="C51">
        <f>IF('Training Data'!$B51="H",1,0)</f>
        <v>1</v>
      </c>
      <c r="D51">
        <f>IF('Training Data'!$B51="A",1,0)</f>
        <v>0</v>
      </c>
      <c r="E51" s="2">
        <v>1</v>
      </c>
      <c r="F51" s="2">
        <v>0</v>
      </c>
      <c r="G51" s="2">
        <v>0</v>
      </c>
      <c r="H51" s="2">
        <v>0</v>
      </c>
      <c r="I51" s="2">
        <v>1</v>
      </c>
      <c r="J51" s="2">
        <v>0</v>
      </c>
      <c r="K51" s="2">
        <v>0</v>
      </c>
      <c r="L51" s="2">
        <v>0</v>
      </c>
      <c r="M51" s="2">
        <v>0</v>
      </c>
      <c r="N51" s="2">
        <v>1</v>
      </c>
      <c r="O51" s="2">
        <v>0</v>
      </c>
      <c r="P51" s="2">
        <v>1</v>
      </c>
      <c r="Q51" s="2">
        <v>1</v>
      </c>
      <c r="R51" s="2">
        <v>0</v>
      </c>
      <c r="S51" s="7">
        <v>0</v>
      </c>
      <c r="U51" s="5">
        <v>1</v>
      </c>
    </row>
    <row r="52" spans="1:21" x14ac:dyDescent="0.25">
      <c r="A52">
        <f>IF('Training Data'!A52="M",1,0)</f>
        <v>1</v>
      </c>
      <c r="B52">
        <f>IF('Training Data'!A52="F",1,0)</f>
        <v>0</v>
      </c>
      <c r="C52">
        <f>IF('Training Data'!$B52="H",1,0)</f>
        <v>0</v>
      </c>
      <c r="D52">
        <f>IF('Training Data'!$B52="A",1,0)</f>
        <v>1</v>
      </c>
      <c r="E52" s="2">
        <v>0</v>
      </c>
      <c r="F52" s="2">
        <v>0</v>
      </c>
      <c r="G52" s="2">
        <v>0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1</v>
      </c>
      <c r="R52" s="2">
        <v>0</v>
      </c>
      <c r="S52" s="7">
        <v>0</v>
      </c>
      <c r="U52" s="5">
        <v>1</v>
      </c>
    </row>
    <row r="53" spans="1:21" x14ac:dyDescent="0.25">
      <c r="A53">
        <f>IF('Training Data'!A53="M",1,0)</f>
        <v>1</v>
      </c>
      <c r="B53">
        <f>IF('Training Data'!A53="F",1,0)</f>
        <v>0</v>
      </c>
      <c r="C53">
        <f>IF('Training Data'!$B53="H",1,0)</f>
        <v>1</v>
      </c>
      <c r="D53">
        <f>IF('Training Data'!$B53="A",1,0)</f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7">
        <v>0</v>
      </c>
      <c r="U53" s="5">
        <v>1</v>
      </c>
    </row>
    <row r="54" spans="1:21" x14ac:dyDescent="0.25">
      <c r="A54">
        <f>IF('Training Data'!A54="M",1,0)</f>
        <v>0</v>
      </c>
      <c r="B54">
        <f>IF('Training Data'!A54="F",1,0)</f>
        <v>0</v>
      </c>
      <c r="C54">
        <f>IF('Training Data'!$B54="H",1,0)</f>
        <v>1</v>
      </c>
      <c r="D54">
        <f>IF('Training Data'!$B54="A",1,0)</f>
        <v>0</v>
      </c>
      <c r="E54" s="2">
        <v>0</v>
      </c>
      <c r="F54" s="2">
        <v>0</v>
      </c>
      <c r="G54" s="2">
        <v>0</v>
      </c>
      <c r="H54" s="2">
        <v>1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7">
        <v>0</v>
      </c>
      <c r="U54" s="5">
        <v>1</v>
      </c>
    </row>
    <row r="55" spans="1:21" x14ac:dyDescent="0.25">
      <c r="A55">
        <f>IF('Training Data'!A55="M",1,0)</f>
        <v>0</v>
      </c>
      <c r="B55">
        <f>IF('Training Data'!A55="F",1,0)</f>
        <v>1</v>
      </c>
      <c r="C55">
        <f>IF('Training Data'!$B55="H",1,0)</f>
        <v>1</v>
      </c>
      <c r="D55">
        <f>IF('Training Data'!$B55="A",1,0)</f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7">
        <v>1</v>
      </c>
      <c r="U55" s="5">
        <v>1</v>
      </c>
    </row>
    <row r="56" spans="1:21" x14ac:dyDescent="0.25">
      <c r="A56">
        <f>IF('Training Data'!A56="M",1,0)</f>
        <v>0</v>
      </c>
      <c r="B56">
        <f>IF('Training Data'!A56="F",1,0)</f>
        <v>1</v>
      </c>
      <c r="C56">
        <f>IF('Training Data'!$B56="H",1,0)</f>
        <v>1</v>
      </c>
      <c r="D56">
        <f>IF('Training Data'!$B56="A",1,0)</f>
        <v>0</v>
      </c>
      <c r="E56" s="2">
        <v>1</v>
      </c>
      <c r="F56" s="2">
        <v>0</v>
      </c>
      <c r="G56" s="2">
        <v>1</v>
      </c>
      <c r="H56" s="2">
        <v>0</v>
      </c>
      <c r="I56" s="2">
        <v>1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1</v>
      </c>
      <c r="R56" s="2">
        <v>0</v>
      </c>
      <c r="S56" s="7">
        <v>0</v>
      </c>
      <c r="U56" s="5">
        <v>1</v>
      </c>
    </row>
    <row r="57" spans="1:21" x14ac:dyDescent="0.25">
      <c r="A57">
        <f>IF('Training Data'!A57="M",1,0)</f>
        <v>0</v>
      </c>
      <c r="B57">
        <f>IF('Training Data'!A57="F",1,0)</f>
        <v>0</v>
      </c>
      <c r="C57">
        <f>IF('Training Data'!$B57="H",1,0)</f>
        <v>1</v>
      </c>
      <c r="D57">
        <f>IF('Training Data'!$B57="A",1,0)</f>
        <v>0</v>
      </c>
      <c r="E57" s="2">
        <v>1</v>
      </c>
      <c r="F57" s="2">
        <v>0</v>
      </c>
      <c r="G57" s="2">
        <v>0</v>
      </c>
      <c r="H57" s="2">
        <v>1</v>
      </c>
      <c r="I57" s="2">
        <v>1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7">
        <v>0</v>
      </c>
      <c r="U57" s="5">
        <v>1</v>
      </c>
    </row>
    <row r="58" spans="1:21" x14ac:dyDescent="0.25">
      <c r="A58">
        <f>IF('Training Data'!A58="M",1,0)</f>
        <v>1</v>
      </c>
      <c r="B58">
        <f>IF('Training Data'!A58="F",1,0)</f>
        <v>0</v>
      </c>
      <c r="C58">
        <f>IF('Training Data'!$B58="H",1,0)</f>
        <v>0</v>
      </c>
      <c r="D58">
        <f>IF('Training Data'!$B58="A",1,0)</f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1</v>
      </c>
      <c r="O58" s="2">
        <v>0</v>
      </c>
      <c r="P58" s="2">
        <v>0</v>
      </c>
      <c r="Q58" s="2">
        <v>0</v>
      </c>
      <c r="R58" s="2">
        <v>0</v>
      </c>
      <c r="S58" s="7">
        <v>0</v>
      </c>
      <c r="U58" s="5">
        <v>1</v>
      </c>
    </row>
    <row r="59" spans="1:21" x14ac:dyDescent="0.25">
      <c r="A59">
        <f>IF('Training Data'!A59="M",1,0)</f>
        <v>0</v>
      </c>
      <c r="B59">
        <f>IF('Training Data'!A59="F",1,0)</f>
        <v>1</v>
      </c>
      <c r="C59">
        <f>IF('Training Data'!$B59="H",1,0)</f>
        <v>1</v>
      </c>
      <c r="D59">
        <f>IF('Training Data'!$B59="A",1,0)</f>
        <v>0</v>
      </c>
      <c r="E59" s="2">
        <v>0</v>
      </c>
      <c r="F59" s="2">
        <v>0</v>
      </c>
      <c r="G59" s="2">
        <v>0</v>
      </c>
      <c r="H59" s="2">
        <v>1</v>
      </c>
      <c r="I59" s="2">
        <v>0</v>
      </c>
      <c r="J59" s="2">
        <v>0</v>
      </c>
      <c r="K59" s="2">
        <v>0</v>
      </c>
      <c r="L59" s="2">
        <v>1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7">
        <v>0</v>
      </c>
      <c r="U59" s="5">
        <v>1</v>
      </c>
    </row>
    <row r="60" spans="1:21" x14ac:dyDescent="0.25">
      <c r="A60">
        <f>IF('Training Data'!A60="M",1,0)</f>
        <v>0</v>
      </c>
      <c r="B60">
        <f>IF('Training Data'!A60="F",1,0)</f>
        <v>0</v>
      </c>
      <c r="C60">
        <f>IF('Training Data'!$B60="H",1,0)</f>
        <v>0</v>
      </c>
      <c r="D60">
        <f>IF('Training Data'!$B60="A",1,0)</f>
        <v>1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7">
        <v>0</v>
      </c>
      <c r="U60" s="5">
        <v>1</v>
      </c>
    </row>
    <row r="61" spans="1:21" x14ac:dyDescent="0.25">
      <c r="A61">
        <f>IF('Training Data'!A61="M",1,0)</f>
        <v>1</v>
      </c>
      <c r="B61">
        <f>IF('Training Data'!A61="F",1,0)</f>
        <v>0</v>
      </c>
      <c r="C61">
        <f>IF('Training Data'!$B61="H",1,0)</f>
        <v>0</v>
      </c>
      <c r="D61">
        <f>IF('Training Data'!$B61="A",1,0)</f>
        <v>0</v>
      </c>
      <c r="E61" s="2">
        <v>0</v>
      </c>
      <c r="F61" s="2">
        <v>1</v>
      </c>
      <c r="G61" s="2">
        <v>0</v>
      </c>
      <c r="H61" s="2">
        <v>1</v>
      </c>
      <c r="I61" s="2">
        <v>1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7">
        <v>0</v>
      </c>
      <c r="U61" s="5">
        <v>1</v>
      </c>
    </row>
    <row r="62" spans="1:21" x14ac:dyDescent="0.25">
      <c r="A62">
        <f>IF('Training Data'!A62="M",1,0)</f>
        <v>0</v>
      </c>
      <c r="B62">
        <f>IF('Training Data'!A62="F",1,0)</f>
        <v>1</v>
      </c>
      <c r="C62">
        <f>IF('Training Data'!$B62="H",1,0)</f>
        <v>1</v>
      </c>
      <c r="D62">
        <f>IF('Training Data'!$B62="A",1,0)</f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1</v>
      </c>
      <c r="R62" s="2">
        <v>0</v>
      </c>
      <c r="S62" s="7">
        <v>1</v>
      </c>
      <c r="U62" s="5">
        <v>1</v>
      </c>
    </row>
    <row r="63" spans="1:21" x14ac:dyDescent="0.25">
      <c r="A63">
        <f>IF('Training Data'!A63="M",1,0)</f>
        <v>0</v>
      </c>
      <c r="B63">
        <f>IF('Training Data'!A63="F",1,0)</f>
        <v>1</v>
      </c>
      <c r="C63">
        <f>IF('Training Data'!$B63="H",1,0)</f>
        <v>0</v>
      </c>
      <c r="D63">
        <f>IF('Training Data'!$B63="A",1,0)</f>
        <v>1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1</v>
      </c>
      <c r="R63" s="2">
        <v>0</v>
      </c>
      <c r="S63" s="7">
        <v>1</v>
      </c>
      <c r="U63" s="5">
        <v>1</v>
      </c>
    </row>
    <row r="64" spans="1:21" x14ac:dyDescent="0.25">
      <c r="A64">
        <f>IF('Training Data'!A64="M",1,0)</f>
        <v>1</v>
      </c>
      <c r="B64">
        <f>IF('Training Data'!A64="F",1,0)</f>
        <v>0</v>
      </c>
      <c r="C64">
        <f>IF('Training Data'!$B64="H",1,0)</f>
        <v>0</v>
      </c>
      <c r="D64">
        <f>IF('Training Data'!$B64="A",1,0)</f>
        <v>1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7">
        <v>0</v>
      </c>
      <c r="U64" s="5">
        <v>1</v>
      </c>
    </row>
    <row r="65" spans="1:21" x14ac:dyDescent="0.25">
      <c r="A65">
        <f>IF('Training Data'!A65="M",1,0)</f>
        <v>0</v>
      </c>
      <c r="B65">
        <f>IF('Training Data'!A65="F",1,0)</f>
        <v>1</v>
      </c>
      <c r="C65">
        <f>IF('Training Data'!$B65="H",1,0)</f>
        <v>0</v>
      </c>
      <c r="D65">
        <f>IF('Training Data'!$B65="A",1,0)</f>
        <v>1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1</v>
      </c>
      <c r="O65" s="2">
        <v>0</v>
      </c>
      <c r="P65" s="2">
        <v>0</v>
      </c>
      <c r="Q65" s="2">
        <v>1</v>
      </c>
      <c r="R65" s="2">
        <v>0</v>
      </c>
      <c r="S65" s="7">
        <v>1</v>
      </c>
      <c r="U65" s="5">
        <v>1</v>
      </c>
    </row>
    <row r="66" spans="1:21" x14ac:dyDescent="0.25">
      <c r="A66">
        <f>IF('Training Data'!A66="M",1,0)</f>
        <v>1</v>
      </c>
      <c r="B66">
        <f>IF('Training Data'!A66="F",1,0)</f>
        <v>0</v>
      </c>
      <c r="C66">
        <f>IF('Training Data'!$B66="H",1,0)</f>
        <v>0</v>
      </c>
      <c r="D66">
        <f>IF('Training Data'!$B66="A",1,0)</f>
        <v>1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7">
        <v>0</v>
      </c>
      <c r="U66" s="5">
        <v>1</v>
      </c>
    </row>
    <row r="67" spans="1:21" x14ac:dyDescent="0.25">
      <c r="A67">
        <f>IF('Training Data'!A67="M",1,0)</f>
        <v>1</v>
      </c>
      <c r="B67">
        <f>IF('Training Data'!A67="F",1,0)</f>
        <v>0</v>
      </c>
      <c r="C67">
        <f>IF('Training Data'!$B67="H",1,0)</f>
        <v>0</v>
      </c>
      <c r="D67">
        <f>IF('Training Data'!$B67="A",1,0)</f>
        <v>1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1</v>
      </c>
      <c r="L67" s="2">
        <v>0</v>
      </c>
      <c r="M67" s="2">
        <v>0</v>
      </c>
      <c r="N67" s="2">
        <v>0</v>
      </c>
      <c r="O67" s="2">
        <v>0</v>
      </c>
      <c r="P67" s="2">
        <v>1</v>
      </c>
      <c r="Q67" s="2">
        <v>0</v>
      </c>
      <c r="R67" s="2">
        <v>0</v>
      </c>
      <c r="S67" s="7">
        <v>0</v>
      </c>
      <c r="U67" s="5">
        <v>1</v>
      </c>
    </row>
    <row r="68" spans="1:21" x14ac:dyDescent="0.25">
      <c r="A68">
        <f>IF('Training Data'!A68="M",1,0)</f>
        <v>1</v>
      </c>
      <c r="B68">
        <f>IF('Training Data'!A68="F",1,0)</f>
        <v>0</v>
      </c>
      <c r="C68">
        <f>IF('Training Data'!$B68="H",1,0)</f>
        <v>0</v>
      </c>
      <c r="D68">
        <f>IF('Training Data'!$B68="A",1,0)</f>
        <v>1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1</v>
      </c>
      <c r="R68" s="2">
        <v>0</v>
      </c>
      <c r="S68" s="7">
        <v>1</v>
      </c>
      <c r="U68" s="5">
        <v>1</v>
      </c>
    </row>
    <row r="69" spans="1:21" x14ac:dyDescent="0.25">
      <c r="A69">
        <f>IF('Training Data'!A69="M",1,0)</f>
        <v>0</v>
      </c>
      <c r="B69">
        <f>IF('Training Data'!A69="F",1,0)</f>
        <v>0</v>
      </c>
      <c r="C69">
        <f>IF('Training Data'!$B69="H",1,0)</f>
        <v>0</v>
      </c>
      <c r="D69">
        <f>IF('Training Data'!$B69="A",1,0)</f>
        <v>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7">
        <v>0</v>
      </c>
      <c r="U69" s="5">
        <v>1</v>
      </c>
    </row>
    <row r="70" spans="1:21" x14ac:dyDescent="0.25">
      <c r="A70">
        <f>IF('Training Data'!A70="M",1,0)</f>
        <v>1</v>
      </c>
      <c r="B70">
        <f>IF('Training Data'!A70="F",1,0)</f>
        <v>0</v>
      </c>
      <c r="C70">
        <f>IF('Training Data'!$B70="H",1,0)</f>
        <v>0</v>
      </c>
      <c r="D70">
        <f>IF('Training Data'!$B70="A",1,0)</f>
        <v>1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1</v>
      </c>
      <c r="O70" s="2">
        <v>0</v>
      </c>
      <c r="P70" s="2">
        <v>0</v>
      </c>
      <c r="Q70" s="2">
        <v>0</v>
      </c>
      <c r="R70" s="2">
        <v>0</v>
      </c>
      <c r="S70" s="7">
        <v>0</v>
      </c>
      <c r="U70" s="5">
        <v>1</v>
      </c>
    </row>
    <row r="71" spans="1:21" x14ac:dyDescent="0.25">
      <c r="A71">
        <f>IF('Training Data'!A71="M",1,0)</f>
        <v>0</v>
      </c>
      <c r="B71">
        <f>IF('Training Data'!A71="F",1,0)</f>
        <v>1</v>
      </c>
      <c r="C71">
        <f>IF('Training Data'!$B71="H",1,0)</f>
        <v>1</v>
      </c>
      <c r="D71">
        <f>IF('Training Data'!$B71="A",1,0)</f>
        <v>0</v>
      </c>
      <c r="E71" s="2">
        <v>0</v>
      </c>
      <c r="F71" s="2">
        <v>0</v>
      </c>
      <c r="G71" s="2">
        <v>0</v>
      </c>
      <c r="H71" s="2">
        <v>0</v>
      </c>
      <c r="I71" s="2">
        <v>1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7">
        <v>0</v>
      </c>
      <c r="U71" s="5">
        <v>1</v>
      </c>
    </row>
    <row r="72" spans="1:21" x14ac:dyDescent="0.25">
      <c r="A72">
        <f>IF('Training Data'!A72="M",1,0)</f>
        <v>0</v>
      </c>
      <c r="B72">
        <f>IF('Training Data'!A72="F",1,0)</f>
        <v>1</v>
      </c>
      <c r="C72">
        <f>IF('Training Data'!$B72="H",1,0)</f>
        <v>1</v>
      </c>
      <c r="D72">
        <f>IF('Training Data'!$B72="A",1,0)</f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1</v>
      </c>
      <c r="O72" s="2">
        <v>0</v>
      </c>
      <c r="P72" s="2">
        <v>1</v>
      </c>
      <c r="Q72" s="2">
        <v>0</v>
      </c>
      <c r="R72" s="2">
        <v>0</v>
      </c>
      <c r="S72" s="7">
        <v>1</v>
      </c>
      <c r="U72" s="5">
        <v>1</v>
      </c>
    </row>
    <row r="73" spans="1:21" x14ac:dyDescent="0.25">
      <c r="A73">
        <f>IF('Training Data'!A73="M",1,0)</f>
        <v>0</v>
      </c>
      <c r="B73">
        <f>IF('Training Data'!A73="F",1,0)</f>
        <v>0</v>
      </c>
      <c r="C73">
        <f>IF('Training Data'!$B73="H",1,0)</f>
        <v>0</v>
      </c>
      <c r="D73">
        <f>IF('Training Data'!$B73="A",1,0)</f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7">
        <v>0</v>
      </c>
      <c r="U73" s="5">
        <v>1</v>
      </c>
    </row>
    <row r="74" spans="1:21" x14ac:dyDescent="0.25">
      <c r="A74">
        <f>IF('Training Data'!A74="M",1,0)</f>
        <v>1</v>
      </c>
      <c r="B74">
        <f>IF('Training Data'!A74="F",1,0)</f>
        <v>0</v>
      </c>
      <c r="C74">
        <f>IF('Training Data'!$B74="H",1,0)</f>
        <v>0</v>
      </c>
      <c r="D74">
        <f>IF('Training Data'!$B74="A",1,0)</f>
        <v>0</v>
      </c>
      <c r="E74" s="2">
        <v>0</v>
      </c>
      <c r="F74" s="2">
        <v>0</v>
      </c>
      <c r="G74" s="2">
        <v>0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0</v>
      </c>
      <c r="R74" s="2">
        <v>0</v>
      </c>
      <c r="S74" s="7">
        <v>0</v>
      </c>
      <c r="U74" s="5">
        <v>1</v>
      </c>
    </row>
    <row r="75" spans="1:21" x14ac:dyDescent="0.25">
      <c r="A75">
        <f>IF('Training Data'!A75="M",1,0)</f>
        <v>1</v>
      </c>
      <c r="B75">
        <f>IF('Training Data'!A75="F",1,0)</f>
        <v>0</v>
      </c>
      <c r="C75">
        <f>IF('Training Data'!$B75="H",1,0)</f>
        <v>1</v>
      </c>
      <c r="D75">
        <f>IF('Training Data'!$B75="A",1,0)</f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7">
        <v>0</v>
      </c>
      <c r="U75" s="5">
        <v>1</v>
      </c>
    </row>
    <row r="76" spans="1:21" x14ac:dyDescent="0.25">
      <c r="A76">
        <f>IF('Training Data'!A76="M",1,0)</f>
        <v>0</v>
      </c>
      <c r="B76">
        <f>IF('Training Data'!A76="F",1,0)</f>
        <v>1</v>
      </c>
      <c r="C76">
        <f>IF('Training Data'!$B76="H",1,0)</f>
        <v>0</v>
      </c>
      <c r="D76">
        <f>IF('Training Data'!$B76="A",1,0)</f>
        <v>1</v>
      </c>
      <c r="E76" s="2">
        <v>0</v>
      </c>
      <c r="F76" s="2">
        <v>0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0</v>
      </c>
      <c r="R76" s="2">
        <v>0</v>
      </c>
      <c r="S76" s="7">
        <v>1</v>
      </c>
      <c r="U76" s="5">
        <v>1</v>
      </c>
    </row>
    <row r="77" spans="1:21" x14ac:dyDescent="0.25">
      <c r="A77">
        <f>IF('Training Data'!A77="M",1,0)</f>
        <v>1</v>
      </c>
      <c r="B77">
        <f>IF('Training Data'!A77="F",1,0)</f>
        <v>0</v>
      </c>
      <c r="C77">
        <f>IF('Training Data'!$B77="H",1,0)</f>
        <v>0</v>
      </c>
      <c r="D77">
        <f>IF('Training Data'!$B77="A",1,0)</f>
        <v>1</v>
      </c>
      <c r="E77" s="2">
        <v>0</v>
      </c>
      <c r="F77" s="2">
        <v>0</v>
      </c>
      <c r="G77" s="2">
        <v>0</v>
      </c>
      <c r="H77" s="2">
        <v>1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  <c r="N77" s="2">
        <v>1</v>
      </c>
      <c r="O77" s="2">
        <v>0</v>
      </c>
      <c r="P77" s="2">
        <v>0</v>
      </c>
      <c r="Q77" s="2">
        <v>0</v>
      </c>
      <c r="R77" s="2">
        <v>0</v>
      </c>
      <c r="S77" s="7">
        <v>0</v>
      </c>
      <c r="U77" s="5">
        <v>1</v>
      </c>
    </row>
    <row r="78" spans="1:21" x14ac:dyDescent="0.25">
      <c r="A78">
        <f>IF('Training Data'!A78="M",1,0)</f>
        <v>0</v>
      </c>
      <c r="B78">
        <f>IF('Training Data'!A78="F",1,0)</f>
        <v>1</v>
      </c>
      <c r="C78">
        <f>IF('Training Data'!$B78="H",1,0)</f>
        <v>0</v>
      </c>
      <c r="D78">
        <f>IF('Training Data'!$B78="A",1,0)</f>
        <v>1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7">
        <v>0</v>
      </c>
      <c r="U78" s="5">
        <v>1</v>
      </c>
    </row>
    <row r="79" spans="1:21" x14ac:dyDescent="0.25">
      <c r="A79">
        <f>IF('Training Data'!A79="M",1,0)</f>
        <v>0</v>
      </c>
      <c r="B79">
        <f>IF('Training Data'!A79="F",1,0)</f>
        <v>1</v>
      </c>
      <c r="C79">
        <f>IF('Training Data'!$B79="H",1,0)</f>
        <v>0</v>
      </c>
      <c r="D79">
        <f>IF('Training Data'!$B79="A",1,0)</f>
        <v>1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7">
        <v>1</v>
      </c>
      <c r="U79" s="5">
        <v>1</v>
      </c>
    </row>
    <row r="80" spans="1:21" x14ac:dyDescent="0.25">
      <c r="A80">
        <f>IF('Training Data'!A80="M",1,0)</f>
        <v>0</v>
      </c>
      <c r="B80">
        <f>IF('Training Data'!A80="F",1,0)</f>
        <v>1</v>
      </c>
      <c r="C80">
        <f>IF('Training Data'!$B80="H",1,0)</f>
        <v>0</v>
      </c>
      <c r="D80">
        <f>IF('Training Data'!$B80="A",1,0)</f>
        <v>0</v>
      </c>
      <c r="E80" s="2">
        <v>0</v>
      </c>
      <c r="F80" s="2">
        <v>0</v>
      </c>
      <c r="G80" s="2">
        <v>0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7">
        <v>0</v>
      </c>
      <c r="U80" s="5">
        <v>1</v>
      </c>
    </row>
    <row r="81" spans="1:21" x14ac:dyDescent="0.25">
      <c r="A81">
        <f>IF('Training Data'!A81="M",1,0)</f>
        <v>0</v>
      </c>
      <c r="B81">
        <f>IF('Training Data'!A81="F",1,0)</f>
        <v>1</v>
      </c>
      <c r="C81">
        <f>IF('Training Data'!$B81="H",1,0)</f>
        <v>0</v>
      </c>
      <c r="D81">
        <f>IF('Training Data'!$B81="A",1,0)</f>
        <v>1</v>
      </c>
      <c r="E81" s="2">
        <v>0</v>
      </c>
      <c r="F81" s="2">
        <v>0</v>
      </c>
      <c r="G81" s="2">
        <v>0</v>
      </c>
      <c r="H81" s="2">
        <v>0</v>
      </c>
      <c r="I81" s="2">
        <v>1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7">
        <v>0</v>
      </c>
      <c r="U81" s="5">
        <v>1</v>
      </c>
    </row>
    <row r="82" spans="1:21" x14ac:dyDescent="0.25">
      <c r="A82">
        <f>IF('Training Data'!A82="M",1,0)</f>
        <v>0</v>
      </c>
      <c r="B82">
        <f>IF('Training Data'!A82="F",1,0)</f>
        <v>1</v>
      </c>
      <c r="C82">
        <f>IF('Training Data'!$B82="H",1,0)</f>
        <v>1</v>
      </c>
      <c r="D82">
        <f>IF('Training Data'!$B82="A",1,0)</f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1</v>
      </c>
      <c r="R82" s="2">
        <v>0</v>
      </c>
      <c r="S82" s="7">
        <v>0</v>
      </c>
      <c r="U82" s="5">
        <v>1</v>
      </c>
    </row>
    <row r="83" spans="1:21" x14ac:dyDescent="0.25">
      <c r="A83">
        <f>IF('Training Data'!A83="M",1,0)</f>
        <v>1</v>
      </c>
      <c r="B83">
        <f>IF('Training Data'!A83="F",1,0)</f>
        <v>0</v>
      </c>
      <c r="C83">
        <f>IF('Training Data'!$B83="H",1,0)</f>
        <v>1</v>
      </c>
      <c r="D83">
        <f>IF('Training Data'!$B83="A",1,0)</f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1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7">
        <v>0</v>
      </c>
      <c r="U83" s="5">
        <v>1</v>
      </c>
    </row>
    <row r="84" spans="1:21" x14ac:dyDescent="0.25">
      <c r="A84">
        <f>IF('Training Data'!A84="M",1,0)</f>
        <v>0</v>
      </c>
      <c r="B84">
        <f>IF('Training Data'!A84="F",1,0)</f>
        <v>0</v>
      </c>
      <c r="C84">
        <f>IF('Training Data'!$B84="H",1,0)</f>
        <v>0</v>
      </c>
      <c r="D84">
        <f>IF('Training Data'!$B84="A",1,0)</f>
        <v>0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7">
        <v>0</v>
      </c>
      <c r="U84" s="5">
        <v>1</v>
      </c>
    </row>
    <row r="85" spans="1:21" x14ac:dyDescent="0.25">
      <c r="A85">
        <f>IF('Training Data'!A85="M",1,0)</f>
        <v>0</v>
      </c>
      <c r="B85">
        <f>IF('Training Data'!A85="F",1,0)</f>
        <v>1</v>
      </c>
      <c r="C85">
        <f>IF('Training Data'!$B85="H",1,0)</f>
        <v>0</v>
      </c>
      <c r="D85">
        <f>IF('Training Data'!$B85="A",1,0)</f>
        <v>1</v>
      </c>
      <c r="E85" s="2">
        <v>0</v>
      </c>
      <c r="F85" s="2">
        <v>0</v>
      </c>
      <c r="G85" s="2">
        <v>1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7">
        <v>0</v>
      </c>
      <c r="U85" s="5">
        <v>1</v>
      </c>
    </row>
    <row r="86" spans="1:21" x14ac:dyDescent="0.25">
      <c r="A86">
        <f>IF('Training Data'!A86="M",1,0)</f>
        <v>0</v>
      </c>
      <c r="B86">
        <f>IF('Training Data'!A86="F",1,0)</f>
        <v>1</v>
      </c>
      <c r="C86">
        <f>IF('Training Data'!$B86="H",1,0)</f>
        <v>1</v>
      </c>
      <c r="D86">
        <f>IF('Training Data'!$B86="A",1,0)</f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1</v>
      </c>
      <c r="M86" s="2">
        <v>0</v>
      </c>
      <c r="N86" s="2">
        <v>0</v>
      </c>
      <c r="O86" s="2">
        <v>0</v>
      </c>
      <c r="P86" s="2">
        <v>0</v>
      </c>
      <c r="Q86" s="2">
        <v>1</v>
      </c>
      <c r="R86" s="2">
        <v>0</v>
      </c>
      <c r="S86" s="7">
        <v>0</v>
      </c>
      <c r="U86" s="5">
        <v>1</v>
      </c>
    </row>
    <row r="87" spans="1:21" x14ac:dyDescent="0.25">
      <c r="A87">
        <f>IF('Training Data'!A87="M",1,0)</f>
        <v>0</v>
      </c>
      <c r="B87">
        <f>IF('Training Data'!A87="F",1,0)</f>
        <v>1</v>
      </c>
      <c r="C87">
        <f>IF('Training Data'!$B87="H",1,0)</f>
        <v>0</v>
      </c>
      <c r="D87">
        <f>IF('Training Data'!$B87="A",1,0)</f>
        <v>1</v>
      </c>
      <c r="E87" s="2">
        <v>1</v>
      </c>
      <c r="F87" s="2">
        <v>0</v>
      </c>
      <c r="G87" s="2">
        <v>0</v>
      </c>
      <c r="H87" s="2">
        <v>1</v>
      </c>
      <c r="I87" s="2">
        <v>1</v>
      </c>
      <c r="J87" s="2">
        <v>0</v>
      </c>
      <c r="K87" s="2">
        <v>0</v>
      </c>
      <c r="L87" s="2">
        <v>1</v>
      </c>
      <c r="M87" s="2">
        <v>0</v>
      </c>
      <c r="N87" s="2">
        <v>1</v>
      </c>
      <c r="O87" s="2">
        <v>0</v>
      </c>
      <c r="P87" s="2">
        <v>0</v>
      </c>
      <c r="Q87" s="2">
        <v>0</v>
      </c>
      <c r="R87" s="2">
        <v>0</v>
      </c>
      <c r="S87" s="7">
        <v>0</v>
      </c>
      <c r="U87" s="5">
        <v>1</v>
      </c>
    </row>
    <row r="88" spans="1:21" x14ac:dyDescent="0.25">
      <c r="A88">
        <f>IF('Training Data'!A88="M",1,0)</f>
        <v>0</v>
      </c>
      <c r="B88">
        <f>IF('Training Data'!A88="F",1,0)</f>
        <v>0</v>
      </c>
      <c r="C88">
        <f>IF('Training Data'!$B88="H",1,0)</f>
        <v>0</v>
      </c>
      <c r="D88">
        <f>IF('Training Data'!$B88="A",1,0)</f>
        <v>1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7">
        <v>0</v>
      </c>
      <c r="U88" s="5">
        <v>1</v>
      </c>
    </row>
    <row r="89" spans="1:21" x14ac:dyDescent="0.25">
      <c r="A89">
        <f>IF('Training Data'!A89="M",1,0)</f>
        <v>0</v>
      </c>
      <c r="B89">
        <f>IF('Training Data'!A89="F",1,0)</f>
        <v>1</v>
      </c>
      <c r="C89">
        <f>IF('Training Data'!$B89="H",1,0)</f>
        <v>1</v>
      </c>
      <c r="D89">
        <f>IF('Training Data'!$B89="A",1,0)</f>
        <v>0</v>
      </c>
      <c r="E89" s="2">
        <v>1</v>
      </c>
      <c r="F89" s="2">
        <v>0</v>
      </c>
      <c r="G89" s="2">
        <v>0</v>
      </c>
      <c r="H89" s="2">
        <v>0</v>
      </c>
      <c r="I89" s="2">
        <v>1</v>
      </c>
      <c r="J89" s="2">
        <v>0</v>
      </c>
      <c r="K89" s="2">
        <v>0</v>
      </c>
      <c r="L89" s="2">
        <v>0</v>
      </c>
      <c r="M89" s="2">
        <v>0</v>
      </c>
      <c r="N89" s="2">
        <v>1</v>
      </c>
      <c r="O89" s="2">
        <v>0</v>
      </c>
      <c r="P89" s="2">
        <v>0</v>
      </c>
      <c r="Q89" s="2">
        <v>1</v>
      </c>
      <c r="R89" s="2">
        <v>0</v>
      </c>
      <c r="S89" s="7">
        <v>0</v>
      </c>
      <c r="U89" s="5">
        <v>1</v>
      </c>
    </row>
    <row r="90" spans="1:21" x14ac:dyDescent="0.25">
      <c r="A90">
        <f>IF('Training Data'!A90="M",1,0)</f>
        <v>0</v>
      </c>
      <c r="B90">
        <f>IF('Training Data'!A90="F",1,0)</f>
        <v>0</v>
      </c>
      <c r="C90">
        <f>IF('Training Data'!$B90="H",1,0)</f>
        <v>0</v>
      </c>
      <c r="D90">
        <f>IF('Training Data'!$B90="A",1,0)</f>
        <v>1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7">
        <v>0</v>
      </c>
      <c r="U90" s="5">
        <v>1</v>
      </c>
    </row>
    <row r="91" spans="1:21" x14ac:dyDescent="0.25">
      <c r="A91">
        <f>IF('Training Data'!A91="M",1,0)</f>
        <v>1</v>
      </c>
      <c r="B91">
        <f>IF('Training Data'!A91="F",1,0)</f>
        <v>0</v>
      </c>
      <c r="C91">
        <f>IF('Training Data'!$B91="H",1,0)</f>
        <v>1</v>
      </c>
      <c r="D91">
        <f>IF('Training Data'!$B91="A",1,0)</f>
        <v>0</v>
      </c>
      <c r="E91" s="2">
        <v>1</v>
      </c>
      <c r="F91" s="2">
        <v>0</v>
      </c>
      <c r="G91" s="2">
        <v>1</v>
      </c>
      <c r="H91" s="2">
        <v>0</v>
      </c>
      <c r="I91" s="2">
        <v>0</v>
      </c>
      <c r="J91" s="2">
        <v>1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7">
        <v>0</v>
      </c>
      <c r="U91" s="5">
        <v>1</v>
      </c>
    </row>
    <row r="92" spans="1:21" x14ac:dyDescent="0.25">
      <c r="A92">
        <f>IF('Training Data'!A92="M",1,0)</f>
        <v>0</v>
      </c>
      <c r="B92">
        <f>IF('Training Data'!A92="F",1,0)</f>
        <v>1</v>
      </c>
      <c r="C92">
        <f>IF('Training Data'!$B92="H",1,0)</f>
        <v>0</v>
      </c>
      <c r="D92">
        <f>IF('Training Data'!$B92="A",1,0)</f>
        <v>1</v>
      </c>
      <c r="E92" s="2">
        <v>0</v>
      </c>
      <c r="F92" s="2">
        <v>0</v>
      </c>
      <c r="G92" s="2">
        <v>0</v>
      </c>
      <c r="H92" s="2">
        <v>0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7">
        <v>0</v>
      </c>
      <c r="U92" s="5">
        <v>1</v>
      </c>
    </row>
    <row r="93" spans="1:21" x14ac:dyDescent="0.25">
      <c r="A93">
        <f>IF('Training Data'!A93="M",1,0)</f>
        <v>0</v>
      </c>
      <c r="B93">
        <f>IF('Training Data'!A93="F",1,0)</f>
        <v>1</v>
      </c>
      <c r="C93">
        <f>IF('Training Data'!$B93="H",1,0)</f>
        <v>1</v>
      </c>
      <c r="D93">
        <f>IF('Training Data'!$B93="A",1,0)</f>
        <v>0</v>
      </c>
      <c r="E93" s="2">
        <v>0</v>
      </c>
      <c r="F93" s="2">
        <v>0</v>
      </c>
      <c r="G93" s="2">
        <v>0</v>
      </c>
      <c r="H93" s="2">
        <v>1</v>
      </c>
      <c r="I93" s="2">
        <v>0</v>
      </c>
      <c r="J93" s="2">
        <v>0</v>
      </c>
      <c r="K93" s="2">
        <v>0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</v>
      </c>
      <c r="S93" s="7">
        <v>1</v>
      </c>
      <c r="U93" s="5">
        <v>1</v>
      </c>
    </row>
    <row r="94" spans="1:21" x14ac:dyDescent="0.25">
      <c r="A94">
        <f>IF('Training Data'!A94="M",1,0)</f>
        <v>0</v>
      </c>
      <c r="B94">
        <f>IF('Training Data'!A94="F",1,0)</f>
        <v>1</v>
      </c>
      <c r="C94">
        <f>IF('Training Data'!$B94="H",1,0)</f>
        <v>0</v>
      </c>
      <c r="D94">
        <f>IF('Training Data'!$B94="A",1,0)</f>
        <v>1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1</v>
      </c>
      <c r="O94" s="2">
        <v>0</v>
      </c>
      <c r="P94" s="2">
        <v>0</v>
      </c>
      <c r="Q94" s="2">
        <v>1</v>
      </c>
      <c r="R94" s="2">
        <v>0</v>
      </c>
      <c r="S94" s="7">
        <v>0</v>
      </c>
      <c r="U94" s="5">
        <v>1</v>
      </c>
    </row>
    <row r="95" spans="1:21" x14ac:dyDescent="0.25">
      <c r="A95">
        <f>IF('Training Data'!A95="M",1,0)</f>
        <v>1</v>
      </c>
      <c r="B95">
        <f>IF('Training Data'!A95="F",1,0)</f>
        <v>0</v>
      </c>
      <c r="C95">
        <f>IF('Training Data'!$B95="H",1,0)</f>
        <v>1</v>
      </c>
      <c r="D95">
        <f>IF('Training Data'!$B95="A",1,0)</f>
        <v>0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1</v>
      </c>
      <c r="R95" s="2">
        <v>0</v>
      </c>
      <c r="S95" s="7">
        <v>1</v>
      </c>
      <c r="U95" s="5">
        <v>1</v>
      </c>
    </row>
    <row r="96" spans="1:21" x14ac:dyDescent="0.25">
      <c r="A96">
        <f>IF('Training Data'!A96="M",1,0)</f>
        <v>1</v>
      </c>
      <c r="B96">
        <f>IF('Training Data'!A96="F",1,0)</f>
        <v>0</v>
      </c>
      <c r="C96">
        <f>IF('Training Data'!$B96="H",1,0)</f>
        <v>0</v>
      </c>
      <c r="D96">
        <f>IF('Training Data'!$B96="A",1,0)</f>
        <v>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7">
        <v>0</v>
      </c>
      <c r="U96" s="5">
        <v>1</v>
      </c>
    </row>
    <row r="97" spans="1:21" x14ac:dyDescent="0.25">
      <c r="A97">
        <f>IF('Training Data'!A97="M",1,0)</f>
        <v>0</v>
      </c>
      <c r="B97">
        <f>IF('Training Data'!A97="F",1,0)</f>
        <v>1</v>
      </c>
      <c r="C97">
        <f>IF('Training Data'!$B97="H",1,0)</f>
        <v>0</v>
      </c>
      <c r="D97">
        <f>IF('Training Data'!$B97="A",1,0)</f>
        <v>1</v>
      </c>
      <c r="E97" s="2">
        <v>0</v>
      </c>
      <c r="F97" s="2">
        <v>0</v>
      </c>
      <c r="G97" s="2">
        <v>0</v>
      </c>
      <c r="H97" s="2">
        <v>0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7">
        <v>0</v>
      </c>
      <c r="U97" s="5">
        <v>1</v>
      </c>
    </row>
    <row r="98" spans="1:21" x14ac:dyDescent="0.25">
      <c r="A98">
        <f>IF('Training Data'!A98="M",1,0)</f>
        <v>0</v>
      </c>
      <c r="B98">
        <f>IF('Training Data'!A98="F",1,0)</f>
        <v>1</v>
      </c>
      <c r="C98">
        <f>IF('Training Data'!$B98="H",1,0)</f>
        <v>0</v>
      </c>
      <c r="D98">
        <f>IF('Training Data'!$B98="A",1,0)</f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7">
        <v>0</v>
      </c>
      <c r="U98" s="5">
        <v>1</v>
      </c>
    </row>
    <row r="99" spans="1:21" x14ac:dyDescent="0.25">
      <c r="A99">
        <f>IF('Training Data'!A99="M",1,0)</f>
        <v>1</v>
      </c>
      <c r="B99">
        <f>IF('Training Data'!A99="F",1,0)</f>
        <v>0</v>
      </c>
      <c r="C99">
        <f>IF('Training Data'!$B99="H",1,0)</f>
        <v>1</v>
      </c>
      <c r="D99">
        <f>IF('Training Data'!$B99="A",1,0)</f>
        <v>0</v>
      </c>
      <c r="E99" s="2">
        <v>0</v>
      </c>
      <c r="F99" s="2">
        <v>0</v>
      </c>
      <c r="G99" s="2">
        <v>0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1</v>
      </c>
      <c r="R99" s="2">
        <v>0</v>
      </c>
      <c r="S99" s="7">
        <v>0</v>
      </c>
      <c r="U99" s="5">
        <v>1</v>
      </c>
    </row>
    <row r="100" spans="1:21" x14ac:dyDescent="0.25">
      <c r="A100">
        <f>IF('Training Data'!A100="M",1,0)</f>
        <v>0</v>
      </c>
      <c r="B100">
        <f>IF('Training Data'!A100="F",1,0)</f>
        <v>0</v>
      </c>
      <c r="C100">
        <f>IF('Training Data'!$B100="H",1,0)</f>
        <v>0</v>
      </c>
      <c r="D100">
        <f>IF('Training Data'!$B100="A",1,0)</f>
        <v>1</v>
      </c>
      <c r="E100" s="2">
        <v>0</v>
      </c>
      <c r="F100" s="2">
        <v>0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7">
        <v>0</v>
      </c>
      <c r="U100" s="5">
        <v>1</v>
      </c>
    </row>
    <row r="101" spans="1:21" x14ac:dyDescent="0.25">
      <c r="A101">
        <f>IF('Training Data'!A101="M",1,0)</f>
        <v>1</v>
      </c>
      <c r="B101">
        <f>IF('Training Data'!A101="F",1,0)</f>
        <v>0</v>
      </c>
      <c r="C101">
        <f>IF('Training Data'!$B101="H",1,0)</f>
        <v>1</v>
      </c>
      <c r="D101">
        <f>IF('Training Data'!$B101="A",1,0)</f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1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7">
        <v>0</v>
      </c>
      <c r="U101" s="5">
        <v>1</v>
      </c>
    </row>
    <row r="102" spans="1:21" x14ac:dyDescent="0.25">
      <c r="A102">
        <f>IF('Training Data'!A102="M",1,0)</f>
        <v>1</v>
      </c>
      <c r="B102">
        <f>IF('Training Data'!A102="F",1,0)</f>
        <v>0</v>
      </c>
      <c r="C102">
        <f>IF('Training Data'!$B102="H",1,0)</f>
        <v>1</v>
      </c>
      <c r="D102">
        <f>IF('Training Data'!$B102="A",1,0)</f>
        <v>0</v>
      </c>
      <c r="E102" s="2">
        <v>0</v>
      </c>
      <c r="F102" s="2">
        <v>0</v>
      </c>
      <c r="G102" s="2">
        <v>0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7">
        <v>0</v>
      </c>
      <c r="U102" s="5">
        <v>1</v>
      </c>
    </row>
    <row r="103" spans="1:21" x14ac:dyDescent="0.25">
      <c r="A103">
        <f>IF('Training Data'!A103="M",1,0)</f>
        <v>0</v>
      </c>
      <c r="B103">
        <f>IF('Training Data'!A103="F",1,0)</f>
        <v>1</v>
      </c>
      <c r="C103">
        <f>IF('Training Data'!$B103="H",1,0)</f>
        <v>0</v>
      </c>
      <c r="D103">
        <f>IF('Training Data'!$B103="A",1,0)</f>
        <v>1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1</v>
      </c>
      <c r="M103" s="2">
        <v>0</v>
      </c>
      <c r="N103" s="2">
        <v>0</v>
      </c>
      <c r="O103" s="2">
        <v>1</v>
      </c>
      <c r="P103" s="2">
        <v>1</v>
      </c>
      <c r="Q103" s="2">
        <v>0</v>
      </c>
      <c r="R103" s="2">
        <v>0</v>
      </c>
      <c r="S103" s="7">
        <v>0</v>
      </c>
      <c r="U103" s="5">
        <v>1</v>
      </c>
    </row>
    <row r="104" spans="1:21" x14ac:dyDescent="0.25">
      <c r="A104">
        <f>IF('Training Data'!A104="M",1,0)</f>
        <v>0</v>
      </c>
      <c r="B104">
        <f>IF('Training Data'!A104="F",1,0)</f>
        <v>1</v>
      </c>
      <c r="C104">
        <f>IF('Training Data'!$B104="H",1,0)</f>
        <v>1</v>
      </c>
      <c r="D104">
        <f>IF('Training Data'!$B104="A",1,0)</f>
        <v>0</v>
      </c>
      <c r="E104" s="2">
        <v>0</v>
      </c>
      <c r="F104" s="2">
        <v>0</v>
      </c>
      <c r="G104" s="2">
        <v>1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7">
        <v>0</v>
      </c>
      <c r="U104" s="5">
        <v>1</v>
      </c>
    </row>
    <row r="105" spans="1:21" x14ac:dyDescent="0.25">
      <c r="A105">
        <f>IF('Training Data'!A105="M",1,0)</f>
        <v>1</v>
      </c>
      <c r="B105">
        <f>IF('Training Data'!A105="F",1,0)</f>
        <v>0</v>
      </c>
      <c r="C105">
        <f>IF('Training Data'!$B105="H",1,0)</f>
        <v>0</v>
      </c>
      <c r="D105">
        <f>IF('Training Data'!$B105="A",1,0)</f>
        <v>1</v>
      </c>
      <c r="E105" s="2">
        <v>0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7">
        <v>0</v>
      </c>
      <c r="U105" s="5">
        <v>1</v>
      </c>
    </row>
    <row r="106" spans="1:21" x14ac:dyDescent="0.25">
      <c r="A106">
        <f>IF('Training Data'!A106="M",1,0)</f>
        <v>0</v>
      </c>
      <c r="B106">
        <f>IF('Training Data'!A106="F",1,0)</f>
        <v>0</v>
      </c>
      <c r="C106">
        <f>IF('Training Data'!$B106="H",1,0)</f>
        <v>1</v>
      </c>
      <c r="D106">
        <f>IF('Training Data'!$B106="A",1,0)</f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7">
        <v>1</v>
      </c>
      <c r="U106" s="5">
        <v>1</v>
      </c>
    </row>
    <row r="107" spans="1:21" x14ac:dyDescent="0.25">
      <c r="A107">
        <f>IF('Training Data'!A107="M",1,0)</f>
        <v>1</v>
      </c>
      <c r="B107">
        <f>IF('Training Data'!A107="F",1,0)</f>
        <v>0</v>
      </c>
      <c r="C107">
        <f>IF('Training Data'!$B107="H",1,0)</f>
        <v>0</v>
      </c>
      <c r="D107">
        <f>IF('Training Data'!$B107="A",1,0)</f>
        <v>1</v>
      </c>
      <c r="E107" s="2">
        <v>0</v>
      </c>
      <c r="F107" s="2">
        <v>0</v>
      </c>
      <c r="G107" s="2">
        <v>0</v>
      </c>
      <c r="H107" s="2">
        <v>0</v>
      </c>
      <c r="I107" s="2">
        <v>1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1</v>
      </c>
      <c r="R107" s="2">
        <v>0</v>
      </c>
      <c r="S107" s="7">
        <v>0</v>
      </c>
      <c r="U107" s="5">
        <v>1</v>
      </c>
    </row>
    <row r="108" spans="1:21" x14ac:dyDescent="0.25">
      <c r="A108">
        <f>IF('Training Data'!A108="M",1,0)</f>
        <v>1</v>
      </c>
      <c r="B108">
        <f>IF('Training Data'!A108="F",1,0)</f>
        <v>0</v>
      </c>
      <c r="C108">
        <f>IF('Training Data'!$B108="H",1,0)</f>
        <v>0</v>
      </c>
      <c r="D108">
        <f>IF('Training Data'!$B108="A",1,0)</f>
        <v>1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7">
        <v>1</v>
      </c>
      <c r="U108" s="5">
        <v>1</v>
      </c>
    </row>
    <row r="109" spans="1:21" x14ac:dyDescent="0.25">
      <c r="A109">
        <f>IF('Training Data'!A109="M",1,0)</f>
        <v>0</v>
      </c>
      <c r="B109">
        <f>IF('Training Data'!A109="F",1,0)</f>
        <v>1</v>
      </c>
      <c r="C109">
        <f>IF('Training Data'!$B109="H",1,0)</f>
        <v>1</v>
      </c>
      <c r="D109">
        <f>IF('Training Data'!$B109="A",1,0)</f>
        <v>0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7">
        <v>1</v>
      </c>
      <c r="U109" s="5">
        <v>1</v>
      </c>
    </row>
    <row r="110" spans="1:21" x14ac:dyDescent="0.25">
      <c r="A110">
        <f>IF('Training Data'!A110="M",1,0)</f>
        <v>0</v>
      </c>
      <c r="B110">
        <f>IF('Training Data'!A110="F",1,0)</f>
        <v>1</v>
      </c>
      <c r="C110">
        <f>IF('Training Data'!$B110="H",1,0)</f>
        <v>0</v>
      </c>
      <c r="D110">
        <f>IF('Training Data'!$B110="A",1,0)</f>
        <v>1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0</v>
      </c>
      <c r="K110" s="2">
        <v>0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7">
        <v>0</v>
      </c>
      <c r="U110" s="5">
        <v>1</v>
      </c>
    </row>
    <row r="111" spans="1:21" x14ac:dyDescent="0.25">
      <c r="A111">
        <f>IF('Training Data'!A111="M",1,0)</f>
        <v>1</v>
      </c>
      <c r="B111">
        <f>IF('Training Data'!A111="F",1,0)</f>
        <v>0</v>
      </c>
      <c r="C111">
        <f>IF('Training Data'!$B111="H",1,0)</f>
        <v>1</v>
      </c>
      <c r="D111">
        <f>IF('Training Data'!$B111="A",1,0)</f>
        <v>0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7">
        <v>0</v>
      </c>
      <c r="U111" s="5">
        <v>1</v>
      </c>
    </row>
    <row r="112" spans="1:21" x14ac:dyDescent="0.25">
      <c r="A112">
        <f>IF('Training Data'!A112="M",1,0)</f>
        <v>1</v>
      </c>
      <c r="B112">
        <f>IF('Training Data'!A112="F",1,0)</f>
        <v>0</v>
      </c>
      <c r="C112">
        <f>IF('Training Data'!$B112="H",1,0)</f>
        <v>1</v>
      </c>
      <c r="D112">
        <f>IF('Training Data'!$B112="A",1,0)</f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7">
        <v>0</v>
      </c>
      <c r="U112" s="5">
        <v>1</v>
      </c>
    </row>
    <row r="113" spans="1:21" x14ac:dyDescent="0.25">
      <c r="A113">
        <f>IF('Training Data'!A113="M",1,0)</f>
        <v>1</v>
      </c>
      <c r="B113">
        <f>IF('Training Data'!A113="F",1,0)</f>
        <v>0</v>
      </c>
      <c r="C113">
        <f>IF('Training Data'!$B113="H",1,0)</f>
        <v>1</v>
      </c>
      <c r="D113">
        <f>IF('Training Data'!$B113="A",1,0)</f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1</v>
      </c>
      <c r="M113" s="2">
        <v>0</v>
      </c>
      <c r="N113" s="2">
        <v>0</v>
      </c>
      <c r="O113" s="2">
        <v>0</v>
      </c>
      <c r="P113" s="2">
        <v>1</v>
      </c>
      <c r="Q113" s="2">
        <v>0</v>
      </c>
      <c r="R113" s="2">
        <v>0</v>
      </c>
      <c r="S113" s="7">
        <v>0</v>
      </c>
      <c r="U113" s="5">
        <v>1</v>
      </c>
    </row>
    <row r="114" spans="1:21" x14ac:dyDescent="0.25">
      <c r="A114">
        <f>IF('Training Data'!A114="M",1,0)</f>
        <v>0</v>
      </c>
      <c r="B114">
        <f>IF('Training Data'!A114="F",1,0)</f>
        <v>1</v>
      </c>
      <c r="C114">
        <f>IF('Training Data'!$B114="H",1,0)</f>
        <v>0</v>
      </c>
      <c r="D114">
        <f>IF('Training Data'!$B114="A",1,0)</f>
        <v>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7">
        <v>0</v>
      </c>
      <c r="U114" s="5">
        <v>1</v>
      </c>
    </row>
    <row r="115" spans="1:21" x14ac:dyDescent="0.25">
      <c r="A115">
        <f>IF('Training Data'!A115="M",1,0)</f>
        <v>1</v>
      </c>
      <c r="B115">
        <f>IF('Training Data'!A115="F",1,0)</f>
        <v>0</v>
      </c>
      <c r="C115">
        <f>IF('Training Data'!$B115="H",1,0)</f>
        <v>0</v>
      </c>
      <c r="D115">
        <f>IF('Training Data'!$B115="A",1,0)</f>
        <v>1</v>
      </c>
      <c r="E115" s="2">
        <v>0</v>
      </c>
      <c r="F115" s="2">
        <v>0</v>
      </c>
      <c r="G115" s="2">
        <v>0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7">
        <v>0</v>
      </c>
      <c r="U115" s="5">
        <v>1</v>
      </c>
    </row>
    <row r="116" spans="1:21" x14ac:dyDescent="0.25">
      <c r="A116">
        <f>IF('Training Data'!A116="M",1,0)</f>
        <v>1</v>
      </c>
      <c r="B116">
        <f>IF('Training Data'!A116="F",1,0)</f>
        <v>0</v>
      </c>
      <c r="C116">
        <f>IF('Training Data'!$B116="H",1,0)</f>
        <v>0</v>
      </c>
      <c r="D116">
        <f>IF('Training Data'!$B116="A",1,0)</f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7">
        <v>0</v>
      </c>
      <c r="U116" s="5">
        <v>1</v>
      </c>
    </row>
    <row r="117" spans="1:21" x14ac:dyDescent="0.25">
      <c r="A117">
        <f>IF('Training Data'!A117="M",1,0)</f>
        <v>1</v>
      </c>
      <c r="B117">
        <f>IF('Training Data'!A117="F",1,0)</f>
        <v>0</v>
      </c>
      <c r="C117">
        <f>IF('Training Data'!$B117="H",1,0)</f>
        <v>1</v>
      </c>
      <c r="D117">
        <f>IF('Training Data'!$B117="A",1,0)</f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1</v>
      </c>
      <c r="O117" s="2">
        <v>0</v>
      </c>
      <c r="P117" s="2">
        <v>0</v>
      </c>
      <c r="Q117" s="2">
        <v>0</v>
      </c>
      <c r="R117" s="2">
        <v>0</v>
      </c>
      <c r="S117" s="7">
        <v>0</v>
      </c>
      <c r="U117" s="5">
        <v>1</v>
      </c>
    </row>
    <row r="118" spans="1:21" x14ac:dyDescent="0.25">
      <c r="A118">
        <f>IF('Training Data'!A118="M",1,0)</f>
        <v>1</v>
      </c>
      <c r="B118">
        <f>IF('Training Data'!A118="F",1,0)</f>
        <v>0</v>
      </c>
      <c r="C118">
        <f>IF('Training Data'!$B118="H",1,0)</f>
        <v>0</v>
      </c>
      <c r="D118">
        <f>IF('Training Data'!$B118="A",1,0)</f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7">
        <v>0</v>
      </c>
      <c r="U118" s="5">
        <v>1</v>
      </c>
    </row>
    <row r="119" spans="1:21" x14ac:dyDescent="0.25">
      <c r="A119">
        <f>IF('Training Data'!A119="M",1,0)</f>
        <v>0</v>
      </c>
      <c r="B119">
        <f>IF('Training Data'!A119="F",1,0)</f>
        <v>1</v>
      </c>
      <c r="C119">
        <f>IF('Training Data'!$B119="H",1,0)</f>
        <v>1</v>
      </c>
      <c r="D119">
        <f>IF('Training Data'!$B119="A",1,0)</f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0</v>
      </c>
      <c r="L119" s="2">
        <v>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7">
        <v>1</v>
      </c>
      <c r="U119" s="5">
        <v>1</v>
      </c>
    </row>
    <row r="120" spans="1:21" x14ac:dyDescent="0.25">
      <c r="A120">
        <f>IF('Training Data'!A120="M",1,0)</f>
        <v>0</v>
      </c>
      <c r="B120">
        <f>IF('Training Data'!A120="F",1,0)</f>
        <v>0</v>
      </c>
      <c r="C120">
        <f>IF('Training Data'!$B120="H",1,0)</f>
        <v>1</v>
      </c>
      <c r="D120">
        <f>IF('Training Data'!$B120="A",1,0)</f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7">
        <v>1</v>
      </c>
      <c r="U120" s="5">
        <v>1</v>
      </c>
    </row>
    <row r="121" spans="1:21" x14ac:dyDescent="0.25">
      <c r="A121">
        <f>IF('Training Data'!A121="M",1,0)</f>
        <v>1</v>
      </c>
      <c r="B121">
        <f>IF('Training Data'!A121="F",1,0)</f>
        <v>0</v>
      </c>
      <c r="C121">
        <f>IF('Training Data'!$B121="H",1,0)</f>
        <v>1</v>
      </c>
      <c r="D121">
        <f>IF('Training Data'!$B121="A",1,0)</f>
        <v>0</v>
      </c>
      <c r="E121" s="2">
        <v>0</v>
      </c>
      <c r="F121" s="2">
        <v>0</v>
      </c>
      <c r="G121" s="2">
        <v>1</v>
      </c>
      <c r="H121" s="2">
        <v>0</v>
      </c>
      <c r="I121" s="2">
        <v>0</v>
      </c>
      <c r="J121" s="2">
        <v>0</v>
      </c>
      <c r="K121" s="2">
        <v>1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7">
        <v>1</v>
      </c>
      <c r="U121" s="5">
        <v>1</v>
      </c>
    </row>
    <row r="122" spans="1:21" x14ac:dyDescent="0.25">
      <c r="A122">
        <f>IF('Training Data'!A122="M",1,0)</f>
        <v>0</v>
      </c>
      <c r="B122">
        <f>IF('Training Data'!A122="F",1,0)</f>
        <v>1</v>
      </c>
      <c r="C122">
        <f>IF('Training Data'!$B122="H",1,0)</f>
        <v>0</v>
      </c>
      <c r="D122">
        <f>IF('Training Data'!$B122="A",1,0)</f>
        <v>1</v>
      </c>
      <c r="E122" s="2">
        <v>0</v>
      </c>
      <c r="F122" s="2">
        <v>1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7">
        <v>0</v>
      </c>
      <c r="U122" s="5">
        <v>1</v>
      </c>
    </row>
    <row r="123" spans="1:21" x14ac:dyDescent="0.25">
      <c r="A123">
        <f>IF('Training Data'!A123="M",1,0)</f>
        <v>1</v>
      </c>
      <c r="B123">
        <f>IF('Training Data'!A123="F",1,0)</f>
        <v>0</v>
      </c>
      <c r="C123">
        <f>IF('Training Data'!$B123="H",1,0)</f>
        <v>0</v>
      </c>
      <c r="D123">
        <f>IF('Training Data'!$B123="A",1,0)</f>
        <v>1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7">
        <v>1</v>
      </c>
      <c r="U123" s="5">
        <v>1</v>
      </c>
    </row>
    <row r="124" spans="1:21" x14ac:dyDescent="0.25">
      <c r="A124">
        <f>IF('Training Data'!A124="M",1,0)</f>
        <v>1</v>
      </c>
      <c r="B124">
        <f>IF('Training Data'!A124="F",1,0)</f>
        <v>0</v>
      </c>
      <c r="C124">
        <f>IF('Training Data'!$B124="H",1,0)</f>
        <v>1</v>
      </c>
      <c r="D124">
        <f>IF('Training Data'!$B124="A",1,0)</f>
        <v>0</v>
      </c>
      <c r="E124" s="2">
        <v>0</v>
      </c>
      <c r="F124" s="2">
        <v>0</v>
      </c>
      <c r="G124" s="2">
        <v>0</v>
      </c>
      <c r="H124" s="2">
        <v>1</v>
      </c>
      <c r="I124" s="2">
        <v>1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7">
        <v>0</v>
      </c>
      <c r="U124" s="5">
        <v>1</v>
      </c>
    </row>
    <row r="125" spans="1:21" x14ac:dyDescent="0.25">
      <c r="A125">
        <f>IF('Training Data'!A125="M",1,0)</f>
        <v>0</v>
      </c>
      <c r="B125">
        <f>IF('Training Data'!A125="F",1,0)</f>
        <v>1</v>
      </c>
      <c r="C125">
        <f>IF('Training Data'!$B125="H",1,0)</f>
        <v>0</v>
      </c>
      <c r="D125">
        <f>IF('Training Data'!$B125="A",1,0)</f>
        <v>1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7">
        <v>0</v>
      </c>
      <c r="U125" s="5">
        <v>1</v>
      </c>
    </row>
    <row r="126" spans="1:21" x14ac:dyDescent="0.25">
      <c r="A126">
        <f>IF('Training Data'!A126="M",1,0)</f>
        <v>0</v>
      </c>
      <c r="B126">
        <f>IF('Training Data'!A126="F",1,0)</f>
        <v>1</v>
      </c>
      <c r="C126">
        <f>IF('Training Data'!$B126="H",1,0)</f>
        <v>1</v>
      </c>
      <c r="D126">
        <f>IF('Training Data'!$B126="A",1,0)</f>
        <v>0</v>
      </c>
      <c r="E126" s="2">
        <v>1</v>
      </c>
      <c r="F126" s="2">
        <v>0</v>
      </c>
      <c r="G126" s="2">
        <v>0</v>
      </c>
      <c r="H126" s="2">
        <v>1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7">
        <v>1</v>
      </c>
      <c r="U126" s="5">
        <v>1</v>
      </c>
    </row>
    <row r="127" spans="1:21" x14ac:dyDescent="0.25">
      <c r="A127">
        <f>IF('Training Data'!A127="M",1,0)</f>
        <v>0</v>
      </c>
      <c r="B127">
        <f>IF('Training Data'!A127="F",1,0)</f>
        <v>0</v>
      </c>
      <c r="C127">
        <f>IF('Training Data'!$B127="H",1,0)</f>
        <v>0</v>
      </c>
      <c r="D127">
        <f>IF('Training Data'!$B127="A",1,0)</f>
        <v>1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7">
        <v>0</v>
      </c>
      <c r="U127" s="5">
        <v>1</v>
      </c>
    </row>
    <row r="128" spans="1:21" x14ac:dyDescent="0.25">
      <c r="A128">
        <f>IF('Training Data'!A128="M",1,0)</f>
        <v>0</v>
      </c>
      <c r="B128">
        <f>IF('Training Data'!A128="F",1,0)</f>
        <v>1</v>
      </c>
      <c r="C128">
        <f>IF('Training Data'!$B128="H",1,0)</f>
        <v>0</v>
      </c>
      <c r="D128">
        <f>IF('Training Data'!$B128="A",1,0)</f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7">
        <v>0</v>
      </c>
      <c r="U128" s="5">
        <v>1</v>
      </c>
    </row>
    <row r="129" spans="1:21" x14ac:dyDescent="0.25">
      <c r="A129">
        <f>IF('Training Data'!A129="M",1,0)</f>
        <v>0</v>
      </c>
      <c r="B129">
        <f>IF('Training Data'!A129="F",1,0)</f>
        <v>1</v>
      </c>
      <c r="C129">
        <f>IF('Training Data'!$B129="H",1,0)</f>
        <v>1</v>
      </c>
      <c r="D129">
        <f>IF('Training Data'!$B129="A",1,0)</f>
        <v>0</v>
      </c>
      <c r="E129" s="2">
        <v>0</v>
      </c>
      <c r="F129" s="2">
        <v>0</v>
      </c>
      <c r="G129" s="2">
        <v>0</v>
      </c>
      <c r="H129" s="2">
        <v>0</v>
      </c>
      <c r="I129" s="2">
        <v>1</v>
      </c>
      <c r="J129" s="2">
        <v>0</v>
      </c>
      <c r="K129" s="2">
        <v>1</v>
      </c>
      <c r="L129" s="2">
        <v>0</v>
      </c>
      <c r="M129" s="2">
        <v>0</v>
      </c>
      <c r="N129" s="2">
        <v>1</v>
      </c>
      <c r="O129" s="2">
        <v>0</v>
      </c>
      <c r="P129" s="2">
        <v>0</v>
      </c>
      <c r="Q129" s="2">
        <v>0</v>
      </c>
      <c r="R129" s="2">
        <v>0</v>
      </c>
      <c r="S129" s="7">
        <v>1</v>
      </c>
      <c r="U129" s="5">
        <v>1</v>
      </c>
    </row>
    <row r="130" spans="1:21" x14ac:dyDescent="0.25">
      <c r="A130">
        <f>IF('Training Data'!A130="M",1,0)</f>
        <v>1</v>
      </c>
      <c r="B130">
        <f>IF('Training Data'!A130="F",1,0)</f>
        <v>0</v>
      </c>
      <c r="C130">
        <f>IF('Training Data'!$B130="H",1,0)</f>
        <v>1</v>
      </c>
      <c r="D130">
        <f>IF('Training Data'!$B130="A",1,0)</f>
        <v>0</v>
      </c>
      <c r="E130" s="2">
        <v>0</v>
      </c>
      <c r="F130" s="2">
        <v>0</v>
      </c>
      <c r="G130" s="2">
        <v>0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7">
        <v>0</v>
      </c>
      <c r="U130" s="5">
        <v>1</v>
      </c>
    </row>
    <row r="131" spans="1:21" x14ac:dyDescent="0.25">
      <c r="A131">
        <f>IF('Training Data'!A131="M",1,0)</f>
        <v>0</v>
      </c>
      <c r="B131">
        <f>IF('Training Data'!A131="F",1,0)</f>
        <v>1</v>
      </c>
      <c r="C131">
        <f>IF('Training Data'!$B131="H",1,0)</f>
        <v>0</v>
      </c>
      <c r="D131">
        <f>IF('Training Data'!$B131="A",1,0)</f>
        <v>1</v>
      </c>
      <c r="E131" s="2">
        <v>1</v>
      </c>
      <c r="F131" s="2">
        <v>0</v>
      </c>
      <c r="G131" s="2">
        <v>1</v>
      </c>
      <c r="H131" s="2">
        <v>1</v>
      </c>
      <c r="I131" s="2">
        <v>0</v>
      </c>
      <c r="J131" s="2">
        <v>1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7">
        <v>0</v>
      </c>
      <c r="U131" s="5">
        <v>1</v>
      </c>
    </row>
    <row r="132" spans="1:21" x14ac:dyDescent="0.25">
      <c r="A132">
        <f>IF('Training Data'!A132="M",1,0)</f>
        <v>1</v>
      </c>
      <c r="B132">
        <f>IF('Training Data'!A132="F",1,0)</f>
        <v>0</v>
      </c>
      <c r="C132">
        <f>IF('Training Data'!$B132="H",1,0)</f>
        <v>1</v>
      </c>
      <c r="D132">
        <f>IF('Training Data'!$B132="A",1,0)</f>
        <v>0</v>
      </c>
      <c r="E132" s="2">
        <v>0</v>
      </c>
      <c r="F132" s="2">
        <v>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0</v>
      </c>
      <c r="N132" s="2">
        <v>1</v>
      </c>
      <c r="O132" s="2">
        <v>0</v>
      </c>
      <c r="P132" s="2">
        <v>0</v>
      </c>
      <c r="Q132" s="2">
        <v>1</v>
      </c>
      <c r="R132" s="2">
        <v>0</v>
      </c>
      <c r="S132" s="7">
        <v>0</v>
      </c>
      <c r="U132" s="5">
        <v>1</v>
      </c>
    </row>
    <row r="133" spans="1:21" x14ac:dyDescent="0.25">
      <c r="A133">
        <f>IF('Training Data'!A133="M",1,0)</f>
        <v>0</v>
      </c>
      <c r="B133">
        <f>IF('Training Data'!A133="F",1,0)</f>
        <v>1</v>
      </c>
      <c r="C133">
        <f>IF('Training Data'!$B133="H",1,0)</f>
        <v>1</v>
      </c>
      <c r="D133">
        <f>IF('Training Data'!$B133="A",1,0)</f>
        <v>0</v>
      </c>
      <c r="E133" s="2">
        <v>0</v>
      </c>
      <c r="F133" s="2">
        <v>0</v>
      </c>
      <c r="G133" s="2">
        <v>0</v>
      </c>
      <c r="H133" s="2">
        <v>1</v>
      </c>
      <c r="I133" s="2">
        <v>0</v>
      </c>
      <c r="J133" s="2">
        <v>0</v>
      </c>
      <c r="K133" s="2">
        <v>0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1</v>
      </c>
      <c r="R133" s="2">
        <v>0</v>
      </c>
      <c r="S133" s="7">
        <v>0</v>
      </c>
      <c r="U133" s="5">
        <v>1</v>
      </c>
    </row>
    <row r="134" spans="1:21" x14ac:dyDescent="0.25">
      <c r="A134">
        <f>IF('Training Data'!A134="M",1,0)</f>
        <v>0</v>
      </c>
      <c r="B134">
        <f>IF('Training Data'!A134="F",1,0)</f>
        <v>0</v>
      </c>
      <c r="C134">
        <f>IF('Training Data'!$B134="H",1,0)</f>
        <v>1</v>
      </c>
      <c r="D134">
        <f>IF('Training Data'!$B134="A",1,0)</f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7">
        <v>1</v>
      </c>
      <c r="U134" s="5">
        <v>1</v>
      </c>
    </row>
    <row r="135" spans="1:21" x14ac:dyDescent="0.25">
      <c r="A135">
        <f>IF('Training Data'!A135="M",1,0)</f>
        <v>1</v>
      </c>
      <c r="B135">
        <f>IF('Training Data'!A135="F",1,0)</f>
        <v>0</v>
      </c>
      <c r="C135">
        <f>IF('Training Data'!$B135="H",1,0)</f>
        <v>1</v>
      </c>
      <c r="D135">
        <f>IF('Training Data'!$B135="A",1,0)</f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7">
        <v>0</v>
      </c>
      <c r="U135" s="5">
        <v>1</v>
      </c>
    </row>
    <row r="136" spans="1:21" x14ac:dyDescent="0.25">
      <c r="A136">
        <f>IF('Training Data'!A136="M",1,0)</f>
        <v>0</v>
      </c>
      <c r="B136">
        <f>IF('Training Data'!A136="F",1,0)</f>
        <v>1</v>
      </c>
      <c r="C136">
        <f>IF('Training Data'!$B136="H",1,0)</f>
        <v>1</v>
      </c>
      <c r="D136">
        <f>IF('Training Data'!$B136="A",1,0)</f>
        <v>0</v>
      </c>
      <c r="E136" s="2">
        <v>0</v>
      </c>
      <c r="F136" s="2">
        <v>0</v>
      </c>
      <c r="G136" s="2">
        <v>0</v>
      </c>
      <c r="H136" s="2">
        <v>0</v>
      </c>
      <c r="I136" s="2">
        <v>1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7">
        <v>0</v>
      </c>
      <c r="U136" s="5">
        <v>1</v>
      </c>
    </row>
    <row r="137" spans="1:21" x14ac:dyDescent="0.25">
      <c r="A137">
        <f>IF('Training Data'!A137="M",1,0)</f>
        <v>1</v>
      </c>
      <c r="B137">
        <f>IF('Training Data'!A137="F",1,0)</f>
        <v>0</v>
      </c>
      <c r="C137">
        <f>IF('Training Data'!$B137="H",1,0)</f>
        <v>1</v>
      </c>
      <c r="D137">
        <f>IF('Training Data'!$B137="A",1,0)</f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7">
        <v>0</v>
      </c>
      <c r="U137" s="5">
        <v>1</v>
      </c>
    </row>
    <row r="138" spans="1:21" x14ac:dyDescent="0.25">
      <c r="A138">
        <f>IF('Training Data'!A138="M",1,0)</f>
        <v>0</v>
      </c>
      <c r="B138">
        <f>IF('Training Data'!A138="F",1,0)</f>
        <v>1</v>
      </c>
      <c r="C138">
        <f>IF('Training Data'!$B138="H",1,0)</f>
        <v>0</v>
      </c>
      <c r="D138">
        <f>IF('Training Data'!$B138="A",1,0)</f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7">
        <v>0</v>
      </c>
      <c r="U138" s="5">
        <v>1</v>
      </c>
    </row>
    <row r="139" spans="1:21" x14ac:dyDescent="0.25">
      <c r="A139">
        <f>IF('Training Data'!A139="M",1,0)</f>
        <v>1</v>
      </c>
      <c r="B139">
        <f>IF('Training Data'!A139="F",1,0)</f>
        <v>0</v>
      </c>
      <c r="C139">
        <f>IF('Training Data'!$B139="H",1,0)</f>
        <v>1</v>
      </c>
      <c r="D139">
        <f>IF('Training Data'!$B139="A",1,0)</f>
        <v>0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7">
        <v>0</v>
      </c>
      <c r="U139" s="5">
        <v>1</v>
      </c>
    </row>
    <row r="140" spans="1:21" x14ac:dyDescent="0.25">
      <c r="A140">
        <f>IF('Training Data'!A140="M",1,0)</f>
        <v>1</v>
      </c>
      <c r="B140">
        <f>IF('Training Data'!A140="F",1,0)</f>
        <v>0</v>
      </c>
      <c r="C140">
        <f>IF('Training Data'!$B140="H",1,0)</f>
        <v>1</v>
      </c>
      <c r="D140">
        <f>IF('Training Data'!$B140="A",1,0)</f>
        <v>0</v>
      </c>
      <c r="E140" s="2">
        <v>0</v>
      </c>
      <c r="F140" s="2">
        <v>0</v>
      </c>
      <c r="G140" s="2">
        <v>0</v>
      </c>
      <c r="H140" s="2">
        <v>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1</v>
      </c>
      <c r="R140" s="2">
        <v>0</v>
      </c>
      <c r="S140" s="7">
        <v>0</v>
      </c>
      <c r="U140" s="5">
        <v>1</v>
      </c>
    </row>
    <row r="141" spans="1:21" x14ac:dyDescent="0.25">
      <c r="A141">
        <f>IF('Training Data'!A141="M",1,0)</f>
        <v>0</v>
      </c>
      <c r="B141">
        <f>IF('Training Data'!A141="F",1,0)</f>
        <v>0</v>
      </c>
      <c r="C141">
        <f>IF('Training Data'!$B141="H",1,0)</f>
        <v>1</v>
      </c>
      <c r="D141">
        <f>IF('Training Data'!$B141="A",1,0)</f>
        <v>0</v>
      </c>
      <c r="E141" s="2">
        <v>0</v>
      </c>
      <c r="F141" s="2">
        <v>0</v>
      </c>
      <c r="G141" s="2">
        <v>0</v>
      </c>
      <c r="H141" s="2">
        <v>1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7">
        <v>0</v>
      </c>
      <c r="U141" s="5">
        <v>1</v>
      </c>
    </row>
    <row r="142" spans="1:21" x14ac:dyDescent="0.25">
      <c r="A142">
        <f>IF('Training Data'!A142="M",1,0)</f>
        <v>0</v>
      </c>
      <c r="B142">
        <f>IF('Training Data'!A142="F",1,0)</f>
        <v>1</v>
      </c>
      <c r="C142">
        <f>IF('Training Data'!$B142="H",1,0)</f>
        <v>0</v>
      </c>
      <c r="D142">
        <f>IF('Training Data'!$B142="A",1,0)</f>
        <v>1</v>
      </c>
      <c r="E142" s="2">
        <v>1</v>
      </c>
      <c r="F142" s="2">
        <v>0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1</v>
      </c>
      <c r="R142" s="2">
        <v>0</v>
      </c>
      <c r="S142" s="7">
        <v>0</v>
      </c>
      <c r="U142" s="5">
        <v>1</v>
      </c>
    </row>
    <row r="143" spans="1:21" x14ac:dyDescent="0.25">
      <c r="A143">
        <f>IF('Training Data'!A143="M",1,0)</f>
        <v>0</v>
      </c>
      <c r="B143">
        <f>IF('Training Data'!A143="F",1,0)</f>
        <v>0</v>
      </c>
      <c r="C143">
        <f>IF('Training Data'!$B143="H",1,0)</f>
        <v>0</v>
      </c>
      <c r="D143">
        <f>IF('Training Data'!$B143="A",1,0)</f>
        <v>1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7">
        <v>0</v>
      </c>
      <c r="U143" s="5">
        <v>1</v>
      </c>
    </row>
    <row r="144" spans="1:21" x14ac:dyDescent="0.25">
      <c r="A144">
        <f>IF('Training Data'!A144="M",1,0)</f>
        <v>0</v>
      </c>
      <c r="B144">
        <f>IF('Training Data'!A144="F",1,0)</f>
        <v>1</v>
      </c>
      <c r="C144">
        <f>IF('Training Data'!$B144="H",1,0)</f>
        <v>1</v>
      </c>
      <c r="D144">
        <f>IF('Training Data'!$B144="A",1,0)</f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7">
        <v>0</v>
      </c>
      <c r="U144" s="5">
        <v>1</v>
      </c>
    </row>
    <row r="145" spans="1:21" x14ac:dyDescent="0.25">
      <c r="A145">
        <f>IF('Training Data'!A145="M",1,0)</f>
        <v>1</v>
      </c>
      <c r="B145">
        <f>IF('Training Data'!A145="F",1,0)</f>
        <v>0</v>
      </c>
      <c r="C145">
        <f>IF('Training Data'!$B145="H",1,0)</f>
        <v>1</v>
      </c>
      <c r="D145">
        <f>IF('Training Data'!$B145="A",1,0)</f>
        <v>0</v>
      </c>
      <c r="E145" s="2">
        <v>0</v>
      </c>
      <c r="F145" s="2">
        <v>0</v>
      </c>
      <c r="G145" s="2">
        <v>1</v>
      </c>
      <c r="H145" s="2">
        <v>1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7">
        <v>0</v>
      </c>
      <c r="U145" s="5">
        <v>1</v>
      </c>
    </row>
    <row r="146" spans="1:21" x14ac:dyDescent="0.25">
      <c r="A146">
        <f>IF('Training Data'!A146="M",1,0)</f>
        <v>0</v>
      </c>
      <c r="B146">
        <f>IF('Training Data'!A146="F",1,0)</f>
        <v>1</v>
      </c>
      <c r="C146">
        <f>IF('Training Data'!$B146="H",1,0)</f>
        <v>0</v>
      </c>
      <c r="D146">
        <f>IF('Training Data'!$B146="A",1,0)</f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1</v>
      </c>
      <c r="O146" s="2">
        <v>0</v>
      </c>
      <c r="P146" s="2">
        <v>0</v>
      </c>
      <c r="Q146" s="2">
        <v>1</v>
      </c>
      <c r="R146" s="2">
        <v>0</v>
      </c>
      <c r="S146" s="7">
        <v>0</v>
      </c>
      <c r="U146" s="5">
        <v>1</v>
      </c>
    </row>
    <row r="147" spans="1:21" x14ac:dyDescent="0.25">
      <c r="A147">
        <f>IF('Training Data'!A147="M",1,0)</f>
        <v>0</v>
      </c>
      <c r="B147">
        <f>IF('Training Data'!A147="F",1,0)</f>
        <v>1</v>
      </c>
      <c r="C147">
        <f>IF('Training Data'!$B147="H",1,0)</f>
        <v>0</v>
      </c>
      <c r="D147">
        <f>IF('Training Data'!$B147="A",1,0)</f>
        <v>1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7">
        <v>0</v>
      </c>
      <c r="U147" s="5">
        <v>1</v>
      </c>
    </row>
    <row r="148" spans="1:21" x14ac:dyDescent="0.25">
      <c r="A148">
        <f>IF('Training Data'!A148="M",1,0)</f>
        <v>0</v>
      </c>
      <c r="B148">
        <f>IF('Training Data'!A148="F",1,0)</f>
        <v>1</v>
      </c>
      <c r="C148">
        <f>IF('Training Data'!$B148="H",1,0)</f>
        <v>1</v>
      </c>
      <c r="D148">
        <f>IF('Training Data'!$B148="A",1,0)</f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7">
        <v>0</v>
      </c>
      <c r="U148" s="5">
        <v>1</v>
      </c>
    </row>
    <row r="149" spans="1:21" x14ac:dyDescent="0.25">
      <c r="A149">
        <f>IF('Training Data'!A149="M",1,0)</f>
        <v>0</v>
      </c>
      <c r="B149">
        <f>IF('Training Data'!A149="F",1,0)</f>
        <v>1</v>
      </c>
      <c r="C149">
        <f>IF('Training Data'!$B149="H",1,0)</f>
        <v>1</v>
      </c>
      <c r="D149">
        <f>IF('Training Data'!$B149="A",1,0)</f>
        <v>0</v>
      </c>
      <c r="E149" s="2">
        <v>1</v>
      </c>
      <c r="F149" s="2">
        <v>1</v>
      </c>
      <c r="G149" s="2">
        <v>0</v>
      </c>
      <c r="H149" s="2">
        <v>0</v>
      </c>
      <c r="I149" s="2">
        <v>1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1</v>
      </c>
      <c r="R149" s="2">
        <v>0</v>
      </c>
      <c r="S149" s="7">
        <v>0</v>
      </c>
      <c r="U149" s="5">
        <v>1</v>
      </c>
    </row>
    <row r="150" spans="1:21" x14ac:dyDescent="0.25">
      <c r="A150">
        <f>IF('Training Data'!A150="M",1,0)</f>
        <v>1</v>
      </c>
      <c r="B150">
        <f>IF('Training Data'!A150="F",1,0)</f>
        <v>0</v>
      </c>
      <c r="C150">
        <f>IF('Training Data'!$B150="H",1,0)</f>
        <v>1</v>
      </c>
      <c r="D150">
        <f>IF('Training Data'!$B150="A",1,0)</f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2">
        <v>0</v>
      </c>
      <c r="S150" s="7">
        <v>1</v>
      </c>
      <c r="U150" s="5">
        <v>1</v>
      </c>
    </row>
    <row r="151" spans="1:21" x14ac:dyDescent="0.25">
      <c r="A151">
        <f>IF('Training Data'!A151="M",1,0)</f>
        <v>0</v>
      </c>
      <c r="B151">
        <f>IF('Training Data'!A151="F",1,0)</f>
        <v>1</v>
      </c>
      <c r="C151">
        <f>IF('Training Data'!$B151="H",1,0)</f>
        <v>1</v>
      </c>
      <c r="D151">
        <f>IF('Training Data'!$B151="A",1,0)</f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1</v>
      </c>
      <c r="R151" s="2">
        <v>0</v>
      </c>
      <c r="S151" s="7">
        <v>0</v>
      </c>
      <c r="U151" s="5">
        <v>1</v>
      </c>
    </row>
    <row r="152" spans="1:21" x14ac:dyDescent="0.25">
      <c r="A152">
        <f>IF('Training Data'!A152="M",1,0)</f>
        <v>0</v>
      </c>
      <c r="B152">
        <f>IF('Training Data'!A152="F",1,0)</f>
        <v>1</v>
      </c>
      <c r="C152">
        <f>IF('Training Data'!$B152="H",1,0)</f>
        <v>0</v>
      </c>
      <c r="D152">
        <f>IF('Training Data'!$B152="A",1,0)</f>
        <v>1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7">
        <v>0</v>
      </c>
      <c r="U152" s="5">
        <v>1</v>
      </c>
    </row>
    <row r="153" spans="1:21" x14ac:dyDescent="0.25">
      <c r="A153">
        <f>IF('Training Data'!A153="M",1,0)</f>
        <v>1</v>
      </c>
      <c r="B153">
        <f>IF('Training Data'!A153="F",1,0)</f>
        <v>0</v>
      </c>
      <c r="C153">
        <f>IF('Training Data'!$B153="H",1,0)</f>
        <v>0</v>
      </c>
      <c r="D153">
        <f>IF('Training Data'!$B153="A",1,0)</f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1</v>
      </c>
      <c r="M153" s="2">
        <v>0</v>
      </c>
      <c r="N153" s="2">
        <v>0</v>
      </c>
      <c r="O153" s="2">
        <v>0</v>
      </c>
      <c r="P153" s="2">
        <v>0</v>
      </c>
      <c r="Q153" s="2">
        <v>1</v>
      </c>
      <c r="R153" s="2">
        <v>0</v>
      </c>
      <c r="S153" s="7">
        <v>0</v>
      </c>
      <c r="U153" s="5">
        <v>1</v>
      </c>
    </row>
    <row r="154" spans="1:21" x14ac:dyDescent="0.25">
      <c r="A154">
        <f>IF('Training Data'!A154="M",1,0)</f>
        <v>0</v>
      </c>
      <c r="B154">
        <f>IF('Training Data'!A154="F",1,0)</f>
        <v>1</v>
      </c>
      <c r="C154">
        <f>IF('Training Data'!$B154="H",1,0)</f>
        <v>0</v>
      </c>
      <c r="D154">
        <f>IF('Training Data'!$B154="A",1,0)</f>
        <v>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1</v>
      </c>
      <c r="R154" s="2">
        <v>0</v>
      </c>
      <c r="S154" s="7">
        <v>0</v>
      </c>
      <c r="U154" s="5">
        <v>1</v>
      </c>
    </row>
    <row r="155" spans="1:21" x14ac:dyDescent="0.25">
      <c r="A155">
        <f>IF('Training Data'!A155="M",1,0)</f>
        <v>0</v>
      </c>
      <c r="B155">
        <f>IF('Training Data'!A155="F",1,0)</f>
        <v>1</v>
      </c>
      <c r="C155">
        <f>IF('Training Data'!$B155="H",1,0)</f>
        <v>1</v>
      </c>
      <c r="D155">
        <f>IF('Training Data'!$B155="A",1,0)</f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0</v>
      </c>
      <c r="R155" s="2">
        <v>0</v>
      </c>
      <c r="S155" s="7">
        <v>1</v>
      </c>
      <c r="U155" s="5">
        <v>1</v>
      </c>
    </row>
    <row r="156" spans="1:21" x14ac:dyDescent="0.25">
      <c r="A156">
        <f>IF('Training Data'!A156="M",1,0)</f>
        <v>0</v>
      </c>
      <c r="B156">
        <f>IF('Training Data'!A156="F",1,0)</f>
        <v>1</v>
      </c>
      <c r="C156">
        <f>IF('Training Data'!$B156="H",1,0)</f>
        <v>1</v>
      </c>
      <c r="D156">
        <f>IF('Training Data'!$B156="A",1,0)</f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1</v>
      </c>
      <c r="R156" s="2">
        <v>0</v>
      </c>
      <c r="S156" s="7">
        <v>0</v>
      </c>
      <c r="U156" s="5">
        <v>1</v>
      </c>
    </row>
    <row r="157" spans="1:21" x14ac:dyDescent="0.25">
      <c r="A157">
        <f>IF('Training Data'!A157="M",1,0)</f>
        <v>0</v>
      </c>
      <c r="B157">
        <f>IF('Training Data'!A157="F",1,0)</f>
        <v>1</v>
      </c>
      <c r="C157">
        <f>IF('Training Data'!$B157="H",1,0)</f>
        <v>1</v>
      </c>
      <c r="D157">
        <f>IF('Training Data'!$B157="A",1,0)</f>
        <v>0</v>
      </c>
      <c r="E157" s="2">
        <v>0</v>
      </c>
      <c r="F157" s="2">
        <v>0</v>
      </c>
      <c r="G157" s="2">
        <v>0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2">
        <v>0</v>
      </c>
      <c r="S157" s="7">
        <v>0</v>
      </c>
      <c r="U157" s="5">
        <v>1</v>
      </c>
    </row>
    <row r="158" spans="1:21" x14ac:dyDescent="0.25">
      <c r="A158">
        <f>IF('Training Data'!A158="M",1,0)</f>
        <v>0</v>
      </c>
      <c r="B158">
        <f>IF('Training Data'!A158="F",1,0)</f>
        <v>0</v>
      </c>
      <c r="C158">
        <f>IF('Training Data'!$B158="H",1,0)</f>
        <v>0</v>
      </c>
      <c r="D158">
        <f>IF('Training Data'!$B158="A",1,0)</f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7">
        <v>1</v>
      </c>
      <c r="U158" s="5">
        <v>1</v>
      </c>
    </row>
    <row r="159" spans="1:21" x14ac:dyDescent="0.25">
      <c r="A159">
        <f>IF('Training Data'!A159="M",1,0)</f>
        <v>0</v>
      </c>
      <c r="B159">
        <f>IF('Training Data'!A159="F",1,0)</f>
        <v>0</v>
      </c>
      <c r="C159">
        <f>IF('Training Data'!$B159="H",1,0)</f>
        <v>0</v>
      </c>
      <c r="D159">
        <f>IF('Training Data'!$B159="A",1,0)</f>
        <v>1</v>
      </c>
      <c r="E159" s="2">
        <v>0</v>
      </c>
      <c r="F159" s="2">
        <v>0</v>
      </c>
      <c r="G159" s="2">
        <v>0</v>
      </c>
      <c r="H159" s="2">
        <v>0</v>
      </c>
      <c r="I159" s="2">
        <v>1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7">
        <v>0</v>
      </c>
      <c r="U159" s="5">
        <v>1</v>
      </c>
    </row>
    <row r="160" spans="1:21" x14ac:dyDescent="0.25">
      <c r="A160">
        <f>IF('Training Data'!A160="M",1,0)</f>
        <v>1</v>
      </c>
      <c r="B160">
        <f>IF('Training Data'!A160="F",1,0)</f>
        <v>0</v>
      </c>
      <c r="C160">
        <f>IF('Training Data'!$B160="H",1,0)</f>
        <v>1</v>
      </c>
      <c r="D160">
        <f>IF('Training Data'!$B160="A",1,0)</f>
        <v>0</v>
      </c>
      <c r="E160" s="2">
        <v>0</v>
      </c>
      <c r="F160" s="2">
        <v>0</v>
      </c>
      <c r="G160" s="2">
        <v>0</v>
      </c>
      <c r="H160" s="2">
        <v>0</v>
      </c>
      <c r="I160" s="2">
        <v>1</v>
      </c>
      <c r="J160" s="2">
        <v>0</v>
      </c>
      <c r="K160" s="2">
        <v>0</v>
      </c>
      <c r="L160" s="2">
        <v>1</v>
      </c>
      <c r="M160" s="2">
        <v>0</v>
      </c>
      <c r="N160" s="2">
        <v>0</v>
      </c>
      <c r="O160" s="2">
        <v>1</v>
      </c>
      <c r="P160" s="2">
        <v>0</v>
      </c>
      <c r="Q160" s="2">
        <v>0</v>
      </c>
      <c r="R160" s="2">
        <v>0</v>
      </c>
      <c r="S160" s="7">
        <v>1</v>
      </c>
      <c r="U160" s="5">
        <v>1</v>
      </c>
    </row>
    <row r="161" spans="1:21" x14ac:dyDescent="0.25">
      <c r="A161">
        <f>IF('Training Data'!A161="M",1,0)</f>
        <v>0</v>
      </c>
      <c r="B161">
        <f>IF('Training Data'!A161="F",1,0)</f>
        <v>1</v>
      </c>
      <c r="C161">
        <f>IF('Training Data'!$B161="H",1,0)</f>
        <v>1</v>
      </c>
      <c r="D161">
        <f>IF('Training Data'!$B161="A",1,0)</f>
        <v>0</v>
      </c>
      <c r="E161" s="2">
        <v>0</v>
      </c>
      <c r="F161" s="2">
        <v>0</v>
      </c>
      <c r="G161" s="2">
        <v>0</v>
      </c>
      <c r="H161" s="2">
        <v>0</v>
      </c>
      <c r="I161" s="2">
        <v>1</v>
      </c>
      <c r="J161" s="2">
        <v>0</v>
      </c>
      <c r="K161" s="2">
        <v>0</v>
      </c>
      <c r="L161" s="2">
        <v>1</v>
      </c>
      <c r="M161" s="2">
        <v>0</v>
      </c>
      <c r="N161" s="2">
        <v>0</v>
      </c>
      <c r="O161" s="2">
        <v>0</v>
      </c>
      <c r="P161" s="2">
        <v>1</v>
      </c>
      <c r="Q161" s="2">
        <v>0</v>
      </c>
      <c r="R161" s="2">
        <v>0</v>
      </c>
      <c r="S161" s="7">
        <v>1</v>
      </c>
      <c r="U161" s="5">
        <v>1</v>
      </c>
    </row>
    <row r="162" spans="1:21" x14ac:dyDescent="0.25">
      <c r="A162">
        <f>IF('Training Data'!A162="M",1,0)</f>
        <v>1</v>
      </c>
      <c r="B162">
        <f>IF('Training Data'!A162="F",1,0)</f>
        <v>0</v>
      </c>
      <c r="C162">
        <f>IF('Training Data'!$B162="H",1,0)</f>
        <v>0</v>
      </c>
      <c r="D162">
        <f>IF('Training Data'!$B162="A",1,0)</f>
        <v>1</v>
      </c>
      <c r="E162" s="2">
        <v>0</v>
      </c>
      <c r="F162" s="2">
        <v>0</v>
      </c>
      <c r="G162" s="2">
        <v>1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7">
        <v>0</v>
      </c>
      <c r="U162" s="5">
        <v>1</v>
      </c>
    </row>
    <row r="163" spans="1:21" x14ac:dyDescent="0.25">
      <c r="A163">
        <f>IF('Training Data'!A163="M",1,0)</f>
        <v>1</v>
      </c>
      <c r="B163">
        <f>IF('Training Data'!A163="F",1,0)</f>
        <v>0</v>
      </c>
      <c r="C163">
        <f>IF('Training Data'!$B163="H",1,0)</f>
        <v>0</v>
      </c>
      <c r="D163">
        <f>IF('Training Data'!$B163="A",1,0)</f>
        <v>1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1</v>
      </c>
      <c r="S163" s="7">
        <v>0</v>
      </c>
      <c r="U163" s="5">
        <v>1</v>
      </c>
    </row>
    <row r="164" spans="1:21" x14ac:dyDescent="0.25">
      <c r="A164">
        <f>IF('Training Data'!A164="M",1,0)</f>
        <v>0</v>
      </c>
      <c r="B164">
        <f>IF('Training Data'!A164="F",1,0)</f>
        <v>1</v>
      </c>
      <c r="C164">
        <f>IF('Training Data'!$B164="H",1,0)</f>
        <v>1</v>
      </c>
      <c r="D164">
        <f>IF('Training Data'!$B164="A",1,0)</f>
        <v>0</v>
      </c>
      <c r="E164" s="2">
        <v>0</v>
      </c>
      <c r="F164" s="2">
        <v>0</v>
      </c>
      <c r="G164" s="2">
        <v>1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7">
        <v>1</v>
      </c>
      <c r="U164" s="5">
        <v>1</v>
      </c>
    </row>
    <row r="165" spans="1:21" x14ac:dyDescent="0.25">
      <c r="A165">
        <f>IF('Training Data'!A165="M",1,0)</f>
        <v>1</v>
      </c>
      <c r="B165">
        <f>IF('Training Data'!A165="F",1,0)</f>
        <v>0</v>
      </c>
      <c r="C165">
        <f>IF('Training Data'!$B165="H",1,0)</f>
        <v>0</v>
      </c>
      <c r="D165">
        <f>IF('Training Data'!$B165="A",1,0)</f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1</v>
      </c>
      <c r="R165" s="2">
        <v>0</v>
      </c>
      <c r="S165" s="7">
        <v>0</v>
      </c>
      <c r="U165" s="5">
        <v>1</v>
      </c>
    </row>
    <row r="166" spans="1:21" x14ac:dyDescent="0.25">
      <c r="A166">
        <f>IF('Training Data'!A166="M",1,0)</f>
        <v>0</v>
      </c>
      <c r="B166">
        <f>IF('Training Data'!A166="F",1,0)</f>
        <v>1</v>
      </c>
      <c r="C166">
        <f>IF('Training Data'!$B166="H",1,0)</f>
        <v>1</v>
      </c>
      <c r="D166">
        <f>IF('Training Data'!$B166="A",1,0)</f>
        <v>0</v>
      </c>
      <c r="E166" s="2">
        <v>0</v>
      </c>
      <c r="F166" s="2">
        <v>0</v>
      </c>
      <c r="G166" s="2">
        <v>0</v>
      </c>
      <c r="H166" s="2">
        <v>0</v>
      </c>
      <c r="I166" s="2">
        <v>1</v>
      </c>
      <c r="J166" s="2">
        <v>0</v>
      </c>
      <c r="K166" s="2">
        <v>0</v>
      </c>
      <c r="L166" s="2">
        <v>0</v>
      </c>
      <c r="M166" s="2">
        <v>0</v>
      </c>
      <c r="N166" s="2">
        <v>1</v>
      </c>
      <c r="O166" s="2">
        <v>0</v>
      </c>
      <c r="P166" s="2">
        <v>0</v>
      </c>
      <c r="Q166" s="2">
        <v>1</v>
      </c>
      <c r="R166" s="2">
        <v>0</v>
      </c>
      <c r="S166" s="7">
        <v>0</v>
      </c>
      <c r="U166" s="5">
        <v>1</v>
      </c>
    </row>
    <row r="167" spans="1:21" x14ac:dyDescent="0.25">
      <c r="A167">
        <f>IF('Training Data'!A167="M",1,0)</f>
        <v>1</v>
      </c>
      <c r="B167">
        <f>IF('Training Data'!A167="F",1,0)</f>
        <v>0</v>
      </c>
      <c r="C167">
        <f>IF('Training Data'!$B167="H",1,0)</f>
        <v>1</v>
      </c>
      <c r="D167">
        <f>IF('Training Data'!$B167="A",1,0)</f>
        <v>0</v>
      </c>
      <c r="E167" s="2">
        <v>1</v>
      </c>
      <c r="F167" s="2">
        <v>0</v>
      </c>
      <c r="G167" s="2">
        <v>0</v>
      </c>
      <c r="H167" s="2">
        <v>1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1</v>
      </c>
      <c r="Q167" s="2">
        <v>0</v>
      </c>
      <c r="R167" s="2">
        <v>0</v>
      </c>
      <c r="S167" s="7">
        <v>1</v>
      </c>
      <c r="U167" s="5">
        <v>1</v>
      </c>
    </row>
    <row r="168" spans="1:21" x14ac:dyDescent="0.25">
      <c r="A168">
        <f>IF('Training Data'!A168="M",1,0)</f>
        <v>0</v>
      </c>
      <c r="B168">
        <f>IF('Training Data'!A168="F",1,0)</f>
        <v>0</v>
      </c>
      <c r="C168">
        <f>IF('Training Data'!$B168="H",1,0)</f>
        <v>1</v>
      </c>
      <c r="D168">
        <f>IF('Training Data'!$B168="A",1,0)</f>
        <v>0</v>
      </c>
      <c r="E168" s="2">
        <v>0</v>
      </c>
      <c r="F168" s="2">
        <v>0</v>
      </c>
      <c r="G168" s="2">
        <v>0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7">
        <v>0</v>
      </c>
      <c r="U168" s="5">
        <v>1</v>
      </c>
    </row>
    <row r="169" spans="1:21" x14ac:dyDescent="0.25">
      <c r="A169">
        <f>IF('Training Data'!A169="M",1,0)</f>
        <v>1</v>
      </c>
      <c r="B169">
        <f>IF('Training Data'!A169="F",1,0)</f>
        <v>0</v>
      </c>
      <c r="C169">
        <f>IF('Training Data'!$B169="H",1,0)</f>
        <v>0</v>
      </c>
      <c r="D169">
        <f>IF('Training Data'!$B169="A",1,0)</f>
        <v>1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7">
        <v>0</v>
      </c>
      <c r="U169" s="5">
        <v>1</v>
      </c>
    </row>
    <row r="170" spans="1:21" x14ac:dyDescent="0.25">
      <c r="A170">
        <f>IF('Training Data'!A170="M",1,0)</f>
        <v>0</v>
      </c>
      <c r="B170">
        <f>IF('Training Data'!A170="F",1,0)</f>
        <v>0</v>
      </c>
      <c r="C170">
        <f>IF('Training Data'!$B170="H",1,0)</f>
        <v>0</v>
      </c>
      <c r="D170">
        <f>IF('Training Data'!$B170="A",1,0)</f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7">
        <v>0</v>
      </c>
      <c r="U170" s="5">
        <v>1</v>
      </c>
    </row>
    <row r="171" spans="1:21" x14ac:dyDescent="0.25">
      <c r="A171">
        <f>IF('Training Data'!A171="M",1,0)</f>
        <v>0</v>
      </c>
      <c r="B171">
        <f>IF('Training Data'!A171="F",1,0)</f>
        <v>1</v>
      </c>
      <c r="C171">
        <f>IF('Training Data'!$B171="H",1,0)</f>
        <v>0</v>
      </c>
      <c r="D171">
        <f>IF('Training Data'!$B171="A",1,0)</f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7">
        <v>0</v>
      </c>
      <c r="U171" s="5">
        <v>1</v>
      </c>
    </row>
    <row r="172" spans="1:21" x14ac:dyDescent="0.25">
      <c r="A172">
        <f>IF('Training Data'!A172="M",1,0)</f>
        <v>1</v>
      </c>
      <c r="B172">
        <f>IF('Training Data'!A172="F",1,0)</f>
        <v>0</v>
      </c>
      <c r="C172">
        <f>IF('Training Data'!$B172="H",1,0)</f>
        <v>1</v>
      </c>
      <c r="D172">
        <f>IF('Training Data'!$B172="A",1,0)</f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1</v>
      </c>
      <c r="Q172" s="2">
        <v>1</v>
      </c>
      <c r="R172" s="2">
        <v>0</v>
      </c>
      <c r="S172" s="7">
        <v>0</v>
      </c>
      <c r="U172" s="5">
        <v>1</v>
      </c>
    </row>
    <row r="173" spans="1:21" x14ac:dyDescent="0.25">
      <c r="A173">
        <f>IF('Training Data'!A173="M",1,0)</f>
        <v>1</v>
      </c>
      <c r="B173">
        <f>IF('Training Data'!A173="F",1,0)</f>
        <v>0</v>
      </c>
      <c r="C173">
        <f>IF('Training Data'!$B173="H",1,0)</f>
        <v>0</v>
      </c>
      <c r="D173">
        <f>IF('Training Data'!$B173="A",1,0)</f>
        <v>1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7">
        <v>0</v>
      </c>
      <c r="U173" s="5">
        <v>1</v>
      </c>
    </row>
    <row r="174" spans="1:21" x14ac:dyDescent="0.25">
      <c r="A174">
        <f>IF('Training Data'!A174="M",1,0)</f>
        <v>1</v>
      </c>
      <c r="B174">
        <f>IF('Training Data'!A174="F",1,0)</f>
        <v>0</v>
      </c>
      <c r="C174">
        <f>IF('Training Data'!$B174="H",1,0)</f>
        <v>0</v>
      </c>
      <c r="D174">
        <f>IF('Training Data'!$B174="A",1,0)</f>
        <v>1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7">
        <v>0</v>
      </c>
      <c r="U174" s="5">
        <v>1</v>
      </c>
    </row>
    <row r="175" spans="1:21" x14ac:dyDescent="0.25">
      <c r="A175">
        <f>IF('Training Data'!A175="M",1,0)</f>
        <v>0</v>
      </c>
      <c r="B175">
        <f>IF('Training Data'!A175="F",1,0)</f>
        <v>1</v>
      </c>
      <c r="C175">
        <f>IF('Training Data'!$B175="H",1,0)</f>
        <v>1</v>
      </c>
      <c r="D175">
        <f>IF('Training Data'!$B175="A",1,0)</f>
        <v>0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7">
        <v>1</v>
      </c>
      <c r="U175" s="5">
        <v>1</v>
      </c>
    </row>
    <row r="176" spans="1:21" x14ac:dyDescent="0.25">
      <c r="A176">
        <f>IF('Training Data'!A176="M",1,0)</f>
        <v>0</v>
      </c>
      <c r="B176">
        <f>IF('Training Data'!A176="F",1,0)</f>
        <v>1</v>
      </c>
      <c r="C176">
        <f>IF('Training Data'!$B176="H",1,0)</f>
        <v>0</v>
      </c>
      <c r="D176">
        <f>IF('Training Data'!$B176="A",1,0)</f>
        <v>1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7">
        <v>0</v>
      </c>
      <c r="U176" s="5">
        <v>1</v>
      </c>
    </row>
    <row r="177" spans="1:21" x14ac:dyDescent="0.25">
      <c r="A177">
        <f>IF('Training Data'!A177="M",1,0)</f>
        <v>0</v>
      </c>
      <c r="B177">
        <f>IF('Training Data'!A177="F",1,0)</f>
        <v>0</v>
      </c>
      <c r="C177">
        <f>IF('Training Data'!$B177="H",1,0)</f>
        <v>0</v>
      </c>
      <c r="D177">
        <f>IF('Training Data'!$B177="A",1,0)</f>
        <v>1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1</v>
      </c>
      <c r="O177" s="2">
        <v>0</v>
      </c>
      <c r="P177" s="2">
        <v>0</v>
      </c>
      <c r="Q177" s="2">
        <v>0</v>
      </c>
      <c r="R177" s="2">
        <v>0</v>
      </c>
      <c r="S177" s="7">
        <v>0</v>
      </c>
      <c r="U177" s="5">
        <v>1</v>
      </c>
    </row>
    <row r="178" spans="1:21" x14ac:dyDescent="0.25">
      <c r="A178">
        <f>IF('Training Data'!A178="M",1,0)</f>
        <v>0</v>
      </c>
      <c r="B178">
        <f>IF('Training Data'!A178="F",1,0)</f>
        <v>0</v>
      </c>
      <c r="C178">
        <f>IF('Training Data'!$B178="H",1,0)</f>
        <v>0</v>
      </c>
      <c r="D178">
        <f>IF('Training Data'!$B178="A",1,0)</f>
        <v>1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1</v>
      </c>
      <c r="Q178" s="2">
        <v>1</v>
      </c>
      <c r="R178" s="2">
        <v>0</v>
      </c>
      <c r="S178" s="7">
        <v>1</v>
      </c>
      <c r="U178" s="5">
        <v>1</v>
      </c>
    </row>
    <row r="179" spans="1:21" x14ac:dyDescent="0.25">
      <c r="A179">
        <f>IF('Training Data'!A179="M",1,0)</f>
        <v>0</v>
      </c>
      <c r="B179">
        <f>IF('Training Data'!A179="F",1,0)</f>
        <v>1</v>
      </c>
      <c r="C179">
        <f>IF('Training Data'!$B179="H",1,0)</f>
        <v>1</v>
      </c>
      <c r="D179">
        <f>IF('Training Data'!$B179="A",1,0)</f>
        <v>0</v>
      </c>
      <c r="E179" s="2">
        <v>0</v>
      </c>
      <c r="F179" s="2">
        <v>0</v>
      </c>
      <c r="G179" s="2">
        <v>0</v>
      </c>
      <c r="H179" s="2">
        <v>0</v>
      </c>
      <c r="I179" s="2">
        <v>1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7">
        <v>0</v>
      </c>
      <c r="U179" s="5">
        <v>1</v>
      </c>
    </row>
    <row r="180" spans="1:21" x14ac:dyDescent="0.25">
      <c r="A180">
        <f>IF('Training Data'!A180="M",1,0)</f>
        <v>0</v>
      </c>
      <c r="B180">
        <f>IF('Training Data'!A180="F",1,0)</f>
        <v>1</v>
      </c>
      <c r="C180">
        <f>IF('Training Data'!$B180="H",1,0)</f>
        <v>1</v>
      </c>
      <c r="D180">
        <f>IF('Training Data'!$B180="A",1,0)</f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0</v>
      </c>
      <c r="R180" s="2">
        <v>0</v>
      </c>
      <c r="S180" s="7">
        <v>0</v>
      </c>
      <c r="U180" s="5">
        <v>1</v>
      </c>
    </row>
    <row r="181" spans="1:21" x14ac:dyDescent="0.25">
      <c r="A181">
        <f>IF('Training Data'!A181="M",1,0)</f>
        <v>0</v>
      </c>
      <c r="B181">
        <f>IF('Training Data'!A181="F",1,0)</f>
        <v>1</v>
      </c>
      <c r="C181">
        <f>IF('Training Data'!$B181="H",1,0)</f>
        <v>1</v>
      </c>
      <c r="D181">
        <f>IF('Training Data'!$B181="A",1,0)</f>
        <v>0</v>
      </c>
      <c r="E181" s="2">
        <v>1</v>
      </c>
      <c r="F181" s="2">
        <v>0</v>
      </c>
      <c r="G181" s="2">
        <v>0</v>
      </c>
      <c r="H181" s="2">
        <v>0</v>
      </c>
      <c r="I181" s="2">
        <v>1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7">
        <v>1</v>
      </c>
      <c r="U181" s="5">
        <v>1</v>
      </c>
    </row>
    <row r="182" spans="1:21" x14ac:dyDescent="0.25">
      <c r="A182">
        <f>IF('Training Data'!A182="M",1,0)</f>
        <v>0</v>
      </c>
      <c r="B182">
        <f>IF('Training Data'!A182="F",1,0)</f>
        <v>1</v>
      </c>
      <c r="C182">
        <f>IF('Training Data'!$B182="H",1,0)</f>
        <v>1</v>
      </c>
      <c r="D182">
        <f>IF('Training Data'!$B182="A",1,0)</f>
        <v>0</v>
      </c>
      <c r="E182" s="2">
        <v>0</v>
      </c>
      <c r="F182" s="2">
        <v>0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0</v>
      </c>
      <c r="M182" s="2">
        <v>1</v>
      </c>
      <c r="N182" s="2">
        <v>0</v>
      </c>
      <c r="O182" s="2">
        <v>0</v>
      </c>
      <c r="P182" s="2">
        <v>0</v>
      </c>
      <c r="Q182" s="2">
        <v>1</v>
      </c>
      <c r="R182" s="2">
        <v>0</v>
      </c>
      <c r="S182" s="7">
        <v>0</v>
      </c>
      <c r="U182" s="5">
        <v>1</v>
      </c>
    </row>
    <row r="183" spans="1:21" x14ac:dyDescent="0.25">
      <c r="A183">
        <f>IF('Training Data'!A183="M",1,0)</f>
        <v>0</v>
      </c>
      <c r="B183">
        <f>IF('Training Data'!A183="F",1,0)</f>
        <v>1</v>
      </c>
      <c r="C183">
        <f>IF('Training Data'!$B183="H",1,0)</f>
        <v>0</v>
      </c>
      <c r="D183">
        <f>IF('Training Data'!$B183="A",1,0)</f>
        <v>0</v>
      </c>
      <c r="E183" s="2">
        <v>0</v>
      </c>
      <c r="F183" s="2">
        <v>0</v>
      </c>
      <c r="G183" s="2">
        <v>0</v>
      </c>
      <c r="H183" s="2">
        <v>1</v>
      </c>
      <c r="I183" s="2">
        <v>1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7">
        <v>0</v>
      </c>
      <c r="U183" s="5">
        <v>1</v>
      </c>
    </row>
    <row r="184" spans="1:21" x14ac:dyDescent="0.25">
      <c r="A184">
        <f>IF('Training Data'!A184="M",1,0)</f>
        <v>0</v>
      </c>
      <c r="B184">
        <f>IF('Training Data'!A184="F",1,0)</f>
        <v>1</v>
      </c>
      <c r="C184">
        <f>IF('Training Data'!$B184="H",1,0)</f>
        <v>0</v>
      </c>
      <c r="D184">
        <f>IF('Training Data'!$B184="A",1,0)</f>
        <v>1</v>
      </c>
      <c r="E184" s="2">
        <v>0</v>
      </c>
      <c r="F184" s="2">
        <v>0</v>
      </c>
      <c r="G184" s="2">
        <v>0</v>
      </c>
      <c r="H184" s="2">
        <v>1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1</v>
      </c>
      <c r="R184" s="2">
        <v>0</v>
      </c>
      <c r="S184" s="7">
        <v>1</v>
      </c>
      <c r="U184" s="5">
        <v>1</v>
      </c>
    </row>
    <row r="185" spans="1:21" x14ac:dyDescent="0.25">
      <c r="A185">
        <f>IF('Training Data'!A185="M",1,0)</f>
        <v>1</v>
      </c>
      <c r="B185">
        <f>IF('Training Data'!A185="F",1,0)</f>
        <v>0</v>
      </c>
      <c r="C185">
        <f>IF('Training Data'!$B185="H",1,0)</f>
        <v>0</v>
      </c>
      <c r="D185">
        <f>IF('Training Data'!$B185="A",1,0)</f>
        <v>1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1</v>
      </c>
      <c r="M185" s="2">
        <v>0</v>
      </c>
      <c r="N185" s="2">
        <v>0</v>
      </c>
      <c r="O185" s="2">
        <v>0</v>
      </c>
      <c r="P185" s="2">
        <v>1</v>
      </c>
      <c r="Q185" s="2">
        <v>0</v>
      </c>
      <c r="R185" s="2">
        <v>0</v>
      </c>
      <c r="S185" s="7">
        <v>1</v>
      </c>
      <c r="U185" s="5">
        <v>1</v>
      </c>
    </row>
    <row r="186" spans="1:21" x14ac:dyDescent="0.25">
      <c r="A186">
        <f>IF('Training Data'!A186="M",1,0)</f>
        <v>0</v>
      </c>
      <c r="B186">
        <f>IF('Training Data'!A186="F",1,0)</f>
        <v>1</v>
      </c>
      <c r="C186">
        <f>IF('Training Data'!$B186="H",1,0)</f>
        <v>1</v>
      </c>
      <c r="D186">
        <f>IF('Training Data'!$B186="A",1,0)</f>
        <v>0</v>
      </c>
      <c r="E186" s="2">
        <v>0</v>
      </c>
      <c r="F186" s="2">
        <v>0</v>
      </c>
      <c r="G186" s="2">
        <v>1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1</v>
      </c>
      <c r="P186" s="2">
        <v>1</v>
      </c>
      <c r="Q186" s="2">
        <v>1</v>
      </c>
      <c r="R186" s="2">
        <v>0</v>
      </c>
      <c r="S186" s="7">
        <v>0</v>
      </c>
      <c r="U186" s="5">
        <v>1</v>
      </c>
    </row>
    <row r="187" spans="1:21" x14ac:dyDescent="0.25">
      <c r="A187">
        <f>IF('Training Data'!A187="M",1,0)</f>
        <v>0</v>
      </c>
      <c r="B187">
        <f>IF('Training Data'!A187="F",1,0)</f>
        <v>0</v>
      </c>
      <c r="C187">
        <f>IF('Training Data'!$B187="H",1,0)</f>
        <v>1</v>
      </c>
      <c r="D187">
        <f>IF('Training Data'!$B187="A",1,0)</f>
        <v>0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7">
        <v>0</v>
      </c>
      <c r="U187" s="5">
        <v>1</v>
      </c>
    </row>
    <row r="188" spans="1:21" x14ac:dyDescent="0.25">
      <c r="A188">
        <f>IF('Training Data'!A188="M",1,0)</f>
        <v>0</v>
      </c>
      <c r="B188">
        <f>IF('Training Data'!A188="F",1,0)</f>
        <v>1</v>
      </c>
      <c r="C188">
        <f>IF('Training Data'!$B188="H",1,0)</f>
        <v>0</v>
      </c>
      <c r="D188">
        <f>IF('Training Data'!$B188="A",1,0)</f>
        <v>1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7">
        <v>0</v>
      </c>
      <c r="U188" s="5">
        <v>1</v>
      </c>
    </row>
    <row r="189" spans="1:21" x14ac:dyDescent="0.25">
      <c r="A189">
        <f>IF('Training Data'!A189="M",1,0)</f>
        <v>1</v>
      </c>
      <c r="B189">
        <f>IF('Training Data'!A189="F",1,0)</f>
        <v>0</v>
      </c>
      <c r="C189">
        <f>IF('Training Data'!$B189="H",1,0)</f>
        <v>0</v>
      </c>
      <c r="D189">
        <f>IF('Training Data'!$B189="A",1,0)</f>
        <v>0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1</v>
      </c>
      <c r="M189" s="2">
        <v>0</v>
      </c>
      <c r="N189" s="2">
        <v>0</v>
      </c>
      <c r="O189" s="2">
        <v>0</v>
      </c>
      <c r="P189" s="2">
        <v>1</v>
      </c>
      <c r="Q189" s="2">
        <v>0</v>
      </c>
      <c r="R189" s="2">
        <v>0</v>
      </c>
      <c r="S189" s="7">
        <v>1</v>
      </c>
      <c r="U189" s="5">
        <v>1</v>
      </c>
    </row>
    <row r="190" spans="1:21" x14ac:dyDescent="0.25">
      <c r="A190">
        <f>IF('Training Data'!A190="M",1,0)</f>
        <v>1</v>
      </c>
      <c r="B190">
        <f>IF('Training Data'!A190="F",1,0)</f>
        <v>0</v>
      </c>
      <c r="C190">
        <f>IF('Training Data'!$B190="H",1,0)</f>
        <v>0</v>
      </c>
      <c r="D190">
        <f>IF('Training Data'!$B190="A",1,0)</f>
        <v>1</v>
      </c>
      <c r="E190" s="2">
        <v>0</v>
      </c>
      <c r="F190" s="2">
        <v>0</v>
      </c>
      <c r="G190" s="2">
        <v>0</v>
      </c>
      <c r="H190" s="2">
        <v>1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1</v>
      </c>
      <c r="O190" s="2">
        <v>0</v>
      </c>
      <c r="P190" s="2">
        <v>0</v>
      </c>
      <c r="Q190" s="2">
        <v>0</v>
      </c>
      <c r="R190" s="2">
        <v>0</v>
      </c>
      <c r="S190" s="7">
        <v>1</v>
      </c>
      <c r="U190" s="5">
        <v>1</v>
      </c>
    </row>
    <row r="191" spans="1:21" x14ac:dyDescent="0.25">
      <c r="A191">
        <f>IF('Training Data'!A191="M",1,0)</f>
        <v>1</v>
      </c>
      <c r="B191">
        <f>IF('Training Data'!A191="F",1,0)</f>
        <v>0</v>
      </c>
      <c r="C191">
        <f>IF('Training Data'!$B191="H",1,0)</f>
        <v>1</v>
      </c>
      <c r="D191">
        <f>IF('Training Data'!$B191="A",1,0)</f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7">
        <v>1</v>
      </c>
      <c r="U191" s="5">
        <v>1</v>
      </c>
    </row>
    <row r="192" spans="1:21" x14ac:dyDescent="0.25">
      <c r="A192">
        <f>IF('Training Data'!A192="M",1,0)</f>
        <v>1</v>
      </c>
      <c r="B192">
        <f>IF('Training Data'!A192="F",1,0)</f>
        <v>0</v>
      </c>
      <c r="C192">
        <f>IF('Training Data'!$B192="H",1,0)</f>
        <v>0</v>
      </c>
      <c r="D192">
        <f>IF('Training Data'!$B192="A",1,0)</f>
        <v>1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7">
        <v>0</v>
      </c>
      <c r="U192" s="5">
        <v>1</v>
      </c>
    </row>
    <row r="193" spans="1:21" x14ac:dyDescent="0.25">
      <c r="A193">
        <f>IF('Training Data'!A193="M",1,0)</f>
        <v>0</v>
      </c>
      <c r="B193">
        <f>IF('Training Data'!A193="F",1,0)</f>
        <v>1</v>
      </c>
      <c r="C193">
        <f>IF('Training Data'!$B193="H",1,0)</f>
        <v>0</v>
      </c>
      <c r="D193">
        <f>IF('Training Data'!$B193="A",1,0)</f>
        <v>0</v>
      </c>
      <c r="E193" s="2">
        <v>0</v>
      </c>
      <c r="F193" s="2">
        <v>0</v>
      </c>
      <c r="G193" s="2">
        <v>0</v>
      </c>
      <c r="H193" s="2">
        <v>1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7">
        <v>0</v>
      </c>
      <c r="U193" s="5">
        <v>1</v>
      </c>
    </row>
    <row r="194" spans="1:21" x14ac:dyDescent="0.25">
      <c r="A194">
        <f>IF('Training Data'!A194="M",1,0)</f>
        <v>0</v>
      </c>
      <c r="B194">
        <f>IF('Training Data'!A194="F",1,0)</f>
        <v>1</v>
      </c>
      <c r="C194">
        <f>IF('Training Data'!$B194="H",1,0)</f>
        <v>1</v>
      </c>
      <c r="D194">
        <f>IF('Training Data'!$B194="A",1,0)</f>
        <v>0</v>
      </c>
      <c r="E194" s="2">
        <v>0</v>
      </c>
      <c r="F194" s="2">
        <v>0</v>
      </c>
      <c r="G194" s="2">
        <v>0</v>
      </c>
      <c r="H194" s="2">
        <v>1</v>
      </c>
      <c r="I194" s="2">
        <v>1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0</v>
      </c>
      <c r="R194" s="2">
        <v>0</v>
      </c>
      <c r="S194" s="7">
        <v>0</v>
      </c>
      <c r="U194" s="5">
        <v>1</v>
      </c>
    </row>
    <row r="195" spans="1:21" x14ac:dyDescent="0.25">
      <c r="A195">
        <f>IF('Training Data'!A195="M",1,0)</f>
        <v>0</v>
      </c>
      <c r="B195">
        <f>IF('Training Data'!A195="F",1,0)</f>
        <v>1</v>
      </c>
      <c r="C195">
        <f>IF('Training Data'!$B195="H",1,0)</f>
        <v>0</v>
      </c>
      <c r="D195">
        <f>IF('Training Data'!$B195="A",1,0)</f>
        <v>1</v>
      </c>
      <c r="E195" s="2">
        <v>0</v>
      </c>
      <c r="F195" s="2">
        <v>0</v>
      </c>
      <c r="G195" s="2">
        <v>0</v>
      </c>
      <c r="H195" s="2">
        <v>0</v>
      </c>
      <c r="I195" s="2">
        <v>1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7">
        <v>0</v>
      </c>
      <c r="U195" s="5">
        <v>1</v>
      </c>
    </row>
    <row r="196" spans="1:21" x14ac:dyDescent="0.25">
      <c r="A196">
        <f>IF('Training Data'!A196="M",1,0)</f>
        <v>0</v>
      </c>
      <c r="B196">
        <f>IF('Training Data'!A196="F",1,0)</f>
        <v>1</v>
      </c>
      <c r="C196">
        <f>IF('Training Data'!$B196="H",1,0)</f>
        <v>0</v>
      </c>
      <c r="D196">
        <f>IF('Training Data'!$B196="A",1,0)</f>
        <v>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1</v>
      </c>
      <c r="Q196" s="2">
        <v>0</v>
      </c>
      <c r="R196" s="2">
        <v>0</v>
      </c>
      <c r="S196" s="7">
        <v>0</v>
      </c>
      <c r="U196" s="5">
        <v>1</v>
      </c>
    </row>
    <row r="197" spans="1:21" x14ac:dyDescent="0.25">
      <c r="A197">
        <f>IF('Training Data'!A197="M",1,0)</f>
        <v>1</v>
      </c>
      <c r="B197">
        <f>IF('Training Data'!A197="F",1,0)</f>
        <v>0</v>
      </c>
      <c r="C197">
        <f>IF('Training Data'!$B197="H",1,0)</f>
        <v>0</v>
      </c>
      <c r="D197">
        <f>IF('Training Data'!$B197="A",1,0)</f>
        <v>1</v>
      </c>
      <c r="E197" s="2">
        <v>0</v>
      </c>
      <c r="F197" s="2">
        <v>0</v>
      </c>
      <c r="G197" s="2">
        <v>1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7">
        <v>0</v>
      </c>
      <c r="U197" s="5">
        <v>1</v>
      </c>
    </row>
    <row r="198" spans="1:21" x14ac:dyDescent="0.25">
      <c r="A198">
        <f>IF('Training Data'!A198="M",1,0)</f>
        <v>1</v>
      </c>
      <c r="B198">
        <f>IF('Training Data'!A198="F",1,0)</f>
        <v>0</v>
      </c>
      <c r="C198">
        <f>IF('Training Data'!$B198="H",1,0)</f>
        <v>1</v>
      </c>
      <c r="D198">
        <f>IF('Training Data'!$B198="A",1,0)</f>
        <v>0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1</v>
      </c>
      <c r="R198" s="2">
        <v>0</v>
      </c>
      <c r="S198" s="7">
        <v>0</v>
      </c>
      <c r="U198" s="5">
        <v>1</v>
      </c>
    </row>
    <row r="199" spans="1:21" x14ac:dyDescent="0.25">
      <c r="A199">
        <f>IF('Training Data'!A199="M",1,0)</f>
        <v>0</v>
      </c>
      <c r="B199">
        <f>IF('Training Data'!A199="F",1,0)</f>
        <v>1</v>
      </c>
      <c r="C199">
        <f>IF('Training Data'!$B199="H",1,0)</f>
        <v>0</v>
      </c>
      <c r="D199">
        <f>IF('Training Data'!$B199="A",1,0)</f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7">
        <v>0</v>
      </c>
      <c r="U199" s="5">
        <v>1</v>
      </c>
    </row>
    <row r="200" spans="1:21" x14ac:dyDescent="0.25">
      <c r="A200">
        <f>IF('Training Data'!A200="M",1,0)</f>
        <v>0</v>
      </c>
      <c r="B200">
        <f>IF('Training Data'!A200="F",1,0)</f>
        <v>1</v>
      </c>
      <c r="C200">
        <f>IF('Training Data'!$B200="H",1,0)</f>
        <v>0</v>
      </c>
      <c r="D200">
        <f>IF('Training Data'!$B200="A",1,0)</f>
        <v>0</v>
      </c>
      <c r="E200" s="2">
        <v>0</v>
      </c>
      <c r="F200" s="2">
        <v>1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7">
        <v>0</v>
      </c>
      <c r="U200" s="5">
        <v>1</v>
      </c>
    </row>
    <row r="201" spans="1:21" x14ac:dyDescent="0.25">
      <c r="A201">
        <f>IF('Training Data'!A201="M",1,0)</f>
        <v>1</v>
      </c>
      <c r="B201">
        <f>IF('Training Data'!A201="F",1,0)</f>
        <v>0</v>
      </c>
      <c r="C201">
        <f>IF('Training Data'!$B201="H",1,0)</f>
        <v>1</v>
      </c>
      <c r="D201">
        <f>IF('Training Data'!$B201="A",1,0)</f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7">
        <v>1</v>
      </c>
      <c r="U201" s="5">
        <v>1</v>
      </c>
    </row>
    <row r="202" spans="1:21" x14ac:dyDescent="0.25">
      <c r="A202">
        <f>IF('Training Data'!A202="M",1,0)</f>
        <v>0</v>
      </c>
      <c r="B202">
        <f>IF('Training Data'!A202="F",1,0)</f>
        <v>1</v>
      </c>
      <c r="C202">
        <f>IF('Training Data'!$B202="H",1,0)</f>
        <v>1</v>
      </c>
      <c r="D202">
        <f>IF('Training Data'!$B202="A",1,0)</f>
        <v>0</v>
      </c>
      <c r="E202" s="2">
        <v>0</v>
      </c>
      <c r="F202" s="2">
        <v>0</v>
      </c>
      <c r="G202" s="2">
        <v>0</v>
      </c>
      <c r="H202" s="2">
        <v>1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7">
        <v>0</v>
      </c>
      <c r="U202" s="5">
        <v>1</v>
      </c>
    </row>
    <row r="203" spans="1:21" x14ac:dyDescent="0.25">
      <c r="A203">
        <f>IF('Training Data'!A203="M",1,0)</f>
        <v>0</v>
      </c>
      <c r="B203">
        <f>IF('Training Data'!A203="F",1,0)</f>
        <v>1</v>
      </c>
      <c r="C203">
        <f>IF('Training Data'!$B203="H",1,0)</f>
        <v>1</v>
      </c>
      <c r="D203">
        <f>IF('Training Data'!$B203="A",1,0)</f>
        <v>0</v>
      </c>
      <c r="E203" s="2">
        <v>0</v>
      </c>
      <c r="F203" s="2">
        <v>0</v>
      </c>
      <c r="G203" s="2">
        <v>0</v>
      </c>
      <c r="H203" s="2">
        <v>0</v>
      </c>
      <c r="I203" s="2">
        <v>1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7">
        <v>0</v>
      </c>
      <c r="U203" s="5">
        <v>1</v>
      </c>
    </row>
    <row r="204" spans="1:21" x14ac:dyDescent="0.25">
      <c r="A204">
        <f>IF('Training Data'!A204="M",1,0)</f>
        <v>1</v>
      </c>
      <c r="B204">
        <f>IF('Training Data'!A204="F",1,0)</f>
        <v>0</v>
      </c>
      <c r="C204">
        <f>IF('Training Data'!$B204="H",1,0)</f>
        <v>1</v>
      </c>
      <c r="D204">
        <f>IF('Training Data'!$B204="A",1,0)</f>
        <v>0</v>
      </c>
      <c r="E204" s="2">
        <v>0</v>
      </c>
      <c r="F204" s="2">
        <v>0</v>
      </c>
      <c r="G204" s="2">
        <v>0</v>
      </c>
      <c r="H204" s="2">
        <v>1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0</v>
      </c>
      <c r="R204" s="2">
        <v>0</v>
      </c>
      <c r="S204" s="7">
        <v>0</v>
      </c>
      <c r="U204" s="5">
        <v>1</v>
      </c>
    </row>
    <row r="205" spans="1:21" x14ac:dyDescent="0.25">
      <c r="A205">
        <f>IF('Training Data'!A205="M",1,0)</f>
        <v>1</v>
      </c>
      <c r="B205">
        <f>IF('Training Data'!A205="F",1,0)</f>
        <v>0</v>
      </c>
      <c r="C205">
        <f>IF('Training Data'!$B205="H",1,0)</f>
        <v>1</v>
      </c>
      <c r="D205">
        <f>IF('Training Data'!$B205="A",1,0)</f>
        <v>0</v>
      </c>
      <c r="E205" s="2">
        <v>0</v>
      </c>
      <c r="F205" s="2">
        <v>0</v>
      </c>
      <c r="G205" s="2">
        <v>0</v>
      </c>
      <c r="H205" s="2">
        <v>1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7">
        <v>0</v>
      </c>
      <c r="U205" s="5">
        <v>1</v>
      </c>
    </row>
    <row r="206" spans="1:21" x14ac:dyDescent="0.25">
      <c r="A206">
        <f>IF('Training Data'!A206="M",1,0)</f>
        <v>0</v>
      </c>
      <c r="B206">
        <f>IF('Training Data'!A206="F",1,0)</f>
        <v>1</v>
      </c>
      <c r="C206">
        <f>IF('Training Data'!$B206="H",1,0)</f>
        <v>0</v>
      </c>
      <c r="D206">
        <f>IF('Training Data'!$B206="A",1,0)</f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7">
        <v>0</v>
      </c>
      <c r="U206" s="5">
        <v>1</v>
      </c>
    </row>
    <row r="207" spans="1:21" x14ac:dyDescent="0.25">
      <c r="A207">
        <f>IF('Training Data'!A207="M",1,0)</f>
        <v>0</v>
      </c>
      <c r="B207">
        <f>IF('Training Data'!A207="F",1,0)</f>
        <v>1</v>
      </c>
      <c r="C207">
        <f>IF('Training Data'!$B207="H",1,0)</f>
        <v>1</v>
      </c>
      <c r="D207">
        <f>IF('Training Data'!$B207="A",1,0)</f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7">
        <v>0</v>
      </c>
      <c r="U207" s="5">
        <v>1</v>
      </c>
    </row>
    <row r="208" spans="1:21" x14ac:dyDescent="0.25">
      <c r="A208">
        <f>IF('Training Data'!A208="M",1,0)</f>
        <v>0</v>
      </c>
      <c r="B208">
        <f>IF('Training Data'!A208="F",1,0)</f>
        <v>1</v>
      </c>
      <c r="C208">
        <f>IF('Training Data'!$B208="H",1,0)</f>
        <v>0</v>
      </c>
      <c r="D208">
        <f>IF('Training Data'!$B208="A",1,0)</f>
        <v>1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7">
        <v>1</v>
      </c>
      <c r="U208" s="5">
        <v>1</v>
      </c>
    </row>
    <row r="209" spans="1:21" x14ac:dyDescent="0.25">
      <c r="A209">
        <f>IF('Training Data'!A209="M",1,0)</f>
        <v>0</v>
      </c>
      <c r="B209">
        <f>IF('Training Data'!A209="F",1,0)</f>
        <v>0</v>
      </c>
      <c r="C209">
        <f>IF('Training Data'!$B209="H",1,0)</f>
        <v>0</v>
      </c>
      <c r="D209">
        <f>IF('Training Data'!$B209="A",1,0)</f>
        <v>1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7">
        <v>0</v>
      </c>
      <c r="U209" s="5">
        <v>1</v>
      </c>
    </row>
    <row r="210" spans="1:21" x14ac:dyDescent="0.25">
      <c r="A210">
        <f>IF('Training Data'!A210="M",1,0)</f>
        <v>0</v>
      </c>
      <c r="B210">
        <f>IF('Training Data'!A210="F",1,0)</f>
        <v>0</v>
      </c>
      <c r="C210">
        <f>IF('Training Data'!$B210="H",1,0)</f>
        <v>1</v>
      </c>
      <c r="D210">
        <f>IF('Training Data'!$B210="A",1,0)</f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1</v>
      </c>
      <c r="S210" s="7">
        <v>0</v>
      </c>
      <c r="U210" s="5">
        <v>1</v>
      </c>
    </row>
    <row r="211" spans="1:21" x14ac:dyDescent="0.25">
      <c r="A211">
        <f>IF('Training Data'!A211="M",1,0)</f>
        <v>1</v>
      </c>
      <c r="B211">
        <f>IF('Training Data'!A211="F",1,0)</f>
        <v>0</v>
      </c>
      <c r="C211">
        <f>IF('Training Data'!$B211="H",1,0)</f>
        <v>1</v>
      </c>
      <c r="D211">
        <f>IF('Training Data'!$B211="A",1,0)</f>
        <v>0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7">
        <v>0</v>
      </c>
      <c r="U211" s="5">
        <v>1</v>
      </c>
    </row>
    <row r="212" spans="1:21" x14ac:dyDescent="0.25">
      <c r="A212">
        <f>IF('Training Data'!A212="M",1,0)</f>
        <v>0</v>
      </c>
      <c r="B212">
        <f>IF('Training Data'!A212="F",1,0)</f>
        <v>1</v>
      </c>
      <c r="C212">
        <f>IF('Training Data'!$B212="H",1,0)</f>
        <v>1</v>
      </c>
      <c r="D212">
        <f>IF('Training Data'!$B212="A",1,0)</f>
        <v>0</v>
      </c>
      <c r="E212" s="2">
        <v>0</v>
      </c>
      <c r="F212" s="2">
        <v>0</v>
      </c>
      <c r="G212" s="2">
        <v>0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1</v>
      </c>
      <c r="O212" s="2">
        <v>0</v>
      </c>
      <c r="P212" s="2">
        <v>0</v>
      </c>
      <c r="Q212" s="2">
        <v>0</v>
      </c>
      <c r="R212" s="2">
        <v>0</v>
      </c>
      <c r="S212" s="7">
        <v>0</v>
      </c>
      <c r="U212" s="5">
        <v>1</v>
      </c>
    </row>
    <row r="213" spans="1:21" x14ac:dyDescent="0.25">
      <c r="A213">
        <f>IF('Training Data'!A213="M",1,0)</f>
        <v>1</v>
      </c>
      <c r="B213">
        <f>IF('Training Data'!A213="F",1,0)</f>
        <v>0</v>
      </c>
      <c r="C213">
        <f>IF('Training Data'!$B213="H",1,0)</f>
        <v>0</v>
      </c>
      <c r="D213">
        <f>IF('Training Data'!$B213="A",1,0)</f>
        <v>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1</v>
      </c>
      <c r="R213" s="2">
        <v>0</v>
      </c>
      <c r="S213" s="7">
        <v>0</v>
      </c>
      <c r="U213" s="5">
        <v>1</v>
      </c>
    </row>
    <row r="214" spans="1:21" x14ac:dyDescent="0.25">
      <c r="A214">
        <f>IF('Training Data'!A214="M",1,0)</f>
        <v>0</v>
      </c>
      <c r="B214">
        <f>IF('Training Data'!A214="F",1,0)</f>
        <v>1</v>
      </c>
      <c r="C214">
        <f>IF('Training Data'!$B214="H",1,0)</f>
        <v>1</v>
      </c>
      <c r="D214">
        <f>IF('Training Data'!$B214="A",1,0)</f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7">
        <v>1</v>
      </c>
      <c r="U214" s="5">
        <v>1</v>
      </c>
    </row>
    <row r="215" spans="1:21" x14ac:dyDescent="0.25">
      <c r="A215">
        <f>IF('Training Data'!A215="M",1,0)</f>
        <v>0</v>
      </c>
      <c r="B215">
        <f>IF('Training Data'!A215="F",1,0)</f>
        <v>1</v>
      </c>
      <c r="C215">
        <f>IF('Training Data'!$B215="H",1,0)</f>
        <v>0</v>
      </c>
      <c r="D215">
        <f>IF('Training Data'!$B215="A",1,0)</f>
        <v>1</v>
      </c>
      <c r="E215" s="2">
        <v>0</v>
      </c>
      <c r="F215" s="2">
        <v>0</v>
      </c>
      <c r="G215" s="2">
        <v>1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1</v>
      </c>
      <c r="O215" s="2">
        <v>0</v>
      </c>
      <c r="P215" s="2">
        <v>0</v>
      </c>
      <c r="Q215" s="2">
        <v>0</v>
      </c>
      <c r="R215" s="2">
        <v>0</v>
      </c>
      <c r="S215" s="7">
        <v>0</v>
      </c>
      <c r="U215" s="5">
        <v>1</v>
      </c>
    </row>
    <row r="216" spans="1:21" x14ac:dyDescent="0.25">
      <c r="A216">
        <f>IF('Training Data'!A216="M",1,0)</f>
        <v>0</v>
      </c>
      <c r="B216">
        <f>IF('Training Data'!A216="F",1,0)</f>
        <v>1</v>
      </c>
      <c r="C216">
        <f>IF('Training Data'!$B216="H",1,0)</f>
        <v>0</v>
      </c>
      <c r="D216">
        <f>IF('Training Data'!$B216="A",1,0)</f>
        <v>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1</v>
      </c>
      <c r="Q216" s="2">
        <v>0</v>
      </c>
      <c r="R216" s="2">
        <v>0</v>
      </c>
      <c r="S216" s="7">
        <v>0</v>
      </c>
      <c r="U216" s="5">
        <v>1</v>
      </c>
    </row>
    <row r="217" spans="1:21" x14ac:dyDescent="0.25">
      <c r="A217">
        <f>IF('Training Data'!A217="M",1,0)</f>
        <v>0</v>
      </c>
      <c r="B217">
        <f>IF('Training Data'!A217="F",1,0)</f>
        <v>0</v>
      </c>
      <c r="C217">
        <f>IF('Training Data'!$B217="H",1,0)</f>
        <v>0</v>
      </c>
      <c r="D217">
        <f>IF('Training Data'!$B217="A",1,0)</f>
        <v>1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1</v>
      </c>
      <c r="Q217" s="2">
        <v>1</v>
      </c>
      <c r="R217" s="2">
        <v>0</v>
      </c>
      <c r="S217" s="7">
        <v>0</v>
      </c>
      <c r="U217" s="5">
        <v>1</v>
      </c>
    </row>
    <row r="218" spans="1:21" x14ac:dyDescent="0.25">
      <c r="A218">
        <f>IF('Training Data'!A218="M",1,0)</f>
        <v>0</v>
      </c>
      <c r="B218">
        <f>IF('Training Data'!A218="F",1,0)</f>
        <v>1</v>
      </c>
      <c r="C218">
        <f>IF('Training Data'!$B218="H",1,0)</f>
        <v>1</v>
      </c>
      <c r="D218">
        <f>IF('Training Data'!$B218="A",1,0)</f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7">
        <v>1</v>
      </c>
      <c r="U218" s="5">
        <v>1</v>
      </c>
    </row>
    <row r="219" spans="1:21" x14ac:dyDescent="0.25">
      <c r="A219">
        <f>IF('Training Data'!A219="M",1,0)</f>
        <v>1</v>
      </c>
      <c r="B219">
        <f>IF('Training Data'!A219="F",1,0)</f>
        <v>0</v>
      </c>
      <c r="C219">
        <f>IF('Training Data'!$B219="H",1,0)</f>
        <v>1</v>
      </c>
      <c r="D219">
        <f>IF('Training Data'!$B219="A",1,0)</f>
        <v>0</v>
      </c>
      <c r="E219" s="2">
        <v>0</v>
      </c>
      <c r="F219" s="2">
        <v>0</v>
      </c>
      <c r="G219" s="2">
        <v>0</v>
      </c>
      <c r="H219" s="2">
        <v>1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7">
        <v>1</v>
      </c>
      <c r="U219" s="5">
        <v>1</v>
      </c>
    </row>
    <row r="220" spans="1:21" x14ac:dyDescent="0.25">
      <c r="A220">
        <f>IF('Training Data'!A220="M",1,0)</f>
        <v>0</v>
      </c>
      <c r="B220">
        <f>IF('Training Data'!A220="F",1,0)</f>
        <v>1</v>
      </c>
      <c r="C220">
        <f>IF('Training Data'!$B220="H",1,0)</f>
        <v>0</v>
      </c>
      <c r="D220">
        <f>IF('Training Data'!$B220="A",1,0)</f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7">
        <v>1</v>
      </c>
      <c r="U220" s="5">
        <v>1</v>
      </c>
    </row>
    <row r="221" spans="1:21" x14ac:dyDescent="0.25">
      <c r="A221">
        <f>IF('Training Data'!A221="M",1,0)</f>
        <v>0</v>
      </c>
      <c r="B221">
        <f>IF('Training Data'!A221="F",1,0)</f>
        <v>1</v>
      </c>
      <c r="C221">
        <f>IF('Training Data'!$B221="H",1,0)</f>
        <v>0</v>
      </c>
      <c r="D221">
        <f>IF('Training Data'!$B221="A",1,0)</f>
        <v>1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7">
        <v>0</v>
      </c>
      <c r="U221" s="5">
        <v>1</v>
      </c>
    </row>
    <row r="222" spans="1:21" x14ac:dyDescent="0.25">
      <c r="A222">
        <f>IF('Training Data'!A222="M",1,0)</f>
        <v>0</v>
      </c>
      <c r="B222">
        <f>IF('Training Data'!A222="F",1,0)</f>
        <v>1</v>
      </c>
      <c r="C222">
        <f>IF('Training Data'!$B222="H",1,0)</f>
        <v>0</v>
      </c>
      <c r="D222">
        <f>IF('Training Data'!$B222="A",1,0)</f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1</v>
      </c>
      <c r="Q222" s="2">
        <v>0</v>
      </c>
      <c r="R222" s="2">
        <v>0</v>
      </c>
      <c r="S222" s="7">
        <v>0</v>
      </c>
      <c r="U222" s="5">
        <v>1</v>
      </c>
    </row>
    <row r="223" spans="1:21" x14ac:dyDescent="0.25">
      <c r="A223">
        <f>IF('Training Data'!A223="M",1,0)</f>
        <v>1</v>
      </c>
      <c r="B223">
        <f>IF('Training Data'!A223="F",1,0)</f>
        <v>0</v>
      </c>
      <c r="C223">
        <f>IF('Training Data'!$B223="H",1,0)</f>
        <v>1</v>
      </c>
      <c r="D223">
        <f>IF('Training Data'!$B223="A",1,0)</f>
        <v>0</v>
      </c>
      <c r="E223" s="2">
        <v>0</v>
      </c>
      <c r="F223" s="2">
        <v>0</v>
      </c>
      <c r="G223" s="2">
        <v>0</v>
      </c>
      <c r="H223" s="2">
        <v>1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7">
        <v>1</v>
      </c>
      <c r="U223" s="5">
        <v>1</v>
      </c>
    </row>
    <row r="224" spans="1:21" x14ac:dyDescent="0.25">
      <c r="A224">
        <f>IF('Training Data'!A224="M",1,0)</f>
        <v>0</v>
      </c>
      <c r="B224">
        <f>IF('Training Data'!A224="F",1,0)</f>
        <v>1</v>
      </c>
      <c r="C224">
        <f>IF('Training Data'!$B224="H",1,0)</f>
        <v>1</v>
      </c>
      <c r="D224">
        <f>IF('Training Data'!$B224="A",1,0)</f>
        <v>0</v>
      </c>
      <c r="E224" s="2">
        <v>0</v>
      </c>
      <c r="F224" s="2">
        <v>0</v>
      </c>
      <c r="G224" s="2">
        <v>0</v>
      </c>
      <c r="H224" s="2">
        <v>0</v>
      </c>
      <c r="I224" s="2">
        <v>1</v>
      </c>
      <c r="J224" s="2">
        <v>0</v>
      </c>
      <c r="K224" s="2">
        <v>0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7">
        <v>0</v>
      </c>
      <c r="U224" s="5">
        <v>1</v>
      </c>
    </row>
    <row r="225" spans="1:21" x14ac:dyDescent="0.25">
      <c r="A225">
        <f>IF('Training Data'!A225="M",1,0)</f>
        <v>1</v>
      </c>
      <c r="B225">
        <f>IF('Training Data'!A225="F",1,0)</f>
        <v>0</v>
      </c>
      <c r="C225">
        <f>IF('Training Data'!$B225="H",1,0)</f>
        <v>0</v>
      </c>
      <c r="D225">
        <f>IF('Training Data'!$B225="A",1,0)</f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1</v>
      </c>
      <c r="R225" s="2">
        <v>0</v>
      </c>
      <c r="S225" s="7">
        <v>0</v>
      </c>
      <c r="U225" s="5">
        <v>1</v>
      </c>
    </row>
    <row r="226" spans="1:21" x14ac:dyDescent="0.25">
      <c r="A226">
        <f>IF('Training Data'!A226="M",1,0)</f>
        <v>1</v>
      </c>
      <c r="B226">
        <f>IF('Training Data'!A226="F",1,0)</f>
        <v>0</v>
      </c>
      <c r="C226">
        <f>IF('Training Data'!$B226="H",1,0)</f>
        <v>0</v>
      </c>
      <c r="D226">
        <f>IF('Training Data'!$B226="A",1,0)</f>
        <v>1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7">
        <v>0</v>
      </c>
      <c r="U226" s="5">
        <v>1</v>
      </c>
    </row>
    <row r="227" spans="1:21" x14ac:dyDescent="0.25">
      <c r="A227">
        <f>IF('Training Data'!A227="M",1,0)</f>
        <v>1</v>
      </c>
      <c r="B227">
        <f>IF('Training Data'!A227="F",1,0)</f>
        <v>0</v>
      </c>
      <c r="C227">
        <f>IF('Training Data'!$B227="H",1,0)</f>
        <v>0</v>
      </c>
      <c r="D227">
        <f>IF('Training Data'!$B227="A",1,0)</f>
        <v>1</v>
      </c>
      <c r="E227" s="2">
        <v>0</v>
      </c>
      <c r="F227" s="2">
        <v>0</v>
      </c>
      <c r="G227" s="2">
        <v>0</v>
      </c>
      <c r="H227" s="2">
        <v>1</v>
      </c>
      <c r="I227" s="2">
        <v>1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7">
        <v>0</v>
      </c>
      <c r="U227" s="5">
        <v>1</v>
      </c>
    </row>
    <row r="228" spans="1:21" x14ac:dyDescent="0.25">
      <c r="A228">
        <f>IF('Training Data'!A228="M",1,0)</f>
        <v>0</v>
      </c>
      <c r="B228">
        <f>IF('Training Data'!A228="F",1,0)</f>
        <v>1</v>
      </c>
      <c r="C228">
        <f>IF('Training Data'!$B228="H",1,0)</f>
        <v>1</v>
      </c>
      <c r="D228">
        <f>IF('Training Data'!$B228="A",1,0)</f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1</v>
      </c>
      <c r="R228" s="2">
        <v>0</v>
      </c>
      <c r="S228" s="7">
        <v>0</v>
      </c>
      <c r="U228" s="5">
        <v>1</v>
      </c>
    </row>
    <row r="229" spans="1:21" x14ac:dyDescent="0.25">
      <c r="A229">
        <f>IF('Training Data'!A229="M",1,0)</f>
        <v>0</v>
      </c>
      <c r="B229">
        <f>IF('Training Data'!A229="F",1,0)</f>
        <v>1</v>
      </c>
      <c r="C229">
        <f>IF('Training Data'!$B229="H",1,0)</f>
        <v>0</v>
      </c>
      <c r="D229">
        <f>IF('Training Data'!$B229="A",1,0)</f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1</v>
      </c>
      <c r="O229" s="2">
        <v>0</v>
      </c>
      <c r="P229" s="2">
        <v>0</v>
      </c>
      <c r="Q229" s="2">
        <v>0</v>
      </c>
      <c r="R229" s="2">
        <v>0</v>
      </c>
      <c r="S229" s="7">
        <v>0</v>
      </c>
      <c r="U229" s="5">
        <v>1</v>
      </c>
    </row>
    <row r="230" spans="1:21" x14ac:dyDescent="0.25">
      <c r="A230">
        <f>IF('Training Data'!A230="M",1,0)</f>
        <v>1</v>
      </c>
      <c r="B230">
        <f>IF('Training Data'!A230="F",1,0)</f>
        <v>0</v>
      </c>
      <c r="C230">
        <f>IF('Training Data'!$B230="H",1,0)</f>
        <v>0</v>
      </c>
      <c r="D230">
        <f>IF('Training Data'!$B230="A",1,0)</f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7">
        <v>1</v>
      </c>
      <c r="U230" s="5">
        <v>1</v>
      </c>
    </row>
    <row r="231" spans="1:21" x14ac:dyDescent="0.25">
      <c r="A231">
        <f>IF('Training Data'!A231="M",1,0)</f>
        <v>0</v>
      </c>
      <c r="B231">
        <f>IF('Training Data'!A231="F",1,0)</f>
        <v>0</v>
      </c>
      <c r="C231">
        <f>IF('Training Data'!$B231="H",1,0)</f>
        <v>0</v>
      </c>
      <c r="D231">
        <f>IF('Training Data'!$B231="A",1,0)</f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1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  <c r="R231" s="2">
        <v>0</v>
      </c>
      <c r="S231" s="7">
        <v>0</v>
      </c>
      <c r="U231" s="5">
        <v>1</v>
      </c>
    </row>
    <row r="232" spans="1:21" x14ac:dyDescent="0.25">
      <c r="A232">
        <f>IF('Training Data'!A232="M",1,0)</f>
        <v>1</v>
      </c>
      <c r="B232">
        <f>IF('Training Data'!A232="F",1,0)</f>
        <v>0</v>
      </c>
      <c r="C232">
        <f>IF('Training Data'!$B232="H",1,0)</f>
        <v>0</v>
      </c>
      <c r="D232">
        <f>IF('Training Data'!$B232="A",1,0)</f>
        <v>1</v>
      </c>
      <c r="E232" s="2">
        <v>0</v>
      </c>
      <c r="F232" s="2">
        <v>0</v>
      </c>
      <c r="G232" s="2">
        <v>1</v>
      </c>
      <c r="H232" s="2">
        <v>0</v>
      </c>
      <c r="I232" s="2">
        <v>1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7">
        <v>0</v>
      </c>
      <c r="U232" s="5">
        <v>1</v>
      </c>
    </row>
    <row r="233" spans="1:21" x14ac:dyDescent="0.25">
      <c r="A233">
        <f>IF('Training Data'!A233="M",1,0)</f>
        <v>1</v>
      </c>
      <c r="B233">
        <f>IF('Training Data'!A233="F",1,0)</f>
        <v>0</v>
      </c>
      <c r="C233">
        <f>IF('Training Data'!$B233="H",1,0)</f>
        <v>0</v>
      </c>
      <c r="D233">
        <f>IF('Training Data'!$B233="A",1,0)</f>
        <v>1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0</v>
      </c>
      <c r="R233" s="2">
        <v>0</v>
      </c>
      <c r="S233" s="7">
        <v>0</v>
      </c>
      <c r="U233" s="5">
        <v>1</v>
      </c>
    </row>
    <row r="234" spans="1:21" x14ac:dyDescent="0.25">
      <c r="A234">
        <f>IF('Training Data'!A234="M",1,0)</f>
        <v>1</v>
      </c>
      <c r="B234">
        <f>IF('Training Data'!A234="F",1,0)</f>
        <v>0</v>
      </c>
      <c r="C234">
        <f>IF('Training Data'!$B234="H",1,0)</f>
        <v>1</v>
      </c>
      <c r="D234">
        <f>IF('Training Data'!$B234="A",1,0)</f>
        <v>0</v>
      </c>
      <c r="E234" s="2">
        <v>1</v>
      </c>
      <c r="F234" s="2">
        <v>0</v>
      </c>
      <c r="G234" s="2">
        <v>0</v>
      </c>
      <c r="H234" s="2">
        <v>0</v>
      </c>
      <c r="I234" s="2">
        <v>1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1</v>
      </c>
      <c r="Q234" s="2">
        <v>0</v>
      </c>
      <c r="R234" s="2">
        <v>0</v>
      </c>
      <c r="S234" s="7">
        <v>1</v>
      </c>
      <c r="U234" s="5">
        <v>1</v>
      </c>
    </row>
    <row r="235" spans="1:21" x14ac:dyDescent="0.25">
      <c r="A235">
        <f>IF('Training Data'!A235="M",1,0)</f>
        <v>0</v>
      </c>
      <c r="B235">
        <f>IF('Training Data'!A235="F",1,0)</f>
        <v>1</v>
      </c>
      <c r="C235">
        <f>IF('Training Data'!$B235="H",1,0)</f>
        <v>1</v>
      </c>
      <c r="D235">
        <f>IF('Training Data'!$B235="A",1,0)</f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7">
        <v>0</v>
      </c>
      <c r="U235" s="5">
        <v>1</v>
      </c>
    </row>
    <row r="236" spans="1:21" x14ac:dyDescent="0.25">
      <c r="A236">
        <f>IF('Training Data'!A236="M",1,0)</f>
        <v>0</v>
      </c>
      <c r="B236">
        <f>IF('Training Data'!A236="F",1,0)</f>
        <v>0</v>
      </c>
      <c r="C236">
        <f>IF('Training Data'!$B236="H",1,0)</f>
        <v>0</v>
      </c>
      <c r="D236">
        <f>IF('Training Data'!$B236="A",1,0)</f>
        <v>1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1</v>
      </c>
      <c r="O236" s="2">
        <v>0</v>
      </c>
      <c r="P236" s="2">
        <v>1</v>
      </c>
      <c r="Q236" s="2">
        <v>1</v>
      </c>
      <c r="R236" s="2">
        <v>0</v>
      </c>
      <c r="S236" s="7">
        <v>1</v>
      </c>
      <c r="U236" s="5">
        <v>1</v>
      </c>
    </row>
    <row r="237" spans="1:21" x14ac:dyDescent="0.25">
      <c r="A237">
        <f>IF('Training Data'!A237="M",1,0)</f>
        <v>1</v>
      </c>
      <c r="B237">
        <f>IF('Training Data'!A237="F",1,0)</f>
        <v>0</v>
      </c>
      <c r="C237">
        <f>IF('Training Data'!$B237="H",1,0)</f>
        <v>1</v>
      </c>
      <c r="D237">
        <f>IF('Training Data'!$B237="A",1,0)</f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1</v>
      </c>
      <c r="K237" s="2">
        <v>0</v>
      </c>
      <c r="L237" s="2">
        <v>0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7">
        <v>0</v>
      </c>
      <c r="U237" s="5">
        <v>1</v>
      </c>
    </row>
    <row r="238" spans="1:21" x14ac:dyDescent="0.25">
      <c r="A238">
        <f>IF('Training Data'!A238="M",1,0)</f>
        <v>0</v>
      </c>
      <c r="B238">
        <f>IF('Training Data'!A238="F",1,0)</f>
        <v>1</v>
      </c>
      <c r="C238">
        <f>IF('Training Data'!$B238="H",1,0)</f>
        <v>0</v>
      </c>
      <c r="D238">
        <f>IF('Training Data'!$B238="A",1,0)</f>
        <v>1</v>
      </c>
      <c r="E238" s="2">
        <v>0</v>
      </c>
      <c r="F238" s="2">
        <v>0</v>
      </c>
      <c r="G238" s="2">
        <v>1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1</v>
      </c>
      <c r="O238" s="2">
        <v>0</v>
      </c>
      <c r="P238" s="2">
        <v>0</v>
      </c>
      <c r="Q238" s="2">
        <v>0</v>
      </c>
      <c r="R238" s="2">
        <v>0</v>
      </c>
      <c r="S238" s="7">
        <v>1</v>
      </c>
      <c r="U238" s="5">
        <v>1</v>
      </c>
    </row>
    <row r="239" spans="1:21" x14ac:dyDescent="0.25">
      <c r="A239">
        <f>IF('Training Data'!A239="M",1,0)</f>
        <v>0</v>
      </c>
      <c r="B239">
        <f>IF('Training Data'!A239="F",1,0)</f>
        <v>1</v>
      </c>
      <c r="C239">
        <f>IF('Training Data'!$B239="H",1,0)</f>
        <v>0</v>
      </c>
      <c r="D239">
        <f>IF('Training Data'!$B239="A",1,0)</f>
        <v>1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7">
        <v>0</v>
      </c>
      <c r="U239" s="5">
        <v>1</v>
      </c>
    </row>
    <row r="240" spans="1:21" x14ac:dyDescent="0.25">
      <c r="A240">
        <f>IF('Training Data'!A240="M",1,0)</f>
        <v>0</v>
      </c>
      <c r="B240">
        <f>IF('Training Data'!A240="F",1,0)</f>
        <v>1</v>
      </c>
      <c r="C240">
        <f>IF('Training Data'!$B240="H",1,0)</f>
        <v>0</v>
      </c>
      <c r="D240">
        <f>IF('Training Data'!$B240="A",1,0)</f>
        <v>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7">
        <v>0</v>
      </c>
      <c r="U240" s="5">
        <v>1</v>
      </c>
    </row>
    <row r="241" spans="1:21" x14ac:dyDescent="0.25">
      <c r="A241">
        <f>IF('Training Data'!A241="M",1,0)</f>
        <v>0</v>
      </c>
      <c r="B241">
        <f>IF('Training Data'!A241="F",1,0)</f>
        <v>0</v>
      </c>
      <c r="C241">
        <f>IF('Training Data'!$B241="H",1,0)</f>
        <v>1</v>
      </c>
      <c r="D241">
        <f>IF('Training Data'!$B241="A",1,0)</f>
        <v>0</v>
      </c>
      <c r="E241" s="2">
        <v>0</v>
      </c>
      <c r="F241" s="2">
        <v>0</v>
      </c>
      <c r="G241" s="2">
        <v>0</v>
      </c>
      <c r="H241" s="2">
        <v>1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7">
        <v>0</v>
      </c>
      <c r="U241" s="5">
        <v>1</v>
      </c>
    </row>
    <row r="242" spans="1:21" x14ac:dyDescent="0.25">
      <c r="A242">
        <f>IF('Training Data'!A242="M",1,0)</f>
        <v>0</v>
      </c>
      <c r="B242">
        <f>IF('Training Data'!A242="F",1,0)</f>
        <v>1</v>
      </c>
      <c r="C242">
        <f>IF('Training Data'!$B242="H",1,0)</f>
        <v>0</v>
      </c>
      <c r="D242">
        <f>IF('Training Data'!$B242="A",1,0)</f>
        <v>1</v>
      </c>
      <c r="E242" s="2">
        <v>0</v>
      </c>
      <c r="F242" s="2">
        <v>0</v>
      </c>
      <c r="G242" s="2">
        <v>0</v>
      </c>
      <c r="H242" s="2">
        <v>0</v>
      </c>
      <c r="I242" s="2">
        <v>1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1</v>
      </c>
      <c r="S242" s="7">
        <v>0</v>
      </c>
      <c r="U242" s="5">
        <v>1</v>
      </c>
    </row>
    <row r="243" spans="1:21" x14ac:dyDescent="0.25">
      <c r="A243">
        <f>IF('Training Data'!A243="M",1,0)</f>
        <v>0</v>
      </c>
      <c r="B243">
        <f>IF('Training Data'!A243="F",1,0)</f>
        <v>1</v>
      </c>
      <c r="C243">
        <f>IF('Training Data'!$B243="H",1,0)</f>
        <v>1</v>
      </c>
      <c r="D243">
        <f>IF('Training Data'!$B243="A",1,0)</f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7">
        <v>0</v>
      </c>
      <c r="U243" s="5">
        <v>1</v>
      </c>
    </row>
    <row r="244" spans="1:21" x14ac:dyDescent="0.25">
      <c r="A244">
        <f>IF('Training Data'!A244="M",1,0)</f>
        <v>0</v>
      </c>
      <c r="B244">
        <f>IF('Training Data'!A244="F",1,0)</f>
        <v>1</v>
      </c>
      <c r="C244">
        <f>IF('Training Data'!$B244="H",1,0)</f>
        <v>0</v>
      </c>
      <c r="D244">
        <f>IF('Training Data'!$B244="A",1,0)</f>
        <v>1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7">
        <v>0</v>
      </c>
      <c r="U244" s="5">
        <v>1</v>
      </c>
    </row>
    <row r="245" spans="1:21" x14ac:dyDescent="0.25">
      <c r="A245">
        <f>IF('Training Data'!A245="M",1,0)</f>
        <v>1</v>
      </c>
      <c r="B245">
        <f>IF('Training Data'!A245="F",1,0)</f>
        <v>0</v>
      </c>
      <c r="C245">
        <f>IF('Training Data'!$B245="H",1,0)</f>
        <v>0</v>
      </c>
      <c r="D245">
        <f>IF('Training Data'!$B245="A",1,0)</f>
        <v>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7">
        <v>0</v>
      </c>
      <c r="U245" s="5">
        <v>1</v>
      </c>
    </row>
    <row r="246" spans="1:21" x14ac:dyDescent="0.25">
      <c r="A246">
        <f>IF('Training Data'!A246="M",1,0)</f>
        <v>0</v>
      </c>
      <c r="B246">
        <f>IF('Training Data'!A246="F",1,0)</f>
        <v>1</v>
      </c>
      <c r="C246">
        <f>IF('Training Data'!$B246="H",1,0)</f>
        <v>0</v>
      </c>
      <c r="D246">
        <f>IF('Training Data'!$B246="A",1,0)</f>
        <v>1</v>
      </c>
      <c r="E246" s="2">
        <v>0</v>
      </c>
      <c r="F246" s="2">
        <v>0</v>
      </c>
      <c r="G246" s="2">
        <v>0</v>
      </c>
      <c r="H246" s="2">
        <v>0</v>
      </c>
      <c r="I246" s="2">
        <v>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7">
        <v>1</v>
      </c>
      <c r="U246" s="5">
        <v>1</v>
      </c>
    </row>
    <row r="247" spans="1:21" x14ac:dyDescent="0.25">
      <c r="A247">
        <f>IF('Training Data'!A247="M",1,0)</f>
        <v>0</v>
      </c>
      <c r="B247">
        <f>IF('Training Data'!A247="F",1,0)</f>
        <v>1</v>
      </c>
      <c r="C247">
        <f>IF('Training Data'!$B247="H",1,0)</f>
        <v>1</v>
      </c>
      <c r="D247">
        <f>IF('Training Data'!$B247="A",1,0)</f>
        <v>0</v>
      </c>
      <c r="E247" s="2">
        <v>0</v>
      </c>
      <c r="F247" s="2">
        <v>0</v>
      </c>
      <c r="G247" s="2">
        <v>1</v>
      </c>
      <c r="H247" s="2">
        <v>0</v>
      </c>
      <c r="I247" s="2">
        <v>1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1</v>
      </c>
      <c r="R247" s="2">
        <v>0</v>
      </c>
      <c r="S247" s="7">
        <v>0</v>
      </c>
      <c r="U247" s="5">
        <v>1</v>
      </c>
    </row>
    <row r="248" spans="1:21" x14ac:dyDescent="0.25">
      <c r="A248">
        <f>IF('Training Data'!A248="M",1,0)</f>
        <v>1</v>
      </c>
      <c r="B248">
        <f>IF('Training Data'!A248="F",1,0)</f>
        <v>0</v>
      </c>
      <c r="C248">
        <f>IF('Training Data'!$B248="H",1,0)</f>
        <v>0</v>
      </c>
      <c r="D248">
        <f>IF('Training Data'!$B248="A",1,0)</f>
        <v>1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7">
        <v>0</v>
      </c>
      <c r="U248" s="5">
        <v>1</v>
      </c>
    </row>
    <row r="249" spans="1:21" x14ac:dyDescent="0.25">
      <c r="A249">
        <f>IF('Training Data'!A249="M",1,0)</f>
        <v>1</v>
      </c>
      <c r="B249">
        <f>IF('Training Data'!A249="F",1,0)</f>
        <v>0</v>
      </c>
      <c r="C249">
        <f>IF('Training Data'!$B249="H",1,0)</f>
        <v>1</v>
      </c>
      <c r="D249">
        <f>IF('Training Data'!$B249="A",1,0)</f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1</v>
      </c>
      <c r="O249" s="2">
        <v>0</v>
      </c>
      <c r="P249" s="2">
        <v>1</v>
      </c>
      <c r="Q249" s="2">
        <v>0</v>
      </c>
      <c r="R249" s="2">
        <v>0</v>
      </c>
      <c r="S249" s="7">
        <v>0</v>
      </c>
      <c r="U249" s="5">
        <v>1</v>
      </c>
    </row>
    <row r="250" spans="1:21" x14ac:dyDescent="0.25">
      <c r="A250">
        <f>IF('Training Data'!A250="M",1,0)</f>
        <v>1</v>
      </c>
      <c r="B250">
        <f>IF('Training Data'!A250="F",1,0)</f>
        <v>0</v>
      </c>
      <c r="C250">
        <f>IF('Training Data'!$B250="H",1,0)</f>
        <v>1</v>
      </c>
      <c r="D250">
        <f>IF('Training Data'!$B250="A",1,0)</f>
        <v>0</v>
      </c>
      <c r="E250" s="2">
        <v>1</v>
      </c>
      <c r="F250" s="2">
        <v>0</v>
      </c>
      <c r="G250" s="2">
        <v>0</v>
      </c>
      <c r="H250" s="2">
        <v>0</v>
      </c>
      <c r="I250" s="2">
        <v>1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1</v>
      </c>
      <c r="Q250" s="2">
        <v>1</v>
      </c>
      <c r="R250" s="2">
        <v>0</v>
      </c>
      <c r="S250" s="7">
        <v>0</v>
      </c>
      <c r="U250" s="5">
        <v>1</v>
      </c>
    </row>
    <row r="251" spans="1:21" x14ac:dyDescent="0.25">
      <c r="A251">
        <f>IF('Training Data'!A251="M",1,0)</f>
        <v>1</v>
      </c>
      <c r="B251">
        <f>IF('Training Data'!A251="F",1,0)</f>
        <v>0</v>
      </c>
      <c r="C251">
        <f>IF('Training Data'!$B251="H",1,0)</f>
        <v>0</v>
      </c>
      <c r="D251">
        <f>IF('Training Data'!$B251="A",1,0)</f>
        <v>1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7">
        <v>0</v>
      </c>
      <c r="U251" s="5">
        <v>1</v>
      </c>
    </row>
    <row r="252" spans="1:21" x14ac:dyDescent="0.25">
      <c r="A252">
        <f>IF('Training Data'!A252="M",1,0)</f>
        <v>1</v>
      </c>
      <c r="B252">
        <f>IF('Training Data'!A252="F",1,0)</f>
        <v>0</v>
      </c>
      <c r="C252">
        <f>IF('Training Data'!$B252="H",1,0)</f>
        <v>1</v>
      </c>
      <c r="D252">
        <f>IF('Training Data'!$B252="A",1,0)</f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1</v>
      </c>
      <c r="Q252" s="2">
        <v>1</v>
      </c>
      <c r="R252" s="2">
        <v>0</v>
      </c>
      <c r="S252" s="7">
        <v>0</v>
      </c>
      <c r="U252" s="5">
        <v>1</v>
      </c>
    </row>
    <row r="253" spans="1:21" x14ac:dyDescent="0.25">
      <c r="A253">
        <f>IF('Training Data'!A253="M",1,0)</f>
        <v>1</v>
      </c>
      <c r="B253">
        <f>IF('Training Data'!A253="F",1,0)</f>
        <v>0</v>
      </c>
      <c r="C253">
        <f>IF('Training Data'!$B253="H",1,0)</f>
        <v>1</v>
      </c>
      <c r="D253">
        <f>IF('Training Data'!$B253="A",1,0)</f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7">
        <v>0</v>
      </c>
      <c r="U253" s="5">
        <v>1</v>
      </c>
    </row>
    <row r="254" spans="1:21" x14ac:dyDescent="0.25">
      <c r="A254">
        <f>IF('Training Data'!A254="M",1,0)</f>
        <v>0</v>
      </c>
      <c r="B254">
        <f>IF('Training Data'!A254="F",1,0)</f>
        <v>1</v>
      </c>
      <c r="C254">
        <f>IF('Training Data'!$B254="H",1,0)</f>
        <v>0</v>
      </c>
      <c r="D254">
        <f>IF('Training Data'!$B254="A",1,0)</f>
        <v>1</v>
      </c>
      <c r="E254" s="2">
        <v>0</v>
      </c>
      <c r="F254" s="2">
        <v>0</v>
      </c>
      <c r="G254" s="2">
        <v>0</v>
      </c>
      <c r="H254" s="2">
        <v>0</v>
      </c>
      <c r="I254" s="2">
        <v>1</v>
      </c>
      <c r="J254" s="2">
        <v>0</v>
      </c>
      <c r="K254" s="2">
        <v>0</v>
      </c>
      <c r="L254" s="2">
        <v>0</v>
      </c>
      <c r="M254" s="2">
        <v>0</v>
      </c>
      <c r="N254" s="2">
        <v>1</v>
      </c>
      <c r="O254" s="2">
        <v>0</v>
      </c>
      <c r="P254" s="2">
        <v>0</v>
      </c>
      <c r="Q254" s="2">
        <v>0</v>
      </c>
      <c r="R254" s="2">
        <v>0</v>
      </c>
      <c r="S254" s="7">
        <v>0</v>
      </c>
      <c r="U254" s="5">
        <v>1</v>
      </c>
    </row>
    <row r="255" spans="1:21" x14ac:dyDescent="0.25">
      <c r="A255">
        <f>IF('Training Data'!A255="M",1,0)</f>
        <v>0</v>
      </c>
      <c r="B255">
        <f>IF('Training Data'!A255="F",1,0)</f>
        <v>1</v>
      </c>
      <c r="C255">
        <f>IF('Training Data'!$B255="H",1,0)</f>
        <v>0</v>
      </c>
      <c r="D255">
        <f>IF('Training Data'!$B255="A",1,0)</f>
        <v>0</v>
      </c>
      <c r="E255" s="2">
        <v>0</v>
      </c>
      <c r="F255" s="2">
        <v>0</v>
      </c>
      <c r="G255" s="2">
        <v>0</v>
      </c>
      <c r="H255" s="2">
        <v>0</v>
      </c>
      <c r="I255" s="2">
        <v>1</v>
      </c>
      <c r="J255" s="2">
        <v>0</v>
      </c>
      <c r="K255" s="2">
        <v>0</v>
      </c>
      <c r="L255" s="2">
        <v>0</v>
      </c>
      <c r="M255" s="2">
        <v>1</v>
      </c>
      <c r="N255" s="2">
        <v>0</v>
      </c>
      <c r="O255" s="2">
        <v>0</v>
      </c>
      <c r="P255" s="2">
        <v>0</v>
      </c>
      <c r="Q255" s="2">
        <v>1</v>
      </c>
      <c r="R255" s="2">
        <v>0</v>
      </c>
      <c r="S255" s="7">
        <v>0</v>
      </c>
      <c r="U255" s="5">
        <v>1</v>
      </c>
    </row>
    <row r="256" spans="1:21" x14ac:dyDescent="0.25">
      <c r="A256">
        <f>IF('Training Data'!A256="M",1,0)</f>
        <v>0</v>
      </c>
      <c r="B256">
        <f>IF('Training Data'!A256="F",1,0)</f>
        <v>1</v>
      </c>
      <c r="C256">
        <f>IF('Training Data'!$B256="H",1,0)</f>
        <v>1</v>
      </c>
      <c r="D256">
        <f>IF('Training Data'!$B256="A",1,0)</f>
        <v>0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1</v>
      </c>
      <c r="Q256" s="2">
        <v>0</v>
      </c>
      <c r="R256" s="2">
        <v>0</v>
      </c>
      <c r="S256" s="7">
        <v>0</v>
      </c>
      <c r="U256" s="5">
        <v>1</v>
      </c>
    </row>
    <row r="257" spans="1:21" x14ac:dyDescent="0.25">
      <c r="A257">
        <f>IF('Training Data'!A257="M",1,0)</f>
        <v>0</v>
      </c>
      <c r="B257">
        <f>IF('Training Data'!A257="F",1,0)</f>
        <v>1</v>
      </c>
      <c r="C257">
        <f>IF('Training Data'!$B257="H",1,0)</f>
        <v>0</v>
      </c>
      <c r="D257">
        <f>IF('Training Data'!$B257="A",1,0)</f>
        <v>1</v>
      </c>
      <c r="E257" s="2">
        <v>0</v>
      </c>
      <c r="F257" s="2">
        <v>1</v>
      </c>
      <c r="G257" s="2">
        <v>0</v>
      </c>
      <c r="H257" s="2">
        <v>1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7">
        <v>0</v>
      </c>
      <c r="U257" s="5">
        <v>1</v>
      </c>
    </row>
    <row r="258" spans="1:21" x14ac:dyDescent="0.25">
      <c r="A258">
        <f>IF('Training Data'!A258="M",1,0)</f>
        <v>1</v>
      </c>
      <c r="B258">
        <f>IF('Training Data'!A258="F",1,0)</f>
        <v>0</v>
      </c>
      <c r="C258">
        <f>IF('Training Data'!$B258="H",1,0)</f>
        <v>0</v>
      </c>
      <c r="D258">
        <f>IF('Training Data'!$B258="A",1,0)</f>
        <v>1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7">
        <v>0</v>
      </c>
      <c r="U258" s="5">
        <v>1</v>
      </c>
    </row>
    <row r="259" spans="1:21" x14ac:dyDescent="0.25">
      <c r="A259">
        <f>IF('Training Data'!A259="M",1,0)</f>
        <v>0</v>
      </c>
      <c r="B259">
        <f>IF('Training Data'!A259="F",1,0)</f>
        <v>1</v>
      </c>
      <c r="C259">
        <f>IF('Training Data'!$B259="H",1,0)</f>
        <v>0</v>
      </c>
      <c r="D259">
        <f>IF('Training Data'!$B259="A",1,0)</f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7">
        <v>0</v>
      </c>
      <c r="U259" s="5">
        <v>1</v>
      </c>
    </row>
    <row r="260" spans="1:21" x14ac:dyDescent="0.25">
      <c r="A260">
        <f>IF('Training Data'!A260="M",1,0)</f>
        <v>1</v>
      </c>
      <c r="B260">
        <f>IF('Training Data'!A260="F",1,0)</f>
        <v>0</v>
      </c>
      <c r="C260">
        <f>IF('Training Data'!$B260="H",1,0)</f>
        <v>0</v>
      </c>
      <c r="D260">
        <f>IF('Training Data'!$B260="A",1,0)</f>
        <v>0</v>
      </c>
      <c r="E260" s="2">
        <v>0</v>
      </c>
      <c r="F260" s="2">
        <v>0</v>
      </c>
      <c r="G260" s="2">
        <v>0</v>
      </c>
      <c r="H260" s="2">
        <v>1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1</v>
      </c>
      <c r="O260" s="2">
        <v>0</v>
      </c>
      <c r="P260" s="2">
        <v>1</v>
      </c>
      <c r="Q260" s="2">
        <v>0</v>
      </c>
      <c r="R260" s="2">
        <v>0</v>
      </c>
      <c r="S260" s="7">
        <v>1</v>
      </c>
      <c r="U260" s="5">
        <v>1</v>
      </c>
    </row>
    <row r="261" spans="1:21" x14ac:dyDescent="0.25">
      <c r="A261">
        <f>IF('Training Data'!A261="M",1,0)</f>
        <v>1</v>
      </c>
      <c r="B261">
        <f>IF('Training Data'!A261="F",1,0)</f>
        <v>0</v>
      </c>
      <c r="C261">
        <f>IF('Training Data'!$B261="H",1,0)</f>
        <v>0</v>
      </c>
      <c r="D261">
        <f>IF('Training Data'!$B261="A",1,0)</f>
        <v>1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0</v>
      </c>
      <c r="S261" s="7">
        <v>0</v>
      </c>
      <c r="U261" s="5">
        <v>1</v>
      </c>
    </row>
    <row r="262" spans="1:21" x14ac:dyDescent="0.25">
      <c r="A262">
        <f>IF('Training Data'!A262="M",1,0)</f>
        <v>0</v>
      </c>
      <c r="B262">
        <f>IF('Training Data'!A262="F",1,0)</f>
        <v>1</v>
      </c>
      <c r="C262">
        <f>IF('Training Data'!$B262="H",1,0)</f>
        <v>0</v>
      </c>
      <c r="D262">
        <f>IF('Training Data'!$B262="A",1,0)</f>
        <v>1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7">
        <v>1</v>
      </c>
      <c r="U262" s="5">
        <v>1</v>
      </c>
    </row>
    <row r="263" spans="1:21" x14ac:dyDescent="0.25">
      <c r="A263">
        <f>IF('Training Data'!A263="M",1,0)</f>
        <v>0</v>
      </c>
      <c r="B263">
        <f>IF('Training Data'!A263="F",1,0)</f>
        <v>0</v>
      </c>
      <c r="C263">
        <f>IF('Training Data'!$B263="H",1,0)</f>
        <v>0</v>
      </c>
      <c r="D263">
        <f>IF('Training Data'!$B263="A",1,0)</f>
        <v>1</v>
      </c>
      <c r="E263" s="2">
        <v>0</v>
      </c>
      <c r="F263" s="2">
        <v>0</v>
      </c>
      <c r="G263" s="2">
        <v>0</v>
      </c>
      <c r="H263" s="2">
        <v>1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7">
        <v>0</v>
      </c>
      <c r="U263" s="5">
        <v>1</v>
      </c>
    </row>
    <row r="264" spans="1:21" x14ac:dyDescent="0.25">
      <c r="A264">
        <f>IF('Training Data'!A264="M",1,0)</f>
        <v>0</v>
      </c>
      <c r="B264">
        <f>IF('Training Data'!A264="F",1,0)</f>
        <v>1</v>
      </c>
      <c r="C264">
        <f>IF('Training Data'!$B264="H",1,0)</f>
        <v>0</v>
      </c>
      <c r="D264">
        <f>IF('Training Data'!$B264="A",1,0)</f>
        <v>1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7">
        <v>1</v>
      </c>
      <c r="U264" s="5">
        <v>1</v>
      </c>
    </row>
    <row r="265" spans="1:21" x14ac:dyDescent="0.25">
      <c r="A265">
        <f>IF('Training Data'!A265="M",1,0)</f>
        <v>0</v>
      </c>
      <c r="B265">
        <f>IF('Training Data'!A265="F",1,0)</f>
        <v>0</v>
      </c>
      <c r="C265">
        <f>IF('Training Data'!$B265="H",1,0)</f>
        <v>0</v>
      </c>
      <c r="D265">
        <f>IF('Training Data'!$B265="A",1,0)</f>
        <v>1</v>
      </c>
      <c r="E265" s="2">
        <v>0</v>
      </c>
      <c r="F265" s="2">
        <v>0</v>
      </c>
      <c r="G265" s="2">
        <v>1</v>
      </c>
      <c r="H265" s="2">
        <v>0</v>
      </c>
      <c r="I265" s="2">
        <v>1</v>
      </c>
      <c r="J265" s="2">
        <v>0</v>
      </c>
      <c r="K265" s="2">
        <v>0</v>
      </c>
      <c r="L265" s="2">
        <v>0</v>
      </c>
      <c r="M265" s="2">
        <v>0</v>
      </c>
      <c r="N265" s="2">
        <v>1</v>
      </c>
      <c r="O265" s="2">
        <v>0</v>
      </c>
      <c r="P265" s="2">
        <v>0</v>
      </c>
      <c r="Q265" s="2">
        <v>0</v>
      </c>
      <c r="R265" s="2">
        <v>0</v>
      </c>
      <c r="S265" s="7">
        <v>0</v>
      </c>
      <c r="U265" s="5">
        <v>1</v>
      </c>
    </row>
    <row r="266" spans="1:21" x14ac:dyDescent="0.25">
      <c r="A266">
        <f>IF('Training Data'!A266="M",1,0)</f>
        <v>1</v>
      </c>
      <c r="B266">
        <f>IF('Training Data'!A266="F",1,0)</f>
        <v>0</v>
      </c>
      <c r="C266">
        <f>IF('Training Data'!$B266="H",1,0)</f>
        <v>1</v>
      </c>
      <c r="D266">
        <f>IF('Training Data'!$B266="A",1,0)</f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1</v>
      </c>
      <c r="O266" s="2">
        <v>0</v>
      </c>
      <c r="P266" s="2">
        <v>0</v>
      </c>
      <c r="Q266" s="2">
        <v>1</v>
      </c>
      <c r="R266" s="2">
        <v>0</v>
      </c>
      <c r="S266" s="7">
        <v>0</v>
      </c>
      <c r="U266" s="5">
        <v>1</v>
      </c>
    </row>
    <row r="267" spans="1:21" x14ac:dyDescent="0.25">
      <c r="A267">
        <f>IF('Training Data'!A267="M",1,0)</f>
        <v>0</v>
      </c>
      <c r="B267">
        <f>IF('Training Data'!A267="F",1,0)</f>
        <v>0</v>
      </c>
      <c r="C267">
        <f>IF('Training Data'!$B267="H",1,0)</f>
        <v>1</v>
      </c>
      <c r="D267">
        <f>IF('Training Data'!$B267="A",1,0)</f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7">
        <v>0</v>
      </c>
      <c r="U267" s="5">
        <v>1</v>
      </c>
    </row>
    <row r="268" spans="1:21" x14ac:dyDescent="0.25">
      <c r="A268">
        <f>IF('Training Data'!A268="M",1,0)</f>
        <v>1</v>
      </c>
      <c r="B268">
        <f>IF('Training Data'!A268="F",1,0)</f>
        <v>0</v>
      </c>
      <c r="C268">
        <f>IF('Training Data'!$B268="H",1,0)</f>
        <v>0</v>
      </c>
      <c r="D268">
        <f>IF('Training Data'!$B268="A",1,0)</f>
        <v>1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1</v>
      </c>
      <c r="R268" s="2">
        <v>0</v>
      </c>
      <c r="S268" s="7">
        <v>0</v>
      </c>
      <c r="U268" s="5">
        <v>1</v>
      </c>
    </row>
    <row r="269" spans="1:21" x14ac:dyDescent="0.25">
      <c r="A269">
        <f>IF('Training Data'!A269="M",1,0)</f>
        <v>0</v>
      </c>
      <c r="B269">
        <f>IF('Training Data'!A269="F",1,0)</f>
        <v>1</v>
      </c>
      <c r="C269">
        <f>IF('Training Data'!$B269="H",1,0)</f>
        <v>1</v>
      </c>
      <c r="D269">
        <f>IF('Training Data'!$B269="A",1,0)</f>
        <v>0</v>
      </c>
      <c r="E269" s="2">
        <v>0</v>
      </c>
      <c r="F269" s="2">
        <v>0</v>
      </c>
      <c r="G269" s="2">
        <v>0</v>
      </c>
      <c r="H269" s="2">
        <v>1</v>
      </c>
      <c r="I269" s="2">
        <v>0</v>
      </c>
      <c r="J269" s="2">
        <v>0</v>
      </c>
      <c r="K269" s="2">
        <v>0</v>
      </c>
      <c r="L269" s="2">
        <v>0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7">
        <v>0</v>
      </c>
      <c r="U269" s="5">
        <v>1</v>
      </c>
    </row>
    <row r="270" spans="1:21" x14ac:dyDescent="0.25">
      <c r="A270">
        <f>IF('Training Data'!A270="M",1,0)</f>
        <v>0</v>
      </c>
      <c r="B270">
        <f>IF('Training Data'!A270="F",1,0)</f>
        <v>1</v>
      </c>
      <c r="C270">
        <f>IF('Training Data'!$B270="H",1,0)</f>
        <v>0</v>
      </c>
      <c r="D270">
        <f>IF('Training Data'!$B270="A",1,0)</f>
        <v>1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7">
        <v>0</v>
      </c>
      <c r="U270" s="5">
        <v>1</v>
      </c>
    </row>
    <row r="271" spans="1:21" x14ac:dyDescent="0.25">
      <c r="A271">
        <f>IF('Training Data'!A271="M",1,0)</f>
        <v>0</v>
      </c>
      <c r="B271">
        <f>IF('Training Data'!A271="F",1,0)</f>
        <v>1</v>
      </c>
      <c r="C271">
        <f>IF('Training Data'!$B271="H",1,0)</f>
        <v>1</v>
      </c>
      <c r="D271">
        <f>IF('Training Data'!$B271="A",1,0)</f>
        <v>0</v>
      </c>
      <c r="E271" s="2">
        <v>1</v>
      </c>
      <c r="F271" s="2">
        <v>0</v>
      </c>
      <c r="G271" s="2">
        <v>0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7">
        <v>0</v>
      </c>
      <c r="U271" s="5">
        <v>1</v>
      </c>
    </row>
    <row r="272" spans="1:21" x14ac:dyDescent="0.25">
      <c r="A272">
        <f>IF('Training Data'!A272="M",1,0)</f>
        <v>1</v>
      </c>
      <c r="B272">
        <f>IF('Training Data'!A272="F",1,0)</f>
        <v>0</v>
      </c>
      <c r="C272">
        <f>IF('Training Data'!$B272="H",1,0)</f>
        <v>1</v>
      </c>
      <c r="D272">
        <f>IF('Training Data'!$B272="A",1,0)</f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7">
        <v>0</v>
      </c>
      <c r="U272" s="5">
        <v>1</v>
      </c>
    </row>
    <row r="273" spans="1:21" x14ac:dyDescent="0.25">
      <c r="A273">
        <f>IF('Training Data'!A273="M",1,0)</f>
        <v>0</v>
      </c>
      <c r="B273">
        <f>IF('Training Data'!A273="F",1,0)</f>
        <v>1</v>
      </c>
      <c r="C273">
        <f>IF('Training Data'!$B273="H",1,0)</f>
        <v>1</v>
      </c>
      <c r="D273">
        <f>IF('Training Data'!$B273="A",1,0)</f>
        <v>0</v>
      </c>
      <c r="E273" s="2">
        <v>0</v>
      </c>
      <c r="F273" s="2">
        <v>0</v>
      </c>
      <c r="G273" s="2">
        <v>0</v>
      </c>
      <c r="H273" s="2">
        <v>1</v>
      </c>
      <c r="I273" s="2">
        <v>1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7">
        <v>0</v>
      </c>
      <c r="U273" s="5">
        <v>1</v>
      </c>
    </row>
    <row r="274" spans="1:21" x14ac:dyDescent="0.25">
      <c r="A274">
        <f>IF('Training Data'!A274="M",1,0)</f>
        <v>1</v>
      </c>
      <c r="B274">
        <f>IF('Training Data'!A274="F",1,0)</f>
        <v>0</v>
      </c>
      <c r="C274">
        <f>IF('Training Data'!$B274="H",1,0)</f>
        <v>1</v>
      </c>
      <c r="D274">
        <f>IF('Training Data'!$B274="A",1,0)</f>
        <v>0</v>
      </c>
      <c r="E274" s="2">
        <v>0</v>
      </c>
      <c r="F274" s="2">
        <v>0</v>
      </c>
      <c r="G274" s="2">
        <v>0</v>
      </c>
      <c r="H274" s="2">
        <v>0</v>
      </c>
      <c r="I274" s="2">
        <v>1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7">
        <v>0</v>
      </c>
      <c r="U274" s="5">
        <v>1</v>
      </c>
    </row>
    <row r="275" spans="1:21" x14ac:dyDescent="0.25">
      <c r="A275">
        <f>IF('Training Data'!A275="M",1,0)</f>
        <v>0</v>
      </c>
      <c r="B275">
        <f>IF('Training Data'!A275="F",1,0)</f>
        <v>1</v>
      </c>
      <c r="C275">
        <f>IF('Training Data'!$B275="H",1,0)</f>
        <v>0</v>
      </c>
      <c r="D275">
        <f>IF('Training Data'!$B275="A",1,0)</f>
        <v>0</v>
      </c>
      <c r="E275" s="2">
        <v>0</v>
      </c>
      <c r="F275" s="2">
        <v>0</v>
      </c>
      <c r="G275" s="2">
        <v>0</v>
      </c>
      <c r="H275" s="2">
        <v>0</v>
      </c>
      <c r="I275" s="2">
        <v>1</v>
      </c>
      <c r="J275" s="2">
        <v>0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7">
        <v>0</v>
      </c>
      <c r="U275" s="5">
        <v>1</v>
      </c>
    </row>
    <row r="276" spans="1:21" x14ac:dyDescent="0.25">
      <c r="A276">
        <f>IF('Training Data'!A276="M",1,0)</f>
        <v>0</v>
      </c>
      <c r="B276">
        <f>IF('Training Data'!A276="F",1,0)</f>
        <v>1</v>
      </c>
      <c r="C276">
        <f>IF('Training Data'!$B276="H",1,0)</f>
        <v>0</v>
      </c>
      <c r="D276">
        <f>IF('Training Data'!$B276="A",1,0)</f>
        <v>1</v>
      </c>
      <c r="E276" s="2">
        <v>0</v>
      </c>
      <c r="F276" s="2">
        <v>0</v>
      </c>
      <c r="G276" s="2">
        <v>0</v>
      </c>
      <c r="H276" s="2">
        <v>0</v>
      </c>
      <c r="I276" s="2">
        <v>1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7">
        <v>0</v>
      </c>
      <c r="U276" s="5">
        <v>1</v>
      </c>
    </row>
    <row r="277" spans="1:21" x14ac:dyDescent="0.25">
      <c r="A277">
        <f>IF('Training Data'!A277="M",1,0)</f>
        <v>0</v>
      </c>
      <c r="B277">
        <f>IF('Training Data'!A277="F",1,0)</f>
        <v>1</v>
      </c>
      <c r="C277">
        <f>IF('Training Data'!$B277="H",1,0)</f>
        <v>1</v>
      </c>
      <c r="D277">
        <f>IF('Training Data'!$B277="A",1,0)</f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7">
        <v>1</v>
      </c>
      <c r="U277" s="5">
        <v>1</v>
      </c>
    </row>
    <row r="278" spans="1:21" x14ac:dyDescent="0.25">
      <c r="A278">
        <f>IF('Training Data'!A278="M",1,0)</f>
        <v>0</v>
      </c>
      <c r="B278">
        <f>IF('Training Data'!A278="F",1,0)</f>
        <v>1</v>
      </c>
      <c r="C278">
        <f>IF('Training Data'!$B278="H",1,0)</f>
        <v>1</v>
      </c>
      <c r="D278">
        <f>IF('Training Data'!$B278="A",1,0)</f>
        <v>0</v>
      </c>
      <c r="E278" s="2">
        <v>0</v>
      </c>
      <c r="F278" s="2">
        <v>0</v>
      </c>
      <c r="G278" s="2">
        <v>0</v>
      </c>
      <c r="H278" s="2">
        <v>0</v>
      </c>
      <c r="I278" s="2">
        <v>1</v>
      </c>
      <c r="J278" s="2">
        <v>0</v>
      </c>
      <c r="K278" s="2">
        <v>0</v>
      </c>
      <c r="L278" s="2">
        <v>0</v>
      </c>
      <c r="M278" s="2">
        <v>1</v>
      </c>
      <c r="N278" s="2">
        <v>1</v>
      </c>
      <c r="O278" s="2">
        <v>0</v>
      </c>
      <c r="P278" s="2">
        <v>0</v>
      </c>
      <c r="Q278" s="2">
        <v>0</v>
      </c>
      <c r="R278" s="2">
        <v>0</v>
      </c>
      <c r="S278" s="7">
        <v>0</v>
      </c>
      <c r="U278" s="5">
        <v>1</v>
      </c>
    </row>
    <row r="279" spans="1:21" x14ac:dyDescent="0.25">
      <c r="A279">
        <f>IF('Training Data'!A279="M",1,0)</f>
        <v>0</v>
      </c>
      <c r="B279">
        <f>IF('Training Data'!A279="F",1,0)</f>
        <v>1</v>
      </c>
      <c r="C279">
        <f>IF('Training Data'!$B279="H",1,0)</f>
        <v>0</v>
      </c>
      <c r="D279">
        <f>IF('Training Data'!$B279="A",1,0)</f>
        <v>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7">
        <v>0</v>
      </c>
      <c r="U279" s="5">
        <v>1</v>
      </c>
    </row>
    <row r="280" spans="1:21" x14ac:dyDescent="0.25">
      <c r="A280">
        <f>IF('Training Data'!A280="M",1,0)</f>
        <v>0</v>
      </c>
      <c r="B280">
        <f>IF('Training Data'!A280="F",1,0)</f>
        <v>1</v>
      </c>
      <c r="C280">
        <f>IF('Training Data'!$B280="H",1,0)</f>
        <v>0</v>
      </c>
      <c r="D280">
        <f>IF('Training Data'!$B280="A",1,0)</f>
        <v>1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7">
        <v>1</v>
      </c>
      <c r="U280" s="5">
        <v>1</v>
      </c>
    </row>
    <row r="281" spans="1:21" x14ac:dyDescent="0.25">
      <c r="A281">
        <f>IF('Training Data'!A281="M",1,0)</f>
        <v>0</v>
      </c>
      <c r="B281">
        <f>IF('Training Data'!A281="F",1,0)</f>
        <v>1</v>
      </c>
      <c r="C281">
        <f>IF('Training Data'!$B281="H",1,0)</f>
        <v>0</v>
      </c>
      <c r="D281">
        <f>IF('Training Data'!$B281="A",1,0)</f>
        <v>1</v>
      </c>
      <c r="E281" s="2">
        <v>0</v>
      </c>
      <c r="F281" s="2">
        <v>0</v>
      </c>
      <c r="G281" s="2">
        <v>0</v>
      </c>
      <c r="H281" s="2">
        <v>1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7">
        <v>0</v>
      </c>
      <c r="U281" s="5">
        <v>1</v>
      </c>
    </row>
    <row r="282" spans="1:21" x14ac:dyDescent="0.25">
      <c r="A282">
        <f>IF('Training Data'!A282="M",1,0)</f>
        <v>1</v>
      </c>
      <c r="B282">
        <f>IF('Training Data'!A282="F",1,0)</f>
        <v>0</v>
      </c>
      <c r="C282">
        <f>IF('Training Data'!$B282="H",1,0)</f>
        <v>0</v>
      </c>
      <c r="D282">
        <f>IF('Training Data'!$B282="A",1,0)</f>
        <v>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1</v>
      </c>
      <c r="O282" s="2">
        <v>0</v>
      </c>
      <c r="P282" s="2">
        <v>0</v>
      </c>
      <c r="Q282" s="2">
        <v>0</v>
      </c>
      <c r="R282" s="2">
        <v>0</v>
      </c>
      <c r="S282" s="7">
        <v>1</v>
      </c>
      <c r="U282" s="5">
        <v>1</v>
      </c>
    </row>
    <row r="283" spans="1:21" x14ac:dyDescent="0.25">
      <c r="A283">
        <f>IF('Training Data'!A283="M",1,0)</f>
        <v>1</v>
      </c>
      <c r="B283">
        <f>IF('Training Data'!A283="F",1,0)</f>
        <v>0</v>
      </c>
      <c r="C283">
        <f>IF('Training Data'!$B283="H",1,0)</f>
        <v>1</v>
      </c>
      <c r="D283">
        <f>IF('Training Data'!$B283="A",1,0)</f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7">
        <v>0</v>
      </c>
      <c r="U283" s="5">
        <v>1</v>
      </c>
    </row>
    <row r="284" spans="1:21" x14ac:dyDescent="0.25">
      <c r="A284">
        <f>IF('Training Data'!A284="M",1,0)</f>
        <v>0</v>
      </c>
      <c r="B284">
        <f>IF('Training Data'!A284="F",1,0)</f>
        <v>1</v>
      </c>
      <c r="C284">
        <f>IF('Training Data'!$B284="H",1,0)</f>
        <v>0</v>
      </c>
      <c r="D284">
        <f>IF('Training Data'!$B284="A",1,0)</f>
        <v>1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7">
        <v>0</v>
      </c>
      <c r="U284" s="5">
        <v>1</v>
      </c>
    </row>
    <row r="285" spans="1:21" x14ac:dyDescent="0.25">
      <c r="A285">
        <f>IF('Training Data'!A285="M",1,0)</f>
        <v>0</v>
      </c>
      <c r="B285">
        <f>IF('Training Data'!A285="F",1,0)</f>
        <v>1</v>
      </c>
      <c r="C285">
        <f>IF('Training Data'!$B285="H",1,0)</f>
        <v>1</v>
      </c>
      <c r="D285">
        <f>IF('Training Data'!$B285="A",1,0)</f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1</v>
      </c>
      <c r="O285" s="2">
        <v>0</v>
      </c>
      <c r="P285" s="2">
        <v>0</v>
      </c>
      <c r="Q285" s="2">
        <v>0</v>
      </c>
      <c r="R285" s="2">
        <v>0</v>
      </c>
      <c r="S285" s="7">
        <v>1</v>
      </c>
      <c r="U285" s="5">
        <v>1</v>
      </c>
    </row>
    <row r="286" spans="1:21" x14ac:dyDescent="0.25">
      <c r="A286">
        <f>IF('Training Data'!A286="M",1,0)</f>
        <v>0</v>
      </c>
      <c r="B286">
        <f>IF('Training Data'!A286="F",1,0)</f>
        <v>0</v>
      </c>
      <c r="C286">
        <f>IF('Training Data'!$B286="H",1,0)</f>
        <v>1</v>
      </c>
      <c r="D286">
        <f>IF('Training Data'!$B286="A",1,0)</f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1</v>
      </c>
      <c r="O286" s="2">
        <v>0</v>
      </c>
      <c r="P286" s="2">
        <v>0</v>
      </c>
      <c r="Q286" s="2">
        <v>0</v>
      </c>
      <c r="R286" s="2">
        <v>0</v>
      </c>
      <c r="S286" s="7">
        <v>0</v>
      </c>
      <c r="U286" s="5">
        <v>1</v>
      </c>
    </row>
    <row r="287" spans="1:21" x14ac:dyDescent="0.25">
      <c r="A287">
        <f>IF('Training Data'!A287="M",1,0)</f>
        <v>0</v>
      </c>
      <c r="B287">
        <f>IF('Training Data'!A287="F",1,0)</f>
        <v>0</v>
      </c>
      <c r="C287">
        <f>IF('Training Data'!$B287="H",1,0)</f>
        <v>0</v>
      </c>
      <c r="D287">
        <f>IF('Training Data'!$B287="A",1,0)</f>
        <v>1</v>
      </c>
      <c r="E287" s="2">
        <v>0</v>
      </c>
      <c r="F287" s="2">
        <v>0</v>
      </c>
      <c r="G287" s="2">
        <v>0</v>
      </c>
      <c r="H287" s="2">
        <v>1</v>
      </c>
      <c r="I287" s="2">
        <v>1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1</v>
      </c>
      <c r="S287" s="7">
        <v>0</v>
      </c>
      <c r="U287" s="5">
        <v>1</v>
      </c>
    </row>
    <row r="288" spans="1:21" x14ac:dyDescent="0.25">
      <c r="A288">
        <f>IF('Training Data'!A288="M",1,0)</f>
        <v>0</v>
      </c>
      <c r="B288">
        <f>IF('Training Data'!A288="F",1,0)</f>
        <v>1</v>
      </c>
      <c r="C288">
        <f>IF('Training Data'!$B288="H",1,0)</f>
        <v>1</v>
      </c>
      <c r="D288">
        <f>IF('Training Data'!$B288="A",1,0)</f>
        <v>0</v>
      </c>
      <c r="E288" s="2">
        <v>0</v>
      </c>
      <c r="F288" s="2">
        <v>0</v>
      </c>
      <c r="G288" s="2">
        <v>0</v>
      </c>
      <c r="H288" s="2">
        <v>0</v>
      </c>
      <c r="I288" s="2">
        <v>1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7">
        <v>1</v>
      </c>
      <c r="U288" s="5">
        <v>1</v>
      </c>
    </row>
    <row r="289" spans="1:21" x14ac:dyDescent="0.25">
      <c r="A289">
        <f>IF('Training Data'!A289="M",1,0)</f>
        <v>1</v>
      </c>
      <c r="B289">
        <f>IF('Training Data'!A289="F",1,0)</f>
        <v>0</v>
      </c>
      <c r="C289">
        <f>IF('Training Data'!$B289="H",1,0)</f>
        <v>0</v>
      </c>
      <c r="D289">
        <f>IF('Training Data'!$B289="A",1,0)</f>
        <v>1</v>
      </c>
      <c r="E289" s="2">
        <v>1</v>
      </c>
      <c r="F289" s="2">
        <v>0</v>
      </c>
      <c r="G289" s="2">
        <v>0</v>
      </c>
      <c r="H289" s="2">
        <v>0</v>
      </c>
      <c r="I289" s="2">
        <v>1</v>
      </c>
      <c r="J289" s="2">
        <v>0</v>
      </c>
      <c r="K289" s="2">
        <v>0</v>
      </c>
      <c r="L289" s="2">
        <v>1</v>
      </c>
      <c r="M289" s="2">
        <v>1</v>
      </c>
      <c r="N289" s="2">
        <v>0</v>
      </c>
      <c r="O289" s="2">
        <v>1</v>
      </c>
      <c r="P289" s="2">
        <v>0</v>
      </c>
      <c r="Q289" s="2">
        <v>0</v>
      </c>
      <c r="R289" s="2">
        <v>0</v>
      </c>
      <c r="S289" s="7">
        <v>0</v>
      </c>
      <c r="U289" s="5">
        <v>1</v>
      </c>
    </row>
    <row r="290" spans="1:21" x14ac:dyDescent="0.25">
      <c r="A290">
        <f>IF('Training Data'!A290="M",1,0)</f>
        <v>0</v>
      </c>
      <c r="B290">
        <f>IF('Training Data'!A290="F",1,0)</f>
        <v>1</v>
      </c>
      <c r="C290">
        <f>IF('Training Data'!$B290="H",1,0)</f>
        <v>0</v>
      </c>
      <c r="D290">
        <f>IF('Training Data'!$B290="A",1,0)</f>
        <v>1</v>
      </c>
      <c r="E290" s="2">
        <v>0</v>
      </c>
      <c r="F290" s="2">
        <v>0</v>
      </c>
      <c r="G290" s="2">
        <v>1</v>
      </c>
      <c r="H290" s="2">
        <v>1</v>
      </c>
      <c r="I290" s="2">
        <v>1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7">
        <v>0</v>
      </c>
      <c r="U290" s="5">
        <v>1</v>
      </c>
    </row>
    <row r="291" spans="1:21" x14ac:dyDescent="0.25">
      <c r="A291">
        <f>IF('Training Data'!A291="M",1,0)</f>
        <v>0</v>
      </c>
      <c r="B291">
        <f>IF('Training Data'!A291="F",1,0)</f>
        <v>0</v>
      </c>
      <c r="C291">
        <f>IF('Training Data'!$B291="H",1,0)</f>
        <v>1</v>
      </c>
      <c r="D291">
        <f>IF('Training Data'!$B291="A",1,0)</f>
        <v>0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1</v>
      </c>
      <c r="K291" s="2">
        <v>0</v>
      </c>
      <c r="L291" s="2">
        <v>1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7">
        <v>0</v>
      </c>
      <c r="U291" s="5">
        <v>1</v>
      </c>
    </row>
    <row r="292" spans="1:21" x14ac:dyDescent="0.25">
      <c r="A292">
        <f>IF('Training Data'!A292="M",1,0)</f>
        <v>0</v>
      </c>
      <c r="B292">
        <f>IF('Training Data'!A292="F",1,0)</f>
        <v>1</v>
      </c>
      <c r="C292">
        <f>IF('Training Data'!$B292="H",1,0)</f>
        <v>1</v>
      </c>
      <c r="D292">
        <f>IF('Training Data'!$B292="A",1,0)</f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1</v>
      </c>
      <c r="P292" s="2">
        <v>1</v>
      </c>
      <c r="Q292" s="2">
        <v>0</v>
      </c>
      <c r="R292" s="2">
        <v>0</v>
      </c>
      <c r="S292" s="7">
        <v>1</v>
      </c>
      <c r="U292" s="5">
        <v>1</v>
      </c>
    </row>
    <row r="293" spans="1:21" x14ac:dyDescent="0.25">
      <c r="A293">
        <f>IF('Training Data'!A293="M",1,0)</f>
        <v>0</v>
      </c>
      <c r="B293">
        <f>IF('Training Data'!A293="F",1,0)</f>
        <v>1</v>
      </c>
      <c r="C293">
        <f>IF('Training Data'!$B293="H",1,0)</f>
        <v>1</v>
      </c>
      <c r="D293">
        <f>IF('Training Data'!$B293="A",1,0)</f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0</v>
      </c>
      <c r="N293" s="2">
        <v>0</v>
      </c>
      <c r="O293" s="2">
        <v>1</v>
      </c>
      <c r="P293" s="2">
        <v>1</v>
      </c>
      <c r="Q293" s="2">
        <v>0</v>
      </c>
      <c r="R293" s="2">
        <v>0</v>
      </c>
      <c r="S293" s="7">
        <v>0</v>
      </c>
      <c r="U293" s="5">
        <v>1</v>
      </c>
    </row>
    <row r="294" spans="1:21" x14ac:dyDescent="0.25">
      <c r="A294">
        <f>IF('Training Data'!A294="M",1,0)</f>
        <v>1</v>
      </c>
      <c r="B294">
        <f>IF('Training Data'!A294="F",1,0)</f>
        <v>0</v>
      </c>
      <c r="C294">
        <f>IF('Training Data'!$B294="H",1,0)</f>
        <v>1</v>
      </c>
      <c r="D294">
        <f>IF('Training Data'!$B294="A",1,0)</f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7">
        <v>0</v>
      </c>
      <c r="U294" s="5">
        <v>1</v>
      </c>
    </row>
    <row r="295" spans="1:21" x14ac:dyDescent="0.25">
      <c r="A295">
        <f>IF('Training Data'!A295="M",1,0)</f>
        <v>1</v>
      </c>
      <c r="B295">
        <f>IF('Training Data'!A295="F",1,0)</f>
        <v>0</v>
      </c>
      <c r="C295">
        <f>IF('Training Data'!$B295="H",1,0)</f>
        <v>1</v>
      </c>
      <c r="D295">
        <f>IF('Training Data'!$B295="A",1,0)</f>
        <v>0</v>
      </c>
      <c r="E295" s="2">
        <v>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1</v>
      </c>
      <c r="Q295" s="2">
        <v>0</v>
      </c>
      <c r="R295" s="2">
        <v>0</v>
      </c>
      <c r="S295" s="7">
        <v>0</v>
      </c>
      <c r="U295" s="5">
        <v>1</v>
      </c>
    </row>
    <row r="296" spans="1:21" x14ac:dyDescent="0.25">
      <c r="A296">
        <f>IF('Training Data'!A296="M",1,0)</f>
        <v>1</v>
      </c>
      <c r="B296">
        <f>IF('Training Data'!A296="F",1,0)</f>
        <v>0</v>
      </c>
      <c r="C296">
        <f>IF('Training Data'!$B296="H",1,0)</f>
        <v>0</v>
      </c>
      <c r="D296">
        <f>IF('Training Data'!$B296="A",1,0)</f>
        <v>1</v>
      </c>
      <c r="E296" s="2">
        <v>1</v>
      </c>
      <c r="F296" s="2">
        <v>0</v>
      </c>
      <c r="G296" s="2">
        <v>0</v>
      </c>
      <c r="H296" s="2">
        <v>0</v>
      </c>
      <c r="I296" s="2">
        <v>1</v>
      </c>
      <c r="J296" s="2">
        <v>0</v>
      </c>
      <c r="K296" s="2">
        <v>0</v>
      </c>
      <c r="L296" s="2">
        <v>0</v>
      </c>
      <c r="M296" s="2">
        <v>0</v>
      </c>
      <c r="N296" s="2">
        <v>1</v>
      </c>
      <c r="O296" s="2">
        <v>0</v>
      </c>
      <c r="P296" s="2">
        <v>0</v>
      </c>
      <c r="Q296" s="2">
        <v>1</v>
      </c>
      <c r="R296" s="2">
        <v>0</v>
      </c>
      <c r="S296" s="7">
        <v>1</v>
      </c>
      <c r="U296" s="5">
        <v>1</v>
      </c>
    </row>
    <row r="297" spans="1:21" x14ac:dyDescent="0.25">
      <c r="A297">
        <f>IF('Training Data'!A297="M",1,0)</f>
        <v>0</v>
      </c>
      <c r="B297">
        <f>IF('Training Data'!A297="F",1,0)</f>
        <v>1</v>
      </c>
      <c r="C297">
        <f>IF('Training Data'!$B297="H",1,0)</f>
        <v>1</v>
      </c>
      <c r="D297">
        <f>IF('Training Data'!$B297="A",1,0)</f>
        <v>0</v>
      </c>
      <c r="E297" s="2">
        <v>0</v>
      </c>
      <c r="F297" s="2">
        <v>1</v>
      </c>
      <c r="G297" s="2">
        <v>0</v>
      </c>
      <c r="H297" s="2">
        <v>1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1</v>
      </c>
      <c r="O297" s="2">
        <v>0</v>
      </c>
      <c r="P297" s="2">
        <v>0</v>
      </c>
      <c r="Q297" s="2">
        <v>1</v>
      </c>
      <c r="R297" s="2">
        <v>0</v>
      </c>
      <c r="S297" s="7">
        <v>0</v>
      </c>
      <c r="U297" s="5">
        <v>1</v>
      </c>
    </row>
    <row r="298" spans="1:21" x14ac:dyDescent="0.25">
      <c r="A298">
        <f>IF('Training Data'!A298="M",1,0)</f>
        <v>0</v>
      </c>
      <c r="B298">
        <f>IF('Training Data'!A298="F",1,0)</f>
        <v>1</v>
      </c>
      <c r="C298">
        <f>IF('Training Data'!$B298="H",1,0)</f>
        <v>0</v>
      </c>
      <c r="D298">
        <f>IF('Training Data'!$B298="A",1,0)</f>
        <v>0</v>
      </c>
      <c r="E298" s="2">
        <v>0</v>
      </c>
      <c r="F298" s="2">
        <v>0</v>
      </c>
      <c r="G298" s="2">
        <v>0</v>
      </c>
      <c r="H298" s="2">
        <v>1</v>
      </c>
      <c r="I298" s="2">
        <v>1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7">
        <v>0</v>
      </c>
      <c r="U298" s="5">
        <v>1</v>
      </c>
    </row>
    <row r="299" spans="1:21" x14ac:dyDescent="0.25">
      <c r="A299">
        <f>IF('Training Data'!A299="M",1,0)</f>
        <v>0</v>
      </c>
      <c r="B299">
        <f>IF('Training Data'!A299="F",1,0)</f>
        <v>1</v>
      </c>
      <c r="C299">
        <f>IF('Training Data'!$B299="H",1,0)</f>
        <v>0</v>
      </c>
      <c r="D299">
        <f>IF('Training Data'!$B299="A",1,0)</f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7">
        <v>0</v>
      </c>
      <c r="U299" s="5">
        <v>1</v>
      </c>
    </row>
    <row r="300" spans="1:21" x14ac:dyDescent="0.25">
      <c r="A300">
        <f>IF('Training Data'!A300="M",1,0)</f>
        <v>0</v>
      </c>
      <c r="B300">
        <f>IF('Training Data'!A300="F",1,0)</f>
        <v>1</v>
      </c>
      <c r="C300">
        <f>IF('Training Data'!$B300="H",1,0)</f>
        <v>0</v>
      </c>
      <c r="D300">
        <f>IF('Training Data'!$B300="A",1,0)</f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1</v>
      </c>
      <c r="Q300" s="2">
        <v>0</v>
      </c>
      <c r="R300" s="2">
        <v>0</v>
      </c>
      <c r="S300" s="7">
        <v>0</v>
      </c>
      <c r="U300" s="5">
        <v>1</v>
      </c>
    </row>
    <row r="301" spans="1:21" x14ac:dyDescent="0.25">
      <c r="A301">
        <f>IF('Training Data'!A301="M",1,0)</f>
        <v>0</v>
      </c>
      <c r="B301">
        <f>IF('Training Data'!A301="F",1,0)</f>
        <v>1</v>
      </c>
      <c r="C301">
        <f>IF('Training Data'!$B301="H",1,0)</f>
        <v>1</v>
      </c>
      <c r="D301">
        <f>IF('Training Data'!$B301="A",1,0)</f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1</v>
      </c>
      <c r="Q301" s="2">
        <v>0</v>
      </c>
      <c r="R301" s="2">
        <v>0</v>
      </c>
      <c r="S301" s="7">
        <v>0</v>
      </c>
      <c r="U301" s="5">
        <v>1</v>
      </c>
    </row>
    <row r="302" spans="1:21" x14ac:dyDescent="0.25">
      <c r="A302">
        <f>IF('Training Data'!A302="M",1,0)</f>
        <v>1</v>
      </c>
      <c r="B302">
        <f>IF('Training Data'!A302="F",1,0)</f>
        <v>0</v>
      </c>
      <c r="C302">
        <f>IF('Training Data'!$B302="H",1,0)</f>
        <v>1</v>
      </c>
      <c r="D302">
        <f>IF('Training Data'!$B302="A",1,0)</f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1</v>
      </c>
      <c r="Q302" s="2">
        <v>0</v>
      </c>
      <c r="R302" s="2">
        <v>1</v>
      </c>
      <c r="S302" s="7">
        <v>1</v>
      </c>
      <c r="U302" s="5">
        <v>1</v>
      </c>
    </row>
    <row r="303" spans="1:21" x14ac:dyDescent="0.25">
      <c r="A303">
        <f>IF('Training Data'!A303="M",1,0)</f>
        <v>0</v>
      </c>
      <c r="B303">
        <f>IF('Training Data'!A303="F",1,0)</f>
        <v>1</v>
      </c>
      <c r="C303">
        <f>IF('Training Data'!$B303="H",1,0)</f>
        <v>1</v>
      </c>
      <c r="D303">
        <f>IF('Training Data'!$B303="A",1,0)</f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1</v>
      </c>
      <c r="R303" s="2">
        <v>0</v>
      </c>
      <c r="S303" s="7">
        <v>0</v>
      </c>
      <c r="U303" s="5">
        <v>1</v>
      </c>
    </row>
    <row r="304" spans="1:21" x14ac:dyDescent="0.25">
      <c r="A304">
        <f>IF('Training Data'!A304="M",1,0)</f>
        <v>1</v>
      </c>
      <c r="B304">
        <f>IF('Training Data'!A304="F",1,0)</f>
        <v>0</v>
      </c>
      <c r="C304">
        <f>IF('Training Data'!$B304="H",1,0)</f>
        <v>1</v>
      </c>
      <c r="D304">
        <f>IF('Training Data'!$B304="A",1,0)</f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7">
        <v>0</v>
      </c>
      <c r="U304" s="5">
        <v>1</v>
      </c>
    </row>
    <row r="305" spans="1:21" x14ac:dyDescent="0.25">
      <c r="A305">
        <f>IF('Training Data'!A305="M",1,0)</f>
        <v>0</v>
      </c>
      <c r="B305">
        <f>IF('Training Data'!A305="F",1,0)</f>
        <v>1</v>
      </c>
      <c r="C305">
        <f>IF('Training Data'!$B305="H",1,0)</f>
        <v>1</v>
      </c>
      <c r="D305">
        <f>IF('Training Data'!$B305="A",1,0)</f>
        <v>0</v>
      </c>
      <c r="E305" s="2">
        <v>1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7">
        <v>0</v>
      </c>
      <c r="U305" s="5">
        <v>1</v>
      </c>
    </row>
    <row r="306" spans="1:21" x14ac:dyDescent="0.25">
      <c r="A306">
        <f>IF('Training Data'!A306="M",1,0)</f>
        <v>1</v>
      </c>
      <c r="B306">
        <f>IF('Training Data'!A306="F",1,0)</f>
        <v>0</v>
      </c>
      <c r="C306">
        <f>IF('Training Data'!$B306="H",1,0)</f>
        <v>0</v>
      </c>
      <c r="D306">
        <f>IF('Training Data'!$B306="A",1,0)</f>
        <v>1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7">
        <v>0</v>
      </c>
      <c r="U306" s="5">
        <v>1</v>
      </c>
    </row>
    <row r="307" spans="1:21" x14ac:dyDescent="0.25">
      <c r="A307">
        <f>IF('Training Data'!A307="M",1,0)</f>
        <v>1</v>
      </c>
      <c r="B307">
        <f>IF('Training Data'!A307="F",1,0)</f>
        <v>0</v>
      </c>
      <c r="C307">
        <f>IF('Training Data'!$B307="H",1,0)</f>
        <v>0</v>
      </c>
      <c r="D307">
        <f>IF('Training Data'!$B307="A",1,0)</f>
        <v>1</v>
      </c>
      <c r="E307" s="2">
        <v>0</v>
      </c>
      <c r="F307" s="2">
        <v>0</v>
      </c>
      <c r="G307" s="2">
        <v>0</v>
      </c>
      <c r="H307" s="2">
        <v>0</v>
      </c>
      <c r="I307" s="2">
        <v>1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7">
        <v>1</v>
      </c>
      <c r="U307" s="5">
        <v>1</v>
      </c>
    </row>
    <row r="308" spans="1:21" x14ac:dyDescent="0.25">
      <c r="A308">
        <f>IF('Training Data'!A308="M",1,0)</f>
        <v>0</v>
      </c>
      <c r="B308">
        <f>IF('Training Data'!A308="F",1,0)</f>
        <v>0</v>
      </c>
      <c r="C308">
        <f>IF('Training Data'!$B308="H",1,0)</f>
        <v>0</v>
      </c>
      <c r="D308">
        <f>IF('Training Data'!$B308="A",1,0)</f>
        <v>1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1</v>
      </c>
      <c r="R308" s="2">
        <v>0</v>
      </c>
      <c r="S308" s="7">
        <v>0</v>
      </c>
      <c r="U308" s="5">
        <v>1</v>
      </c>
    </row>
    <row r="309" spans="1:21" x14ac:dyDescent="0.25">
      <c r="A309">
        <f>IF('Training Data'!A309="M",1,0)</f>
        <v>0</v>
      </c>
      <c r="B309">
        <f>IF('Training Data'!A309="F",1,0)</f>
        <v>1</v>
      </c>
      <c r="C309">
        <f>IF('Training Data'!$B309="H",1,0)</f>
        <v>0</v>
      </c>
      <c r="D309">
        <f>IF('Training Data'!$B309="A",1,0)</f>
        <v>1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7">
        <v>1</v>
      </c>
      <c r="U309" s="5">
        <v>1</v>
      </c>
    </row>
    <row r="310" spans="1:21" x14ac:dyDescent="0.25">
      <c r="A310">
        <f>IF('Training Data'!A310="M",1,0)</f>
        <v>1</v>
      </c>
      <c r="B310">
        <f>IF('Training Data'!A310="F",1,0)</f>
        <v>0</v>
      </c>
      <c r="C310">
        <f>IF('Training Data'!$B310="H",1,0)</f>
        <v>1</v>
      </c>
      <c r="D310">
        <f>IF('Training Data'!$B310="A",1,0)</f>
        <v>0</v>
      </c>
      <c r="E310" s="2">
        <v>0</v>
      </c>
      <c r="F310" s="2">
        <v>1</v>
      </c>
      <c r="G310" s="2">
        <v>0</v>
      </c>
      <c r="H310" s="2">
        <v>1</v>
      </c>
      <c r="I310" s="2">
        <v>1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7">
        <v>0</v>
      </c>
      <c r="U310" s="5">
        <v>1</v>
      </c>
    </row>
    <row r="311" spans="1:21" x14ac:dyDescent="0.25">
      <c r="A311">
        <f>IF('Training Data'!A311="M",1,0)</f>
        <v>0</v>
      </c>
      <c r="B311">
        <f>IF('Training Data'!A311="F",1,0)</f>
        <v>1</v>
      </c>
      <c r="C311">
        <f>IF('Training Data'!$B311="H",1,0)</f>
        <v>1</v>
      </c>
      <c r="D311">
        <f>IF('Training Data'!$B311="A",1,0)</f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1</v>
      </c>
      <c r="R311" s="2">
        <v>0</v>
      </c>
      <c r="S311" s="7">
        <v>0</v>
      </c>
      <c r="U311" s="5">
        <v>1</v>
      </c>
    </row>
    <row r="312" spans="1:21" x14ac:dyDescent="0.25">
      <c r="A312">
        <f>IF('Training Data'!A312="M",1,0)</f>
        <v>0</v>
      </c>
      <c r="B312">
        <f>IF('Training Data'!A312="F",1,0)</f>
        <v>0</v>
      </c>
      <c r="C312">
        <f>IF('Training Data'!$B312="H",1,0)</f>
        <v>0</v>
      </c>
      <c r="D312">
        <f>IF('Training Data'!$B312="A",1,0)</f>
        <v>1</v>
      </c>
      <c r="E312" s="2">
        <v>0</v>
      </c>
      <c r="F312" s="2">
        <v>0</v>
      </c>
      <c r="G312" s="2">
        <v>0</v>
      </c>
      <c r="H312" s="2">
        <v>1</v>
      </c>
      <c r="I312" s="2">
        <v>1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1</v>
      </c>
      <c r="R312" s="2">
        <v>0</v>
      </c>
      <c r="S312" s="7">
        <v>0</v>
      </c>
      <c r="U312" s="5">
        <v>1</v>
      </c>
    </row>
    <row r="313" spans="1:21" x14ac:dyDescent="0.25">
      <c r="A313">
        <f>IF('Training Data'!A313="M",1,0)</f>
        <v>0</v>
      </c>
      <c r="B313">
        <f>IF('Training Data'!A313="F",1,0)</f>
        <v>0</v>
      </c>
      <c r="C313">
        <f>IF('Training Data'!$B313="H",1,0)</f>
        <v>1</v>
      </c>
      <c r="D313">
        <f>IF('Training Data'!$B313="A",1,0)</f>
        <v>0</v>
      </c>
      <c r="E313" s="2">
        <v>1</v>
      </c>
      <c r="F313" s="2">
        <v>0</v>
      </c>
      <c r="G313" s="2">
        <v>1</v>
      </c>
      <c r="H313" s="2">
        <v>1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1</v>
      </c>
      <c r="R313" s="2">
        <v>0</v>
      </c>
      <c r="S313" s="7">
        <v>0</v>
      </c>
      <c r="U313" s="5">
        <v>1</v>
      </c>
    </row>
    <row r="314" spans="1:21" x14ac:dyDescent="0.25">
      <c r="A314">
        <f>IF('Training Data'!A314="M",1,0)</f>
        <v>1</v>
      </c>
      <c r="B314">
        <f>IF('Training Data'!A314="F",1,0)</f>
        <v>0</v>
      </c>
      <c r="C314">
        <f>IF('Training Data'!$B314="H",1,0)</f>
        <v>0</v>
      </c>
      <c r="D314">
        <f>IF('Training Data'!$B314="A",1,0)</f>
        <v>1</v>
      </c>
      <c r="E314" s="2">
        <v>1</v>
      </c>
      <c r="F314" s="2">
        <v>0</v>
      </c>
      <c r="G314" s="2">
        <v>0</v>
      </c>
      <c r="H314" s="2">
        <v>1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1</v>
      </c>
      <c r="Q314" s="2">
        <v>0</v>
      </c>
      <c r="R314" s="2">
        <v>0</v>
      </c>
      <c r="S314" s="7">
        <v>1</v>
      </c>
      <c r="U314" s="5">
        <v>1</v>
      </c>
    </row>
    <row r="315" spans="1:21" x14ac:dyDescent="0.25">
      <c r="A315">
        <f>IF('Training Data'!A315="M",1,0)</f>
        <v>0</v>
      </c>
      <c r="B315">
        <f>IF('Training Data'!A315="F",1,0)</f>
        <v>1</v>
      </c>
      <c r="C315">
        <f>IF('Training Data'!$B315="H",1,0)</f>
        <v>0</v>
      </c>
      <c r="D315">
        <f>IF('Training Data'!$B315="A",1,0)</f>
        <v>1</v>
      </c>
      <c r="E315" s="2">
        <v>1</v>
      </c>
      <c r="F315" s="2">
        <v>0</v>
      </c>
      <c r="G315" s="2">
        <v>0</v>
      </c>
      <c r="H315" s="2">
        <v>0</v>
      </c>
      <c r="I315" s="2">
        <v>1</v>
      </c>
      <c r="J315" s="2">
        <v>0</v>
      </c>
      <c r="K315" s="2">
        <v>0</v>
      </c>
      <c r="L315" s="2">
        <v>0</v>
      </c>
      <c r="M315" s="2">
        <v>0</v>
      </c>
      <c r="N315" s="2">
        <v>1</v>
      </c>
      <c r="O315" s="2">
        <v>0</v>
      </c>
      <c r="P315" s="2">
        <v>0</v>
      </c>
      <c r="Q315" s="2">
        <v>0</v>
      </c>
      <c r="R315" s="2">
        <v>1</v>
      </c>
      <c r="S315" s="7">
        <v>0</v>
      </c>
      <c r="U315" s="5">
        <v>1</v>
      </c>
    </row>
    <row r="316" spans="1:21" x14ac:dyDescent="0.25">
      <c r="A316">
        <f>IF('Training Data'!A316="M",1,0)</f>
        <v>0</v>
      </c>
      <c r="B316">
        <f>IF('Training Data'!A316="F",1,0)</f>
        <v>1</v>
      </c>
      <c r="C316">
        <f>IF('Training Data'!$B316="H",1,0)</f>
        <v>1</v>
      </c>
      <c r="D316">
        <f>IF('Training Data'!$B316="A",1,0)</f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1</v>
      </c>
      <c r="R316" s="2">
        <v>0</v>
      </c>
      <c r="S316" s="7">
        <v>0</v>
      </c>
      <c r="U316" s="5">
        <v>1</v>
      </c>
    </row>
    <row r="317" spans="1:21" x14ac:dyDescent="0.25">
      <c r="A317">
        <f>IF('Training Data'!A317="M",1,0)</f>
        <v>1</v>
      </c>
      <c r="B317">
        <f>IF('Training Data'!A317="F",1,0)</f>
        <v>0</v>
      </c>
      <c r="C317">
        <f>IF('Training Data'!$B317="H",1,0)</f>
        <v>0</v>
      </c>
      <c r="D317">
        <f>IF('Training Data'!$B317="A",1,0)</f>
        <v>1</v>
      </c>
      <c r="E317" s="2">
        <v>1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7">
        <v>0</v>
      </c>
      <c r="U317" s="5">
        <v>1</v>
      </c>
    </row>
    <row r="318" spans="1:21" x14ac:dyDescent="0.25">
      <c r="A318">
        <f>IF('Training Data'!A318="M",1,0)</f>
        <v>0</v>
      </c>
      <c r="B318">
        <f>IF('Training Data'!A318="F",1,0)</f>
        <v>1</v>
      </c>
      <c r="C318">
        <f>IF('Training Data'!$B318="H",1,0)</f>
        <v>1</v>
      </c>
      <c r="D318">
        <f>IF('Training Data'!$B318="A",1,0)</f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1</v>
      </c>
      <c r="Q318" s="2">
        <v>0</v>
      </c>
      <c r="R318" s="2">
        <v>0</v>
      </c>
      <c r="S318" s="7">
        <v>1</v>
      </c>
      <c r="U318" s="5">
        <v>1</v>
      </c>
    </row>
    <row r="319" spans="1:21" x14ac:dyDescent="0.25">
      <c r="A319">
        <f>IF('Training Data'!A319="M",1,0)</f>
        <v>1</v>
      </c>
      <c r="B319">
        <f>IF('Training Data'!A319="F",1,0)</f>
        <v>0</v>
      </c>
      <c r="C319">
        <f>IF('Training Data'!$B319="H",1,0)</f>
        <v>1</v>
      </c>
      <c r="D319">
        <f>IF('Training Data'!$B319="A",1,0)</f>
        <v>0</v>
      </c>
      <c r="E319" s="2">
        <v>0</v>
      </c>
      <c r="F319" s="2">
        <v>0</v>
      </c>
      <c r="G319" s="2">
        <v>0</v>
      </c>
      <c r="H319" s="2">
        <v>1</v>
      </c>
      <c r="I319" s="2">
        <v>0</v>
      </c>
      <c r="J319" s="2">
        <v>0</v>
      </c>
      <c r="K319" s="2">
        <v>0</v>
      </c>
      <c r="L319" s="2">
        <v>1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7">
        <v>1</v>
      </c>
      <c r="U319" s="5">
        <v>1</v>
      </c>
    </row>
    <row r="320" spans="1:21" x14ac:dyDescent="0.25">
      <c r="A320">
        <f>IF('Training Data'!A320="M",1,0)</f>
        <v>1</v>
      </c>
      <c r="B320">
        <f>IF('Training Data'!A320="F",1,0)</f>
        <v>0</v>
      </c>
      <c r="C320">
        <f>IF('Training Data'!$B320="H",1,0)</f>
        <v>1</v>
      </c>
      <c r="D320">
        <f>IF('Training Data'!$B320="A",1,0)</f>
        <v>0</v>
      </c>
      <c r="E320" s="2">
        <v>0</v>
      </c>
      <c r="F320" s="2">
        <v>0</v>
      </c>
      <c r="G320" s="2">
        <v>0</v>
      </c>
      <c r="H320" s="2">
        <v>1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1</v>
      </c>
      <c r="O320" s="2">
        <v>0</v>
      </c>
      <c r="P320" s="2">
        <v>0</v>
      </c>
      <c r="Q320" s="2">
        <v>0</v>
      </c>
      <c r="R320" s="2">
        <v>0</v>
      </c>
      <c r="S320" s="7">
        <v>0</v>
      </c>
      <c r="U320" s="5">
        <v>1</v>
      </c>
    </row>
    <row r="321" spans="1:21" x14ac:dyDescent="0.25">
      <c r="A321">
        <f>IF('Training Data'!A321="M",1,0)</f>
        <v>0</v>
      </c>
      <c r="B321">
        <f>IF('Training Data'!A321="F",1,0)</f>
        <v>1</v>
      </c>
      <c r="C321">
        <f>IF('Training Data'!$B321="H",1,0)</f>
        <v>1</v>
      </c>
      <c r="D321">
        <f>IF('Training Data'!$B321="A",1,0)</f>
        <v>0</v>
      </c>
      <c r="E321" s="2">
        <v>0</v>
      </c>
      <c r="F321" s="2">
        <v>1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7">
        <v>0</v>
      </c>
      <c r="U321" s="5">
        <v>1</v>
      </c>
    </row>
    <row r="322" spans="1:21" x14ac:dyDescent="0.25">
      <c r="A322">
        <f>IF('Training Data'!A322="M",1,0)</f>
        <v>1</v>
      </c>
      <c r="B322">
        <f>IF('Training Data'!A322="F",1,0)</f>
        <v>0</v>
      </c>
      <c r="C322">
        <f>IF('Training Data'!$B322="H",1,0)</f>
        <v>0</v>
      </c>
      <c r="D322">
        <f>IF('Training Data'!$B322="A",1,0)</f>
        <v>1</v>
      </c>
      <c r="E322" s="2">
        <v>1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7">
        <v>0</v>
      </c>
      <c r="U322" s="5">
        <v>1</v>
      </c>
    </row>
    <row r="323" spans="1:21" x14ac:dyDescent="0.25">
      <c r="A323">
        <f>IF('Training Data'!A323="M",1,0)</f>
        <v>0</v>
      </c>
      <c r="B323">
        <f>IF('Training Data'!A323="F",1,0)</f>
        <v>0</v>
      </c>
      <c r="C323">
        <f>IF('Training Data'!$B323="H",1,0)</f>
        <v>0</v>
      </c>
      <c r="D323">
        <f>IF('Training Data'!$B323="A",1,0)</f>
        <v>1</v>
      </c>
      <c r="E323" s="2">
        <v>0</v>
      </c>
      <c r="F323" s="2">
        <v>1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1</v>
      </c>
      <c r="R323" s="2">
        <v>0</v>
      </c>
      <c r="S323" s="7">
        <v>0</v>
      </c>
      <c r="U323" s="5">
        <v>1</v>
      </c>
    </row>
    <row r="324" spans="1:21" x14ac:dyDescent="0.25">
      <c r="A324">
        <f>IF('Training Data'!A324="M",1,0)</f>
        <v>0</v>
      </c>
      <c r="B324">
        <f>IF('Training Data'!A324="F",1,0)</f>
        <v>1</v>
      </c>
      <c r="C324">
        <f>IF('Training Data'!$B324="H",1,0)</f>
        <v>0</v>
      </c>
      <c r="D324">
        <f>IF('Training Data'!$B324="A",1,0)</f>
        <v>1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7">
        <v>0</v>
      </c>
      <c r="U324" s="5">
        <v>1</v>
      </c>
    </row>
    <row r="325" spans="1:21" x14ac:dyDescent="0.25">
      <c r="A325">
        <f>IF('Training Data'!A325="M",1,0)</f>
        <v>0</v>
      </c>
      <c r="B325">
        <f>IF('Training Data'!A325="F",1,0)</f>
        <v>1</v>
      </c>
      <c r="C325">
        <f>IF('Training Data'!$B325="H",1,0)</f>
        <v>0</v>
      </c>
      <c r="D325">
        <f>IF('Training Data'!$B325="A",1,0)</f>
        <v>0</v>
      </c>
      <c r="E325" s="2">
        <v>0</v>
      </c>
      <c r="F325" s="2">
        <v>0</v>
      </c>
      <c r="G325" s="2">
        <v>0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1</v>
      </c>
      <c r="Q325" s="2">
        <v>1</v>
      </c>
      <c r="R325" s="2">
        <v>0</v>
      </c>
      <c r="S325" s="7">
        <v>0</v>
      </c>
      <c r="U325" s="5">
        <v>1</v>
      </c>
    </row>
    <row r="326" spans="1:21" x14ac:dyDescent="0.25">
      <c r="A326">
        <f>IF('Training Data'!A326="M",1,0)</f>
        <v>0</v>
      </c>
      <c r="B326">
        <f>IF('Training Data'!A326="F",1,0)</f>
        <v>1</v>
      </c>
      <c r="C326">
        <f>IF('Training Data'!$B326="H",1,0)</f>
        <v>1</v>
      </c>
      <c r="D326">
        <f>IF('Training Data'!$B326="A",1,0)</f>
        <v>0</v>
      </c>
      <c r="E326" s="2">
        <v>0</v>
      </c>
      <c r="F326" s="2">
        <v>0</v>
      </c>
      <c r="G326" s="2">
        <v>0</v>
      </c>
      <c r="H326" s="2">
        <v>0</v>
      </c>
      <c r="I326" s="2">
        <v>1</v>
      </c>
      <c r="J326" s="2">
        <v>0</v>
      </c>
      <c r="K326" s="2">
        <v>0</v>
      </c>
      <c r="L326" s="2">
        <v>1</v>
      </c>
      <c r="M326" s="2">
        <v>0</v>
      </c>
      <c r="N326" s="2">
        <v>1</v>
      </c>
      <c r="O326" s="2">
        <v>0</v>
      </c>
      <c r="P326" s="2">
        <v>0</v>
      </c>
      <c r="Q326" s="2">
        <v>0</v>
      </c>
      <c r="R326" s="2">
        <v>0</v>
      </c>
      <c r="S326" s="7">
        <v>0</v>
      </c>
      <c r="U326" s="5">
        <v>1</v>
      </c>
    </row>
    <row r="327" spans="1:21" x14ac:dyDescent="0.25">
      <c r="A327">
        <f>IF('Training Data'!A327="M",1,0)</f>
        <v>1</v>
      </c>
      <c r="B327">
        <f>IF('Training Data'!A327="F",1,0)</f>
        <v>0</v>
      </c>
      <c r="C327">
        <f>IF('Training Data'!$B327="H",1,0)</f>
        <v>0</v>
      </c>
      <c r="D327">
        <f>IF('Training Data'!$B327="A",1,0)</f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7">
        <v>1</v>
      </c>
      <c r="U327" s="5">
        <v>1</v>
      </c>
    </row>
    <row r="328" spans="1:21" x14ac:dyDescent="0.25">
      <c r="A328">
        <f>IF('Training Data'!A328="M",1,0)</f>
        <v>0</v>
      </c>
      <c r="B328">
        <f>IF('Training Data'!A328="F",1,0)</f>
        <v>1</v>
      </c>
      <c r="C328">
        <f>IF('Training Data'!$B328="H",1,0)</f>
        <v>1</v>
      </c>
      <c r="D328">
        <f>IF('Training Data'!$B328="A",1,0)</f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7">
        <v>0</v>
      </c>
      <c r="U328" s="5">
        <v>1</v>
      </c>
    </row>
    <row r="329" spans="1:21" x14ac:dyDescent="0.25">
      <c r="A329">
        <f>IF('Training Data'!A329="M",1,0)</f>
        <v>0</v>
      </c>
      <c r="B329">
        <f>IF('Training Data'!A329="F",1,0)</f>
        <v>1</v>
      </c>
      <c r="C329">
        <f>IF('Training Data'!$B329="H",1,0)</f>
        <v>0</v>
      </c>
      <c r="D329">
        <f>IF('Training Data'!$B329="A",1,0)</f>
        <v>1</v>
      </c>
      <c r="E329" s="2">
        <v>0</v>
      </c>
      <c r="F329" s="2">
        <v>0</v>
      </c>
      <c r="G329" s="2">
        <v>0</v>
      </c>
      <c r="H329" s="2">
        <v>0</v>
      </c>
      <c r="I329" s="2">
        <v>1</v>
      </c>
      <c r="J329" s="2">
        <v>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1</v>
      </c>
      <c r="R329" s="2">
        <v>0</v>
      </c>
      <c r="S329" s="7">
        <v>0</v>
      </c>
      <c r="U329" s="5">
        <v>1</v>
      </c>
    </row>
    <row r="330" spans="1:21" x14ac:dyDescent="0.25">
      <c r="A330">
        <f>IF('Training Data'!A330="M",1,0)</f>
        <v>0</v>
      </c>
      <c r="B330">
        <f>IF('Training Data'!A330="F",1,0)</f>
        <v>1</v>
      </c>
      <c r="C330">
        <f>IF('Training Data'!$B330="H",1,0)</f>
        <v>1</v>
      </c>
      <c r="D330">
        <f>IF('Training Data'!$B330="A",1,0)</f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1</v>
      </c>
      <c r="O330" s="2">
        <v>0</v>
      </c>
      <c r="P330" s="2">
        <v>0</v>
      </c>
      <c r="Q330" s="2">
        <v>0</v>
      </c>
      <c r="R330" s="2">
        <v>0</v>
      </c>
      <c r="S330" s="7">
        <v>0</v>
      </c>
      <c r="U330" s="5">
        <v>1</v>
      </c>
    </row>
    <row r="331" spans="1:21" x14ac:dyDescent="0.25">
      <c r="A331">
        <f>IF('Training Data'!A331="M",1,0)</f>
        <v>0</v>
      </c>
      <c r="B331">
        <f>IF('Training Data'!A331="F",1,0)</f>
        <v>0</v>
      </c>
      <c r="C331">
        <f>IF('Training Data'!$B331="H",1,0)</f>
        <v>1</v>
      </c>
      <c r="D331">
        <f>IF('Training Data'!$B331="A",1,0)</f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1</v>
      </c>
      <c r="M331" s="2">
        <v>0</v>
      </c>
      <c r="N331" s="2">
        <v>0</v>
      </c>
      <c r="O331" s="2">
        <v>0</v>
      </c>
      <c r="P331" s="2">
        <v>0</v>
      </c>
      <c r="Q331" s="2">
        <v>1</v>
      </c>
      <c r="R331" s="2">
        <v>0</v>
      </c>
      <c r="S331" s="7">
        <v>0</v>
      </c>
      <c r="U331" s="5">
        <v>1</v>
      </c>
    </row>
    <row r="332" spans="1:21" x14ac:dyDescent="0.25">
      <c r="A332">
        <f>IF('Training Data'!A332="M",1,0)</f>
        <v>1</v>
      </c>
      <c r="B332">
        <f>IF('Training Data'!A332="F",1,0)</f>
        <v>0</v>
      </c>
      <c r="C332">
        <f>IF('Training Data'!$B332="H",1,0)</f>
        <v>1</v>
      </c>
      <c r="D332">
        <f>IF('Training Data'!$B332="A",1,0)</f>
        <v>0</v>
      </c>
      <c r="E332" s="2">
        <v>0</v>
      </c>
      <c r="F332" s="2">
        <v>0</v>
      </c>
      <c r="G332" s="2">
        <v>0</v>
      </c>
      <c r="H332" s="2">
        <v>1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1</v>
      </c>
      <c r="Q332" s="2">
        <v>1</v>
      </c>
      <c r="R332" s="2">
        <v>0</v>
      </c>
      <c r="S332" s="7">
        <v>0</v>
      </c>
      <c r="U332" s="5">
        <v>1</v>
      </c>
    </row>
    <row r="333" spans="1:21" x14ac:dyDescent="0.25">
      <c r="A333">
        <f>IF('Training Data'!A333="M",1,0)</f>
        <v>0</v>
      </c>
      <c r="B333">
        <f>IF('Training Data'!A333="F",1,0)</f>
        <v>1</v>
      </c>
      <c r="C333">
        <f>IF('Training Data'!$B333="H",1,0)</f>
        <v>1</v>
      </c>
      <c r="D333">
        <f>IF('Training Data'!$B333="A",1,0)</f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1</v>
      </c>
      <c r="K333" s="2">
        <v>1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7">
        <v>0</v>
      </c>
      <c r="U333" s="5">
        <v>1</v>
      </c>
    </row>
    <row r="334" spans="1:21" x14ac:dyDescent="0.25">
      <c r="A334">
        <f>IF('Training Data'!A334="M",1,0)</f>
        <v>0</v>
      </c>
      <c r="B334">
        <f>IF('Training Data'!A334="F",1,0)</f>
        <v>0</v>
      </c>
      <c r="C334">
        <f>IF('Training Data'!$B334="H",1,0)</f>
        <v>1</v>
      </c>
      <c r="D334">
        <f>IF('Training Data'!$B334="A",1,0)</f>
        <v>0</v>
      </c>
      <c r="E334" s="2">
        <v>0</v>
      </c>
      <c r="F334" s="2">
        <v>0</v>
      </c>
      <c r="G334" s="2">
        <v>0</v>
      </c>
      <c r="H334" s="2">
        <v>0</v>
      </c>
      <c r="I334" s="2">
        <v>1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7">
        <v>1</v>
      </c>
      <c r="U334" s="5">
        <v>1</v>
      </c>
    </row>
    <row r="335" spans="1:21" x14ac:dyDescent="0.25">
      <c r="A335">
        <f>IF('Training Data'!A335="M",1,0)</f>
        <v>1</v>
      </c>
      <c r="B335">
        <f>IF('Training Data'!A335="F",1,0)</f>
        <v>0</v>
      </c>
      <c r="C335">
        <f>IF('Training Data'!$B335="H",1,0)</f>
        <v>1</v>
      </c>
      <c r="D335">
        <f>IF('Training Data'!$B335="A",1,0)</f>
        <v>0</v>
      </c>
      <c r="E335" s="2">
        <v>0</v>
      </c>
      <c r="F335" s="2">
        <v>0</v>
      </c>
      <c r="G335" s="2">
        <v>0</v>
      </c>
      <c r="H335" s="2">
        <v>1</v>
      </c>
      <c r="I335" s="2">
        <v>1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7">
        <v>0</v>
      </c>
      <c r="U335" s="5">
        <v>1</v>
      </c>
    </row>
    <row r="336" spans="1:21" x14ac:dyDescent="0.25">
      <c r="A336">
        <f>IF('Training Data'!A336="M",1,0)</f>
        <v>0</v>
      </c>
      <c r="B336">
        <f>IF('Training Data'!A336="F",1,0)</f>
        <v>0</v>
      </c>
      <c r="C336">
        <f>IF('Training Data'!$B336="H",1,0)</f>
        <v>0</v>
      </c>
      <c r="D336">
        <f>IF('Training Data'!$B336="A",1,0)</f>
        <v>1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7">
        <v>0</v>
      </c>
      <c r="U336" s="5">
        <v>1</v>
      </c>
    </row>
    <row r="337" spans="1:21" x14ac:dyDescent="0.25">
      <c r="A337">
        <f>IF('Training Data'!A337="M",1,0)</f>
        <v>0</v>
      </c>
      <c r="B337">
        <f>IF('Training Data'!A337="F",1,0)</f>
        <v>0</v>
      </c>
      <c r="C337">
        <f>IF('Training Data'!$B337="H",1,0)</f>
        <v>0</v>
      </c>
      <c r="D337">
        <f>IF('Training Data'!$B337="A",1,0)</f>
        <v>1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7">
        <v>1</v>
      </c>
      <c r="U337" s="5">
        <v>1</v>
      </c>
    </row>
    <row r="338" spans="1:21" x14ac:dyDescent="0.25">
      <c r="A338">
        <f>IF('Training Data'!A338="M",1,0)</f>
        <v>0</v>
      </c>
      <c r="B338">
        <f>IF('Training Data'!A338="F",1,0)</f>
        <v>1</v>
      </c>
      <c r="C338">
        <f>IF('Training Data'!$B338="H",1,0)</f>
        <v>0</v>
      </c>
      <c r="D338">
        <f>IF('Training Data'!$B338="A",1,0)</f>
        <v>1</v>
      </c>
      <c r="E338" s="2">
        <v>1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1</v>
      </c>
      <c r="R338" s="2">
        <v>0</v>
      </c>
      <c r="S338" s="7">
        <v>0</v>
      </c>
      <c r="U338" s="5">
        <v>1</v>
      </c>
    </row>
    <row r="339" spans="1:21" x14ac:dyDescent="0.25">
      <c r="A339">
        <f>IF('Training Data'!A339="M",1,0)</f>
        <v>0</v>
      </c>
      <c r="B339">
        <f>IF('Training Data'!A339="F",1,0)</f>
        <v>1</v>
      </c>
      <c r="C339">
        <f>IF('Training Data'!$B339="H",1,0)</f>
        <v>0</v>
      </c>
      <c r="D339">
        <f>IF('Training Data'!$B339="A",1,0)</f>
        <v>1</v>
      </c>
      <c r="E339" s="2">
        <v>0</v>
      </c>
      <c r="F339" s="2">
        <v>0</v>
      </c>
      <c r="G339" s="2">
        <v>0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7">
        <v>0</v>
      </c>
      <c r="U339" s="5">
        <v>1</v>
      </c>
    </row>
    <row r="340" spans="1:21" x14ac:dyDescent="0.25">
      <c r="A340">
        <f>IF('Training Data'!A340="M",1,0)</f>
        <v>1</v>
      </c>
      <c r="B340">
        <f>IF('Training Data'!A340="F",1,0)</f>
        <v>0</v>
      </c>
      <c r="C340">
        <f>IF('Training Data'!$B340="H",1,0)</f>
        <v>0</v>
      </c>
      <c r="D340">
        <f>IF('Training Data'!$B340="A",1,0)</f>
        <v>1</v>
      </c>
      <c r="E340" s="2">
        <v>1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1</v>
      </c>
      <c r="O340" s="2">
        <v>0</v>
      </c>
      <c r="P340" s="2">
        <v>1</v>
      </c>
      <c r="Q340" s="2">
        <v>0</v>
      </c>
      <c r="R340" s="2">
        <v>0</v>
      </c>
      <c r="S340" s="7">
        <v>0</v>
      </c>
      <c r="U340" s="5">
        <v>1</v>
      </c>
    </row>
    <row r="341" spans="1:21" x14ac:dyDescent="0.25">
      <c r="A341">
        <f>IF('Training Data'!A341="M",1,0)</f>
        <v>0</v>
      </c>
      <c r="B341">
        <f>IF('Training Data'!A341="F",1,0)</f>
        <v>1</v>
      </c>
      <c r="C341">
        <f>IF('Training Data'!$B341="H",1,0)</f>
        <v>1</v>
      </c>
      <c r="D341">
        <f>IF('Training Data'!$B341="A",1,0)</f>
        <v>0</v>
      </c>
      <c r="E341" s="2">
        <v>0</v>
      </c>
      <c r="F341" s="2">
        <v>0</v>
      </c>
      <c r="G341" s="2">
        <v>0</v>
      </c>
      <c r="H341" s="2">
        <v>0</v>
      </c>
      <c r="I341" s="2">
        <v>1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1</v>
      </c>
      <c r="R341" s="2">
        <v>0</v>
      </c>
      <c r="S341" s="7">
        <v>0</v>
      </c>
      <c r="U341" s="5">
        <v>1</v>
      </c>
    </row>
    <row r="342" spans="1:21" x14ac:dyDescent="0.25">
      <c r="A342">
        <f>IF('Training Data'!A342="M",1,0)</f>
        <v>0</v>
      </c>
      <c r="B342">
        <f>IF('Training Data'!A342="F",1,0)</f>
        <v>1</v>
      </c>
      <c r="C342">
        <f>IF('Training Data'!$B342="H",1,0)</f>
        <v>1</v>
      </c>
      <c r="D342">
        <f>IF('Training Data'!$B342="A",1,0)</f>
        <v>0</v>
      </c>
      <c r="E342" s="2">
        <v>1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1</v>
      </c>
      <c r="Q342" s="2">
        <v>0</v>
      </c>
      <c r="R342" s="2">
        <v>0</v>
      </c>
      <c r="S342" s="7">
        <v>0</v>
      </c>
      <c r="U342" s="5">
        <v>1</v>
      </c>
    </row>
    <row r="343" spans="1:21" x14ac:dyDescent="0.25">
      <c r="A343">
        <f>IF('Training Data'!A343="M",1,0)</f>
        <v>0</v>
      </c>
      <c r="B343">
        <f>IF('Training Data'!A343="F",1,0)</f>
        <v>1</v>
      </c>
      <c r="C343">
        <f>IF('Training Data'!$B343="H",1,0)</f>
        <v>0</v>
      </c>
      <c r="D343">
        <f>IF('Training Data'!$B343="A",1,0)</f>
        <v>0</v>
      </c>
      <c r="E343" s="2">
        <v>0</v>
      </c>
      <c r="F343" s="2">
        <v>0</v>
      </c>
      <c r="G343" s="2">
        <v>0</v>
      </c>
      <c r="H343" s="2">
        <v>1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7">
        <v>1</v>
      </c>
      <c r="U343" s="5">
        <v>1</v>
      </c>
    </row>
    <row r="344" spans="1:21" x14ac:dyDescent="0.25">
      <c r="A344">
        <f>IF('Training Data'!A344="M",1,0)</f>
        <v>0</v>
      </c>
      <c r="B344">
        <f>IF('Training Data'!A344="F",1,0)</f>
        <v>1</v>
      </c>
      <c r="C344">
        <f>IF('Training Data'!$B344="H",1,0)</f>
        <v>0</v>
      </c>
      <c r="D344">
        <f>IF('Training Data'!$B344="A",1,0)</f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7">
        <v>0</v>
      </c>
      <c r="U344" s="5">
        <v>1</v>
      </c>
    </row>
    <row r="345" spans="1:21" x14ac:dyDescent="0.25">
      <c r="A345">
        <f>IF('Training Data'!A345="M",1,0)</f>
        <v>1</v>
      </c>
      <c r="B345">
        <f>IF('Training Data'!A345="F",1,0)</f>
        <v>0</v>
      </c>
      <c r="C345">
        <f>IF('Training Data'!$B345="H",1,0)</f>
        <v>0</v>
      </c>
      <c r="D345">
        <f>IF('Training Data'!$B345="A",1,0)</f>
        <v>1</v>
      </c>
      <c r="E345" s="2">
        <v>0</v>
      </c>
      <c r="F345" s="2">
        <v>0</v>
      </c>
      <c r="G345" s="2">
        <v>0</v>
      </c>
      <c r="H345" s="2">
        <v>1</v>
      </c>
      <c r="I345" s="2">
        <v>0</v>
      </c>
      <c r="J345" s="2">
        <v>0</v>
      </c>
      <c r="K345" s="2">
        <v>0</v>
      </c>
      <c r="L345" s="2">
        <v>1</v>
      </c>
      <c r="M345" s="2">
        <v>0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7">
        <v>0</v>
      </c>
      <c r="U345" s="5">
        <v>1</v>
      </c>
    </row>
    <row r="346" spans="1:21" x14ac:dyDescent="0.25">
      <c r="A346">
        <f>IF('Training Data'!A346="M",1,0)</f>
        <v>0</v>
      </c>
      <c r="B346">
        <f>IF('Training Data'!A346="F",1,0)</f>
        <v>1</v>
      </c>
      <c r="C346">
        <f>IF('Training Data'!$B346="H",1,0)</f>
        <v>0</v>
      </c>
      <c r="D346">
        <f>IF('Training Data'!$B346="A",1,0)</f>
        <v>1</v>
      </c>
      <c r="E346" s="2">
        <v>0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7">
        <v>0</v>
      </c>
      <c r="U346" s="5">
        <v>1</v>
      </c>
    </row>
    <row r="347" spans="1:21" x14ac:dyDescent="0.25">
      <c r="A347">
        <f>IF('Training Data'!A347="M",1,0)</f>
        <v>0</v>
      </c>
      <c r="B347">
        <f>IF('Training Data'!A347="F",1,0)</f>
        <v>1</v>
      </c>
      <c r="C347">
        <f>IF('Training Data'!$B347="H",1,0)</f>
        <v>0</v>
      </c>
      <c r="D347">
        <f>IF('Training Data'!$B347="A",1,0)</f>
        <v>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7">
        <v>1</v>
      </c>
      <c r="U347" s="5">
        <v>1</v>
      </c>
    </row>
    <row r="348" spans="1:21" x14ac:dyDescent="0.25">
      <c r="A348">
        <f>IF('Training Data'!A348="M",1,0)</f>
        <v>0</v>
      </c>
      <c r="B348">
        <f>IF('Training Data'!A348="F",1,0)</f>
        <v>1</v>
      </c>
      <c r="C348">
        <f>IF('Training Data'!$B348="H",1,0)</f>
        <v>1</v>
      </c>
      <c r="D348">
        <f>IF('Training Data'!$B348="A",1,0)</f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7">
        <v>0</v>
      </c>
      <c r="U348" s="5">
        <v>1</v>
      </c>
    </row>
    <row r="349" spans="1:21" x14ac:dyDescent="0.25">
      <c r="A349">
        <f>IF('Training Data'!A349="M",1,0)</f>
        <v>1</v>
      </c>
      <c r="B349">
        <f>IF('Training Data'!A349="F",1,0)</f>
        <v>0</v>
      </c>
      <c r="C349">
        <f>IF('Training Data'!$B349="H",1,0)</f>
        <v>0</v>
      </c>
      <c r="D349">
        <f>IF('Training Data'!$B349="A",1,0)</f>
        <v>0</v>
      </c>
      <c r="E349" s="2">
        <v>0</v>
      </c>
      <c r="F349" s="2">
        <v>0</v>
      </c>
      <c r="G349" s="2">
        <v>0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1</v>
      </c>
      <c r="R349" s="2">
        <v>0</v>
      </c>
      <c r="S349" s="7">
        <v>0</v>
      </c>
      <c r="U349" s="5">
        <v>1</v>
      </c>
    </row>
    <row r="350" spans="1:21" x14ac:dyDescent="0.25">
      <c r="A350">
        <f>IF('Training Data'!A350="M",1,0)</f>
        <v>0</v>
      </c>
      <c r="B350">
        <f>IF('Training Data'!A350="F",1,0)</f>
        <v>0</v>
      </c>
      <c r="C350">
        <f>IF('Training Data'!$B350="H",1,0)</f>
        <v>1</v>
      </c>
      <c r="D350">
        <f>IF('Training Data'!$B350="A",1,0)</f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1</v>
      </c>
      <c r="O350" s="2">
        <v>0</v>
      </c>
      <c r="P350" s="2">
        <v>0</v>
      </c>
      <c r="Q350" s="2">
        <v>0</v>
      </c>
      <c r="R350" s="2">
        <v>0</v>
      </c>
      <c r="S350" s="7">
        <v>0</v>
      </c>
      <c r="U350" s="5">
        <v>1</v>
      </c>
    </row>
    <row r="351" spans="1:21" x14ac:dyDescent="0.25">
      <c r="A351">
        <f>IF('Training Data'!A351="M",1,0)</f>
        <v>0</v>
      </c>
      <c r="B351">
        <f>IF('Training Data'!A351="F",1,0)</f>
        <v>1</v>
      </c>
      <c r="C351">
        <f>IF('Training Data'!$B351="H",1,0)</f>
        <v>0</v>
      </c>
      <c r="D351">
        <f>IF('Training Data'!$B351="A",1,0)</f>
        <v>1</v>
      </c>
      <c r="E351" s="2">
        <v>0</v>
      </c>
      <c r="F351" s="2">
        <v>0</v>
      </c>
      <c r="G351" s="2">
        <v>0</v>
      </c>
      <c r="H351" s="2">
        <v>0</v>
      </c>
      <c r="I351" s="2">
        <v>1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7">
        <v>0</v>
      </c>
      <c r="U351" s="5">
        <v>1</v>
      </c>
    </row>
    <row r="352" spans="1:21" x14ac:dyDescent="0.25">
      <c r="A352">
        <f>IF('Training Data'!A352="M",1,0)</f>
        <v>0</v>
      </c>
      <c r="B352">
        <f>IF('Training Data'!A352="F",1,0)</f>
        <v>1</v>
      </c>
      <c r="C352">
        <f>IF('Training Data'!$B352="H",1,0)</f>
        <v>1</v>
      </c>
      <c r="D352">
        <f>IF('Training Data'!$B352="A",1,0)</f>
        <v>0</v>
      </c>
      <c r="E352" s="2">
        <v>0</v>
      </c>
      <c r="F352" s="2">
        <v>0</v>
      </c>
      <c r="G352" s="2">
        <v>0</v>
      </c>
      <c r="H352" s="2">
        <v>1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7">
        <v>0</v>
      </c>
      <c r="U352" s="5">
        <v>1</v>
      </c>
    </row>
    <row r="353" spans="1:21" x14ac:dyDescent="0.25">
      <c r="A353">
        <f>IF('Training Data'!A353="M",1,0)</f>
        <v>0</v>
      </c>
      <c r="B353">
        <f>IF('Training Data'!A353="F",1,0)</f>
        <v>1</v>
      </c>
      <c r="C353">
        <f>IF('Training Data'!$B353="H",1,0)</f>
        <v>1</v>
      </c>
      <c r="D353">
        <f>IF('Training Data'!$B353="A",1,0)</f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7">
        <v>1</v>
      </c>
      <c r="U353" s="5">
        <v>1</v>
      </c>
    </row>
    <row r="354" spans="1:21" x14ac:dyDescent="0.25">
      <c r="A354">
        <f>IF('Training Data'!A354="M",1,0)</f>
        <v>1</v>
      </c>
      <c r="B354">
        <f>IF('Training Data'!A354="F",1,0)</f>
        <v>0</v>
      </c>
      <c r="C354">
        <f>IF('Training Data'!$B354="H",1,0)</f>
        <v>0</v>
      </c>
      <c r="D354">
        <f>IF('Training Data'!$B354="A",1,0)</f>
        <v>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7">
        <v>1</v>
      </c>
      <c r="U354" s="5">
        <v>1</v>
      </c>
    </row>
    <row r="355" spans="1:21" x14ac:dyDescent="0.25">
      <c r="A355">
        <f>IF('Training Data'!A355="M",1,0)</f>
        <v>1</v>
      </c>
      <c r="B355">
        <f>IF('Training Data'!A355="F",1,0)</f>
        <v>0</v>
      </c>
      <c r="C355">
        <f>IF('Training Data'!$B355="H",1,0)</f>
        <v>0</v>
      </c>
      <c r="D355">
        <f>IF('Training Data'!$B355="A",1,0)</f>
        <v>0</v>
      </c>
      <c r="E355" s="2">
        <v>1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1</v>
      </c>
      <c r="N355" s="2">
        <v>0</v>
      </c>
      <c r="O355" s="2">
        <v>0</v>
      </c>
      <c r="P355" s="2">
        <v>1</v>
      </c>
      <c r="Q355" s="2">
        <v>0</v>
      </c>
      <c r="R355" s="2">
        <v>0</v>
      </c>
      <c r="S355" s="7">
        <v>0</v>
      </c>
      <c r="U355" s="5">
        <v>1</v>
      </c>
    </row>
    <row r="356" spans="1:21" x14ac:dyDescent="0.25">
      <c r="A356">
        <f>IF('Training Data'!A356="M",1,0)</f>
        <v>0</v>
      </c>
      <c r="B356">
        <f>IF('Training Data'!A356="F",1,0)</f>
        <v>1</v>
      </c>
      <c r="C356">
        <f>IF('Training Data'!$B356="H",1,0)</f>
        <v>1</v>
      </c>
      <c r="D356">
        <f>IF('Training Data'!$B356="A",1,0)</f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1</v>
      </c>
      <c r="S356" s="7">
        <v>0</v>
      </c>
      <c r="U356" s="5">
        <v>1</v>
      </c>
    </row>
    <row r="357" spans="1:21" x14ac:dyDescent="0.25">
      <c r="A357">
        <f>IF('Training Data'!A357="M",1,0)</f>
        <v>0</v>
      </c>
      <c r="B357">
        <f>IF('Training Data'!A357="F",1,0)</f>
        <v>1</v>
      </c>
      <c r="C357">
        <f>IF('Training Data'!$B357="H",1,0)</f>
        <v>0</v>
      </c>
      <c r="D357">
        <f>IF('Training Data'!$B357="A",1,0)</f>
        <v>0</v>
      </c>
      <c r="E357" s="2">
        <v>0</v>
      </c>
      <c r="F357" s="2">
        <v>0</v>
      </c>
      <c r="G357" s="2">
        <v>0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7">
        <v>1</v>
      </c>
      <c r="U357" s="5">
        <v>1</v>
      </c>
    </row>
    <row r="358" spans="1:21" x14ac:dyDescent="0.25">
      <c r="A358">
        <f>IF('Training Data'!A358="M",1,0)</f>
        <v>0</v>
      </c>
      <c r="B358">
        <f>IF('Training Data'!A358="F",1,0)</f>
        <v>1</v>
      </c>
      <c r="C358">
        <f>IF('Training Data'!$B358="H",1,0)</f>
        <v>0</v>
      </c>
      <c r="D358">
        <f>IF('Training Data'!$B358="A",1,0)</f>
        <v>1</v>
      </c>
      <c r="E358" s="2">
        <v>0</v>
      </c>
      <c r="F358" s="2">
        <v>0</v>
      </c>
      <c r="G358" s="2">
        <v>0</v>
      </c>
      <c r="H358" s="2">
        <v>1</v>
      </c>
      <c r="I358" s="2">
        <v>1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7">
        <v>0</v>
      </c>
      <c r="U358" s="5">
        <v>1</v>
      </c>
    </row>
    <row r="359" spans="1:21" x14ac:dyDescent="0.25">
      <c r="A359">
        <f>IF('Training Data'!A359="M",1,0)</f>
        <v>1</v>
      </c>
      <c r="B359">
        <f>IF('Training Data'!A359="F",1,0)</f>
        <v>0</v>
      </c>
      <c r="C359">
        <f>IF('Training Data'!$B359="H",1,0)</f>
        <v>0</v>
      </c>
      <c r="D359">
        <f>IF('Training Data'!$B359="A",1,0)</f>
        <v>1</v>
      </c>
      <c r="E359" s="2">
        <v>0</v>
      </c>
      <c r="F359" s="2">
        <v>0</v>
      </c>
      <c r="G359" s="2">
        <v>0</v>
      </c>
      <c r="H359" s="2">
        <v>1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1</v>
      </c>
      <c r="R359" s="2">
        <v>0</v>
      </c>
      <c r="S359" s="7">
        <v>1</v>
      </c>
      <c r="U359" s="5">
        <v>1</v>
      </c>
    </row>
    <row r="360" spans="1:21" x14ac:dyDescent="0.25">
      <c r="A360">
        <f>IF('Training Data'!A360="M",1,0)</f>
        <v>1</v>
      </c>
      <c r="B360">
        <f>IF('Training Data'!A360="F",1,0)</f>
        <v>0</v>
      </c>
      <c r="C360">
        <f>IF('Training Data'!$B360="H",1,0)</f>
        <v>0</v>
      </c>
      <c r="D360">
        <f>IF('Training Data'!$B360="A",1,0)</f>
        <v>1</v>
      </c>
      <c r="E360" s="2">
        <v>0</v>
      </c>
      <c r="F360" s="2">
        <v>0</v>
      </c>
      <c r="G360" s="2">
        <v>0</v>
      </c>
      <c r="H360" s="2">
        <v>0</v>
      </c>
      <c r="I360" s="2">
        <v>1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7">
        <v>0</v>
      </c>
      <c r="U360" s="5">
        <v>1</v>
      </c>
    </row>
    <row r="361" spans="1:21" x14ac:dyDescent="0.25">
      <c r="A361">
        <f>IF('Training Data'!A361="M",1,0)</f>
        <v>0</v>
      </c>
      <c r="B361">
        <f>IF('Training Data'!A361="F",1,0)</f>
        <v>1</v>
      </c>
      <c r="C361">
        <f>IF('Training Data'!$B361="H",1,0)</f>
        <v>0</v>
      </c>
      <c r="D361">
        <f>IF('Training Data'!$B361="A",1,0)</f>
        <v>1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1</v>
      </c>
      <c r="R361" s="2">
        <v>0</v>
      </c>
      <c r="S361" s="7">
        <v>1</v>
      </c>
      <c r="U361" s="5">
        <v>1</v>
      </c>
    </row>
    <row r="362" spans="1:21" x14ac:dyDescent="0.25">
      <c r="A362">
        <f>IF('Training Data'!A362="M",1,0)</f>
        <v>0</v>
      </c>
      <c r="B362">
        <f>IF('Training Data'!A362="F",1,0)</f>
        <v>0</v>
      </c>
      <c r="C362">
        <f>IF('Training Data'!$B362="H",1,0)</f>
        <v>1</v>
      </c>
      <c r="D362">
        <f>IF('Training Data'!$B362="A",1,0)</f>
        <v>0</v>
      </c>
      <c r="E362" s="2">
        <v>0</v>
      </c>
      <c r="F362" s="2">
        <v>1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1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7">
        <v>0</v>
      </c>
      <c r="U362" s="5">
        <v>1</v>
      </c>
    </row>
    <row r="363" spans="1:21" x14ac:dyDescent="0.25">
      <c r="A363">
        <f>IF('Training Data'!A363="M",1,0)</f>
        <v>0</v>
      </c>
      <c r="B363">
        <f>IF('Training Data'!A363="F",1,0)</f>
        <v>1</v>
      </c>
      <c r="C363">
        <f>IF('Training Data'!$B363="H",1,0)</f>
        <v>0</v>
      </c>
      <c r="D363">
        <f>IF('Training Data'!$B363="A",1,0)</f>
        <v>1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7">
        <v>0</v>
      </c>
      <c r="U363" s="5">
        <v>1</v>
      </c>
    </row>
    <row r="364" spans="1:21" x14ac:dyDescent="0.25">
      <c r="A364">
        <f>IF('Training Data'!A364="M",1,0)</f>
        <v>1</v>
      </c>
      <c r="B364">
        <f>IF('Training Data'!A364="F",1,0)</f>
        <v>0</v>
      </c>
      <c r="C364">
        <f>IF('Training Data'!$B364="H",1,0)</f>
        <v>1</v>
      </c>
      <c r="D364">
        <f>IF('Training Data'!$B364="A",1,0)</f>
        <v>0</v>
      </c>
      <c r="E364" s="2">
        <v>0</v>
      </c>
      <c r="F364" s="2">
        <v>0</v>
      </c>
      <c r="G364" s="2">
        <v>0</v>
      </c>
      <c r="H364" s="2">
        <v>0</v>
      </c>
      <c r="I364" s="2">
        <v>1</v>
      </c>
      <c r="J364" s="2">
        <v>0</v>
      </c>
      <c r="K364" s="2">
        <v>1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7">
        <v>0</v>
      </c>
      <c r="U364" s="5">
        <v>1</v>
      </c>
    </row>
    <row r="365" spans="1:21" x14ac:dyDescent="0.25">
      <c r="A365">
        <f>IF('Training Data'!A365="M",1,0)</f>
        <v>0</v>
      </c>
      <c r="B365">
        <f>IF('Training Data'!A365="F",1,0)</f>
        <v>1</v>
      </c>
      <c r="C365">
        <f>IF('Training Data'!$B365="H",1,0)</f>
        <v>1</v>
      </c>
      <c r="D365">
        <f>IF('Training Data'!$B365="A",1,0)</f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1</v>
      </c>
      <c r="R365" s="2">
        <v>0</v>
      </c>
      <c r="S365" s="7">
        <v>0</v>
      </c>
      <c r="U365" s="5">
        <v>1</v>
      </c>
    </row>
    <row r="366" spans="1:21" x14ac:dyDescent="0.25">
      <c r="A366">
        <f>IF('Training Data'!A366="M",1,0)</f>
        <v>0</v>
      </c>
      <c r="B366">
        <f>IF('Training Data'!A366="F",1,0)</f>
        <v>1</v>
      </c>
      <c r="C366">
        <f>IF('Training Data'!$B366="H",1,0)</f>
        <v>1</v>
      </c>
      <c r="D366">
        <f>IF('Training Data'!$B366="A",1,0)</f>
        <v>0</v>
      </c>
      <c r="E366" s="2">
        <v>0</v>
      </c>
      <c r="F366" s="2">
        <v>0</v>
      </c>
      <c r="G366" s="2">
        <v>0</v>
      </c>
      <c r="H366" s="2">
        <v>1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7">
        <v>1</v>
      </c>
      <c r="U366" s="5">
        <v>1</v>
      </c>
    </row>
    <row r="367" spans="1:21" x14ac:dyDescent="0.25">
      <c r="A367">
        <f>IF('Training Data'!A367="M",1,0)</f>
        <v>0</v>
      </c>
      <c r="B367">
        <f>IF('Training Data'!A367="F",1,0)</f>
        <v>1</v>
      </c>
      <c r="C367">
        <f>IF('Training Data'!$B367="H",1,0)</f>
        <v>0</v>
      </c>
      <c r="D367">
        <f>IF('Training Data'!$B367="A",1,0)</f>
        <v>1</v>
      </c>
      <c r="E367" s="2">
        <v>0</v>
      </c>
      <c r="F367" s="2">
        <v>0</v>
      </c>
      <c r="G367" s="2">
        <v>0</v>
      </c>
      <c r="H367" s="2">
        <v>0</v>
      </c>
      <c r="I367" s="2">
        <v>1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7">
        <v>0</v>
      </c>
      <c r="U367" s="5">
        <v>1</v>
      </c>
    </row>
    <row r="368" spans="1:21" x14ac:dyDescent="0.25">
      <c r="A368">
        <f>IF('Training Data'!A368="M",1,0)</f>
        <v>0</v>
      </c>
      <c r="B368">
        <f>IF('Training Data'!A368="F",1,0)</f>
        <v>1</v>
      </c>
      <c r="C368">
        <f>IF('Training Data'!$B368="H",1,0)</f>
        <v>1</v>
      </c>
      <c r="D368">
        <f>IF('Training Data'!$B368="A",1,0)</f>
        <v>0</v>
      </c>
      <c r="E368" s="2">
        <v>0</v>
      </c>
      <c r="F368" s="2">
        <v>0</v>
      </c>
      <c r="G368" s="2">
        <v>0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1</v>
      </c>
      <c r="O368" s="2">
        <v>0</v>
      </c>
      <c r="P368" s="2">
        <v>0</v>
      </c>
      <c r="Q368" s="2">
        <v>0</v>
      </c>
      <c r="R368" s="2">
        <v>0</v>
      </c>
      <c r="S368" s="7">
        <v>0</v>
      </c>
      <c r="U368" s="5">
        <v>1</v>
      </c>
    </row>
    <row r="369" spans="1:21" x14ac:dyDescent="0.25">
      <c r="A369">
        <f>IF('Training Data'!A369="M",1,0)</f>
        <v>1</v>
      </c>
      <c r="B369">
        <f>IF('Training Data'!A369="F",1,0)</f>
        <v>0</v>
      </c>
      <c r="C369">
        <f>IF('Training Data'!$B369="H",1,0)</f>
        <v>0</v>
      </c>
      <c r="D369">
        <f>IF('Training Data'!$B369="A",1,0)</f>
        <v>1</v>
      </c>
      <c r="E369" s="2">
        <v>0</v>
      </c>
      <c r="F369" s="2">
        <v>0</v>
      </c>
      <c r="G369" s="2">
        <v>0</v>
      </c>
      <c r="H369" s="2">
        <v>0</v>
      </c>
      <c r="I369" s="2">
        <v>1</v>
      </c>
      <c r="J369" s="2">
        <v>0</v>
      </c>
      <c r="K369" s="2">
        <v>0</v>
      </c>
      <c r="L369" s="2">
        <v>1</v>
      </c>
      <c r="M369" s="2">
        <v>0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7">
        <v>1</v>
      </c>
      <c r="U369" s="5">
        <v>1</v>
      </c>
    </row>
    <row r="370" spans="1:21" x14ac:dyDescent="0.25">
      <c r="A370">
        <f>IF('Training Data'!A370="M",1,0)</f>
        <v>0</v>
      </c>
      <c r="B370">
        <f>IF('Training Data'!A370="F",1,0)</f>
        <v>1</v>
      </c>
      <c r="C370">
        <f>IF('Training Data'!$B370="H",1,0)</f>
        <v>0</v>
      </c>
      <c r="D370">
        <f>IF('Training Data'!$B370="A",1,0)</f>
        <v>1</v>
      </c>
      <c r="E370" s="2">
        <v>0</v>
      </c>
      <c r="F370" s="2">
        <v>0</v>
      </c>
      <c r="G370" s="2">
        <v>0</v>
      </c>
      <c r="H370" s="2">
        <v>0</v>
      </c>
      <c r="I370" s="2">
        <v>1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7">
        <v>0</v>
      </c>
      <c r="U370" s="5">
        <v>1</v>
      </c>
    </row>
    <row r="371" spans="1:21" x14ac:dyDescent="0.25">
      <c r="A371">
        <f>IF('Training Data'!A371="M",1,0)</f>
        <v>0</v>
      </c>
      <c r="B371">
        <f>IF('Training Data'!A371="F",1,0)</f>
        <v>0</v>
      </c>
      <c r="C371">
        <f>IF('Training Data'!$B371="H",1,0)</f>
        <v>1</v>
      </c>
      <c r="D371">
        <f>IF('Training Data'!$B371="A",1,0)</f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0</v>
      </c>
      <c r="S371" s="7">
        <v>0</v>
      </c>
      <c r="U371" s="5">
        <v>1</v>
      </c>
    </row>
    <row r="372" spans="1:21" x14ac:dyDescent="0.25">
      <c r="A372">
        <f>IF('Training Data'!A372="M",1,0)</f>
        <v>0</v>
      </c>
      <c r="B372">
        <f>IF('Training Data'!A372="F",1,0)</f>
        <v>1</v>
      </c>
      <c r="C372">
        <f>IF('Training Data'!$B372="H",1,0)</f>
        <v>0</v>
      </c>
      <c r="D372">
        <f>IF('Training Data'!$B372="A",1,0)</f>
        <v>1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1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1</v>
      </c>
      <c r="Q372" s="2">
        <v>0</v>
      </c>
      <c r="R372" s="2">
        <v>0</v>
      </c>
      <c r="S372" s="7">
        <v>1</v>
      </c>
      <c r="U372" s="5">
        <v>1</v>
      </c>
    </row>
    <row r="373" spans="1:21" x14ac:dyDescent="0.25">
      <c r="A373">
        <f>IF('Training Data'!A373="M",1,0)</f>
        <v>1</v>
      </c>
      <c r="B373">
        <f>IF('Training Data'!A373="F",1,0)</f>
        <v>0</v>
      </c>
      <c r="C373">
        <f>IF('Training Data'!$B373="H",1,0)</f>
        <v>1</v>
      </c>
      <c r="D373">
        <f>IF('Training Data'!$B373="A",1,0)</f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7">
        <v>0</v>
      </c>
      <c r="U373" s="5">
        <v>1</v>
      </c>
    </row>
    <row r="374" spans="1:21" x14ac:dyDescent="0.25">
      <c r="A374">
        <f>IF('Training Data'!A374="M",1,0)</f>
        <v>0</v>
      </c>
      <c r="B374">
        <f>IF('Training Data'!A374="F",1,0)</f>
        <v>0</v>
      </c>
      <c r="C374">
        <f>IF('Training Data'!$B374="H",1,0)</f>
        <v>1</v>
      </c>
      <c r="D374">
        <f>IF('Training Data'!$B374="A",1,0)</f>
        <v>0</v>
      </c>
      <c r="E374" s="2">
        <v>0</v>
      </c>
      <c r="F374" s="2">
        <v>0</v>
      </c>
      <c r="G374" s="2">
        <v>0</v>
      </c>
      <c r="H374" s="2">
        <v>1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7">
        <v>0</v>
      </c>
      <c r="U374" s="5">
        <v>1</v>
      </c>
    </row>
    <row r="375" spans="1:21" x14ac:dyDescent="0.25">
      <c r="A375">
        <f>IF('Training Data'!A375="M",1,0)</f>
        <v>0</v>
      </c>
      <c r="B375">
        <f>IF('Training Data'!A375="F",1,0)</f>
        <v>1</v>
      </c>
      <c r="C375">
        <f>IF('Training Data'!$B375="H",1,0)</f>
        <v>0</v>
      </c>
      <c r="D375">
        <f>IF('Training Data'!$B375="A",1,0)</f>
        <v>1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7">
        <v>0</v>
      </c>
      <c r="U375" s="5">
        <v>1</v>
      </c>
    </row>
    <row r="376" spans="1:21" x14ac:dyDescent="0.25">
      <c r="A376">
        <f>IF('Training Data'!A376="M",1,0)</f>
        <v>0</v>
      </c>
      <c r="B376">
        <f>IF('Training Data'!A376="F",1,0)</f>
        <v>1</v>
      </c>
      <c r="C376">
        <f>IF('Training Data'!$B376="H",1,0)</f>
        <v>0</v>
      </c>
      <c r="D376">
        <f>IF('Training Data'!$B376="A",1,0)</f>
        <v>1</v>
      </c>
      <c r="E376" s="2">
        <v>0</v>
      </c>
      <c r="F376" s="2">
        <v>0</v>
      </c>
      <c r="G376" s="2">
        <v>0</v>
      </c>
      <c r="H376" s="2">
        <v>1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7">
        <v>0</v>
      </c>
      <c r="U376" s="5">
        <v>1</v>
      </c>
    </row>
    <row r="377" spans="1:21" x14ac:dyDescent="0.25">
      <c r="A377">
        <f>IF('Training Data'!A377="M",1,0)</f>
        <v>0</v>
      </c>
      <c r="B377">
        <f>IF('Training Data'!A377="F",1,0)</f>
        <v>1</v>
      </c>
      <c r="C377">
        <f>IF('Training Data'!$B377="H",1,0)</f>
        <v>1</v>
      </c>
      <c r="D377">
        <f>IF('Training Data'!$B377="A",1,0)</f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1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7">
        <v>0</v>
      </c>
      <c r="U377" s="5">
        <v>1</v>
      </c>
    </row>
    <row r="378" spans="1:21" x14ac:dyDescent="0.25">
      <c r="A378">
        <f>IF('Training Data'!A378="M",1,0)</f>
        <v>0</v>
      </c>
      <c r="B378">
        <f>IF('Training Data'!A378="F",1,0)</f>
        <v>1</v>
      </c>
      <c r="C378">
        <f>IF('Training Data'!$B378="H",1,0)</f>
        <v>1</v>
      </c>
      <c r="D378">
        <f>IF('Training Data'!$B378="A",1,0)</f>
        <v>0</v>
      </c>
      <c r="E378" s="2">
        <v>1</v>
      </c>
      <c r="F378" s="2">
        <v>0</v>
      </c>
      <c r="G378" s="2">
        <v>0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1</v>
      </c>
      <c r="R378" s="2">
        <v>0</v>
      </c>
      <c r="S378" s="7">
        <v>0</v>
      </c>
      <c r="U378" s="5">
        <v>1</v>
      </c>
    </row>
    <row r="379" spans="1:21" x14ac:dyDescent="0.25">
      <c r="A379">
        <f>IF('Training Data'!A379="M",1,0)</f>
        <v>1</v>
      </c>
      <c r="B379">
        <f>IF('Training Data'!A379="F",1,0)</f>
        <v>0</v>
      </c>
      <c r="C379">
        <f>IF('Training Data'!$B379="H",1,0)</f>
        <v>1</v>
      </c>
      <c r="D379">
        <f>IF('Training Data'!$B379="A",1,0)</f>
        <v>0</v>
      </c>
      <c r="E379" s="2">
        <v>0</v>
      </c>
      <c r="F379" s="2">
        <v>0</v>
      </c>
      <c r="G379" s="2">
        <v>0</v>
      </c>
      <c r="H379" s="2">
        <v>1</v>
      </c>
      <c r="I379" s="2">
        <v>1</v>
      </c>
      <c r="J379" s="2">
        <v>0</v>
      </c>
      <c r="K379" s="2">
        <v>0</v>
      </c>
      <c r="L379" s="2">
        <v>0</v>
      </c>
      <c r="M379" s="2">
        <v>0</v>
      </c>
      <c r="N379" s="2">
        <v>1</v>
      </c>
      <c r="O379" s="2">
        <v>0</v>
      </c>
      <c r="P379" s="2">
        <v>0</v>
      </c>
      <c r="Q379" s="2">
        <v>0</v>
      </c>
      <c r="R379" s="2">
        <v>1</v>
      </c>
      <c r="S379" s="7">
        <v>1</v>
      </c>
      <c r="U379" s="5">
        <v>1</v>
      </c>
    </row>
    <row r="380" spans="1:21" x14ac:dyDescent="0.25">
      <c r="A380">
        <f>IF('Training Data'!A380="M",1,0)</f>
        <v>0</v>
      </c>
      <c r="B380">
        <f>IF('Training Data'!A380="F",1,0)</f>
        <v>0</v>
      </c>
      <c r="C380">
        <f>IF('Training Data'!$B380="H",1,0)</f>
        <v>1</v>
      </c>
      <c r="D380">
        <f>IF('Training Data'!$B380="A",1,0)</f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7">
        <v>0</v>
      </c>
      <c r="U380" s="5">
        <v>1</v>
      </c>
    </row>
    <row r="381" spans="1:21" x14ac:dyDescent="0.25">
      <c r="A381">
        <f>IF('Training Data'!A381="M",1,0)</f>
        <v>0</v>
      </c>
      <c r="B381">
        <f>IF('Training Data'!A381="F",1,0)</f>
        <v>1</v>
      </c>
      <c r="C381">
        <f>IF('Training Data'!$B381="H",1,0)</f>
        <v>1</v>
      </c>
      <c r="D381">
        <f>IF('Training Data'!$B381="A",1,0)</f>
        <v>0</v>
      </c>
      <c r="E381" s="2">
        <v>0</v>
      </c>
      <c r="F381" s="2">
        <v>0</v>
      </c>
      <c r="G381" s="2">
        <v>0</v>
      </c>
      <c r="H381" s="2">
        <v>0</v>
      </c>
      <c r="I381" s="2">
        <v>1</v>
      </c>
      <c r="J381" s="2">
        <v>0</v>
      </c>
      <c r="K381" s="2">
        <v>0</v>
      </c>
      <c r="L381" s="2">
        <v>0</v>
      </c>
      <c r="M381" s="2">
        <v>1</v>
      </c>
      <c r="N381" s="2">
        <v>0</v>
      </c>
      <c r="O381" s="2">
        <v>1</v>
      </c>
      <c r="P381" s="2">
        <v>0</v>
      </c>
      <c r="Q381" s="2">
        <v>0</v>
      </c>
      <c r="R381" s="2">
        <v>0</v>
      </c>
      <c r="S381" s="7">
        <v>1</v>
      </c>
      <c r="U381" s="5">
        <v>1</v>
      </c>
    </row>
    <row r="382" spans="1:21" x14ac:dyDescent="0.25">
      <c r="A382">
        <f>IF('Training Data'!A382="M",1,0)</f>
        <v>1</v>
      </c>
      <c r="B382">
        <f>IF('Training Data'!A382="F",1,0)</f>
        <v>0</v>
      </c>
      <c r="C382">
        <f>IF('Training Data'!$B382="H",1,0)</f>
        <v>0</v>
      </c>
      <c r="D382">
        <f>IF('Training Data'!$B382="A",1,0)</f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1</v>
      </c>
      <c r="O382" s="2">
        <v>0</v>
      </c>
      <c r="P382" s="2">
        <v>0</v>
      </c>
      <c r="Q382" s="2">
        <v>0</v>
      </c>
      <c r="R382" s="2">
        <v>0</v>
      </c>
      <c r="S382" s="7">
        <v>0</v>
      </c>
      <c r="U382" s="5">
        <v>1</v>
      </c>
    </row>
    <row r="383" spans="1:21" x14ac:dyDescent="0.25">
      <c r="A383">
        <f>IF('Training Data'!A383="M",1,0)</f>
        <v>0</v>
      </c>
      <c r="B383">
        <f>IF('Training Data'!A383="F",1,0)</f>
        <v>1</v>
      </c>
      <c r="C383">
        <f>IF('Training Data'!$B383="H",1,0)</f>
        <v>1</v>
      </c>
      <c r="D383">
        <f>IF('Training Data'!$B383="A",1,0)</f>
        <v>0</v>
      </c>
      <c r="E383" s="2">
        <v>0</v>
      </c>
      <c r="F383" s="2">
        <v>0</v>
      </c>
      <c r="G383" s="2">
        <v>1</v>
      </c>
      <c r="H383" s="2">
        <v>0</v>
      </c>
      <c r="I383" s="2">
        <v>1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7">
        <v>1</v>
      </c>
      <c r="U383" s="5">
        <v>1</v>
      </c>
    </row>
    <row r="384" spans="1:21" x14ac:dyDescent="0.25">
      <c r="A384">
        <f>IF('Training Data'!A384="M",1,0)</f>
        <v>1</v>
      </c>
      <c r="B384">
        <f>IF('Training Data'!A384="F",1,0)</f>
        <v>0</v>
      </c>
      <c r="C384">
        <f>IF('Training Data'!$B384="H",1,0)</f>
        <v>1</v>
      </c>
      <c r="D384">
        <f>IF('Training Data'!$B384="A",1,0)</f>
        <v>0</v>
      </c>
      <c r="E384" s="2">
        <v>1</v>
      </c>
      <c r="F384" s="2">
        <v>0</v>
      </c>
      <c r="G384" s="2">
        <v>0</v>
      </c>
      <c r="H384" s="2">
        <v>0</v>
      </c>
      <c r="I384" s="2">
        <v>1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7">
        <v>0</v>
      </c>
      <c r="U384" s="5">
        <v>1</v>
      </c>
    </row>
    <row r="385" spans="1:21" x14ac:dyDescent="0.25">
      <c r="A385">
        <f>IF('Training Data'!A385="M",1,0)</f>
        <v>1</v>
      </c>
      <c r="B385">
        <f>IF('Training Data'!A385="F",1,0)</f>
        <v>0</v>
      </c>
      <c r="C385">
        <f>IF('Training Data'!$B385="H",1,0)</f>
        <v>0</v>
      </c>
      <c r="D385">
        <f>IF('Training Data'!$B385="A",1,0)</f>
        <v>1</v>
      </c>
      <c r="E385" s="2">
        <v>0</v>
      </c>
      <c r="F385" s="2">
        <v>0</v>
      </c>
      <c r="G385" s="2">
        <v>0</v>
      </c>
      <c r="H385" s="2">
        <v>1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7">
        <v>0</v>
      </c>
      <c r="U385" s="5">
        <v>1</v>
      </c>
    </row>
    <row r="386" spans="1:21" x14ac:dyDescent="0.25">
      <c r="A386">
        <f>IF('Training Data'!A386="M",1,0)</f>
        <v>1</v>
      </c>
      <c r="B386">
        <f>IF('Training Data'!A386="F",1,0)</f>
        <v>0</v>
      </c>
      <c r="C386">
        <f>IF('Training Data'!$B386="H",1,0)</f>
        <v>1</v>
      </c>
      <c r="D386">
        <f>IF('Training Data'!$B386="A",1,0)</f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7">
        <v>0</v>
      </c>
      <c r="U386" s="5">
        <v>1</v>
      </c>
    </row>
    <row r="387" spans="1:21" x14ac:dyDescent="0.25">
      <c r="A387">
        <f>IF('Training Data'!A387="M",1,0)</f>
        <v>0</v>
      </c>
      <c r="B387">
        <f>IF('Training Data'!A387="F",1,0)</f>
        <v>1</v>
      </c>
      <c r="C387">
        <f>IF('Training Data'!$B387="H",1,0)</f>
        <v>0</v>
      </c>
      <c r="D387">
        <f>IF('Training Data'!$B387="A",1,0)</f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7">
        <v>1</v>
      </c>
      <c r="U387" s="5">
        <v>1</v>
      </c>
    </row>
    <row r="388" spans="1:21" x14ac:dyDescent="0.25">
      <c r="A388">
        <f>IF('Training Data'!A388="M",1,0)</f>
        <v>1</v>
      </c>
      <c r="B388">
        <f>IF('Training Data'!A388="F",1,0)</f>
        <v>0</v>
      </c>
      <c r="C388">
        <f>IF('Training Data'!$B388="H",1,0)</f>
        <v>0</v>
      </c>
      <c r="D388">
        <f>IF('Training Data'!$B388="A",1,0)</f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7">
        <v>0</v>
      </c>
      <c r="U388" s="5">
        <v>1</v>
      </c>
    </row>
    <row r="389" spans="1:21" x14ac:dyDescent="0.25">
      <c r="A389">
        <f>IF('Training Data'!A389="M",1,0)</f>
        <v>0</v>
      </c>
      <c r="B389">
        <f>IF('Training Data'!A389="F",1,0)</f>
        <v>1</v>
      </c>
      <c r="C389">
        <f>IF('Training Data'!$B389="H",1,0)</f>
        <v>0</v>
      </c>
      <c r="D389">
        <f>IF('Training Data'!$B389="A",1,0)</f>
        <v>1</v>
      </c>
      <c r="E389" s="2">
        <v>0</v>
      </c>
      <c r="F389" s="2">
        <v>0</v>
      </c>
      <c r="G389" s="2">
        <v>0</v>
      </c>
      <c r="H389" s="2">
        <v>0</v>
      </c>
      <c r="I389" s="2">
        <v>1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7">
        <v>0</v>
      </c>
      <c r="U389" s="5">
        <v>1</v>
      </c>
    </row>
    <row r="390" spans="1:21" x14ac:dyDescent="0.25">
      <c r="A390">
        <f>IF('Training Data'!A390="M",1,0)</f>
        <v>0</v>
      </c>
      <c r="B390">
        <f>IF('Training Data'!A390="F",1,0)</f>
        <v>1</v>
      </c>
      <c r="C390">
        <f>IF('Training Data'!$B390="H",1,0)</f>
        <v>0</v>
      </c>
      <c r="D390">
        <f>IF('Training Data'!$B390="A",1,0)</f>
        <v>1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7">
        <v>0</v>
      </c>
      <c r="U390" s="5">
        <v>1</v>
      </c>
    </row>
    <row r="391" spans="1:21" x14ac:dyDescent="0.25">
      <c r="A391">
        <f>IF('Training Data'!A391="M",1,0)</f>
        <v>0</v>
      </c>
      <c r="B391">
        <f>IF('Training Data'!A391="F",1,0)</f>
        <v>1</v>
      </c>
      <c r="C391">
        <f>IF('Training Data'!$B391="H",1,0)</f>
        <v>0</v>
      </c>
      <c r="D391">
        <f>IF('Training Data'!$B391="A",1,0)</f>
        <v>1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7">
        <v>0</v>
      </c>
      <c r="U391" s="5">
        <v>1</v>
      </c>
    </row>
    <row r="392" spans="1:21" x14ac:dyDescent="0.25">
      <c r="A392">
        <f>IF('Training Data'!A392="M",1,0)</f>
        <v>1</v>
      </c>
      <c r="B392">
        <f>IF('Training Data'!A392="F",1,0)</f>
        <v>0</v>
      </c>
      <c r="C392">
        <f>IF('Training Data'!$B392="H",1,0)</f>
        <v>0</v>
      </c>
      <c r="D392">
        <f>IF('Training Data'!$B392="A",1,0)</f>
        <v>1</v>
      </c>
      <c r="E392" s="2">
        <v>0</v>
      </c>
      <c r="F392" s="2">
        <v>0</v>
      </c>
      <c r="G392" s="2">
        <v>0</v>
      </c>
      <c r="H392" s="2">
        <v>1</v>
      </c>
      <c r="I392" s="2">
        <v>0</v>
      </c>
      <c r="J392" s="2">
        <v>0</v>
      </c>
      <c r="K392" s="2">
        <v>0</v>
      </c>
      <c r="L392" s="2">
        <v>0</v>
      </c>
      <c r="M392" s="2">
        <v>1</v>
      </c>
      <c r="N392" s="2">
        <v>0</v>
      </c>
      <c r="O392" s="2">
        <v>0</v>
      </c>
      <c r="P392" s="2">
        <v>1</v>
      </c>
      <c r="Q392" s="2">
        <v>0</v>
      </c>
      <c r="R392" s="2">
        <v>0</v>
      </c>
      <c r="S392" s="7">
        <v>1</v>
      </c>
      <c r="U392" s="5">
        <v>1</v>
      </c>
    </row>
    <row r="393" spans="1:21" x14ac:dyDescent="0.25">
      <c r="A393">
        <f>IF('Training Data'!A393="M",1,0)</f>
        <v>0</v>
      </c>
      <c r="B393">
        <f>IF('Training Data'!A393="F",1,0)</f>
        <v>0</v>
      </c>
      <c r="C393">
        <f>IF('Training Data'!$B393="H",1,0)</f>
        <v>1</v>
      </c>
      <c r="D393">
        <f>IF('Training Data'!$B393="A",1,0)</f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1</v>
      </c>
      <c r="O393" s="2">
        <v>0</v>
      </c>
      <c r="P393" s="2">
        <v>1</v>
      </c>
      <c r="Q393" s="2">
        <v>1</v>
      </c>
      <c r="R393" s="2">
        <v>0</v>
      </c>
      <c r="S393" s="7">
        <v>0</v>
      </c>
      <c r="U393" s="5">
        <v>1</v>
      </c>
    </row>
    <row r="394" spans="1:21" x14ac:dyDescent="0.25">
      <c r="A394">
        <f>IF('Training Data'!A394="M",1,0)</f>
        <v>0</v>
      </c>
      <c r="B394">
        <f>IF('Training Data'!A394="F",1,0)</f>
        <v>1</v>
      </c>
      <c r="C394">
        <f>IF('Training Data'!$B394="H",1,0)</f>
        <v>1</v>
      </c>
      <c r="D394">
        <f>IF('Training Data'!$B394="A",1,0)</f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1</v>
      </c>
      <c r="M394" s="2">
        <v>0</v>
      </c>
      <c r="N394" s="2">
        <v>1</v>
      </c>
      <c r="O394" s="2">
        <v>0</v>
      </c>
      <c r="P394" s="2">
        <v>0</v>
      </c>
      <c r="Q394" s="2">
        <v>0</v>
      </c>
      <c r="R394" s="2">
        <v>0</v>
      </c>
      <c r="S394" s="7">
        <v>0</v>
      </c>
      <c r="U394" s="5">
        <v>1</v>
      </c>
    </row>
    <row r="395" spans="1:21" x14ac:dyDescent="0.25">
      <c r="A395">
        <f>IF('Training Data'!A395="M",1,0)</f>
        <v>0</v>
      </c>
      <c r="B395">
        <f>IF('Training Data'!A395="F",1,0)</f>
        <v>1</v>
      </c>
      <c r="C395">
        <f>IF('Training Data'!$B395="H",1,0)</f>
        <v>1</v>
      </c>
      <c r="D395">
        <f>IF('Training Data'!$B395="A",1,0)</f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7">
        <v>0</v>
      </c>
      <c r="U395" s="5">
        <v>1</v>
      </c>
    </row>
    <row r="396" spans="1:21" x14ac:dyDescent="0.25">
      <c r="A396">
        <f>IF('Training Data'!A396="M",1,0)</f>
        <v>0</v>
      </c>
      <c r="B396">
        <f>IF('Training Data'!A396="F",1,0)</f>
        <v>1</v>
      </c>
      <c r="C396">
        <f>IF('Training Data'!$B396="H",1,0)</f>
        <v>0</v>
      </c>
      <c r="D396">
        <f>IF('Training Data'!$B396="A",1,0)</f>
        <v>1</v>
      </c>
      <c r="E396" s="2">
        <v>0</v>
      </c>
      <c r="F396" s="2">
        <v>0</v>
      </c>
      <c r="G396" s="2">
        <v>0</v>
      </c>
      <c r="H396" s="2">
        <v>1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1</v>
      </c>
      <c r="Q396" s="2">
        <v>0</v>
      </c>
      <c r="R396" s="2">
        <v>0</v>
      </c>
      <c r="S396" s="7">
        <v>0</v>
      </c>
      <c r="U396" s="5">
        <v>1</v>
      </c>
    </row>
    <row r="397" spans="1:21" x14ac:dyDescent="0.25">
      <c r="A397">
        <f>IF('Training Data'!A397="M",1,0)</f>
        <v>0</v>
      </c>
      <c r="B397">
        <f>IF('Training Data'!A397="F",1,0)</f>
        <v>1</v>
      </c>
      <c r="C397">
        <f>IF('Training Data'!$B397="H",1,0)</f>
        <v>1</v>
      </c>
      <c r="D397">
        <f>IF('Training Data'!$B397="A",1,0)</f>
        <v>0</v>
      </c>
      <c r="E397" s="2">
        <v>0</v>
      </c>
      <c r="F397" s="2">
        <v>0</v>
      </c>
      <c r="G397" s="2">
        <v>1</v>
      </c>
      <c r="H397" s="2">
        <v>1</v>
      </c>
      <c r="I397" s="2">
        <v>0</v>
      </c>
      <c r="J397" s="2">
        <v>1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7">
        <v>0</v>
      </c>
      <c r="U397" s="5">
        <v>1</v>
      </c>
    </row>
    <row r="398" spans="1:21" x14ac:dyDescent="0.25">
      <c r="A398">
        <f>IF('Training Data'!A398="M",1,0)</f>
        <v>1</v>
      </c>
      <c r="B398">
        <f>IF('Training Data'!A398="F",1,0)</f>
        <v>0</v>
      </c>
      <c r="C398">
        <f>IF('Training Data'!$B398="H",1,0)</f>
        <v>1</v>
      </c>
      <c r="D398">
        <f>IF('Training Data'!$B398="A",1,0)</f>
        <v>0</v>
      </c>
      <c r="E398" s="2">
        <v>1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0</v>
      </c>
      <c r="R398" s="2">
        <v>0</v>
      </c>
      <c r="S398" s="7">
        <v>0</v>
      </c>
      <c r="U398" s="5">
        <v>1</v>
      </c>
    </row>
    <row r="399" spans="1:21" x14ac:dyDescent="0.25">
      <c r="A399">
        <f>IF('Training Data'!A399="M",1,0)</f>
        <v>0</v>
      </c>
      <c r="B399">
        <f>IF('Training Data'!A399="F",1,0)</f>
        <v>1</v>
      </c>
      <c r="C399">
        <f>IF('Training Data'!$B399="H",1,0)</f>
        <v>1</v>
      </c>
      <c r="D399">
        <f>IF('Training Data'!$B399="A",1,0)</f>
        <v>0</v>
      </c>
      <c r="E399" s="2">
        <v>0</v>
      </c>
      <c r="F399" s="2">
        <v>0</v>
      </c>
      <c r="G399" s="2">
        <v>0</v>
      </c>
      <c r="H399" s="2">
        <v>1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1</v>
      </c>
      <c r="O399" s="2">
        <v>0</v>
      </c>
      <c r="P399" s="2">
        <v>0</v>
      </c>
      <c r="Q399" s="2">
        <v>0</v>
      </c>
      <c r="R399" s="2">
        <v>0</v>
      </c>
      <c r="S399" s="7">
        <v>0</v>
      </c>
      <c r="U399" s="5">
        <v>1</v>
      </c>
    </row>
    <row r="400" spans="1:21" x14ac:dyDescent="0.25">
      <c r="A400">
        <f>IF('Training Data'!A400="M",1,0)</f>
        <v>0</v>
      </c>
      <c r="B400">
        <f>IF('Training Data'!A400="F",1,0)</f>
        <v>1</v>
      </c>
      <c r="C400">
        <f>IF('Training Data'!$B400="H",1,0)</f>
        <v>0</v>
      </c>
      <c r="D400">
        <f>IF('Training Data'!$B400="A",1,0)</f>
        <v>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1</v>
      </c>
      <c r="P400" s="2">
        <v>0</v>
      </c>
      <c r="Q400" s="2">
        <v>0</v>
      </c>
      <c r="R400" s="2">
        <v>0</v>
      </c>
      <c r="S400" s="7">
        <v>1</v>
      </c>
      <c r="U400" s="5">
        <v>1</v>
      </c>
    </row>
    <row r="401" spans="1:21" x14ac:dyDescent="0.25">
      <c r="A401">
        <f>IF('Training Data'!A401="M",1,0)</f>
        <v>1</v>
      </c>
      <c r="B401">
        <f>IF('Training Data'!A401="F",1,0)</f>
        <v>0</v>
      </c>
      <c r="C401">
        <f>IF('Training Data'!$B401="H",1,0)</f>
        <v>0</v>
      </c>
      <c r="D401">
        <f>IF('Training Data'!$B401="A",1,0)</f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7">
        <v>0</v>
      </c>
      <c r="U401" s="5">
        <v>1</v>
      </c>
    </row>
    <row r="402" spans="1:21" x14ac:dyDescent="0.25">
      <c r="A402">
        <f>IF('Training Data'!A402="M",1,0)</f>
        <v>1</v>
      </c>
      <c r="B402">
        <f>IF('Training Data'!A402="F",1,0)</f>
        <v>0</v>
      </c>
      <c r="C402">
        <f>IF('Training Data'!$B402="H",1,0)</f>
        <v>1</v>
      </c>
      <c r="D402">
        <f>IF('Training Data'!$B402="A",1,0)</f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7">
        <v>1</v>
      </c>
      <c r="U402" s="5">
        <v>1</v>
      </c>
    </row>
    <row r="403" spans="1:21" x14ac:dyDescent="0.25">
      <c r="A403">
        <f>IF('Training Data'!A403="M",1,0)</f>
        <v>0</v>
      </c>
      <c r="B403">
        <f>IF('Training Data'!A403="F",1,0)</f>
        <v>0</v>
      </c>
      <c r="C403">
        <f>IF('Training Data'!$B403="H",1,0)</f>
        <v>0</v>
      </c>
      <c r="D403">
        <f>IF('Training Data'!$B403="A",1,0)</f>
        <v>1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1</v>
      </c>
      <c r="O403" s="2">
        <v>0</v>
      </c>
      <c r="P403" s="2">
        <v>0</v>
      </c>
      <c r="Q403" s="2">
        <v>0</v>
      </c>
      <c r="R403" s="2">
        <v>0</v>
      </c>
      <c r="S403" s="7">
        <v>0</v>
      </c>
      <c r="U403" s="5">
        <v>1</v>
      </c>
    </row>
    <row r="404" spans="1:21" x14ac:dyDescent="0.25">
      <c r="A404">
        <f>IF('Training Data'!A404="M",1,0)</f>
        <v>0</v>
      </c>
      <c r="B404">
        <f>IF('Training Data'!A404="F",1,0)</f>
        <v>1</v>
      </c>
      <c r="C404">
        <f>IF('Training Data'!$B404="H",1,0)</f>
        <v>1</v>
      </c>
      <c r="D404">
        <f>IF('Training Data'!$B404="A",1,0)</f>
        <v>0</v>
      </c>
      <c r="E404" s="2">
        <v>0</v>
      </c>
      <c r="F404" s="2">
        <v>0</v>
      </c>
      <c r="G404" s="2">
        <v>0</v>
      </c>
      <c r="H404" s="2">
        <v>0</v>
      </c>
      <c r="I404" s="2">
        <v>1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7">
        <v>0</v>
      </c>
      <c r="U404" s="5">
        <v>1</v>
      </c>
    </row>
    <row r="405" spans="1:21" x14ac:dyDescent="0.25">
      <c r="A405">
        <f>IF('Training Data'!A405="M",1,0)</f>
        <v>0</v>
      </c>
      <c r="B405">
        <f>IF('Training Data'!A405="F",1,0)</f>
        <v>1</v>
      </c>
      <c r="C405">
        <f>IF('Training Data'!$B405="H",1,0)</f>
        <v>0</v>
      </c>
      <c r="D405">
        <f>IF('Training Data'!$B405="A",1,0)</f>
        <v>0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1</v>
      </c>
      <c r="O405" s="2">
        <v>0</v>
      </c>
      <c r="P405" s="2">
        <v>1</v>
      </c>
      <c r="Q405" s="2">
        <v>0</v>
      </c>
      <c r="R405" s="2">
        <v>0</v>
      </c>
      <c r="S405" s="7">
        <v>1</v>
      </c>
      <c r="U405" s="5">
        <v>1</v>
      </c>
    </row>
    <row r="406" spans="1:21" x14ac:dyDescent="0.25">
      <c r="A406">
        <f>IF('Training Data'!A406="M",1,0)</f>
        <v>1</v>
      </c>
      <c r="B406">
        <f>IF('Training Data'!A406="F",1,0)</f>
        <v>0</v>
      </c>
      <c r="C406">
        <f>IF('Training Data'!$B406="H",1,0)</f>
        <v>0</v>
      </c>
      <c r="D406">
        <f>IF('Training Data'!$B406="A",1,0)</f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1</v>
      </c>
      <c r="R406" s="2">
        <v>0</v>
      </c>
      <c r="S406" s="7">
        <v>1</v>
      </c>
      <c r="U406" s="5">
        <v>1</v>
      </c>
    </row>
    <row r="407" spans="1:21" x14ac:dyDescent="0.25">
      <c r="A407">
        <f>IF('Training Data'!A407="M",1,0)</f>
        <v>1</v>
      </c>
      <c r="B407">
        <f>IF('Training Data'!A407="F",1,0)</f>
        <v>0</v>
      </c>
      <c r="C407">
        <f>IF('Training Data'!$B407="H",1,0)</f>
        <v>0</v>
      </c>
      <c r="D407">
        <f>IF('Training Data'!$B407="A",1,0)</f>
        <v>0</v>
      </c>
      <c r="E407" s="2">
        <v>1</v>
      </c>
      <c r="F407" s="2">
        <v>1</v>
      </c>
      <c r="G407" s="2">
        <v>1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1</v>
      </c>
      <c r="Q407" s="2">
        <v>0</v>
      </c>
      <c r="R407" s="2">
        <v>0</v>
      </c>
      <c r="S407" s="7">
        <v>1</v>
      </c>
      <c r="U407" s="5">
        <v>1</v>
      </c>
    </row>
    <row r="408" spans="1:21" x14ac:dyDescent="0.25">
      <c r="A408">
        <f>IF('Training Data'!A408="M",1,0)</f>
        <v>0</v>
      </c>
      <c r="B408">
        <f>IF('Training Data'!A408="F",1,0)</f>
        <v>1</v>
      </c>
      <c r="C408">
        <f>IF('Training Data'!$B408="H",1,0)</f>
        <v>1</v>
      </c>
      <c r="D408">
        <f>IF('Training Data'!$B408="A",1,0)</f>
        <v>0</v>
      </c>
      <c r="E408" s="2">
        <v>0</v>
      </c>
      <c r="F408" s="2">
        <v>0</v>
      </c>
      <c r="G408" s="2">
        <v>0</v>
      </c>
      <c r="H408" s="2">
        <v>1</v>
      </c>
      <c r="I408" s="2">
        <v>0</v>
      </c>
      <c r="J408" s="2">
        <v>0</v>
      </c>
      <c r="K408" s="2">
        <v>0</v>
      </c>
      <c r="L408" s="2">
        <v>0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7">
        <v>0</v>
      </c>
      <c r="U408" s="5">
        <v>1</v>
      </c>
    </row>
    <row r="409" spans="1:21" x14ac:dyDescent="0.25">
      <c r="A409">
        <f>IF('Training Data'!A409="M",1,0)</f>
        <v>0</v>
      </c>
      <c r="B409">
        <f>IF('Training Data'!A409="F",1,0)</f>
        <v>1</v>
      </c>
      <c r="C409">
        <f>IF('Training Data'!$B409="H",1,0)</f>
        <v>0</v>
      </c>
      <c r="D409">
        <f>IF('Training Data'!$B409="A",1,0)</f>
        <v>1</v>
      </c>
      <c r="E409" s="2">
        <v>0</v>
      </c>
      <c r="F409" s="2">
        <v>0</v>
      </c>
      <c r="G409" s="2">
        <v>0</v>
      </c>
      <c r="H409" s="2">
        <v>0</v>
      </c>
      <c r="I409" s="2">
        <v>1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1</v>
      </c>
      <c r="R409" s="2">
        <v>0</v>
      </c>
      <c r="S409" s="7">
        <v>0</v>
      </c>
      <c r="U409" s="5">
        <v>1</v>
      </c>
    </row>
    <row r="410" spans="1:21" x14ac:dyDescent="0.25">
      <c r="A410">
        <f>IF('Training Data'!A410="M",1,0)</f>
        <v>1</v>
      </c>
      <c r="B410">
        <f>IF('Training Data'!A410="F",1,0)</f>
        <v>0</v>
      </c>
      <c r="C410">
        <f>IF('Training Data'!$B410="H",1,0)</f>
        <v>0</v>
      </c>
      <c r="D410">
        <f>IF('Training Data'!$B410="A",1,0)</f>
        <v>1</v>
      </c>
      <c r="E410" s="2">
        <v>0</v>
      </c>
      <c r="F410" s="2">
        <v>0</v>
      </c>
      <c r="G410" s="2">
        <v>0</v>
      </c>
      <c r="H410" s="2">
        <v>1</v>
      </c>
      <c r="I410" s="2">
        <v>1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1</v>
      </c>
      <c r="R410" s="2">
        <v>0</v>
      </c>
      <c r="S410" s="7">
        <v>1</v>
      </c>
      <c r="U410" s="5">
        <v>1</v>
      </c>
    </row>
    <row r="411" spans="1:21" x14ac:dyDescent="0.25">
      <c r="A411">
        <f>IF('Training Data'!A411="M",1,0)</f>
        <v>0</v>
      </c>
      <c r="B411">
        <f>IF('Training Data'!A411="F",1,0)</f>
        <v>1</v>
      </c>
      <c r="C411">
        <f>IF('Training Data'!$B411="H",1,0)</f>
        <v>0</v>
      </c>
      <c r="D411">
        <f>IF('Training Data'!$B411="A",1,0)</f>
        <v>1</v>
      </c>
      <c r="E411" s="2">
        <v>1</v>
      </c>
      <c r="F411" s="2">
        <v>0</v>
      </c>
      <c r="G411" s="2">
        <v>0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7">
        <v>0</v>
      </c>
      <c r="U411" s="5">
        <v>1</v>
      </c>
    </row>
    <row r="412" spans="1:21" x14ac:dyDescent="0.25">
      <c r="A412">
        <f>IF('Training Data'!A412="M",1,0)</f>
        <v>0</v>
      </c>
      <c r="B412">
        <f>IF('Training Data'!A412="F",1,0)</f>
        <v>1</v>
      </c>
      <c r="C412">
        <f>IF('Training Data'!$B412="H",1,0)</f>
        <v>0</v>
      </c>
      <c r="D412">
        <f>IF('Training Data'!$B412="A",1,0)</f>
        <v>1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7">
        <v>0</v>
      </c>
      <c r="U412" s="5">
        <v>1</v>
      </c>
    </row>
    <row r="413" spans="1:21" x14ac:dyDescent="0.25">
      <c r="A413">
        <f>IF('Training Data'!A413="M",1,0)</f>
        <v>0</v>
      </c>
      <c r="B413">
        <f>IF('Training Data'!A413="F",1,0)</f>
        <v>1</v>
      </c>
      <c r="C413">
        <f>IF('Training Data'!$B413="H",1,0)</f>
        <v>1</v>
      </c>
      <c r="D413">
        <f>IF('Training Data'!$B413="A",1,0)</f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7">
        <v>0</v>
      </c>
      <c r="U413" s="5">
        <v>1</v>
      </c>
    </row>
    <row r="414" spans="1:21" x14ac:dyDescent="0.25">
      <c r="A414">
        <f>IF('Training Data'!A414="M",1,0)</f>
        <v>0</v>
      </c>
      <c r="B414">
        <f>IF('Training Data'!A414="F",1,0)</f>
        <v>1</v>
      </c>
      <c r="C414">
        <f>IF('Training Data'!$B414="H",1,0)</f>
        <v>0</v>
      </c>
      <c r="D414">
        <f>IF('Training Data'!$B414="A",1,0)</f>
        <v>1</v>
      </c>
      <c r="E414" s="2">
        <v>0</v>
      </c>
      <c r="F414" s="2">
        <v>0</v>
      </c>
      <c r="G414" s="2">
        <v>0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7">
        <v>0</v>
      </c>
      <c r="U414" s="5">
        <v>1</v>
      </c>
    </row>
    <row r="415" spans="1:21" x14ac:dyDescent="0.25">
      <c r="A415">
        <f>IF('Training Data'!A415="M",1,0)</f>
        <v>1</v>
      </c>
      <c r="B415">
        <f>IF('Training Data'!A415="F",1,0)</f>
        <v>0</v>
      </c>
      <c r="C415">
        <f>IF('Training Data'!$B415="H",1,0)</f>
        <v>0</v>
      </c>
      <c r="D415">
        <f>IF('Training Data'!$B415="A",1,0)</f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7">
        <v>0</v>
      </c>
      <c r="U415" s="5">
        <v>1</v>
      </c>
    </row>
    <row r="416" spans="1:21" x14ac:dyDescent="0.25">
      <c r="A416">
        <f>IF('Training Data'!A416="M",1,0)</f>
        <v>1</v>
      </c>
      <c r="B416">
        <f>IF('Training Data'!A416="F",1,0)</f>
        <v>0</v>
      </c>
      <c r="C416">
        <f>IF('Training Data'!$B416="H",1,0)</f>
        <v>0</v>
      </c>
      <c r="D416">
        <f>IF('Training Data'!$B416="A",1,0)</f>
        <v>1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7">
        <v>0</v>
      </c>
      <c r="U416" s="5">
        <v>1</v>
      </c>
    </row>
    <row r="417" spans="1:21" x14ac:dyDescent="0.25">
      <c r="A417">
        <f>IF('Training Data'!A417="M",1,0)</f>
        <v>1</v>
      </c>
      <c r="B417">
        <f>IF('Training Data'!A417="F",1,0)</f>
        <v>0</v>
      </c>
      <c r="C417">
        <f>IF('Training Data'!$B417="H",1,0)</f>
        <v>0</v>
      </c>
      <c r="D417">
        <f>IF('Training Data'!$B417="A",1,0)</f>
        <v>1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1</v>
      </c>
      <c r="N417" s="2">
        <v>0</v>
      </c>
      <c r="O417" s="2">
        <v>1</v>
      </c>
      <c r="P417" s="2">
        <v>0</v>
      </c>
      <c r="Q417" s="2">
        <v>0</v>
      </c>
      <c r="R417" s="2">
        <v>0</v>
      </c>
      <c r="S417" s="7">
        <v>0</v>
      </c>
      <c r="U417" s="5">
        <v>1</v>
      </c>
    </row>
    <row r="418" spans="1:21" x14ac:dyDescent="0.25">
      <c r="A418">
        <f>IF('Training Data'!A418="M",1,0)</f>
        <v>0</v>
      </c>
      <c r="B418">
        <f>IF('Training Data'!A418="F",1,0)</f>
        <v>1</v>
      </c>
      <c r="C418">
        <f>IF('Training Data'!$B418="H",1,0)</f>
        <v>0</v>
      </c>
      <c r="D418">
        <f>IF('Training Data'!$B418="A",1,0)</f>
        <v>1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7">
        <v>0</v>
      </c>
      <c r="U418" s="5">
        <v>1</v>
      </c>
    </row>
    <row r="419" spans="1:21" x14ac:dyDescent="0.25">
      <c r="A419">
        <f>IF('Training Data'!A419="M",1,0)</f>
        <v>1</v>
      </c>
      <c r="B419">
        <f>IF('Training Data'!A419="F",1,0)</f>
        <v>0</v>
      </c>
      <c r="C419">
        <f>IF('Training Data'!$B419="H",1,0)</f>
        <v>1</v>
      </c>
      <c r="D419">
        <f>IF('Training Data'!$B419="A",1,0)</f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1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7">
        <v>1</v>
      </c>
      <c r="U419" s="5">
        <v>1</v>
      </c>
    </row>
    <row r="420" spans="1:21" x14ac:dyDescent="0.25">
      <c r="A420">
        <f>IF('Training Data'!A420="M",1,0)</f>
        <v>1</v>
      </c>
      <c r="B420">
        <f>IF('Training Data'!A420="F",1,0)</f>
        <v>0</v>
      </c>
      <c r="C420">
        <f>IF('Training Data'!$B420="H",1,0)</f>
        <v>0</v>
      </c>
      <c r="D420">
        <f>IF('Training Data'!$B420="A",1,0)</f>
        <v>1</v>
      </c>
      <c r="E420" s="2">
        <v>0</v>
      </c>
      <c r="F420" s="2">
        <v>0</v>
      </c>
      <c r="G420" s="2">
        <v>0</v>
      </c>
      <c r="H420" s="2">
        <v>1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1</v>
      </c>
      <c r="O420" s="2">
        <v>0</v>
      </c>
      <c r="P420" s="2">
        <v>0</v>
      </c>
      <c r="Q420" s="2">
        <v>1</v>
      </c>
      <c r="R420" s="2">
        <v>0</v>
      </c>
      <c r="S420" s="7">
        <v>0</v>
      </c>
      <c r="U420" s="5">
        <v>1</v>
      </c>
    </row>
    <row r="421" spans="1:21" x14ac:dyDescent="0.25">
      <c r="A421">
        <f>IF('Training Data'!A421="M",1,0)</f>
        <v>0</v>
      </c>
      <c r="B421">
        <f>IF('Training Data'!A421="F",1,0)</f>
        <v>1</v>
      </c>
      <c r="C421">
        <f>IF('Training Data'!$B421="H",1,0)</f>
        <v>0</v>
      </c>
      <c r="D421">
        <f>IF('Training Data'!$B421="A",1,0)</f>
        <v>1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7">
        <v>0</v>
      </c>
      <c r="U421" s="5">
        <v>1</v>
      </c>
    </row>
    <row r="422" spans="1:21" x14ac:dyDescent="0.25">
      <c r="A422">
        <f>IF('Training Data'!A422="M",1,0)</f>
        <v>0</v>
      </c>
      <c r="B422">
        <f>IF('Training Data'!A422="F",1,0)</f>
        <v>1</v>
      </c>
      <c r="C422">
        <f>IF('Training Data'!$B422="H",1,0)</f>
        <v>0</v>
      </c>
      <c r="D422">
        <f>IF('Training Data'!$B422="A",1,0)</f>
        <v>1</v>
      </c>
      <c r="E422" s="2">
        <v>0</v>
      </c>
      <c r="F422" s="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7">
        <v>0</v>
      </c>
      <c r="U422" s="5">
        <v>1</v>
      </c>
    </row>
    <row r="423" spans="1:21" x14ac:dyDescent="0.25">
      <c r="A423">
        <f>IF('Training Data'!A423="M",1,0)</f>
        <v>0</v>
      </c>
      <c r="B423">
        <f>IF('Training Data'!A423="F",1,0)</f>
        <v>1</v>
      </c>
      <c r="C423">
        <f>IF('Training Data'!$B423="H",1,0)</f>
        <v>0</v>
      </c>
      <c r="D423">
        <f>IF('Training Data'!$B423="A",1,0)</f>
        <v>1</v>
      </c>
      <c r="E423" s="2">
        <v>0</v>
      </c>
      <c r="F423" s="2">
        <v>0</v>
      </c>
      <c r="G423" s="2">
        <v>0</v>
      </c>
      <c r="H423" s="2">
        <v>1</v>
      </c>
      <c r="I423" s="2">
        <v>1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1</v>
      </c>
      <c r="Q423" s="2">
        <v>1</v>
      </c>
      <c r="R423" s="2">
        <v>0</v>
      </c>
      <c r="S423" s="7">
        <v>0</v>
      </c>
      <c r="U423" s="5">
        <v>1</v>
      </c>
    </row>
    <row r="424" spans="1:21" x14ac:dyDescent="0.25">
      <c r="A424">
        <f>IF('Training Data'!A424="M",1,0)</f>
        <v>1</v>
      </c>
      <c r="B424">
        <f>IF('Training Data'!A424="F",1,0)</f>
        <v>0</v>
      </c>
      <c r="C424">
        <f>IF('Training Data'!$B424="H",1,0)</f>
        <v>1</v>
      </c>
      <c r="D424">
        <f>IF('Training Data'!$B424="A",1,0)</f>
        <v>0</v>
      </c>
      <c r="E424" s="2">
        <v>0</v>
      </c>
      <c r="F424" s="2">
        <v>0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0</v>
      </c>
      <c r="R424" s="2">
        <v>1</v>
      </c>
      <c r="S424" s="7">
        <v>1</v>
      </c>
      <c r="U424" s="5">
        <v>1</v>
      </c>
    </row>
    <row r="425" spans="1:21" x14ac:dyDescent="0.25">
      <c r="A425">
        <f>IF('Training Data'!A425="M",1,0)</f>
        <v>0</v>
      </c>
      <c r="B425">
        <f>IF('Training Data'!A425="F",1,0)</f>
        <v>0</v>
      </c>
      <c r="C425">
        <f>IF('Training Data'!$B425="H",1,0)</f>
        <v>1</v>
      </c>
      <c r="D425">
        <f>IF('Training Data'!$B425="A",1,0)</f>
        <v>0</v>
      </c>
      <c r="E425" s="2">
        <v>1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7">
        <v>0</v>
      </c>
      <c r="U425" s="5">
        <v>1</v>
      </c>
    </row>
    <row r="426" spans="1:21" x14ac:dyDescent="0.25">
      <c r="A426">
        <f>IF('Training Data'!A426="M",1,0)</f>
        <v>0</v>
      </c>
      <c r="B426">
        <f>IF('Training Data'!A426="F",1,0)</f>
        <v>1</v>
      </c>
      <c r="C426">
        <f>IF('Training Data'!$B426="H",1,0)</f>
        <v>0</v>
      </c>
      <c r="D426">
        <f>IF('Training Data'!$B426="A",1,0)</f>
        <v>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7">
        <v>1</v>
      </c>
      <c r="U426" s="5">
        <v>1</v>
      </c>
    </row>
    <row r="427" spans="1:21" x14ac:dyDescent="0.25">
      <c r="A427">
        <f>IF('Training Data'!A427="M",1,0)</f>
        <v>1</v>
      </c>
      <c r="B427">
        <f>IF('Training Data'!A427="F",1,0)</f>
        <v>0</v>
      </c>
      <c r="C427">
        <f>IF('Training Data'!$B427="H",1,0)</f>
        <v>1</v>
      </c>
      <c r="D427">
        <f>IF('Training Data'!$B427="A",1,0)</f>
        <v>0</v>
      </c>
      <c r="E427" s="2">
        <v>1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1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1</v>
      </c>
      <c r="R427" s="2">
        <v>0</v>
      </c>
      <c r="S427" s="7">
        <v>0</v>
      </c>
      <c r="U427" s="5">
        <v>1</v>
      </c>
    </row>
    <row r="428" spans="1:21" x14ac:dyDescent="0.25">
      <c r="A428">
        <f>IF('Training Data'!A428="M",1,0)</f>
        <v>0</v>
      </c>
      <c r="B428">
        <f>IF('Training Data'!A428="F",1,0)</f>
        <v>1</v>
      </c>
      <c r="C428">
        <f>IF('Training Data'!$B428="H",1,0)</f>
        <v>1</v>
      </c>
      <c r="D428">
        <f>IF('Training Data'!$B428="A",1,0)</f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7">
        <v>0</v>
      </c>
      <c r="U428" s="5">
        <v>1</v>
      </c>
    </row>
    <row r="429" spans="1:21" x14ac:dyDescent="0.25">
      <c r="A429">
        <f>IF('Training Data'!A429="M",1,0)</f>
        <v>0</v>
      </c>
      <c r="B429">
        <f>IF('Training Data'!A429="F",1,0)</f>
        <v>1</v>
      </c>
      <c r="C429">
        <f>IF('Training Data'!$B429="H",1,0)</f>
        <v>0</v>
      </c>
      <c r="D429">
        <f>IF('Training Data'!$B429="A",1,0)</f>
        <v>1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7">
        <v>0</v>
      </c>
      <c r="U429" s="5">
        <v>1</v>
      </c>
    </row>
    <row r="430" spans="1:21" x14ac:dyDescent="0.25">
      <c r="A430">
        <f>IF('Training Data'!A430="M",1,0)</f>
        <v>0</v>
      </c>
      <c r="B430">
        <f>IF('Training Data'!A430="F",1,0)</f>
        <v>1</v>
      </c>
      <c r="C430">
        <f>IF('Training Data'!$B430="H",1,0)</f>
        <v>0</v>
      </c>
      <c r="D430">
        <f>IF('Training Data'!$B430="A",1,0)</f>
        <v>1</v>
      </c>
      <c r="E430" s="2">
        <v>0</v>
      </c>
      <c r="F430" s="2">
        <v>0</v>
      </c>
      <c r="G430" s="2">
        <v>0</v>
      </c>
      <c r="H430" s="2">
        <v>0</v>
      </c>
      <c r="I430" s="2">
        <v>1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7">
        <v>0</v>
      </c>
      <c r="U430" s="5">
        <v>1</v>
      </c>
    </row>
    <row r="431" spans="1:21" x14ac:dyDescent="0.25">
      <c r="A431">
        <f>IF('Training Data'!A431="M",1,0)</f>
        <v>0</v>
      </c>
      <c r="B431">
        <f>IF('Training Data'!A431="F",1,0)</f>
        <v>1</v>
      </c>
      <c r="C431">
        <f>IF('Training Data'!$B431="H",1,0)</f>
        <v>1</v>
      </c>
      <c r="D431">
        <f>IF('Training Data'!$B431="A",1,0)</f>
        <v>0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1</v>
      </c>
      <c r="P431" s="2">
        <v>0</v>
      </c>
      <c r="Q431" s="2">
        <v>0</v>
      </c>
      <c r="R431" s="2">
        <v>0</v>
      </c>
      <c r="S431" s="7">
        <v>0</v>
      </c>
      <c r="U431" s="5">
        <v>1</v>
      </c>
    </row>
    <row r="432" spans="1:21" x14ac:dyDescent="0.25">
      <c r="A432">
        <f>IF('Training Data'!A432="M",1,0)</f>
        <v>0</v>
      </c>
      <c r="B432">
        <f>IF('Training Data'!A432="F",1,0)</f>
        <v>1</v>
      </c>
      <c r="C432">
        <f>IF('Training Data'!$B432="H",1,0)</f>
        <v>0</v>
      </c>
      <c r="D432">
        <f>IF('Training Data'!$B432="A",1,0)</f>
        <v>1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1</v>
      </c>
      <c r="M432" s="2">
        <v>0</v>
      </c>
      <c r="N432" s="2">
        <v>0</v>
      </c>
      <c r="O432" s="2">
        <v>0</v>
      </c>
      <c r="P432" s="2">
        <v>0</v>
      </c>
      <c r="Q432" s="2">
        <v>1</v>
      </c>
      <c r="R432" s="2">
        <v>0</v>
      </c>
      <c r="S432" s="7">
        <v>0</v>
      </c>
      <c r="U432" s="5">
        <v>1</v>
      </c>
    </row>
    <row r="433" spans="1:21" x14ac:dyDescent="0.25">
      <c r="A433">
        <f>IF('Training Data'!A433="M",1,0)</f>
        <v>0</v>
      </c>
      <c r="B433">
        <f>IF('Training Data'!A433="F",1,0)</f>
        <v>1</v>
      </c>
      <c r="C433">
        <f>IF('Training Data'!$B433="H",1,0)</f>
        <v>1</v>
      </c>
      <c r="D433">
        <f>IF('Training Data'!$B433="A",1,0)</f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1</v>
      </c>
      <c r="O433" s="2">
        <v>0</v>
      </c>
      <c r="P433" s="2">
        <v>0</v>
      </c>
      <c r="Q433" s="2">
        <v>1</v>
      </c>
      <c r="R433" s="2">
        <v>0</v>
      </c>
      <c r="S433" s="7">
        <v>0</v>
      </c>
      <c r="U433" s="5">
        <v>1</v>
      </c>
    </row>
    <row r="434" spans="1:21" x14ac:dyDescent="0.25">
      <c r="A434">
        <f>IF('Training Data'!A434="M",1,0)</f>
        <v>0</v>
      </c>
      <c r="B434">
        <f>IF('Training Data'!A434="F",1,0)</f>
        <v>1</v>
      </c>
      <c r="C434">
        <f>IF('Training Data'!$B434="H",1,0)</f>
        <v>0</v>
      </c>
      <c r="D434">
        <f>IF('Training Data'!$B434="A",1,0)</f>
        <v>1</v>
      </c>
      <c r="E434" s="2">
        <v>0</v>
      </c>
      <c r="F434" s="2">
        <v>0</v>
      </c>
      <c r="G434" s="2">
        <v>0</v>
      </c>
      <c r="H434" s="2">
        <v>1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1</v>
      </c>
      <c r="Q434" s="2">
        <v>0</v>
      </c>
      <c r="R434" s="2">
        <v>0</v>
      </c>
      <c r="S434" s="7">
        <v>0</v>
      </c>
      <c r="U434" s="5">
        <v>1</v>
      </c>
    </row>
    <row r="435" spans="1:21" x14ac:dyDescent="0.25">
      <c r="A435">
        <f>IF('Training Data'!A435="M",1,0)</f>
        <v>0</v>
      </c>
      <c r="B435">
        <f>IF('Training Data'!A435="F",1,0)</f>
        <v>1</v>
      </c>
      <c r="C435">
        <f>IF('Training Data'!$B435="H",1,0)</f>
        <v>1</v>
      </c>
      <c r="D435">
        <f>IF('Training Data'!$B435="A",1,0)</f>
        <v>0</v>
      </c>
      <c r="E435" s="2">
        <v>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1</v>
      </c>
      <c r="S435" s="7">
        <v>0</v>
      </c>
      <c r="U435" s="5">
        <v>1</v>
      </c>
    </row>
    <row r="436" spans="1:21" x14ac:dyDescent="0.25">
      <c r="A436">
        <f>IF('Training Data'!A436="M",1,0)</f>
        <v>0</v>
      </c>
      <c r="B436">
        <f>IF('Training Data'!A436="F",1,0)</f>
        <v>0</v>
      </c>
      <c r="C436">
        <f>IF('Training Data'!$B436="H",1,0)</f>
        <v>0</v>
      </c>
      <c r="D436">
        <f>IF('Training Data'!$B436="A",1,0)</f>
        <v>1</v>
      </c>
      <c r="E436" s="2">
        <v>0</v>
      </c>
      <c r="F436" s="2">
        <v>0</v>
      </c>
      <c r="G436" s="2">
        <v>0</v>
      </c>
      <c r="H436" s="2">
        <v>0</v>
      </c>
      <c r="I436" s="2">
        <v>1</v>
      </c>
      <c r="J436" s="2">
        <v>0</v>
      </c>
      <c r="K436" s="2">
        <v>0</v>
      </c>
      <c r="L436" s="2">
        <v>0</v>
      </c>
      <c r="M436" s="2">
        <v>0</v>
      </c>
      <c r="N436" s="2">
        <v>1</v>
      </c>
      <c r="O436" s="2">
        <v>0</v>
      </c>
      <c r="P436" s="2">
        <v>0</v>
      </c>
      <c r="Q436" s="2">
        <v>0</v>
      </c>
      <c r="R436" s="2">
        <v>0</v>
      </c>
      <c r="S436" s="7">
        <v>0</v>
      </c>
      <c r="U436" s="5">
        <v>1</v>
      </c>
    </row>
    <row r="437" spans="1:21" x14ac:dyDescent="0.25">
      <c r="A437">
        <f>IF('Training Data'!A437="M",1,0)</f>
        <v>0</v>
      </c>
      <c r="B437">
        <f>IF('Training Data'!A437="F",1,0)</f>
        <v>1</v>
      </c>
      <c r="C437">
        <f>IF('Training Data'!$B437="H",1,0)</f>
        <v>0</v>
      </c>
      <c r="D437">
        <f>IF('Training Data'!$B437="A",1,0)</f>
        <v>1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1</v>
      </c>
      <c r="R437" s="2">
        <v>0</v>
      </c>
      <c r="S437" s="7">
        <v>0</v>
      </c>
      <c r="U437" s="5">
        <v>1</v>
      </c>
    </row>
    <row r="438" spans="1:21" x14ac:dyDescent="0.25">
      <c r="A438">
        <f>IF('Training Data'!A438="M",1,0)</f>
        <v>0</v>
      </c>
      <c r="B438">
        <f>IF('Training Data'!A438="F",1,0)</f>
        <v>1</v>
      </c>
      <c r="C438">
        <f>IF('Training Data'!$B438="H",1,0)</f>
        <v>0</v>
      </c>
      <c r="D438">
        <f>IF('Training Data'!$B438="A",1,0)</f>
        <v>1</v>
      </c>
      <c r="E438" s="2">
        <v>0</v>
      </c>
      <c r="F438" s="2">
        <v>0</v>
      </c>
      <c r="G438" s="2">
        <v>0</v>
      </c>
      <c r="H438" s="2">
        <v>0</v>
      </c>
      <c r="I438" s="2">
        <v>1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7">
        <v>0</v>
      </c>
      <c r="U438" s="5">
        <v>1</v>
      </c>
    </row>
    <row r="439" spans="1:21" x14ac:dyDescent="0.25">
      <c r="A439">
        <f>IF('Training Data'!A439="M",1,0)</f>
        <v>0</v>
      </c>
      <c r="B439">
        <f>IF('Training Data'!A439="F",1,0)</f>
        <v>1</v>
      </c>
      <c r="C439">
        <f>IF('Training Data'!$B439="H",1,0)</f>
        <v>1</v>
      </c>
      <c r="D439">
        <f>IF('Training Data'!$B439="A",1,0)</f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7">
        <v>0</v>
      </c>
      <c r="U439" s="5">
        <v>1</v>
      </c>
    </row>
    <row r="440" spans="1:21" x14ac:dyDescent="0.25">
      <c r="A440">
        <f>IF('Training Data'!A440="M",1,0)</f>
        <v>0</v>
      </c>
      <c r="B440">
        <f>IF('Training Data'!A440="F",1,0)</f>
        <v>1</v>
      </c>
      <c r="C440">
        <f>IF('Training Data'!$B440="H",1,0)</f>
        <v>1</v>
      </c>
      <c r="D440">
        <f>IF('Training Data'!$B440="A",1,0)</f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1</v>
      </c>
      <c r="S440" s="7">
        <v>1</v>
      </c>
      <c r="U440" s="5">
        <v>1</v>
      </c>
    </row>
    <row r="441" spans="1:21" x14ac:dyDescent="0.25">
      <c r="A441">
        <f>IF('Training Data'!A441="M",1,0)</f>
        <v>1</v>
      </c>
      <c r="B441">
        <f>IF('Training Data'!A441="F",1,0)</f>
        <v>0</v>
      </c>
      <c r="C441">
        <f>IF('Training Data'!$B441="H",1,0)</f>
        <v>1</v>
      </c>
      <c r="D441">
        <f>IF('Training Data'!$B441="A",1,0)</f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1</v>
      </c>
      <c r="O441" s="2">
        <v>0</v>
      </c>
      <c r="P441" s="2">
        <v>0</v>
      </c>
      <c r="Q441" s="2">
        <v>0</v>
      </c>
      <c r="R441" s="2">
        <v>0</v>
      </c>
      <c r="S441" s="7">
        <v>0</v>
      </c>
      <c r="U441" s="5">
        <v>1</v>
      </c>
    </row>
    <row r="442" spans="1:21" x14ac:dyDescent="0.25">
      <c r="A442">
        <f>IF('Training Data'!A442="M",1,0)</f>
        <v>0</v>
      </c>
      <c r="B442">
        <f>IF('Training Data'!A442="F",1,0)</f>
        <v>1</v>
      </c>
      <c r="C442">
        <f>IF('Training Data'!$B442="H",1,0)</f>
        <v>1</v>
      </c>
      <c r="D442">
        <f>IF('Training Data'!$B442="A",1,0)</f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1</v>
      </c>
      <c r="O442" s="2">
        <v>0</v>
      </c>
      <c r="P442" s="2">
        <v>0</v>
      </c>
      <c r="Q442" s="2">
        <v>0</v>
      </c>
      <c r="R442" s="2">
        <v>0</v>
      </c>
      <c r="S442" s="7">
        <v>0</v>
      </c>
      <c r="U442" s="5">
        <v>1</v>
      </c>
    </row>
    <row r="443" spans="1:21" x14ac:dyDescent="0.25">
      <c r="A443">
        <f>IF('Training Data'!A443="M",1,0)</f>
        <v>0</v>
      </c>
      <c r="B443">
        <f>IF('Training Data'!A443="F",1,0)</f>
        <v>1</v>
      </c>
      <c r="C443">
        <f>IF('Training Data'!$B443="H",1,0)</f>
        <v>1</v>
      </c>
      <c r="D443">
        <f>IF('Training Data'!$B443="A",1,0)</f>
        <v>0</v>
      </c>
      <c r="E443" s="2">
        <v>0</v>
      </c>
      <c r="F443" s="2">
        <v>0</v>
      </c>
      <c r="G443" s="2">
        <v>0</v>
      </c>
      <c r="H443" s="2">
        <v>0</v>
      </c>
      <c r="I443" s="2">
        <v>1</v>
      </c>
      <c r="J443" s="2">
        <v>0</v>
      </c>
      <c r="K443" s="2">
        <v>0</v>
      </c>
      <c r="L443" s="2">
        <v>0</v>
      </c>
      <c r="M443" s="2">
        <v>0</v>
      </c>
      <c r="N443" s="2">
        <v>1</v>
      </c>
      <c r="O443" s="2">
        <v>0</v>
      </c>
      <c r="P443" s="2">
        <v>0</v>
      </c>
      <c r="Q443" s="2">
        <v>0</v>
      </c>
      <c r="R443" s="2">
        <v>0</v>
      </c>
      <c r="S443" s="7">
        <v>0</v>
      </c>
      <c r="U443" s="5">
        <v>1</v>
      </c>
    </row>
    <row r="444" spans="1:21" x14ac:dyDescent="0.25">
      <c r="A444">
        <f>IF('Training Data'!A444="M",1,0)</f>
        <v>0</v>
      </c>
      <c r="B444">
        <f>IF('Training Data'!A444="F",1,0)</f>
        <v>1</v>
      </c>
      <c r="C444">
        <f>IF('Training Data'!$B444="H",1,0)</f>
        <v>1</v>
      </c>
      <c r="D444">
        <f>IF('Training Data'!$B444="A",1,0)</f>
        <v>0</v>
      </c>
      <c r="E444" s="2">
        <v>1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7">
        <v>1</v>
      </c>
      <c r="U444" s="5">
        <v>1</v>
      </c>
    </row>
    <row r="445" spans="1:21" x14ac:dyDescent="0.25">
      <c r="A445">
        <f>IF('Training Data'!A445="M",1,0)</f>
        <v>0</v>
      </c>
      <c r="B445">
        <f>IF('Training Data'!A445="F",1,0)</f>
        <v>1</v>
      </c>
      <c r="C445">
        <f>IF('Training Data'!$B445="H",1,0)</f>
        <v>1</v>
      </c>
      <c r="D445">
        <f>IF('Training Data'!$B445="A",1,0)</f>
        <v>0</v>
      </c>
      <c r="E445" s="2">
        <v>0</v>
      </c>
      <c r="F445" s="2">
        <v>0</v>
      </c>
      <c r="G445" s="2">
        <v>0</v>
      </c>
      <c r="H445" s="2">
        <v>1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7">
        <v>1</v>
      </c>
      <c r="U445" s="5">
        <v>1</v>
      </c>
    </row>
    <row r="446" spans="1:21" x14ac:dyDescent="0.25">
      <c r="A446">
        <f>IF('Training Data'!A446="M",1,0)</f>
        <v>0</v>
      </c>
      <c r="B446">
        <f>IF('Training Data'!A446="F",1,0)</f>
        <v>0</v>
      </c>
      <c r="C446">
        <f>IF('Training Data'!$B446="H",1,0)</f>
        <v>1</v>
      </c>
      <c r="D446">
        <f>IF('Training Data'!$B446="A",1,0)</f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1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7">
        <v>0</v>
      </c>
      <c r="U446" s="5">
        <v>1</v>
      </c>
    </row>
    <row r="447" spans="1:21" x14ac:dyDescent="0.25">
      <c r="A447">
        <f>IF('Training Data'!A447="M",1,0)</f>
        <v>1</v>
      </c>
      <c r="B447">
        <f>IF('Training Data'!A447="F",1,0)</f>
        <v>0</v>
      </c>
      <c r="C447">
        <f>IF('Training Data'!$B447="H",1,0)</f>
        <v>1</v>
      </c>
      <c r="D447">
        <f>IF('Training Data'!$B447="A",1,0)</f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1</v>
      </c>
      <c r="R447" s="2">
        <v>0</v>
      </c>
      <c r="S447" s="7">
        <v>0</v>
      </c>
      <c r="U447" s="5">
        <v>1</v>
      </c>
    </row>
    <row r="448" spans="1:21" x14ac:dyDescent="0.25">
      <c r="A448">
        <f>IF('Training Data'!A448="M",1,0)</f>
        <v>0</v>
      </c>
      <c r="B448">
        <f>IF('Training Data'!A448="F",1,0)</f>
        <v>1</v>
      </c>
      <c r="C448">
        <f>IF('Training Data'!$B448="H",1,0)</f>
        <v>1</v>
      </c>
      <c r="D448">
        <f>IF('Training Data'!$B448="A",1,0)</f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7">
        <v>0</v>
      </c>
      <c r="U448" s="5">
        <v>1</v>
      </c>
    </row>
    <row r="449" spans="1:21" x14ac:dyDescent="0.25">
      <c r="A449">
        <f>IF('Training Data'!A449="M",1,0)</f>
        <v>0</v>
      </c>
      <c r="B449">
        <f>IF('Training Data'!A449="F",1,0)</f>
        <v>1</v>
      </c>
      <c r="C449">
        <f>IF('Training Data'!$B449="H",1,0)</f>
        <v>1</v>
      </c>
      <c r="D449">
        <f>IF('Training Data'!$B449="A",1,0)</f>
        <v>0</v>
      </c>
      <c r="E449" s="2">
        <v>1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7">
        <v>1</v>
      </c>
      <c r="U449" s="5">
        <v>1</v>
      </c>
    </row>
    <row r="450" spans="1:21" x14ac:dyDescent="0.25">
      <c r="A450">
        <f>IF('Training Data'!A450="M",1,0)</f>
        <v>0</v>
      </c>
      <c r="B450">
        <f>IF('Training Data'!A450="F",1,0)</f>
        <v>1</v>
      </c>
      <c r="C450">
        <f>IF('Training Data'!$B450="H",1,0)</f>
        <v>0</v>
      </c>
      <c r="D450">
        <f>IF('Training Data'!$B450="A",1,0)</f>
        <v>1</v>
      </c>
      <c r="E450" s="2">
        <v>0</v>
      </c>
      <c r="F450" s="2">
        <v>0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7">
        <v>0</v>
      </c>
      <c r="U450" s="5">
        <v>1</v>
      </c>
    </row>
    <row r="451" spans="1:21" x14ac:dyDescent="0.25">
      <c r="A451">
        <f>IF('Training Data'!A451="M",1,0)</f>
        <v>0</v>
      </c>
      <c r="B451">
        <f>IF('Training Data'!A451="F",1,0)</f>
        <v>1</v>
      </c>
      <c r="C451">
        <f>IF('Training Data'!$B451="H",1,0)</f>
        <v>0</v>
      </c>
      <c r="D451">
        <f>IF('Training Data'!$B451="A",1,0)</f>
        <v>1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7">
        <v>0</v>
      </c>
      <c r="U451" s="5">
        <v>1</v>
      </c>
    </row>
    <row r="452" spans="1:21" x14ac:dyDescent="0.25">
      <c r="A452">
        <f>IF('Training Data'!A452="M",1,0)</f>
        <v>0</v>
      </c>
      <c r="B452">
        <f>IF('Training Data'!A452="F",1,0)</f>
        <v>1</v>
      </c>
      <c r="C452">
        <f>IF('Training Data'!$B452="H",1,0)</f>
        <v>1</v>
      </c>
      <c r="D452">
        <f>IF('Training Data'!$B452="A",1,0)</f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7">
        <v>0</v>
      </c>
      <c r="U452" s="5">
        <v>1</v>
      </c>
    </row>
    <row r="453" spans="1:21" x14ac:dyDescent="0.25">
      <c r="A453">
        <f>IF('Training Data'!A453="M",1,0)</f>
        <v>1</v>
      </c>
      <c r="B453">
        <f>IF('Training Data'!A453="F",1,0)</f>
        <v>0</v>
      </c>
      <c r="C453">
        <f>IF('Training Data'!$B453="H",1,0)</f>
        <v>1</v>
      </c>
      <c r="D453">
        <f>IF('Training Data'!$B453="A",1,0)</f>
        <v>0</v>
      </c>
      <c r="E453" s="2">
        <v>0</v>
      </c>
      <c r="F453" s="2">
        <v>0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7">
        <v>0</v>
      </c>
      <c r="U453" s="5">
        <v>1</v>
      </c>
    </row>
    <row r="454" spans="1:21" x14ac:dyDescent="0.25">
      <c r="A454">
        <f>IF('Training Data'!A454="M",1,0)</f>
        <v>0</v>
      </c>
      <c r="B454">
        <f>IF('Training Data'!A454="F",1,0)</f>
        <v>1</v>
      </c>
      <c r="C454">
        <f>IF('Training Data'!$B454="H",1,0)</f>
        <v>1</v>
      </c>
      <c r="D454">
        <f>IF('Training Data'!$B454="A",1,0)</f>
        <v>0</v>
      </c>
      <c r="E454" s="2">
        <v>1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7">
        <v>0</v>
      </c>
      <c r="U454" s="5">
        <v>1</v>
      </c>
    </row>
    <row r="455" spans="1:21" x14ac:dyDescent="0.25">
      <c r="A455">
        <f>IF('Training Data'!A455="M",1,0)</f>
        <v>1</v>
      </c>
      <c r="B455">
        <f>IF('Training Data'!A455="F",1,0)</f>
        <v>0</v>
      </c>
      <c r="C455">
        <f>IF('Training Data'!$B455="H",1,0)</f>
        <v>0</v>
      </c>
      <c r="D455">
        <f>IF('Training Data'!$B455="A",1,0)</f>
        <v>1</v>
      </c>
      <c r="E455" s="2">
        <v>0</v>
      </c>
      <c r="F455" s="2">
        <v>0</v>
      </c>
      <c r="G455" s="2">
        <v>0</v>
      </c>
      <c r="H455" s="2">
        <v>0</v>
      </c>
      <c r="I455" s="2">
        <v>1</v>
      </c>
      <c r="J455" s="2">
        <v>0</v>
      </c>
      <c r="K455" s="2">
        <v>0</v>
      </c>
      <c r="L455" s="2">
        <v>0</v>
      </c>
      <c r="M455" s="2">
        <v>0</v>
      </c>
      <c r="N455" s="2">
        <v>1</v>
      </c>
      <c r="O455" s="2">
        <v>0</v>
      </c>
      <c r="P455" s="2">
        <v>0</v>
      </c>
      <c r="Q455" s="2">
        <v>1</v>
      </c>
      <c r="R455" s="2">
        <v>0</v>
      </c>
      <c r="S455" s="7">
        <v>0</v>
      </c>
      <c r="U455" s="5">
        <v>1</v>
      </c>
    </row>
    <row r="456" spans="1:21" x14ac:dyDescent="0.25">
      <c r="A456">
        <f>IF('Training Data'!A456="M",1,0)</f>
        <v>0</v>
      </c>
      <c r="B456">
        <f>IF('Training Data'!A456="F",1,0)</f>
        <v>1</v>
      </c>
      <c r="C456">
        <f>IF('Training Data'!$B456="H",1,0)</f>
        <v>1</v>
      </c>
      <c r="D456">
        <f>IF('Training Data'!$B456="A",1,0)</f>
        <v>0</v>
      </c>
      <c r="E456" s="2">
        <v>0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7">
        <v>0</v>
      </c>
      <c r="U456" s="5">
        <v>1</v>
      </c>
    </row>
    <row r="457" spans="1:21" x14ac:dyDescent="0.25">
      <c r="A457">
        <f>IF('Training Data'!A457="M",1,0)</f>
        <v>0</v>
      </c>
      <c r="B457">
        <f>IF('Training Data'!A457="F",1,0)</f>
        <v>1</v>
      </c>
      <c r="C457">
        <f>IF('Training Data'!$B457="H",1,0)</f>
        <v>1</v>
      </c>
      <c r="D457">
        <f>IF('Training Data'!$B457="A",1,0)</f>
        <v>0</v>
      </c>
      <c r="E457" s="2">
        <v>1</v>
      </c>
      <c r="F457" s="2">
        <v>0</v>
      </c>
      <c r="G457" s="2">
        <v>0</v>
      </c>
      <c r="H457" s="2">
        <v>1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1</v>
      </c>
      <c r="R457" s="2">
        <v>0</v>
      </c>
      <c r="S457" s="7">
        <v>0</v>
      </c>
      <c r="U457" s="5">
        <v>1</v>
      </c>
    </row>
    <row r="458" spans="1:21" x14ac:dyDescent="0.25">
      <c r="A458">
        <f>IF('Training Data'!A458="M",1,0)</f>
        <v>0</v>
      </c>
      <c r="B458">
        <f>IF('Training Data'!A458="F",1,0)</f>
        <v>1</v>
      </c>
      <c r="C458">
        <f>IF('Training Data'!$B458="H",1,0)</f>
        <v>1</v>
      </c>
      <c r="D458">
        <f>IF('Training Data'!$B458="A",1,0)</f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1</v>
      </c>
      <c r="R458" s="2">
        <v>0</v>
      </c>
      <c r="S458" s="7">
        <v>1</v>
      </c>
      <c r="U458" s="5">
        <v>1</v>
      </c>
    </row>
    <row r="459" spans="1:21" x14ac:dyDescent="0.25">
      <c r="A459">
        <f>IF('Training Data'!A459="M",1,0)</f>
        <v>1</v>
      </c>
      <c r="B459">
        <f>IF('Training Data'!A459="F",1,0)</f>
        <v>0</v>
      </c>
      <c r="C459">
        <f>IF('Training Data'!$B459="H",1,0)</f>
        <v>0</v>
      </c>
      <c r="D459">
        <f>IF('Training Data'!$B459="A",1,0)</f>
        <v>0</v>
      </c>
      <c r="E459" s="2">
        <v>0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0</v>
      </c>
      <c r="N459" s="2">
        <v>1</v>
      </c>
      <c r="O459" s="2">
        <v>0</v>
      </c>
      <c r="P459" s="2">
        <v>0</v>
      </c>
      <c r="Q459" s="2">
        <v>0</v>
      </c>
      <c r="R459" s="2">
        <v>1</v>
      </c>
      <c r="S459" s="7">
        <v>0</v>
      </c>
      <c r="U459" s="5">
        <v>1</v>
      </c>
    </row>
    <row r="460" spans="1:21" x14ac:dyDescent="0.25">
      <c r="A460">
        <f>IF('Training Data'!A460="M",1,0)</f>
        <v>0</v>
      </c>
      <c r="B460">
        <f>IF('Training Data'!A460="F",1,0)</f>
        <v>0</v>
      </c>
      <c r="C460">
        <f>IF('Training Data'!$B460="H",1,0)</f>
        <v>1</v>
      </c>
      <c r="D460">
        <f>IF('Training Data'!$B460="A",1,0)</f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1</v>
      </c>
      <c r="O460" s="2">
        <v>0</v>
      </c>
      <c r="P460" s="2">
        <v>0</v>
      </c>
      <c r="Q460" s="2">
        <v>0</v>
      </c>
      <c r="R460" s="2">
        <v>0</v>
      </c>
      <c r="S460" s="7">
        <v>0</v>
      </c>
      <c r="U460" s="5">
        <v>1</v>
      </c>
    </row>
    <row r="461" spans="1:21" x14ac:dyDescent="0.25">
      <c r="A461">
        <f>IF('Training Data'!A461="M",1,0)</f>
        <v>0</v>
      </c>
      <c r="B461">
        <f>IF('Training Data'!A461="F",1,0)</f>
        <v>1</v>
      </c>
      <c r="C461">
        <f>IF('Training Data'!$B461="H",1,0)</f>
        <v>1</v>
      </c>
      <c r="D461">
        <f>IF('Training Data'!$B461="A",1,0)</f>
        <v>0</v>
      </c>
      <c r="E461" s="2">
        <v>1</v>
      </c>
      <c r="F461" s="2">
        <v>0</v>
      </c>
      <c r="G461" s="2">
        <v>0</v>
      </c>
      <c r="H461" s="2">
        <v>1</v>
      </c>
      <c r="I461" s="2">
        <v>0</v>
      </c>
      <c r="J461" s="2">
        <v>0</v>
      </c>
      <c r="K461" s="2">
        <v>0</v>
      </c>
      <c r="L461" s="2">
        <v>1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7">
        <v>0</v>
      </c>
      <c r="U461" s="5">
        <v>1</v>
      </c>
    </row>
    <row r="462" spans="1:21" x14ac:dyDescent="0.25">
      <c r="A462">
        <f>IF('Training Data'!A462="M",1,0)</f>
        <v>0</v>
      </c>
      <c r="B462">
        <f>IF('Training Data'!A462="F",1,0)</f>
        <v>1</v>
      </c>
      <c r="C462">
        <f>IF('Training Data'!$B462="H",1,0)</f>
        <v>0</v>
      </c>
      <c r="D462">
        <f>IF('Training Data'!$B462="A",1,0)</f>
        <v>1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7">
        <v>1</v>
      </c>
      <c r="U462" s="5">
        <v>1</v>
      </c>
    </row>
    <row r="463" spans="1:21" x14ac:dyDescent="0.25">
      <c r="A463">
        <f>IF('Training Data'!A463="M",1,0)</f>
        <v>1</v>
      </c>
      <c r="B463">
        <f>IF('Training Data'!A463="F",1,0)</f>
        <v>0</v>
      </c>
      <c r="C463">
        <f>IF('Training Data'!$B463="H",1,0)</f>
        <v>1</v>
      </c>
      <c r="D463">
        <f>IF('Training Data'!$B463="A",1,0)</f>
        <v>0</v>
      </c>
      <c r="E463" s="2">
        <v>0</v>
      </c>
      <c r="F463" s="2">
        <v>0</v>
      </c>
      <c r="G463" s="2">
        <v>0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7">
        <v>0</v>
      </c>
      <c r="U463" s="5">
        <v>1</v>
      </c>
    </row>
    <row r="464" spans="1:21" x14ac:dyDescent="0.25">
      <c r="A464">
        <f>IF('Training Data'!A464="M",1,0)</f>
        <v>0</v>
      </c>
      <c r="B464">
        <f>IF('Training Data'!A464="F",1,0)</f>
        <v>1</v>
      </c>
      <c r="C464">
        <f>IF('Training Data'!$B464="H",1,0)</f>
        <v>1</v>
      </c>
      <c r="D464">
        <f>IF('Training Data'!$B464="A",1,0)</f>
        <v>0</v>
      </c>
      <c r="E464" s="2">
        <v>0</v>
      </c>
      <c r="F464" s="2">
        <v>0</v>
      </c>
      <c r="G464" s="2">
        <v>0</v>
      </c>
      <c r="H464" s="2">
        <v>1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1</v>
      </c>
      <c r="R464" s="2">
        <v>0</v>
      </c>
      <c r="S464" s="7">
        <v>0</v>
      </c>
      <c r="U464" s="5">
        <v>1</v>
      </c>
    </row>
    <row r="465" spans="1:21" x14ac:dyDescent="0.25">
      <c r="A465">
        <f>IF('Training Data'!A465="M",1,0)</f>
        <v>0</v>
      </c>
      <c r="B465">
        <f>IF('Training Data'!A465="F",1,0)</f>
        <v>1</v>
      </c>
      <c r="C465">
        <f>IF('Training Data'!$B465="H",1,0)</f>
        <v>1</v>
      </c>
      <c r="D465">
        <f>IF('Training Data'!$B465="A",1,0)</f>
        <v>0</v>
      </c>
      <c r="E465" s="2">
        <v>0</v>
      </c>
      <c r="F465" s="2">
        <v>0</v>
      </c>
      <c r="G465" s="2">
        <v>1</v>
      </c>
      <c r="H465" s="2">
        <v>0</v>
      </c>
      <c r="I465" s="2">
        <v>0</v>
      </c>
      <c r="J465" s="2">
        <v>0</v>
      </c>
      <c r="K465" s="2">
        <v>0</v>
      </c>
      <c r="L465" s="2">
        <v>1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7">
        <v>1</v>
      </c>
      <c r="U465" s="5">
        <v>1</v>
      </c>
    </row>
    <row r="466" spans="1:21" x14ac:dyDescent="0.25">
      <c r="A466">
        <f>IF('Training Data'!A466="M",1,0)</f>
        <v>0</v>
      </c>
      <c r="B466">
        <f>IF('Training Data'!A466="F",1,0)</f>
        <v>1</v>
      </c>
      <c r="C466">
        <f>IF('Training Data'!$B466="H",1,0)</f>
        <v>0</v>
      </c>
      <c r="D466">
        <f>IF('Training Data'!$B466="A",1,0)</f>
        <v>1</v>
      </c>
      <c r="E466" s="2">
        <v>0</v>
      </c>
      <c r="F466" s="2">
        <v>0</v>
      </c>
      <c r="G466" s="2">
        <v>0</v>
      </c>
      <c r="H466" s="2">
        <v>0</v>
      </c>
      <c r="I466" s="2">
        <v>1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7">
        <v>0</v>
      </c>
      <c r="U466" s="5">
        <v>1</v>
      </c>
    </row>
    <row r="467" spans="1:21" x14ac:dyDescent="0.25">
      <c r="A467">
        <f>IF('Training Data'!A467="M",1,0)</f>
        <v>1</v>
      </c>
      <c r="B467">
        <f>IF('Training Data'!A467="F",1,0)</f>
        <v>0</v>
      </c>
      <c r="C467">
        <f>IF('Training Data'!$B467="H",1,0)</f>
        <v>0</v>
      </c>
      <c r="D467">
        <f>IF('Training Data'!$B467="A",1,0)</f>
        <v>1</v>
      </c>
      <c r="E467" s="2">
        <v>0</v>
      </c>
      <c r="F467" s="2">
        <v>0</v>
      </c>
      <c r="G467" s="2">
        <v>0</v>
      </c>
      <c r="H467" s="2">
        <v>0</v>
      </c>
      <c r="I467" s="2">
        <v>1</v>
      </c>
      <c r="J467" s="2">
        <v>0</v>
      </c>
      <c r="K467" s="2">
        <v>0</v>
      </c>
      <c r="L467" s="2">
        <v>0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7">
        <v>0</v>
      </c>
      <c r="U467" s="5">
        <v>1</v>
      </c>
    </row>
    <row r="468" spans="1:21" x14ac:dyDescent="0.25">
      <c r="A468">
        <f>IF('Training Data'!A468="M",1,0)</f>
        <v>0</v>
      </c>
      <c r="B468">
        <f>IF('Training Data'!A468="F",1,0)</f>
        <v>1</v>
      </c>
      <c r="C468">
        <f>IF('Training Data'!$B468="H",1,0)</f>
        <v>1</v>
      </c>
      <c r="D468">
        <f>IF('Training Data'!$B468="A",1,0)</f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7">
        <v>0</v>
      </c>
      <c r="U468" s="5">
        <v>1</v>
      </c>
    </row>
    <row r="469" spans="1:21" x14ac:dyDescent="0.25">
      <c r="A469">
        <f>IF('Training Data'!A469="M",1,0)</f>
        <v>1</v>
      </c>
      <c r="B469">
        <f>IF('Training Data'!A469="F",1,0)</f>
        <v>0</v>
      </c>
      <c r="C469">
        <f>IF('Training Data'!$B469="H",1,0)</f>
        <v>0</v>
      </c>
      <c r="D469">
        <f>IF('Training Data'!$B469="A",1,0)</f>
        <v>1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1</v>
      </c>
      <c r="O469" s="2">
        <v>0</v>
      </c>
      <c r="P469" s="2">
        <v>0</v>
      </c>
      <c r="Q469" s="2">
        <v>0</v>
      </c>
      <c r="R469" s="2">
        <v>0</v>
      </c>
      <c r="S469" s="7">
        <v>0</v>
      </c>
      <c r="U469" s="5">
        <v>1</v>
      </c>
    </row>
    <row r="470" spans="1:21" x14ac:dyDescent="0.25">
      <c r="A470">
        <f>IF('Training Data'!A470="M",1,0)</f>
        <v>1</v>
      </c>
      <c r="B470">
        <f>IF('Training Data'!A470="F",1,0)</f>
        <v>0</v>
      </c>
      <c r="C470">
        <f>IF('Training Data'!$B470="H",1,0)</f>
        <v>0</v>
      </c>
      <c r="D470">
        <f>IF('Training Data'!$B470="A",1,0)</f>
        <v>1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1</v>
      </c>
      <c r="M470" s="2">
        <v>0</v>
      </c>
      <c r="N470" s="2">
        <v>0</v>
      </c>
      <c r="O470" s="2">
        <v>0</v>
      </c>
      <c r="P470" s="2">
        <v>0</v>
      </c>
      <c r="Q470" s="2">
        <v>1</v>
      </c>
      <c r="R470" s="2">
        <v>0</v>
      </c>
      <c r="S470" s="7">
        <v>1</v>
      </c>
      <c r="U470" s="5">
        <v>1</v>
      </c>
    </row>
    <row r="471" spans="1:21" x14ac:dyDescent="0.25">
      <c r="A471">
        <f>IF('Training Data'!A471="M",1,0)</f>
        <v>0</v>
      </c>
      <c r="B471">
        <f>IF('Training Data'!A471="F",1,0)</f>
        <v>1</v>
      </c>
      <c r="C471">
        <f>IF('Training Data'!$B471="H",1,0)</f>
        <v>1</v>
      </c>
      <c r="D471">
        <f>IF('Training Data'!$B471="A",1,0)</f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1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7">
        <v>0</v>
      </c>
      <c r="U471" s="5">
        <v>1</v>
      </c>
    </row>
    <row r="472" spans="1:21" x14ac:dyDescent="0.25">
      <c r="A472">
        <f>IF('Training Data'!A472="M",1,0)</f>
        <v>0</v>
      </c>
      <c r="B472">
        <f>IF('Training Data'!A472="F",1,0)</f>
        <v>0</v>
      </c>
      <c r="C472">
        <f>IF('Training Data'!$B472="H",1,0)</f>
        <v>0</v>
      </c>
      <c r="D472">
        <f>IF('Training Data'!$B472="A",1,0)</f>
        <v>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1</v>
      </c>
      <c r="R472" s="2">
        <v>0</v>
      </c>
      <c r="S472" s="7">
        <v>0</v>
      </c>
      <c r="U472" s="5">
        <v>1</v>
      </c>
    </row>
    <row r="473" spans="1:21" x14ac:dyDescent="0.25">
      <c r="A473">
        <f>IF('Training Data'!A473="M",1,0)</f>
        <v>0</v>
      </c>
      <c r="B473">
        <f>IF('Training Data'!A473="F",1,0)</f>
        <v>1</v>
      </c>
      <c r="C473">
        <f>IF('Training Data'!$B473="H",1,0)</f>
        <v>1</v>
      </c>
      <c r="D473">
        <f>IF('Training Data'!$B473="A",1,0)</f>
        <v>0</v>
      </c>
      <c r="E473" s="2">
        <v>0</v>
      </c>
      <c r="F473" s="2">
        <v>0</v>
      </c>
      <c r="G473" s="2">
        <v>0</v>
      </c>
      <c r="H473" s="2">
        <v>1</v>
      </c>
      <c r="I473" s="2">
        <v>0</v>
      </c>
      <c r="J473" s="2">
        <v>0</v>
      </c>
      <c r="K473" s="2">
        <v>0</v>
      </c>
      <c r="L473" s="2">
        <v>1</v>
      </c>
      <c r="M473" s="2">
        <v>0</v>
      </c>
      <c r="N473" s="2">
        <v>0</v>
      </c>
      <c r="O473" s="2">
        <v>0</v>
      </c>
      <c r="P473" s="2">
        <v>1</v>
      </c>
      <c r="Q473" s="2">
        <v>0</v>
      </c>
      <c r="R473" s="2">
        <v>0</v>
      </c>
      <c r="S473" s="7">
        <v>0</v>
      </c>
      <c r="U473" s="5">
        <v>1</v>
      </c>
    </row>
    <row r="474" spans="1:21" x14ac:dyDescent="0.25">
      <c r="A474">
        <f>IF('Training Data'!A474="M",1,0)</f>
        <v>0</v>
      </c>
      <c r="B474">
        <f>IF('Training Data'!A474="F",1,0)</f>
        <v>1</v>
      </c>
      <c r="C474">
        <f>IF('Training Data'!$B474="H",1,0)</f>
        <v>1</v>
      </c>
      <c r="D474">
        <f>IF('Training Data'!$B474="A",1,0)</f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1</v>
      </c>
      <c r="Q474" s="2">
        <v>0</v>
      </c>
      <c r="R474" s="2">
        <v>0</v>
      </c>
      <c r="S474" s="7">
        <v>0</v>
      </c>
      <c r="U474" s="5">
        <v>1</v>
      </c>
    </row>
    <row r="475" spans="1:21" x14ac:dyDescent="0.25">
      <c r="A475">
        <f>IF('Training Data'!A475="M",1,0)</f>
        <v>1</v>
      </c>
      <c r="B475">
        <f>IF('Training Data'!A475="F",1,0)</f>
        <v>0</v>
      </c>
      <c r="C475">
        <f>IF('Training Data'!$B475="H",1,0)</f>
        <v>1</v>
      </c>
      <c r="D475">
        <f>IF('Training Data'!$B475="A",1,0)</f>
        <v>0</v>
      </c>
      <c r="E475" s="2">
        <v>0</v>
      </c>
      <c r="F475" s="2">
        <v>0</v>
      </c>
      <c r="G475" s="2">
        <v>0</v>
      </c>
      <c r="H475" s="2">
        <v>0</v>
      </c>
      <c r="I475" s="2">
        <v>1</v>
      </c>
      <c r="J475" s="2">
        <v>0</v>
      </c>
      <c r="K475" s="2">
        <v>1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7">
        <v>0</v>
      </c>
      <c r="U475" s="5">
        <v>1</v>
      </c>
    </row>
    <row r="476" spans="1:21" x14ac:dyDescent="0.25">
      <c r="A476">
        <f>IF('Training Data'!A476="M",1,0)</f>
        <v>0</v>
      </c>
      <c r="B476">
        <f>IF('Training Data'!A476="F",1,0)</f>
        <v>1</v>
      </c>
      <c r="C476">
        <f>IF('Training Data'!$B476="H",1,0)</f>
        <v>0</v>
      </c>
      <c r="D476">
        <f>IF('Training Data'!$B476="A",1,0)</f>
        <v>1</v>
      </c>
      <c r="E476" s="2">
        <v>0</v>
      </c>
      <c r="F476" s="2">
        <v>0</v>
      </c>
      <c r="G476" s="2">
        <v>0</v>
      </c>
      <c r="H476" s="2">
        <v>1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1</v>
      </c>
      <c r="R476" s="2">
        <v>0</v>
      </c>
      <c r="S476" s="7">
        <v>0</v>
      </c>
      <c r="U476" s="5">
        <v>1</v>
      </c>
    </row>
    <row r="477" spans="1:21" x14ac:dyDescent="0.25">
      <c r="A477">
        <f>IF('Training Data'!A477="M",1,0)</f>
        <v>0</v>
      </c>
      <c r="B477">
        <f>IF('Training Data'!A477="F",1,0)</f>
        <v>1</v>
      </c>
      <c r="C477">
        <f>IF('Training Data'!$B477="H",1,0)</f>
        <v>1</v>
      </c>
      <c r="D477">
        <f>IF('Training Data'!$B477="A",1,0)</f>
        <v>0</v>
      </c>
      <c r="E477" s="2">
        <v>0</v>
      </c>
      <c r="F477" s="2">
        <v>0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7">
        <v>0</v>
      </c>
      <c r="U477" s="5">
        <v>1</v>
      </c>
    </row>
    <row r="478" spans="1:21" x14ac:dyDescent="0.25">
      <c r="A478">
        <f>IF('Training Data'!A478="M",1,0)</f>
        <v>0</v>
      </c>
      <c r="B478">
        <f>IF('Training Data'!A478="F",1,0)</f>
        <v>1</v>
      </c>
      <c r="C478">
        <f>IF('Training Data'!$B478="H",1,0)</f>
        <v>1</v>
      </c>
      <c r="D478">
        <f>IF('Training Data'!$B478="A",1,0)</f>
        <v>0</v>
      </c>
      <c r="E478" s="2">
        <v>0</v>
      </c>
      <c r="F478" s="2">
        <v>0</v>
      </c>
      <c r="G478" s="2">
        <v>0</v>
      </c>
      <c r="H478" s="2">
        <v>1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1</v>
      </c>
      <c r="R478" s="2">
        <v>0</v>
      </c>
      <c r="S478" s="7">
        <v>0</v>
      </c>
      <c r="U478" s="5">
        <v>1</v>
      </c>
    </row>
    <row r="479" spans="1:21" x14ac:dyDescent="0.25">
      <c r="A479">
        <f>IF('Training Data'!A479="M",1,0)</f>
        <v>0</v>
      </c>
      <c r="B479">
        <f>IF('Training Data'!A479="F",1,0)</f>
        <v>1</v>
      </c>
      <c r="C479">
        <f>IF('Training Data'!$B479="H",1,0)</f>
        <v>0</v>
      </c>
      <c r="D479">
        <f>IF('Training Data'!$B479="A",1,0)</f>
        <v>1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7">
        <v>0</v>
      </c>
      <c r="U479" s="5">
        <v>1</v>
      </c>
    </row>
    <row r="480" spans="1:21" x14ac:dyDescent="0.25">
      <c r="A480">
        <f>IF('Training Data'!A480="M",1,0)</f>
        <v>0</v>
      </c>
      <c r="B480">
        <f>IF('Training Data'!A480="F",1,0)</f>
        <v>1</v>
      </c>
      <c r="C480">
        <f>IF('Training Data'!$B480="H",1,0)</f>
        <v>1</v>
      </c>
      <c r="D480">
        <f>IF('Training Data'!$B480="A",1,0)</f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7">
        <v>0</v>
      </c>
      <c r="U480" s="5">
        <v>1</v>
      </c>
    </row>
    <row r="481" spans="1:21" x14ac:dyDescent="0.25">
      <c r="A481">
        <f>IF('Training Data'!A481="M",1,0)</f>
        <v>0</v>
      </c>
      <c r="B481">
        <f>IF('Training Data'!A481="F",1,0)</f>
        <v>0</v>
      </c>
      <c r="C481">
        <f>IF('Training Data'!$B481="H",1,0)</f>
        <v>1</v>
      </c>
      <c r="D481">
        <f>IF('Training Data'!$B481="A",1,0)</f>
        <v>0</v>
      </c>
      <c r="E481" s="2">
        <v>0</v>
      </c>
      <c r="F481" s="2">
        <v>0</v>
      </c>
      <c r="G481" s="2">
        <v>0</v>
      </c>
      <c r="H481" s="2">
        <v>0</v>
      </c>
      <c r="I481" s="2">
        <v>1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7">
        <v>0</v>
      </c>
      <c r="U481" s="5">
        <v>1</v>
      </c>
    </row>
    <row r="482" spans="1:21" x14ac:dyDescent="0.25">
      <c r="A482">
        <f>IF('Training Data'!A482="M",1,0)</f>
        <v>0</v>
      </c>
      <c r="B482">
        <f>IF('Training Data'!A482="F",1,0)</f>
        <v>1</v>
      </c>
      <c r="C482">
        <f>IF('Training Data'!$B482="H",1,0)</f>
        <v>1</v>
      </c>
      <c r="D482">
        <f>IF('Training Data'!$B482="A",1,0)</f>
        <v>0</v>
      </c>
      <c r="E482" s="2">
        <v>1</v>
      </c>
      <c r="F482" s="2">
        <v>0</v>
      </c>
      <c r="G482" s="2">
        <v>0</v>
      </c>
      <c r="H482" s="2">
        <v>0</v>
      </c>
      <c r="I482" s="2">
        <v>1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7">
        <v>0</v>
      </c>
      <c r="U482" s="5">
        <v>1</v>
      </c>
    </row>
    <row r="483" spans="1:21" x14ac:dyDescent="0.25">
      <c r="A483">
        <f>IF('Training Data'!A483="M",1,0)</f>
        <v>0</v>
      </c>
      <c r="B483">
        <f>IF('Training Data'!A483="F",1,0)</f>
        <v>1</v>
      </c>
      <c r="C483">
        <f>IF('Training Data'!$B483="H",1,0)</f>
        <v>1</v>
      </c>
      <c r="D483">
        <f>IF('Training Data'!$B483="A",1,0)</f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7">
        <v>0</v>
      </c>
      <c r="U483" s="5">
        <v>1</v>
      </c>
    </row>
    <row r="484" spans="1:21" x14ac:dyDescent="0.25">
      <c r="A484">
        <f>IF('Training Data'!A484="M",1,0)</f>
        <v>0</v>
      </c>
      <c r="B484">
        <f>IF('Training Data'!A484="F",1,0)</f>
        <v>1</v>
      </c>
      <c r="C484">
        <f>IF('Training Data'!$B484="H",1,0)</f>
        <v>1</v>
      </c>
      <c r="D484">
        <f>IF('Training Data'!$B484="A",1,0)</f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1</v>
      </c>
      <c r="O484" s="2">
        <v>0</v>
      </c>
      <c r="P484" s="2">
        <v>0</v>
      </c>
      <c r="Q484" s="2">
        <v>0</v>
      </c>
      <c r="R484" s="2">
        <v>1</v>
      </c>
      <c r="S484" s="7">
        <v>0</v>
      </c>
      <c r="U484" s="5">
        <v>1</v>
      </c>
    </row>
    <row r="485" spans="1:21" x14ac:dyDescent="0.25">
      <c r="A485">
        <f>IF('Training Data'!A485="M",1,0)</f>
        <v>0</v>
      </c>
      <c r="B485">
        <f>IF('Training Data'!A485="F",1,0)</f>
        <v>1</v>
      </c>
      <c r="C485">
        <f>IF('Training Data'!$B485="H",1,0)</f>
        <v>1</v>
      </c>
      <c r="D485">
        <f>IF('Training Data'!$B485="A",1,0)</f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7">
        <v>0</v>
      </c>
      <c r="U485" s="5">
        <v>1</v>
      </c>
    </row>
    <row r="486" spans="1:21" x14ac:dyDescent="0.25">
      <c r="A486">
        <f>IF('Training Data'!A486="M",1,0)</f>
        <v>1</v>
      </c>
      <c r="B486">
        <f>IF('Training Data'!A486="F",1,0)</f>
        <v>0</v>
      </c>
      <c r="C486">
        <f>IF('Training Data'!$B486="H",1,0)</f>
        <v>1</v>
      </c>
      <c r="D486">
        <f>IF('Training Data'!$B486="A",1,0)</f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1</v>
      </c>
      <c r="O486" s="2">
        <v>0</v>
      </c>
      <c r="P486" s="2">
        <v>0</v>
      </c>
      <c r="Q486" s="2">
        <v>0</v>
      </c>
      <c r="R486" s="2">
        <v>0</v>
      </c>
      <c r="S486" s="7">
        <v>0</v>
      </c>
      <c r="U486" s="5">
        <v>1</v>
      </c>
    </row>
    <row r="487" spans="1:21" x14ac:dyDescent="0.25">
      <c r="A487">
        <f>IF('Training Data'!A487="M",1,0)</f>
        <v>0</v>
      </c>
      <c r="B487">
        <f>IF('Training Data'!A487="F",1,0)</f>
        <v>1</v>
      </c>
      <c r="C487">
        <f>IF('Training Data'!$B487="H",1,0)</f>
        <v>0</v>
      </c>
      <c r="D487">
        <f>IF('Training Data'!$B487="A",1,0)</f>
        <v>0</v>
      </c>
      <c r="E487" s="2">
        <v>0</v>
      </c>
      <c r="F487" s="2">
        <v>0</v>
      </c>
      <c r="G487" s="2">
        <v>0</v>
      </c>
      <c r="H487" s="2">
        <v>0</v>
      </c>
      <c r="I487" s="2">
        <v>1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7">
        <v>1</v>
      </c>
      <c r="U487" s="5">
        <v>1</v>
      </c>
    </row>
    <row r="488" spans="1:21" x14ac:dyDescent="0.25">
      <c r="A488">
        <f>IF('Training Data'!A488="M",1,0)</f>
        <v>0</v>
      </c>
      <c r="B488">
        <f>IF('Training Data'!A488="F",1,0)</f>
        <v>1</v>
      </c>
      <c r="C488">
        <f>IF('Training Data'!$B488="H",1,0)</f>
        <v>1</v>
      </c>
      <c r="D488">
        <f>IF('Training Data'!$B488="A",1,0)</f>
        <v>0</v>
      </c>
      <c r="E488" s="2">
        <v>0</v>
      </c>
      <c r="F488" s="2">
        <v>0</v>
      </c>
      <c r="G488" s="2">
        <v>0</v>
      </c>
      <c r="H488" s="2">
        <v>0</v>
      </c>
      <c r="I488" s="2">
        <v>1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7">
        <v>0</v>
      </c>
      <c r="U488" s="5">
        <v>1</v>
      </c>
    </row>
    <row r="489" spans="1:21" x14ac:dyDescent="0.25">
      <c r="A489">
        <f>IF('Training Data'!A489="M",1,0)</f>
        <v>1</v>
      </c>
      <c r="B489">
        <f>IF('Training Data'!A489="F",1,0)</f>
        <v>0</v>
      </c>
      <c r="C489">
        <f>IF('Training Data'!$B489="H",1,0)</f>
        <v>1</v>
      </c>
      <c r="D489">
        <f>IF('Training Data'!$B489="A",1,0)</f>
        <v>0</v>
      </c>
      <c r="E489" s="2">
        <v>0</v>
      </c>
      <c r="F489" s="2">
        <v>0</v>
      </c>
      <c r="G489" s="2">
        <v>0</v>
      </c>
      <c r="H489" s="2">
        <v>0</v>
      </c>
      <c r="I489" s="2">
        <v>1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1</v>
      </c>
      <c r="S489" s="7">
        <v>0</v>
      </c>
      <c r="U489" s="5">
        <v>1</v>
      </c>
    </row>
    <row r="490" spans="1:21" x14ac:dyDescent="0.25">
      <c r="A490">
        <f>IF('Training Data'!A490="M",1,0)</f>
        <v>0</v>
      </c>
      <c r="B490">
        <f>IF('Training Data'!A490="F",1,0)</f>
        <v>1</v>
      </c>
      <c r="C490">
        <f>IF('Training Data'!$B490="H",1,0)</f>
        <v>1</v>
      </c>
      <c r="D490">
        <f>IF('Training Data'!$B490="A",1,0)</f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7">
        <v>0</v>
      </c>
      <c r="U490" s="5">
        <v>1</v>
      </c>
    </row>
    <row r="491" spans="1:21" x14ac:dyDescent="0.25">
      <c r="A491">
        <f>IF('Training Data'!A491="M",1,0)</f>
        <v>0</v>
      </c>
      <c r="B491">
        <f>IF('Training Data'!A491="F",1,0)</f>
        <v>1</v>
      </c>
      <c r="C491">
        <f>IF('Training Data'!$B491="H",1,0)</f>
        <v>0</v>
      </c>
      <c r="D491">
        <f>IF('Training Data'!$B491="A",1,0)</f>
        <v>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7">
        <v>0</v>
      </c>
      <c r="U491" s="5">
        <v>1</v>
      </c>
    </row>
    <row r="492" spans="1:21" x14ac:dyDescent="0.25">
      <c r="A492">
        <f>IF('Training Data'!A492="M",1,0)</f>
        <v>0</v>
      </c>
      <c r="B492">
        <f>IF('Training Data'!A492="F",1,0)</f>
        <v>1</v>
      </c>
      <c r="C492">
        <f>IF('Training Data'!$B492="H",1,0)</f>
        <v>1</v>
      </c>
      <c r="D492">
        <f>IF('Training Data'!$B492="A",1,0)</f>
        <v>0</v>
      </c>
      <c r="E492" s="2">
        <v>1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7">
        <v>0</v>
      </c>
      <c r="U492" s="5">
        <v>1</v>
      </c>
    </row>
    <row r="493" spans="1:21" x14ac:dyDescent="0.25">
      <c r="A493">
        <f>IF('Training Data'!A493="M",1,0)</f>
        <v>1</v>
      </c>
      <c r="B493">
        <f>IF('Training Data'!A493="F",1,0)</f>
        <v>0</v>
      </c>
      <c r="C493">
        <f>IF('Training Data'!$B493="H",1,0)</f>
        <v>0</v>
      </c>
      <c r="D493">
        <f>IF('Training Data'!$B493="A",1,0)</f>
        <v>1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7">
        <v>0</v>
      </c>
      <c r="U493" s="5">
        <v>1</v>
      </c>
    </row>
    <row r="494" spans="1:21" x14ac:dyDescent="0.25">
      <c r="A494">
        <f>IF('Training Data'!A494="M",1,0)</f>
        <v>0</v>
      </c>
      <c r="B494">
        <f>IF('Training Data'!A494="F",1,0)</f>
        <v>1</v>
      </c>
      <c r="C494">
        <f>IF('Training Data'!$B494="H",1,0)</f>
        <v>1</v>
      </c>
      <c r="D494">
        <f>IF('Training Data'!$B494="A",1,0)</f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1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1</v>
      </c>
      <c r="R494" s="2">
        <v>0</v>
      </c>
      <c r="S494" s="7">
        <v>0</v>
      </c>
      <c r="U494" s="5">
        <v>1</v>
      </c>
    </row>
    <row r="495" spans="1:21" x14ac:dyDescent="0.25">
      <c r="A495">
        <f>IF('Training Data'!A495="M",1,0)</f>
        <v>1</v>
      </c>
      <c r="B495">
        <f>IF('Training Data'!A495="F",1,0)</f>
        <v>0</v>
      </c>
      <c r="C495">
        <f>IF('Training Data'!$B495="H",1,0)</f>
        <v>0</v>
      </c>
      <c r="D495">
        <f>IF('Training Data'!$B495="A",1,0)</f>
        <v>1</v>
      </c>
      <c r="E495" s="2">
        <v>0</v>
      </c>
      <c r="F495" s="2">
        <v>0</v>
      </c>
      <c r="G495" s="2">
        <v>0</v>
      </c>
      <c r="H495" s="2">
        <v>0</v>
      </c>
      <c r="I495" s="2">
        <v>1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7">
        <v>0</v>
      </c>
      <c r="U495" s="5">
        <v>1</v>
      </c>
    </row>
    <row r="496" spans="1:21" x14ac:dyDescent="0.25">
      <c r="A496">
        <f>IF('Training Data'!A496="M",1,0)</f>
        <v>0</v>
      </c>
      <c r="B496">
        <f>IF('Training Data'!A496="F",1,0)</f>
        <v>1</v>
      </c>
      <c r="C496">
        <f>IF('Training Data'!$B496="H",1,0)</f>
        <v>0</v>
      </c>
      <c r="D496">
        <f>IF('Training Data'!$B496="A",1,0)</f>
        <v>1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7">
        <v>1</v>
      </c>
      <c r="U496" s="5">
        <v>1</v>
      </c>
    </row>
    <row r="497" spans="1:21" x14ac:dyDescent="0.25">
      <c r="A497">
        <f>IF('Training Data'!A497="M",1,0)</f>
        <v>1</v>
      </c>
      <c r="B497">
        <f>IF('Training Data'!A497="F",1,0)</f>
        <v>0</v>
      </c>
      <c r="C497">
        <f>IF('Training Data'!$B497="H",1,0)</f>
        <v>1</v>
      </c>
      <c r="D497">
        <f>IF('Training Data'!$B497="A",1,0)</f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1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7">
        <v>0</v>
      </c>
      <c r="U497" s="5">
        <v>1</v>
      </c>
    </row>
    <row r="498" spans="1:21" x14ac:dyDescent="0.25">
      <c r="A498">
        <f>IF('Training Data'!A498="M",1,0)</f>
        <v>0</v>
      </c>
      <c r="B498">
        <f>IF('Training Data'!A498="F",1,0)</f>
        <v>1</v>
      </c>
      <c r="C498">
        <f>IF('Training Data'!$B498="H",1,0)</f>
        <v>0</v>
      </c>
      <c r="D498">
        <f>IF('Training Data'!$B498="A",1,0)</f>
        <v>0</v>
      </c>
      <c r="E498" s="2">
        <v>0</v>
      </c>
      <c r="F498" s="2">
        <v>0</v>
      </c>
      <c r="G498" s="2">
        <v>0</v>
      </c>
      <c r="H498" s="2">
        <v>1</v>
      </c>
      <c r="I498" s="2">
        <v>1</v>
      </c>
      <c r="J498" s="2">
        <v>0</v>
      </c>
      <c r="K498" s="2">
        <v>0</v>
      </c>
      <c r="L498" s="2">
        <v>0</v>
      </c>
      <c r="M498" s="2">
        <v>0</v>
      </c>
      <c r="N498" s="2">
        <v>1</v>
      </c>
      <c r="O498" s="2">
        <v>0</v>
      </c>
      <c r="P498" s="2">
        <v>1</v>
      </c>
      <c r="Q498" s="2">
        <v>0</v>
      </c>
      <c r="R498" s="2">
        <v>0</v>
      </c>
      <c r="S498" s="7">
        <v>0</v>
      </c>
      <c r="U498" s="5">
        <v>1</v>
      </c>
    </row>
    <row r="499" spans="1:21" x14ac:dyDescent="0.25">
      <c r="A499">
        <f>IF('Training Data'!A499="M",1,0)</f>
        <v>1</v>
      </c>
      <c r="B499">
        <f>IF('Training Data'!A499="F",1,0)</f>
        <v>0</v>
      </c>
      <c r="C499">
        <f>IF('Training Data'!$B499="H",1,0)</f>
        <v>1</v>
      </c>
      <c r="D499">
        <f>IF('Training Data'!$B499="A",1,0)</f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7">
        <v>0</v>
      </c>
      <c r="U499" s="5">
        <v>1</v>
      </c>
    </row>
    <row r="500" spans="1:21" x14ac:dyDescent="0.25">
      <c r="A500">
        <f>IF('Training Data'!A500="M",1,0)</f>
        <v>0</v>
      </c>
      <c r="B500">
        <f>IF('Training Data'!A500="F",1,0)</f>
        <v>1</v>
      </c>
      <c r="C500">
        <f>IF('Training Data'!$B500="H",1,0)</f>
        <v>1</v>
      </c>
      <c r="D500">
        <f>IF('Training Data'!$B500="A",1,0)</f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1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1</v>
      </c>
      <c r="R500" s="2">
        <v>0</v>
      </c>
      <c r="S500" s="7">
        <v>0</v>
      </c>
      <c r="U500" s="5">
        <v>1</v>
      </c>
    </row>
    <row r="501" spans="1:21" x14ac:dyDescent="0.25">
      <c r="A501">
        <f>IF('Training Data'!A501="M",1,0)</f>
        <v>1</v>
      </c>
      <c r="B501">
        <f>IF('Training Data'!A501="F",1,0)</f>
        <v>0</v>
      </c>
      <c r="C501">
        <f>IF('Training Data'!$B501="H",1,0)</f>
        <v>1</v>
      </c>
      <c r="D501">
        <f>IF('Training Data'!$B501="A",1,0)</f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7">
        <v>0</v>
      </c>
      <c r="U501" s="5">
        <v>1</v>
      </c>
    </row>
    <row r="502" spans="1:21" x14ac:dyDescent="0.25">
      <c r="A502">
        <f>IF('Training Data'!A502="M",1,0)</f>
        <v>1</v>
      </c>
      <c r="B502">
        <f>IF('Training Data'!A502="F",1,0)</f>
        <v>0</v>
      </c>
      <c r="C502">
        <f>IF('Training Data'!$B502="H",1,0)</f>
        <v>0</v>
      </c>
      <c r="D502">
        <f>IF('Training Data'!$B502="A",1,0)</f>
        <v>1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7">
        <v>1</v>
      </c>
      <c r="U502" s="5">
        <v>0</v>
      </c>
    </row>
    <row r="503" spans="1:21" x14ac:dyDescent="0.25">
      <c r="A503">
        <f>IF('Training Data'!A503="M",1,0)</f>
        <v>0</v>
      </c>
      <c r="B503">
        <f>IF('Training Data'!A503="F",1,0)</f>
        <v>1</v>
      </c>
      <c r="C503">
        <f>IF('Training Data'!$B503="H",1,0)</f>
        <v>1</v>
      </c>
      <c r="D503">
        <f>IF('Training Data'!$B503="A",1,0)</f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1</v>
      </c>
      <c r="R503" s="2">
        <v>0</v>
      </c>
      <c r="S503" s="7">
        <v>0</v>
      </c>
      <c r="U503" s="5">
        <v>0</v>
      </c>
    </row>
    <row r="504" spans="1:21" x14ac:dyDescent="0.25">
      <c r="A504">
        <f>IF('Training Data'!A504="M",1,0)</f>
        <v>1</v>
      </c>
      <c r="B504">
        <f>IF('Training Data'!A504="F",1,0)</f>
        <v>0</v>
      </c>
      <c r="C504">
        <f>IF('Training Data'!$B504="H",1,0)</f>
        <v>0</v>
      </c>
      <c r="D504">
        <f>IF('Training Data'!$B504="A",1,0)</f>
        <v>1</v>
      </c>
      <c r="E504" s="2">
        <v>0</v>
      </c>
      <c r="F504" s="2">
        <v>1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7">
        <v>0</v>
      </c>
      <c r="U504" s="5">
        <v>0</v>
      </c>
    </row>
    <row r="505" spans="1:21" x14ac:dyDescent="0.25">
      <c r="A505">
        <f>IF('Training Data'!A505="M",1,0)</f>
        <v>1</v>
      </c>
      <c r="B505">
        <f>IF('Training Data'!A505="F",1,0)</f>
        <v>0</v>
      </c>
      <c r="C505">
        <f>IF('Training Data'!$B505="H",1,0)</f>
        <v>0</v>
      </c>
      <c r="D505">
        <f>IF('Training Data'!$B505="A",1,0)</f>
        <v>1</v>
      </c>
      <c r="E505" s="2">
        <v>0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7">
        <v>0</v>
      </c>
      <c r="U505" s="5">
        <v>0</v>
      </c>
    </row>
    <row r="506" spans="1:21" x14ac:dyDescent="0.25">
      <c r="A506">
        <f>IF('Training Data'!A506="M",1,0)</f>
        <v>0</v>
      </c>
      <c r="B506">
        <f>IF('Training Data'!A506="F",1,0)</f>
        <v>1</v>
      </c>
      <c r="C506">
        <f>IF('Training Data'!$B506="H",1,0)</f>
        <v>0</v>
      </c>
      <c r="D506">
        <f>IF('Training Data'!$B506="A",1,0)</f>
        <v>0</v>
      </c>
      <c r="E506" s="2">
        <v>0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7">
        <v>0</v>
      </c>
      <c r="U506" s="5">
        <v>0</v>
      </c>
    </row>
    <row r="507" spans="1:21" x14ac:dyDescent="0.25">
      <c r="A507">
        <f>IF('Training Data'!A507="M",1,0)</f>
        <v>1</v>
      </c>
      <c r="B507">
        <f>IF('Training Data'!A507="F",1,0)</f>
        <v>0</v>
      </c>
      <c r="C507">
        <f>IF('Training Data'!$B507="H",1,0)</f>
        <v>0</v>
      </c>
      <c r="D507">
        <f>IF('Training Data'!$B507="A",1,0)</f>
        <v>1</v>
      </c>
      <c r="E507" s="2">
        <v>0</v>
      </c>
      <c r="F507" s="2">
        <v>0</v>
      </c>
      <c r="G507" s="2">
        <v>1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1</v>
      </c>
      <c r="R507" s="2">
        <v>0</v>
      </c>
      <c r="S507" s="7">
        <v>1</v>
      </c>
      <c r="U507" s="5">
        <v>0</v>
      </c>
    </row>
    <row r="508" spans="1:21" x14ac:dyDescent="0.25">
      <c r="A508">
        <f>IF('Training Data'!A508="M",1,0)</f>
        <v>1</v>
      </c>
      <c r="B508">
        <f>IF('Training Data'!A508="F",1,0)</f>
        <v>0</v>
      </c>
      <c r="C508">
        <f>IF('Training Data'!$B508="H",1,0)</f>
        <v>1</v>
      </c>
      <c r="D508">
        <f>IF('Training Data'!$B508="A",1,0)</f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7">
        <v>0</v>
      </c>
      <c r="U508" s="5">
        <v>0</v>
      </c>
    </row>
    <row r="509" spans="1:21" x14ac:dyDescent="0.25">
      <c r="A509">
        <f>IF('Training Data'!A509="M",1,0)</f>
        <v>1</v>
      </c>
      <c r="B509">
        <f>IF('Training Data'!A509="F",1,0)</f>
        <v>0</v>
      </c>
      <c r="C509">
        <f>IF('Training Data'!$B509="H",1,0)</f>
        <v>0</v>
      </c>
      <c r="D509">
        <f>IF('Training Data'!$B509="A",1,0)</f>
        <v>1</v>
      </c>
      <c r="E509" s="2">
        <v>0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7">
        <v>0</v>
      </c>
      <c r="U509" s="5">
        <v>0</v>
      </c>
    </row>
    <row r="510" spans="1:21" x14ac:dyDescent="0.25">
      <c r="A510">
        <f>IF('Training Data'!A510="M",1,0)</f>
        <v>0</v>
      </c>
      <c r="B510">
        <f>IF('Training Data'!A510="F",1,0)</f>
        <v>1</v>
      </c>
      <c r="C510">
        <f>IF('Training Data'!$B510="H",1,0)</f>
        <v>0</v>
      </c>
      <c r="D510">
        <f>IF('Training Data'!$B510="A",1,0)</f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7">
        <v>0</v>
      </c>
      <c r="U510" s="5">
        <v>0</v>
      </c>
    </row>
    <row r="511" spans="1:21" x14ac:dyDescent="0.25">
      <c r="A511">
        <f>IF('Training Data'!A511="M",1,0)</f>
        <v>1</v>
      </c>
      <c r="B511">
        <f>IF('Training Data'!A511="F",1,0)</f>
        <v>0</v>
      </c>
      <c r="C511">
        <f>IF('Training Data'!$B511="H",1,0)</f>
        <v>1</v>
      </c>
      <c r="D511">
        <f>IF('Training Data'!$B511="A",1,0)</f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7">
        <v>0</v>
      </c>
      <c r="U511" s="5">
        <v>0</v>
      </c>
    </row>
    <row r="512" spans="1:21" x14ac:dyDescent="0.25">
      <c r="A512">
        <f>IF('Training Data'!A512="M",1,0)</f>
        <v>0</v>
      </c>
      <c r="B512">
        <f>IF('Training Data'!A512="F",1,0)</f>
        <v>1</v>
      </c>
      <c r="C512">
        <f>IF('Training Data'!$B512="H",1,0)</f>
        <v>0</v>
      </c>
      <c r="D512">
        <f>IF('Training Data'!$B512="A",1,0)</f>
        <v>1</v>
      </c>
      <c r="E512" s="2">
        <v>0</v>
      </c>
      <c r="F512" s="2">
        <v>1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7">
        <v>1</v>
      </c>
      <c r="U512" s="5">
        <v>0</v>
      </c>
    </row>
    <row r="513" spans="1:21" x14ac:dyDescent="0.25">
      <c r="A513">
        <f>IF('Training Data'!A513="M",1,0)</f>
        <v>1</v>
      </c>
      <c r="B513">
        <f>IF('Training Data'!A513="F",1,0)</f>
        <v>0</v>
      </c>
      <c r="C513">
        <f>IF('Training Data'!$B513="H",1,0)</f>
        <v>1</v>
      </c>
      <c r="D513">
        <f>IF('Training Data'!$B513="A",1,0)</f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7">
        <v>0</v>
      </c>
      <c r="U513" s="5">
        <v>0</v>
      </c>
    </row>
    <row r="514" spans="1:21" x14ac:dyDescent="0.25">
      <c r="A514">
        <f>IF('Training Data'!A514="M",1,0)</f>
        <v>1</v>
      </c>
      <c r="B514">
        <f>IF('Training Data'!A514="F",1,0)</f>
        <v>0</v>
      </c>
      <c r="C514">
        <f>IF('Training Data'!$B514="H",1,0)</f>
        <v>1</v>
      </c>
      <c r="D514">
        <f>IF('Training Data'!$B514="A",1,0)</f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0</v>
      </c>
      <c r="R514" s="2">
        <v>0</v>
      </c>
      <c r="S514" s="7">
        <v>0</v>
      </c>
      <c r="U514" s="5">
        <v>0</v>
      </c>
    </row>
    <row r="515" spans="1:21" x14ac:dyDescent="0.25">
      <c r="A515">
        <f>IF('Training Data'!A515="M",1,0)</f>
        <v>1</v>
      </c>
      <c r="B515">
        <f>IF('Training Data'!A515="F",1,0)</f>
        <v>0</v>
      </c>
      <c r="C515">
        <f>IF('Training Data'!$B515="H",1,0)</f>
        <v>1</v>
      </c>
      <c r="D515">
        <f>IF('Training Data'!$B515="A",1,0)</f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1</v>
      </c>
      <c r="S515" s="7">
        <v>0</v>
      </c>
      <c r="U515" s="5">
        <v>0</v>
      </c>
    </row>
    <row r="516" spans="1:21" x14ac:dyDescent="0.25">
      <c r="A516">
        <f>IF('Training Data'!A516="M",1,0)</f>
        <v>1</v>
      </c>
      <c r="B516">
        <f>IF('Training Data'!A516="F",1,0)</f>
        <v>0</v>
      </c>
      <c r="C516">
        <f>IF('Training Data'!$B516="H",1,0)</f>
        <v>1</v>
      </c>
      <c r="D516">
        <f>IF('Training Data'!$B516="A",1,0)</f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7">
        <v>0</v>
      </c>
      <c r="U516" s="5">
        <v>0</v>
      </c>
    </row>
    <row r="517" spans="1:21" x14ac:dyDescent="0.25">
      <c r="A517">
        <f>IF('Training Data'!A517="M",1,0)</f>
        <v>1</v>
      </c>
      <c r="B517">
        <f>IF('Training Data'!A517="F",1,0)</f>
        <v>0</v>
      </c>
      <c r="C517">
        <f>IF('Training Data'!$B517="H",1,0)</f>
        <v>1</v>
      </c>
      <c r="D517">
        <f>IF('Training Data'!$B517="A",1,0)</f>
        <v>0</v>
      </c>
      <c r="E517" s="2">
        <v>0</v>
      </c>
      <c r="F517" s="2">
        <v>0</v>
      </c>
      <c r="G517" s="2">
        <v>1</v>
      </c>
      <c r="H517" s="2">
        <v>0</v>
      </c>
      <c r="I517" s="2">
        <v>0</v>
      </c>
      <c r="J517" s="2">
        <v>0</v>
      </c>
      <c r="K517" s="2">
        <v>0</v>
      </c>
      <c r="L517" s="2">
        <v>1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7">
        <v>0</v>
      </c>
      <c r="U517" s="5">
        <v>0</v>
      </c>
    </row>
    <row r="518" spans="1:21" x14ac:dyDescent="0.25">
      <c r="A518">
        <f>IF('Training Data'!A518="M",1,0)</f>
        <v>0</v>
      </c>
      <c r="B518">
        <f>IF('Training Data'!A518="F",1,0)</f>
        <v>1</v>
      </c>
      <c r="C518">
        <f>IF('Training Data'!$B518="H",1,0)</f>
        <v>1</v>
      </c>
      <c r="D518">
        <f>IF('Training Data'!$B518="A",1,0)</f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1</v>
      </c>
      <c r="S518" s="7">
        <v>0</v>
      </c>
      <c r="U518" s="5">
        <v>0</v>
      </c>
    </row>
    <row r="519" spans="1:21" x14ac:dyDescent="0.25">
      <c r="A519">
        <f>IF('Training Data'!A519="M",1,0)</f>
        <v>0</v>
      </c>
      <c r="B519">
        <f>IF('Training Data'!A519="F",1,0)</f>
        <v>1</v>
      </c>
      <c r="C519">
        <f>IF('Training Data'!$B519="H",1,0)</f>
        <v>0</v>
      </c>
      <c r="D519">
        <f>IF('Training Data'!$B519="A",1,0)</f>
        <v>0</v>
      </c>
      <c r="E519" s="2">
        <v>0</v>
      </c>
      <c r="F519" s="2">
        <v>1</v>
      </c>
      <c r="G519" s="2">
        <v>1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0</v>
      </c>
      <c r="R519" s="2">
        <v>0</v>
      </c>
      <c r="S519" s="7">
        <v>0</v>
      </c>
      <c r="U519" s="5">
        <v>0</v>
      </c>
    </row>
    <row r="520" spans="1:21" x14ac:dyDescent="0.25">
      <c r="A520">
        <f>IF('Training Data'!A520="M",1,0)</f>
        <v>0</v>
      </c>
      <c r="B520">
        <f>IF('Training Data'!A520="F",1,0)</f>
        <v>1</v>
      </c>
      <c r="C520">
        <f>IF('Training Data'!$B520="H",1,0)</f>
        <v>0</v>
      </c>
      <c r="D520">
        <f>IF('Training Data'!$B520="A",1,0)</f>
        <v>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7">
        <v>0</v>
      </c>
      <c r="U520" s="5">
        <v>0</v>
      </c>
    </row>
    <row r="521" spans="1:21" x14ac:dyDescent="0.25">
      <c r="A521">
        <f>IF('Training Data'!A521="M",1,0)</f>
        <v>1</v>
      </c>
      <c r="B521">
        <f>IF('Training Data'!A521="F",1,0)</f>
        <v>0</v>
      </c>
      <c r="C521">
        <f>IF('Training Data'!$B521="H",1,0)</f>
        <v>1</v>
      </c>
      <c r="D521">
        <f>IF('Training Data'!$B521="A",1,0)</f>
        <v>0</v>
      </c>
      <c r="E521" s="2">
        <v>0</v>
      </c>
      <c r="F521" s="2">
        <v>0</v>
      </c>
      <c r="G521" s="2">
        <v>1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1</v>
      </c>
      <c r="S521" s="7">
        <v>0</v>
      </c>
      <c r="U521" s="5">
        <v>0</v>
      </c>
    </row>
    <row r="522" spans="1:21" x14ac:dyDescent="0.25">
      <c r="A522">
        <f>IF('Training Data'!A522="M",1,0)</f>
        <v>0</v>
      </c>
      <c r="B522">
        <f>IF('Training Data'!A522="F",1,0)</f>
        <v>1</v>
      </c>
      <c r="C522">
        <f>IF('Training Data'!$B522="H",1,0)</f>
        <v>1</v>
      </c>
      <c r="D522">
        <f>IF('Training Data'!$B522="A",1,0)</f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7">
        <v>0</v>
      </c>
      <c r="U522" s="5">
        <v>0</v>
      </c>
    </row>
    <row r="523" spans="1:21" x14ac:dyDescent="0.25">
      <c r="A523">
        <f>IF('Training Data'!A523="M",1,0)</f>
        <v>0</v>
      </c>
      <c r="B523">
        <f>IF('Training Data'!A523="F",1,0)</f>
        <v>1</v>
      </c>
      <c r="C523">
        <f>IF('Training Data'!$B523="H",1,0)</f>
        <v>0</v>
      </c>
      <c r="D523">
        <f>IF('Training Data'!$B523="A",1,0)</f>
        <v>1</v>
      </c>
      <c r="E523" s="2">
        <v>0</v>
      </c>
      <c r="F523" s="2">
        <v>1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7">
        <v>0</v>
      </c>
      <c r="U523" s="5">
        <v>0</v>
      </c>
    </row>
    <row r="524" spans="1:21" x14ac:dyDescent="0.25">
      <c r="A524">
        <f>IF('Training Data'!A524="M",1,0)</f>
        <v>1</v>
      </c>
      <c r="B524">
        <f>IF('Training Data'!A524="F",1,0)</f>
        <v>0</v>
      </c>
      <c r="C524">
        <f>IF('Training Data'!$B524="H",1,0)</f>
        <v>0</v>
      </c>
      <c r="D524">
        <f>IF('Training Data'!$B524="A",1,0)</f>
        <v>1</v>
      </c>
      <c r="E524" s="2">
        <v>0</v>
      </c>
      <c r="F524" s="2">
        <v>0</v>
      </c>
      <c r="G524" s="2">
        <v>1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7">
        <v>0</v>
      </c>
      <c r="U524" s="5">
        <v>0</v>
      </c>
    </row>
    <row r="525" spans="1:21" x14ac:dyDescent="0.25">
      <c r="A525">
        <f>IF('Training Data'!A525="M",1,0)</f>
        <v>0</v>
      </c>
      <c r="B525">
        <f>IF('Training Data'!A525="F",1,0)</f>
        <v>1</v>
      </c>
      <c r="C525">
        <f>IF('Training Data'!$B525="H",1,0)</f>
        <v>1</v>
      </c>
      <c r="D525">
        <f>IF('Training Data'!$B525="A",1,0)</f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7">
        <v>0</v>
      </c>
      <c r="U525" s="5">
        <v>0</v>
      </c>
    </row>
    <row r="526" spans="1:21" x14ac:dyDescent="0.25">
      <c r="A526">
        <f>IF('Training Data'!A526="M",1,0)</f>
        <v>0</v>
      </c>
      <c r="B526">
        <f>IF('Training Data'!A526="F",1,0)</f>
        <v>1</v>
      </c>
      <c r="C526">
        <f>IF('Training Data'!$B526="H",1,0)</f>
        <v>0</v>
      </c>
      <c r="D526">
        <f>IF('Training Data'!$B526="A",1,0)</f>
        <v>1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1</v>
      </c>
      <c r="R526" s="2">
        <v>0</v>
      </c>
      <c r="S526" s="7">
        <v>0</v>
      </c>
      <c r="U526" s="5">
        <v>0</v>
      </c>
    </row>
    <row r="527" spans="1:21" x14ac:dyDescent="0.25">
      <c r="A527">
        <f>IF('Training Data'!A527="M",1,0)</f>
        <v>0</v>
      </c>
      <c r="B527">
        <f>IF('Training Data'!A527="F",1,0)</f>
        <v>1</v>
      </c>
      <c r="C527">
        <f>IF('Training Data'!$B527="H",1,0)</f>
        <v>0</v>
      </c>
      <c r="D527">
        <f>IF('Training Data'!$B527="A",1,0)</f>
        <v>1</v>
      </c>
      <c r="E527" s="2">
        <v>0</v>
      </c>
      <c r="F527" s="2">
        <v>0</v>
      </c>
      <c r="G527" s="2">
        <v>1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1</v>
      </c>
      <c r="S527" s="7">
        <v>0</v>
      </c>
      <c r="U527" s="5">
        <v>0</v>
      </c>
    </row>
    <row r="528" spans="1:21" x14ac:dyDescent="0.25">
      <c r="A528">
        <f>IF('Training Data'!A528="M",1,0)</f>
        <v>0</v>
      </c>
      <c r="B528">
        <f>IF('Training Data'!A528="F",1,0)</f>
        <v>1</v>
      </c>
      <c r="C528">
        <f>IF('Training Data'!$B528="H",1,0)</f>
        <v>0</v>
      </c>
      <c r="D528">
        <f>IF('Training Data'!$B528="A",1,0)</f>
        <v>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1</v>
      </c>
      <c r="P528" s="2">
        <v>0</v>
      </c>
      <c r="Q528" s="2">
        <v>0</v>
      </c>
      <c r="R528" s="2">
        <v>1</v>
      </c>
      <c r="S528" s="7">
        <v>0</v>
      </c>
      <c r="U528" s="5">
        <v>0</v>
      </c>
    </row>
    <row r="529" spans="1:21" x14ac:dyDescent="0.25">
      <c r="A529">
        <f>IF('Training Data'!A529="M",1,0)</f>
        <v>1</v>
      </c>
      <c r="B529">
        <f>IF('Training Data'!A529="F",1,0)</f>
        <v>0</v>
      </c>
      <c r="C529">
        <f>IF('Training Data'!$B529="H",1,0)</f>
        <v>0</v>
      </c>
      <c r="D529">
        <f>IF('Training Data'!$B529="A",1,0)</f>
        <v>1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1</v>
      </c>
      <c r="R529" s="2">
        <v>0</v>
      </c>
      <c r="S529" s="7">
        <v>0</v>
      </c>
      <c r="U529" s="5">
        <v>0</v>
      </c>
    </row>
    <row r="530" spans="1:21" x14ac:dyDescent="0.25">
      <c r="A530">
        <f>IF('Training Data'!A530="M",1,0)</f>
        <v>1</v>
      </c>
      <c r="B530">
        <f>IF('Training Data'!A530="F",1,0)</f>
        <v>0</v>
      </c>
      <c r="C530">
        <f>IF('Training Data'!$B530="H",1,0)</f>
        <v>1</v>
      </c>
      <c r="D530">
        <f>IF('Training Data'!$B530="A",1,0)</f>
        <v>0</v>
      </c>
      <c r="E530" s="2">
        <v>0</v>
      </c>
      <c r="F530" s="2">
        <v>0</v>
      </c>
      <c r="G530" s="2">
        <v>1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7">
        <v>0</v>
      </c>
      <c r="U530" s="5">
        <v>0</v>
      </c>
    </row>
    <row r="531" spans="1:21" x14ac:dyDescent="0.25">
      <c r="A531">
        <f>IF('Training Data'!A531="M",1,0)</f>
        <v>1</v>
      </c>
      <c r="B531">
        <f>IF('Training Data'!A531="F",1,0)</f>
        <v>0</v>
      </c>
      <c r="C531">
        <f>IF('Training Data'!$B531="H",1,0)</f>
        <v>1</v>
      </c>
      <c r="D531">
        <f>IF('Training Data'!$B531="A",1,0)</f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7">
        <v>0</v>
      </c>
      <c r="U531" s="5">
        <v>0</v>
      </c>
    </row>
    <row r="532" spans="1:21" x14ac:dyDescent="0.25">
      <c r="A532">
        <f>IF('Training Data'!A532="M",1,0)</f>
        <v>0</v>
      </c>
      <c r="B532">
        <f>IF('Training Data'!A532="F",1,0)</f>
        <v>1</v>
      </c>
      <c r="C532">
        <f>IF('Training Data'!$B532="H",1,0)</f>
        <v>0</v>
      </c>
      <c r="D532">
        <f>IF('Training Data'!$B532="A",1,0)</f>
        <v>1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7">
        <v>0</v>
      </c>
      <c r="U532" s="5">
        <v>0</v>
      </c>
    </row>
    <row r="533" spans="1:21" x14ac:dyDescent="0.25">
      <c r="A533">
        <f>IF('Training Data'!A533="M",1,0)</f>
        <v>1</v>
      </c>
      <c r="B533">
        <f>IF('Training Data'!A533="F",1,0)</f>
        <v>0</v>
      </c>
      <c r="C533">
        <f>IF('Training Data'!$B533="H",1,0)</f>
        <v>0</v>
      </c>
      <c r="D533">
        <f>IF('Training Data'!$B533="A",1,0)</f>
        <v>1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1</v>
      </c>
      <c r="S533" s="7">
        <v>0</v>
      </c>
      <c r="U533" s="5">
        <v>0</v>
      </c>
    </row>
    <row r="534" spans="1:21" x14ac:dyDescent="0.25">
      <c r="A534">
        <f>IF('Training Data'!A534="M",1,0)</f>
        <v>0</v>
      </c>
      <c r="B534">
        <f>IF('Training Data'!A534="F",1,0)</f>
        <v>1</v>
      </c>
      <c r="C534">
        <f>IF('Training Data'!$B534="H",1,0)</f>
        <v>0</v>
      </c>
      <c r="D534">
        <f>IF('Training Data'!$B534="A",1,0)</f>
        <v>1</v>
      </c>
      <c r="E534" s="2">
        <v>0</v>
      </c>
      <c r="F534" s="2">
        <v>0</v>
      </c>
      <c r="G534" s="2">
        <v>1</v>
      </c>
      <c r="H534" s="2">
        <v>0</v>
      </c>
      <c r="I534" s="2">
        <v>1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7">
        <v>0</v>
      </c>
      <c r="U534" s="5">
        <v>0</v>
      </c>
    </row>
    <row r="535" spans="1:21" x14ac:dyDescent="0.25">
      <c r="A535">
        <f>IF('Training Data'!A535="M",1,0)</f>
        <v>1</v>
      </c>
      <c r="B535">
        <f>IF('Training Data'!A535="F",1,0)</f>
        <v>0</v>
      </c>
      <c r="C535">
        <f>IF('Training Data'!$B535="H",1,0)</f>
        <v>1</v>
      </c>
      <c r="D535">
        <f>IF('Training Data'!$B535="A",1,0)</f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7">
        <v>0</v>
      </c>
      <c r="U535" s="5">
        <v>0</v>
      </c>
    </row>
    <row r="536" spans="1:21" x14ac:dyDescent="0.25">
      <c r="A536">
        <f>IF('Training Data'!A536="M",1,0)</f>
        <v>0</v>
      </c>
      <c r="B536">
        <f>IF('Training Data'!A536="F",1,0)</f>
        <v>1</v>
      </c>
      <c r="C536">
        <f>IF('Training Data'!$B536="H",1,0)</f>
        <v>1</v>
      </c>
      <c r="D536">
        <f>IF('Training Data'!$B536="A",1,0)</f>
        <v>0</v>
      </c>
      <c r="E536" s="2">
        <v>0</v>
      </c>
      <c r="F536" s="2">
        <v>1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1</v>
      </c>
      <c r="S536" s="7">
        <v>0</v>
      </c>
      <c r="U536" s="5">
        <v>0</v>
      </c>
    </row>
    <row r="537" spans="1:21" x14ac:dyDescent="0.25">
      <c r="A537">
        <f>IF('Training Data'!A537="M",1,0)</f>
        <v>0</v>
      </c>
      <c r="B537">
        <f>IF('Training Data'!A537="F",1,0)</f>
        <v>1</v>
      </c>
      <c r="C537">
        <f>IF('Training Data'!$B537="H",1,0)</f>
        <v>0</v>
      </c>
      <c r="D537">
        <f>IF('Training Data'!$B537="A",1,0)</f>
        <v>1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0</v>
      </c>
      <c r="S537" s="7">
        <v>0</v>
      </c>
      <c r="U537" s="5">
        <v>0</v>
      </c>
    </row>
    <row r="538" spans="1:21" x14ac:dyDescent="0.25">
      <c r="A538">
        <f>IF('Training Data'!A538="M",1,0)</f>
        <v>0</v>
      </c>
      <c r="B538">
        <f>IF('Training Data'!A538="F",1,0)</f>
        <v>1</v>
      </c>
      <c r="C538">
        <f>IF('Training Data'!$B538="H",1,0)</f>
        <v>1</v>
      </c>
      <c r="D538">
        <f>IF('Training Data'!$B538="A",1,0)</f>
        <v>0</v>
      </c>
      <c r="E538" s="2">
        <v>0</v>
      </c>
      <c r="F538" s="2">
        <v>0</v>
      </c>
      <c r="G538" s="2">
        <v>1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7">
        <v>1</v>
      </c>
      <c r="U538" s="5">
        <v>0</v>
      </c>
    </row>
    <row r="539" spans="1:21" x14ac:dyDescent="0.25">
      <c r="A539">
        <f>IF('Training Data'!A539="M",1,0)</f>
        <v>1</v>
      </c>
      <c r="B539">
        <f>IF('Training Data'!A539="F",1,0)</f>
        <v>0</v>
      </c>
      <c r="C539">
        <f>IF('Training Data'!$B539="H",1,0)</f>
        <v>0</v>
      </c>
      <c r="D539">
        <f>IF('Training Data'!$B539="A",1,0)</f>
        <v>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0</v>
      </c>
      <c r="R539" s="2">
        <v>0</v>
      </c>
      <c r="S539" s="7">
        <v>0</v>
      </c>
      <c r="U539" s="5">
        <v>0</v>
      </c>
    </row>
    <row r="540" spans="1:21" x14ac:dyDescent="0.25">
      <c r="A540">
        <f>IF('Training Data'!A540="M",1,0)</f>
        <v>0</v>
      </c>
      <c r="B540">
        <f>IF('Training Data'!A540="F",1,0)</f>
        <v>0</v>
      </c>
      <c r="C540">
        <f>IF('Training Data'!$B540="H",1,0)</f>
        <v>0</v>
      </c>
      <c r="D540">
        <f>IF('Training Data'!$B540="A",1,0)</f>
        <v>1</v>
      </c>
      <c r="E540" s="2">
        <v>0</v>
      </c>
      <c r="F540" s="2">
        <v>0</v>
      </c>
      <c r="G540" s="2">
        <v>1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7">
        <v>0</v>
      </c>
      <c r="U540" s="5">
        <v>0</v>
      </c>
    </row>
    <row r="541" spans="1:21" x14ac:dyDescent="0.25">
      <c r="A541">
        <f>IF('Training Data'!A541="M",1,0)</f>
        <v>0</v>
      </c>
      <c r="B541">
        <f>IF('Training Data'!A541="F",1,0)</f>
        <v>1</v>
      </c>
      <c r="C541">
        <f>IF('Training Data'!$B541="H",1,0)</f>
        <v>0</v>
      </c>
      <c r="D541">
        <f>IF('Training Data'!$B541="A",1,0)</f>
        <v>1</v>
      </c>
      <c r="E541" s="2">
        <v>0</v>
      </c>
      <c r="F541" s="2">
        <v>1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1</v>
      </c>
      <c r="R541" s="2">
        <v>0</v>
      </c>
      <c r="S541" s="7">
        <v>0</v>
      </c>
      <c r="U541" s="5">
        <v>0</v>
      </c>
    </row>
    <row r="542" spans="1:21" x14ac:dyDescent="0.25">
      <c r="A542">
        <f>IF('Training Data'!A542="M",1,0)</f>
        <v>0</v>
      </c>
      <c r="B542">
        <f>IF('Training Data'!A542="F",1,0)</f>
        <v>1</v>
      </c>
      <c r="C542">
        <f>IF('Training Data'!$B542="H",1,0)</f>
        <v>1</v>
      </c>
      <c r="D542">
        <f>IF('Training Data'!$B542="A",1,0)</f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7">
        <v>0</v>
      </c>
      <c r="U542" s="5">
        <v>0</v>
      </c>
    </row>
    <row r="543" spans="1:21" x14ac:dyDescent="0.25">
      <c r="A543">
        <f>IF('Training Data'!A543="M",1,0)</f>
        <v>1</v>
      </c>
      <c r="B543">
        <f>IF('Training Data'!A543="F",1,0)</f>
        <v>0</v>
      </c>
      <c r="C543">
        <f>IF('Training Data'!$B543="H",1,0)</f>
        <v>1</v>
      </c>
      <c r="D543">
        <f>IF('Training Data'!$B543="A",1,0)</f>
        <v>0</v>
      </c>
      <c r="E543" s="2">
        <v>0</v>
      </c>
      <c r="F543" s="2">
        <v>1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1</v>
      </c>
      <c r="S543" s="7">
        <v>0</v>
      </c>
      <c r="U543" s="5">
        <v>0</v>
      </c>
    </row>
    <row r="544" spans="1:21" x14ac:dyDescent="0.25">
      <c r="A544">
        <f>IF('Training Data'!A544="M",1,0)</f>
        <v>0</v>
      </c>
      <c r="B544">
        <f>IF('Training Data'!A544="F",1,0)</f>
        <v>1</v>
      </c>
      <c r="C544">
        <f>IF('Training Data'!$B544="H",1,0)</f>
        <v>1</v>
      </c>
      <c r="D544">
        <f>IF('Training Data'!$B544="A",1,0)</f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7">
        <v>0</v>
      </c>
      <c r="U544" s="5">
        <v>0</v>
      </c>
    </row>
    <row r="545" spans="1:21" x14ac:dyDescent="0.25">
      <c r="A545">
        <f>IF('Training Data'!A545="M",1,0)</f>
        <v>0</v>
      </c>
      <c r="B545">
        <f>IF('Training Data'!A545="F",1,0)</f>
        <v>1</v>
      </c>
      <c r="C545">
        <f>IF('Training Data'!$B545="H",1,0)</f>
        <v>1</v>
      </c>
      <c r="D545">
        <f>IF('Training Data'!$B545="A",1,0)</f>
        <v>0</v>
      </c>
      <c r="E545" s="2">
        <v>0</v>
      </c>
      <c r="F545" s="2">
        <v>0</v>
      </c>
      <c r="G545" s="2">
        <v>1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1</v>
      </c>
      <c r="S545" s="7">
        <v>0</v>
      </c>
      <c r="U545" s="5">
        <v>0</v>
      </c>
    </row>
    <row r="546" spans="1:21" x14ac:dyDescent="0.25">
      <c r="A546">
        <f>IF('Training Data'!A546="M",1,0)</f>
        <v>1</v>
      </c>
      <c r="B546">
        <f>IF('Training Data'!A546="F",1,0)</f>
        <v>0</v>
      </c>
      <c r="C546">
        <f>IF('Training Data'!$B546="H",1,0)</f>
        <v>0</v>
      </c>
      <c r="D546">
        <f>IF('Training Data'!$B546="A",1,0)</f>
        <v>1</v>
      </c>
      <c r="E546" s="2">
        <v>0</v>
      </c>
      <c r="F546" s="2">
        <v>1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7">
        <v>0</v>
      </c>
      <c r="U546" s="5">
        <v>0</v>
      </c>
    </row>
    <row r="547" spans="1:21" x14ac:dyDescent="0.25">
      <c r="A547">
        <f>IF('Training Data'!A547="M",1,0)</f>
        <v>1</v>
      </c>
      <c r="B547">
        <f>IF('Training Data'!A547="F",1,0)</f>
        <v>0</v>
      </c>
      <c r="C547">
        <f>IF('Training Data'!$B547="H",1,0)</f>
        <v>0</v>
      </c>
      <c r="D547">
        <f>IF('Training Data'!$B547="A",1,0)</f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7">
        <v>0</v>
      </c>
      <c r="U547" s="5">
        <v>0</v>
      </c>
    </row>
    <row r="548" spans="1:21" x14ac:dyDescent="0.25">
      <c r="A548">
        <f>IF('Training Data'!A548="M",1,0)</f>
        <v>1</v>
      </c>
      <c r="B548">
        <f>IF('Training Data'!A548="F",1,0)</f>
        <v>0</v>
      </c>
      <c r="C548">
        <f>IF('Training Data'!$B548="H",1,0)</f>
        <v>0</v>
      </c>
      <c r="D548">
        <f>IF('Training Data'!$B548="A",1,0)</f>
        <v>1</v>
      </c>
      <c r="E548" s="2">
        <v>0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1</v>
      </c>
      <c r="S548" s="7">
        <v>0</v>
      </c>
      <c r="U548" s="5">
        <v>0</v>
      </c>
    </row>
    <row r="549" spans="1:21" x14ac:dyDescent="0.25">
      <c r="A549">
        <f>IF('Training Data'!A549="M",1,0)</f>
        <v>0</v>
      </c>
      <c r="B549">
        <f>IF('Training Data'!A549="F",1,0)</f>
        <v>0</v>
      </c>
      <c r="C549">
        <f>IF('Training Data'!$B549="H",1,0)</f>
        <v>0</v>
      </c>
      <c r="D549">
        <f>IF('Training Data'!$B549="A",1,0)</f>
        <v>1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1</v>
      </c>
      <c r="O549" s="2">
        <v>0</v>
      </c>
      <c r="P549" s="2">
        <v>0</v>
      </c>
      <c r="Q549" s="2">
        <v>0</v>
      </c>
      <c r="R549" s="2">
        <v>0</v>
      </c>
      <c r="S549" s="7">
        <v>1</v>
      </c>
      <c r="U549" s="5">
        <v>0</v>
      </c>
    </row>
    <row r="550" spans="1:21" x14ac:dyDescent="0.25">
      <c r="A550">
        <f>IF('Training Data'!A550="M",1,0)</f>
        <v>1</v>
      </c>
      <c r="B550">
        <f>IF('Training Data'!A550="F",1,0)</f>
        <v>0</v>
      </c>
      <c r="C550">
        <f>IF('Training Data'!$B550="H",1,0)</f>
        <v>0</v>
      </c>
      <c r="D550">
        <f>IF('Training Data'!$B550="A",1,0)</f>
        <v>0</v>
      </c>
      <c r="E550" s="2">
        <v>0</v>
      </c>
      <c r="F550" s="2">
        <v>1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7">
        <v>0</v>
      </c>
      <c r="U550" s="5">
        <v>0</v>
      </c>
    </row>
    <row r="551" spans="1:21" x14ac:dyDescent="0.25">
      <c r="A551">
        <f>IF('Training Data'!A551="M",1,0)</f>
        <v>0</v>
      </c>
      <c r="B551">
        <f>IF('Training Data'!A551="F",1,0)</f>
        <v>1</v>
      </c>
      <c r="C551">
        <f>IF('Training Data'!$B551="H",1,0)</f>
        <v>0</v>
      </c>
      <c r="D551">
        <f>IF('Training Data'!$B551="A",1,0)</f>
        <v>1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7">
        <v>0</v>
      </c>
      <c r="U551" s="5">
        <v>0</v>
      </c>
    </row>
    <row r="552" spans="1:21" x14ac:dyDescent="0.25">
      <c r="A552">
        <f>IF('Training Data'!A552="M",1,0)</f>
        <v>0</v>
      </c>
      <c r="B552">
        <f>IF('Training Data'!A552="F",1,0)</f>
        <v>1</v>
      </c>
      <c r="C552">
        <f>IF('Training Data'!$B552="H",1,0)</f>
        <v>0</v>
      </c>
      <c r="D552">
        <f>IF('Training Data'!$B552="A",1,0)</f>
        <v>1</v>
      </c>
      <c r="E552" s="2">
        <v>0</v>
      </c>
      <c r="F552" s="2">
        <v>0</v>
      </c>
      <c r="G552" s="2">
        <v>1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7">
        <v>0</v>
      </c>
      <c r="U552" s="5">
        <v>0</v>
      </c>
    </row>
    <row r="553" spans="1:21" x14ac:dyDescent="0.25">
      <c r="A553">
        <f>IF('Training Data'!A553="M",1,0)</f>
        <v>0</v>
      </c>
      <c r="B553">
        <f>IF('Training Data'!A553="F",1,0)</f>
        <v>1</v>
      </c>
      <c r="C553">
        <f>IF('Training Data'!$B553="H",1,0)</f>
        <v>0</v>
      </c>
      <c r="D553">
        <f>IF('Training Data'!$B553="A",1,0)</f>
        <v>1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1</v>
      </c>
      <c r="O553" s="2">
        <v>0</v>
      </c>
      <c r="P553" s="2">
        <v>0</v>
      </c>
      <c r="Q553" s="2">
        <v>0</v>
      </c>
      <c r="R553" s="2">
        <v>0</v>
      </c>
      <c r="S553" s="7">
        <v>0</v>
      </c>
      <c r="U553" s="5">
        <v>0</v>
      </c>
    </row>
    <row r="554" spans="1:21" x14ac:dyDescent="0.25">
      <c r="A554">
        <f>IF('Training Data'!A554="M",1,0)</f>
        <v>0</v>
      </c>
      <c r="B554">
        <f>IF('Training Data'!A554="F",1,0)</f>
        <v>0</v>
      </c>
      <c r="C554">
        <f>IF('Training Data'!$B554="H",1,0)</f>
        <v>1</v>
      </c>
      <c r="D554">
        <f>IF('Training Data'!$B554="A",1,0)</f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1</v>
      </c>
      <c r="S554" s="7">
        <v>0</v>
      </c>
      <c r="U554" s="5">
        <v>0</v>
      </c>
    </row>
    <row r="555" spans="1:21" x14ac:dyDescent="0.25">
      <c r="A555">
        <f>IF('Training Data'!A555="M",1,0)</f>
        <v>0</v>
      </c>
      <c r="B555">
        <f>IF('Training Data'!A555="F",1,0)</f>
        <v>1</v>
      </c>
      <c r="C555">
        <f>IF('Training Data'!$B555="H",1,0)</f>
        <v>1</v>
      </c>
      <c r="D555">
        <f>IF('Training Data'!$B555="A",1,0)</f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7">
        <v>0</v>
      </c>
      <c r="U555" s="5">
        <v>0</v>
      </c>
    </row>
    <row r="556" spans="1:21" x14ac:dyDescent="0.25">
      <c r="A556">
        <f>IF('Training Data'!A556="M",1,0)</f>
        <v>1</v>
      </c>
      <c r="B556">
        <f>IF('Training Data'!A556="F",1,0)</f>
        <v>0</v>
      </c>
      <c r="C556">
        <f>IF('Training Data'!$B556="H",1,0)</f>
        <v>1</v>
      </c>
      <c r="D556">
        <f>IF('Training Data'!$B556="A",1,0)</f>
        <v>0</v>
      </c>
      <c r="E556" s="2">
        <v>0</v>
      </c>
      <c r="F556" s="2">
        <v>1</v>
      </c>
      <c r="G556" s="2">
        <v>1</v>
      </c>
      <c r="H556" s="2">
        <v>0</v>
      </c>
      <c r="I556" s="2">
        <v>1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7">
        <v>0</v>
      </c>
      <c r="U556" s="5">
        <v>0</v>
      </c>
    </row>
    <row r="557" spans="1:21" x14ac:dyDescent="0.25">
      <c r="A557">
        <f>IF('Training Data'!A557="M",1,0)</f>
        <v>1</v>
      </c>
      <c r="B557">
        <f>IF('Training Data'!A557="F",1,0)</f>
        <v>0</v>
      </c>
      <c r="C557">
        <f>IF('Training Data'!$B557="H",1,0)</f>
        <v>1</v>
      </c>
      <c r="D557">
        <f>IF('Training Data'!$B557="A",1,0)</f>
        <v>0</v>
      </c>
      <c r="E557" s="2">
        <v>0</v>
      </c>
      <c r="F557" s="2">
        <v>0</v>
      </c>
      <c r="G557" s="2">
        <v>1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7">
        <v>0</v>
      </c>
      <c r="U557" s="5">
        <v>0</v>
      </c>
    </row>
    <row r="558" spans="1:21" x14ac:dyDescent="0.25">
      <c r="A558">
        <f>IF('Training Data'!A558="M",1,0)</f>
        <v>1</v>
      </c>
      <c r="B558">
        <f>IF('Training Data'!A558="F",1,0)</f>
        <v>0</v>
      </c>
      <c r="C558">
        <f>IF('Training Data'!$B558="H",1,0)</f>
        <v>0</v>
      </c>
      <c r="D558">
        <f>IF('Training Data'!$B558="A",1,0)</f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1</v>
      </c>
      <c r="S558" s="7">
        <v>0</v>
      </c>
      <c r="U558" s="5">
        <v>0</v>
      </c>
    </row>
    <row r="559" spans="1:21" x14ac:dyDescent="0.25">
      <c r="A559">
        <f>IF('Training Data'!A559="M",1,0)</f>
        <v>1</v>
      </c>
      <c r="B559">
        <f>IF('Training Data'!A559="F",1,0)</f>
        <v>0</v>
      </c>
      <c r="C559">
        <f>IF('Training Data'!$B559="H",1,0)</f>
        <v>1</v>
      </c>
      <c r="D559">
        <f>IF('Training Data'!$B559="A",1,0)</f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7">
        <v>0</v>
      </c>
      <c r="U559" s="5">
        <v>0</v>
      </c>
    </row>
    <row r="560" spans="1:21" x14ac:dyDescent="0.25">
      <c r="A560">
        <f>IF('Training Data'!A560="M",1,0)</f>
        <v>0</v>
      </c>
      <c r="B560">
        <f>IF('Training Data'!A560="F",1,0)</f>
        <v>1</v>
      </c>
      <c r="C560">
        <f>IF('Training Data'!$B560="H",1,0)</f>
        <v>0</v>
      </c>
      <c r="D560">
        <f>IF('Training Data'!$B560="A",1,0)</f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1</v>
      </c>
      <c r="R560" s="2">
        <v>0</v>
      </c>
      <c r="S560" s="7">
        <v>0</v>
      </c>
      <c r="U560" s="5">
        <v>0</v>
      </c>
    </row>
    <row r="561" spans="1:21" x14ac:dyDescent="0.25">
      <c r="A561">
        <f>IF('Training Data'!A561="M",1,0)</f>
        <v>1</v>
      </c>
      <c r="B561">
        <f>IF('Training Data'!A561="F",1,0)</f>
        <v>0</v>
      </c>
      <c r="C561">
        <f>IF('Training Data'!$B561="H",1,0)</f>
        <v>0</v>
      </c>
      <c r="D561">
        <f>IF('Training Data'!$B561="A",1,0)</f>
        <v>0</v>
      </c>
      <c r="E561" s="2">
        <v>0</v>
      </c>
      <c r="F561" s="2">
        <v>1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0</v>
      </c>
      <c r="R561" s="2">
        <v>0</v>
      </c>
      <c r="S561" s="7">
        <v>0</v>
      </c>
      <c r="U561" s="5">
        <v>0</v>
      </c>
    </row>
    <row r="562" spans="1:21" x14ac:dyDescent="0.25">
      <c r="A562">
        <f>IF('Training Data'!A562="M",1,0)</f>
        <v>0</v>
      </c>
      <c r="B562">
        <f>IF('Training Data'!A562="F",1,0)</f>
        <v>0</v>
      </c>
      <c r="C562">
        <f>IF('Training Data'!$B562="H",1,0)</f>
        <v>1</v>
      </c>
      <c r="D562">
        <f>IF('Training Data'!$B562="A",1,0)</f>
        <v>0</v>
      </c>
      <c r="E562" s="2">
        <v>0</v>
      </c>
      <c r="F562" s="2">
        <v>0</v>
      </c>
      <c r="G562" s="2">
        <v>1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7">
        <v>0</v>
      </c>
      <c r="U562" s="5">
        <v>0</v>
      </c>
    </row>
    <row r="563" spans="1:21" x14ac:dyDescent="0.25">
      <c r="A563">
        <f>IF('Training Data'!A563="M",1,0)</f>
        <v>0</v>
      </c>
      <c r="B563">
        <f>IF('Training Data'!A563="F",1,0)</f>
        <v>1</v>
      </c>
      <c r="C563">
        <f>IF('Training Data'!$B563="H",1,0)</f>
        <v>0</v>
      </c>
      <c r="D563">
        <f>IF('Training Data'!$B563="A",1,0)</f>
        <v>1</v>
      </c>
      <c r="E563" s="2">
        <v>0</v>
      </c>
      <c r="F563" s="2">
        <v>0</v>
      </c>
      <c r="G563" s="2">
        <v>1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0</v>
      </c>
      <c r="R563" s="2">
        <v>0</v>
      </c>
      <c r="S563" s="7">
        <v>0</v>
      </c>
      <c r="U563" s="5">
        <v>0</v>
      </c>
    </row>
    <row r="564" spans="1:21" x14ac:dyDescent="0.25">
      <c r="A564">
        <f>IF('Training Data'!A564="M",1,0)</f>
        <v>0</v>
      </c>
      <c r="B564">
        <f>IF('Training Data'!A564="F",1,0)</f>
        <v>1</v>
      </c>
      <c r="C564">
        <f>IF('Training Data'!$B564="H",1,0)</f>
        <v>1</v>
      </c>
      <c r="D564">
        <f>IF('Training Data'!$B564="A",1,0)</f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1</v>
      </c>
      <c r="S564" s="7">
        <v>0</v>
      </c>
      <c r="U564" s="5">
        <v>0</v>
      </c>
    </row>
    <row r="565" spans="1:21" x14ac:dyDescent="0.25">
      <c r="A565">
        <f>IF('Training Data'!A565="M",1,0)</f>
        <v>1</v>
      </c>
      <c r="B565">
        <f>IF('Training Data'!A565="F",1,0)</f>
        <v>0</v>
      </c>
      <c r="C565">
        <f>IF('Training Data'!$B565="H",1,0)</f>
        <v>1</v>
      </c>
      <c r="D565">
        <f>IF('Training Data'!$B565="A",1,0)</f>
        <v>0</v>
      </c>
      <c r="E565" s="2">
        <v>0</v>
      </c>
      <c r="F565" s="2">
        <v>0</v>
      </c>
      <c r="G565" s="2">
        <v>1</v>
      </c>
      <c r="H565" s="2">
        <v>0</v>
      </c>
      <c r="I565" s="2">
        <v>0</v>
      </c>
      <c r="J565" s="2">
        <v>0</v>
      </c>
      <c r="K565" s="2">
        <v>1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7">
        <v>0</v>
      </c>
      <c r="U565" s="5">
        <v>0</v>
      </c>
    </row>
    <row r="566" spans="1:21" x14ac:dyDescent="0.25">
      <c r="A566">
        <f>IF('Training Data'!A566="M",1,0)</f>
        <v>1</v>
      </c>
      <c r="B566">
        <f>IF('Training Data'!A566="F",1,0)</f>
        <v>0</v>
      </c>
      <c r="C566">
        <f>IF('Training Data'!$B566="H",1,0)</f>
        <v>0</v>
      </c>
      <c r="D566">
        <f>IF('Training Data'!$B566="A",1,0)</f>
        <v>0</v>
      </c>
      <c r="E566" s="2">
        <v>0</v>
      </c>
      <c r="F566" s="2">
        <v>0</v>
      </c>
      <c r="G566" s="2">
        <v>1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7">
        <v>0</v>
      </c>
      <c r="U566" s="5">
        <v>0</v>
      </c>
    </row>
    <row r="567" spans="1:21" x14ac:dyDescent="0.25">
      <c r="A567">
        <f>IF('Training Data'!A567="M",1,0)</f>
        <v>1</v>
      </c>
      <c r="B567">
        <f>IF('Training Data'!A567="F",1,0)</f>
        <v>0</v>
      </c>
      <c r="C567">
        <f>IF('Training Data'!$B567="H",1,0)</f>
        <v>1</v>
      </c>
      <c r="D567">
        <f>IF('Training Data'!$B567="A",1,0)</f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0</v>
      </c>
      <c r="R567" s="2">
        <v>0</v>
      </c>
      <c r="S567" s="7">
        <v>0</v>
      </c>
      <c r="U567" s="5">
        <v>0</v>
      </c>
    </row>
    <row r="568" spans="1:21" x14ac:dyDescent="0.25">
      <c r="A568">
        <f>IF('Training Data'!A568="M",1,0)</f>
        <v>1</v>
      </c>
      <c r="B568">
        <f>IF('Training Data'!A568="F",1,0)</f>
        <v>0</v>
      </c>
      <c r="C568">
        <f>IF('Training Data'!$B568="H",1,0)</f>
        <v>1</v>
      </c>
      <c r="D568">
        <f>IF('Training Data'!$B568="A",1,0)</f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7">
        <v>0</v>
      </c>
      <c r="U568" s="5">
        <v>0</v>
      </c>
    </row>
    <row r="569" spans="1:21" x14ac:dyDescent="0.25">
      <c r="A569">
        <f>IF('Training Data'!A569="M",1,0)</f>
        <v>0</v>
      </c>
      <c r="B569">
        <f>IF('Training Data'!A569="F",1,0)</f>
        <v>1</v>
      </c>
      <c r="C569">
        <f>IF('Training Data'!$B569="H",1,0)</f>
        <v>1</v>
      </c>
      <c r="D569">
        <f>IF('Training Data'!$B569="A",1,0)</f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1</v>
      </c>
      <c r="Q569" s="2">
        <v>0</v>
      </c>
      <c r="R569" s="2">
        <v>0</v>
      </c>
      <c r="S569" s="7">
        <v>0</v>
      </c>
      <c r="U569" s="5">
        <v>0</v>
      </c>
    </row>
    <row r="570" spans="1:21" x14ac:dyDescent="0.25">
      <c r="A570">
        <f>IF('Training Data'!A570="M",1,0)</f>
        <v>0</v>
      </c>
      <c r="B570">
        <f>IF('Training Data'!A570="F",1,0)</f>
        <v>1</v>
      </c>
      <c r="C570">
        <f>IF('Training Data'!$B570="H",1,0)</f>
        <v>1</v>
      </c>
      <c r="D570">
        <f>IF('Training Data'!$B570="A",1,0)</f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7">
        <v>0</v>
      </c>
      <c r="U570" s="5">
        <v>0</v>
      </c>
    </row>
    <row r="571" spans="1:21" x14ac:dyDescent="0.25">
      <c r="A571">
        <f>IF('Training Data'!A571="M",1,0)</f>
        <v>0</v>
      </c>
      <c r="B571">
        <f>IF('Training Data'!A571="F",1,0)</f>
        <v>1</v>
      </c>
      <c r="C571">
        <f>IF('Training Data'!$B571="H",1,0)</f>
        <v>1</v>
      </c>
      <c r="D571">
        <f>IF('Training Data'!$B571="A",1,0)</f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7">
        <v>0</v>
      </c>
      <c r="U571" s="5">
        <v>0</v>
      </c>
    </row>
    <row r="572" spans="1:21" x14ac:dyDescent="0.25">
      <c r="A572">
        <f>IF('Training Data'!A572="M",1,0)</f>
        <v>0</v>
      </c>
      <c r="B572">
        <f>IF('Training Data'!A572="F",1,0)</f>
        <v>1</v>
      </c>
      <c r="C572">
        <f>IF('Training Data'!$B572="H",1,0)</f>
        <v>0</v>
      </c>
      <c r="D572">
        <f>IF('Training Data'!$B572="A",1,0)</f>
        <v>1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7">
        <v>0</v>
      </c>
      <c r="U572" s="5">
        <v>0</v>
      </c>
    </row>
    <row r="573" spans="1:21" x14ac:dyDescent="0.25">
      <c r="A573">
        <f>IF('Training Data'!A573="M",1,0)</f>
        <v>0</v>
      </c>
      <c r="B573">
        <f>IF('Training Data'!A573="F",1,0)</f>
        <v>1</v>
      </c>
      <c r="C573">
        <f>IF('Training Data'!$B573="H",1,0)</f>
        <v>0</v>
      </c>
      <c r="D573">
        <f>IF('Training Data'!$B573="A",1,0)</f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7">
        <v>0</v>
      </c>
      <c r="U573" s="5">
        <v>0</v>
      </c>
    </row>
    <row r="574" spans="1:21" x14ac:dyDescent="0.25">
      <c r="A574">
        <f>IF('Training Data'!A574="M",1,0)</f>
        <v>1</v>
      </c>
      <c r="B574">
        <f>IF('Training Data'!A574="F",1,0)</f>
        <v>0</v>
      </c>
      <c r="C574">
        <f>IF('Training Data'!$B574="H",1,0)</f>
        <v>1</v>
      </c>
      <c r="D574">
        <f>IF('Training Data'!$B574="A",1,0)</f>
        <v>0</v>
      </c>
      <c r="E574" s="2">
        <v>0</v>
      </c>
      <c r="F574" s="2">
        <v>1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7">
        <v>0</v>
      </c>
      <c r="U574" s="5">
        <v>0</v>
      </c>
    </row>
    <row r="575" spans="1:21" x14ac:dyDescent="0.25">
      <c r="A575">
        <f>IF('Training Data'!A575="M",1,0)</f>
        <v>0</v>
      </c>
      <c r="B575">
        <f>IF('Training Data'!A575="F",1,0)</f>
        <v>1</v>
      </c>
      <c r="C575">
        <f>IF('Training Data'!$B575="H",1,0)</f>
        <v>0</v>
      </c>
      <c r="D575">
        <f>IF('Training Data'!$B575="A",1,0)</f>
        <v>1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1</v>
      </c>
      <c r="S575" s="7">
        <v>0</v>
      </c>
      <c r="U575" s="5">
        <v>0</v>
      </c>
    </row>
    <row r="576" spans="1:21" x14ac:dyDescent="0.25">
      <c r="A576">
        <f>IF('Training Data'!A576="M",1,0)</f>
        <v>1</v>
      </c>
      <c r="B576">
        <f>IF('Training Data'!A576="F",1,0)</f>
        <v>0</v>
      </c>
      <c r="C576">
        <f>IF('Training Data'!$B576="H",1,0)</f>
        <v>1</v>
      </c>
      <c r="D576">
        <f>IF('Training Data'!$B576="A",1,0)</f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7">
        <v>0</v>
      </c>
      <c r="U576" s="5">
        <v>0</v>
      </c>
    </row>
    <row r="577" spans="1:21" x14ac:dyDescent="0.25">
      <c r="A577">
        <f>IF('Training Data'!A577="M",1,0)</f>
        <v>0</v>
      </c>
      <c r="B577">
        <f>IF('Training Data'!A577="F",1,0)</f>
        <v>0</v>
      </c>
      <c r="C577">
        <f>IF('Training Data'!$B577="H",1,0)</f>
        <v>1</v>
      </c>
      <c r="D577">
        <f>IF('Training Data'!$B577="A",1,0)</f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7">
        <v>0</v>
      </c>
      <c r="U577" s="5">
        <v>0</v>
      </c>
    </row>
    <row r="578" spans="1:21" x14ac:dyDescent="0.25">
      <c r="A578">
        <f>IF('Training Data'!A578="M",1,0)</f>
        <v>0</v>
      </c>
      <c r="B578">
        <f>IF('Training Data'!A578="F",1,0)</f>
        <v>1</v>
      </c>
      <c r="C578">
        <f>IF('Training Data'!$B578="H",1,0)</f>
        <v>1</v>
      </c>
      <c r="D578">
        <f>IF('Training Data'!$B578="A",1,0)</f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0</v>
      </c>
      <c r="S578" s="7">
        <v>0</v>
      </c>
      <c r="U578" s="5">
        <v>0</v>
      </c>
    </row>
    <row r="579" spans="1:21" x14ac:dyDescent="0.25">
      <c r="A579">
        <f>IF('Training Data'!A579="M",1,0)</f>
        <v>1</v>
      </c>
      <c r="B579">
        <f>IF('Training Data'!A579="F",1,0)</f>
        <v>0</v>
      </c>
      <c r="C579">
        <f>IF('Training Data'!$B579="H",1,0)</f>
        <v>0</v>
      </c>
      <c r="D579">
        <f>IF('Training Data'!$B579="A",1,0)</f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7">
        <v>0</v>
      </c>
      <c r="U579" s="5">
        <v>0</v>
      </c>
    </row>
    <row r="580" spans="1:21" x14ac:dyDescent="0.25">
      <c r="A580">
        <f>IF('Training Data'!A580="M",1,0)</f>
        <v>0</v>
      </c>
      <c r="B580">
        <f>IF('Training Data'!A580="F",1,0)</f>
        <v>1</v>
      </c>
      <c r="C580">
        <f>IF('Training Data'!$B580="H",1,0)</f>
        <v>1</v>
      </c>
      <c r="D580">
        <f>IF('Training Data'!$B580="A",1,0)</f>
        <v>0</v>
      </c>
      <c r="E580" s="2">
        <v>0</v>
      </c>
      <c r="F580" s="2">
        <v>0</v>
      </c>
      <c r="G580" s="2">
        <v>1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7">
        <v>0</v>
      </c>
      <c r="U580" s="5">
        <v>0</v>
      </c>
    </row>
    <row r="581" spans="1:21" x14ac:dyDescent="0.25">
      <c r="A581">
        <f>IF('Training Data'!A581="M",1,0)</f>
        <v>1</v>
      </c>
      <c r="B581">
        <f>IF('Training Data'!A581="F",1,0)</f>
        <v>0</v>
      </c>
      <c r="C581">
        <f>IF('Training Data'!$B581="H",1,0)</f>
        <v>1</v>
      </c>
      <c r="D581">
        <f>IF('Training Data'!$B581="A",1,0)</f>
        <v>0</v>
      </c>
      <c r="E581" s="2">
        <v>0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1</v>
      </c>
      <c r="R581" s="2">
        <v>0</v>
      </c>
      <c r="S581" s="7">
        <v>0</v>
      </c>
      <c r="U581" s="5">
        <v>0</v>
      </c>
    </row>
    <row r="582" spans="1:21" x14ac:dyDescent="0.25">
      <c r="A582">
        <f>IF('Training Data'!A582="M",1,0)</f>
        <v>0</v>
      </c>
      <c r="B582">
        <f>IF('Training Data'!A582="F",1,0)</f>
        <v>1</v>
      </c>
      <c r="C582">
        <f>IF('Training Data'!$B582="H",1,0)</f>
        <v>0</v>
      </c>
      <c r="D582">
        <f>IF('Training Data'!$B582="A",1,0)</f>
        <v>1</v>
      </c>
      <c r="E582" s="2">
        <v>0</v>
      </c>
      <c r="F582" s="2">
        <v>0</v>
      </c>
      <c r="G582" s="2">
        <v>1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1</v>
      </c>
      <c r="S582" s="7">
        <v>0</v>
      </c>
      <c r="U582" s="5">
        <v>0</v>
      </c>
    </row>
    <row r="583" spans="1:21" x14ac:dyDescent="0.25">
      <c r="A583">
        <f>IF('Training Data'!A583="M",1,0)</f>
        <v>0</v>
      </c>
      <c r="B583">
        <f>IF('Training Data'!A583="F",1,0)</f>
        <v>1</v>
      </c>
      <c r="C583">
        <f>IF('Training Data'!$B583="H",1,0)</f>
        <v>1</v>
      </c>
      <c r="D583">
        <f>IF('Training Data'!$B583="A",1,0)</f>
        <v>0</v>
      </c>
      <c r="E583" s="2">
        <v>0</v>
      </c>
      <c r="F583" s="2">
        <v>1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1</v>
      </c>
      <c r="R583" s="2">
        <v>0</v>
      </c>
      <c r="S583" s="7">
        <v>1</v>
      </c>
      <c r="U583" s="5">
        <v>0</v>
      </c>
    </row>
    <row r="584" spans="1:21" x14ac:dyDescent="0.25">
      <c r="A584">
        <f>IF('Training Data'!A584="M",1,0)</f>
        <v>1</v>
      </c>
      <c r="B584">
        <f>IF('Training Data'!A584="F",1,0)</f>
        <v>0</v>
      </c>
      <c r="C584">
        <f>IF('Training Data'!$B584="H",1,0)</f>
        <v>1</v>
      </c>
      <c r="D584">
        <f>IF('Training Data'!$B584="A",1,0)</f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1</v>
      </c>
      <c r="P584" s="2">
        <v>1</v>
      </c>
      <c r="Q584" s="2">
        <v>0</v>
      </c>
      <c r="R584" s="2">
        <v>0</v>
      </c>
      <c r="S584" s="7">
        <v>0</v>
      </c>
      <c r="U584" s="5">
        <v>0</v>
      </c>
    </row>
    <row r="585" spans="1:21" x14ac:dyDescent="0.25">
      <c r="A585">
        <f>IF('Training Data'!A585="M",1,0)</f>
        <v>0</v>
      </c>
      <c r="B585">
        <f>IF('Training Data'!A585="F",1,0)</f>
        <v>1</v>
      </c>
      <c r="C585">
        <f>IF('Training Data'!$B585="H",1,0)</f>
        <v>1</v>
      </c>
      <c r="D585">
        <f>IF('Training Data'!$B585="A",1,0)</f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7">
        <v>0</v>
      </c>
      <c r="U585" s="5">
        <v>0</v>
      </c>
    </row>
    <row r="586" spans="1:21" x14ac:dyDescent="0.25">
      <c r="A586">
        <f>IF('Training Data'!A586="M",1,0)</f>
        <v>0</v>
      </c>
      <c r="B586">
        <f>IF('Training Data'!A586="F",1,0)</f>
        <v>1</v>
      </c>
      <c r="C586">
        <f>IF('Training Data'!$B586="H",1,0)</f>
        <v>0</v>
      </c>
      <c r="D586">
        <f>IF('Training Data'!$B586="A",1,0)</f>
        <v>0</v>
      </c>
      <c r="E586" s="2">
        <v>0</v>
      </c>
      <c r="F586" s="2">
        <v>1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7">
        <v>0</v>
      </c>
      <c r="U586" s="5">
        <v>0</v>
      </c>
    </row>
    <row r="587" spans="1:21" x14ac:dyDescent="0.25">
      <c r="A587">
        <f>IF('Training Data'!A587="M",1,0)</f>
        <v>0</v>
      </c>
      <c r="B587">
        <f>IF('Training Data'!A587="F",1,0)</f>
        <v>1</v>
      </c>
      <c r="C587">
        <f>IF('Training Data'!$B587="H",1,0)</f>
        <v>0</v>
      </c>
      <c r="D587">
        <f>IF('Training Data'!$B587="A",1,0)</f>
        <v>1</v>
      </c>
      <c r="E587" s="2">
        <v>0</v>
      </c>
      <c r="F587" s="2">
        <v>1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1</v>
      </c>
      <c r="S587" s="7">
        <v>0</v>
      </c>
      <c r="U587" s="5">
        <v>0</v>
      </c>
    </row>
    <row r="588" spans="1:21" x14ac:dyDescent="0.25">
      <c r="A588">
        <f>IF('Training Data'!A588="M",1,0)</f>
        <v>1</v>
      </c>
      <c r="B588">
        <f>IF('Training Data'!A588="F",1,0)</f>
        <v>0</v>
      </c>
      <c r="C588">
        <f>IF('Training Data'!$B588="H",1,0)</f>
        <v>1</v>
      </c>
      <c r="D588">
        <f>IF('Training Data'!$B588="A",1,0)</f>
        <v>0</v>
      </c>
      <c r="E588" s="2">
        <v>0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7">
        <v>0</v>
      </c>
      <c r="U588" s="5">
        <v>0</v>
      </c>
    </row>
    <row r="589" spans="1:21" x14ac:dyDescent="0.25">
      <c r="A589">
        <f>IF('Training Data'!A589="M",1,0)</f>
        <v>1</v>
      </c>
      <c r="B589">
        <f>IF('Training Data'!A589="F",1,0)</f>
        <v>0</v>
      </c>
      <c r="C589">
        <f>IF('Training Data'!$B589="H",1,0)</f>
        <v>1</v>
      </c>
      <c r="D589">
        <f>IF('Training Data'!$B589="A",1,0)</f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7">
        <v>0</v>
      </c>
      <c r="U589" s="5">
        <v>0</v>
      </c>
    </row>
    <row r="590" spans="1:21" x14ac:dyDescent="0.25">
      <c r="A590">
        <f>IF('Training Data'!A590="M",1,0)</f>
        <v>0</v>
      </c>
      <c r="B590">
        <f>IF('Training Data'!A590="F",1,0)</f>
        <v>1</v>
      </c>
      <c r="C590">
        <f>IF('Training Data'!$B590="H",1,0)</f>
        <v>1</v>
      </c>
      <c r="D590">
        <f>IF('Training Data'!$B590="A",1,0)</f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7">
        <v>0</v>
      </c>
      <c r="U590" s="5">
        <v>0</v>
      </c>
    </row>
    <row r="591" spans="1:21" x14ac:dyDescent="0.25">
      <c r="A591">
        <f>IF('Training Data'!A591="M",1,0)</f>
        <v>0</v>
      </c>
      <c r="B591">
        <f>IF('Training Data'!A591="F",1,0)</f>
        <v>1</v>
      </c>
      <c r="C591">
        <f>IF('Training Data'!$B591="H",1,0)</f>
        <v>0</v>
      </c>
      <c r="D591">
        <f>IF('Training Data'!$B591="A",1,0)</f>
        <v>1</v>
      </c>
      <c r="E591" s="2">
        <v>0</v>
      </c>
      <c r="F591" s="2">
        <v>0</v>
      </c>
      <c r="G591" s="2">
        <v>0</v>
      </c>
      <c r="H591" s="2">
        <v>1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1</v>
      </c>
      <c r="R591" s="2">
        <v>0</v>
      </c>
      <c r="S591" s="7">
        <v>0</v>
      </c>
      <c r="U591" s="5">
        <v>0</v>
      </c>
    </row>
    <row r="592" spans="1:21" x14ac:dyDescent="0.25">
      <c r="A592">
        <f>IF('Training Data'!A592="M",1,0)</f>
        <v>0</v>
      </c>
      <c r="B592">
        <f>IF('Training Data'!A592="F",1,0)</f>
        <v>1</v>
      </c>
      <c r="C592">
        <f>IF('Training Data'!$B592="H",1,0)</f>
        <v>0</v>
      </c>
      <c r="D592">
        <f>IF('Training Data'!$B592="A",1,0)</f>
        <v>1</v>
      </c>
      <c r="E592" s="2">
        <v>0</v>
      </c>
      <c r="F592" s="2">
        <v>1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7">
        <v>0</v>
      </c>
      <c r="U592" s="5">
        <v>0</v>
      </c>
    </row>
    <row r="593" spans="1:21" x14ac:dyDescent="0.25">
      <c r="A593">
        <f>IF('Training Data'!A593="M",1,0)</f>
        <v>0</v>
      </c>
      <c r="B593">
        <f>IF('Training Data'!A593="F",1,0)</f>
        <v>1</v>
      </c>
      <c r="C593">
        <f>IF('Training Data'!$B593="H",1,0)</f>
        <v>0</v>
      </c>
      <c r="D593">
        <f>IF('Training Data'!$B593="A",1,0)</f>
        <v>1</v>
      </c>
      <c r="E593" s="2">
        <v>0</v>
      </c>
      <c r="F593" s="2">
        <v>1</v>
      </c>
      <c r="G593" s="2">
        <v>1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7">
        <v>0</v>
      </c>
      <c r="U593" s="5">
        <v>0</v>
      </c>
    </row>
    <row r="594" spans="1:21" x14ac:dyDescent="0.25">
      <c r="A594">
        <f>IF('Training Data'!A594="M",1,0)</f>
        <v>1</v>
      </c>
      <c r="B594">
        <f>IF('Training Data'!A594="F",1,0)</f>
        <v>0</v>
      </c>
      <c r="C594">
        <f>IF('Training Data'!$B594="H",1,0)</f>
        <v>0</v>
      </c>
      <c r="D594">
        <f>IF('Training Data'!$B594="A",1,0)</f>
        <v>1</v>
      </c>
      <c r="E594" s="2">
        <v>0</v>
      </c>
      <c r="F594" s="2">
        <v>1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7">
        <v>0</v>
      </c>
      <c r="U594" s="5">
        <v>0</v>
      </c>
    </row>
    <row r="595" spans="1:21" x14ac:dyDescent="0.25">
      <c r="A595">
        <f>IF('Training Data'!A595="M",1,0)</f>
        <v>0</v>
      </c>
      <c r="B595">
        <f>IF('Training Data'!A595="F",1,0)</f>
        <v>1</v>
      </c>
      <c r="C595">
        <f>IF('Training Data'!$B595="H",1,0)</f>
        <v>1</v>
      </c>
      <c r="D595">
        <f>IF('Training Data'!$B595="A",1,0)</f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7">
        <v>0</v>
      </c>
      <c r="U595" s="5">
        <v>0</v>
      </c>
    </row>
    <row r="596" spans="1:21" x14ac:dyDescent="0.25">
      <c r="A596">
        <f>IF('Training Data'!A596="M",1,0)</f>
        <v>1</v>
      </c>
      <c r="B596">
        <f>IF('Training Data'!A596="F",1,0)</f>
        <v>0</v>
      </c>
      <c r="C596">
        <f>IF('Training Data'!$B596="H",1,0)</f>
        <v>1</v>
      </c>
      <c r="D596">
        <f>IF('Training Data'!$B596="A",1,0)</f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7">
        <v>0</v>
      </c>
      <c r="U596" s="5">
        <v>0</v>
      </c>
    </row>
    <row r="597" spans="1:21" x14ac:dyDescent="0.25">
      <c r="A597">
        <f>IF('Training Data'!A597="M",1,0)</f>
        <v>1</v>
      </c>
      <c r="B597">
        <f>IF('Training Data'!A597="F",1,0)</f>
        <v>0</v>
      </c>
      <c r="C597">
        <f>IF('Training Data'!$B597="H",1,0)</f>
        <v>1</v>
      </c>
      <c r="D597">
        <f>IF('Training Data'!$B597="A",1,0)</f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7">
        <v>0</v>
      </c>
      <c r="U597" s="5">
        <v>0</v>
      </c>
    </row>
    <row r="598" spans="1:21" x14ac:dyDescent="0.25">
      <c r="A598">
        <f>IF('Training Data'!A598="M",1,0)</f>
        <v>0</v>
      </c>
      <c r="B598">
        <f>IF('Training Data'!A598="F",1,0)</f>
        <v>1</v>
      </c>
      <c r="C598">
        <f>IF('Training Data'!$B598="H",1,0)</f>
        <v>1</v>
      </c>
      <c r="D598">
        <f>IF('Training Data'!$B598="A",1,0)</f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0</v>
      </c>
      <c r="R598" s="2">
        <v>0</v>
      </c>
      <c r="S598" s="7">
        <v>0</v>
      </c>
      <c r="U598" s="5">
        <v>0</v>
      </c>
    </row>
    <row r="599" spans="1:21" x14ac:dyDescent="0.25">
      <c r="A599">
        <f>IF('Training Data'!A599="M",1,0)</f>
        <v>0</v>
      </c>
      <c r="B599">
        <f>IF('Training Data'!A599="F",1,0)</f>
        <v>1</v>
      </c>
      <c r="C599">
        <f>IF('Training Data'!$B599="H",1,0)</f>
        <v>0</v>
      </c>
      <c r="D599">
        <f>IF('Training Data'!$B599="A",1,0)</f>
        <v>1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7">
        <v>0</v>
      </c>
      <c r="U599" s="5">
        <v>0</v>
      </c>
    </row>
    <row r="600" spans="1:21" x14ac:dyDescent="0.25">
      <c r="A600">
        <f>IF('Training Data'!A600="M",1,0)</f>
        <v>0</v>
      </c>
      <c r="B600">
        <f>IF('Training Data'!A600="F",1,0)</f>
        <v>1</v>
      </c>
      <c r="C600">
        <f>IF('Training Data'!$B600="H",1,0)</f>
        <v>1</v>
      </c>
      <c r="D600">
        <f>IF('Training Data'!$B600="A",1,0)</f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7">
        <v>0</v>
      </c>
      <c r="U600" s="5">
        <v>0</v>
      </c>
    </row>
    <row r="601" spans="1:21" x14ac:dyDescent="0.25">
      <c r="A601">
        <f>IF('Training Data'!A601="M",1,0)</f>
        <v>1</v>
      </c>
      <c r="B601">
        <f>IF('Training Data'!A601="F",1,0)</f>
        <v>0</v>
      </c>
      <c r="C601">
        <f>IF('Training Data'!$B601="H",1,0)</f>
        <v>0</v>
      </c>
      <c r="D601">
        <f>IF('Training Data'!$B601="A",1,0)</f>
        <v>1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7">
        <v>0</v>
      </c>
      <c r="U601" s="5">
        <v>0</v>
      </c>
    </row>
    <row r="602" spans="1:21" x14ac:dyDescent="0.25">
      <c r="A602">
        <f>IF('Training Data'!A602="M",1,0)</f>
        <v>1</v>
      </c>
      <c r="B602">
        <f>IF('Training Data'!A602="F",1,0)</f>
        <v>0</v>
      </c>
      <c r="C602">
        <f>IF('Training Data'!$B602="H",1,0)</f>
        <v>0</v>
      </c>
      <c r="D602">
        <f>IF('Training Data'!$B602="A",1,0)</f>
        <v>1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7">
        <v>0</v>
      </c>
      <c r="U602" s="5">
        <v>0</v>
      </c>
    </row>
    <row r="603" spans="1:21" x14ac:dyDescent="0.25">
      <c r="A603">
        <f>IF('Training Data'!A603="M",1,0)</f>
        <v>0</v>
      </c>
      <c r="B603">
        <f>IF('Training Data'!A603="F",1,0)</f>
        <v>1</v>
      </c>
      <c r="C603">
        <f>IF('Training Data'!$B603="H",1,0)</f>
        <v>1</v>
      </c>
      <c r="D603">
        <f>IF('Training Data'!$B603="A",1,0)</f>
        <v>0</v>
      </c>
      <c r="E603" s="2">
        <v>0</v>
      </c>
      <c r="F603" s="2">
        <v>1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1</v>
      </c>
      <c r="S603" s="7">
        <v>0</v>
      </c>
      <c r="U603" s="5">
        <v>0</v>
      </c>
    </row>
    <row r="604" spans="1:21" x14ac:dyDescent="0.25">
      <c r="A604">
        <f>IF('Training Data'!A604="M",1,0)</f>
        <v>0</v>
      </c>
      <c r="B604">
        <f>IF('Training Data'!A604="F",1,0)</f>
        <v>1</v>
      </c>
      <c r="C604">
        <f>IF('Training Data'!$B604="H",1,0)</f>
        <v>0</v>
      </c>
      <c r="D604">
        <f>IF('Training Data'!$B604="A",1,0)</f>
        <v>1</v>
      </c>
      <c r="E604" s="2">
        <v>0</v>
      </c>
      <c r="F604" s="2">
        <v>1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7">
        <v>0</v>
      </c>
      <c r="U604" s="5">
        <v>0</v>
      </c>
    </row>
    <row r="605" spans="1:21" x14ac:dyDescent="0.25">
      <c r="A605">
        <f>IF('Training Data'!A605="M",1,0)</f>
        <v>1</v>
      </c>
      <c r="B605">
        <f>IF('Training Data'!A605="F",1,0)</f>
        <v>0</v>
      </c>
      <c r="C605">
        <f>IF('Training Data'!$B605="H",1,0)</f>
        <v>0</v>
      </c>
      <c r="D605">
        <f>IF('Training Data'!$B605="A",1,0)</f>
        <v>1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7">
        <v>0</v>
      </c>
      <c r="U605" s="5">
        <v>0</v>
      </c>
    </row>
    <row r="606" spans="1:21" x14ac:dyDescent="0.25">
      <c r="A606">
        <f>IF('Training Data'!A606="M",1,0)</f>
        <v>0</v>
      </c>
      <c r="B606">
        <f>IF('Training Data'!A606="F",1,0)</f>
        <v>1</v>
      </c>
      <c r="C606">
        <f>IF('Training Data'!$B606="H",1,0)</f>
        <v>1</v>
      </c>
      <c r="D606">
        <f>IF('Training Data'!$B606="A",1,0)</f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7">
        <v>0</v>
      </c>
      <c r="U606" s="5">
        <v>0</v>
      </c>
    </row>
    <row r="607" spans="1:21" x14ac:dyDescent="0.25">
      <c r="A607">
        <f>IF('Training Data'!A607="M",1,0)</f>
        <v>1</v>
      </c>
      <c r="B607">
        <f>IF('Training Data'!A607="F",1,0)</f>
        <v>0</v>
      </c>
      <c r="C607">
        <f>IF('Training Data'!$B607="H",1,0)</f>
        <v>0</v>
      </c>
      <c r="D607">
        <f>IF('Training Data'!$B607="A",1,0)</f>
        <v>0</v>
      </c>
      <c r="E607" s="2">
        <v>0</v>
      </c>
      <c r="F607" s="2">
        <v>1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7">
        <v>0</v>
      </c>
      <c r="U607" s="5">
        <v>0</v>
      </c>
    </row>
    <row r="608" spans="1:21" x14ac:dyDescent="0.25">
      <c r="A608">
        <f>IF('Training Data'!A608="M",1,0)</f>
        <v>1</v>
      </c>
      <c r="B608">
        <f>IF('Training Data'!A608="F",1,0)</f>
        <v>0</v>
      </c>
      <c r="C608">
        <f>IF('Training Data'!$B608="H",1,0)</f>
        <v>1</v>
      </c>
      <c r="D608">
        <f>IF('Training Data'!$B608="A",1,0)</f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7">
        <v>0</v>
      </c>
      <c r="U608" s="5">
        <v>0</v>
      </c>
    </row>
    <row r="609" spans="1:21" x14ac:dyDescent="0.25">
      <c r="A609">
        <f>IF('Training Data'!A609="M",1,0)</f>
        <v>1</v>
      </c>
      <c r="B609">
        <f>IF('Training Data'!A609="F",1,0)</f>
        <v>0</v>
      </c>
      <c r="C609">
        <f>IF('Training Data'!$B609="H",1,0)</f>
        <v>0</v>
      </c>
      <c r="D609">
        <f>IF('Training Data'!$B609="A",1,0)</f>
        <v>1</v>
      </c>
      <c r="E609" s="2">
        <v>0</v>
      </c>
      <c r="F609" s="2">
        <v>0</v>
      </c>
      <c r="G609" s="2">
        <v>1</v>
      </c>
      <c r="H609" s="2">
        <v>0</v>
      </c>
      <c r="I609" s="2">
        <v>1</v>
      </c>
      <c r="J609" s="2">
        <v>0</v>
      </c>
      <c r="K609" s="2">
        <v>0</v>
      </c>
      <c r="L609" s="2">
        <v>0</v>
      </c>
      <c r="M609" s="2">
        <v>1</v>
      </c>
      <c r="N609" s="2">
        <v>0</v>
      </c>
      <c r="O609" s="2">
        <v>0</v>
      </c>
      <c r="P609" s="2">
        <v>1</v>
      </c>
      <c r="Q609" s="2">
        <v>0</v>
      </c>
      <c r="R609" s="2">
        <v>0</v>
      </c>
      <c r="S609" s="7">
        <v>0</v>
      </c>
      <c r="U609" s="5">
        <v>0</v>
      </c>
    </row>
    <row r="610" spans="1:21" x14ac:dyDescent="0.25">
      <c r="A610">
        <f>IF('Training Data'!A610="M",1,0)</f>
        <v>0</v>
      </c>
      <c r="B610">
        <f>IF('Training Data'!A610="F",1,0)</f>
        <v>1</v>
      </c>
      <c r="C610">
        <f>IF('Training Data'!$B610="H",1,0)</f>
        <v>1</v>
      </c>
      <c r="D610">
        <f>IF('Training Data'!$B610="A",1,0)</f>
        <v>0</v>
      </c>
      <c r="E610" s="2">
        <v>0</v>
      </c>
      <c r="F610" s="2">
        <v>1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7">
        <v>0</v>
      </c>
      <c r="U610" s="5">
        <v>0</v>
      </c>
    </row>
    <row r="611" spans="1:21" x14ac:dyDescent="0.25">
      <c r="A611">
        <f>IF('Training Data'!A611="M",1,0)</f>
        <v>1</v>
      </c>
      <c r="B611">
        <f>IF('Training Data'!A611="F",1,0)</f>
        <v>0</v>
      </c>
      <c r="C611">
        <f>IF('Training Data'!$B611="H",1,0)</f>
        <v>1</v>
      </c>
      <c r="D611">
        <f>IF('Training Data'!$B611="A",1,0)</f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7">
        <v>0</v>
      </c>
      <c r="U611" s="5">
        <v>0</v>
      </c>
    </row>
    <row r="612" spans="1:21" x14ac:dyDescent="0.25">
      <c r="A612">
        <f>IF('Training Data'!A612="M",1,0)</f>
        <v>1</v>
      </c>
      <c r="B612">
        <f>IF('Training Data'!A612="F",1,0)</f>
        <v>0</v>
      </c>
      <c r="C612">
        <f>IF('Training Data'!$B612="H",1,0)</f>
        <v>0</v>
      </c>
      <c r="D612">
        <f>IF('Training Data'!$B612="A",1,0)</f>
        <v>1</v>
      </c>
      <c r="E612" s="2">
        <v>0</v>
      </c>
      <c r="F612" s="2">
        <v>1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1</v>
      </c>
      <c r="S612" s="7">
        <v>0</v>
      </c>
      <c r="U612" s="5">
        <v>0</v>
      </c>
    </row>
    <row r="613" spans="1:21" x14ac:dyDescent="0.25">
      <c r="A613">
        <f>IF('Training Data'!A613="M",1,0)</f>
        <v>0</v>
      </c>
      <c r="B613">
        <f>IF('Training Data'!A613="F",1,0)</f>
        <v>1</v>
      </c>
      <c r="C613">
        <f>IF('Training Data'!$B613="H",1,0)</f>
        <v>1</v>
      </c>
      <c r="D613">
        <f>IF('Training Data'!$B613="A",1,0)</f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7">
        <v>0</v>
      </c>
      <c r="U613" s="5">
        <v>0</v>
      </c>
    </row>
    <row r="614" spans="1:21" x14ac:dyDescent="0.25">
      <c r="A614">
        <f>IF('Training Data'!A614="M",1,0)</f>
        <v>0</v>
      </c>
      <c r="B614">
        <f>IF('Training Data'!A614="F",1,0)</f>
        <v>1</v>
      </c>
      <c r="C614">
        <f>IF('Training Data'!$B614="H",1,0)</f>
        <v>0</v>
      </c>
      <c r="D614">
        <f>IF('Training Data'!$B614="A",1,0)</f>
        <v>1</v>
      </c>
      <c r="E614" s="2">
        <v>0</v>
      </c>
      <c r="F614" s="2">
        <v>0</v>
      </c>
      <c r="G614" s="2">
        <v>1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7">
        <v>0</v>
      </c>
      <c r="U614" s="5">
        <v>0</v>
      </c>
    </row>
    <row r="615" spans="1:21" x14ac:dyDescent="0.25">
      <c r="A615">
        <f>IF('Training Data'!A615="M",1,0)</f>
        <v>1</v>
      </c>
      <c r="B615">
        <f>IF('Training Data'!A615="F",1,0)</f>
        <v>0</v>
      </c>
      <c r="C615">
        <f>IF('Training Data'!$B615="H",1,0)</f>
        <v>1</v>
      </c>
      <c r="D615">
        <f>IF('Training Data'!$B615="A",1,0)</f>
        <v>0</v>
      </c>
      <c r="E615" s="2">
        <v>0</v>
      </c>
      <c r="F615" s="2">
        <v>1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1</v>
      </c>
      <c r="S615" s="7">
        <v>0</v>
      </c>
      <c r="U615" s="5">
        <v>0</v>
      </c>
    </row>
    <row r="616" spans="1:21" x14ac:dyDescent="0.25">
      <c r="A616">
        <f>IF('Training Data'!A616="M",1,0)</f>
        <v>1</v>
      </c>
      <c r="B616">
        <f>IF('Training Data'!A616="F",1,0)</f>
        <v>0</v>
      </c>
      <c r="C616">
        <f>IF('Training Data'!$B616="H",1,0)</f>
        <v>0</v>
      </c>
      <c r="D616">
        <f>IF('Training Data'!$B616="A",1,0)</f>
        <v>0</v>
      </c>
      <c r="E616" s="2">
        <v>0</v>
      </c>
      <c r="F616" s="2">
        <v>1</v>
      </c>
      <c r="G616" s="2">
        <v>0</v>
      </c>
      <c r="H616" s="2">
        <v>0</v>
      </c>
      <c r="I616" s="2">
        <v>1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7">
        <v>0</v>
      </c>
      <c r="U616" s="5">
        <v>0</v>
      </c>
    </row>
    <row r="617" spans="1:21" x14ac:dyDescent="0.25">
      <c r="A617">
        <f>IF('Training Data'!A617="M",1,0)</f>
        <v>0</v>
      </c>
      <c r="B617">
        <f>IF('Training Data'!A617="F",1,0)</f>
        <v>1</v>
      </c>
      <c r="C617">
        <f>IF('Training Data'!$B617="H",1,0)</f>
        <v>0</v>
      </c>
      <c r="D617">
        <f>IF('Training Data'!$B617="A",1,0)</f>
        <v>1</v>
      </c>
      <c r="E617" s="2">
        <v>0</v>
      </c>
      <c r="F617" s="2">
        <v>1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0</v>
      </c>
      <c r="S617" s="7">
        <v>0</v>
      </c>
      <c r="U617" s="5">
        <v>0</v>
      </c>
    </row>
    <row r="618" spans="1:21" x14ac:dyDescent="0.25">
      <c r="A618">
        <f>IF('Training Data'!A618="M",1,0)</f>
        <v>0</v>
      </c>
      <c r="B618">
        <f>IF('Training Data'!A618="F",1,0)</f>
        <v>1</v>
      </c>
      <c r="C618">
        <f>IF('Training Data'!$B618="H",1,0)</f>
        <v>0</v>
      </c>
      <c r="D618">
        <f>IF('Training Data'!$B618="A",1,0)</f>
        <v>1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0</v>
      </c>
      <c r="S618" s="7">
        <v>0</v>
      </c>
      <c r="U618" s="5">
        <v>0</v>
      </c>
    </row>
    <row r="619" spans="1:21" x14ac:dyDescent="0.25">
      <c r="A619">
        <f>IF('Training Data'!A619="M",1,0)</f>
        <v>1</v>
      </c>
      <c r="B619">
        <f>IF('Training Data'!A619="F",1,0)</f>
        <v>0</v>
      </c>
      <c r="C619">
        <f>IF('Training Data'!$B619="H",1,0)</f>
        <v>0</v>
      </c>
      <c r="D619">
        <f>IF('Training Data'!$B619="A",1,0)</f>
        <v>1</v>
      </c>
      <c r="E619" s="2">
        <v>0</v>
      </c>
      <c r="F619" s="2">
        <v>1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7">
        <v>0</v>
      </c>
      <c r="U619" s="5">
        <v>0</v>
      </c>
    </row>
    <row r="620" spans="1:21" x14ac:dyDescent="0.25">
      <c r="A620">
        <f>IF('Training Data'!A620="M",1,0)</f>
        <v>0</v>
      </c>
      <c r="B620">
        <f>IF('Training Data'!A620="F",1,0)</f>
        <v>1</v>
      </c>
      <c r="C620">
        <f>IF('Training Data'!$B620="H",1,0)</f>
        <v>1</v>
      </c>
      <c r="D620">
        <f>IF('Training Data'!$B620="A",1,0)</f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7">
        <v>0</v>
      </c>
      <c r="U620" s="5">
        <v>0</v>
      </c>
    </row>
    <row r="621" spans="1:21" x14ac:dyDescent="0.25">
      <c r="A621">
        <f>IF('Training Data'!A621="M",1,0)</f>
        <v>1</v>
      </c>
      <c r="B621">
        <f>IF('Training Data'!A621="F",1,0)</f>
        <v>0</v>
      </c>
      <c r="C621">
        <f>IF('Training Data'!$B621="H",1,0)</f>
        <v>1</v>
      </c>
      <c r="D621">
        <f>IF('Training Data'!$B621="A",1,0)</f>
        <v>0</v>
      </c>
      <c r="E621" s="2">
        <v>0</v>
      </c>
      <c r="F621" s="2">
        <v>1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7">
        <v>0</v>
      </c>
      <c r="U621" s="5">
        <v>0</v>
      </c>
    </row>
    <row r="622" spans="1:21" x14ac:dyDescent="0.25">
      <c r="A622">
        <f>IF('Training Data'!A622="M",1,0)</f>
        <v>0</v>
      </c>
      <c r="B622">
        <f>IF('Training Data'!A622="F",1,0)</f>
        <v>1</v>
      </c>
      <c r="C622">
        <f>IF('Training Data'!$B622="H",1,0)</f>
        <v>1</v>
      </c>
      <c r="D622">
        <f>IF('Training Data'!$B622="A",1,0)</f>
        <v>0</v>
      </c>
      <c r="E622" s="2">
        <v>0</v>
      </c>
      <c r="F622" s="2">
        <v>0</v>
      </c>
      <c r="G622" s="2">
        <v>1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1</v>
      </c>
      <c r="S622" s="7">
        <v>0</v>
      </c>
      <c r="U622" s="5">
        <v>0</v>
      </c>
    </row>
    <row r="623" spans="1:21" x14ac:dyDescent="0.25">
      <c r="A623">
        <f>IF('Training Data'!A623="M",1,0)</f>
        <v>0</v>
      </c>
      <c r="B623">
        <f>IF('Training Data'!A623="F",1,0)</f>
        <v>1</v>
      </c>
      <c r="C623">
        <f>IF('Training Data'!$B623="H",1,0)</f>
        <v>0</v>
      </c>
      <c r="D623">
        <f>IF('Training Data'!$B623="A",1,0)</f>
        <v>1</v>
      </c>
      <c r="E623" s="2">
        <v>0</v>
      </c>
      <c r="F623" s="2">
        <v>1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7">
        <v>0</v>
      </c>
      <c r="U623" s="5">
        <v>0</v>
      </c>
    </row>
    <row r="624" spans="1:21" x14ac:dyDescent="0.25">
      <c r="A624">
        <f>IF('Training Data'!A624="M",1,0)</f>
        <v>0</v>
      </c>
      <c r="B624">
        <f>IF('Training Data'!A624="F",1,0)</f>
        <v>1</v>
      </c>
      <c r="C624">
        <f>IF('Training Data'!$B624="H",1,0)</f>
        <v>0</v>
      </c>
      <c r="D624">
        <f>IF('Training Data'!$B624="A",1,0)</f>
        <v>1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7">
        <v>0</v>
      </c>
      <c r="U624" s="5">
        <v>0</v>
      </c>
    </row>
    <row r="625" spans="1:21" x14ac:dyDescent="0.25">
      <c r="A625">
        <f>IF('Training Data'!A625="M",1,0)</f>
        <v>1</v>
      </c>
      <c r="B625">
        <f>IF('Training Data'!A625="F",1,0)</f>
        <v>0</v>
      </c>
      <c r="C625">
        <f>IF('Training Data'!$B625="H",1,0)</f>
        <v>0</v>
      </c>
      <c r="D625">
        <f>IF('Training Data'!$B625="A",1,0)</f>
        <v>1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0</v>
      </c>
      <c r="R625" s="2">
        <v>1</v>
      </c>
      <c r="S625" s="7">
        <v>0</v>
      </c>
      <c r="U625" s="5">
        <v>0</v>
      </c>
    </row>
    <row r="626" spans="1:21" x14ac:dyDescent="0.25">
      <c r="A626">
        <f>IF('Training Data'!A626="M",1,0)</f>
        <v>0</v>
      </c>
      <c r="B626">
        <f>IF('Training Data'!A626="F",1,0)</f>
        <v>1</v>
      </c>
      <c r="C626">
        <f>IF('Training Data'!$B626="H",1,0)</f>
        <v>0</v>
      </c>
      <c r="D626">
        <f>IF('Training Data'!$B626="A",1,0)</f>
        <v>1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1</v>
      </c>
      <c r="S626" s="7">
        <v>0</v>
      </c>
      <c r="U626" s="5">
        <v>0</v>
      </c>
    </row>
    <row r="627" spans="1:21" x14ac:dyDescent="0.25">
      <c r="A627">
        <f>IF('Training Data'!A627="M",1,0)</f>
        <v>1</v>
      </c>
      <c r="B627">
        <f>IF('Training Data'!A627="F",1,0)</f>
        <v>0</v>
      </c>
      <c r="C627">
        <f>IF('Training Data'!$B627="H",1,0)</f>
        <v>0</v>
      </c>
      <c r="D627">
        <f>IF('Training Data'!$B627="A",1,0)</f>
        <v>0</v>
      </c>
      <c r="E627" s="2">
        <v>0</v>
      </c>
      <c r="F627" s="2">
        <v>1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1</v>
      </c>
      <c r="R627" s="2">
        <v>0</v>
      </c>
      <c r="S627" s="7">
        <v>0</v>
      </c>
      <c r="U627" s="5">
        <v>0</v>
      </c>
    </row>
    <row r="628" spans="1:21" x14ac:dyDescent="0.25">
      <c r="A628">
        <f>IF('Training Data'!A628="M",1,0)</f>
        <v>0</v>
      </c>
      <c r="B628">
        <f>IF('Training Data'!A628="F",1,0)</f>
        <v>1</v>
      </c>
      <c r="C628">
        <f>IF('Training Data'!$B628="H",1,0)</f>
        <v>0</v>
      </c>
      <c r="D628">
        <f>IF('Training Data'!$B628="A",1,0)</f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1</v>
      </c>
      <c r="S628" s="7">
        <v>0</v>
      </c>
      <c r="U628" s="5">
        <v>0</v>
      </c>
    </row>
    <row r="629" spans="1:21" x14ac:dyDescent="0.25">
      <c r="A629">
        <f>IF('Training Data'!A629="M",1,0)</f>
        <v>1</v>
      </c>
      <c r="B629">
        <f>IF('Training Data'!A629="F",1,0)</f>
        <v>0</v>
      </c>
      <c r="C629">
        <f>IF('Training Data'!$B629="H",1,0)</f>
        <v>0</v>
      </c>
      <c r="D629">
        <f>IF('Training Data'!$B629="A",1,0)</f>
        <v>1</v>
      </c>
      <c r="E629" s="2">
        <v>0</v>
      </c>
      <c r="F629" s="2">
        <v>0</v>
      </c>
      <c r="G629" s="2">
        <v>1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1</v>
      </c>
      <c r="S629" s="7">
        <v>0</v>
      </c>
      <c r="U629" s="5">
        <v>0</v>
      </c>
    </row>
    <row r="630" spans="1:21" x14ac:dyDescent="0.25">
      <c r="A630">
        <f>IF('Training Data'!A630="M",1,0)</f>
        <v>1</v>
      </c>
      <c r="B630">
        <f>IF('Training Data'!A630="F",1,0)</f>
        <v>0</v>
      </c>
      <c r="C630">
        <f>IF('Training Data'!$B630="H",1,0)</f>
        <v>0</v>
      </c>
      <c r="D630">
        <f>IF('Training Data'!$B630="A",1,0)</f>
        <v>1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1</v>
      </c>
      <c r="O630" s="2">
        <v>0</v>
      </c>
      <c r="P630" s="2">
        <v>0</v>
      </c>
      <c r="Q630" s="2">
        <v>0</v>
      </c>
      <c r="R630" s="2">
        <v>0</v>
      </c>
      <c r="S630" s="7">
        <v>0</v>
      </c>
      <c r="U630" s="5">
        <v>0</v>
      </c>
    </row>
    <row r="631" spans="1:21" x14ac:dyDescent="0.25">
      <c r="A631">
        <f>IF('Training Data'!A631="M",1,0)</f>
        <v>0</v>
      </c>
      <c r="B631">
        <f>IF('Training Data'!A631="F",1,0)</f>
        <v>1</v>
      </c>
      <c r="C631">
        <f>IF('Training Data'!$B631="H",1,0)</f>
        <v>0</v>
      </c>
      <c r="D631">
        <f>IF('Training Data'!$B631="A",1,0)</f>
        <v>1</v>
      </c>
      <c r="E631" s="2">
        <v>0</v>
      </c>
      <c r="F631" s="2">
        <v>0</v>
      </c>
      <c r="G631" s="2">
        <v>1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7">
        <v>0</v>
      </c>
      <c r="U631" s="5">
        <v>0</v>
      </c>
    </row>
    <row r="632" spans="1:21" x14ac:dyDescent="0.25">
      <c r="A632">
        <f>IF('Training Data'!A632="M",1,0)</f>
        <v>1</v>
      </c>
      <c r="B632">
        <f>IF('Training Data'!A632="F",1,0)</f>
        <v>0</v>
      </c>
      <c r="C632">
        <f>IF('Training Data'!$B632="H",1,0)</f>
        <v>0</v>
      </c>
      <c r="D632">
        <f>IF('Training Data'!$B632="A",1,0)</f>
        <v>1</v>
      </c>
      <c r="E632" s="2">
        <v>0</v>
      </c>
      <c r="F632" s="2">
        <v>1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7">
        <v>0</v>
      </c>
      <c r="U632" s="5">
        <v>0</v>
      </c>
    </row>
    <row r="633" spans="1:21" x14ac:dyDescent="0.25">
      <c r="A633">
        <f>IF('Training Data'!A633="M",1,0)</f>
        <v>1</v>
      </c>
      <c r="B633">
        <f>IF('Training Data'!A633="F",1,0)</f>
        <v>0</v>
      </c>
      <c r="C633">
        <f>IF('Training Data'!$B633="H",1,0)</f>
        <v>1</v>
      </c>
      <c r="D633">
        <f>IF('Training Data'!$B633="A",1,0)</f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7">
        <v>0</v>
      </c>
      <c r="U633" s="5">
        <v>0</v>
      </c>
    </row>
    <row r="634" spans="1:21" x14ac:dyDescent="0.25">
      <c r="A634">
        <f>IF('Training Data'!A634="M",1,0)</f>
        <v>1</v>
      </c>
      <c r="B634">
        <f>IF('Training Data'!A634="F",1,0)</f>
        <v>0</v>
      </c>
      <c r="C634">
        <f>IF('Training Data'!$B634="H",1,0)</f>
        <v>1</v>
      </c>
      <c r="D634">
        <f>IF('Training Data'!$B634="A",1,0)</f>
        <v>0</v>
      </c>
      <c r="E634" s="2">
        <v>0</v>
      </c>
      <c r="F634" s="2">
        <v>0</v>
      </c>
      <c r="G634" s="2">
        <v>1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7">
        <v>0</v>
      </c>
      <c r="U634" s="5">
        <v>0</v>
      </c>
    </row>
    <row r="635" spans="1:21" x14ac:dyDescent="0.25">
      <c r="A635">
        <f>IF('Training Data'!A635="M",1,0)</f>
        <v>1</v>
      </c>
      <c r="B635">
        <f>IF('Training Data'!A635="F",1,0)</f>
        <v>0</v>
      </c>
      <c r="C635">
        <f>IF('Training Data'!$B635="H",1,0)</f>
        <v>1</v>
      </c>
      <c r="D635">
        <f>IF('Training Data'!$B635="A",1,0)</f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0</v>
      </c>
      <c r="R635" s="2">
        <v>0</v>
      </c>
      <c r="S635" s="7">
        <v>0</v>
      </c>
      <c r="U635" s="5">
        <v>0</v>
      </c>
    </row>
    <row r="636" spans="1:21" x14ac:dyDescent="0.25">
      <c r="A636">
        <f>IF('Training Data'!A636="M",1,0)</f>
        <v>1</v>
      </c>
      <c r="B636">
        <f>IF('Training Data'!A636="F",1,0)</f>
        <v>0</v>
      </c>
      <c r="C636">
        <f>IF('Training Data'!$B636="H",1,0)</f>
        <v>0</v>
      </c>
      <c r="D636">
        <f>IF('Training Data'!$B636="A",1,0)</f>
        <v>1</v>
      </c>
      <c r="E636" s="2">
        <v>0</v>
      </c>
      <c r="F636" s="2">
        <v>1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7">
        <v>0</v>
      </c>
      <c r="U636" s="5">
        <v>0</v>
      </c>
    </row>
    <row r="637" spans="1:21" x14ac:dyDescent="0.25">
      <c r="A637">
        <f>IF('Training Data'!A637="M",1,0)</f>
        <v>0</v>
      </c>
      <c r="B637">
        <f>IF('Training Data'!A637="F",1,0)</f>
        <v>1</v>
      </c>
      <c r="C637">
        <f>IF('Training Data'!$B637="H",1,0)</f>
        <v>1</v>
      </c>
      <c r="D637">
        <f>IF('Training Data'!$B637="A",1,0)</f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7">
        <v>0</v>
      </c>
      <c r="U637" s="5">
        <v>0</v>
      </c>
    </row>
    <row r="638" spans="1:21" x14ac:dyDescent="0.25">
      <c r="A638">
        <f>IF('Training Data'!A638="M",1,0)</f>
        <v>1</v>
      </c>
      <c r="B638">
        <f>IF('Training Data'!A638="F",1,0)</f>
        <v>0</v>
      </c>
      <c r="C638">
        <f>IF('Training Data'!$B638="H",1,0)</f>
        <v>1</v>
      </c>
      <c r="D638">
        <f>IF('Training Data'!$B638="A",1,0)</f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7">
        <v>0</v>
      </c>
      <c r="U638" s="5">
        <v>0</v>
      </c>
    </row>
    <row r="639" spans="1:21" x14ac:dyDescent="0.25">
      <c r="A639">
        <f>IF('Training Data'!A639="M",1,0)</f>
        <v>1</v>
      </c>
      <c r="B639">
        <f>IF('Training Data'!A639="F",1,0)</f>
        <v>0</v>
      </c>
      <c r="C639">
        <f>IF('Training Data'!$B639="H",1,0)</f>
        <v>1</v>
      </c>
      <c r="D639">
        <f>IF('Training Data'!$B639="A",1,0)</f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7">
        <v>0</v>
      </c>
      <c r="U639" s="5">
        <v>0</v>
      </c>
    </row>
    <row r="640" spans="1:21" x14ac:dyDescent="0.25">
      <c r="A640">
        <f>IF('Training Data'!A640="M",1,0)</f>
        <v>1</v>
      </c>
      <c r="B640">
        <f>IF('Training Data'!A640="F",1,0)</f>
        <v>0</v>
      </c>
      <c r="C640">
        <f>IF('Training Data'!$B640="H",1,0)</f>
        <v>1</v>
      </c>
      <c r="D640">
        <f>IF('Training Data'!$B640="A",1,0)</f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7">
        <v>0</v>
      </c>
      <c r="U640" s="5">
        <v>0</v>
      </c>
    </row>
    <row r="641" spans="1:21" x14ac:dyDescent="0.25">
      <c r="A641">
        <f>IF('Training Data'!A641="M",1,0)</f>
        <v>0</v>
      </c>
      <c r="B641">
        <f>IF('Training Data'!A641="F",1,0)</f>
        <v>1</v>
      </c>
      <c r="C641">
        <f>IF('Training Data'!$B641="H",1,0)</f>
        <v>0</v>
      </c>
      <c r="D641">
        <f>IF('Training Data'!$B641="A",1,0)</f>
        <v>1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7">
        <v>0</v>
      </c>
      <c r="U641" s="5">
        <v>0</v>
      </c>
    </row>
    <row r="642" spans="1:21" x14ac:dyDescent="0.25">
      <c r="A642">
        <f>IF('Training Data'!A642="M",1,0)</f>
        <v>0</v>
      </c>
      <c r="B642">
        <f>IF('Training Data'!A642="F",1,0)</f>
        <v>1</v>
      </c>
      <c r="C642">
        <f>IF('Training Data'!$B642="H",1,0)</f>
        <v>1</v>
      </c>
      <c r="D642">
        <f>IF('Training Data'!$B642="A",1,0)</f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1</v>
      </c>
      <c r="S642" s="7">
        <v>0</v>
      </c>
      <c r="U642" s="5">
        <v>0</v>
      </c>
    </row>
    <row r="643" spans="1:21" x14ac:dyDescent="0.25">
      <c r="A643">
        <f>IF('Training Data'!A643="M",1,0)</f>
        <v>1</v>
      </c>
      <c r="B643">
        <f>IF('Training Data'!A643="F",1,0)</f>
        <v>0</v>
      </c>
      <c r="C643">
        <f>IF('Training Data'!$B643="H",1,0)</f>
        <v>0</v>
      </c>
      <c r="D643">
        <f>IF('Training Data'!$B643="A",1,0)</f>
        <v>1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1</v>
      </c>
      <c r="S643" s="7">
        <v>0</v>
      </c>
      <c r="U643" s="5">
        <v>0</v>
      </c>
    </row>
    <row r="644" spans="1:21" x14ac:dyDescent="0.25">
      <c r="A644">
        <f>IF('Training Data'!A644="M",1,0)</f>
        <v>1</v>
      </c>
      <c r="B644">
        <f>IF('Training Data'!A644="F",1,0)</f>
        <v>0</v>
      </c>
      <c r="C644">
        <f>IF('Training Data'!$B644="H",1,0)</f>
        <v>0</v>
      </c>
      <c r="D644">
        <f>IF('Training Data'!$B644="A",1,0)</f>
        <v>1</v>
      </c>
      <c r="E644" s="2">
        <v>0</v>
      </c>
      <c r="F644" s="2">
        <v>0</v>
      </c>
      <c r="G644" s="2">
        <v>1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1</v>
      </c>
      <c r="S644" s="7">
        <v>0</v>
      </c>
      <c r="U644" s="5">
        <v>0</v>
      </c>
    </row>
    <row r="645" spans="1:21" x14ac:dyDescent="0.25">
      <c r="A645">
        <f>IF('Training Data'!A645="M",1,0)</f>
        <v>0</v>
      </c>
      <c r="B645">
        <f>IF('Training Data'!A645="F",1,0)</f>
        <v>1</v>
      </c>
      <c r="C645">
        <f>IF('Training Data'!$B645="H",1,0)</f>
        <v>1</v>
      </c>
      <c r="D645">
        <f>IF('Training Data'!$B645="A",1,0)</f>
        <v>0</v>
      </c>
      <c r="E645" s="2">
        <v>0</v>
      </c>
      <c r="F645" s="2">
        <v>1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7">
        <v>0</v>
      </c>
      <c r="U645" s="5">
        <v>0</v>
      </c>
    </row>
    <row r="646" spans="1:21" x14ac:dyDescent="0.25">
      <c r="A646">
        <f>IF('Training Data'!A646="M",1,0)</f>
        <v>0</v>
      </c>
      <c r="B646">
        <f>IF('Training Data'!A646="F",1,0)</f>
        <v>1</v>
      </c>
      <c r="C646">
        <f>IF('Training Data'!$B646="H",1,0)</f>
        <v>1</v>
      </c>
      <c r="D646">
        <f>IF('Training Data'!$B646="A",1,0)</f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7">
        <v>0</v>
      </c>
      <c r="U646" s="5">
        <v>0</v>
      </c>
    </row>
    <row r="647" spans="1:21" x14ac:dyDescent="0.25">
      <c r="A647">
        <f>IF('Training Data'!A647="M",1,0)</f>
        <v>1</v>
      </c>
      <c r="B647">
        <f>IF('Training Data'!A647="F",1,0)</f>
        <v>0</v>
      </c>
      <c r="C647">
        <f>IF('Training Data'!$B647="H",1,0)</f>
        <v>0</v>
      </c>
      <c r="D647">
        <f>IF('Training Data'!$B647="A",1,0)</f>
        <v>1</v>
      </c>
      <c r="E647" s="2">
        <v>0</v>
      </c>
      <c r="F647" s="2">
        <v>1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7">
        <v>0</v>
      </c>
      <c r="U647" s="5">
        <v>0</v>
      </c>
    </row>
    <row r="648" spans="1:21" x14ac:dyDescent="0.25">
      <c r="A648">
        <f>IF('Training Data'!A648="M",1,0)</f>
        <v>1</v>
      </c>
      <c r="B648">
        <f>IF('Training Data'!A648="F",1,0)</f>
        <v>0</v>
      </c>
      <c r="C648">
        <f>IF('Training Data'!$B648="H",1,0)</f>
        <v>1</v>
      </c>
      <c r="D648">
        <f>IF('Training Data'!$B648="A",1,0)</f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0</v>
      </c>
      <c r="R648" s="2">
        <v>1</v>
      </c>
      <c r="S648" s="7">
        <v>0</v>
      </c>
      <c r="U648" s="5">
        <v>0</v>
      </c>
    </row>
    <row r="649" spans="1:21" x14ac:dyDescent="0.25">
      <c r="A649">
        <f>IF('Training Data'!A649="M",1,0)</f>
        <v>1</v>
      </c>
      <c r="B649">
        <f>IF('Training Data'!A649="F",1,0)</f>
        <v>0</v>
      </c>
      <c r="C649">
        <f>IF('Training Data'!$B649="H",1,0)</f>
        <v>1</v>
      </c>
      <c r="D649">
        <f>IF('Training Data'!$B649="A",1,0)</f>
        <v>0</v>
      </c>
      <c r="E649" s="2">
        <v>0</v>
      </c>
      <c r="F649" s="2">
        <v>0</v>
      </c>
      <c r="G649" s="2">
        <v>1</v>
      </c>
      <c r="H649" s="2">
        <v>0</v>
      </c>
      <c r="I649" s="2">
        <v>1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0</v>
      </c>
      <c r="R649" s="2">
        <v>0</v>
      </c>
      <c r="S649" s="7">
        <v>0</v>
      </c>
      <c r="U649" s="5">
        <v>0</v>
      </c>
    </row>
    <row r="650" spans="1:21" x14ac:dyDescent="0.25">
      <c r="A650">
        <f>IF('Training Data'!A650="M",1,0)</f>
        <v>1</v>
      </c>
      <c r="B650">
        <f>IF('Training Data'!A650="F",1,0)</f>
        <v>0</v>
      </c>
      <c r="C650">
        <f>IF('Training Data'!$B650="H",1,0)</f>
        <v>1</v>
      </c>
      <c r="D650">
        <f>IF('Training Data'!$B650="A",1,0)</f>
        <v>0</v>
      </c>
      <c r="E650" s="2">
        <v>0</v>
      </c>
      <c r="F650" s="2">
        <v>0</v>
      </c>
      <c r="G650" s="2">
        <v>1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7">
        <v>0</v>
      </c>
      <c r="U650" s="5">
        <v>0</v>
      </c>
    </row>
    <row r="651" spans="1:21" x14ac:dyDescent="0.25">
      <c r="A651">
        <f>IF('Training Data'!A651="M",1,0)</f>
        <v>1</v>
      </c>
      <c r="B651">
        <f>IF('Training Data'!A651="F",1,0)</f>
        <v>0</v>
      </c>
      <c r="C651">
        <f>IF('Training Data'!$B651="H",1,0)</f>
        <v>0</v>
      </c>
      <c r="D651">
        <f>IF('Training Data'!$B651="A",1,0)</f>
        <v>1</v>
      </c>
      <c r="E651" s="2">
        <v>0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7">
        <v>0</v>
      </c>
      <c r="U651" s="5">
        <v>0</v>
      </c>
    </row>
    <row r="652" spans="1:21" x14ac:dyDescent="0.25">
      <c r="A652">
        <f>IF('Training Data'!A652="M",1,0)</f>
        <v>0</v>
      </c>
      <c r="B652">
        <f>IF('Training Data'!A652="F",1,0)</f>
        <v>1</v>
      </c>
      <c r="C652">
        <f>IF('Training Data'!$B652="H",1,0)</f>
        <v>0</v>
      </c>
      <c r="D652">
        <f>IF('Training Data'!$B652="A",1,0)</f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7">
        <v>0</v>
      </c>
      <c r="U652" s="5">
        <v>0</v>
      </c>
    </row>
    <row r="653" spans="1:21" x14ac:dyDescent="0.25">
      <c r="A653">
        <f>IF('Training Data'!A653="M",1,0)</f>
        <v>0</v>
      </c>
      <c r="B653">
        <f>IF('Training Data'!A653="F",1,0)</f>
        <v>1</v>
      </c>
      <c r="C653">
        <f>IF('Training Data'!$B653="H",1,0)</f>
        <v>1</v>
      </c>
      <c r="D653">
        <f>IF('Training Data'!$B653="A",1,0)</f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0</v>
      </c>
      <c r="R653" s="2">
        <v>1</v>
      </c>
      <c r="S653" s="7">
        <v>0</v>
      </c>
      <c r="U653" s="5">
        <v>0</v>
      </c>
    </row>
    <row r="654" spans="1:21" x14ac:dyDescent="0.25">
      <c r="A654">
        <f>IF('Training Data'!A654="M",1,0)</f>
        <v>1</v>
      </c>
      <c r="B654">
        <f>IF('Training Data'!A654="F",1,0)</f>
        <v>0</v>
      </c>
      <c r="C654">
        <f>IF('Training Data'!$B654="H",1,0)</f>
        <v>0</v>
      </c>
      <c r="D654">
        <f>IF('Training Data'!$B654="A",1,0)</f>
        <v>1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1</v>
      </c>
      <c r="S654" s="7">
        <v>0</v>
      </c>
      <c r="U654" s="5">
        <v>0</v>
      </c>
    </row>
    <row r="655" spans="1:21" x14ac:dyDescent="0.25">
      <c r="A655">
        <f>IF('Training Data'!A655="M",1,0)</f>
        <v>0</v>
      </c>
      <c r="B655">
        <f>IF('Training Data'!A655="F",1,0)</f>
        <v>1</v>
      </c>
      <c r="C655">
        <f>IF('Training Data'!$B655="H",1,0)</f>
        <v>1</v>
      </c>
      <c r="D655">
        <f>IF('Training Data'!$B655="A",1,0)</f>
        <v>0</v>
      </c>
      <c r="E655" s="2">
        <v>0</v>
      </c>
      <c r="F655" s="2">
        <v>0</v>
      </c>
      <c r="G655" s="2">
        <v>0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7">
        <v>0</v>
      </c>
      <c r="U655" s="5">
        <v>0</v>
      </c>
    </row>
    <row r="656" spans="1:21" x14ac:dyDescent="0.25">
      <c r="A656">
        <f>IF('Training Data'!A656="M",1,0)</f>
        <v>0</v>
      </c>
      <c r="B656">
        <f>IF('Training Data'!A656="F",1,0)</f>
        <v>1</v>
      </c>
      <c r="C656">
        <f>IF('Training Data'!$B656="H",1,0)</f>
        <v>0</v>
      </c>
      <c r="D656">
        <f>IF('Training Data'!$B656="A",1,0)</f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1</v>
      </c>
      <c r="O656" s="2">
        <v>0</v>
      </c>
      <c r="P656" s="2">
        <v>0</v>
      </c>
      <c r="Q656" s="2">
        <v>0</v>
      </c>
      <c r="R656" s="2">
        <v>1</v>
      </c>
      <c r="S656" s="7">
        <v>0</v>
      </c>
      <c r="U656" s="5">
        <v>0</v>
      </c>
    </row>
    <row r="657" spans="1:21" x14ac:dyDescent="0.25">
      <c r="A657">
        <f>IF('Training Data'!A657="M",1,0)</f>
        <v>0</v>
      </c>
      <c r="B657">
        <f>IF('Training Data'!A657="F",1,0)</f>
        <v>1</v>
      </c>
      <c r="C657">
        <f>IF('Training Data'!$B657="H",1,0)</f>
        <v>1</v>
      </c>
      <c r="D657">
        <f>IF('Training Data'!$B657="A",1,0)</f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1</v>
      </c>
      <c r="S657" s="7">
        <v>0</v>
      </c>
      <c r="U657" s="5">
        <v>0</v>
      </c>
    </row>
    <row r="658" spans="1:21" x14ac:dyDescent="0.25">
      <c r="A658">
        <f>IF('Training Data'!A658="M",1,0)</f>
        <v>1</v>
      </c>
      <c r="B658">
        <f>IF('Training Data'!A658="F",1,0)</f>
        <v>0</v>
      </c>
      <c r="C658">
        <f>IF('Training Data'!$B658="H",1,0)</f>
        <v>1</v>
      </c>
      <c r="D658">
        <f>IF('Training Data'!$B658="A",1,0)</f>
        <v>0</v>
      </c>
      <c r="E658" s="2">
        <v>0</v>
      </c>
      <c r="F658" s="2">
        <v>0</v>
      </c>
      <c r="G658" s="2">
        <v>1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7">
        <v>0</v>
      </c>
      <c r="U658" s="5">
        <v>0</v>
      </c>
    </row>
    <row r="659" spans="1:21" x14ac:dyDescent="0.25">
      <c r="A659">
        <f>IF('Training Data'!A659="M",1,0)</f>
        <v>0</v>
      </c>
      <c r="B659">
        <f>IF('Training Data'!A659="F",1,0)</f>
        <v>1</v>
      </c>
      <c r="C659">
        <f>IF('Training Data'!$B659="H",1,0)</f>
        <v>1</v>
      </c>
      <c r="D659">
        <f>IF('Training Data'!$B659="A",1,0)</f>
        <v>0</v>
      </c>
      <c r="E659" s="2">
        <v>0</v>
      </c>
      <c r="F659" s="2">
        <v>0</v>
      </c>
      <c r="G659" s="2">
        <v>1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7">
        <v>0</v>
      </c>
      <c r="U659" s="5">
        <v>0</v>
      </c>
    </row>
    <row r="660" spans="1:21" x14ac:dyDescent="0.25">
      <c r="A660">
        <f>IF('Training Data'!A660="M",1,0)</f>
        <v>1</v>
      </c>
      <c r="B660">
        <f>IF('Training Data'!A660="F",1,0)</f>
        <v>0</v>
      </c>
      <c r="C660">
        <f>IF('Training Data'!$B660="H",1,0)</f>
        <v>1</v>
      </c>
      <c r="D660">
        <f>IF('Training Data'!$B660="A",1,0)</f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1</v>
      </c>
      <c r="S660" s="7">
        <v>0</v>
      </c>
      <c r="U660" s="5">
        <v>0</v>
      </c>
    </row>
    <row r="661" spans="1:21" x14ac:dyDescent="0.25">
      <c r="A661">
        <f>IF('Training Data'!A661="M",1,0)</f>
        <v>1</v>
      </c>
      <c r="B661">
        <f>IF('Training Data'!A661="F",1,0)</f>
        <v>0</v>
      </c>
      <c r="C661">
        <f>IF('Training Data'!$B661="H",1,0)</f>
        <v>0</v>
      </c>
      <c r="D661">
        <f>IF('Training Data'!$B661="A",1,0)</f>
        <v>1</v>
      </c>
      <c r="E661" s="2">
        <v>0</v>
      </c>
      <c r="F661" s="2">
        <v>1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7">
        <v>0</v>
      </c>
      <c r="U661" s="5">
        <v>0</v>
      </c>
    </row>
    <row r="662" spans="1:21" x14ac:dyDescent="0.25">
      <c r="A662">
        <f>IF('Training Data'!A662="M",1,0)</f>
        <v>1</v>
      </c>
      <c r="B662">
        <f>IF('Training Data'!A662="F",1,0)</f>
        <v>0</v>
      </c>
      <c r="C662">
        <f>IF('Training Data'!$B662="H",1,0)</f>
        <v>1</v>
      </c>
      <c r="D662">
        <f>IF('Training Data'!$B662="A",1,0)</f>
        <v>0</v>
      </c>
      <c r="E662" s="2">
        <v>0</v>
      </c>
      <c r="F662" s="2">
        <v>1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1</v>
      </c>
      <c r="S662" s="7">
        <v>0</v>
      </c>
      <c r="U662" s="5">
        <v>0</v>
      </c>
    </row>
    <row r="663" spans="1:21" x14ac:dyDescent="0.25">
      <c r="A663">
        <f>IF('Training Data'!A663="M",1,0)</f>
        <v>1</v>
      </c>
      <c r="B663">
        <f>IF('Training Data'!A663="F",1,0)</f>
        <v>0</v>
      </c>
      <c r="C663">
        <f>IF('Training Data'!$B663="H",1,0)</f>
        <v>0</v>
      </c>
      <c r="D663">
        <f>IF('Training Data'!$B663="A",1,0)</f>
        <v>1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7">
        <v>0</v>
      </c>
      <c r="U663" s="5">
        <v>0</v>
      </c>
    </row>
    <row r="664" spans="1:21" x14ac:dyDescent="0.25">
      <c r="A664">
        <f>IF('Training Data'!A664="M",1,0)</f>
        <v>0</v>
      </c>
      <c r="B664">
        <f>IF('Training Data'!A664="F",1,0)</f>
        <v>1</v>
      </c>
      <c r="C664">
        <f>IF('Training Data'!$B664="H",1,0)</f>
        <v>0</v>
      </c>
      <c r="D664">
        <f>IF('Training Data'!$B664="A",1,0)</f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7">
        <v>0</v>
      </c>
      <c r="U664" s="5">
        <v>0</v>
      </c>
    </row>
    <row r="665" spans="1:21" x14ac:dyDescent="0.25">
      <c r="A665">
        <f>IF('Training Data'!A665="M",1,0)</f>
        <v>1</v>
      </c>
      <c r="B665">
        <f>IF('Training Data'!A665="F",1,0)</f>
        <v>0</v>
      </c>
      <c r="C665">
        <f>IF('Training Data'!$B665="H",1,0)</f>
        <v>1</v>
      </c>
      <c r="D665">
        <f>IF('Training Data'!$B665="A",1,0)</f>
        <v>0</v>
      </c>
      <c r="E665" s="2">
        <v>0</v>
      </c>
      <c r="F665" s="2">
        <v>0</v>
      </c>
      <c r="G665" s="2">
        <v>1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7">
        <v>0</v>
      </c>
      <c r="U665" s="5">
        <v>0</v>
      </c>
    </row>
    <row r="666" spans="1:21" x14ac:dyDescent="0.25">
      <c r="A666">
        <f>IF('Training Data'!A666="M",1,0)</f>
        <v>0</v>
      </c>
      <c r="B666">
        <f>IF('Training Data'!A666="F",1,0)</f>
        <v>1</v>
      </c>
      <c r="C666">
        <f>IF('Training Data'!$B666="H",1,0)</f>
        <v>1</v>
      </c>
      <c r="D666">
        <f>IF('Training Data'!$B666="A",1,0)</f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0</v>
      </c>
      <c r="R666" s="2">
        <v>1</v>
      </c>
      <c r="S666" s="7">
        <v>0</v>
      </c>
      <c r="U666" s="5">
        <v>0</v>
      </c>
    </row>
    <row r="667" spans="1:21" x14ac:dyDescent="0.25">
      <c r="A667">
        <f>IF('Training Data'!A667="M",1,0)</f>
        <v>1</v>
      </c>
      <c r="B667">
        <f>IF('Training Data'!A667="F",1,0)</f>
        <v>0</v>
      </c>
      <c r="C667">
        <f>IF('Training Data'!$B667="H",1,0)</f>
        <v>1</v>
      </c>
      <c r="D667">
        <f>IF('Training Data'!$B667="A",1,0)</f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1</v>
      </c>
      <c r="S667" s="7">
        <v>0</v>
      </c>
      <c r="U667" s="5">
        <v>0</v>
      </c>
    </row>
    <row r="668" spans="1:21" x14ac:dyDescent="0.25">
      <c r="A668">
        <f>IF('Training Data'!A668="M",1,0)</f>
        <v>0</v>
      </c>
      <c r="B668">
        <f>IF('Training Data'!A668="F",1,0)</f>
        <v>0</v>
      </c>
      <c r="C668">
        <f>IF('Training Data'!$B668="H",1,0)</f>
        <v>0</v>
      </c>
      <c r="D668">
        <f>IF('Training Data'!$B668="A",1,0)</f>
        <v>1</v>
      </c>
      <c r="E668" s="2">
        <v>0</v>
      </c>
      <c r="F668" s="2">
        <v>1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7">
        <v>0</v>
      </c>
      <c r="U668" s="5">
        <v>0</v>
      </c>
    </row>
    <row r="669" spans="1:21" x14ac:dyDescent="0.25">
      <c r="A669">
        <f>IF('Training Data'!A669="M",1,0)</f>
        <v>0</v>
      </c>
      <c r="B669">
        <f>IF('Training Data'!A669="F",1,0)</f>
        <v>0</v>
      </c>
      <c r="C669">
        <f>IF('Training Data'!$B669="H",1,0)</f>
        <v>0</v>
      </c>
      <c r="D669">
        <f>IF('Training Data'!$B669="A",1,0)</f>
        <v>1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7">
        <v>0</v>
      </c>
      <c r="U669" s="5">
        <v>0</v>
      </c>
    </row>
    <row r="670" spans="1:21" x14ac:dyDescent="0.25">
      <c r="A670">
        <f>IF('Training Data'!A670="M",1,0)</f>
        <v>0</v>
      </c>
      <c r="B670">
        <f>IF('Training Data'!A670="F",1,0)</f>
        <v>0</v>
      </c>
      <c r="C670">
        <f>IF('Training Data'!$B670="H",1,0)</f>
        <v>0</v>
      </c>
      <c r="D670">
        <f>IF('Training Data'!$B670="A",1,0)</f>
        <v>0</v>
      </c>
      <c r="E670" s="2">
        <v>0</v>
      </c>
      <c r="F670" s="2">
        <v>1</v>
      </c>
      <c r="G670" s="2">
        <v>1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1</v>
      </c>
      <c r="R670" s="2">
        <v>0</v>
      </c>
      <c r="S670" s="7">
        <v>0</v>
      </c>
      <c r="U670" s="5">
        <v>0</v>
      </c>
    </row>
    <row r="671" spans="1:21" x14ac:dyDescent="0.25">
      <c r="A671">
        <f>IF('Training Data'!A671="M",1,0)</f>
        <v>1</v>
      </c>
      <c r="B671">
        <f>IF('Training Data'!A671="F",1,0)</f>
        <v>0</v>
      </c>
      <c r="C671">
        <f>IF('Training Data'!$B671="H",1,0)</f>
        <v>1</v>
      </c>
      <c r="D671">
        <f>IF('Training Data'!$B671="A",1,0)</f>
        <v>0</v>
      </c>
      <c r="E671" s="2">
        <v>0</v>
      </c>
      <c r="F671" s="2">
        <v>0</v>
      </c>
      <c r="G671" s="2">
        <v>1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1</v>
      </c>
      <c r="S671" s="7">
        <v>0</v>
      </c>
      <c r="U671" s="5">
        <v>0</v>
      </c>
    </row>
    <row r="672" spans="1:21" x14ac:dyDescent="0.25">
      <c r="A672">
        <f>IF('Training Data'!A672="M",1,0)</f>
        <v>1</v>
      </c>
      <c r="B672">
        <f>IF('Training Data'!A672="F",1,0)</f>
        <v>0</v>
      </c>
      <c r="C672">
        <f>IF('Training Data'!$B672="H",1,0)</f>
        <v>1</v>
      </c>
      <c r="D672">
        <f>IF('Training Data'!$B672="A",1,0)</f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0</v>
      </c>
      <c r="R672" s="2">
        <v>0</v>
      </c>
      <c r="S672" s="7">
        <v>0</v>
      </c>
      <c r="U672" s="5">
        <v>0</v>
      </c>
    </row>
    <row r="673" spans="1:21" x14ac:dyDescent="0.25">
      <c r="A673">
        <f>IF('Training Data'!A673="M",1,0)</f>
        <v>0</v>
      </c>
      <c r="B673">
        <f>IF('Training Data'!A673="F",1,0)</f>
        <v>1</v>
      </c>
      <c r="C673">
        <f>IF('Training Data'!$B673="H",1,0)</f>
        <v>1</v>
      </c>
      <c r="D673">
        <f>IF('Training Data'!$B673="A",1,0)</f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7">
        <v>0</v>
      </c>
      <c r="U673" s="5">
        <v>0</v>
      </c>
    </row>
    <row r="674" spans="1:21" x14ac:dyDescent="0.25">
      <c r="A674">
        <f>IF('Training Data'!A674="M",1,0)</f>
        <v>0</v>
      </c>
      <c r="B674">
        <f>IF('Training Data'!A674="F",1,0)</f>
        <v>1</v>
      </c>
      <c r="C674">
        <f>IF('Training Data'!$B674="H",1,0)</f>
        <v>1</v>
      </c>
      <c r="D674">
        <f>IF('Training Data'!$B674="A",1,0)</f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7">
        <v>0</v>
      </c>
      <c r="U674" s="5">
        <v>0</v>
      </c>
    </row>
    <row r="675" spans="1:21" x14ac:dyDescent="0.25">
      <c r="A675">
        <f>IF('Training Data'!A675="M",1,0)</f>
        <v>0</v>
      </c>
      <c r="B675">
        <f>IF('Training Data'!A675="F",1,0)</f>
        <v>1</v>
      </c>
      <c r="C675">
        <f>IF('Training Data'!$B675="H",1,0)</f>
        <v>1</v>
      </c>
      <c r="D675">
        <f>IF('Training Data'!$B675="A",1,0)</f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1</v>
      </c>
      <c r="S675" s="7">
        <v>0</v>
      </c>
      <c r="U675" s="5">
        <v>0</v>
      </c>
    </row>
    <row r="676" spans="1:21" x14ac:dyDescent="0.25">
      <c r="A676">
        <f>IF('Training Data'!A676="M",1,0)</f>
        <v>0</v>
      </c>
      <c r="B676">
        <f>IF('Training Data'!A676="F",1,0)</f>
        <v>1</v>
      </c>
      <c r="C676">
        <f>IF('Training Data'!$B676="H",1,0)</f>
        <v>1</v>
      </c>
      <c r="D676">
        <f>IF('Training Data'!$B676="A",1,0)</f>
        <v>0</v>
      </c>
      <c r="E676" s="2">
        <v>0</v>
      </c>
      <c r="F676" s="2">
        <v>0</v>
      </c>
      <c r="G676" s="2">
        <v>1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7">
        <v>0</v>
      </c>
      <c r="U676" s="5">
        <v>0</v>
      </c>
    </row>
    <row r="677" spans="1:21" x14ac:dyDescent="0.25">
      <c r="A677">
        <f>IF('Training Data'!A677="M",1,0)</f>
        <v>0</v>
      </c>
      <c r="B677">
        <f>IF('Training Data'!A677="F",1,0)</f>
        <v>0</v>
      </c>
      <c r="C677">
        <f>IF('Training Data'!$B677="H",1,0)</f>
        <v>0</v>
      </c>
      <c r="D677">
        <f>IF('Training Data'!$B677="A",1,0)</f>
        <v>1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7">
        <v>0</v>
      </c>
      <c r="U677" s="5">
        <v>0</v>
      </c>
    </row>
    <row r="678" spans="1:21" x14ac:dyDescent="0.25">
      <c r="A678">
        <f>IF('Training Data'!A678="M",1,0)</f>
        <v>0</v>
      </c>
      <c r="B678">
        <f>IF('Training Data'!A678="F",1,0)</f>
        <v>1</v>
      </c>
      <c r="C678">
        <f>IF('Training Data'!$B678="H",1,0)</f>
        <v>0</v>
      </c>
      <c r="D678">
        <f>IF('Training Data'!$B678="A",1,0)</f>
        <v>1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7">
        <v>0</v>
      </c>
      <c r="U678" s="5">
        <v>0</v>
      </c>
    </row>
    <row r="679" spans="1:21" x14ac:dyDescent="0.25">
      <c r="A679">
        <f>IF('Training Data'!A679="M",1,0)</f>
        <v>0</v>
      </c>
      <c r="B679">
        <f>IF('Training Data'!A679="F",1,0)</f>
        <v>1</v>
      </c>
      <c r="C679">
        <f>IF('Training Data'!$B679="H",1,0)</f>
        <v>0</v>
      </c>
      <c r="D679">
        <f>IF('Training Data'!$B679="A",1,0)</f>
        <v>1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1</v>
      </c>
      <c r="S679" s="7">
        <v>0</v>
      </c>
      <c r="U679" s="5">
        <v>0</v>
      </c>
    </row>
    <row r="680" spans="1:21" x14ac:dyDescent="0.25">
      <c r="A680">
        <f>IF('Training Data'!A680="M",1,0)</f>
        <v>1</v>
      </c>
      <c r="B680">
        <f>IF('Training Data'!A680="F",1,0)</f>
        <v>0</v>
      </c>
      <c r="C680">
        <f>IF('Training Data'!$B680="H",1,0)</f>
        <v>0</v>
      </c>
      <c r="D680">
        <f>IF('Training Data'!$B680="A",1,0)</f>
        <v>1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7">
        <v>0</v>
      </c>
      <c r="U680" s="5">
        <v>0</v>
      </c>
    </row>
    <row r="681" spans="1:21" x14ac:dyDescent="0.25">
      <c r="A681">
        <f>IF('Training Data'!A681="M",1,0)</f>
        <v>0</v>
      </c>
      <c r="B681">
        <f>IF('Training Data'!A681="F",1,0)</f>
        <v>1</v>
      </c>
      <c r="C681">
        <f>IF('Training Data'!$B681="H",1,0)</f>
        <v>1</v>
      </c>
      <c r="D681">
        <f>IF('Training Data'!$B681="A",1,0)</f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7">
        <v>0</v>
      </c>
      <c r="U681" s="5">
        <v>0</v>
      </c>
    </row>
    <row r="682" spans="1:21" x14ac:dyDescent="0.25">
      <c r="A682">
        <f>IF('Training Data'!A682="M",1,0)</f>
        <v>0</v>
      </c>
      <c r="B682">
        <f>IF('Training Data'!A682="F",1,0)</f>
        <v>1</v>
      </c>
      <c r="C682">
        <f>IF('Training Data'!$B682="H",1,0)</f>
        <v>1</v>
      </c>
      <c r="D682">
        <f>IF('Training Data'!$B682="A",1,0)</f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7">
        <v>0</v>
      </c>
      <c r="U682" s="5">
        <v>0</v>
      </c>
    </row>
    <row r="683" spans="1:21" x14ac:dyDescent="0.25">
      <c r="A683">
        <f>IF('Training Data'!A683="M",1,0)</f>
        <v>1</v>
      </c>
      <c r="B683">
        <f>IF('Training Data'!A683="F",1,0)</f>
        <v>0</v>
      </c>
      <c r="C683">
        <f>IF('Training Data'!$B683="H",1,0)</f>
        <v>0</v>
      </c>
      <c r="D683">
        <f>IF('Training Data'!$B683="A",1,0)</f>
        <v>1</v>
      </c>
      <c r="E683" s="2">
        <v>0</v>
      </c>
      <c r="F683" s="2">
        <v>1</v>
      </c>
      <c r="G683" s="2">
        <v>1</v>
      </c>
      <c r="H683" s="2">
        <v>0</v>
      </c>
      <c r="I683" s="2">
        <v>1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1</v>
      </c>
      <c r="R683" s="2">
        <v>0</v>
      </c>
      <c r="S683" s="7">
        <v>0</v>
      </c>
      <c r="U683" s="5">
        <v>0</v>
      </c>
    </row>
    <row r="684" spans="1:21" x14ac:dyDescent="0.25">
      <c r="A684">
        <f>IF('Training Data'!A684="M",1,0)</f>
        <v>0</v>
      </c>
      <c r="B684">
        <f>IF('Training Data'!A684="F",1,0)</f>
        <v>1</v>
      </c>
      <c r="C684">
        <f>IF('Training Data'!$B684="H",1,0)</f>
        <v>1</v>
      </c>
      <c r="D684">
        <f>IF('Training Data'!$B684="A",1,0)</f>
        <v>0</v>
      </c>
      <c r="E684" s="2">
        <v>0</v>
      </c>
      <c r="F684" s="2">
        <v>0</v>
      </c>
      <c r="G684" s="2">
        <v>1</v>
      </c>
      <c r="H684" s="2">
        <v>0</v>
      </c>
      <c r="I684" s="2">
        <v>1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1</v>
      </c>
      <c r="P684" s="2">
        <v>0</v>
      </c>
      <c r="Q684" s="2">
        <v>0</v>
      </c>
      <c r="R684" s="2">
        <v>0</v>
      </c>
      <c r="S684" s="7">
        <v>0</v>
      </c>
      <c r="U684" s="5">
        <v>0</v>
      </c>
    </row>
    <row r="685" spans="1:21" x14ac:dyDescent="0.25">
      <c r="A685">
        <f>IF('Training Data'!A685="M",1,0)</f>
        <v>1</v>
      </c>
      <c r="B685">
        <f>IF('Training Data'!A685="F",1,0)</f>
        <v>0</v>
      </c>
      <c r="C685">
        <f>IF('Training Data'!$B685="H",1,0)</f>
        <v>0</v>
      </c>
      <c r="D685">
        <f>IF('Training Data'!$B685="A",1,0)</f>
        <v>1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7">
        <v>0</v>
      </c>
      <c r="U685" s="5">
        <v>0</v>
      </c>
    </row>
    <row r="686" spans="1:21" x14ac:dyDescent="0.25">
      <c r="A686">
        <f>IF('Training Data'!A686="M",1,0)</f>
        <v>0</v>
      </c>
      <c r="B686">
        <f>IF('Training Data'!A686="F",1,0)</f>
        <v>0</v>
      </c>
      <c r="C686">
        <f>IF('Training Data'!$B686="H",1,0)</f>
        <v>1</v>
      </c>
      <c r="D686">
        <f>IF('Training Data'!$B686="A",1,0)</f>
        <v>0</v>
      </c>
      <c r="E686" s="2">
        <v>0</v>
      </c>
      <c r="F686" s="2">
        <v>1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7">
        <v>0</v>
      </c>
      <c r="U686" s="5">
        <v>0</v>
      </c>
    </row>
    <row r="687" spans="1:21" x14ac:dyDescent="0.25">
      <c r="A687">
        <f>IF('Training Data'!A687="M",1,0)</f>
        <v>0</v>
      </c>
      <c r="B687">
        <f>IF('Training Data'!A687="F",1,0)</f>
        <v>1</v>
      </c>
      <c r="C687">
        <f>IF('Training Data'!$B687="H",1,0)</f>
        <v>0</v>
      </c>
      <c r="D687">
        <f>IF('Training Data'!$B687="A",1,0)</f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7">
        <v>0</v>
      </c>
      <c r="U687" s="5">
        <v>0</v>
      </c>
    </row>
    <row r="688" spans="1:21" x14ac:dyDescent="0.25">
      <c r="A688">
        <f>IF('Training Data'!A688="M",1,0)</f>
        <v>1</v>
      </c>
      <c r="B688">
        <f>IF('Training Data'!A688="F",1,0)</f>
        <v>0</v>
      </c>
      <c r="C688">
        <f>IF('Training Data'!$B688="H",1,0)</f>
        <v>1</v>
      </c>
      <c r="D688">
        <f>IF('Training Data'!$B688="A",1,0)</f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0</v>
      </c>
      <c r="R688" s="2">
        <v>0</v>
      </c>
      <c r="S688" s="7">
        <v>0</v>
      </c>
      <c r="U688" s="5">
        <v>0</v>
      </c>
    </row>
    <row r="689" spans="1:21" x14ac:dyDescent="0.25">
      <c r="A689">
        <f>IF('Training Data'!A689="M",1,0)</f>
        <v>1</v>
      </c>
      <c r="B689">
        <f>IF('Training Data'!A689="F",1,0)</f>
        <v>0</v>
      </c>
      <c r="C689">
        <f>IF('Training Data'!$B689="H",1,0)</f>
        <v>0</v>
      </c>
      <c r="D689">
        <f>IF('Training Data'!$B689="A",1,0)</f>
        <v>1</v>
      </c>
      <c r="E689" s="2">
        <v>0</v>
      </c>
      <c r="F689" s="2">
        <v>1</v>
      </c>
      <c r="G689" s="2">
        <v>1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7">
        <v>1</v>
      </c>
      <c r="U689" s="5">
        <v>0</v>
      </c>
    </row>
    <row r="690" spans="1:21" x14ac:dyDescent="0.25">
      <c r="A690">
        <f>IF('Training Data'!A690="M",1,0)</f>
        <v>1</v>
      </c>
      <c r="B690">
        <f>IF('Training Data'!A690="F",1,0)</f>
        <v>0</v>
      </c>
      <c r="C690">
        <f>IF('Training Data'!$B690="H",1,0)</f>
        <v>1</v>
      </c>
      <c r="D690">
        <f>IF('Training Data'!$B690="A",1,0)</f>
        <v>0</v>
      </c>
      <c r="E690" s="2">
        <v>0</v>
      </c>
      <c r="F690" s="2">
        <v>0</v>
      </c>
      <c r="G690" s="2">
        <v>1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7">
        <v>0</v>
      </c>
      <c r="U690" s="5">
        <v>0</v>
      </c>
    </row>
    <row r="691" spans="1:21" x14ac:dyDescent="0.25">
      <c r="A691">
        <f>IF('Training Data'!A691="M",1,0)</f>
        <v>0</v>
      </c>
      <c r="B691">
        <f>IF('Training Data'!A691="F",1,0)</f>
        <v>1</v>
      </c>
      <c r="C691">
        <f>IF('Training Data'!$B691="H",1,0)</f>
        <v>1</v>
      </c>
      <c r="D691">
        <f>IF('Training Data'!$B691="A",1,0)</f>
        <v>0</v>
      </c>
      <c r="E691" s="2">
        <v>0</v>
      </c>
      <c r="F691" s="2">
        <v>1</v>
      </c>
      <c r="G691" s="2">
        <v>0</v>
      </c>
      <c r="H691" s="2">
        <v>0</v>
      </c>
      <c r="I691" s="2">
        <v>1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7">
        <v>0</v>
      </c>
      <c r="U691" s="5">
        <v>0</v>
      </c>
    </row>
    <row r="692" spans="1:21" x14ac:dyDescent="0.25">
      <c r="A692">
        <f>IF('Training Data'!A692="M",1,0)</f>
        <v>0</v>
      </c>
      <c r="B692">
        <f>IF('Training Data'!A692="F",1,0)</f>
        <v>1</v>
      </c>
      <c r="C692">
        <f>IF('Training Data'!$B692="H",1,0)</f>
        <v>1</v>
      </c>
      <c r="D692">
        <f>IF('Training Data'!$B692="A",1,0)</f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1</v>
      </c>
      <c r="S692" s="7">
        <v>0</v>
      </c>
      <c r="U692" s="5">
        <v>0</v>
      </c>
    </row>
    <row r="693" spans="1:21" x14ac:dyDescent="0.25">
      <c r="A693">
        <f>IF('Training Data'!A693="M",1,0)</f>
        <v>0</v>
      </c>
      <c r="B693">
        <f>IF('Training Data'!A693="F",1,0)</f>
        <v>1</v>
      </c>
      <c r="C693">
        <f>IF('Training Data'!$B693="H",1,0)</f>
        <v>0</v>
      </c>
      <c r="D693">
        <f>IF('Training Data'!$B693="A",1,0)</f>
        <v>1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7">
        <v>0</v>
      </c>
      <c r="U693" s="5">
        <v>0</v>
      </c>
    </row>
    <row r="694" spans="1:21" x14ac:dyDescent="0.25">
      <c r="A694">
        <f>IF('Training Data'!A694="M",1,0)</f>
        <v>0</v>
      </c>
      <c r="B694">
        <f>IF('Training Data'!A694="F",1,0)</f>
        <v>1</v>
      </c>
      <c r="C694">
        <f>IF('Training Data'!$B694="H",1,0)</f>
        <v>1</v>
      </c>
      <c r="D694">
        <f>IF('Training Data'!$B694="A",1,0)</f>
        <v>0</v>
      </c>
      <c r="E694" s="2">
        <v>0</v>
      </c>
      <c r="F694" s="2">
        <v>1</v>
      </c>
      <c r="G694" s="2">
        <v>1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0</v>
      </c>
      <c r="R694" s="2">
        <v>0</v>
      </c>
      <c r="S694" s="7">
        <v>0</v>
      </c>
      <c r="U694" s="5">
        <v>0</v>
      </c>
    </row>
    <row r="695" spans="1:21" x14ac:dyDescent="0.25">
      <c r="A695">
        <f>IF('Training Data'!A695="M",1,0)</f>
        <v>0</v>
      </c>
      <c r="B695">
        <f>IF('Training Data'!A695="F",1,0)</f>
        <v>1</v>
      </c>
      <c r="C695">
        <f>IF('Training Data'!$B695="H",1,0)</f>
        <v>1</v>
      </c>
      <c r="D695">
        <f>IF('Training Data'!$B695="A",1,0)</f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7">
        <v>0</v>
      </c>
      <c r="U695" s="5">
        <v>0</v>
      </c>
    </row>
    <row r="696" spans="1:21" x14ac:dyDescent="0.25">
      <c r="A696">
        <f>IF('Training Data'!A696="M",1,0)</f>
        <v>0</v>
      </c>
      <c r="B696">
        <f>IF('Training Data'!A696="F",1,0)</f>
        <v>0</v>
      </c>
      <c r="C696">
        <f>IF('Training Data'!$B696="H",1,0)</f>
        <v>0</v>
      </c>
      <c r="D696">
        <f>IF('Training Data'!$B696="A",1,0)</f>
        <v>1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1</v>
      </c>
      <c r="O696" s="2">
        <v>0</v>
      </c>
      <c r="P696" s="2">
        <v>0</v>
      </c>
      <c r="Q696" s="2">
        <v>0</v>
      </c>
      <c r="R696" s="2">
        <v>0</v>
      </c>
      <c r="S696" s="7">
        <v>0</v>
      </c>
      <c r="U696" s="5">
        <v>0</v>
      </c>
    </row>
    <row r="697" spans="1:21" x14ac:dyDescent="0.25">
      <c r="A697">
        <f>IF('Training Data'!A697="M",1,0)</f>
        <v>0</v>
      </c>
      <c r="B697">
        <f>IF('Training Data'!A697="F",1,0)</f>
        <v>1</v>
      </c>
      <c r="C697">
        <f>IF('Training Data'!$B697="H",1,0)</f>
        <v>1</v>
      </c>
      <c r="D697">
        <f>IF('Training Data'!$B697="A",1,0)</f>
        <v>0</v>
      </c>
      <c r="E697" s="2">
        <v>0</v>
      </c>
      <c r="F697" s="2">
        <v>0</v>
      </c>
      <c r="G697" s="2">
        <v>1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0</v>
      </c>
      <c r="R697" s="2">
        <v>0</v>
      </c>
      <c r="S697" s="7">
        <v>0</v>
      </c>
      <c r="U697" s="5">
        <v>0</v>
      </c>
    </row>
    <row r="698" spans="1:21" x14ac:dyDescent="0.25">
      <c r="A698">
        <f>IF('Training Data'!A698="M",1,0)</f>
        <v>1</v>
      </c>
      <c r="B698">
        <f>IF('Training Data'!A698="F",1,0)</f>
        <v>0</v>
      </c>
      <c r="C698">
        <f>IF('Training Data'!$B698="H",1,0)</f>
        <v>1</v>
      </c>
      <c r="D698">
        <f>IF('Training Data'!$B698="A",1,0)</f>
        <v>0</v>
      </c>
      <c r="E698" s="2">
        <v>0</v>
      </c>
      <c r="F698" s="2">
        <v>0</v>
      </c>
      <c r="G698" s="2">
        <v>1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0</v>
      </c>
      <c r="R698" s="2">
        <v>0</v>
      </c>
      <c r="S698" s="7">
        <v>0</v>
      </c>
      <c r="U698" s="5">
        <v>0</v>
      </c>
    </row>
    <row r="699" spans="1:21" x14ac:dyDescent="0.25">
      <c r="A699">
        <f>IF('Training Data'!A699="M",1,0)</f>
        <v>0</v>
      </c>
      <c r="B699">
        <f>IF('Training Data'!A699="F",1,0)</f>
        <v>1</v>
      </c>
      <c r="C699">
        <f>IF('Training Data'!$B699="H",1,0)</f>
        <v>1</v>
      </c>
      <c r="D699">
        <f>IF('Training Data'!$B699="A",1,0)</f>
        <v>0</v>
      </c>
      <c r="E699" s="2">
        <v>0</v>
      </c>
      <c r="F699" s="2">
        <v>0</v>
      </c>
      <c r="G699" s="2">
        <v>1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7">
        <v>0</v>
      </c>
      <c r="U699" s="5">
        <v>0</v>
      </c>
    </row>
    <row r="700" spans="1:21" x14ac:dyDescent="0.25">
      <c r="A700">
        <f>IF('Training Data'!A700="M",1,0)</f>
        <v>1</v>
      </c>
      <c r="B700">
        <f>IF('Training Data'!A700="F",1,0)</f>
        <v>0</v>
      </c>
      <c r="C700">
        <f>IF('Training Data'!$B700="H",1,0)</f>
        <v>1</v>
      </c>
      <c r="D700">
        <f>IF('Training Data'!$B700="A",1,0)</f>
        <v>0</v>
      </c>
      <c r="E700" s="2">
        <v>0</v>
      </c>
      <c r="F700" s="2">
        <v>0</v>
      </c>
      <c r="G700" s="2">
        <v>1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7">
        <v>0</v>
      </c>
      <c r="U700" s="5">
        <v>0</v>
      </c>
    </row>
    <row r="701" spans="1:21" x14ac:dyDescent="0.25">
      <c r="A701">
        <f>IF('Training Data'!A701="M",1,0)</f>
        <v>1</v>
      </c>
      <c r="B701">
        <f>IF('Training Data'!A701="F",1,0)</f>
        <v>0</v>
      </c>
      <c r="C701">
        <f>IF('Training Data'!$B701="H",1,0)</f>
        <v>1</v>
      </c>
      <c r="D701">
        <f>IF('Training Data'!$B701="A",1,0)</f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7">
        <v>0</v>
      </c>
      <c r="U701" s="5">
        <v>0</v>
      </c>
    </row>
    <row r="702" spans="1:21" x14ac:dyDescent="0.25">
      <c r="A702">
        <f>IF('Training Data'!A702="M",1,0)</f>
        <v>0</v>
      </c>
      <c r="B702">
        <f>IF('Training Data'!A702="F",1,0)</f>
        <v>1</v>
      </c>
      <c r="C702">
        <f>IF('Training Data'!$B702="H",1,0)</f>
        <v>0</v>
      </c>
      <c r="D702">
        <f>IF('Training Data'!$B702="A",1,0)</f>
        <v>1</v>
      </c>
      <c r="E702" s="2">
        <v>0</v>
      </c>
      <c r="F702" s="2">
        <v>0</v>
      </c>
      <c r="G702" s="2">
        <v>1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1</v>
      </c>
      <c r="O702" s="2">
        <v>0</v>
      </c>
      <c r="P702" s="2">
        <v>0</v>
      </c>
      <c r="Q702" s="2">
        <v>0</v>
      </c>
      <c r="R702" s="2">
        <v>0</v>
      </c>
      <c r="S702" s="7">
        <v>0</v>
      </c>
      <c r="U702" s="5">
        <v>0</v>
      </c>
    </row>
    <row r="703" spans="1:21" x14ac:dyDescent="0.25">
      <c r="A703">
        <f>IF('Training Data'!A703="M",1,0)</f>
        <v>0</v>
      </c>
      <c r="B703">
        <f>IF('Training Data'!A703="F",1,0)</f>
        <v>1</v>
      </c>
      <c r="C703">
        <f>IF('Training Data'!$B703="H",1,0)</f>
        <v>0</v>
      </c>
      <c r="D703">
        <f>IF('Training Data'!$B703="A",1,0)</f>
        <v>1</v>
      </c>
      <c r="E703" s="2">
        <v>0</v>
      </c>
      <c r="F703" s="2">
        <v>0</v>
      </c>
      <c r="G703" s="2">
        <v>1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7">
        <v>0</v>
      </c>
      <c r="U703" s="5">
        <v>0</v>
      </c>
    </row>
    <row r="704" spans="1:21" x14ac:dyDescent="0.25">
      <c r="A704">
        <f>IF('Training Data'!A704="M",1,0)</f>
        <v>1</v>
      </c>
      <c r="B704">
        <f>IF('Training Data'!A704="F",1,0)</f>
        <v>0</v>
      </c>
      <c r="C704">
        <f>IF('Training Data'!$B704="H",1,0)</f>
        <v>0</v>
      </c>
      <c r="D704">
        <f>IF('Training Data'!$B704="A",1,0)</f>
        <v>1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1</v>
      </c>
      <c r="S704" s="7">
        <v>0</v>
      </c>
      <c r="U704" s="5">
        <v>0</v>
      </c>
    </row>
    <row r="705" spans="1:21" x14ac:dyDescent="0.25">
      <c r="A705">
        <f>IF('Training Data'!A705="M",1,0)</f>
        <v>0</v>
      </c>
      <c r="B705">
        <f>IF('Training Data'!A705="F",1,0)</f>
        <v>1</v>
      </c>
      <c r="C705">
        <f>IF('Training Data'!$B705="H",1,0)</f>
        <v>0</v>
      </c>
      <c r="D705">
        <f>IF('Training Data'!$B705="A",1,0)</f>
        <v>1</v>
      </c>
      <c r="E705" s="2">
        <v>0</v>
      </c>
      <c r="F705" s="2">
        <v>0</v>
      </c>
      <c r="G705" s="2">
        <v>1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1</v>
      </c>
      <c r="S705" s="7">
        <v>1</v>
      </c>
      <c r="U705" s="5">
        <v>0</v>
      </c>
    </row>
    <row r="706" spans="1:21" x14ac:dyDescent="0.25">
      <c r="A706">
        <f>IF('Training Data'!A706="M",1,0)</f>
        <v>0</v>
      </c>
      <c r="B706">
        <f>IF('Training Data'!A706="F",1,0)</f>
        <v>1</v>
      </c>
      <c r="C706">
        <f>IF('Training Data'!$B706="H",1,0)</f>
        <v>0</v>
      </c>
      <c r="D706">
        <f>IF('Training Data'!$B706="A",1,0)</f>
        <v>1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7">
        <v>0</v>
      </c>
      <c r="U706" s="5">
        <v>0</v>
      </c>
    </row>
    <row r="707" spans="1:21" x14ac:dyDescent="0.25">
      <c r="A707">
        <f>IF('Training Data'!A707="M",1,0)</f>
        <v>1</v>
      </c>
      <c r="B707">
        <f>IF('Training Data'!A707="F",1,0)</f>
        <v>0</v>
      </c>
      <c r="C707">
        <f>IF('Training Data'!$B707="H",1,0)</f>
        <v>0</v>
      </c>
      <c r="D707">
        <f>IF('Training Data'!$B707="A",1,0)</f>
        <v>1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0</v>
      </c>
      <c r="R707" s="2">
        <v>0</v>
      </c>
      <c r="S707" s="7">
        <v>0</v>
      </c>
      <c r="U707" s="5">
        <v>0</v>
      </c>
    </row>
    <row r="708" spans="1:21" x14ac:dyDescent="0.25">
      <c r="A708">
        <f>IF('Training Data'!A708="M",1,0)</f>
        <v>0</v>
      </c>
      <c r="B708">
        <f>IF('Training Data'!A708="F",1,0)</f>
        <v>0</v>
      </c>
      <c r="C708">
        <f>IF('Training Data'!$B708="H",1,0)</f>
        <v>1</v>
      </c>
      <c r="D708">
        <f>IF('Training Data'!$B708="A",1,0)</f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7">
        <v>0</v>
      </c>
      <c r="U708" s="5">
        <v>0</v>
      </c>
    </row>
    <row r="709" spans="1:21" x14ac:dyDescent="0.25">
      <c r="A709">
        <f>IF('Training Data'!A709="M",1,0)</f>
        <v>1</v>
      </c>
      <c r="B709">
        <f>IF('Training Data'!A709="F",1,0)</f>
        <v>0</v>
      </c>
      <c r="C709">
        <f>IF('Training Data'!$B709="H",1,0)</f>
        <v>0</v>
      </c>
      <c r="D709">
        <f>IF('Training Data'!$B709="A",1,0)</f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1</v>
      </c>
      <c r="R709" s="2">
        <v>0</v>
      </c>
      <c r="S709" s="7">
        <v>0</v>
      </c>
      <c r="U709" s="5">
        <v>0</v>
      </c>
    </row>
    <row r="710" spans="1:21" x14ac:dyDescent="0.25">
      <c r="A710">
        <f>IF('Training Data'!A710="M",1,0)</f>
        <v>0</v>
      </c>
      <c r="B710">
        <f>IF('Training Data'!A710="F",1,0)</f>
        <v>0</v>
      </c>
      <c r="C710">
        <f>IF('Training Data'!$B710="H",1,0)</f>
        <v>0</v>
      </c>
      <c r="D710">
        <f>IF('Training Data'!$B710="A",1,0)</f>
        <v>1</v>
      </c>
      <c r="E710" s="2">
        <v>0</v>
      </c>
      <c r="F710" s="2">
        <v>1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0</v>
      </c>
      <c r="R710" s="2">
        <v>0</v>
      </c>
      <c r="S710" s="7">
        <v>0</v>
      </c>
      <c r="U710" s="5">
        <v>0</v>
      </c>
    </row>
    <row r="711" spans="1:21" x14ac:dyDescent="0.25">
      <c r="A711">
        <f>IF('Training Data'!A711="M",1,0)</f>
        <v>1</v>
      </c>
      <c r="B711">
        <f>IF('Training Data'!A711="F",1,0)</f>
        <v>0</v>
      </c>
      <c r="C711">
        <f>IF('Training Data'!$B711="H",1,0)</f>
        <v>0</v>
      </c>
      <c r="D711">
        <f>IF('Training Data'!$B711="A",1,0)</f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1</v>
      </c>
      <c r="S711" s="7">
        <v>0</v>
      </c>
      <c r="U711" s="5">
        <v>0</v>
      </c>
    </row>
    <row r="712" spans="1:21" x14ac:dyDescent="0.25">
      <c r="A712">
        <f>IF('Training Data'!A712="M",1,0)</f>
        <v>0</v>
      </c>
      <c r="B712">
        <f>IF('Training Data'!A712="F",1,0)</f>
        <v>0</v>
      </c>
      <c r="C712">
        <f>IF('Training Data'!$B712="H",1,0)</f>
        <v>1</v>
      </c>
      <c r="D712">
        <f>IF('Training Data'!$B712="A",1,0)</f>
        <v>0</v>
      </c>
      <c r="E712" s="2">
        <v>0</v>
      </c>
      <c r="F712" s="2">
        <v>0</v>
      </c>
      <c r="G712" s="2">
        <v>1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7">
        <v>0</v>
      </c>
      <c r="U712" s="5">
        <v>0</v>
      </c>
    </row>
    <row r="713" spans="1:21" x14ac:dyDescent="0.25">
      <c r="A713">
        <f>IF('Training Data'!A713="M",1,0)</f>
        <v>0</v>
      </c>
      <c r="B713">
        <f>IF('Training Data'!A713="F",1,0)</f>
        <v>1</v>
      </c>
      <c r="C713">
        <f>IF('Training Data'!$B713="H",1,0)</f>
        <v>0</v>
      </c>
      <c r="D713">
        <f>IF('Training Data'!$B713="A",1,0)</f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7">
        <v>0</v>
      </c>
      <c r="U713" s="5">
        <v>0</v>
      </c>
    </row>
    <row r="714" spans="1:21" x14ac:dyDescent="0.25">
      <c r="A714">
        <f>IF('Training Data'!A714="M",1,0)</f>
        <v>0</v>
      </c>
      <c r="B714">
        <f>IF('Training Data'!A714="F",1,0)</f>
        <v>1</v>
      </c>
      <c r="C714">
        <f>IF('Training Data'!$B714="H",1,0)</f>
        <v>0</v>
      </c>
      <c r="D714">
        <f>IF('Training Data'!$B714="A",1,0)</f>
        <v>1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7">
        <v>0</v>
      </c>
      <c r="U714" s="5">
        <v>0</v>
      </c>
    </row>
    <row r="715" spans="1:21" x14ac:dyDescent="0.25">
      <c r="A715">
        <f>IF('Training Data'!A715="M",1,0)</f>
        <v>1</v>
      </c>
      <c r="B715">
        <f>IF('Training Data'!A715="F",1,0)</f>
        <v>0</v>
      </c>
      <c r="C715">
        <f>IF('Training Data'!$B715="H",1,0)</f>
        <v>1</v>
      </c>
      <c r="D715">
        <f>IF('Training Data'!$B715="A",1,0)</f>
        <v>0</v>
      </c>
      <c r="E715" s="2">
        <v>0</v>
      </c>
      <c r="F715" s="2">
        <v>1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1</v>
      </c>
      <c r="O715" s="2">
        <v>0</v>
      </c>
      <c r="P715" s="2">
        <v>0</v>
      </c>
      <c r="Q715" s="2">
        <v>0</v>
      </c>
      <c r="R715" s="2">
        <v>0</v>
      </c>
      <c r="S715" s="7">
        <v>0</v>
      </c>
      <c r="U715" s="5">
        <v>0</v>
      </c>
    </row>
    <row r="716" spans="1:21" x14ac:dyDescent="0.25">
      <c r="A716">
        <f>IF('Training Data'!A716="M",1,0)</f>
        <v>0</v>
      </c>
      <c r="B716">
        <f>IF('Training Data'!A716="F",1,0)</f>
        <v>1</v>
      </c>
      <c r="C716">
        <f>IF('Training Data'!$B716="H",1,0)</f>
        <v>0</v>
      </c>
      <c r="D716">
        <f>IF('Training Data'!$B716="A",1,0)</f>
        <v>1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7">
        <v>0</v>
      </c>
      <c r="U716" s="5">
        <v>0</v>
      </c>
    </row>
    <row r="717" spans="1:21" x14ac:dyDescent="0.25">
      <c r="A717">
        <f>IF('Training Data'!A717="M",1,0)</f>
        <v>0</v>
      </c>
      <c r="B717">
        <f>IF('Training Data'!A717="F",1,0)</f>
        <v>1</v>
      </c>
      <c r="C717">
        <f>IF('Training Data'!$B717="H",1,0)</f>
        <v>0</v>
      </c>
      <c r="D717">
        <f>IF('Training Data'!$B717="A",1,0)</f>
        <v>1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7">
        <v>0</v>
      </c>
      <c r="U717" s="5">
        <v>0</v>
      </c>
    </row>
    <row r="718" spans="1:21" x14ac:dyDescent="0.25">
      <c r="A718">
        <f>IF('Training Data'!A718="M",1,0)</f>
        <v>1</v>
      </c>
      <c r="B718">
        <f>IF('Training Data'!A718="F",1,0)</f>
        <v>0</v>
      </c>
      <c r="C718">
        <f>IF('Training Data'!$B718="H",1,0)</f>
        <v>0</v>
      </c>
      <c r="D718">
        <f>IF('Training Data'!$B718="A",1,0)</f>
        <v>1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</v>
      </c>
      <c r="S718" s="7">
        <v>0</v>
      </c>
      <c r="U718" s="5">
        <v>0</v>
      </c>
    </row>
    <row r="719" spans="1:21" x14ac:dyDescent="0.25">
      <c r="A719">
        <f>IF('Training Data'!A719="M",1,0)</f>
        <v>0</v>
      </c>
      <c r="B719">
        <f>IF('Training Data'!A719="F",1,0)</f>
        <v>1</v>
      </c>
      <c r="C719">
        <f>IF('Training Data'!$B719="H",1,0)</f>
        <v>0</v>
      </c>
      <c r="D719">
        <f>IF('Training Data'!$B719="A",1,0)</f>
        <v>1</v>
      </c>
      <c r="E719" s="2">
        <v>0</v>
      </c>
      <c r="F719" s="2">
        <v>1</v>
      </c>
      <c r="G719" s="2">
        <v>1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7">
        <v>0</v>
      </c>
      <c r="U719" s="5">
        <v>0</v>
      </c>
    </row>
    <row r="720" spans="1:21" x14ac:dyDescent="0.25">
      <c r="A720">
        <f>IF('Training Data'!A720="M",1,0)</f>
        <v>0</v>
      </c>
      <c r="B720">
        <f>IF('Training Data'!A720="F",1,0)</f>
        <v>1</v>
      </c>
      <c r="C720">
        <f>IF('Training Data'!$B720="H",1,0)</f>
        <v>1</v>
      </c>
      <c r="D720">
        <f>IF('Training Data'!$B720="A",1,0)</f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0</v>
      </c>
      <c r="R720" s="2">
        <v>1</v>
      </c>
      <c r="S720" s="7">
        <v>0</v>
      </c>
      <c r="U720" s="5">
        <v>0</v>
      </c>
    </row>
    <row r="721" spans="1:21" x14ac:dyDescent="0.25">
      <c r="A721">
        <f>IF('Training Data'!A721="M",1,0)</f>
        <v>0</v>
      </c>
      <c r="B721">
        <f>IF('Training Data'!A721="F",1,0)</f>
        <v>1</v>
      </c>
      <c r="C721">
        <f>IF('Training Data'!$B721="H",1,0)</f>
        <v>0</v>
      </c>
      <c r="D721">
        <f>IF('Training Data'!$B721="A",1,0)</f>
        <v>1</v>
      </c>
      <c r="E721" s="2">
        <v>0</v>
      </c>
      <c r="F721" s="2">
        <v>0</v>
      </c>
      <c r="G721" s="2">
        <v>1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1</v>
      </c>
      <c r="S721" s="7">
        <v>0</v>
      </c>
      <c r="U721" s="5">
        <v>0</v>
      </c>
    </row>
    <row r="722" spans="1:21" x14ac:dyDescent="0.25">
      <c r="A722">
        <f>IF('Training Data'!A722="M",1,0)</f>
        <v>0</v>
      </c>
      <c r="B722">
        <f>IF('Training Data'!A722="F",1,0)</f>
        <v>0</v>
      </c>
      <c r="C722">
        <f>IF('Training Data'!$B722="H",1,0)</f>
        <v>1</v>
      </c>
      <c r="D722">
        <f>IF('Training Data'!$B722="A",1,0)</f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7">
        <v>0</v>
      </c>
      <c r="U722" s="5">
        <v>0</v>
      </c>
    </row>
    <row r="723" spans="1:21" x14ac:dyDescent="0.25">
      <c r="A723">
        <f>IF('Training Data'!A723="M",1,0)</f>
        <v>0</v>
      </c>
      <c r="B723">
        <f>IF('Training Data'!A723="F",1,0)</f>
        <v>1</v>
      </c>
      <c r="C723">
        <f>IF('Training Data'!$B723="H",1,0)</f>
        <v>0</v>
      </c>
      <c r="D723">
        <f>IF('Training Data'!$B723="A",1,0)</f>
        <v>1</v>
      </c>
      <c r="E723" s="2">
        <v>0</v>
      </c>
      <c r="F723" s="2">
        <v>0</v>
      </c>
      <c r="G723" s="2">
        <v>0</v>
      </c>
      <c r="H723" s="2">
        <v>0</v>
      </c>
      <c r="I723" s="2">
        <v>1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7">
        <v>0</v>
      </c>
      <c r="U723" s="5">
        <v>0</v>
      </c>
    </row>
    <row r="724" spans="1:21" x14ac:dyDescent="0.25">
      <c r="A724">
        <f>IF('Training Data'!A724="M",1,0)</f>
        <v>1</v>
      </c>
      <c r="B724">
        <f>IF('Training Data'!A724="F",1,0)</f>
        <v>0</v>
      </c>
      <c r="C724">
        <f>IF('Training Data'!$B724="H",1,0)</f>
        <v>0</v>
      </c>
      <c r="D724">
        <f>IF('Training Data'!$B724="A",1,0)</f>
        <v>1</v>
      </c>
      <c r="E724" s="2">
        <v>0</v>
      </c>
      <c r="F724" s="2">
        <v>1</v>
      </c>
      <c r="G724" s="2">
        <v>1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7">
        <v>0</v>
      </c>
      <c r="U724" s="5">
        <v>0</v>
      </c>
    </row>
    <row r="725" spans="1:21" x14ac:dyDescent="0.25">
      <c r="A725">
        <f>IF('Training Data'!A725="M",1,0)</f>
        <v>1</v>
      </c>
      <c r="B725">
        <f>IF('Training Data'!A725="F",1,0)</f>
        <v>0</v>
      </c>
      <c r="C725">
        <f>IF('Training Data'!$B725="H",1,0)</f>
        <v>0</v>
      </c>
      <c r="D725">
        <f>IF('Training Data'!$B725="A",1,0)</f>
        <v>1</v>
      </c>
      <c r="E725" s="2">
        <v>0</v>
      </c>
      <c r="F725" s="2">
        <v>1</v>
      </c>
      <c r="G725" s="2">
        <v>1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1</v>
      </c>
      <c r="P725" s="2">
        <v>0</v>
      </c>
      <c r="Q725" s="2">
        <v>0</v>
      </c>
      <c r="R725" s="2">
        <v>0</v>
      </c>
      <c r="S725" s="7">
        <v>0</v>
      </c>
      <c r="U725" s="5">
        <v>0</v>
      </c>
    </row>
    <row r="726" spans="1:21" x14ac:dyDescent="0.25">
      <c r="A726">
        <f>IF('Training Data'!A726="M",1,0)</f>
        <v>1</v>
      </c>
      <c r="B726">
        <f>IF('Training Data'!A726="F",1,0)</f>
        <v>0</v>
      </c>
      <c r="C726">
        <f>IF('Training Data'!$B726="H",1,0)</f>
        <v>1</v>
      </c>
      <c r="D726">
        <f>IF('Training Data'!$B726="A",1,0)</f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7">
        <v>0</v>
      </c>
      <c r="U726" s="5">
        <v>0</v>
      </c>
    </row>
    <row r="727" spans="1:21" x14ac:dyDescent="0.25">
      <c r="A727">
        <f>IF('Training Data'!A727="M",1,0)</f>
        <v>1</v>
      </c>
      <c r="B727">
        <f>IF('Training Data'!A727="F",1,0)</f>
        <v>0</v>
      </c>
      <c r="C727">
        <f>IF('Training Data'!$B727="H",1,0)</f>
        <v>0</v>
      </c>
      <c r="D727">
        <f>IF('Training Data'!$B727="A",1,0)</f>
        <v>1</v>
      </c>
      <c r="E727" s="2">
        <v>0</v>
      </c>
      <c r="F727" s="2">
        <v>1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1</v>
      </c>
      <c r="S727" s="7">
        <v>0</v>
      </c>
      <c r="U727" s="5">
        <v>0</v>
      </c>
    </row>
    <row r="728" spans="1:21" x14ac:dyDescent="0.25">
      <c r="A728">
        <f>IF('Training Data'!A728="M",1,0)</f>
        <v>0</v>
      </c>
      <c r="B728">
        <f>IF('Training Data'!A728="F",1,0)</f>
        <v>1</v>
      </c>
      <c r="C728">
        <f>IF('Training Data'!$B728="H",1,0)</f>
        <v>0</v>
      </c>
      <c r="D728">
        <f>IF('Training Data'!$B728="A",1,0)</f>
        <v>1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7">
        <v>0</v>
      </c>
      <c r="U728" s="5">
        <v>0</v>
      </c>
    </row>
    <row r="729" spans="1:21" x14ac:dyDescent="0.25">
      <c r="A729">
        <f>IF('Training Data'!A729="M",1,0)</f>
        <v>0</v>
      </c>
      <c r="B729">
        <f>IF('Training Data'!A729="F",1,0)</f>
        <v>1</v>
      </c>
      <c r="C729">
        <f>IF('Training Data'!$B729="H",1,0)</f>
        <v>0</v>
      </c>
      <c r="D729">
        <f>IF('Training Data'!$B729="A",1,0)</f>
        <v>0</v>
      </c>
      <c r="E729" s="2">
        <v>0</v>
      </c>
      <c r="F729" s="2">
        <v>1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7">
        <v>0</v>
      </c>
      <c r="U729" s="5">
        <v>0</v>
      </c>
    </row>
    <row r="730" spans="1:21" x14ac:dyDescent="0.25">
      <c r="A730">
        <f>IF('Training Data'!A730="M",1,0)</f>
        <v>0</v>
      </c>
      <c r="B730">
        <f>IF('Training Data'!A730="F",1,0)</f>
        <v>1</v>
      </c>
      <c r="C730">
        <f>IF('Training Data'!$B730="H",1,0)</f>
        <v>1</v>
      </c>
      <c r="D730">
        <f>IF('Training Data'!$B730="A",1,0)</f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0</v>
      </c>
      <c r="S730" s="7">
        <v>0</v>
      </c>
      <c r="U730" s="5">
        <v>0</v>
      </c>
    </row>
    <row r="731" spans="1:21" x14ac:dyDescent="0.25">
      <c r="A731">
        <f>IF('Training Data'!A731="M",1,0)</f>
        <v>1</v>
      </c>
      <c r="B731">
        <f>IF('Training Data'!A731="F",1,0)</f>
        <v>0</v>
      </c>
      <c r="C731">
        <f>IF('Training Data'!$B731="H",1,0)</f>
        <v>0</v>
      </c>
      <c r="D731">
        <f>IF('Training Data'!$B731="A",1,0)</f>
        <v>1</v>
      </c>
      <c r="E731" s="2">
        <v>0</v>
      </c>
      <c r="F731" s="2">
        <v>1</v>
      </c>
      <c r="G731" s="2">
        <v>1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7">
        <v>0</v>
      </c>
      <c r="U731" s="5">
        <v>0</v>
      </c>
    </row>
    <row r="732" spans="1:21" x14ac:dyDescent="0.25">
      <c r="A732">
        <f>IF('Training Data'!A732="M",1,0)</f>
        <v>1</v>
      </c>
      <c r="B732">
        <f>IF('Training Data'!A732="F",1,0)</f>
        <v>0</v>
      </c>
      <c r="C732">
        <f>IF('Training Data'!$B732="H",1,0)</f>
        <v>0</v>
      </c>
      <c r="D732">
        <f>IF('Training Data'!$B732="A",1,0)</f>
        <v>1</v>
      </c>
      <c r="E732" s="2">
        <v>0</v>
      </c>
      <c r="F732" s="2">
        <v>1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7">
        <v>0</v>
      </c>
      <c r="U732" s="5">
        <v>0</v>
      </c>
    </row>
    <row r="733" spans="1:21" x14ac:dyDescent="0.25">
      <c r="A733">
        <f>IF('Training Data'!A733="M",1,0)</f>
        <v>0</v>
      </c>
      <c r="B733">
        <f>IF('Training Data'!A733="F",1,0)</f>
        <v>1</v>
      </c>
      <c r="C733">
        <f>IF('Training Data'!$B733="H",1,0)</f>
        <v>1</v>
      </c>
      <c r="D733">
        <f>IF('Training Data'!$B733="A",1,0)</f>
        <v>0</v>
      </c>
      <c r="E733" s="2">
        <v>0</v>
      </c>
      <c r="F733" s="2">
        <v>1</v>
      </c>
      <c r="G733" s="2">
        <v>1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7">
        <v>0</v>
      </c>
      <c r="U733" s="5">
        <v>0</v>
      </c>
    </row>
    <row r="734" spans="1:21" x14ac:dyDescent="0.25">
      <c r="A734">
        <f>IF('Training Data'!A734="M",1,0)</f>
        <v>0</v>
      </c>
      <c r="B734">
        <f>IF('Training Data'!A734="F",1,0)</f>
        <v>1</v>
      </c>
      <c r="C734">
        <f>IF('Training Data'!$B734="H",1,0)</f>
        <v>1</v>
      </c>
      <c r="D734">
        <f>IF('Training Data'!$B734="A",1,0)</f>
        <v>0</v>
      </c>
      <c r="E734" s="2">
        <v>0</v>
      </c>
      <c r="F734" s="2">
        <v>0</v>
      </c>
      <c r="G734" s="2">
        <v>1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7">
        <v>0</v>
      </c>
      <c r="U734" s="5">
        <v>0</v>
      </c>
    </row>
    <row r="735" spans="1:21" x14ac:dyDescent="0.25">
      <c r="A735">
        <f>IF('Training Data'!A735="M",1,0)</f>
        <v>0</v>
      </c>
      <c r="B735">
        <f>IF('Training Data'!A735="F",1,0)</f>
        <v>1</v>
      </c>
      <c r="C735">
        <f>IF('Training Data'!$B735="H",1,0)</f>
        <v>0</v>
      </c>
      <c r="D735">
        <f>IF('Training Data'!$B735="A",1,0)</f>
        <v>1</v>
      </c>
      <c r="E735" s="2">
        <v>0</v>
      </c>
      <c r="F735" s="2">
        <v>0</v>
      </c>
      <c r="G735" s="2">
        <v>1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7">
        <v>0</v>
      </c>
      <c r="U735" s="5">
        <v>0</v>
      </c>
    </row>
    <row r="736" spans="1:21" x14ac:dyDescent="0.25">
      <c r="A736">
        <f>IF('Training Data'!A736="M",1,0)</f>
        <v>0</v>
      </c>
      <c r="B736">
        <f>IF('Training Data'!A736="F",1,0)</f>
        <v>1</v>
      </c>
      <c r="C736">
        <f>IF('Training Data'!$B736="H",1,0)</f>
        <v>1</v>
      </c>
      <c r="D736">
        <f>IF('Training Data'!$B736="A",1,0)</f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7">
        <v>0</v>
      </c>
      <c r="U736" s="5">
        <v>0</v>
      </c>
    </row>
    <row r="737" spans="1:21" x14ac:dyDescent="0.25">
      <c r="A737">
        <f>IF('Training Data'!A737="M",1,0)</f>
        <v>0</v>
      </c>
      <c r="B737">
        <f>IF('Training Data'!A737="F",1,0)</f>
        <v>1</v>
      </c>
      <c r="C737">
        <f>IF('Training Data'!$B737="H",1,0)</f>
        <v>1</v>
      </c>
      <c r="D737">
        <f>IF('Training Data'!$B737="A",1,0)</f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7">
        <v>0</v>
      </c>
      <c r="U737" s="5">
        <v>0</v>
      </c>
    </row>
    <row r="738" spans="1:21" x14ac:dyDescent="0.25">
      <c r="A738">
        <f>IF('Training Data'!A738="M",1,0)</f>
        <v>0</v>
      </c>
      <c r="B738">
        <f>IF('Training Data'!A738="F",1,0)</f>
        <v>0</v>
      </c>
      <c r="C738">
        <f>IF('Training Data'!$B738="H",1,0)</f>
        <v>0</v>
      </c>
      <c r="D738">
        <f>IF('Training Data'!$B738="A",1,0)</f>
        <v>1</v>
      </c>
      <c r="E738" s="2">
        <v>0</v>
      </c>
      <c r="F738" s="2">
        <v>0</v>
      </c>
      <c r="G738" s="2">
        <v>1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7">
        <v>0</v>
      </c>
      <c r="U738" s="5">
        <v>0</v>
      </c>
    </row>
    <row r="739" spans="1:21" x14ac:dyDescent="0.25">
      <c r="A739">
        <f>IF('Training Data'!A739="M",1,0)</f>
        <v>1</v>
      </c>
      <c r="B739">
        <f>IF('Training Data'!A739="F",1,0)</f>
        <v>0</v>
      </c>
      <c r="C739">
        <f>IF('Training Data'!$B739="H",1,0)</f>
        <v>0</v>
      </c>
      <c r="D739">
        <f>IF('Training Data'!$B739="A",1,0)</f>
        <v>1</v>
      </c>
      <c r="E739" s="2">
        <v>0</v>
      </c>
      <c r="F739" s="2">
        <v>0</v>
      </c>
      <c r="G739" s="2">
        <v>1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7">
        <v>0</v>
      </c>
      <c r="U739" s="5">
        <v>0</v>
      </c>
    </row>
    <row r="740" spans="1:21" x14ac:dyDescent="0.25">
      <c r="A740">
        <f>IF('Training Data'!A740="M",1,0)</f>
        <v>1</v>
      </c>
      <c r="B740">
        <f>IF('Training Data'!A740="F",1,0)</f>
        <v>0</v>
      </c>
      <c r="C740">
        <f>IF('Training Data'!$B740="H",1,0)</f>
        <v>0</v>
      </c>
      <c r="D740">
        <f>IF('Training Data'!$B740="A",1,0)</f>
        <v>1</v>
      </c>
      <c r="E740" s="2">
        <v>0</v>
      </c>
      <c r="F740" s="2">
        <v>1</v>
      </c>
      <c r="G740" s="2">
        <v>0</v>
      </c>
      <c r="H740" s="2">
        <v>0</v>
      </c>
      <c r="I740" s="2">
        <v>1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7">
        <v>0</v>
      </c>
      <c r="U740" s="5">
        <v>0</v>
      </c>
    </row>
    <row r="741" spans="1:21" x14ac:dyDescent="0.25">
      <c r="A741">
        <f>IF('Training Data'!A741="M",1,0)</f>
        <v>1</v>
      </c>
      <c r="B741">
        <f>IF('Training Data'!A741="F",1,0)</f>
        <v>0</v>
      </c>
      <c r="C741">
        <f>IF('Training Data'!$B741="H",1,0)</f>
        <v>0</v>
      </c>
      <c r="D741">
        <f>IF('Training Data'!$B741="A",1,0)</f>
        <v>1</v>
      </c>
      <c r="E741" s="2">
        <v>0</v>
      </c>
      <c r="F741" s="2">
        <v>0</v>
      </c>
      <c r="G741" s="2">
        <v>1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0</v>
      </c>
      <c r="R741" s="2">
        <v>1</v>
      </c>
      <c r="S741" s="7">
        <v>0</v>
      </c>
      <c r="U741" s="5">
        <v>0</v>
      </c>
    </row>
    <row r="742" spans="1:21" x14ac:dyDescent="0.25">
      <c r="A742">
        <f>IF('Training Data'!A742="M",1,0)</f>
        <v>0</v>
      </c>
      <c r="B742">
        <f>IF('Training Data'!A742="F",1,0)</f>
        <v>1</v>
      </c>
      <c r="C742">
        <f>IF('Training Data'!$B742="H",1,0)</f>
        <v>1</v>
      </c>
      <c r="D742">
        <f>IF('Training Data'!$B742="A",1,0)</f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0</v>
      </c>
      <c r="R742" s="2">
        <v>0</v>
      </c>
      <c r="S742" s="7">
        <v>0</v>
      </c>
      <c r="U742" s="5">
        <v>0</v>
      </c>
    </row>
    <row r="743" spans="1:21" x14ac:dyDescent="0.25">
      <c r="A743">
        <f>IF('Training Data'!A743="M",1,0)</f>
        <v>1</v>
      </c>
      <c r="B743">
        <f>IF('Training Data'!A743="F",1,0)</f>
        <v>0</v>
      </c>
      <c r="C743">
        <f>IF('Training Data'!$B743="H",1,0)</f>
        <v>1</v>
      </c>
      <c r="D743">
        <f>IF('Training Data'!$B743="A",1,0)</f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1</v>
      </c>
      <c r="M743" s="2">
        <v>0</v>
      </c>
      <c r="N743" s="2">
        <v>0</v>
      </c>
      <c r="O743" s="2">
        <v>1</v>
      </c>
      <c r="P743" s="2">
        <v>0</v>
      </c>
      <c r="Q743" s="2">
        <v>0</v>
      </c>
      <c r="R743" s="2">
        <v>0</v>
      </c>
      <c r="S743" s="7">
        <v>0</v>
      </c>
      <c r="U743" s="5">
        <v>0</v>
      </c>
    </row>
    <row r="744" spans="1:21" x14ac:dyDescent="0.25">
      <c r="A744">
        <f>IF('Training Data'!A744="M",1,0)</f>
        <v>0</v>
      </c>
      <c r="B744">
        <f>IF('Training Data'!A744="F",1,0)</f>
        <v>1</v>
      </c>
      <c r="C744">
        <f>IF('Training Data'!$B744="H",1,0)</f>
        <v>0</v>
      </c>
      <c r="D744">
        <f>IF('Training Data'!$B744="A",1,0)</f>
        <v>1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7">
        <v>0</v>
      </c>
      <c r="U744" s="5">
        <v>0</v>
      </c>
    </row>
    <row r="745" spans="1:21" x14ac:dyDescent="0.25">
      <c r="A745">
        <f>IF('Training Data'!A745="M",1,0)</f>
        <v>0</v>
      </c>
      <c r="B745">
        <f>IF('Training Data'!A745="F",1,0)</f>
        <v>1</v>
      </c>
      <c r="C745">
        <f>IF('Training Data'!$B745="H",1,0)</f>
        <v>0</v>
      </c>
      <c r="D745">
        <f>IF('Training Data'!$B745="A",1,0)</f>
        <v>0</v>
      </c>
      <c r="E745" s="2">
        <v>0</v>
      </c>
      <c r="F745" s="2">
        <v>0</v>
      </c>
      <c r="G745" s="2">
        <v>1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1</v>
      </c>
      <c r="R745" s="2">
        <v>0</v>
      </c>
      <c r="S745" s="7">
        <v>1</v>
      </c>
      <c r="U745" s="5">
        <v>0</v>
      </c>
    </row>
    <row r="746" spans="1:21" x14ac:dyDescent="0.25">
      <c r="A746">
        <f>IF('Training Data'!A746="M",1,0)</f>
        <v>0</v>
      </c>
      <c r="B746">
        <f>IF('Training Data'!A746="F",1,0)</f>
        <v>1</v>
      </c>
      <c r="C746">
        <f>IF('Training Data'!$B746="H",1,0)</f>
        <v>1</v>
      </c>
      <c r="D746">
        <f>IF('Training Data'!$B746="A",1,0)</f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1</v>
      </c>
      <c r="S746" s="7">
        <v>0</v>
      </c>
      <c r="U746" s="5">
        <v>0</v>
      </c>
    </row>
    <row r="747" spans="1:21" x14ac:dyDescent="0.25">
      <c r="A747">
        <f>IF('Training Data'!A747="M",1,0)</f>
        <v>1</v>
      </c>
      <c r="B747">
        <f>IF('Training Data'!A747="F",1,0)</f>
        <v>0</v>
      </c>
      <c r="C747">
        <f>IF('Training Data'!$B747="H",1,0)</f>
        <v>0</v>
      </c>
      <c r="D747">
        <f>IF('Training Data'!$B747="A",1,0)</f>
        <v>1</v>
      </c>
      <c r="E747" s="2">
        <v>0</v>
      </c>
      <c r="F747" s="2">
        <v>1</v>
      </c>
      <c r="G747" s="2">
        <v>1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7">
        <v>0</v>
      </c>
      <c r="U747" s="5">
        <v>0</v>
      </c>
    </row>
    <row r="748" spans="1:21" x14ac:dyDescent="0.25">
      <c r="A748">
        <f>IF('Training Data'!A748="M",1,0)</f>
        <v>1</v>
      </c>
      <c r="B748">
        <f>IF('Training Data'!A748="F",1,0)</f>
        <v>0</v>
      </c>
      <c r="C748">
        <f>IF('Training Data'!$B748="H",1,0)</f>
        <v>0</v>
      </c>
      <c r="D748">
        <f>IF('Training Data'!$B748="A",1,0)</f>
        <v>1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7">
        <v>0</v>
      </c>
      <c r="U748" s="5">
        <v>0</v>
      </c>
    </row>
    <row r="749" spans="1:21" x14ac:dyDescent="0.25">
      <c r="A749">
        <f>IF('Training Data'!A749="M",1,0)</f>
        <v>1</v>
      </c>
      <c r="B749">
        <f>IF('Training Data'!A749="F",1,0)</f>
        <v>0</v>
      </c>
      <c r="C749">
        <f>IF('Training Data'!$B749="H",1,0)</f>
        <v>1</v>
      </c>
      <c r="D749">
        <f>IF('Training Data'!$B749="A",1,0)</f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7">
        <v>0</v>
      </c>
      <c r="U749" s="5">
        <v>0</v>
      </c>
    </row>
    <row r="750" spans="1:21" x14ac:dyDescent="0.25">
      <c r="A750">
        <f>IF('Training Data'!A750="M",1,0)</f>
        <v>1</v>
      </c>
      <c r="B750">
        <f>IF('Training Data'!A750="F",1,0)</f>
        <v>0</v>
      </c>
      <c r="C750">
        <f>IF('Training Data'!$B750="H",1,0)</f>
        <v>0</v>
      </c>
      <c r="D750">
        <f>IF('Training Data'!$B750="A",1,0)</f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7">
        <v>0</v>
      </c>
      <c r="U750" s="5">
        <v>0</v>
      </c>
    </row>
    <row r="751" spans="1:21" x14ac:dyDescent="0.25">
      <c r="A751">
        <f>IF('Training Data'!A751="M",1,0)</f>
        <v>0</v>
      </c>
      <c r="B751">
        <f>IF('Training Data'!A751="F",1,0)</f>
        <v>1</v>
      </c>
      <c r="C751">
        <f>IF('Training Data'!$B751="H",1,0)</f>
        <v>0</v>
      </c>
      <c r="D751">
        <f>IF('Training Data'!$B751="A",1,0)</f>
        <v>1</v>
      </c>
      <c r="E751" s="2">
        <v>0</v>
      </c>
      <c r="F751" s="2">
        <v>0</v>
      </c>
      <c r="G751" s="2">
        <v>1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1</v>
      </c>
      <c r="S751" s="7">
        <v>0</v>
      </c>
      <c r="U751" s="5">
        <v>0</v>
      </c>
    </row>
    <row r="752" spans="1:21" x14ac:dyDescent="0.25">
      <c r="A752">
        <f>IF('Training Data'!A752="M",1,0)</f>
        <v>0</v>
      </c>
      <c r="B752">
        <f>IF('Training Data'!A752="F",1,0)</f>
        <v>1</v>
      </c>
      <c r="C752">
        <f>IF('Training Data'!$B752="H",1,0)</f>
        <v>0</v>
      </c>
      <c r="D752">
        <f>IF('Training Data'!$B752="A",1,0)</f>
        <v>1</v>
      </c>
      <c r="E752" s="2">
        <v>0</v>
      </c>
      <c r="F752" s="2">
        <v>0</v>
      </c>
      <c r="G752" s="2">
        <v>1</v>
      </c>
      <c r="H752" s="2">
        <v>0</v>
      </c>
      <c r="I752" s="2">
        <v>0</v>
      </c>
      <c r="J752" s="2">
        <v>0</v>
      </c>
      <c r="K752" s="2">
        <v>1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1</v>
      </c>
      <c r="S752" s="7">
        <v>0</v>
      </c>
      <c r="U752" s="5">
        <v>0</v>
      </c>
    </row>
    <row r="753" spans="1:21" x14ac:dyDescent="0.25">
      <c r="A753">
        <f>IF('Training Data'!A753="M",1,0)</f>
        <v>0</v>
      </c>
      <c r="B753">
        <f>IF('Training Data'!A753="F",1,0)</f>
        <v>1</v>
      </c>
      <c r="C753">
        <f>IF('Training Data'!$B753="H",1,0)</f>
        <v>1</v>
      </c>
      <c r="D753">
        <f>IF('Training Data'!$B753="A",1,0)</f>
        <v>0</v>
      </c>
      <c r="E753" s="2">
        <v>0</v>
      </c>
      <c r="F753" s="2">
        <v>1</v>
      </c>
      <c r="G753" s="2">
        <v>1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7">
        <v>0</v>
      </c>
      <c r="U753" s="5">
        <v>0</v>
      </c>
    </row>
    <row r="754" spans="1:21" x14ac:dyDescent="0.25">
      <c r="A754">
        <f>IF('Training Data'!A754="M",1,0)</f>
        <v>1</v>
      </c>
      <c r="B754">
        <f>IF('Training Data'!A754="F",1,0)</f>
        <v>0</v>
      </c>
      <c r="C754">
        <f>IF('Training Data'!$B754="H",1,0)</f>
        <v>1</v>
      </c>
      <c r="D754">
        <f>IF('Training Data'!$B754="A",1,0)</f>
        <v>0</v>
      </c>
      <c r="E754" s="2">
        <v>0</v>
      </c>
      <c r="F754" s="2">
        <v>1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7">
        <v>0</v>
      </c>
      <c r="U754" s="5">
        <v>0</v>
      </c>
    </row>
    <row r="755" spans="1:21" x14ac:dyDescent="0.25">
      <c r="A755">
        <f>IF('Training Data'!A755="M",1,0)</f>
        <v>0</v>
      </c>
      <c r="B755">
        <f>IF('Training Data'!A755="F",1,0)</f>
        <v>1</v>
      </c>
      <c r="C755">
        <f>IF('Training Data'!$B755="H",1,0)</f>
        <v>0</v>
      </c>
      <c r="D755">
        <f>IF('Training Data'!$B755="A",1,0)</f>
        <v>1</v>
      </c>
      <c r="E755" s="2">
        <v>0</v>
      </c>
      <c r="F755" s="2">
        <v>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1</v>
      </c>
      <c r="S755" s="7">
        <v>0</v>
      </c>
      <c r="U755" s="5">
        <v>0</v>
      </c>
    </row>
    <row r="756" spans="1:21" x14ac:dyDescent="0.25">
      <c r="A756">
        <f>IF('Training Data'!A756="M",1,0)</f>
        <v>0</v>
      </c>
      <c r="B756">
        <f>IF('Training Data'!A756="F",1,0)</f>
        <v>0</v>
      </c>
      <c r="C756">
        <f>IF('Training Data'!$B756="H",1,0)</f>
        <v>0</v>
      </c>
      <c r="D756">
        <f>IF('Training Data'!$B756="A",1,0)</f>
        <v>1</v>
      </c>
      <c r="E756" s="2">
        <v>0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7">
        <v>0</v>
      </c>
      <c r="U756" s="5">
        <v>0</v>
      </c>
    </row>
    <row r="757" spans="1:21" x14ac:dyDescent="0.25">
      <c r="A757">
        <f>IF('Training Data'!A757="M",1,0)</f>
        <v>0</v>
      </c>
      <c r="B757">
        <f>IF('Training Data'!A757="F",1,0)</f>
        <v>1</v>
      </c>
      <c r="C757">
        <f>IF('Training Data'!$B757="H",1,0)</f>
        <v>0</v>
      </c>
      <c r="D757">
        <f>IF('Training Data'!$B757="A",1,0)</f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7">
        <v>0</v>
      </c>
      <c r="U757" s="5">
        <v>0</v>
      </c>
    </row>
    <row r="758" spans="1:21" x14ac:dyDescent="0.25">
      <c r="A758">
        <f>IF('Training Data'!A758="M",1,0)</f>
        <v>0</v>
      </c>
      <c r="B758">
        <f>IF('Training Data'!A758="F",1,0)</f>
        <v>1</v>
      </c>
      <c r="C758">
        <f>IF('Training Data'!$B758="H",1,0)</f>
        <v>0</v>
      </c>
      <c r="D758">
        <f>IF('Training Data'!$B758="A",1,0)</f>
        <v>1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1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1</v>
      </c>
      <c r="S758" s="7">
        <v>0</v>
      </c>
      <c r="U758" s="5">
        <v>0</v>
      </c>
    </row>
    <row r="759" spans="1:21" x14ac:dyDescent="0.25">
      <c r="A759">
        <f>IF('Training Data'!A759="M",1,0)</f>
        <v>0</v>
      </c>
      <c r="B759">
        <f>IF('Training Data'!A759="F",1,0)</f>
        <v>0</v>
      </c>
      <c r="C759">
        <f>IF('Training Data'!$B759="H",1,0)</f>
        <v>1</v>
      </c>
      <c r="D759">
        <f>IF('Training Data'!$B759="A",1,0)</f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7">
        <v>0</v>
      </c>
      <c r="U759" s="5">
        <v>0</v>
      </c>
    </row>
    <row r="760" spans="1:21" x14ac:dyDescent="0.25">
      <c r="A760">
        <f>IF('Training Data'!A760="M",1,0)</f>
        <v>1</v>
      </c>
      <c r="B760">
        <f>IF('Training Data'!A760="F",1,0)</f>
        <v>0</v>
      </c>
      <c r="C760">
        <f>IF('Training Data'!$B760="H",1,0)</f>
        <v>0</v>
      </c>
      <c r="D760">
        <f>IF('Training Data'!$B760="A",1,0)</f>
        <v>1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0</v>
      </c>
      <c r="R760" s="2">
        <v>0</v>
      </c>
      <c r="S760" s="7">
        <v>0</v>
      </c>
      <c r="U760" s="5">
        <v>0</v>
      </c>
    </row>
    <row r="761" spans="1:21" x14ac:dyDescent="0.25">
      <c r="A761">
        <f>IF('Training Data'!A761="M",1,0)</f>
        <v>1</v>
      </c>
      <c r="B761">
        <f>IF('Training Data'!A761="F",1,0)</f>
        <v>0</v>
      </c>
      <c r="C761">
        <f>IF('Training Data'!$B761="H",1,0)</f>
        <v>0</v>
      </c>
      <c r="D761">
        <f>IF('Training Data'!$B761="A",1,0)</f>
        <v>1</v>
      </c>
      <c r="E761" s="2">
        <v>0</v>
      </c>
      <c r="F761" s="2">
        <v>0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7">
        <v>0</v>
      </c>
      <c r="U761" s="5">
        <v>0</v>
      </c>
    </row>
    <row r="762" spans="1:21" x14ac:dyDescent="0.25">
      <c r="A762">
        <f>IF('Training Data'!A762="M",1,0)</f>
        <v>1</v>
      </c>
      <c r="B762">
        <f>IF('Training Data'!A762="F",1,0)</f>
        <v>0</v>
      </c>
      <c r="C762">
        <f>IF('Training Data'!$B762="H",1,0)</f>
        <v>1</v>
      </c>
      <c r="D762">
        <f>IF('Training Data'!$B762="A",1,0)</f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1</v>
      </c>
      <c r="S762" s="7">
        <v>0</v>
      </c>
      <c r="U762" s="5">
        <v>0</v>
      </c>
    </row>
    <row r="763" spans="1:21" x14ac:dyDescent="0.25">
      <c r="A763">
        <f>IF('Training Data'!A763="M",1,0)</f>
        <v>1</v>
      </c>
      <c r="B763">
        <f>IF('Training Data'!A763="F",1,0)</f>
        <v>0</v>
      </c>
      <c r="C763">
        <f>IF('Training Data'!$B763="H",1,0)</f>
        <v>1</v>
      </c>
      <c r="D763">
        <f>IF('Training Data'!$B763="A",1,0)</f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7">
        <v>0</v>
      </c>
      <c r="U763" s="5">
        <v>0</v>
      </c>
    </row>
    <row r="764" spans="1:21" x14ac:dyDescent="0.25">
      <c r="A764">
        <f>IF('Training Data'!A764="M",1,0)</f>
        <v>1</v>
      </c>
      <c r="B764">
        <f>IF('Training Data'!A764="F",1,0)</f>
        <v>0</v>
      </c>
      <c r="C764">
        <f>IF('Training Data'!$B764="H",1,0)</f>
        <v>1</v>
      </c>
      <c r="D764">
        <f>IF('Training Data'!$B764="A",1,0)</f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1</v>
      </c>
      <c r="S764" s="7">
        <v>0</v>
      </c>
      <c r="U764" s="5">
        <v>0</v>
      </c>
    </row>
    <row r="765" spans="1:21" x14ac:dyDescent="0.25">
      <c r="A765">
        <f>IF('Training Data'!A765="M",1,0)</f>
        <v>0</v>
      </c>
      <c r="B765">
        <f>IF('Training Data'!A765="F",1,0)</f>
        <v>1</v>
      </c>
      <c r="C765">
        <f>IF('Training Data'!$B765="H",1,0)</f>
        <v>0</v>
      </c>
      <c r="D765">
        <f>IF('Training Data'!$B765="A",1,0)</f>
        <v>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7">
        <v>0</v>
      </c>
      <c r="U765" s="5">
        <v>0</v>
      </c>
    </row>
    <row r="766" spans="1:21" x14ac:dyDescent="0.25">
      <c r="A766">
        <f>IF('Training Data'!A766="M",1,0)</f>
        <v>0</v>
      </c>
      <c r="B766">
        <f>IF('Training Data'!A766="F",1,0)</f>
        <v>0</v>
      </c>
      <c r="C766">
        <f>IF('Training Data'!$B766="H",1,0)</f>
        <v>1</v>
      </c>
      <c r="D766">
        <f>IF('Training Data'!$B766="A",1,0)</f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7">
        <v>0</v>
      </c>
      <c r="U766" s="5">
        <v>0</v>
      </c>
    </row>
    <row r="767" spans="1:21" x14ac:dyDescent="0.25">
      <c r="A767">
        <f>IF('Training Data'!A767="M",1,0)</f>
        <v>1</v>
      </c>
      <c r="B767">
        <f>IF('Training Data'!A767="F",1,0)</f>
        <v>0</v>
      </c>
      <c r="C767">
        <f>IF('Training Data'!$B767="H",1,0)</f>
        <v>0</v>
      </c>
      <c r="D767">
        <f>IF('Training Data'!$B767="A",1,0)</f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7">
        <v>0</v>
      </c>
      <c r="U767" s="5">
        <v>0</v>
      </c>
    </row>
    <row r="768" spans="1:21" x14ac:dyDescent="0.25">
      <c r="A768">
        <f>IF('Training Data'!A768="M",1,0)</f>
        <v>0</v>
      </c>
      <c r="B768">
        <f>IF('Training Data'!A768="F",1,0)</f>
        <v>1</v>
      </c>
      <c r="C768">
        <f>IF('Training Data'!$B768="H",1,0)</f>
        <v>1</v>
      </c>
      <c r="D768">
        <f>IF('Training Data'!$B768="A",1,0)</f>
        <v>0</v>
      </c>
      <c r="E768" s="2">
        <v>0</v>
      </c>
      <c r="F768" s="2">
        <v>0</v>
      </c>
      <c r="G768" s="2">
        <v>1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7">
        <v>0</v>
      </c>
      <c r="U768" s="5">
        <v>0</v>
      </c>
    </row>
    <row r="769" spans="1:21" x14ac:dyDescent="0.25">
      <c r="A769">
        <f>IF('Training Data'!A769="M",1,0)</f>
        <v>1</v>
      </c>
      <c r="B769">
        <f>IF('Training Data'!A769="F",1,0)</f>
        <v>0</v>
      </c>
      <c r="C769">
        <f>IF('Training Data'!$B769="H",1,0)</f>
        <v>0</v>
      </c>
      <c r="D769">
        <f>IF('Training Data'!$B769="A",1,0)</f>
        <v>0</v>
      </c>
      <c r="E769" s="2">
        <v>0</v>
      </c>
      <c r="F769" s="2">
        <v>1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7">
        <v>0</v>
      </c>
      <c r="U769" s="5">
        <v>0</v>
      </c>
    </row>
    <row r="770" spans="1:21" x14ac:dyDescent="0.25">
      <c r="A770">
        <f>IF('Training Data'!A770="M",1,0)</f>
        <v>0</v>
      </c>
      <c r="B770">
        <f>IF('Training Data'!A770="F",1,0)</f>
        <v>1</v>
      </c>
      <c r="C770">
        <f>IF('Training Data'!$B770="H",1,0)</f>
        <v>1</v>
      </c>
      <c r="D770">
        <f>IF('Training Data'!$B770="A",1,0)</f>
        <v>0</v>
      </c>
      <c r="E770" s="2">
        <v>0</v>
      </c>
      <c r="F770" s="2">
        <v>1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7">
        <v>0</v>
      </c>
      <c r="U770" s="5">
        <v>0</v>
      </c>
    </row>
    <row r="771" spans="1:21" x14ac:dyDescent="0.25">
      <c r="A771">
        <f>IF('Training Data'!A771="M",1,0)</f>
        <v>1</v>
      </c>
      <c r="B771">
        <f>IF('Training Data'!A771="F",1,0)</f>
        <v>0</v>
      </c>
      <c r="C771">
        <f>IF('Training Data'!$B771="H",1,0)</f>
        <v>1</v>
      </c>
      <c r="D771">
        <f>IF('Training Data'!$B771="A",1,0)</f>
        <v>0</v>
      </c>
      <c r="E771" s="2">
        <v>0</v>
      </c>
      <c r="F771" s="2">
        <v>0</v>
      </c>
      <c r="G771" s="2">
        <v>1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1</v>
      </c>
      <c r="S771" s="7">
        <v>0</v>
      </c>
      <c r="U771" s="5">
        <v>0</v>
      </c>
    </row>
    <row r="772" spans="1:21" x14ac:dyDescent="0.25">
      <c r="A772">
        <f>IF('Training Data'!A772="M",1,0)</f>
        <v>1</v>
      </c>
      <c r="B772">
        <f>IF('Training Data'!A772="F",1,0)</f>
        <v>0</v>
      </c>
      <c r="C772">
        <f>IF('Training Data'!$B772="H",1,0)</f>
        <v>1</v>
      </c>
      <c r="D772">
        <f>IF('Training Data'!$B772="A",1,0)</f>
        <v>0</v>
      </c>
      <c r="E772" s="2">
        <v>0</v>
      </c>
      <c r="F772" s="2">
        <v>0</v>
      </c>
      <c r="G772" s="2">
        <v>1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7">
        <v>0</v>
      </c>
      <c r="U772" s="5">
        <v>0</v>
      </c>
    </row>
    <row r="773" spans="1:21" x14ac:dyDescent="0.25">
      <c r="A773">
        <f>IF('Training Data'!A773="M",1,0)</f>
        <v>0</v>
      </c>
      <c r="B773">
        <f>IF('Training Data'!A773="F",1,0)</f>
        <v>1</v>
      </c>
      <c r="C773">
        <f>IF('Training Data'!$B773="H",1,0)</f>
        <v>0</v>
      </c>
      <c r="D773">
        <f>IF('Training Data'!$B773="A",1,0)</f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7">
        <v>0</v>
      </c>
      <c r="U773" s="5">
        <v>0</v>
      </c>
    </row>
    <row r="774" spans="1:21" x14ac:dyDescent="0.25">
      <c r="A774">
        <f>IF('Training Data'!A774="M",1,0)</f>
        <v>1</v>
      </c>
      <c r="B774">
        <f>IF('Training Data'!A774="F",1,0)</f>
        <v>0</v>
      </c>
      <c r="C774">
        <f>IF('Training Data'!$B774="H",1,0)</f>
        <v>0</v>
      </c>
      <c r="D774">
        <f>IF('Training Data'!$B774="A",1,0)</f>
        <v>1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7">
        <v>0</v>
      </c>
      <c r="U774" s="5">
        <v>0</v>
      </c>
    </row>
    <row r="775" spans="1:21" x14ac:dyDescent="0.25">
      <c r="A775">
        <f>IF('Training Data'!A775="M",1,0)</f>
        <v>1</v>
      </c>
      <c r="B775">
        <f>IF('Training Data'!A775="F",1,0)</f>
        <v>0</v>
      </c>
      <c r="C775">
        <f>IF('Training Data'!$B775="H",1,0)</f>
        <v>0</v>
      </c>
      <c r="D775">
        <f>IF('Training Data'!$B775="A",1,0)</f>
        <v>1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1</v>
      </c>
      <c r="S775" s="7">
        <v>0</v>
      </c>
      <c r="U775" s="5">
        <v>0</v>
      </c>
    </row>
    <row r="776" spans="1:21" x14ac:dyDescent="0.25">
      <c r="A776">
        <f>IF('Training Data'!A776="M",1,0)</f>
        <v>1</v>
      </c>
      <c r="B776">
        <f>IF('Training Data'!A776="F",1,0)</f>
        <v>0</v>
      </c>
      <c r="C776">
        <f>IF('Training Data'!$B776="H",1,0)</f>
        <v>0</v>
      </c>
      <c r="D776">
        <f>IF('Training Data'!$B776="A",1,0)</f>
        <v>1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0</v>
      </c>
      <c r="R776" s="2">
        <v>0</v>
      </c>
      <c r="S776" s="7">
        <v>1</v>
      </c>
      <c r="U776" s="5">
        <v>0</v>
      </c>
    </row>
    <row r="777" spans="1:21" x14ac:dyDescent="0.25">
      <c r="A777">
        <f>IF('Training Data'!A777="M",1,0)</f>
        <v>0</v>
      </c>
      <c r="B777">
        <f>IF('Training Data'!A777="F",1,0)</f>
        <v>1</v>
      </c>
      <c r="C777">
        <f>IF('Training Data'!$B777="H",1,0)</f>
        <v>1</v>
      </c>
      <c r="D777">
        <f>IF('Training Data'!$B777="A",1,0)</f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7">
        <v>0</v>
      </c>
      <c r="U777" s="5">
        <v>0</v>
      </c>
    </row>
    <row r="778" spans="1:21" x14ac:dyDescent="0.25">
      <c r="A778">
        <f>IF('Training Data'!A778="M",1,0)</f>
        <v>0</v>
      </c>
      <c r="B778">
        <f>IF('Training Data'!A778="F",1,0)</f>
        <v>1</v>
      </c>
      <c r="C778">
        <f>IF('Training Data'!$B778="H",1,0)</f>
        <v>1</v>
      </c>
      <c r="D778">
        <f>IF('Training Data'!$B778="A",1,0)</f>
        <v>0</v>
      </c>
      <c r="E778" s="2">
        <v>0</v>
      </c>
      <c r="F778" s="2">
        <v>1</v>
      </c>
      <c r="G778" s="2">
        <v>0</v>
      </c>
      <c r="H778" s="2">
        <v>0</v>
      </c>
      <c r="I778" s="2">
        <v>0</v>
      </c>
      <c r="J778" s="2">
        <v>0</v>
      </c>
      <c r="K778" s="2">
        <v>1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7">
        <v>0</v>
      </c>
      <c r="U778" s="5">
        <v>0</v>
      </c>
    </row>
    <row r="779" spans="1:21" x14ac:dyDescent="0.25">
      <c r="A779">
        <f>IF('Training Data'!A779="M",1,0)</f>
        <v>0</v>
      </c>
      <c r="B779">
        <f>IF('Training Data'!A779="F",1,0)</f>
        <v>0</v>
      </c>
      <c r="C779">
        <f>IF('Training Data'!$B779="H",1,0)</f>
        <v>0</v>
      </c>
      <c r="D779">
        <f>IF('Training Data'!$B779="A",1,0)</f>
        <v>1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1</v>
      </c>
      <c r="P779" s="2">
        <v>0</v>
      </c>
      <c r="Q779" s="2">
        <v>0</v>
      </c>
      <c r="R779" s="2">
        <v>0</v>
      </c>
      <c r="S779" s="7">
        <v>0</v>
      </c>
      <c r="U779" s="5">
        <v>0</v>
      </c>
    </row>
    <row r="780" spans="1:21" x14ac:dyDescent="0.25">
      <c r="A780">
        <f>IF('Training Data'!A780="M",1,0)</f>
        <v>0</v>
      </c>
      <c r="B780">
        <f>IF('Training Data'!A780="F",1,0)</f>
        <v>1</v>
      </c>
      <c r="C780">
        <f>IF('Training Data'!$B780="H",1,0)</f>
        <v>1</v>
      </c>
      <c r="D780">
        <f>IF('Training Data'!$B780="A",1,0)</f>
        <v>0</v>
      </c>
      <c r="E780" s="2">
        <v>0</v>
      </c>
      <c r="F780" s="2">
        <v>0</v>
      </c>
      <c r="G780" s="2">
        <v>1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1</v>
      </c>
      <c r="S780" s="7">
        <v>0</v>
      </c>
      <c r="U780" s="5">
        <v>0</v>
      </c>
    </row>
    <row r="781" spans="1:21" x14ac:dyDescent="0.25">
      <c r="A781">
        <f>IF('Training Data'!A781="M",1,0)</f>
        <v>0</v>
      </c>
      <c r="B781">
        <f>IF('Training Data'!A781="F",1,0)</f>
        <v>1</v>
      </c>
      <c r="C781">
        <f>IF('Training Data'!$B781="H",1,0)</f>
        <v>1</v>
      </c>
      <c r="D781">
        <f>IF('Training Data'!$B781="A",1,0)</f>
        <v>0</v>
      </c>
      <c r="E781" s="2">
        <v>0</v>
      </c>
      <c r="F781" s="2">
        <v>1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1</v>
      </c>
      <c r="S781" s="7">
        <v>0</v>
      </c>
      <c r="U781" s="5">
        <v>0</v>
      </c>
    </row>
    <row r="782" spans="1:21" x14ac:dyDescent="0.25">
      <c r="A782">
        <f>IF('Training Data'!A782="M",1,0)</f>
        <v>0</v>
      </c>
      <c r="B782">
        <f>IF('Training Data'!A782="F",1,0)</f>
        <v>1</v>
      </c>
      <c r="C782">
        <f>IF('Training Data'!$B782="H",1,0)</f>
        <v>1</v>
      </c>
      <c r="D782">
        <f>IF('Training Data'!$B782="A",1,0)</f>
        <v>0</v>
      </c>
      <c r="E782" s="2">
        <v>0</v>
      </c>
      <c r="F782" s="2">
        <v>1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7">
        <v>0</v>
      </c>
      <c r="U782" s="5">
        <v>0</v>
      </c>
    </row>
    <row r="783" spans="1:21" x14ac:dyDescent="0.25">
      <c r="A783">
        <f>IF('Training Data'!A783="M",1,0)</f>
        <v>0</v>
      </c>
      <c r="B783">
        <f>IF('Training Data'!A783="F",1,0)</f>
        <v>1</v>
      </c>
      <c r="C783">
        <f>IF('Training Data'!$B783="H",1,0)</f>
        <v>0</v>
      </c>
      <c r="D783">
        <f>IF('Training Data'!$B783="A",1,0)</f>
        <v>1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1</v>
      </c>
      <c r="R783" s="2">
        <v>0</v>
      </c>
      <c r="S783" s="7">
        <v>0</v>
      </c>
      <c r="U783" s="5">
        <v>0</v>
      </c>
    </row>
    <row r="784" spans="1:21" x14ac:dyDescent="0.25">
      <c r="A784">
        <f>IF('Training Data'!A784="M",1,0)</f>
        <v>1</v>
      </c>
      <c r="B784">
        <f>IF('Training Data'!A784="F",1,0)</f>
        <v>0</v>
      </c>
      <c r="C784">
        <f>IF('Training Data'!$B784="H",1,0)</f>
        <v>1</v>
      </c>
      <c r="D784">
        <f>IF('Training Data'!$B784="A",1,0)</f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1</v>
      </c>
      <c r="M784" s="2">
        <v>0</v>
      </c>
      <c r="N784" s="2">
        <v>0</v>
      </c>
      <c r="O784" s="2">
        <v>1</v>
      </c>
      <c r="P784" s="2">
        <v>0</v>
      </c>
      <c r="Q784" s="2">
        <v>0</v>
      </c>
      <c r="R784" s="2">
        <v>0</v>
      </c>
      <c r="S784" s="7">
        <v>0</v>
      </c>
      <c r="U784" s="5">
        <v>0</v>
      </c>
    </row>
    <row r="785" spans="1:21" x14ac:dyDescent="0.25">
      <c r="A785">
        <f>IF('Training Data'!A785="M",1,0)</f>
        <v>1</v>
      </c>
      <c r="B785">
        <f>IF('Training Data'!A785="F",1,0)</f>
        <v>0</v>
      </c>
      <c r="C785">
        <f>IF('Training Data'!$B785="H",1,0)</f>
        <v>1</v>
      </c>
      <c r="D785">
        <f>IF('Training Data'!$B785="A",1,0)</f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1</v>
      </c>
      <c r="S785" s="7">
        <v>0</v>
      </c>
      <c r="U785" s="5">
        <v>0</v>
      </c>
    </row>
    <row r="786" spans="1:21" x14ac:dyDescent="0.25">
      <c r="A786">
        <f>IF('Training Data'!A786="M",1,0)</f>
        <v>0</v>
      </c>
      <c r="B786">
        <f>IF('Training Data'!A786="F",1,0)</f>
        <v>1</v>
      </c>
      <c r="C786">
        <f>IF('Training Data'!$B786="H",1,0)</f>
        <v>1</v>
      </c>
      <c r="D786">
        <f>IF('Training Data'!$B786="A",1,0)</f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0</v>
      </c>
      <c r="R786" s="2">
        <v>0</v>
      </c>
      <c r="S786" s="7">
        <v>0</v>
      </c>
      <c r="U786" s="5">
        <v>0</v>
      </c>
    </row>
    <row r="787" spans="1:21" x14ac:dyDescent="0.25">
      <c r="A787">
        <f>IF('Training Data'!A787="M",1,0)</f>
        <v>0</v>
      </c>
      <c r="B787">
        <f>IF('Training Data'!A787="F",1,0)</f>
        <v>1</v>
      </c>
      <c r="C787">
        <f>IF('Training Data'!$B787="H",1,0)</f>
        <v>1</v>
      </c>
      <c r="D787">
        <f>IF('Training Data'!$B787="A",1,0)</f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7">
        <v>0</v>
      </c>
      <c r="U787" s="5">
        <v>0</v>
      </c>
    </row>
    <row r="788" spans="1:21" x14ac:dyDescent="0.25">
      <c r="A788">
        <f>IF('Training Data'!A788="M",1,0)</f>
        <v>0</v>
      </c>
      <c r="B788">
        <f>IF('Training Data'!A788="F",1,0)</f>
        <v>1</v>
      </c>
      <c r="C788">
        <f>IF('Training Data'!$B788="H",1,0)</f>
        <v>1</v>
      </c>
      <c r="D788">
        <f>IF('Training Data'!$B788="A",1,0)</f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1</v>
      </c>
      <c r="S788" s="7">
        <v>0</v>
      </c>
      <c r="U788" s="5">
        <v>0</v>
      </c>
    </row>
    <row r="789" spans="1:21" x14ac:dyDescent="0.25">
      <c r="A789">
        <f>IF('Training Data'!A789="M",1,0)</f>
        <v>0</v>
      </c>
      <c r="B789">
        <f>IF('Training Data'!A789="F",1,0)</f>
        <v>1</v>
      </c>
      <c r="C789">
        <f>IF('Training Data'!$B789="H",1,0)</f>
        <v>0</v>
      </c>
      <c r="D789">
        <f>IF('Training Data'!$B789="A",1,0)</f>
        <v>1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7">
        <v>0</v>
      </c>
      <c r="U789" s="5">
        <v>0</v>
      </c>
    </row>
    <row r="790" spans="1:21" x14ac:dyDescent="0.25">
      <c r="A790">
        <f>IF('Training Data'!A790="M",1,0)</f>
        <v>1</v>
      </c>
      <c r="B790">
        <f>IF('Training Data'!A790="F",1,0)</f>
        <v>0</v>
      </c>
      <c r="C790">
        <f>IF('Training Data'!$B790="H",1,0)</f>
        <v>1</v>
      </c>
      <c r="D790">
        <f>IF('Training Data'!$B790="A",1,0)</f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7">
        <v>0</v>
      </c>
      <c r="U790" s="5">
        <v>0</v>
      </c>
    </row>
    <row r="791" spans="1:21" x14ac:dyDescent="0.25">
      <c r="A791">
        <f>IF('Training Data'!A791="M",1,0)</f>
        <v>1</v>
      </c>
      <c r="B791">
        <f>IF('Training Data'!A791="F",1,0)</f>
        <v>0</v>
      </c>
      <c r="C791">
        <f>IF('Training Data'!$B791="H",1,0)</f>
        <v>0</v>
      </c>
      <c r="D791">
        <f>IF('Training Data'!$B791="A",1,0)</f>
        <v>1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7">
        <v>0</v>
      </c>
      <c r="U791" s="5">
        <v>0</v>
      </c>
    </row>
    <row r="792" spans="1:21" x14ac:dyDescent="0.25">
      <c r="A792">
        <f>IF('Training Data'!A792="M",1,0)</f>
        <v>0</v>
      </c>
      <c r="B792">
        <f>IF('Training Data'!A792="F",1,0)</f>
        <v>0</v>
      </c>
      <c r="C792">
        <f>IF('Training Data'!$B792="H",1,0)</f>
        <v>1</v>
      </c>
      <c r="D792">
        <f>IF('Training Data'!$B792="A",1,0)</f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7">
        <v>0</v>
      </c>
      <c r="U792" s="5">
        <v>0</v>
      </c>
    </row>
    <row r="793" spans="1:21" x14ac:dyDescent="0.25">
      <c r="A793">
        <f>IF('Training Data'!A793="M",1,0)</f>
        <v>0</v>
      </c>
      <c r="B793">
        <f>IF('Training Data'!A793="F",1,0)</f>
        <v>1</v>
      </c>
      <c r="C793">
        <f>IF('Training Data'!$B793="H",1,0)</f>
        <v>0</v>
      </c>
      <c r="D793">
        <f>IF('Training Data'!$B793="A",1,0)</f>
        <v>1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1</v>
      </c>
      <c r="R793" s="2">
        <v>0</v>
      </c>
      <c r="S793" s="7">
        <v>0</v>
      </c>
      <c r="U793" s="5">
        <v>0</v>
      </c>
    </row>
    <row r="794" spans="1:21" x14ac:dyDescent="0.25">
      <c r="A794">
        <f>IF('Training Data'!A794="M",1,0)</f>
        <v>0</v>
      </c>
      <c r="B794">
        <f>IF('Training Data'!A794="F",1,0)</f>
        <v>1</v>
      </c>
      <c r="C794">
        <f>IF('Training Data'!$B794="H",1,0)</f>
        <v>1</v>
      </c>
      <c r="D794">
        <f>IF('Training Data'!$B794="A",1,0)</f>
        <v>0</v>
      </c>
      <c r="E794" s="2">
        <v>0</v>
      </c>
      <c r="F794" s="2">
        <v>1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7">
        <v>0</v>
      </c>
      <c r="U794" s="5">
        <v>0</v>
      </c>
    </row>
    <row r="795" spans="1:21" x14ac:dyDescent="0.25">
      <c r="A795">
        <f>IF('Training Data'!A795="M",1,0)</f>
        <v>1</v>
      </c>
      <c r="B795">
        <f>IF('Training Data'!A795="F",1,0)</f>
        <v>0</v>
      </c>
      <c r="C795">
        <f>IF('Training Data'!$B795="H",1,0)</f>
        <v>0</v>
      </c>
      <c r="D795">
        <f>IF('Training Data'!$B795="A",1,0)</f>
        <v>1</v>
      </c>
      <c r="E795" s="2">
        <v>0</v>
      </c>
      <c r="F795" s="2">
        <v>0</v>
      </c>
      <c r="G795" s="2">
        <v>1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7">
        <v>0</v>
      </c>
      <c r="U795" s="5">
        <v>0</v>
      </c>
    </row>
    <row r="796" spans="1:21" x14ac:dyDescent="0.25">
      <c r="A796">
        <f>IF('Training Data'!A796="M",1,0)</f>
        <v>0</v>
      </c>
      <c r="B796">
        <f>IF('Training Data'!A796="F",1,0)</f>
        <v>0</v>
      </c>
      <c r="C796">
        <f>IF('Training Data'!$B796="H",1,0)</f>
        <v>0</v>
      </c>
      <c r="D796">
        <f>IF('Training Data'!$B796="A",1,0)</f>
        <v>1</v>
      </c>
      <c r="E796" s="2">
        <v>0</v>
      </c>
      <c r="F796" s="2">
        <v>1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7">
        <v>0</v>
      </c>
      <c r="U796" s="5">
        <v>0</v>
      </c>
    </row>
    <row r="797" spans="1:21" x14ac:dyDescent="0.25">
      <c r="A797">
        <f>IF('Training Data'!A797="M",1,0)</f>
        <v>0</v>
      </c>
      <c r="B797">
        <f>IF('Training Data'!A797="F",1,0)</f>
        <v>1</v>
      </c>
      <c r="C797">
        <f>IF('Training Data'!$B797="H",1,0)</f>
        <v>1</v>
      </c>
      <c r="D797">
        <f>IF('Training Data'!$B797="A",1,0)</f>
        <v>0</v>
      </c>
      <c r="E797" s="2">
        <v>0</v>
      </c>
      <c r="F797" s="2">
        <v>1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0</v>
      </c>
      <c r="S797" s="7">
        <v>1</v>
      </c>
      <c r="U797" s="5">
        <v>0</v>
      </c>
    </row>
    <row r="798" spans="1:21" x14ac:dyDescent="0.25">
      <c r="A798">
        <f>IF('Training Data'!A798="M",1,0)</f>
        <v>0</v>
      </c>
      <c r="B798">
        <f>IF('Training Data'!A798="F",1,0)</f>
        <v>1</v>
      </c>
      <c r="C798">
        <f>IF('Training Data'!$B798="H",1,0)</f>
        <v>0</v>
      </c>
      <c r="D798">
        <f>IF('Training Data'!$B798="A",1,0)</f>
        <v>1</v>
      </c>
      <c r="E798" s="2">
        <v>1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0</v>
      </c>
      <c r="R798" s="2">
        <v>0</v>
      </c>
      <c r="S798" s="7">
        <v>0</v>
      </c>
      <c r="U798" s="5">
        <v>0</v>
      </c>
    </row>
    <row r="799" spans="1:21" x14ac:dyDescent="0.25">
      <c r="A799">
        <f>IF('Training Data'!A799="M",1,0)</f>
        <v>1</v>
      </c>
      <c r="B799">
        <f>IF('Training Data'!A799="F",1,0)</f>
        <v>0</v>
      </c>
      <c r="C799">
        <f>IF('Training Data'!$B799="H",1,0)</f>
        <v>0</v>
      </c>
      <c r="D799">
        <f>IF('Training Data'!$B799="A",1,0)</f>
        <v>1</v>
      </c>
      <c r="E799" s="2">
        <v>1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7">
        <v>0</v>
      </c>
      <c r="U799" s="5">
        <v>0</v>
      </c>
    </row>
    <row r="800" spans="1:21" x14ac:dyDescent="0.25">
      <c r="A800">
        <f>IF('Training Data'!A800="M",1,0)</f>
        <v>1</v>
      </c>
      <c r="B800">
        <f>IF('Training Data'!A800="F",1,0)</f>
        <v>0</v>
      </c>
      <c r="C800">
        <f>IF('Training Data'!$B800="H",1,0)</f>
        <v>0</v>
      </c>
      <c r="D800">
        <f>IF('Training Data'!$B800="A",1,0)</f>
        <v>1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1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7">
        <v>0</v>
      </c>
      <c r="U800" s="5">
        <v>0</v>
      </c>
    </row>
    <row r="801" spans="1:21" x14ac:dyDescent="0.25">
      <c r="A801">
        <f>IF('Training Data'!A801="M",1,0)</f>
        <v>1</v>
      </c>
      <c r="B801">
        <f>IF('Training Data'!A801="F",1,0)</f>
        <v>0</v>
      </c>
      <c r="C801">
        <f>IF('Training Data'!$B801="H",1,0)</f>
        <v>1</v>
      </c>
      <c r="D801">
        <f>IF('Training Data'!$B801="A",1,0)</f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7">
        <v>0</v>
      </c>
      <c r="U801" s="5">
        <v>0</v>
      </c>
    </row>
    <row r="802" spans="1:21" x14ac:dyDescent="0.25">
      <c r="A802">
        <f>IF('Training Data'!A802="M",1,0)</f>
        <v>0</v>
      </c>
      <c r="B802">
        <f>IF('Training Data'!A802="F",1,0)</f>
        <v>1</v>
      </c>
      <c r="C802">
        <f>IF('Training Data'!$B802="H",1,0)</f>
        <v>1</v>
      </c>
      <c r="D802">
        <f>IF('Training Data'!$B802="A",1,0)</f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1</v>
      </c>
      <c r="P802" s="2">
        <v>0</v>
      </c>
      <c r="Q802" s="2">
        <v>0</v>
      </c>
      <c r="R802" s="2">
        <v>0</v>
      </c>
      <c r="S802" s="7">
        <v>0</v>
      </c>
      <c r="U802" s="5">
        <v>0</v>
      </c>
    </row>
    <row r="803" spans="1:21" x14ac:dyDescent="0.25">
      <c r="A803">
        <f>IF('Training Data'!A803="M",1,0)</f>
        <v>1</v>
      </c>
      <c r="B803">
        <f>IF('Training Data'!A803="F",1,0)</f>
        <v>0</v>
      </c>
      <c r="C803">
        <f>IF('Training Data'!$B803="H",1,0)</f>
        <v>1</v>
      </c>
      <c r="D803">
        <f>IF('Training Data'!$B803="A",1,0)</f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7">
        <v>0</v>
      </c>
      <c r="U803" s="5">
        <v>0</v>
      </c>
    </row>
    <row r="804" spans="1:21" x14ac:dyDescent="0.25">
      <c r="A804">
        <f>IF('Training Data'!A804="M",1,0)</f>
        <v>1</v>
      </c>
      <c r="B804">
        <f>IF('Training Data'!A804="F",1,0)</f>
        <v>0</v>
      </c>
      <c r="C804">
        <f>IF('Training Data'!$B804="H",1,0)</f>
        <v>1</v>
      </c>
      <c r="D804">
        <f>IF('Training Data'!$B804="A",1,0)</f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1</v>
      </c>
      <c r="O804" s="2">
        <v>0</v>
      </c>
      <c r="P804" s="2">
        <v>0</v>
      </c>
      <c r="Q804" s="2">
        <v>0</v>
      </c>
      <c r="R804" s="2">
        <v>0</v>
      </c>
      <c r="S804" s="7">
        <v>0</v>
      </c>
      <c r="U804" s="5">
        <v>0</v>
      </c>
    </row>
    <row r="805" spans="1:21" x14ac:dyDescent="0.25">
      <c r="A805">
        <f>IF('Training Data'!A805="M",1,0)</f>
        <v>0</v>
      </c>
      <c r="B805">
        <f>IF('Training Data'!A805="F",1,0)</f>
        <v>0</v>
      </c>
      <c r="C805">
        <f>IF('Training Data'!$B805="H",1,0)</f>
        <v>1</v>
      </c>
      <c r="D805">
        <f>IF('Training Data'!$B805="A",1,0)</f>
        <v>0</v>
      </c>
      <c r="E805" s="2">
        <v>0</v>
      </c>
      <c r="F805" s="2">
        <v>1</v>
      </c>
      <c r="G805" s="2">
        <v>1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7">
        <v>0</v>
      </c>
      <c r="U805" s="5">
        <v>0</v>
      </c>
    </row>
    <row r="806" spans="1:21" x14ac:dyDescent="0.25">
      <c r="A806">
        <f>IF('Training Data'!A806="M",1,0)</f>
        <v>1</v>
      </c>
      <c r="B806">
        <f>IF('Training Data'!A806="F",1,0)</f>
        <v>0</v>
      </c>
      <c r="C806">
        <f>IF('Training Data'!$B806="H",1,0)</f>
        <v>1</v>
      </c>
      <c r="D806">
        <f>IF('Training Data'!$B806="A",1,0)</f>
        <v>0</v>
      </c>
      <c r="E806" s="2">
        <v>0</v>
      </c>
      <c r="F806" s="2">
        <v>1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7">
        <v>0</v>
      </c>
      <c r="U806" s="5">
        <v>0</v>
      </c>
    </row>
    <row r="807" spans="1:21" x14ac:dyDescent="0.25">
      <c r="A807">
        <f>IF('Training Data'!A807="M",1,0)</f>
        <v>0</v>
      </c>
      <c r="B807">
        <f>IF('Training Data'!A807="F",1,0)</f>
        <v>1</v>
      </c>
      <c r="C807">
        <f>IF('Training Data'!$B807="H",1,0)</f>
        <v>0</v>
      </c>
      <c r="D807">
        <f>IF('Training Data'!$B807="A",1,0)</f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7">
        <v>0</v>
      </c>
      <c r="U807" s="5">
        <v>0</v>
      </c>
    </row>
    <row r="808" spans="1:21" x14ac:dyDescent="0.25">
      <c r="A808">
        <f>IF('Training Data'!A808="M",1,0)</f>
        <v>1</v>
      </c>
      <c r="B808">
        <f>IF('Training Data'!A808="F",1,0)</f>
        <v>0</v>
      </c>
      <c r="C808">
        <f>IF('Training Data'!$B808="H",1,0)</f>
        <v>1</v>
      </c>
      <c r="D808">
        <f>IF('Training Data'!$B808="A",1,0)</f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7">
        <v>0</v>
      </c>
      <c r="U808" s="5">
        <v>0</v>
      </c>
    </row>
    <row r="809" spans="1:21" x14ac:dyDescent="0.25">
      <c r="A809">
        <f>IF('Training Data'!A809="M",1,0)</f>
        <v>0</v>
      </c>
      <c r="B809">
        <f>IF('Training Data'!A809="F",1,0)</f>
        <v>0</v>
      </c>
      <c r="C809">
        <f>IF('Training Data'!$B809="H",1,0)</f>
        <v>0</v>
      </c>
      <c r="D809">
        <f>IF('Training Data'!$B809="A",1,0)</f>
        <v>1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1</v>
      </c>
      <c r="P809" s="2">
        <v>0</v>
      </c>
      <c r="Q809" s="2">
        <v>1</v>
      </c>
      <c r="R809" s="2">
        <v>0</v>
      </c>
      <c r="S809" s="7">
        <v>0</v>
      </c>
      <c r="U809" s="5">
        <v>0</v>
      </c>
    </row>
    <row r="810" spans="1:21" x14ac:dyDescent="0.25">
      <c r="A810">
        <f>IF('Training Data'!A810="M",1,0)</f>
        <v>0</v>
      </c>
      <c r="B810">
        <f>IF('Training Data'!A810="F",1,0)</f>
        <v>1</v>
      </c>
      <c r="C810">
        <f>IF('Training Data'!$B810="H",1,0)</f>
        <v>0</v>
      </c>
      <c r="D810">
        <f>IF('Training Data'!$B810="A",1,0)</f>
        <v>1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7">
        <v>0</v>
      </c>
      <c r="U810" s="5">
        <v>0</v>
      </c>
    </row>
    <row r="811" spans="1:21" x14ac:dyDescent="0.25">
      <c r="A811">
        <f>IF('Training Data'!A811="M",1,0)</f>
        <v>1</v>
      </c>
      <c r="B811">
        <f>IF('Training Data'!A811="F",1,0)</f>
        <v>0</v>
      </c>
      <c r="C811">
        <f>IF('Training Data'!$B811="H",1,0)</f>
        <v>0</v>
      </c>
      <c r="D811">
        <f>IF('Training Data'!$B811="A",1,0)</f>
        <v>1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7">
        <v>0</v>
      </c>
      <c r="U811" s="5">
        <v>0</v>
      </c>
    </row>
    <row r="812" spans="1:21" x14ac:dyDescent="0.25">
      <c r="A812">
        <f>IF('Training Data'!A812="M",1,0)</f>
        <v>1</v>
      </c>
      <c r="B812">
        <f>IF('Training Data'!A812="F",1,0)</f>
        <v>0</v>
      </c>
      <c r="C812">
        <f>IF('Training Data'!$B812="H",1,0)</f>
        <v>0</v>
      </c>
      <c r="D812">
        <f>IF('Training Data'!$B812="A",1,0)</f>
        <v>0</v>
      </c>
      <c r="E812" s="2">
        <v>0</v>
      </c>
      <c r="F812" s="2">
        <v>1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0</v>
      </c>
      <c r="R812" s="2">
        <v>1</v>
      </c>
      <c r="S812" s="7">
        <v>0</v>
      </c>
      <c r="U812" s="5">
        <v>0</v>
      </c>
    </row>
    <row r="813" spans="1:21" x14ac:dyDescent="0.25">
      <c r="A813">
        <f>IF('Training Data'!A813="M",1,0)</f>
        <v>0</v>
      </c>
      <c r="B813">
        <f>IF('Training Data'!A813="F",1,0)</f>
        <v>1</v>
      </c>
      <c r="C813">
        <f>IF('Training Data'!$B813="H",1,0)</f>
        <v>0</v>
      </c>
      <c r="D813">
        <f>IF('Training Data'!$B813="A",1,0)</f>
        <v>0</v>
      </c>
      <c r="E813" s="2">
        <v>0</v>
      </c>
      <c r="F813" s="2">
        <v>1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7">
        <v>0</v>
      </c>
      <c r="U813" s="5">
        <v>0</v>
      </c>
    </row>
    <row r="814" spans="1:21" x14ac:dyDescent="0.25">
      <c r="A814">
        <f>IF('Training Data'!A814="M",1,0)</f>
        <v>0</v>
      </c>
      <c r="B814">
        <f>IF('Training Data'!A814="F",1,0)</f>
        <v>0</v>
      </c>
      <c r="C814">
        <f>IF('Training Data'!$B814="H",1,0)</f>
        <v>1</v>
      </c>
      <c r="D814">
        <f>IF('Training Data'!$B814="A",1,0)</f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7">
        <v>0</v>
      </c>
      <c r="U814" s="5">
        <v>0</v>
      </c>
    </row>
    <row r="815" spans="1:21" x14ac:dyDescent="0.25">
      <c r="A815">
        <f>IF('Training Data'!A815="M",1,0)</f>
        <v>1</v>
      </c>
      <c r="B815">
        <f>IF('Training Data'!A815="F",1,0)</f>
        <v>0</v>
      </c>
      <c r="C815">
        <f>IF('Training Data'!$B815="H",1,0)</f>
        <v>1</v>
      </c>
      <c r="D815">
        <f>IF('Training Data'!$B815="A",1,0)</f>
        <v>0</v>
      </c>
      <c r="E815" s="2">
        <v>0</v>
      </c>
      <c r="F815" s="2">
        <v>0</v>
      </c>
      <c r="G815" s="2">
        <v>1</v>
      </c>
      <c r="H815" s="2">
        <v>0</v>
      </c>
      <c r="I815" s="2">
        <v>0</v>
      </c>
      <c r="J815" s="2">
        <v>0</v>
      </c>
      <c r="K815" s="2">
        <v>0</v>
      </c>
      <c r="L815" s="2">
        <v>1</v>
      </c>
      <c r="M815" s="2">
        <v>0</v>
      </c>
      <c r="N815" s="2">
        <v>0</v>
      </c>
      <c r="O815" s="2">
        <v>1</v>
      </c>
      <c r="P815" s="2">
        <v>0</v>
      </c>
      <c r="Q815" s="2">
        <v>0</v>
      </c>
      <c r="R815" s="2">
        <v>0</v>
      </c>
      <c r="S815" s="7">
        <v>0</v>
      </c>
      <c r="U815" s="5">
        <v>0</v>
      </c>
    </row>
    <row r="816" spans="1:21" x14ac:dyDescent="0.25">
      <c r="A816">
        <f>IF('Training Data'!A816="M",1,0)</f>
        <v>0</v>
      </c>
      <c r="B816">
        <f>IF('Training Data'!A816="F",1,0)</f>
        <v>1</v>
      </c>
      <c r="C816">
        <f>IF('Training Data'!$B816="H",1,0)</f>
        <v>1</v>
      </c>
      <c r="D816">
        <f>IF('Training Data'!$B816="A",1,0)</f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7">
        <v>0</v>
      </c>
      <c r="U816" s="5">
        <v>0</v>
      </c>
    </row>
    <row r="817" spans="1:21" x14ac:dyDescent="0.25">
      <c r="A817">
        <f>IF('Training Data'!A817="M",1,0)</f>
        <v>1</v>
      </c>
      <c r="B817">
        <f>IF('Training Data'!A817="F",1,0)</f>
        <v>0</v>
      </c>
      <c r="C817">
        <f>IF('Training Data'!$B817="H",1,0)</f>
        <v>1</v>
      </c>
      <c r="D817">
        <f>IF('Training Data'!$B817="A",1,0)</f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1</v>
      </c>
      <c r="O817" s="2">
        <v>0</v>
      </c>
      <c r="P817" s="2">
        <v>0</v>
      </c>
      <c r="Q817" s="2">
        <v>0</v>
      </c>
      <c r="R817" s="2">
        <v>0</v>
      </c>
      <c r="S817" s="7">
        <v>0</v>
      </c>
      <c r="U817" s="5">
        <v>0</v>
      </c>
    </row>
    <row r="818" spans="1:21" x14ac:dyDescent="0.25">
      <c r="A818">
        <f>IF('Training Data'!A818="M",1,0)</f>
        <v>1</v>
      </c>
      <c r="B818">
        <f>IF('Training Data'!A818="F",1,0)</f>
        <v>0</v>
      </c>
      <c r="C818">
        <f>IF('Training Data'!$B818="H",1,0)</f>
        <v>0</v>
      </c>
      <c r="D818">
        <f>IF('Training Data'!$B818="A",1,0)</f>
        <v>1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7">
        <v>0</v>
      </c>
      <c r="U818" s="5">
        <v>0</v>
      </c>
    </row>
    <row r="819" spans="1:21" x14ac:dyDescent="0.25">
      <c r="A819">
        <f>IF('Training Data'!A819="M",1,0)</f>
        <v>1</v>
      </c>
      <c r="B819">
        <f>IF('Training Data'!A819="F",1,0)</f>
        <v>0</v>
      </c>
      <c r="C819">
        <f>IF('Training Data'!$B819="H",1,0)</f>
        <v>1</v>
      </c>
      <c r="D819">
        <f>IF('Training Data'!$B819="A",1,0)</f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7">
        <v>0</v>
      </c>
      <c r="U819" s="5">
        <v>0</v>
      </c>
    </row>
    <row r="820" spans="1:21" x14ac:dyDescent="0.25">
      <c r="A820">
        <f>IF('Training Data'!A820="M",1,0)</f>
        <v>1</v>
      </c>
      <c r="B820">
        <f>IF('Training Data'!A820="F",1,0)</f>
        <v>0</v>
      </c>
      <c r="C820">
        <f>IF('Training Data'!$B820="H",1,0)</f>
        <v>1</v>
      </c>
      <c r="D820">
        <f>IF('Training Data'!$B820="A",1,0)</f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1</v>
      </c>
      <c r="O820" s="2">
        <v>0</v>
      </c>
      <c r="P820" s="2">
        <v>0</v>
      </c>
      <c r="Q820" s="2">
        <v>0</v>
      </c>
      <c r="R820" s="2">
        <v>0</v>
      </c>
      <c r="S820" s="7">
        <v>0</v>
      </c>
      <c r="U820" s="5">
        <v>0</v>
      </c>
    </row>
    <row r="821" spans="1:21" x14ac:dyDescent="0.25">
      <c r="A821">
        <f>IF('Training Data'!A821="M",1,0)</f>
        <v>0</v>
      </c>
      <c r="B821">
        <f>IF('Training Data'!A821="F",1,0)</f>
        <v>1</v>
      </c>
      <c r="C821">
        <f>IF('Training Data'!$B821="H",1,0)</f>
        <v>1</v>
      </c>
      <c r="D821">
        <f>IF('Training Data'!$B821="A",1,0)</f>
        <v>0</v>
      </c>
      <c r="E821" s="2">
        <v>0</v>
      </c>
      <c r="F821" s="2">
        <v>1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7">
        <v>0</v>
      </c>
      <c r="U821" s="5">
        <v>0</v>
      </c>
    </row>
    <row r="822" spans="1:21" x14ac:dyDescent="0.25">
      <c r="A822">
        <f>IF('Training Data'!A822="M",1,0)</f>
        <v>1</v>
      </c>
      <c r="B822">
        <f>IF('Training Data'!A822="F",1,0)</f>
        <v>0</v>
      </c>
      <c r="C822">
        <f>IF('Training Data'!$B822="H",1,0)</f>
        <v>1</v>
      </c>
      <c r="D822">
        <f>IF('Training Data'!$B822="A",1,0)</f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1</v>
      </c>
      <c r="R822" s="2">
        <v>0</v>
      </c>
      <c r="S822" s="7">
        <v>0</v>
      </c>
      <c r="U822" s="5">
        <v>0</v>
      </c>
    </row>
    <row r="823" spans="1:21" x14ac:dyDescent="0.25">
      <c r="A823">
        <f>IF('Training Data'!A823="M",1,0)</f>
        <v>0</v>
      </c>
      <c r="B823">
        <f>IF('Training Data'!A823="F",1,0)</f>
        <v>1</v>
      </c>
      <c r="C823">
        <f>IF('Training Data'!$B823="H",1,0)</f>
        <v>0</v>
      </c>
      <c r="D823">
        <f>IF('Training Data'!$B823="A",1,0)</f>
        <v>1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7">
        <v>0</v>
      </c>
      <c r="U823" s="5">
        <v>0</v>
      </c>
    </row>
    <row r="824" spans="1:21" x14ac:dyDescent="0.25">
      <c r="A824">
        <f>IF('Training Data'!A824="M",1,0)</f>
        <v>0</v>
      </c>
      <c r="B824">
        <f>IF('Training Data'!A824="F",1,0)</f>
        <v>1</v>
      </c>
      <c r="C824">
        <f>IF('Training Data'!$B824="H",1,0)</f>
        <v>1</v>
      </c>
      <c r="D824">
        <f>IF('Training Data'!$B824="A",1,0)</f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1</v>
      </c>
      <c r="O824" s="2">
        <v>0</v>
      </c>
      <c r="P824" s="2">
        <v>0</v>
      </c>
      <c r="Q824" s="2">
        <v>0</v>
      </c>
      <c r="R824" s="2">
        <v>1</v>
      </c>
      <c r="S824" s="7">
        <v>0</v>
      </c>
      <c r="U824" s="5">
        <v>0</v>
      </c>
    </row>
    <row r="825" spans="1:21" x14ac:dyDescent="0.25">
      <c r="A825">
        <f>IF('Training Data'!A825="M",1,0)</f>
        <v>0</v>
      </c>
      <c r="B825">
        <f>IF('Training Data'!A825="F",1,0)</f>
        <v>1</v>
      </c>
      <c r="C825">
        <f>IF('Training Data'!$B825="H",1,0)</f>
        <v>0</v>
      </c>
      <c r="D825">
        <f>IF('Training Data'!$B825="A",1,0)</f>
        <v>1</v>
      </c>
      <c r="E825" s="2">
        <v>0</v>
      </c>
      <c r="F825" s="2">
        <v>1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7">
        <v>0</v>
      </c>
      <c r="U825" s="5">
        <v>0</v>
      </c>
    </row>
    <row r="826" spans="1:21" x14ac:dyDescent="0.25">
      <c r="A826">
        <f>IF('Training Data'!A826="M",1,0)</f>
        <v>1</v>
      </c>
      <c r="B826">
        <f>IF('Training Data'!A826="F",1,0)</f>
        <v>0</v>
      </c>
      <c r="C826">
        <f>IF('Training Data'!$B826="H",1,0)</f>
        <v>1</v>
      </c>
      <c r="D826">
        <f>IF('Training Data'!$B826="A",1,0)</f>
        <v>0</v>
      </c>
      <c r="E826" s="2">
        <v>0</v>
      </c>
      <c r="F826" s="2">
        <v>1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1</v>
      </c>
      <c r="S826" s="7">
        <v>0</v>
      </c>
      <c r="U826" s="5">
        <v>0</v>
      </c>
    </row>
    <row r="827" spans="1:21" x14ac:dyDescent="0.25">
      <c r="A827">
        <f>IF('Training Data'!A827="M",1,0)</f>
        <v>0</v>
      </c>
      <c r="B827">
        <f>IF('Training Data'!A827="F",1,0)</f>
        <v>1</v>
      </c>
      <c r="C827">
        <f>IF('Training Data'!$B827="H",1,0)</f>
        <v>0</v>
      </c>
      <c r="D827">
        <f>IF('Training Data'!$B827="A",1,0)</f>
        <v>1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7">
        <v>0</v>
      </c>
      <c r="U827" s="5">
        <v>0</v>
      </c>
    </row>
    <row r="828" spans="1:21" x14ac:dyDescent="0.25">
      <c r="A828">
        <f>IF('Training Data'!A828="M",1,0)</f>
        <v>0</v>
      </c>
      <c r="B828">
        <f>IF('Training Data'!A828="F",1,0)</f>
        <v>1</v>
      </c>
      <c r="C828">
        <f>IF('Training Data'!$B828="H",1,0)</f>
        <v>1</v>
      </c>
      <c r="D828">
        <f>IF('Training Data'!$B828="A",1,0)</f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7">
        <v>0</v>
      </c>
      <c r="U828" s="5">
        <v>0</v>
      </c>
    </row>
    <row r="829" spans="1:21" x14ac:dyDescent="0.25">
      <c r="A829">
        <f>IF('Training Data'!A829="M",1,0)</f>
        <v>1</v>
      </c>
      <c r="B829">
        <f>IF('Training Data'!A829="F",1,0)</f>
        <v>0</v>
      </c>
      <c r="C829">
        <f>IF('Training Data'!$B829="H",1,0)</f>
        <v>1</v>
      </c>
      <c r="D829">
        <f>IF('Training Data'!$B829="A",1,0)</f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7">
        <v>0</v>
      </c>
      <c r="U829" s="5">
        <v>0</v>
      </c>
    </row>
    <row r="830" spans="1:21" x14ac:dyDescent="0.25">
      <c r="A830">
        <f>IF('Training Data'!A830="M",1,0)</f>
        <v>1</v>
      </c>
      <c r="B830">
        <f>IF('Training Data'!A830="F",1,0)</f>
        <v>0</v>
      </c>
      <c r="C830">
        <f>IF('Training Data'!$B830="H",1,0)</f>
        <v>0</v>
      </c>
      <c r="D830">
        <f>IF('Training Data'!$B830="A",1,0)</f>
        <v>1</v>
      </c>
      <c r="E830" s="2">
        <v>0</v>
      </c>
      <c r="F830" s="2">
        <v>1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7">
        <v>0</v>
      </c>
      <c r="U830" s="5">
        <v>0</v>
      </c>
    </row>
    <row r="831" spans="1:21" x14ac:dyDescent="0.25">
      <c r="A831">
        <f>IF('Training Data'!A831="M",1,0)</f>
        <v>0</v>
      </c>
      <c r="B831">
        <f>IF('Training Data'!A831="F",1,0)</f>
        <v>1</v>
      </c>
      <c r="C831">
        <f>IF('Training Data'!$B831="H",1,0)</f>
        <v>0</v>
      </c>
      <c r="D831">
        <f>IF('Training Data'!$B831="A",1,0)</f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7">
        <v>0</v>
      </c>
      <c r="U831" s="5">
        <v>0</v>
      </c>
    </row>
    <row r="832" spans="1:21" x14ac:dyDescent="0.25">
      <c r="A832">
        <f>IF('Training Data'!A832="M",1,0)</f>
        <v>0</v>
      </c>
      <c r="B832">
        <f>IF('Training Data'!A832="F",1,0)</f>
        <v>1</v>
      </c>
      <c r="C832">
        <f>IF('Training Data'!$B832="H",1,0)</f>
        <v>0</v>
      </c>
      <c r="D832">
        <f>IF('Training Data'!$B832="A",1,0)</f>
        <v>1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1</v>
      </c>
      <c r="S832" s="7">
        <v>0</v>
      </c>
      <c r="U832" s="5">
        <v>0</v>
      </c>
    </row>
    <row r="833" spans="1:21" x14ac:dyDescent="0.25">
      <c r="A833">
        <f>IF('Training Data'!A833="M",1,0)</f>
        <v>0</v>
      </c>
      <c r="B833">
        <f>IF('Training Data'!A833="F",1,0)</f>
        <v>0</v>
      </c>
      <c r="C833">
        <f>IF('Training Data'!$B833="H",1,0)</f>
        <v>0</v>
      </c>
      <c r="D833">
        <f>IF('Training Data'!$B833="A",1,0)</f>
        <v>1</v>
      </c>
      <c r="E833" s="2">
        <v>0</v>
      </c>
      <c r="F833" s="2">
        <v>0</v>
      </c>
      <c r="G833" s="2">
        <v>1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1</v>
      </c>
      <c r="S833" s="7">
        <v>0</v>
      </c>
      <c r="U833" s="5">
        <v>0</v>
      </c>
    </row>
    <row r="834" spans="1:21" x14ac:dyDescent="0.25">
      <c r="A834">
        <f>IF('Training Data'!A834="M",1,0)</f>
        <v>0</v>
      </c>
      <c r="B834">
        <f>IF('Training Data'!A834="F",1,0)</f>
        <v>1</v>
      </c>
      <c r="C834">
        <f>IF('Training Data'!$B834="H",1,0)</f>
        <v>0</v>
      </c>
      <c r="D834">
        <f>IF('Training Data'!$B834="A",1,0)</f>
        <v>1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0</v>
      </c>
      <c r="R834" s="2">
        <v>0</v>
      </c>
      <c r="S834" s="7">
        <v>0</v>
      </c>
      <c r="U834" s="5">
        <v>0</v>
      </c>
    </row>
    <row r="835" spans="1:21" x14ac:dyDescent="0.25">
      <c r="A835">
        <f>IF('Training Data'!A835="M",1,0)</f>
        <v>1</v>
      </c>
      <c r="B835">
        <f>IF('Training Data'!A835="F",1,0)</f>
        <v>0</v>
      </c>
      <c r="C835">
        <f>IF('Training Data'!$B835="H",1,0)</f>
        <v>1</v>
      </c>
      <c r="D835">
        <f>IF('Training Data'!$B835="A",1,0)</f>
        <v>0</v>
      </c>
      <c r="E835" s="2">
        <v>0</v>
      </c>
      <c r="F835" s="2">
        <v>1</v>
      </c>
      <c r="G835" s="2">
        <v>1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7">
        <v>0</v>
      </c>
      <c r="U835" s="5">
        <v>0</v>
      </c>
    </row>
    <row r="836" spans="1:21" x14ac:dyDescent="0.25">
      <c r="A836">
        <f>IF('Training Data'!A836="M",1,0)</f>
        <v>0</v>
      </c>
      <c r="B836">
        <f>IF('Training Data'!A836="F",1,0)</f>
        <v>0</v>
      </c>
      <c r="C836">
        <f>IF('Training Data'!$B836="H",1,0)</f>
        <v>1</v>
      </c>
      <c r="D836">
        <f>IF('Training Data'!$B836="A",1,0)</f>
        <v>0</v>
      </c>
      <c r="E836" s="2">
        <v>0</v>
      </c>
      <c r="F836" s="2">
        <v>1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1</v>
      </c>
      <c r="O836" s="2">
        <v>0</v>
      </c>
      <c r="P836" s="2">
        <v>0</v>
      </c>
      <c r="Q836" s="2">
        <v>0</v>
      </c>
      <c r="R836" s="2">
        <v>0</v>
      </c>
      <c r="S836" s="7">
        <v>0</v>
      </c>
      <c r="U836" s="5">
        <v>0</v>
      </c>
    </row>
    <row r="837" spans="1:21" x14ac:dyDescent="0.25">
      <c r="A837">
        <f>IF('Training Data'!A837="M",1,0)</f>
        <v>1</v>
      </c>
      <c r="B837">
        <f>IF('Training Data'!A837="F",1,0)</f>
        <v>0</v>
      </c>
      <c r="C837">
        <f>IF('Training Data'!$B837="H",1,0)</f>
        <v>1</v>
      </c>
      <c r="D837">
        <f>IF('Training Data'!$B837="A",1,0)</f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7">
        <v>0</v>
      </c>
      <c r="U837" s="5">
        <v>0</v>
      </c>
    </row>
    <row r="838" spans="1:21" x14ac:dyDescent="0.25">
      <c r="A838">
        <f>IF('Training Data'!A838="M",1,0)</f>
        <v>1</v>
      </c>
      <c r="B838">
        <f>IF('Training Data'!A838="F",1,0)</f>
        <v>0</v>
      </c>
      <c r="C838">
        <f>IF('Training Data'!$B838="H",1,0)</f>
        <v>1</v>
      </c>
      <c r="D838">
        <f>IF('Training Data'!$B838="A",1,0)</f>
        <v>0</v>
      </c>
      <c r="E838" s="2">
        <v>0</v>
      </c>
      <c r="F838" s="2">
        <v>0</v>
      </c>
      <c r="G838" s="2">
        <v>1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7">
        <v>0</v>
      </c>
      <c r="U838" s="5">
        <v>0</v>
      </c>
    </row>
    <row r="839" spans="1:21" x14ac:dyDescent="0.25">
      <c r="A839">
        <f>IF('Training Data'!A839="M",1,0)</f>
        <v>0</v>
      </c>
      <c r="B839">
        <f>IF('Training Data'!A839="F",1,0)</f>
        <v>1</v>
      </c>
      <c r="C839">
        <f>IF('Training Data'!$B839="H",1,0)</f>
        <v>1</v>
      </c>
      <c r="D839">
        <f>IF('Training Data'!$B839="A",1,0)</f>
        <v>0</v>
      </c>
      <c r="E839" s="2">
        <v>0</v>
      </c>
      <c r="F839" s="2">
        <v>1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7">
        <v>1</v>
      </c>
      <c r="U839" s="5">
        <v>0</v>
      </c>
    </row>
    <row r="840" spans="1:21" x14ac:dyDescent="0.25">
      <c r="A840">
        <f>IF('Training Data'!A840="M",1,0)</f>
        <v>0</v>
      </c>
      <c r="B840">
        <f>IF('Training Data'!A840="F",1,0)</f>
        <v>1</v>
      </c>
      <c r="C840">
        <f>IF('Training Data'!$B840="H",1,0)</f>
        <v>0</v>
      </c>
      <c r="D840">
        <f>IF('Training Data'!$B840="A",1,0)</f>
        <v>1</v>
      </c>
      <c r="E840" s="2">
        <v>0</v>
      </c>
      <c r="F840" s="2">
        <v>1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1</v>
      </c>
      <c r="Q840" s="2">
        <v>0</v>
      </c>
      <c r="R840" s="2">
        <v>0</v>
      </c>
      <c r="S840" s="7">
        <v>0</v>
      </c>
      <c r="U840" s="5">
        <v>0</v>
      </c>
    </row>
    <row r="841" spans="1:21" x14ac:dyDescent="0.25">
      <c r="A841">
        <f>IF('Training Data'!A841="M",1,0)</f>
        <v>0</v>
      </c>
      <c r="B841">
        <f>IF('Training Data'!A841="F",1,0)</f>
        <v>0</v>
      </c>
      <c r="C841">
        <f>IF('Training Data'!$B841="H",1,0)</f>
        <v>1</v>
      </c>
      <c r="D841">
        <f>IF('Training Data'!$B841="A",1,0)</f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7">
        <v>0</v>
      </c>
      <c r="U841" s="5">
        <v>0</v>
      </c>
    </row>
    <row r="842" spans="1:21" x14ac:dyDescent="0.25">
      <c r="A842">
        <f>IF('Training Data'!A842="M",1,0)</f>
        <v>0</v>
      </c>
      <c r="B842">
        <f>IF('Training Data'!A842="F",1,0)</f>
        <v>1</v>
      </c>
      <c r="C842">
        <f>IF('Training Data'!$B842="H",1,0)</f>
        <v>1</v>
      </c>
      <c r="D842">
        <f>IF('Training Data'!$B842="A",1,0)</f>
        <v>0</v>
      </c>
      <c r="E842" s="2">
        <v>0</v>
      </c>
      <c r="F842" s="2">
        <v>0</v>
      </c>
      <c r="G842" s="2">
        <v>1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7">
        <v>0</v>
      </c>
      <c r="U842" s="5">
        <v>0</v>
      </c>
    </row>
    <row r="843" spans="1:21" x14ac:dyDescent="0.25">
      <c r="A843">
        <f>IF('Training Data'!A843="M",1,0)</f>
        <v>1</v>
      </c>
      <c r="B843">
        <f>IF('Training Data'!A843="F",1,0)</f>
        <v>0</v>
      </c>
      <c r="C843">
        <f>IF('Training Data'!$B843="H",1,0)</f>
        <v>1</v>
      </c>
      <c r="D843">
        <f>IF('Training Data'!$B843="A",1,0)</f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7">
        <v>0</v>
      </c>
      <c r="U843" s="5">
        <v>0</v>
      </c>
    </row>
    <row r="844" spans="1:21" x14ac:dyDescent="0.25">
      <c r="A844">
        <f>IF('Training Data'!A844="M",1,0)</f>
        <v>0</v>
      </c>
      <c r="B844">
        <f>IF('Training Data'!A844="F",1,0)</f>
        <v>0</v>
      </c>
      <c r="C844">
        <f>IF('Training Data'!$B844="H",1,0)</f>
        <v>0</v>
      </c>
      <c r="D844">
        <f>IF('Training Data'!$B844="A",1,0)</f>
        <v>0</v>
      </c>
      <c r="E844" s="2">
        <v>0</v>
      </c>
      <c r="F844" s="2">
        <v>0</v>
      </c>
      <c r="G844" s="2">
        <v>0</v>
      </c>
      <c r="H844" s="2">
        <v>0</v>
      </c>
      <c r="I844" s="2">
        <v>1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1</v>
      </c>
      <c r="S844" s="7">
        <v>0</v>
      </c>
      <c r="U844" s="5">
        <v>0</v>
      </c>
    </row>
    <row r="845" spans="1:21" x14ac:dyDescent="0.25">
      <c r="A845">
        <f>IF('Training Data'!A845="M",1,0)</f>
        <v>1</v>
      </c>
      <c r="B845">
        <f>IF('Training Data'!A845="F",1,0)</f>
        <v>0</v>
      </c>
      <c r="C845">
        <f>IF('Training Data'!$B845="H",1,0)</f>
        <v>0</v>
      </c>
      <c r="D845">
        <f>IF('Training Data'!$B845="A",1,0)</f>
        <v>1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7">
        <v>0</v>
      </c>
      <c r="U845" s="5">
        <v>0</v>
      </c>
    </row>
    <row r="846" spans="1:21" x14ac:dyDescent="0.25">
      <c r="A846">
        <f>IF('Training Data'!A846="M",1,0)</f>
        <v>1</v>
      </c>
      <c r="B846">
        <f>IF('Training Data'!A846="F",1,0)</f>
        <v>0</v>
      </c>
      <c r="C846">
        <f>IF('Training Data'!$B846="H",1,0)</f>
        <v>0</v>
      </c>
      <c r="D846">
        <f>IF('Training Data'!$B846="A",1,0)</f>
        <v>1</v>
      </c>
      <c r="E846" s="2">
        <v>0</v>
      </c>
      <c r="F846" s="2">
        <v>1</v>
      </c>
      <c r="G846" s="2">
        <v>1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7">
        <v>0</v>
      </c>
      <c r="U846" s="5">
        <v>0</v>
      </c>
    </row>
    <row r="847" spans="1:21" x14ac:dyDescent="0.25">
      <c r="A847">
        <f>IF('Training Data'!A847="M",1,0)</f>
        <v>1</v>
      </c>
      <c r="B847">
        <f>IF('Training Data'!A847="F",1,0)</f>
        <v>0</v>
      </c>
      <c r="C847">
        <f>IF('Training Data'!$B847="H",1,0)</f>
        <v>1</v>
      </c>
      <c r="D847">
        <f>IF('Training Data'!$B847="A",1,0)</f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7">
        <v>0</v>
      </c>
      <c r="U847" s="5">
        <v>0</v>
      </c>
    </row>
    <row r="848" spans="1:21" x14ac:dyDescent="0.25">
      <c r="A848">
        <f>IF('Training Data'!A848="M",1,0)</f>
        <v>0</v>
      </c>
      <c r="B848">
        <f>IF('Training Data'!A848="F",1,0)</f>
        <v>1</v>
      </c>
      <c r="C848">
        <f>IF('Training Data'!$B848="H",1,0)</f>
        <v>1</v>
      </c>
      <c r="D848">
        <f>IF('Training Data'!$B848="A",1,0)</f>
        <v>0</v>
      </c>
      <c r="E848" s="2">
        <v>0</v>
      </c>
      <c r="F848" s="2">
        <v>0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  <c r="R848" s="2">
        <v>1</v>
      </c>
      <c r="S848" s="7">
        <v>1</v>
      </c>
      <c r="U848" s="5">
        <v>0</v>
      </c>
    </row>
    <row r="849" spans="1:21" x14ac:dyDescent="0.25">
      <c r="A849">
        <f>IF('Training Data'!A849="M",1,0)</f>
        <v>0</v>
      </c>
      <c r="B849">
        <f>IF('Training Data'!A849="F",1,0)</f>
        <v>1</v>
      </c>
      <c r="C849">
        <f>IF('Training Data'!$B849="H",1,0)</f>
        <v>0</v>
      </c>
      <c r="D849">
        <f>IF('Training Data'!$B849="A",1,0)</f>
        <v>1</v>
      </c>
      <c r="E849" s="2">
        <v>0</v>
      </c>
      <c r="F849" s="2">
        <v>0</v>
      </c>
      <c r="G849" s="2">
        <v>1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1</v>
      </c>
      <c r="P849" s="2">
        <v>0</v>
      </c>
      <c r="Q849" s="2">
        <v>0</v>
      </c>
      <c r="R849" s="2">
        <v>0</v>
      </c>
      <c r="S849" s="7">
        <v>0</v>
      </c>
      <c r="U849" s="5">
        <v>0</v>
      </c>
    </row>
    <row r="850" spans="1:21" x14ac:dyDescent="0.25">
      <c r="A850">
        <f>IF('Training Data'!A850="M",1,0)</f>
        <v>0</v>
      </c>
      <c r="B850">
        <f>IF('Training Data'!A850="F",1,0)</f>
        <v>1</v>
      </c>
      <c r="C850">
        <f>IF('Training Data'!$B850="H",1,0)</f>
        <v>0</v>
      </c>
      <c r="D850">
        <f>IF('Training Data'!$B850="A",1,0)</f>
        <v>1</v>
      </c>
      <c r="E850" s="2">
        <v>0</v>
      </c>
      <c r="F850" s="2">
        <v>1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7">
        <v>0</v>
      </c>
      <c r="U850" s="5">
        <v>0</v>
      </c>
    </row>
    <row r="851" spans="1:21" x14ac:dyDescent="0.25">
      <c r="A851">
        <f>IF('Training Data'!A851="M",1,0)</f>
        <v>1</v>
      </c>
      <c r="B851">
        <f>IF('Training Data'!A851="F",1,0)</f>
        <v>0</v>
      </c>
      <c r="C851">
        <f>IF('Training Data'!$B851="H",1,0)</f>
        <v>0</v>
      </c>
      <c r="D851">
        <f>IF('Training Data'!$B851="A",1,0)</f>
        <v>1</v>
      </c>
      <c r="E851" s="2">
        <v>0</v>
      </c>
      <c r="F851" s="2">
        <v>0</v>
      </c>
      <c r="G851" s="2">
        <v>1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7">
        <v>0</v>
      </c>
      <c r="U851" s="5">
        <v>0</v>
      </c>
    </row>
    <row r="852" spans="1:21" x14ac:dyDescent="0.25">
      <c r="A852">
        <f>IF('Training Data'!A852="M",1,0)</f>
        <v>1</v>
      </c>
      <c r="B852">
        <f>IF('Training Data'!A852="F",1,0)</f>
        <v>0</v>
      </c>
      <c r="C852">
        <f>IF('Training Data'!$B852="H",1,0)</f>
        <v>1</v>
      </c>
      <c r="D852">
        <f>IF('Training Data'!$B852="A",1,0)</f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7">
        <v>0</v>
      </c>
      <c r="U852" s="5">
        <v>0</v>
      </c>
    </row>
    <row r="853" spans="1:21" x14ac:dyDescent="0.25">
      <c r="A853">
        <f>IF('Training Data'!A853="M",1,0)</f>
        <v>0</v>
      </c>
      <c r="B853">
        <f>IF('Training Data'!A853="F",1,0)</f>
        <v>1</v>
      </c>
      <c r="C853">
        <f>IF('Training Data'!$B853="H",1,0)</f>
        <v>1</v>
      </c>
      <c r="D853">
        <f>IF('Training Data'!$B853="A",1,0)</f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1</v>
      </c>
      <c r="O853" s="2">
        <v>0</v>
      </c>
      <c r="P853" s="2">
        <v>0</v>
      </c>
      <c r="Q853" s="2">
        <v>0</v>
      </c>
      <c r="R853" s="2">
        <v>0</v>
      </c>
      <c r="S853" s="7">
        <v>1</v>
      </c>
      <c r="U853" s="5">
        <v>0</v>
      </c>
    </row>
    <row r="854" spans="1:21" x14ac:dyDescent="0.25">
      <c r="A854">
        <f>IF('Training Data'!A854="M",1,0)</f>
        <v>1</v>
      </c>
      <c r="B854">
        <f>IF('Training Data'!A854="F",1,0)</f>
        <v>0</v>
      </c>
      <c r="C854">
        <f>IF('Training Data'!$B854="H",1,0)</f>
        <v>0</v>
      </c>
      <c r="D854">
        <f>IF('Training Data'!$B854="A",1,0)</f>
        <v>1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0</v>
      </c>
      <c r="R854" s="2">
        <v>0</v>
      </c>
      <c r="S854" s="7">
        <v>0</v>
      </c>
      <c r="U854" s="5">
        <v>0</v>
      </c>
    </row>
    <row r="855" spans="1:21" x14ac:dyDescent="0.25">
      <c r="A855">
        <f>IF('Training Data'!A855="M",1,0)</f>
        <v>0</v>
      </c>
      <c r="B855">
        <f>IF('Training Data'!A855="F",1,0)</f>
        <v>1</v>
      </c>
      <c r="C855">
        <f>IF('Training Data'!$B855="H",1,0)</f>
        <v>0</v>
      </c>
      <c r="D855">
        <f>IF('Training Data'!$B855="A",1,0)</f>
        <v>1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7">
        <v>0</v>
      </c>
      <c r="U855" s="5">
        <v>0</v>
      </c>
    </row>
    <row r="856" spans="1:21" x14ac:dyDescent="0.25">
      <c r="A856">
        <f>IF('Training Data'!A856="M",1,0)</f>
        <v>1</v>
      </c>
      <c r="B856">
        <f>IF('Training Data'!A856="F",1,0)</f>
        <v>0</v>
      </c>
      <c r="C856">
        <f>IF('Training Data'!$B856="H",1,0)</f>
        <v>1</v>
      </c>
      <c r="D856">
        <f>IF('Training Data'!$B856="A",1,0)</f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1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7">
        <v>0</v>
      </c>
      <c r="U856" s="5">
        <v>0</v>
      </c>
    </row>
    <row r="857" spans="1:21" x14ac:dyDescent="0.25">
      <c r="A857">
        <f>IF('Training Data'!A857="M",1,0)</f>
        <v>0</v>
      </c>
      <c r="B857">
        <f>IF('Training Data'!A857="F",1,0)</f>
        <v>1</v>
      </c>
      <c r="C857">
        <f>IF('Training Data'!$B857="H",1,0)</f>
        <v>1</v>
      </c>
      <c r="D857">
        <f>IF('Training Data'!$B857="A",1,0)</f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0</v>
      </c>
      <c r="S857" s="7">
        <v>1</v>
      </c>
      <c r="U857" s="5">
        <v>0</v>
      </c>
    </row>
    <row r="858" spans="1:21" x14ac:dyDescent="0.25">
      <c r="A858">
        <f>IF('Training Data'!A858="M",1,0)</f>
        <v>1</v>
      </c>
      <c r="B858">
        <f>IF('Training Data'!A858="F",1,0)</f>
        <v>0</v>
      </c>
      <c r="C858">
        <f>IF('Training Data'!$B858="H",1,0)</f>
        <v>0</v>
      </c>
      <c r="D858">
        <f>IF('Training Data'!$B858="A",1,0)</f>
        <v>1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7">
        <v>0</v>
      </c>
      <c r="U858" s="5">
        <v>0</v>
      </c>
    </row>
    <row r="859" spans="1:21" x14ac:dyDescent="0.25">
      <c r="A859">
        <f>IF('Training Data'!A859="M",1,0)</f>
        <v>1</v>
      </c>
      <c r="B859">
        <f>IF('Training Data'!A859="F",1,0)</f>
        <v>0</v>
      </c>
      <c r="C859">
        <f>IF('Training Data'!$B859="H",1,0)</f>
        <v>0</v>
      </c>
      <c r="D859">
        <f>IF('Training Data'!$B859="A",1,0)</f>
        <v>1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0</v>
      </c>
      <c r="R859" s="2">
        <v>1</v>
      </c>
      <c r="S859" s="7">
        <v>0</v>
      </c>
      <c r="U859" s="5">
        <v>0</v>
      </c>
    </row>
    <row r="860" spans="1:21" x14ac:dyDescent="0.25">
      <c r="A860">
        <f>IF('Training Data'!A860="M",1,0)</f>
        <v>0</v>
      </c>
      <c r="B860">
        <f>IF('Training Data'!A860="F",1,0)</f>
        <v>1</v>
      </c>
      <c r="C860">
        <f>IF('Training Data'!$B860="H",1,0)</f>
        <v>0</v>
      </c>
      <c r="D860">
        <f>IF('Training Data'!$B860="A",1,0)</f>
        <v>1</v>
      </c>
      <c r="E860" s="2">
        <v>1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7">
        <v>0</v>
      </c>
      <c r="U860" s="5">
        <v>0</v>
      </c>
    </row>
    <row r="861" spans="1:21" x14ac:dyDescent="0.25">
      <c r="A861">
        <f>IF('Training Data'!A861="M",1,0)</f>
        <v>1</v>
      </c>
      <c r="B861">
        <f>IF('Training Data'!A861="F",1,0)</f>
        <v>0</v>
      </c>
      <c r="C861">
        <f>IF('Training Data'!$B861="H",1,0)</f>
        <v>0</v>
      </c>
      <c r="D861">
        <f>IF('Training Data'!$B861="A",1,0)</f>
        <v>1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1</v>
      </c>
      <c r="P861" s="2">
        <v>0</v>
      </c>
      <c r="Q861" s="2">
        <v>0</v>
      </c>
      <c r="R861" s="2">
        <v>0</v>
      </c>
      <c r="S861" s="7">
        <v>0</v>
      </c>
      <c r="U861" s="5">
        <v>0</v>
      </c>
    </row>
    <row r="862" spans="1:21" x14ac:dyDescent="0.25">
      <c r="A862">
        <f>IF('Training Data'!A862="M",1,0)</f>
        <v>1</v>
      </c>
      <c r="B862">
        <f>IF('Training Data'!A862="F",1,0)</f>
        <v>0</v>
      </c>
      <c r="C862">
        <f>IF('Training Data'!$B862="H",1,0)</f>
        <v>0</v>
      </c>
      <c r="D862">
        <f>IF('Training Data'!$B862="A",1,0)</f>
        <v>1</v>
      </c>
      <c r="E862" s="2">
        <v>0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1</v>
      </c>
      <c r="S862" s="7">
        <v>0</v>
      </c>
      <c r="U862" s="5">
        <v>0</v>
      </c>
    </row>
    <row r="863" spans="1:21" x14ac:dyDescent="0.25">
      <c r="A863">
        <f>IF('Training Data'!A863="M",1,0)</f>
        <v>1</v>
      </c>
      <c r="B863">
        <f>IF('Training Data'!A863="F",1,0)</f>
        <v>0</v>
      </c>
      <c r="C863">
        <f>IF('Training Data'!$B863="H",1,0)</f>
        <v>0</v>
      </c>
      <c r="D863">
        <f>IF('Training Data'!$B863="A",1,0)</f>
        <v>1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7">
        <v>1</v>
      </c>
      <c r="U863" s="5">
        <v>0</v>
      </c>
    </row>
    <row r="864" spans="1:21" x14ac:dyDescent="0.25">
      <c r="A864">
        <f>IF('Training Data'!A864="M",1,0)</f>
        <v>1</v>
      </c>
      <c r="B864">
        <f>IF('Training Data'!A864="F",1,0)</f>
        <v>0</v>
      </c>
      <c r="C864">
        <f>IF('Training Data'!$B864="H",1,0)</f>
        <v>0</v>
      </c>
      <c r="D864">
        <f>IF('Training Data'!$B864="A",1,0)</f>
        <v>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0</v>
      </c>
      <c r="R864" s="2">
        <v>1</v>
      </c>
      <c r="S864" s="7">
        <v>0</v>
      </c>
      <c r="U864" s="5">
        <v>0</v>
      </c>
    </row>
    <row r="865" spans="1:21" x14ac:dyDescent="0.25">
      <c r="A865">
        <f>IF('Training Data'!A865="M",1,0)</f>
        <v>1</v>
      </c>
      <c r="B865">
        <f>IF('Training Data'!A865="F",1,0)</f>
        <v>0</v>
      </c>
      <c r="C865">
        <f>IF('Training Data'!$B865="H",1,0)</f>
        <v>0</v>
      </c>
      <c r="D865">
        <f>IF('Training Data'!$B865="A",1,0)</f>
        <v>1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1</v>
      </c>
      <c r="S865" s="7">
        <v>0</v>
      </c>
      <c r="U865" s="5">
        <v>0</v>
      </c>
    </row>
    <row r="866" spans="1:21" x14ac:dyDescent="0.25">
      <c r="A866">
        <f>IF('Training Data'!A866="M",1,0)</f>
        <v>1</v>
      </c>
      <c r="B866">
        <f>IF('Training Data'!A866="F",1,0)</f>
        <v>0</v>
      </c>
      <c r="C866">
        <f>IF('Training Data'!$B866="H",1,0)</f>
        <v>1</v>
      </c>
      <c r="D866">
        <f>IF('Training Data'!$B866="A",1,0)</f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7">
        <v>0</v>
      </c>
      <c r="U866" s="5">
        <v>0</v>
      </c>
    </row>
    <row r="867" spans="1:21" x14ac:dyDescent="0.25">
      <c r="A867">
        <f>IF('Training Data'!A867="M",1,0)</f>
        <v>1</v>
      </c>
      <c r="B867">
        <f>IF('Training Data'!A867="F",1,0)</f>
        <v>0</v>
      </c>
      <c r="C867">
        <f>IF('Training Data'!$B867="H",1,0)</f>
        <v>1</v>
      </c>
      <c r="D867">
        <f>IF('Training Data'!$B867="A",1,0)</f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7">
        <v>0</v>
      </c>
      <c r="U867" s="5">
        <v>0</v>
      </c>
    </row>
    <row r="868" spans="1:21" x14ac:dyDescent="0.25">
      <c r="A868">
        <f>IF('Training Data'!A868="M",1,0)</f>
        <v>0</v>
      </c>
      <c r="B868">
        <f>IF('Training Data'!A868="F",1,0)</f>
        <v>1</v>
      </c>
      <c r="C868">
        <f>IF('Training Data'!$B868="H",1,0)</f>
        <v>1</v>
      </c>
      <c r="D868">
        <f>IF('Training Data'!$B868="A",1,0)</f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0</v>
      </c>
      <c r="R868" s="2">
        <v>1</v>
      </c>
      <c r="S868" s="7">
        <v>0</v>
      </c>
      <c r="U868" s="5">
        <v>0</v>
      </c>
    </row>
    <row r="869" spans="1:21" x14ac:dyDescent="0.25">
      <c r="A869">
        <f>IF('Training Data'!A869="M",1,0)</f>
        <v>1</v>
      </c>
      <c r="B869">
        <f>IF('Training Data'!A869="F",1,0)</f>
        <v>0</v>
      </c>
      <c r="C869">
        <f>IF('Training Data'!$B869="H",1,0)</f>
        <v>1</v>
      </c>
      <c r="D869">
        <f>IF('Training Data'!$B869="A",1,0)</f>
        <v>0</v>
      </c>
      <c r="E869" s="2">
        <v>0</v>
      </c>
      <c r="F869" s="2">
        <v>1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1</v>
      </c>
      <c r="S869" s="7">
        <v>0</v>
      </c>
      <c r="U869" s="5">
        <v>0</v>
      </c>
    </row>
    <row r="870" spans="1:21" x14ac:dyDescent="0.25">
      <c r="A870">
        <f>IF('Training Data'!A870="M",1,0)</f>
        <v>0</v>
      </c>
      <c r="B870">
        <f>IF('Training Data'!A870="F",1,0)</f>
        <v>1</v>
      </c>
      <c r="C870">
        <f>IF('Training Data'!$B870="H",1,0)</f>
        <v>1</v>
      </c>
      <c r="D870">
        <f>IF('Training Data'!$B870="A",1,0)</f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7">
        <v>0</v>
      </c>
      <c r="U870" s="5">
        <v>0</v>
      </c>
    </row>
    <row r="871" spans="1:21" x14ac:dyDescent="0.25">
      <c r="A871">
        <f>IF('Training Data'!A871="M",1,0)</f>
        <v>0</v>
      </c>
      <c r="B871">
        <f>IF('Training Data'!A871="F",1,0)</f>
        <v>1</v>
      </c>
      <c r="C871">
        <f>IF('Training Data'!$B871="H",1,0)</f>
        <v>0</v>
      </c>
      <c r="D871">
        <f>IF('Training Data'!$B871="A",1,0)</f>
        <v>1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7">
        <v>0</v>
      </c>
      <c r="U871" s="5">
        <v>0</v>
      </c>
    </row>
    <row r="872" spans="1:21" x14ac:dyDescent="0.25">
      <c r="A872">
        <f>IF('Training Data'!A872="M",1,0)</f>
        <v>0</v>
      </c>
      <c r="B872">
        <f>IF('Training Data'!A872="F",1,0)</f>
        <v>1</v>
      </c>
      <c r="C872">
        <f>IF('Training Data'!$B872="H",1,0)</f>
        <v>0</v>
      </c>
      <c r="D872">
        <f>IF('Training Data'!$B872="A",1,0)</f>
        <v>0</v>
      </c>
      <c r="E872" s="2">
        <v>0</v>
      </c>
      <c r="F872" s="2">
        <v>1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1</v>
      </c>
      <c r="Q872" s="2">
        <v>0</v>
      </c>
      <c r="R872" s="2">
        <v>0</v>
      </c>
      <c r="S872" s="7">
        <v>0</v>
      </c>
      <c r="U872" s="5">
        <v>0</v>
      </c>
    </row>
    <row r="873" spans="1:21" x14ac:dyDescent="0.25">
      <c r="A873">
        <f>IF('Training Data'!A873="M",1,0)</f>
        <v>0</v>
      </c>
      <c r="B873">
        <f>IF('Training Data'!A873="F",1,0)</f>
        <v>0</v>
      </c>
      <c r="C873">
        <f>IF('Training Data'!$B873="H",1,0)</f>
        <v>0</v>
      </c>
      <c r="D873">
        <f>IF('Training Data'!$B873="A",1,0)</f>
        <v>1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1</v>
      </c>
      <c r="S873" s="7">
        <v>0</v>
      </c>
      <c r="U873" s="5">
        <v>0</v>
      </c>
    </row>
    <row r="874" spans="1:21" x14ac:dyDescent="0.25">
      <c r="A874">
        <f>IF('Training Data'!A874="M",1,0)</f>
        <v>0</v>
      </c>
      <c r="B874">
        <f>IF('Training Data'!A874="F",1,0)</f>
        <v>1</v>
      </c>
      <c r="C874">
        <f>IF('Training Data'!$B874="H",1,0)</f>
        <v>0</v>
      </c>
      <c r="D874">
        <f>IF('Training Data'!$B874="A",1,0)</f>
        <v>1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1</v>
      </c>
      <c r="S874" s="7">
        <v>0</v>
      </c>
      <c r="U874" s="5">
        <v>0</v>
      </c>
    </row>
    <row r="875" spans="1:21" x14ac:dyDescent="0.25">
      <c r="A875">
        <f>IF('Training Data'!A875="M",1,0)</f>
        <v>1</v>
      </c>
      <c r="B875">
        <f>IF('Training Data'!A875="F",1,0)</f>
        <v>0</v>
      </c>
      <c r="C875">
        <f>IF('Training Data'!$B875="H",1,0)</f>
        <v>1</v>
      </c>
      <c r="D875">
        <f>IF('Training Data'!$B875="A",1,0)</f>
        <v>0</v>
      </c>
      <c r="E875" s="2">
        <v>0</v>
      </c>
      <c r="F875" s="2">
        <v>1</v>
      </c>
      <c r="G875" s="2">
        <v>1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7">
        <v>0</v>
      </c>
      <c r="U875" s="5">
        <v>0</v>
      </c>
    </row>
    <row r="876" spans="1:21" x14ac:dyDescent="0.25">
      <c r="A876">
        <f>IF('Training Data'!A876="M",1,0)</f>
        <v>0</v>
      </c>
      <c r="B876">
        <f>IF('Training Data'!A876="F",1,0)</f>
        <v>1</v>
      </c>
      <c r="C876">
        <f>IF('Training Data'!$B876="H",1,0)</f>
        <v>1</v>
      </c>
      <c r="D876">
        <f>IF('Training Data'!$B876="A",1,0)</f>
        <v>0</v>
      </c>
      <c r="E876" s="2">
        <v>0</v>
      </c>
      <c r="F876" s="2">
        <v>0</v>
      </c>
      <c r="G876" s="2">
        <v>1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7">
        <v>0</v>
      </c>
      <c r="U876" s="5">
        <v>0</v>
      </c>
    </row>
    <row r="877" spans="1:21" x14ac:dyDescent="0.25">
      <c r="A877">
        <f>IF('Training Data'!A877="M",1,0)</f>
        <v>0</v>
      </c>
      <c r="B877">
        <f>IF('Training Data'!A877="F",1,0)</f>
        <v>1</v>
      </c>
      <c r="C877">
        <f>IF('Training Data'!$B877="H",1,0)</f>
        <v>0</v>
      </c>
      <c r="D877">
        <f>IF('Training Data'!$B877="A",1,0)</f>
        <v>1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0</v>
      </c>
      <c r="R877" s="2">
        <v>1</v>
      </c>
      <c r="S877" s="7">
        <v>0</v>
      </c>
      <c r="U877" s="5">
        <v>0</v>
      </c>
    </row>
    <row r="878" spans="1:21" x14ac:dyDescent="0.25">
      <c r="A878">
        <f>IF('Training Data'!A878="M",1,0)</f>
        <v>0</v>
      </c>
      <c r="B878">
        <f>IF('Training Data'!A878="F",1,0)</f>
        <v>1</v>
      </c>
      <c r="C878">
        <f>IF('Training Data'!$B878="H",1,0)</f>
        <v>0</v>
      </c>
      <c r="D878">
        <f>IF('Training Data'!$B878="A",1,0)</f>
        <v>1</v>
      </c>
      <c r="E878" s="2">
        <v>1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1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7">
        <v>0</v>
      </c>
      <c r="U878" s="5">
        <v>0</v>
      </c>
    </row>
    <row r="879" spans="1:21" x14ac:dyDescent="0.25">
      <c r="A879">
        <f>IF('Training Data'!A879="M",1,0)</f>
        <v>0</v>
      </c>
      <c r="B879">
        <f>IF('Training Data'!A879="F",1,0)</f>
        <v>1</v>
      </c>
      <c r="C879">
        <f>IF('Training Data'!$B879="H",1,0)</f>
        <v>1</v>
      </c>
      <c r="D879">
        <f>IF('Training Data'!$B879="A",1,0)</f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1</v>
      </c>
      <c r="S879" s="7">
        <v>0</v>
      </c>
      <c r="U879" s="5">
        <v>0</v>
      </c>
    </row>
    <row r="880" spans="1:21" x14ac:dyDescent="0.25">
      <c r="A880">
        <f>IF('Training Data'!A880="M",1,0)</f>
        <v>0</v>
      </c>
      <c r="B880">
        <f>IF('Training Data'!A880="F",1,0)</f>
        <v>1</v>
      </c>
      <c r="C880">
        <f>IF('Training Data'!$B880="H",1,0)</f>
        <v>0</v>
      </c>
      <c r="D880">
        <f>IF('Training Data'!$B880="A",1,0)</f>
        <v>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7">
        <v>0</v>
      </c>
      <c r="U880" s="5">
        <v>0</v>
      </c>
    </row>
    <row r="881" spans="1:21" x14ac:dyDescent="0.25">
      <c r="A881">
        <f>IF('Training Data'!A881="M",1,0)</f>
        <v>1</v>
      </c>
      <c r="B881">
        <f>IF('Training Data'!A881="F",1,0)</f>
        <v>0</v>
      </c>
      <c r="C881">
        <f>IF('Training Data'!$B881="H",1,0)</f>
        <v>0</v>
      </c>
      <c r="D881">
        <f>IF('Training Data'!$B881="A",1,0)</f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7">
        <v>0</v>
      </c>
      <c r="U881" s="5">
        <v>0</v>
      </c>
    </row>
    <row r="882" spans="1:21" x14ac:dyDescent="0.25">
      <c r="A882">
        <f>IF('Training Data'!A882="M",1,0)</f>
        <v>0</v>
      </c>
      <c r="B882">
        <f>IF('Training Data'!A882="F",1,0)</f>
        <v>1</v>
      </c>
      <c r="C882">
        <f>IF('Training Data'!$B882="H",1,0)</f>
        <v>0</v>
      </c>
      <c r="D882">
        <f>IF('Training Data'!$B882="A",1,0)</f>
        <v>1</v>
      </c>
      <c r="E882" s="2">
        <v>0</v>
      </c>
      <c r="F882" s="2">
        <v>1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7">
        <v>0</v>
      </c>
      <c r="U882" s="5">
        <v>0</v>
      </c>
    </row>
    <row r="883" spans="1:21" x14ac:dyDescent="0.25">
      <c r="A883">
        <f>IF('Training Data'!A883="M",1,0)</f>
        <v>0</v>
      </c>
      <c r="B883">
        <f>IF('Training Data'!A883="F",1,0)</f>
        <v>1</v>
      </c>
      <c r="C883">
        <f>IF('Training Data'!$B883="H",1,0)</f>
        <v>1</v>
      </c>
      <c r="D883">
        <f>IF('Training Data'!$B883="A",1,0)</f>
        <v>0</v>
      </c>
      <c r="E883" s="2">
        <v>0</v>
      </c>
      <c r="F883" s="2">
        <v>0</v>
      </c>
      <c r="G883" s="2">
        <v>1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7">
        <v>0</v>
      </c>
      <c r="U883" s="5">
        <v>0</v>
      </c>
    </row>
    <row r="884" spans="1:21" x14ac:dyDescent="0.25">
      <c r="A884">
        <f>IF('Training Data'!A884="M",1,0)</f>
        <v>0</v>
      </c>
      <c r="B884">
        <f>IF('Training Data'!A884="F",1,0)</f>
        <v>1</v>
      </c>
      <c r="C884">
        <f>IF('Training Data'!$B884="H",1,0)</f>
        <v>1</v>
      </c>
      <c r="D884">
        <f>IF('Training Data'!$B884="A",1,0)</f>
        <v>0</v>
      </c>
      <c r="E884" s="2">
        <v>0</v>
      </c>
      <c r="F884" s="2">
        <v>1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7">
        <v>0</v>
      </c>
      <c r="U884" s="5">
        <v>0</v>
      </c>
    </row>
    <row r="885" spans="1:21" x14ac:dyDescent="0.25">
      <c r="A885">
        <f>IF('Training Data'!A885="M",1,0)</f>
        <v>0</v>
      </c>
      <c r="B885">
        <f>IF('Training Data'!A885="F",1,0)</f>
        <v>1</v>
      </c>
      <c r="C885">
        <f>IF('Training Data'!$B885="H",1,0)</f>
        <v>1</v>
      </c>
      <c r="D885">
        <f>IF('Training Data'!$B885="A",1,0)</f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7">
        <v>0</v>
      </c>
      <c r="U885" s="5">
        <v>0</v>
      </c>
    </row>
    <row r="886" spans="1:21" x14ac:dyDescent="0.25">
      <c r="A886">
        <f>IF('Training Data'!A886="M",1,0)</f>
        <v>0</v>
      </c>
      <c r="B886">
        <f>IF('Training Data'!A886="F",1,0)</f>
        <v>1</v>
      </c>
      <c r="C886">
        <f>IF('Training Data'!$B886="H",1,0)</f>
        <v>1</v>
      </c>
      <c r="D886">
        <f>IF('Training Data'!$B886="A",1,0)</f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7">
        <v>0</v>
      </c>
      <c r="U886" s="5">
        <v>0</v>
      </c>
    </row>
    <row r="887" spans="1:21" x14ac:dyDescent="0.25">
      <c r="A887">
        <f>IF('Training Data'!A887="M",1,0)</f>
        <v>1</v>
      </c>
      <c r="B887">
        <f>IF('Training Data'!A887="F",1,0)</f>
        <v>0</v>
      </c>
      <c r="C887">
        <f>IF('Training Data'!$B887="H",1,0)</f>
        <v>0</v>
      </c>
      <c r="D887">
        <f>IF('Training Data'!$B887="A",1,0)</f>
        <v>1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1</v>
      </c>
      <c r="Q887" s="2">
        <v>0</v>
      </c>
      <c r="R887" s="2">
        <v>1</v>
      </c>
      <c r="S887" s="7">
        <v>0</v>
      </c>
      <c r="U887" s="5">
        <v>0</v>
      </c>
    </row>
    <row r="888" spans="1:21" x14ac:dyDescent="0.25">
      <c r="A888">
        <f>IF('Training Data'!A888="M",1,0)</f>
        <v>1</v>
      </c>
      <c r="B888">
        <f>IF('Training Data'!A888="F",1,0)</f>
        <v>0</v>
      </c>
      <c r="C888">
        <f>IF('Training Data'!$B888="H",1,0)</f>
        <v>0</v>
      </c>
      <c r="D888">
        <f>IF('Training Data'!$B888="A",1,0)</f>
        <v>1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1</v>
      </c>
      <c r="O888" s="2">
        <v>0</v>
      </c>
      <c r="P888" s="2">
        <v>0</v>
      </c>
      <c r="Q888" s="2">
        <v>0</v>
      </c>
      <c r="R888" s="2">
        <v>0</v>
      </c>
      <c r="S888" s="7">
        <v>0</v>
      </c>
      <c r="U888" s="5">
        <v>0</v>
      </c>
    </row>
    <row r="889" spans="1:21" x14ac:dyDescent="0.25">
      <c r="A889">
        <f>IF('Training Data'!A889="M",1,0)</f>
        <v>0</v>
      </c>
      <c r="B889">
        <f>IF('Training Data'!A889="F",1,0)</f>
        <v>1</v>
      </c>
      <c r="C889">
        <f>IF('Training Data'!$B889="H",1,0)</f>
        <v>1</v>
      </c>
      <c r="D889">
        <f>IF('Training Data'!$B889="A",1,0)</f>
        <v>0</v>
      </c>
      <c r="E889" s="2">
        <v>0</v>
      </c>
      <c r="F889" s="2">
        <v>0</v>
      </c>
      <c r="G889" s="2">
        <v>1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1</v>
      </c>
      <c r="S889" s="7">
        <v>0</v>
      </c>
      <c r="U889" s="5">
        <v>0</v>
      </c>
    </row>
    <row r="890" spans="1:21" x14ac:dyDescent="0.25">
      <c r="A890">
        <f>IF('Training Data'!A890="M",1,0)</f>
        <v>1</v>
      </c>
      <c r="B890">
        <f>IF('Training Data'!A890="F",1,0)</f>
        <v>0</v>
      </c>
      <c r="C890">
        <f>IF('Training Data'!$B890="H",1,0)</f>
        <v>1</v>
      </c>
      <c r="D890">
        <f>IF('Training Data'!$B890="A",1,0)</f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1</v>
      </c>
      <c r="R890" s="2">
        <v>0</v>
      </c>
      <c r="S890" s="7">
        <v>0</v>
      </c>
      <c r="U890" s="5">
        <v>0</v>
      </c>
    </row>
    <row r="891" spans="1:21" x14ac:dyDescent="0.25">
      <c r="A891">
        <f>IF('Training Data'!A891="M",1,0)</f>
        <v>0</v>
      </c>
      <c r="B891">
        <f>IF('Training Data'!A891="F",1,0)</f>
        <v>1</v>
      </c>
      <c r="C891">
        <f>IF('Training Data'!$B891="H",1,0)</f>
        <v>1</v>
      </c>
      <c r="D891">
        <f>IF('Training Data'!$B891="A",1,0)</f>
        <v>0</v>
      </c>
      <c r="E891" s="2">
        <v>0</v>
      </c>
      <c r="F891" s="2">
        <v>0</v>
      </c>
      <c r="G891" s="2">
        <v>1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1</v>
      </c>
      <c r="S891" s="7">
        <v>0</v>
      </c>
      <c r="U891" s="5">
        <v>0</v>
      </c>
    </row>
    <row r="892" spans="1:21" x14ac:dyDescent="0.25">
      <c r="A892">
        <f>IF('Training Data'!A892="M",1,0)</f>
        <v>0</v>
      </c>
      <c r="B892">
        <f>IF('Training Data'!A892="F",1,0)</f>
        <v>1</v>
      </c>
      <c r="C892">
        <f>IF('Training Data'!$B892="H",1,0)</f>
        <v>0</v>
      </c>
      <c r="D892">
        <f>IF('Training Data'!$B892="A",1,0)</f>
        <v>1</v>
      </c>
      <c r="E892" s="2">
        <v>0</v>
      </c>
      <c r="F892" s="2">
        <v>1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0</v>
      </c>
      <c r="R892" s="2">
        <v>0</v>
      </c>
      <c r="S892" s="7">
        <v>0</v>
      </c>
      <c r="U892" s="5">
        <v>0</v>
      </c>
    </row>
    <row r="893" spans="1:21" x14ac:dyDescent="0.25">
      <c r="A893">
        <f>IF('Training Data'!A893="M",1,0)</f>
        <v>0</v>
      </c>
      <c r="B893">
        <f>IF('Training Data'!A893="F",1,0)</f>
        <v>1</v>
      </c>
      <c r="C893">
        <f>IF('Training Data'!$B893="H",1,0)</f>
        <v>0</v>
      </c>
      <c r="D893">
        <f>IF('Training Data'!$B893="A",1,0)</f>
        <v>1</v>
      </c>
      <c r="E893" s="2">
        <v>0</v>
      </c>
      <c r="F893" s="2">
        <v>1</v>
      </c>
      <c r="G893" s="2">
        <v>1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1</v>
      </c>
      <c r="S893" s="7">
        <v>0</v>
      </c>
      <c r="U893" s="5">
        <v>0</v>
      </c>
    </row>
    <row r="894" spans="1:21" x14ac:dyDescent="0.25">
      <c r="A894">
        <f>IF('Training Data'!A894="M",1,0)</f>
        <v>1</v>
      </c>
      <c r="B894">
        <f>IF('Training Data'!A894="F",1,0)</f>
        <v>0</v>
      </c>
      <c r="C894">
        <f>IF('Training Data'!$B894="H",1,0)</f>
        <v>1</v>
      </c>
      <c r="D894">
        <f>IF('Training Data'!$B894="A",1,0)</f>
        <v>0</v>
      </c>
      <c r="E894" s="2">
        <v>0</v>
      </c>
      <c r="F894" s="2">
        <v>0</v>
      </c>
      <c r="G894" s="2">
        <v>1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0</v>
      </c>
      <c r="R894" s="2">
        <v>0</v>
      </c>
      <c r="S894" s="7">
        <v>0</v>
      </c>
      <c r="U894" s="5">
        <v>0</v>
      </c>
    </row>
    <row r="895" spans="1:21" x14ac:dyDescent="0.25">
      <c r="A895">
        <f>IF('Training Data'!A895="M",1,0)</f>
        <v>0</v>
      </c>
      <c r="B895">
        <f>IF('Training Data'!A895="F",1,0)</f>
        <v>0</v>
      </c>
      <c r="C895">
        <f>IF('Training Data'!$B895="H",1,0)</f>
        <v>0</v>
      </c>
      <c r="D895">
        <f>IF('Training Data'!$B895="A",1,0)</f>
        <v>1</v>
      </c>
      <c r="E895" s="2">
        <v>0</v>
      </c>
      <c r="F895" s="2">
        <v>0</v>
      </c>
      <c r="G895" s="2">
        <v>1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7">
        <v>0</v>
      </c>
      <c r="U895" s="5">
        <v>0</v>
      </c>
    </row>
    <row r="896" spans="1:21" x14ac:dyDescent="0.25">
      <c r="A896">
        <f>IF('Training Data'!A896="M",1,0)</f>
        <v>0</v>
      </c>
      <c r="B896">
        <f>IF('Training Data'!A896="F",1,0)</f>
        <v>0</v>
      </c>
      <c r="C896">
        <f>IF('Training Data'!$B896="H",1,0)</f>
        <v>1</v>
      </c>
      <c r="D896">
        <f>IF('Training Data'!$B896="A",1,0)</f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1</v>
      </c>
      <c r="P896" s="2">
        <v>0</v>
      </c>
      <c r="Q896" s="2">
        <v>0</v>
      </c>
      <c r="R896" s="2">
        <v>0</v>
      </c>
      <c r="S896" s="7">
        <v>0</v>
      </c>
      <c r="U896" s="5">
        <v>0</v>
      </c>
    </row>
    <row r="897" spans="1:21" x14ac:dyDescent="0.25">
      <c r="A897">
        <f>IF('Training Data'!A897="M",1,0)</f>
        <v>1</v>
      </c>
      <c r="B897">
        <f>IF('Training Data'!A897="F",1,0)</f>
        <v>0</v>
      </c>
      <c r="C897">
        <f>IF('Training Data'!$B897="H",1,0)</f>
        <v>0</v>
      </c>
      <c r="D897">
        <f>IF('Training Data'!$B897="A",1,0)</f>
        <v>0</v>
      </c>
      <c r="E897" s="2">
        <v>0</v>
      </c>
      <c r="F897" s="2">
        <v>1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7">
        <v>0</v>
      </c>
      <c r="U897" s="5">
        <v>0</v>
      </c>
    </row>
    <row r="898" spans="1:21" x14ac:dyDescent="0.25">
      <c r="A898">
        <f>IF('Training Data'!A898="M",1,0)</f>
        <v>1</v>
      </c>
      <c r="B898">
        <f>IF('Training Data'!A898="F",1,0)</f>
        <v>0</v>
      </c>
      <c r="C898">
        <f>IF('Training Data'!$B898="H",1,0)</f>
        <v>0</v>
      </c>
      <c r="D898">
        <f>IF('Training Data'!$B898="A",1,0)</f>
        <v>1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7">
        <v>0</v>
      </c>
      <c r="U898" s="5">
        <v>0</v>
      </c>
    </row>
    <row r="899" spans="1:21" x14ac:dyDescent="0.25">
      <c r="A899">
        <f>IF('Training Data'!A899="M",1,0)</f>
        <v>0</v>
      </c>
      <c r="B899">
        <f>IF('Training Data'!A899="F",1,0)</f>
        <v>1</v>
      </c>
      <c r="C899">
        <f>IF('Training Data'!$B899="H",1,0)</f>
        <v>0</v>
      </c>
      <c r="D899">
        <f>IF('Training Data'!$B899="A",1,0)</f>
        <v>1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7">
        <v>0</v>
      </c>
      <c r="U899" s="5">
        <v>0</v>
      </c>
    </row>
    <row r="900" spans="1:21" x14ac:dyDescent="0.25">
      <c r="A900">
        <f>IF('Training Data'!A900="M",1,0)</f>
        <v>0</v>
      </c>
      <c r="B900">
        <f>IF('Training Data'!A900="F",1,0)</f>
        <v>1</v>
      </c>
      <c r="C900">
        <f>IF('Training Data'!$B900="H",1,0)</f>
        <v>0</v>
      </c>
      <c r="D900">
        <f>IF('Training Data'!$B900="A",1,0)</f>
        <v>1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7">
        <v>0</v>
      </c>
      <c r="U900" s="5">
        <v>0</v>
      </c>
    </row>
    <row r="901" spans="1:21" x14ac:dyDescent="0.25">
      <c r="A901">
        <f>IF('Training Data'!A901="M",1,0)</f>
        <v>0</v>
      </c>
      <c r="B901">
        <f>IF('Training Data'!A901="F",1,0)</f>
        <v>1</v>
      </c>
      <c r="C901">
        <f>IF('Training Data'!$B901="H",1,0)</f>
        <v>1</v>
      </c>
      <c r="D901">
        <f>IF('Training Data'!$B901="A",1,0)</f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1</v>
      </c>
      <c r="S901" s="7">
        <v>1</v>
      </c>
      <c r="U901" s="5">
        <v>0</v>
      </c>
    </row>
    <row r="902" spans="1:21" x14ac:dyDescent="0.25">
      <c r="A902">
        <f>IF('Training Data'!A902="M",1,0)</f>
        <v>0</v>
      </c>
      <c r="B902">
        <f>IF('Training Data'!A902="F",1,0)</f>
        <v>0</v>
      </c>
      <c r="C902">
        <f>IF('Training Data'!$B902="H",1,0)</f>
        <v>1</v>
      </c>
      <c r="D902">
        <f>IF('Training Data'!$B902="A",1,0)</f>
        <v>0</v>
      </c>
      <c r="E902" s="2">
        <v>0</v>
      </c>
      <c r="F902" s="2">
        <v>1</v>
      </c>
      <c r="G902" s="2">
        <v>1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7">
        <v>0</v>
      </c>
      <c r="U902" s="5">
        <v>0</v>
      </c>
    </row>
    <row r="903" spans="1:21" x14ac:dyDescent="0.25">
      <c r="A903">
        <f>IF('Training Data'!A903="M",1,0)</f>
        <v>1</v>
      </c>
      <c r="B903">
        <f>IF('Training Data'!A903="F",1,0)</f>
        <v>0</v>
      </c>
      <c r="C903">
        <f>IF('Training Data'!$B903="H",1,0)</f>
        <v>1</v>
      </c>
      <c r="D903">
        <f>IF('Training Data'!$B903="A",1,0)</f>
        <v>0</v>
      </c>
      <c r="E903" s="2">
        <v>0</v>
      </c>
      <c r="F903" s="2">
        <v>1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7">
        <v>0</v>
      </c>
      <c r="U903" s="5">
        <v>0</v>
      </c>
    </row>
    <row r="904" spans="1:21" x14ac:dyDescent="0.25">
      <c r="A904">
        <f>IF('Training Data'!A904="M",1,0)</f>
        <v>0</v>
      </c>
      <c r="B904">
        <f>IF('Training Data'!A904="F",1,0)</f>
        <v>1</v>
      </c>
      <c r="C904">
        <f>IF('Training Data'!$B904="H",1,0)</f>
        <v>0</v>
      </c>
      <c r="D904">
        <f>IF('Training Data'!$B904="A",1,0)</f>
        <v>1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7">
        <v>0</v>
      </c>
      <c r="U904" s="5">
        <v>0</v>
      </c>
    </row>
    <row r="905" spans="1:21" x14ac:dyDescent="0.25">
      <c r="A905">
        <f>IF('Training Data'!A905="M",1,0)</f>
        <v>0</v>
      </c>
      <c r="B905">
        <f>IF('Training Data'!A905="F",1,0)</f>
        <v>1</v>
      </c>
      <c r="C905">
        <f>IF('Training Data'!$B905="H",1,0)</f>
        <v>0</v>
      </c>
      <c r="D905">
        <f>IF('Training Data'!$B905="A",1,0)</f>
        <v>1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7">
        <v>0</v>
      </c>
      <c r="U905" s="5">
        <v>0</v>
      </c>
    </row>
    <row r="906" spans="1:21" x14ac:dyDescent="0.25">
      <c r="A906">
        <f>IF('Training Data'!A906="M",1,0)</f>
        <v>1</v>
      </c>
      <c r="B906">
        <f>IF('Training Data'!A906="F",1,0)</f>
        <v>0</v>
      </c>
      <c r="C906">
        <f>IF('Training Data'!$B906="H",1,0)</f>
        <v>1</v>
      </c>
      <c r="D906">
        <f>IF('Training Data'!$B906="A",1,0)</f>
        <v>0</v>
      </c>
      <c r="E906" s="2">
        <v>0</v>
      </c>
      <c r="F906" s="2">
        <v>1</v>
      </c>
      <c r="G906" s="2">
        <v>1</v>
      </c>
      <c r="H906" s="2">
        <v>0</v>
      </c>
      <c r="I906" s="2">
        <v>0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7">
        <v>0</v>
      </c>
      <c r="U906" s="5">
        <v>0</v>
      </c>
    </row>
    <row r="907" spans="1:21" x14ac:dyDescent="0.25">
      <c r="A907">
        <f>IF('Training Data'!A907="M",1,0)</f>
        <v>1</v>
      </c>
      <c r="B907">
        <f>IF('Training Data'!A907="F",1,0)</f>
        <v>0</v>
      </c>
      <c r="C907">
        <f>IF('Training Data'!$B907="H",1,0)</f>
        <v>0</v>
      </c>
      <c r="D907">
        <f>IF('Training Data'!$B907="A",1,0)</f>
        <v>1</v>
      </c>
      <c r="E907" s="2">
        <v>0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7">
        <v>0</v>
      </c>
      <c r="U907" s="5">
        <v>0</v>
      </c>
    </row>
    <row r="908" spans="1:21" x14ac:dyDescent="0.25">
      <c r="A908">
        <f>IF('Training Data'!A908="M",1,0)</f>
        <v>1</v>
      </c>
      <c r="B908">
        <f>IF('Training Data'!A908="F",1,0)</f>
        <v>0</v>
      </c>
      <c r="C908">
        <f>IF('Training Data'!$B908="H",1,0)</f>
        <v>0</v>
      </c>
      <c r="D908">
        <f>IF('Training Data'!$B908="A",1,0)</f>
        <v>1</v>
      </c>
      <c r="E908" s="2">
        <v>0</v>
      </c>
      <c r="F908" s="2">
        <v>0</v>
      </c>
      <c r="G908" s="2">
        <v>1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7">
        <v>0</v>
      </c>
      <c r="U908" s="5">
        <v>0</v>
      </c>
    </row>
    <row r="909" spans="1:21" x14ac:dyDescent="0.25">
      <c r="A909">
        <f>IF('Training Data'!A909="M",1,0)</f>
        <v>0</v>
      </c>
      <c r="B909">
        <f>IF('Training Data'!A909="F",1,0)</f>
        <v>1</v>
      </c>
      <c r="C909">
        <f>IF('Training Data'!$B909="H",1,0)</f>
        <v>0</v>
      </c>
      <c r="D909">
        <f>IF('Training Data'!$B909="A",1,0)</f>
        <v>1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7">
        <v>0</v>
      </c>
      <c r="U909" s="5">
        <v>0</v>
      </c>
    </row>
    <row r="910" spans="1:21" x14ac:dyDescent="0.25">
      <c r="A910">
        <f>IF('Training Data'!A910="M",1,0)</f>
        <v>0</v>
      </c>
      <c r="B910">
        <f>IF('Training Data'!A910="F",1,0)</f>
        <v>1</v>
      </c>
      <c r="C910">
        <f>IF('Training Data'!$B910="H",1,0)</f>
        <v>1</v>
      </c>
      <c r="D910">
        <f>IF('Training Data'!$B910="A",1,0)</f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7">
        <v>0</v>
      </c>
      <c r="U910" s="5">
        <v>0</v>
      </c>
    </row>
    <row r="911" spans="1:21" x14ac:dyDescent="0.25">
      <c r="A911">
        <f>IF('Training Data'!A911="M",1,0)</f>
        <v>1</v>
      </c>
      <c r="B911">
        <f>IF('Training Data'!A911="F",1,0)</f>
        <v>0</v>
      </c>
      <c r="C911">
        <f>IF('Training Data'!$B911="H",1,0)</f>
        <v>1</v>
      </c>
      <c r="D911">
        <f>IF('Training Data'!$B911="A",1,0)</f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7">
        <v>0</v>
      </c>
      <c r="U911" s="5">
        <v>0</v>
      </c>
    </row>
    <row r="912" spans="1:21" x14ac:dyDescent="0.25">
      <c r="A912">
        <f>IF('Training Data'!A912="M",1,0)</f>
        <v>1</v>
      </c>
      <c r="B912">
        <f>IF('Training Data'!A912="F",1,0)</f>
        <v>0</v>
      </c>
      <c r="C912">
        <f>IF('Training Data'!$B912="H",1,0)</f>
        <v>1</v>
      </c>
      <c r="D912">
        <f>IF('Training Data'!$B912="A",1,0)</f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0</v>
      </c>
      <c r="R912" s="2">
        <v>0</v>
      </c>
      <c r="S912" s="7">
        <v>0</v>
      </c>
      <c r="U912" s="5">
        <v>0</v>
      </c>
    </row>
    <row r="913" spans="1:21" x14ac:dyDescent="0.25">
      <c r="A913">
        <f>IF('Training Data'!A913="M",1,0)</f>
        <v>0</v>
      </c>
      <c r="B913">
        <f>IF('Training Data'!A913="F",1,0)</f>
        <v>1</v>
      </c>
      <c r="C913">
        <f>IF('Training Data'!$B913="H",1,0)</f>
        <v>0</v>
      </c>
      <c r="D913">
        <f>IF('Training Data'!$B913="A",1,0)</f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1</v>
      </c>
      <c r="S913" s="7">
        <v>0</v>
      </c>
      <c r="U913" s="5">
        <v>0</v>
      </c>
    </row>
    <row r="914" spans="1:21" x14ac:dyDescent="0.25">
      <c r="A914">
        <f>IF('Training Data'!A914="M",1,0)</f>
        <v>0</v>
      </c>
      <c r="B914">
        <f>IF('Training Data'!A914="F",1,0)</f>
        <v>1</v>
      </c>
      <c r="C914">
        <f>IF('Training Data'!$B914="H",1,0)</f>
        <v>0</v>
      </c>
      <c r="D914">
        <f>IF('Training Data'!$B914="A",1,0)</f>
        <v>1</v>
      </c>
      <c r="E914" s="2">
        <v>0</v>
      </c>
      <c r="F914" s="2">
        <v>1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7">
        <v>0</v>
      </c>
      <c r="U914" s="5">
        <v>0</v>
      </c>
    </row>
    <row r="915" spans="1:21" x14ac:dyDescent="0.25">
      <c r="A915">
        <f>IF('Training Data'!A915="M",1,0)</f>
        <v>1</v>
      </c>
      <c r="B915">
        <f>IF('Training Data'!A915="F",1,0)</f>
        <v>0</v>
      </c>
      <c r="C915">
        <f>IF('Training Data'!$B915="H",1,0)</f>
        <v>1</v>
      </c>
      <c r="D915">
        <f>IF('Training Data'!$B915="A",1,0)</f>
        <v>0</v>
      </c>
      <c r="E915" s="2">
        <v>0</v>
      </c>
      <c r="F915" s="2">
        <v>0</v>
      </c>
      <c r="G915" s="2">
        <v>1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7">
        <v>0</v>
      </c>
      <c r="U915" s="5">
        <v>0</v>
      </c>
    </row>
    <row r="916" spans="1:21" x14ac:dyDescent="0.25">
      <c r="A916">
        <f>IF('Training Data'!A916="M",1,0)</f>
        <v>0</v>
      </c>
      <c r="B916">
        <f>IF('Training Data'!A916="F",1,0)</f>
        <v>0</v>
      </c>
      <c r="C916">
        <f>IF('Training Data'!$B916="H",1,0)</f>
        <v>1</v>
      </c>
      <c r="D916">
        <f>IF('Training Data'!$B916="A",1,0)</f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1</v>
      </c>
      <c r="S916" s="7">
        <v>0</v>
      </c>
      <c r="U916" s="5">
        <v>0</v>
      </c>
    </row>
    <row r="917" spans="1:21" x14ac:dyDescent="0.25">
      <c r="A917">
        <f>IF('Training Data'!A917="M",1,0)</f>
        <v>1</v>
      </c>
      <c r="B917">
        <f>IF('Training Data'!A917="F",1,0)</f>
        <v>0</v>
      </c>
      <c r="C917">
        <f>IF('Training Data'!$B917="H",1,0)</f>
        <v>1</v>
      </c>
      <c r="D917">
        <f>IF('Training Data'!$B917="A",1,0)</f>
        <v>0</v>
      </c>
      <c r="E917" s="2">
        <v>0</v>
      </c>
      <c r="F917" s="2">
        <v>0</v>
      </c>
      <c r="G917" s="2">
        <v>1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7">
        <v>1</v>
      </c>
      <c r="U917" s="5">
        <v>0</v>
      </c>
    </row>
    <row r="918" spans="1:21" x14ac:dyDescent="0.25">
      <c r="A918">
        <f>IF('Training Data'!A918="M",1,0)</f>
        <v>1</v>
      </c>
      <c r="B918">
        <f>IF('Training Data'!A918="F",1,0)</f>
        <v>0</v>
      </c>
      <c r="C918">
        <f>IF('Training Data'!$B918="H",1,0)</f>
        <v>1</v>
      </c>
      <c r="D918">
        <f>IF('Training Data'!$B918="A",1,0)</f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7">
        <v>0</v>
      </c>
      <c r="U918" s="5">
        <v>0</v>
      </c>
    </row>
    <row r="919" spans="1:21" x14ac:dyDescent="0.25">
      <c r="A919">
        <f>IF('Training Data'!A919="M",1,0)</f>
        <v>1</v>
      </c>
      <c r="B919">
        <f>IF('Training Data'!A919="F",1,0)</f>
        <v>0</v>
      </c>
      <c r="C919">
        <f>IF('Training Data'!$B919="H",1,0)</f>
        <v>1</v>
      </c>
      <c r="D919">
        <f>IF('Training Data'!$B919="A",1,0)</f>
        <v>0</v>
      </c>
      <c r="E919" s="2">
        <v>0</v>
      </c>
      <c r="F919" s="2">
        <v>0</v>
      </c>
      <c r="G919" s="2">
        <v>1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7">
        <v>0</v>
      </c>
      <c r="U919" s="5">
        <v>0</v>
      </c>
    </row>
    <row r="920" spans="1:21" x14ac:dyDescent="0.25">
      <c r="A920">
        <f>IF('Training Data'!A920="M",1,0)</f>
        <v>1</v>
      </c>
      <c r="B920">
        <f>IF('Training Data'!A920="F",1,0)</f>
        <v>0</v>
      </c>
      <c r="C920">
        <f>IF('Training Data'!$B920="H",1,0)</f>
        <v>1</v>
      </c>
      <c r="D920">
        <f>IF('Training Data'!$B920="A",1,0)</f>
        <v>0</v>
      </c>
      <c r="E920" s="2">
        <v>0</v>
      </c>
      <c r="F920" s="2">
        <v>1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7">
        <v>0</v>
      </c>
      <c r="U920" s="5">
        <v>0</v>
      </c>
    </row>
    <row r="921" spans="1:21" x14ac:dyDescent="0.25">
      <c r="A921">
        <f>IF('Training Data'!A921="M",1,0)</f>
        <v>1</v>
      </c>
      <c r="B921">
        <f>IF('Training Data'!A921="F",1,0)</f>
        <v>0</v>
      </c>
      <c r="C921">
        <f>IF('Training Data'!$B921="H",1,0)</f>
        <v>0</v>
      </c>
      <c r="D921">
        <f>IF('Training Data'!$B921="A",1,0)</f>
        <v>1</v>
      </c>
      <c r="E921" s="2">
        <v>0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0</v>
      </c>
      <c r="R921" s="2">
        <v>0</v>
      </c>
      <c r="S921" s="7">
        <v>0</v>
      </c>
      <c r="U921" s="5">
        <v>0</v>
      </c>
    </row>
    <row r="922" spans="1:21" x14ac:dyDescent="0.25">
      <c r="A922">
        <f>IF('Training Data'!A922="M",1,0)</f>
        <v>1</v>
      </c>
      <c r="B922">
        <f>IF('Training Data'!A922="F",1,0)</f>
        <v>0</v>
      </c>
      <c r="C922">
        <f>IF('Training Data'!$B922="H",1,0)</f>
        <v>0</v>
      </c>
      <c r="D922">
        <f>IF('Training Data'!$B922="A",1,0)</f>
        <v>0</v>
      </c>
      <c r="E922" s="2">
        <v>0</v>
      </c>
      <c r="F922" s="2">
        <v>0</v>
      </c>
      <c r="G922" s="2">
        <v>1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1</v>
      </c>
      <c r="S922" s="7">
        <v>0</v>
      </c>
      <c r="U922" s="5">
        <v>0</v>
      </c>
    </row>
    <row r="923" spans="1:21" x14ac:dyDescent="0.25">
      <c r="A923">
        <f>IF('Training Data'!A923="M",1,0)</f>
        <v>1</v>
      </c>
      <c r="B923">
        <f>IF('Training Data'!A923="F",1,0)</f>
        <v>0</v>
      </c>
      <c r="C923">
        <f>IF('Training Data'!$B923="H",1,0)</f>
        <v>0</v>
      </c>
      <c r="D923">
        <f>IF('Training Data'!$B923="A",1,0)</f>
        <v>1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1</v>
      </c>
      <c r="S923" s="7">
        <v>0</v>
      </c>
      <c r="U923" s="5">
        <v>0</v>
      </c>
    </row>
    <row r="924" spans="1:21" x14ac:dyDescent="0.25">
      <c r="A924">
        <f>IF('Training Data'!A924="M",1,0)</f>
        <v>1</v>
      </c>
      <c r="B924">
        <f>IF('Training Data'!A924="F",1,0)</f>
        <v>0</v>
      </c>
      <c r="C924">
        <f>IF('Training Data'!$B924="H",1,0)</f>
        <v>1</v>
      </c>
      <c r="D924">
        <f>IF('Training Data'!$B924="A",1,0)</f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7">
        <v>0</v>
      </c>
      <c r="U924" s="5">
        <v>0</v>
      </c>
    </row>
    <row r="925" spans="1:21" x14ac:dyDescent="0.25">
      <c r="A925">
        <f>IF('Training Data'!A925="M",1,0)</f>
        <v>0</v>
      </c>
      <c r="B925">
        <f>IF('Training Data'!A925="F",1,0)</f>
        <v>1</v>
      </c>
      <c r="C925">
        <f>IF('Training Data'!$B925="H",1,0)</f>
        <v>0</v>
      </c>
      <c r="D925">
        <f>IF('Training Data'!$B925="A",1,0)</f>
        <v>1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1</v>
      </c>
      <c r="S925" s="7">
        <v>0</v>
      </c>
      <c r="U925" s="5">
        <v>0</v>
      </c>
    </row>
    <row r="926" spans="1:21" x14ac:dyDescent="0.25">
      <c r="A926">
        <f>IF('Training Data'!A926="M",1,0)</f>
        <v>0</v>
      </c>
      <c r="B926">
        <f>IF('Training Data'!A926="F",1,0)</f>
        <v>0</v>
      </c>
      <c r="C926">
        <f>IF('Training Data'!$B926="H",1,0)</f>
        <v>0</v>
      </c>
      <c r="D926">
        <f>IF('Training Data'!$B926="A",1,0)</f>
        <v>1</v>
      </c>
      <c r="E926" s="2">
        <v>1</v>
      </c>
      <c r="F926" s="2">
        <v>0</v>
      </c>
      <c r="G926" s="2">
        <v>0</v>
      </c>
      <c r="H926" s="2">
        <v>0</v>
      </c>
      <c r="I926" s="2">
        <v>1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7">
        <v>0</v>
      </c>
      <c r="U926" s="5">
        <v>0</v>
      </c>
    </row>
    <row r="927" spans="1:21" x14ac:dyDescent="0.25">
      <c r="A927">
        <f>IF('Training Data'!A927="M",1,0)</f>
        <v>1</v>
      </c>
      <c r="B927">
        <f>IF('Training Data'!A927="F",1,0)</f>
        <v>0</v>
      </c>
      <c r="C927">
        <f>IF('Training Data'!$B927="H",1,0)</f>
        <v>0</v>
      </c>
      <c r="D927">
        <f>IF('Training Data'!$B927="A",1,0)</f>
        <v>1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1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7">
        <v>0</v>
      </c>
      <c r="U927" s="5">
        <v>0</v>
      </c>
    </row>
    <row r="928" spans="1:21" x14ac:dyDescent="0.25">
      <c r="A928">
        <f>IF('Training Data'!A928="M",1,0)</f>
        <v>1</v>
      </c>
      <c r="B928">
        <f>IF('Training Data'!A928="F",1,0)</f>
        <v>0</v>
      </c>
      <c r="C928">
        <f>IF('Training Data'!$B928="H",1,0)</f>
        <v>1</v>
      </c>
      <c r="D928">
        <f>IF('Training Data'!$B928="A",1,0)</f>
        <v>0</v>
      </c>
      <c r="E928" s="2">
        <v>0</v>
      </c>
      <c r="F928" s="2">
        <v>0</v>
      </c>
      <c r="G928" s="2">
        <v>1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0</v>
      </c>
      <c r="R928" s="2">
        <v>0</v>
      </c>
      <c r="S928" s="7">
        <v>0</v>
      </c>
      <c r="U928" s="5">
        <v>0</v>
      </c>
    </row>
    <row r="929" spans="1:21" x14ac:dyDescent="0.25">
      <c r="A929">
        <f>IF('Training Data'!A929="M",1,0)</f>
        <v>1</v>
      </c>
      <c r="B929">
        <f>IF('Training Data'!A929="F",1,0)</f>
        <v>0</v>
      </c>
      <c r="C929">
        <f>IF('Training Data'!$B929="H",1,0)</f>
        <v>0</v>
      </c>
      <c r="D929">
        <f>IF('Training Data'!$B929="A",1,0)</f>
        <v>1</v>
      </c>
      <c r="E929" s="2">
        <v>0</v>
      </c>
      <c r="F929" s="2">
        <v>0</v>
      </c>
      <c r="G929" s="2">
        <v>1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1</v>
      </c>
      <c r="O929" s="2">
        <v>0</v>
      </c>
      <c r="P929" s="2">
        <v>0</v>
      </c>
      <c r="Q929" s="2">
        <v>0</v>
      </c>
      <c r="R929" s="2">
        <v>0</v>
      </c>
      <c r="S929" s="7">
        <v>1</v>
      </c>
      <c r="U929" s="5">
        <v>0</v>
      </c>
    </row>
    <row r="930" spans="1:21" x14ac:dyDescent="0.25">
      <c r="A930">
        <f>IF('Training Data'!A930="M",1,0)</f>
        <v>0</v>
      </c>
      <c r="B930">
        <f>IF('Training Data'!A930="F",1,0)</f>
        <v>1</v>
      </c>
      <c r="C930">
        <f>IF('Training Data'!$B930="H",1,0)</f>
        <v>0</v>
      </c>
      <c r="D930">
        <f>IF('Training Data'!$B930="A",1,0)</f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7">
        <v>0</v>
      </c>
      <c r="U930" s="5">
        <v>0</v>
      </c>
    </row>
    <row r="931" spans="1:21" x14ac:dyDescent="0.25">
      <c r="A931">
        <f>IF('Training Data'!A931="M",1,0)</f>
        <v>1</v>
      </c>
      <c r="B931">
        <f>IF('Training Data'!A931="F",1,0)</f>
        <v>0</v>
      </c>
      <c r="C931">
        <f>IF('Training Data'!$B931="H",1,0)</f>
        <v>0</v>
      </c>
      <c r="D931">
        <f>IF('Training Data'!$B931="A",1,0)</f>
        <v>0</v>
      </c>
      <c r="E931" s="2">
        <v>0</v>
      </c>
      <c r="F931" s="2">
        <v>1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7">
        <v>0</v>
      </c>
      <c r="U931" s="5">
        <v>0</v>
      </c>
    </row>
    <row r="932" spans="1:21" x14ac:dyDescent="0.25">
      <c r="A932">
        <f>IF('Training Data'!A932="M",1,0)</f>
        <v>0</v>
      </c>
      <c r="B932">
        <f>IF('Training Data'!A932="F",1,0)</f>
        <v>1</v>
      </c>
      <c r="C932">
        <f>IF('Training Data'!$B932="H",1,0)</f>
        <v>0</v>
      </c>
      <c r="D932">
        <f>IF('Training Data'!$B932="A",1,0)</f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7">
        <v>0</v>
      </c>
      <c r="U932" s="5">
        <v>0</v>
      </c>
    </row>
    <row r="933" spans="1:21" x14ac:dyDescent="0.25">
      <c r="A933">
        <f>IF('Training Data'!A933="M",1,0)</f>
        <v>0</v>
      </c>
      <c r="B933">
        <f>IF('Training Data'!A933="F",1,0)</f>
        <v>0</v>
      </c>
      <c r="C933">
        <f>IF('Training Data'!$B933="H",1,0)</f>
        <v>1</v>
      </c>
      <c r="D933">
        <f>IF('Training Data'!$B933="A",1,0)</f>
        <v>0</v>
      </c>
      <c r="E933" s="2">
        <v>0</v>
      </c>
      <c r="F933" s="2">
        <v>1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1</v>
      </c>
      <c r="S933" s="7">
        <v>0</v>
      </c>
      <c r="U933" s="5">
        <v>0</v>
      </c>
    </row>
    <row r="934" spans="1:21" x14ac:dyDescent="0.25">
      <c r="A934">
        <f>IF('Training Data'!A934="M",1,0)</f>
        <v>0</v>
      </c>
      <c r="B934">
        <f>IF('Training Data'!A934="F",1,0)</f>
        <v>1</v>
      </c>
      <c r="C934">
        <f>IF('Training Data'!$B934="H",1,0)</f>
        <v>0</v>
      </c>
      <c r="D934">
        <f>IF('Training Data'!$B934="A",1,0)</f>
        <v>0</v>
      </c>
      <c r="E934" s="2">
        <v>0</v>
      </c>
      <c r="F934" s="2">
        <v>0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7">
        <v>0</v>
      </c>
      <c r="U934" s="5">
        <v>0</v>
      </c>
    </row>
    <row r="935" spans="1:21" x14ac:dyDescent="0.25">
      <c r="A935">
        <f>IF('Training Data'!A935="M",1,0)</f>
        <v>0</v>
      </c>
      <c r="B935">
        <f>IF('Training Data'!A935="F",1,0)</f>
        <v>1</v>
      </c>
      <c r="C935">
        <f>IF('Training Data'!$B935="H",1,0)</f>
        <v>1</v>
      </c>
      <c r="D935">
        <f>IF('Training Data'!$B935="A",1,0)</f>
        <v>0</v>
      </c>
      <c r="E935" s="2">
        <v>0</v>
      </c>
      <c r="F935" s="2">
        <v>0</v>
      </c>
      <c r="G935" s="2">
        <v>1</v>
      </c>
      <c r="H935" s="2">
        <v>0</v>
      </c>
      <c r="I935" s="2">
        <v>0</v>
      </c>
      <c r="J935" s="2">
        <v>0</v>
      </c>
      <c r="K935" s="2">
        <v>0</v>
      </c>
      <c r="L935" s="2">
        <v>1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1</v>
      </c>
      <c r="S935" s="7">
        <v>0</v>
      </c>
      <c r="U935" s="5">
        <v>0</v>
      </c>
    </row>
    <row r="936" spans="1:21" x14ac:dyDescent="0.25">
      <c r="A936">
        <f>IF('Training Data'!A936="M",1,0)</f>
        <v>0</v>
      </c>
      <c r="B936">
        <f>IF('Training Data'!A936="F",1,0)</f>
        <v>1</v>
      </c>
      <c r="C936">
        <f>IF('Training Data'!$B936="H",1,0)</f>
        <v>0</v>
      </c>
      <c r="D936">
        <f>IF('Training Data'!$B936="A",1,0)</f>
        <v>1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7">
        <v>0</v>
      </c>
      <c r="U936" s="5">
        <v>0</v>
      </c>
    </row>
    <row r="937" spans="1:21" x14ac:dyDescent="0.25">
      <c r="A937">
        <f>IF('Training Data'!A937="M",1,0)</f>
        <v>0</v>
      </c>
      <c r="B937">
        <f>IF('Training Data'!A937="F",1,0)</f>
        <v>1</v>
      </c>
      <c r="C937">
        <f>IF('Training Data'!$B937="H",1,0)</f>
        <v>0</v>
      </c>
      <c r="D937">
        <f>IF('Training Data'!$B937="A",1,0)</f>
        <v>0</v>
      </c>
      <c r="E937" s="2">
        <v>0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7">
        <v>0</v>
      </c>
      <c r="U937" s="5">
        <v>0</v>
      </c>
    </row>
    <row r="938" spans="1:21" x14ac:dyDescent="0.25">
      <c r="A938">
        <f>IF('Training Data'!A938="M",1,0)</f>
        <v>1</v>
      </c>
      <c r="B938">
        <f>IF('Training Data'!A938="F",1,0)</f>
        <v>0</v>
      </c>
      <c r="C938">
        <f>IF('Training Data'!$B938="H",1,0)</f>
        <v>0</v>
      </c>
      <c r="D938">
        <f>IF('Training Data'!$B938="A",1,0)</f>
        <v>1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0</v>
      </c>
      <c r="R938" s="2">
        <v>0</v>
      </c>
      <c r="S938" s="7">
        <v>0</v>
      </c>
      <c r="U938" s="5">
        <v>0</v>
      </c>
    </row>
    <row r="939" spans="1:21" x14ac:dyDescent="0.25">
      <c r="A939">
        <f>IF('Training Data'!A939="M",1,0)</f>
        <v>1</v>
      </c>
      <c r="B939">
        <f>IF('Training Data'!A939="F",1,0)</f>
        <v>0</v>
      </c>
      <c r="C939">
        <f>IF('Training Data'!$B939="H",1,0)</f>
        <v>0</v>
      </c>
      <c r="D939">
        <f>IF('Training Data'!$B939="A",1,0)</f>
        <v>0</v>
      </c>
      <c r="E939" s="2">
        <v>0</v>
      </c>
      <c r="F939" s="2">
        <v>0</v>
      </c>
      <c r="G939" s="2">
        <v>1</v>
      </c>
      <c r="H939" s="2">
        <v>0</v>
      </c>
      <c r="I939" s="2">
        <v>0</v>
      </c>
      <c r="J939" s="2">
        <v>0</v>
      </c>
      <c r="K939" s="2">
        <v>0</v>
      </c>
      <c r="L939" s="2">
        <v>1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7">
        <v>0</v>
      </c>
      <c r="U939" s="5">
        <v>0</v>
      </c>
    </row>
    <row r="940" spans="1:21" x14ac:dyDescent="0.25">
      <c r="A940">
        <f>IF('Training Data'!A940="M",1,0)</f>
        <v>1</v>
      </c>
      <c r="B940">
        <f>IF('Training Data'!A940="F",1,0)</f>
        <v>0</v>
      </c>
      <c r="C940">
        <f>IF('Training Data'!$B940="H",1,0)</f>
        <v>0</v>
      </c>
      <c r="D940">
        <f>IF('Training Data'!$B940="A",1,0)</f>
        <v>1</v>
      </c>
      <c r="E940" s="2">
        <v>0</v>
      </c>
      <c r="F940" s="2">
        <v>0</v>
      </c>
      <c r="G940" s="2">
        <v>1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0</v>
      </c>
      <c r="R940" s="2">
        <v>0</v>
      </c>
      <c r="S940" s="7">
        <v>0</v>
      </c>
      <c r="U940" s="5">
        <v>0</v>
      </c>
    </row>
    <row r="941" spans="1:21" x14ac:dyDescent="0.25">
      <c r="A941">
        <f>IF('Training Data'!A941="M",1,0)</f>
        <v>1</v>
      </c>
      <c r="B941">
        <f>IF('Training Data'!A941="F",1,0)</f>
        <v>0</v>
      </c>
      <c r="C941">
        <f>IF('Training Data'!$B941="H",1,0)</f>
        <v>0</v>
      </c>
      <c r="D941">
        <f>IF('Training Data'!$B941="A",1,0)</f>
        <v>1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7">
        <v>0</v>
      </c>
      <c r="U941" s="5">
        <v>0</v>
      </c>
    </row>
    <row r="942" spans="1:21" x14ac:dyDescent="0.25">
      <c r="A942">
        <f>IF('Training Data'!A942="M",1,0)</f>
        <v>1</v>
      </c>
      <c r="B942">
        <f>IF('Training Data'!A942="F",1,0)</f>
        <v>0</v>
      </c>
      <c r="C942">
        <f>IF('Training Data'!$B942="H",1,0)</f>
        <v>1</v>
      </c>
      <c r="D942">
        <f>IF('Training Data'!$B942="A",1,0)</f>
        <v>0</v>
      </c>
      <c r="E942" s="2">
        <v>0</v>
      </c>
      <c r="F942" s="2">
        <v>1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7">
        <v>0</v>
      </c>
      <c r="U942" s="5">
        <v>0</v>
      </c>
    </row>
    <row r="943" spans="1:21" x14ac:dyDescent="0.25">
      <c r="A943">
        <f>IF('Training Data'!A943="M",1,0)</f>
        <v>1</v>
      </c>
      <c r="B943">
        <f>IF('Training Data'!A943="F",1,0)</f>
        <v>0</v>
      </c>
      <c r="C943">
        <f>IF('Training Data'!$B943="H",1,0)</f>
        <v>0</v>
      </c>
      <c r="D943">
        <f>IF('Training Data'!$B943="A",1,0)</f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7">
        <v>0</v>
      </c>
      <c r="U943" s="5">
        <v>0</v>
      </c>
    </row>
    <row r="944" spans="1:21" x14ac:dyDescent="0.25">
      <c r="A944">
        <f>IF('Training Data'!A944="M",1,0)</f>
        <v>1</v>
      </c>
      <c r="B944">
        <f>IF('Training Data'!A944="F",1,0)</f>
        <v>0</v>
      </c>
      <c r="C944">
        <f>IF('Training Data'!$B944="H",1,0)</f>
        <v>0</v>
      </c>
      <c r="D944">
        <f>IF('Training Data'!$B944="A",1,0)</f>
        <v>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1</v>
      </c>
      <c r="S944" s="7">
        <v>0</v>
      </c>
      <c r="U944" s="5">
        <v>0</v>
      </c>
    </row>
    <row r="945" spans="1:21" x14ac:dyDescent="0.25">
      <c r="A945">
        <f>IF('Training Data'!A945="M",1,0)</f>
        <v>0</v>
      </c>
      <c r="B945">
        <f>IF('Training Data'!A945="F",1,0)</f>
        <v>1</v>
      </c>
      <c r="C945">
        <f>IF('Training Data'!$B945="H",1,0)</f>
        <v>0</v>
      </c>
      <c r="D945">
        <f>IF('Training Data'!$B945="A",1,0)</f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7">
        <v>0</v>
      </c>
      <c r="U945" s="5">
        <v>0</v>
      </c>
    </row>
    <row r="946" spans="1:21" x14ac:dyDescent="0.25">
      <c r="A946">
        <f>IF('Training Data'!A946="M",1,0)</f>
        <v>0</v>
      </c>
      <c r="B946">
        <f>IF('Training Data'!A946="F",1,0)</f>
        <v>1</v>
      </c>
      <c r="C946">
        <f>IF('Training Data'!$B946="H",1,0)</f>
        <v>0</v>
      </c>
      <c r="D946">
        <f>IF('Training Data'!$B946="A",1,0)</f>
        <v>1</v>
      </c>
      <c r="E946" s="2">
        <v>0</v>
      </c>
      <c r="F946" s="2">
        <v>1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0</v>
      </c>
      <c r="S946" s="7">
        <v>0</v>
      </c>
      <c r="U946" s="5">
        <v>0</v>
      </c>
    </row>
    <row r="947" spans="1:21" x14ac:dyDescent="0.25">
      <c r="A947">
        <f>IF('Training Data'!A947="M",1,0)</f>
        <v>0</v>
      </c>
      <c r="B947">
        <f>IF('Training Data'!A947="F",1,0)</f>
        <v>1</v>
      </c>
      <c r="C947">
        <f>IF('Training Data'!$B947="H",1,0)</f>
        <v>0</v>
      </c>
      <c r="D947">
        <f>IF('Training Data'!$B947="A",1,0)</f>
        <v>1</v>
      </c>
      <c r="E947" s="2">
        <v>0</v>
      </c>
      <c r="F947" s="2">
        <v>0</v>
      </c>
      <c r="G947" s="2">
        <v>1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1</v>
      </c>
      <c r="R947" s="2">
        <v>0</v>
      </c>
      <c r="S947" s="7">
        <v>0</v>
      </c>
      <c r="U947" s="5">
        <v>0</v>
      </c>
    </row>
    <row r="948" spans="1:21" x14ac:dyDescent="0.25">
      <c r="A948">
        <f>IF('Training Data'!A948="M",1,0)</f>
        <v>1</v>
      </c>
      <c r="B948">
        <f>IF('Training Data'!A948="F",1,0)</f>
        <v>0</v>
      </c>
      <c r="C948">
        <f>IF('Training Data'!$B948="H",1,0)</f>
        <v>1</v>
      </c>
      <c r="D948">
        <f>IF('Training Data'!$B948="A",1,0)</f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1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1</v>
      </c>
      <c r="S948" s="7">
        <v>0</v>
      </c>
      <c r="U948" s="5">
        <v>0</v>
      </c>
    </row>
    <row r="949" spans="1:21" x14ac:dyDescent="0.25">
      <c r="A949">
        <f>IF('Training Data'!A949="M",1,0)</f>
        <v>0</v>
      </c>
      <c r="B949">
        <f>IF('Training Data'!A949="F",1,0)</f>
        <v>0</v>
      </c>
      <c r="C949">
        <f>IF('Training Data'!$B949="H",1,0)</f>
        <v>1</v>
      </c>
      <c r="D949">
        <f>IF('Training Data'!$B949="A",1,0)</f>
        <v>0</v>
      </c>
      <c r="E949" s="2">
        <v>1</v>
      </c>
      <c r="F949" s="2">
        <v>1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7">
        <v>0</v>
      </c>
      <c r="U949" s="5">
        <v>0</v>
      </c>
    </row>
    <row r="950" spans="1:21" x14ac:dyDescent="0.25">
      <c r="A950">
        <f>IF('Training Data'!A950="M",1,0)</f>
        <v>0</v>
      </c>
      <c r="B950">
        <f>IF('Training Data'!A950="F",1,0)</f>
        <v>1</v>
      </c>
      <c r="C950">
        <f>IF('Training Data'!$B950="H",1,0)</f>
        <v>0</v>
      </c>
      <c r="D950">
        <f>IF('Training Data'!$B950="A",1,0)</f>
        <v>1</v>
      </c>
      <c r="E950" s="2">
        <v>0</v>
      </c>
      <c r="F950" s="2">
        <v>0</v>
      </c>
      <c r="G950" s="2">
        <v>1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7">
        <v>0</v>
      </c>
      <c r="U950" s="5">
        <v>0</v>
      </c>
    </row>
    <row r="951" spans="1:21" x14ac:dyDescent="0.25">
      <c r="A951">
        <f>IF('Training Data'!A951="M",1,0)</f>
        <v>1</v>
      </c>
      <c r="B951">
        <f>IF('Training Data'!A951="F",1,0)</f>
        <v>0</v>
      </c>
      <c r="C951">
        <f>IF('Training Data'!$B951="H",1,0)</f>
        <v>1</v>
      </c>
      <c r="D951">
        <f>IF('Training Data'!$B951="A",1,0)</f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7">
        <v>0</v>
      </c>
      <c r="U951" s="5">
        <v>0</v>
      </c>
    </row>
    <row r="952" spans="1:21" x14ac:dyDescent="0.25">
      <c r="A952">
        <f>IF('Training Data'!A952="M",1,0)</f>
        <v>0</v>
      </c>
      <c r="B952">
        <f>IF('Training Data'!A952="F",1,0)</f>
        <v>1</v>
      </c>
      <c r="C952">
        <f>IF('Training Data'!$B952="H",1,0)</f>
        <v>1</v>
      </c>
      <c r="D952">
        <f>IF('Training Data'!$B952="A",1,0)</f>
        <v>0</v>
      </c>
      <c r="E952" s="2">
        <v>0</v>
      </c>
      <c r="F952" s="2">
        <v>1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1</v>
      </c>
      <c r="P952" s="2">
        <v>0</v>
      </c>
      <c r="Q952" s="2">
        <v>0</v>
      </c>
      <c r="R952" s="2">
        <v>1</v>
      </c>
      <c r="S952" s="7">
        <v>0</v>
      </c>
      <c r="U952" s="5">
        <v>0</v>
      </c>
    </row>
    <row r="953" spans="1:21" x14ac:dyDescent="0.25">
      <c r="A953">
        <f>IF('Training Data'!A953="M",1,0)</f>
        <v>0</v>
      </c>
      <c r="B953">
        <f>IF('Training Data'!A953="F",1,0)</f>
        <v>0</v>
      </c>
      <c r="C953">
        <f>IF('Training Data'!$B953="H",1,0)</f>
        <v>1</v>
      </c>
      <c r="D953">
        <f>IF('Training Data'!$B953="A",1,0)</f>
        <v>0</v>
      </c>
      <c r="E953" s="2">
        <v>0</v>
      </c>
      <c r="F953" s="2">
        <v>1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1</v>
      </c>
      <c r="S953" s="7">
        <v>0</v>
      </c>
      <c r="U953" s="5">
        <v>0</v>
      </c>
    </row>
    <row r="954" spans="1:21" x14ac:dyDescent="0.25">
      <c r="A954">
        <f>IF('Training Data'!A954="M",1,0)</f>
        <v>1</v>
      </c>
      <c r="B954">
        <f>IF('Training Data'!A954="F",1,0)</f>
        <v>0</v>
      </c>
      <c r="C954">
        <f>IF('Training Data'!$B954="H",1,0)</f>
        <v>0</v>
      </c>
      <c r="D954">
        <f>IF('Training Data'!$B954="A",1,0)</f>
        <v>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7">
        <v>0</v>
      </c>
      <c r="U954" s="5">
        <v>0</v>
      </c>
    </row>
    <row r="955" spans="1:21" x14ac:dyDescent="0.25">
      <c r="A955">
        <f>IF('Training Data'!A955="M",1,0)</f>
        <v>1</v>
      </c>
      <c r="B955">
        <f>IF('Training Data'!A955="F",1,0)</f>
        <v>0</v>
      </c>
      <c r="C955">
        <f>IF('Training Data'!$B955="H",1,0)</f>
        <v>0</v>
      </c>
      <c r="D955">
        <f>IF('Training Data'!$B955="A",1,0)</f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0</v>
      </c>
      <c r="S955" s="7">
        <v>0</v>
      </c>
      <c r="U955" s="5">
        <v>0</v>
      </c>
    </row>
    <row r="956" spans="1:21" x14ac:dyDescent="0.25">
      <c r="A956">
        <f>IF('Training Data'!A956="M",1,0)</f>
        <v>1</v>
      </c>
      <c r="B956">
        <f>IF('Training Data'!A956="F",1,0)</f>
        <v>0</v>
      </c>
      <c r="C956">
        <f>IF('Training Data'!$B956="H",1,0)</f>
        <v>1</v>
      </c>
      <c r="D956">
        <f>IF('Training Data'!$B956="A",1,0)</f>
        <v>0</v>
      </c>
      <c r="E956" s="2">
        <v>0</v>
      </c>
      <c r="F956" s="2">
        <v>1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0</v>
      </c>
      <c r="R956" s="2">
        <v>0</v>
      </c>
      <c r="S956" s="7">
        <v>0</v>
      </c>
      <c r="U956" s="5">
        <v>0</v>
      </c>
    </row>
    <row r="957" spans="1:21" x14ac:dyDescent="0.25">
      <c r="A957">
        <f>IF('Training Data'!A957="M",1,0)</f>
        <v>0</v>
      </c>
      <c r="B957">
        <f>IF('Training Data'!A957="F",1,0)</f>
        <v>1</v>
      </c>
      <c r="C957">
        <f>IF('Training Data'!$B957="H",1,0)</f>
        <v>1</v>
      </c>
      <c r="D957">
        <f>IF('Training Data'!$B957="A",1,0)</f>
        <v>0</v>
      </c>
      <c r="E957" s="2">
        <v>0</v>
      </c>
      <c r="F957" s="2">
        <v>1</v>
      </c>
      <c r="G957" s="2">
        <v>1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7">
        <v>0</v>
      </c>
      <c r="U957" s="5">
        <v>0</v>
      </c>
    </row>
    <row r="958" spans="1:21" x14ac:dyDescent="0.25">
      <c r="A958">
        <f>IF('Training Data'!A958="M",1,0)</f>
        <v>1</v>
      </c>
      <c r="B958">
        <f>IF('Training Data'!A958="F",1,0)</f>
        <v>0</v>
      </c>
      <c r="C958">
        <f>IF('Training Data'!$B958="H",1,0)</f>
        <v>1</v>
      </c>
      <c r="D958">
        <f>IF('Training Data'!$B958="A",1,0)</f>
        <v>0</v>
      </c>
      <c r="E958" s="2">
        <v>0</v>
      </c>
      <c r="F958" s="2">
        <v>0</v>
      </c>
      <c r="G958" s="2">
        <v>1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1</v>
      </c>
      <c r="S958" s="7">
        <v>0</v>
      </c>
      <c r="U958" s="5">
        <v>0</v>
      </c>
    </row>
    <row r="959" spans="1:21" x14ac:dyDescent="0.25">
      <c r="A959">
        <f>IF('Training Data'!A959="M",1,0)</f>
        <v>0</v>
      </c>
      <c r="B959">
        <f>IF('Training Data'!A959="F",1,0)</f>
        <v>1</v>
      </c>
      <c r="C959">
        <f>IF('Training Data'!$B959="H",1,0)</f>
        <v>0</v>
      </c>
      <c r="D959">
        <f>IF('Training Data'!$B959="A",1,0)</f>
        <v>1</v>
      </c>
      <c r="E959" s="2">
        <v>0</v>
      </c>
      <c r="F959" s="2">
        <v>0</v>
      </c>
      <c r="G959" s="2">
        <v>1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0</v>
      </c>
      <c r="R959" s="2">
        <v>0</v>
      </c>
      <c r="S959" s="7">
        <v>0</v>
      </c>
      <c r="U959" s="5">
        <v>0</v>
      </c>
    </row>
    <row r="960" spans="1:21" x14ac:dyDescent="0.25">
      <c r="A960">
        <f>IF('Training Data'!A960="M",1,0)</f>
        <v>0</v>
      </c>
      <c r="B960">
        <f>IF('Training Data'!A960="F",1,0)</f>
        <v>0</v>
      </c>
      <c r="C960">
        <f>IF('Training Data'!$B960="H",1,0)</f>
        <v>1</v>
      </c>
      <c r="D960">
        <f>IF('Training Data'!$B960="A",1,0)</f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7">
        <v>0</v>
      </c>
      <c r="U960" s="5">
        <v>0</v>
      </c>
    </row>
    <row r="961" spans="1:21" x14ac:dyDescent="0.25">
      <c r="A961">
        <f>IF('Training Data'!A961="M",1,0)</f>
        <v>0</v>
      </c>
      <c r="B961">
        <f>IF('Training Data'!A961="F",1,0)</f>
        <v>0</v>
      </c>
      <c r="C961">
        <f>IF('Training Data'!$B961="H",1,0)</f>
        <v>1</v>
      </c>
      <c r="D961">
        <f>IF('Training Data'!$B961="A",1,0)</f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7">
        <v>0</v>
      </c>
      <c r="U961" s="5">
        <v>0</v>
      </c>
    </row>
    <row r="962" spans="1:21" x14ac:dyDescent="0.25">
      <c r="A962">
        <f>IF('Training Data'!A962="M",1,0)</f>
        <v>1</v>
      </c>
      <c r="B962">
        <f>IF('Training Data'!A962="F",1,0)</f>
        <v>0</v>
      </c>
      <c r="C962">
        <f>IF('Training Data'!$B962="H",1,0)</f>
        <v>1</v>
      </c>
      <c r="D962">
        <f>IF('Training Data'!$B962="A",1,0)</f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1</v>
      </c>
      <c r="S962" s="7">
        <v>0</v>
      </c>
      <c r="U962" s="5">
        <v>0</v>
      </c>
    </row>
    <row r="963" spans="1:21" x14ac:dyDescent="0.25">
      <c r="A963">
        <f>IF('Training Data'!A963="M",1,0)</f>
        <v>0</v>
      </c>
      <c r="B963">
        <f>IF('Training Data'!A963="F",1,0)</f>
        <v>1</v>
      </c>
      <c r="C963">
        <f>IF('Training Data'!$B963="H",1,0)</f>
        <v>0</v>
      </c>
      <c r="D963">
        <f>IF('Training Data'!$B963="A",1,0)</f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7">
        <v>0</v>
      </c>
      <c r="U963" s="5">
        <v>0</v>
      </c>
    </row>
    <row r="964" spans="1:21" x14ac:dyDescent="0.25">
      <c r="A964">
        <f>IF('Training Data'!A964="M",1,0)</f>
        <v>0</v>
      </c>
      <c r="B964">
        <f>IF('Training Data'!A964="F",1,0)</f>
        <v>1</v>
      </c>
      <c r="C964">
        <f>IF('Training Data'!$B964="H",1,0)</f>
        <v>1</v>
      </c>
      <c r="D964">
        <f>IF('Training Data'!$B964="A",1,0)</f>
        <v>0</v>
      </c>
      <c r="E964" s="2">
        <v>0</v>
      </c>
      <c r="F964" s="2">
        <v>1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7">
        <v>0</v>
      </c>
      <c r="U964" s="5">
        <v>0</v>
      </c>
    </row>
    <row r="965" spans="1:21" x14ac:dyDescent="0.25">
      <c r="A965">
        <f>IF('Training Data'!A965="M",1,0)</f>
        <v>0</v>
      </c>
      <c r="B965">
        <f>IF('Training Data'!A965="F",1,0)</f>
        <v>1</v>
      </c>
      <c r="C965">
        <f>IF('Training Data'!$B965="H",1,0)</f>
        <v>0</v>
      </c>
      <c r="D965">
        <f>IF('Training Data'!$B965="A",1,0)</f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7">
        <v>0</v>
      </c>
      <c r="U965" s="5">
        <v>0</v>
      </c>
    </row>
    <row r="966" spans="1:21" x14ac:dyDescent="0.25">
      <c r="A966">
        <f>IF('Training Data'!A966="M",1,0)</f>
        <v>0</v>
      </c>
      <c r="B966">
        <f>IF('Training Data'!A966="F",1,0)</f>
        <v>1</v>
      </c>
      <c r="C966">
        <f>IF('Training Data'!$B966="H",1,0)</f>
        <v>0</v>
      </c>
      <c r="D966">
        <f>IF('Training Data'!$B966="A",1,0)</f>
        <v>1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0</v>
      </c>
      <c r="R966" s="2">
        <v>0</v>
      </c>
      <c r="S966" s="7">
        <v>0</v>
      </c>
      <c r="U966" s="5">
        <v>0</v>
      </c>
    </row>
    <row r="967" spans="1:21" x14ac:dyDescent="0.25">
      <c r="A967">
        <f>IF('Training Data'!A967="M",1,0)</f>
        <v>1</v>
      </c>
      <c r="B967">
        <f>IF('Training Data'!A967="F",1,0)</f>
        <v>0</v>
      </c>
      <c r="C967">
        <f>IF('Training Data'!$B967="H",1,0)</f>
        <v>1</v>
      </c>
      <c r="D967">
        <f>IF('Training Data'!$B967="A",1,0)</f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7">
        <v>0</v>
      </c>
      <c r="U967" s="5">
        <v>0</v>
      </c>
    </row>
    <row r="968" spans="1:21" x14ac:dyDescent="0.25">
      <c r="A968">
        <f>IF('Training Data'!A968="M",1,0)</f>
        <v>0</v>
      </c>
      <c r="B968">
        <f>IF('Training Data'!A968="F",1,0)</f>
        <v>0</v>
      </c>
      <c r="C968">
        <f>IF('Training Data'!$B968="H",1,0)</f>
        <v>1</v>
      </c>
      <c r="D968">
        <f>IF('Training Data'!$B968="A",1,0)</f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7">
        <v>0</v>
      </c>
      <c r="U968" s="5">
        <v>0</v>
      </c>
    </row>
    <row r="969" spans="1:21" x14ac:dyDescent="0.25">
      <c r="A969">
        <f>IF('Training Data'!A969="M",1,0)</f>
        <v>0</v>
      </c>
      <c r="B969">
        <f>IF('Training Data'!A969="F",1,0)</f>
        <v>1</v>
      </c>
      <c r="C969">
        <f>IF('Training Data'!$B969="H",1,0)</f>
        <v>0</v>
      </c>
      <c r="D969">
        <f>IF('Training Data'!$B969="A",1,0)</f>
        <v>1</v>
      </c>
      <c r="E969" s="2">
        <v>0</v>
      </c>
      <c r="F969" s="2">
        <v>1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1</v>
      </c>
      <c r="P969" s="2">
        <v>0</v>
      </c>
      <c r="Q969" s="2">
        <v>0</v>
      </c>
      <c r="R969" s="2">
        <v>1</v>
      </c>
      <c r="S969" s="7">
        <v>0</v>
      </c>
      <c r="U969" s="5">
        <v>0</v>
      </c>
    </row>
    <row r="970" spans="1:21" x14ac:dyDescent="0.25">
      <c r="A970">
        <f>IF('Training Data'!A970="M",1,0)</f>
        <v>1</v>
      </c>
      <c r="B970">
        <f>IF('Training Data'!A970="F",1,0)</f>
        <v>0</v>
      </c>
      <c r="C970">
        <f>IF('Training Data'!$B970="H",1,0)</f>
        <v>0</v>
      </c>
      <c r="D970">
        <f>IF('Training Data'!$B970="A",1,0)</f>
        <v>1</v>
      </c>
      <c r="E970" s="2">
        <v>0</v>
      </c>
      <c r="F970" s="2">
        <v>0</v>
      </c>
      <c r="G970" s="2">
        <v>1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7">
        <v>0</v>
      </c>
      <c r="U970" s="5">
        <v>0</v>
      </c>
    </row>
    <row r="971" spans="1:21" x14ac:dyDescent="0.25">
      <c r="A971">
        <f>IF('Training Data'!A971="M",1,0)</f>
        <v>1</v>
      </c>
      <c r="B971">
        <f>IF('Training Data'!A971="F",1,0)</f>
        <v>0</v>
      </c>
      <c r="C971">
        <f>IF('Training Data'!$B971="H",1,0)</f>
        <v>1</v>
      </c>
      <c r="D971">
        <f>IF('Training Data'!$B971="A",1,0)</f>
        <v>0</v>
      </c>
      <c r="E971" s="2">
        <v>0</v>
      </c>
      <c r="F971" s="2">
        <v>0</v>
      </c>
      <c r="G971" s="2">
        <v>1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1</v>
      </c>
      <c r="S971" s="7">
        <v>0</v>
      </c>
      <c r="U971" s="5">
        <v>0</v>
      </c>
    </row>
    <row r="972" spans="1:21" x14ac:dyDescent="0.25">
      <c r="A972">
        <f>IF('Training Data'!A972="M",1,0)</f>
        <v>0</v>
      </c>
      <c r="B972">
        <f>IF('Training Data'!A972="F",1,0)</f>
        <v>1</v>
      </c>
      <c r="C972">
        <f>IF('Training Data'!$B972="H",1,0)</f>
        <v>0</v>
      </c>
      <c r="D972">
        <f>IF('Training Data'!$B972="A",1,0)</f>
        <v>0</v>
      </c>
      <c r="E972" s="2">
        <v>0</v>
      </c>
      <c r="F972" s="2">
        <v>0</v>
      </c>
      <c r="G972" s="2">
        <v>1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7">
        <v>0</v>
      </c>
      <c r="U972" s="5">
        <v>0</v>
      </c>
    </row>
    <row r="973" spans="1:21" x14ac:dyDescent="0.25">
      <c r="A973">
        <f>IF('Training Data'!A973="M",1,0)</f>
        <v>1</v>
      </c>
      <c r="B973">
        <f>IF('Training Data'!A973="F",1,0)</f>
        <v>0</v>
      </c>
      <c r="C973">
        <f>IF('Training Data'!$B973="H",1,0)</f>
        <v>0</v>
      </c>
      <c r="D973">
        <f>IF('Training Data'!$B973="A",1,0)</f>
        <v>1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7">
        <v>0</v>
      </c>
      <c r="U973" s="5">
        <v>0</v>
      </c>
    </row>
    <row r="974" spans="1:21" x14ac:dyDescent="0.25">
      <c r="A974">
        <f>IF('Training Data'!A974="M",1,0)</f>
        <v>0</v>
      </c>
      <c r="B974">
        <f>IF('Training Data'!A974="F",1,0)</f>
        <v>1</v>
      </c>
      <c r="C974">
        <f>IF('Training Data'!$B974="H",1,0)</f>
        <v>1</v>
      </c>
      <c r="D974">
        <f>IF('Training Data'!$B974="A",1,0)</f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1</v>
      </c>
      <c r="Q974" s="2">
        <v>0</v>
      </c>
      <c r="R974" s="2">
        <v>0</v>
      </c>
      <c r="S974" s="7">
        <v>0</v>
      </c>
      <c r="U974" s="5">
        <v>0</v>
      </c>
    </row>
    <row r="975" spans="1:21" x14ac:dyDescent="0.25">
      <c r="A975">
        <f>IF('Training Data'!A975="M",1,0)</f>
        <v>0</v>
      </c>
      <c r="B975">
        <f>IF('Training Data'!A975="F",1,0)</f>
        <v>1</v>
      </c>
      <c r="C975">
        <f>IF('Training Data'!$B975="H",1,0)</f>
        <v>1</v>
      </c>
      <c r="D975">
        <f>IF('Training Data'!$B975="A",1,0)</f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7">
        <v>0</v>
      </c>
      <c r="U975" s="5">
        <v>0</v>
      </c>
    </row>
    <row r="976" spans="1:21" x14ac:dyDescent="0.25">
      <c r="A976">
        <f>IF('Training Data'!A976="M",1,0)</f>
        <v>0</v>
      </c>
      <c r="B976">
        <f>IF('Training Data'!A976="F",1,0)</f>
        <v>1</v>
      </c>
      <c r="C976">
        <f>IF('Training Data'!$B976="H",1,0)</f>
        <v>0</v>
      </c>
      <c r="D976">
        <f>IF('Training Data'!$B976="A",1,0)</f>
        <v>1</v>
      </c>
      <c r="E976" s="2">
        <v>0</v>
      </c>
      <c r="F976" s="2">
        <v>1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1</v>
      </c>
      <c r="P976" s="2">
        <v>0</v>
      </c>
      <c r="Q976" s="2">
        <v>0</v>
      </c>
      <c r="R976" s="2">
        <v>0</v>
      </c>
      <c r="S976" s="7">
        <v>0</v>
      </c>
      <c r="U976" s="5">
        <v>0</v>
      </c>
    </row>
    <row r="977" spans="1:21" x14ac:dyDescent="0.25">
      <c r="A977">
        <f>IF('Training Data'!A977="M",1,0)</f>
        <v>1</v>
      </c>
      <c r="B977">
        <f>IF('Training Data'!A977="F",1,0)</f>
        <v>0</v>
      </c>
      <c r="C977">
        <f>IF('Training Data'!$B977="H",1,0)</f>
        <v>1</v>
      </c>
      <c r="D977">
        <f>IF('Training Data'!$B977="A",1,0)</f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7">
        <v>0</v>
      </c>
      <c r="U977" s="5">
        <v>0</v>
      </c>
    </row>
    <row r="978" spans="1:21" x14ac:dyDescent="0.25">
      <c r="A978">
        <f>IF('Training Data'!A978="M",1,0)</f>
        <v>0</v>
      </c>
      <c r="B978">
        <f>IF('Training Data'!A978="F",1,0)</f>
        <v>1</v>
      </c>
      <c r="C978">
        <f>IF('Training Data'!$B978="H",1,0)</f>
        <v>1</v>
      </c>
      <c r="D978">
        <f>IF('Training Data'!$B978="A",1,0)</f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1</v>
      </c>
      <c r="S978" s="7">
        <v>0</v>
      </c>
      <c r="U978" s="5">
        <v>0</v>
      </c>
    </row>
    <row r="979" spans="1:21" x14ac:dyDescent="0.25">
      <c r="A979">
        <f>IF('Training Data'!A979="M",1,0)</f>
        <v>0</v>
      </c>
      <c r="B979">
        <f>IF('Training Data'!A979="F",1,0)</f>
        <v>0</v>
      </c>
      <c r="C979">
        <f>IF('Training Data'!$B979="H",1,0)</f>
        <v>0</v>
      </c>
      <c r="D979">
        <f>IF('Training Data'!$B979="A",1,0)</f>
        <v>1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1</v>
      </c>
      <c r="S979" s="7">
        <v>0</v>
      </c>
      <c r="U979" s="5">
        <v>0</v>
      </c>
    </row>
    <row r="980" spans="1:21" x14ac:dyDescent="0.25">
      <c r="A980">
        <f>IF('Training Data'!A980="M",1,0)</f>
        <v>0</v>
      </c>
      <c r="B980">
        <f>IF('Training Data'!A980="F",1,0)</f>
        <v>0</v>
      </c>
      <c r="C980">
        <f>IF('Training Data'!$B980="H",1,0)</f>
        <v>1</v>
      </c>
      <c r="D980">
        <f>IF('Training Data'!$B980="A",1,0)</f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7">
        <v>0</v>
      </c>
      <c r="U980" s="5">
        <v>0</v>
      </c>
    </row>
    <row r="981" spans="1:21" x14ac:dyDescent="0.25">
      <c r="A981">
        <f>IF('Training Data'!A981="M",1,0)</f>
        <v>1</v>
      </c>
      <c r="B981">
        <f>IF('Training Data'!A981="F",1,0)</f>
        <v>0</v>
      </c>
      <c r="C981">
        <f>IF('Training Data'!$B981="H",1,0)</f>
        <v>0</v>
      </c>
      <c r="D981">
        <f>IF('Training Data'!$B981="A",1,0)</f>
        <v>1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1</v>
      </c>
      <c r="N981" s="2">
        <v>1</v>
      </c>
      <c r="O981" s="2">
        <v>0</v>
      </c>
      <c r="P981" s="2">
        <v>0</v>
      </c>
      <c r="Q981" s="2">
        <v>0</v>
      </c>
      <c r="R981" s="2">
        <v>0</v>
      </c>
      <c r="S981" s="7">
        <v>0</v>
      </c>
      <c r="U981" s="5">
        <v>0</v>
      </c>
    </row>
    <row r="982" spans="1:21" x14ac:dyDescent="0.25">
      <c r="A982">
        <f>IF('Training Data'!A982="M",1,0)</f>
        <v>0</v>
      </c>
      <c r="B982">
        <f>IF('Training Data'!A982="F",1,0)</f>
        <v>1</v>
      </c>
      <c r="C982">
        <f>IF('Training Data'!$B982="H",1,0)</f>
        <v>1</v>
      </c>
      <c r="D982">
        <f>IF('Training Data'!$B982="A",1,0)</f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1</v>
      </c>
      <c r="R982" s="2">
        <v>0</v>
      </c>
      <c r="S982" s="7">
        <v>0</v>
      </c>
      <c r="U982" s="5">
        <v>0</v>
      </c>
    </row>
    <row r="983" spans="1:21" x14ac:dyDescent="0.25">
      <c r="A983">
        <f>IF('Training Data'!A983="M",1,0)</f>
        <v>1</v>
      </c>
      <c r="B983">
        <f>IF('Training Data'!A983="F",1,0)</f>
        <v>0</v>
      </c>
      <c r="C983">
        <f>IF('Training Data'!$B983="H",1,0)</f>
        <v>0</v>
      </c>
      <c r="D983">
        <f>IF('Training Data'!$B983="A",1,0)</f>
        <v>0</v>
      </c>
      <c r="E983" s="2">
        <v>0</v>
      </c>
      <c r="F983" s="2">
        <v>1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0</v>
      </c>
      <c r="R983" s="2">
        <v>1</v>
      </c>
      <c r="S983" s="7">
        <v>0</v>
      </c>
      <c r="U983" s="5">
        <v>0</v>
      </c>
    </row>
    <row r="984" spans="1:21" x14ac:dyDescent="0.25">
      <c r="A984">
        <f>IF('Training Data'!A984="M",1,0)</f>
        <v>0</v>
      </c>
      <c r="B984">
        <f>IF('Training Data'!A984="F",1,0)</f>
        <v>1</v>
      </c>
      <c r="C984">
        <f>IF('Training Data'!$B984="H",1,0)</f>
        <v>0</v>
      </c>
      <c r="D984">
        <f>IF('Training Data'!$B984="A",1,0)</f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7">
        <v>0</v>
      </c>
      <c r="U984" s="5">
        <v>0</v>
      </c>
    </row>
    <row r="985" spans="1:21" x14ac:dyDescent="0.25">
      <c r="A985">
        <f>IF('Training Data'!A985="M",1,0)</f>
        <v>0</v>
      </c>
      <c r="B985">
        <f>IF('Training Data'!A985="F",1,0)</f>
        <v>1</v>
      </c>
      <c r="C985">
        <f>IF('Training Data'!$B985="H",1,0)</f>
        <v>0</v>
      </c>
      <c r="D985">
        <f>IF('Training Data'!$B985="A",1,0)</f>
        <v>1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1</v>
      </c>
      <c r="R985" s="2">
        <v>0</v>
      </c>
      <c r="S985" s="7">
        <v>0</v>
      </c>
      <c r="U985" s="5">
        <v>0</v>
      </c>
    </row>
    <row r="986" spans="1:21" x14ac:dyDescent="0.25">
      <c r="A986">
        <f>IF('Training Data'!A986="M",1,0)</f>
        <v>1</v>
      </c>
      <c r="B986">
        <f>IF('Training Data'!A986="F",1,0)</f>
        <v>0</v>
      </c>
      <c r="C986">
        <f>IF('Training Data'!$B986="H",1,0)</f>
        <v>0</v>
      </c>
      <c r="D986">
        <f>IF('Training Data'!$B986="A",1,0)</f>
        <v>1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7">
        <v>0</v>
      </c>
      <c r="U986" s="5">
        <v>0</v>
      </c>
    </row>
    <row r="987" spans="1:21" x14ac:dyDescent="0.25">
      <c r="A987">
        <f>IF('Training Data'!A987="M",1,0)</f>
        <v>0</v>
      </c>
      <c r="B987">
        <f>IF('Training Data'!A987="F",1,0)</f>
        <v>1</v>
      </c>
      <c r="C987">
        <f>IF('Training Data'!$B987="H",1,0)</f>
        <v>0</v>
      </c>
      <c r="D987">
        <f>IF('Training Data'!$B987="A",1,0)</f>
        <v>1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7">
        <v>0</v>
      </c>
      <c r="U987" s="5">
        <v>0</v>
      </c>
    </row>
    <row r="988" spans="1:21" x14ac:dyDescent="0.25">
      <c r="A988">
        <f>IF('Training Data'!A988="M",1,0)</f>
        <v>1</v>
      </c>
      <c r="B988">
        <f>IF('Training Data'!A988="F",1,0)</f>
        <v>0</v>
      </c>
      <c r="C988">
        <f>IF('Training Data'!$B988="H",1,0)</f>
        <v>0</v>
      </c>
      <c r="D988">
        <f>IF('Training Data'!$B988="A",1,0)</f>
        <v>1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7">
        <v>0</v>
      </c>
      <c r="U988" s="5">
        <v>0</v>
      </c>
    </row>
    <row r="989" spans="1:21" x14ac:dyDescent="0.25">
      <c r="A989">
        <f>IF('Training Data'!A989="M",1,0)</f>
        <v>0</v>
      </c>
      <c r="B989">
        <f>IF('Training Data'!A989="F",1,0)</f>
        <v>1</v>
      </c>
      <c r="C989">
        <f>IF('Training Data'!$B989="H",1,0)</f>
        <v>1</v>
      </c>
      <c r="D989">
        <f>IF('Training Data'!$B989="A",1,0)</f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1</v>
      </c>
      <c r="R989" s="2">
        <v>0</v>
      </c>
      <c r="S989" s="7">
        <v>0</v>
      </c>
      <c r="U989" s="5">
        <v>0</v>
      </c>
    </row>
    <row r="990" spans="1:21" x14ac:dyDescent="0.25">
      <c r="A990">
        <f>IF('Training Data'!A990="M",1,0)</f>
        <v>1</v>
      </c>
      <c r="B990">
        <f>IF('Training Data'!A990="F",1,0)</f>
        <v>0</v>
      </c>
      <c r="C990">
        <f>IF('Training Data'!$B990="H",1,0)</f>
        <v>1</v>
      </c>
      <c r="D990">
        <f>IF('Training Data'!$B990="A",1,0)</f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1</v>
      </c>
      <c r="S990" s="7">
        <v>0</v>
      </c>
      <c r="U990" s="5">
        <v>0</v>
      </c>
    </row>
    <row r="991" spans="1:21" x14ac:dyDescent="0.25">
      <c r="A991">
        <f>IF('Training Data'!A991="M",1,0)</f>
        <v>1</v>
      </c>
      <c r="B991">
        <f>IF('Training Data'!A991="F",1,0)</f>
        <v>0</v>
      </c>
      <c r="C991">
        <f>IF('Training Data'!$B991="H",1,0)</f>
        <v>1</v>
      </c>
      <c r="D991">
        <f>IF('Training Data'!$B991="A",1,0)</f>
        <v>0</v>
      </c>
      <c r="E991" s="2">
        <v>0</v>
      </c>
      <c r="F991" s="2">
        <v>0</v>
      </c>
      <c r="G991" s="2">
        <v>1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7">
        <v>0</v>
      </c>
      <c r="U991" s="5">
        <v>0</v>
      </c>
    </row>
    <row r="992" spans="1:21" x14ac:dyDescent="0.25">
      <c r="A992">
        <f>IF('Training Data'!A992="M",1,0)</f>
        <v>0</v>
      </c>
      <c r="B992">
        <f>IF('Training Data'!A992="F",1,0)</f>
        <v>1</v>
      </c>
      <c r="C992">
        <f>IF('Training Data'!$B992="H",1,0)</f>
        <v>0</v>
      </c>
      <c r="D992">
        <f>IF('Training Data'!$B992="A",1,0)</f>
        <v>1</v>
      </c>
      <c r="E992" s="2">
        <v>0</v>
      </c>
      <c r="F992" s="2">
        <v>1</v>
      </c>
      <c r="G992" s="2">
        <v>0</v>
      </c>
      <c r="H992" s="2">
        <v>0</v>
      </c>
      <c r="I992" s="2">
        <v>1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7">
        <v>0</v>
      </c>
      <c r="U992" s="5">
        <v>0</v>
      </c>
    </row>
    <row r="993" spans="1:21" x14ac:dyDescent="0.25">
      <c r="A993">
        <f>IF('Training Data'!A993="M",1,0)</f>
        <v>0</v>
      </c>
      <c r="B993">
        <f>IF('Training Data'!A993="F",1,0)</f>
        <v>0</v>
      </c>
      <c r="C993">
        <f>IF('Training Data'!$B993="H",1,0)</f>
        <v>0</v>
      </c>
      <c r="D993">
        <f>IF('Training Data'!$B993="A",1,0)</f>
        <v>0</v>
      </c>
      <c r="E993" s="2">
        <v>0</v>
      </c>
      <c r="F993" s="2">
        <v>1</v>
      </c>
      <c r="G993" s="2">
        <v>1</v>
      </c>
      <c r="H993" s="2">
        <v>0</v>
      </c>
      <c r="I993" s="2">
        <v>1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0</v>
      </c>
      <c r="R993" s="2">
        <v>1</v>
      </c>
      <c r="S993" s="7">
        <v>0</v>
      </c>
      <c r="U993" s="5">
        <v>0</v>
      </c>
    </row>
    <row r="994" spans="1:21" x14ac:dyDescent="0.25">
      <c r="A994">
        <f>IF('Training Data'!A994="M",1,0)</f>
        <v>0</v>
      </c>
      <c r="B994">
        <f>IF('Training Data'!A994="F",1,0)</f>
        <v>0</v>
      </c>
      <c r="C994">
        <f>IF('Training Data'!$B994="H",1,0)</f>
        <v>1</v>
      </c>
      <c r="D994">
        <f>IF('Training Data'!$B994="A",1,0)</f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7">
        <v>0</v>
      </c>
      <c r="U994" s="5">
        <v>0</v>
      </c>
    </row>
    <row r="995" spans="1:21" x14ac:dyDescent="0.25">
      <c r="A995">
        <f>IF('Training Data'!A995="M",1,0)</f>
        <v>1</v>
      </c>
      <c r="B995">
        <f>IF('Training Data'!A995="F",1,0)</f>
        <v>0</v>
      </c>
      <c r="C995">
        <f>IF('Training Data'!$B995="H",1,0)</f>
        <v>1</v>
      </c>
      <c r="D995">
        <f>IF('Training Data'!$B995="A",1,0)</f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7">
        <v>0</v>
      </c>
      <c r="U995" s="5">
        <v>0</v>
      </c>
    </row>
    <row r="996" spans="1:21" x14ac:dyDescent="0.25">
      <c r="A996">
        <f>IF('Training Data'!A996="M",1,0)</f>
        <v>1</v>
      </c>
      <c r="B996">
        <f>IF('Training Data'!A996="F",1,0)</f>
        <v>0</v>
      </c>
      <c r="C996">
        <f>IF('Training Data'!$B996="H",1,0)</f>
        <v>1</v>
      </c>
      <c r="D996">
        <f>IF('Training Data'!$B996="A",1,0)</f>
        <v>0</v>
      </c>
      <c r="E996" s="2">
        <v>0</v>
      </c>
      <c r="F996" s="2">
        <v>0</v>
      </c>
      <c r="G996" s="2">
        <v>1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7">
        <v>0</v>
      </c>
      <c r="U996" s="5">
        <v>0</v>
      </c>
    </row>
    <row r="997" spans="1:21" x14ac:dyDescent="0.25">
      <c r="A997">
        <f>IF('Training Data'!A997="M",1,0)</f>
        <v>1</v>
      </c>
      <c r="B997">
        <f>IF('Training Data'!A997="F",1,0)</f>
        <v>0</v>
      </c>
      <c r="C997">
        <f>IF('Training Data'!$B997="H",1,0)</f>
        <v>0</v>
      </c>
      <c r="D997">
        <f>IF('Training Data'!$B997="A",1,0)</f>
        <v>1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7">
        <v>0</v>
      </c>
      <c r="U997" s="5">
        <v>0</v>
      </c>
    </row>
    <row r="998" spans="1:21" x14ac:dyDescent="0.25">
      <c r="A998">
        <f>IF('Training Data'!A998="M",1,0)</f>
        <v>0</v>
      </c>
      <c r="B998">
        <f>IF('Training Data'!A998="F",1,0)</f>
        <v>1</v>
      </c>
      <c r="C998">
        <f>IF('Training Data'!$B998="H",1,0)</f>
        <v>0</v>
      </c>
      <c r="D998">
        <f>IF('Training Data'!$B998="A",1,0)</f>
        <v>1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7">
        <v>0</v>
      </c>
      <c r="U998" s="5">
        <v>0</v>
      </c>
    </row>
    <row r="999" spans="1:21" x14ac:dyDescent="0.25">
      <c r="A999">
        <f>IF('Training Data'!A999="M",1,0)</f>
        <v>1</v>
      </c>
      <c r="B999">
        <f>IF('Training Data'!A999="F",1,0)</f>
        <v>0</v>
      </c>
      <c r="C999">
        <f>IF('Training Data'!$B999="H",1,0)</f>
        <v>1</v>
      </c>
      <c r="D999">
        <f>IF('Training Data'!$B999="A",1,0)</f>
        <v>0</v>
      </c>
      <c r="E999" s="2">
        <v>0</v>
      </c>
      <c r="F999" s="2">
        <v>0</v>
      </c>
      <c r="G999" s="2">
        <v>1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7">
        <v>0</v>
      </c>
      <c r="U999" s="5">
        <v>0</v>
      </c>
    </row>
    <row r="1000" spans="1:21" x14ac:dyDescent="0.25">
      <c r="A1000">
        <f>IF('Training Data'!A1000="M",1,0)</f>
        <v>0</v>
      </c>
      <c r="B1000">
        <f>IF('Training Data'!A1000="F",1,0)</f>
        <v>0</v>
      </c>
      <c r="C1000">
        <f>IF('Training Data'!$B1000="H",1,0)</f>
        <v>1</v>
      </c>
      <c r="D1000">
        <f>IF('Training Data'!$B1000="A",1,0)</f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7">
        <v>0</v>
      </c>
      <c r="U1000" s="5">
        <v>0</v>
      </c>
    </row>
    <row r="1001" spans="1:21" x14ac:dyDescent="0.25">
      <c r="A1001">
        <f>IF('Training Data'!A1001="M",1,0)</f>
        <v>1</v>
      </c>
      <c r="B1001">
        <f>IF('Training Data'!A1001="F",1,0)</f>
        <v>0</v>
      </c>
      <c r="C1001">
        <f>IF('Training Data'!$B1001="H",1,0)</f>
        <v>0</v>
      </c>
      <c r="D1001">
        <f>IF('Training Data'!$B1001="A",1,0)</f>
        <v>1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1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7">
        <v>1</v>
      </c>
      <c r="U1001" s="5">
        <v>0</v>
      </c>
    </row>
  </sheetData>
  <conditionalFormatting sqref="E2:S1001">
    <cfRule type="cellIs" dxfId="7" priority="1" operator="greaterThan">
      <formula>0.5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7"/>
  <sheetViews>
    <sheetView topLeftCell="B1" workbookViewId="0">
      <pane ySplit="1" topLeftCell="A2" activePane="bottomLeft" state="frozen"/>
      <selection pane="bottomLeft" activeCell="W8" sqref="W8"/>
    </sheetView>
  </sheetViews>
  <sheetFormatPr defaultColWidth="11" defaultRowHeight="15.75" x14ac:dyDescent="0.25"/>
  <cols>
    <col min="1" max="1" width="14.625" customWidth="1"/>
    <col min="2" max="2" width="6" style="26" bestFit="1" customWidth="1"/>
    <col min="3" max="3" width="5.375" style="22" bestFit="1" customWidth="1"/>
    <col min="4" max="4" width="6" style="26" bestFit="1" customWidth="1"/>
    <col min="5" max="5" width="5.5" style="22" bestFit="1" customWidth="1"/>
    <col min="6" max="6" width="6.25" style="21" bestFit="1" customWidth="1"/>
    <col min="7" max="7" width="6" style="21" bestFit="1" customWidth="1"/>
    <col min="8" max="8" width="6.25" style="21" bestFit="1" customWidth="1"/>
    <col min="9" max="9" width="5.5" style="21" bestFit="1" customWidth="1"/>
    <col min="10" max="10" width="6.25" style="21" bestFit="1" customWidth="1"/>
    <col min="11" max="14" width="5.5" style="21" bestFit="1" customWidth="1"/>
    <col min="15" max="15" width="6.25" style="21" bestFit="1" customWidth="1"/>
    <col min="16" max="16" width="6" style="21" bestFit="1" customWidth="1"/>
    <col min="17" max="18" width="6.25" style="21" bestFit="1" customWidth="1"/>
    <col min="19" max="19" width="6" style="21" bestFit="1" customWidth="1"/>
    <col min="20" max="20" width="6.25" style="22" bestFit="1" customWidth="1"/>
    <col min="21" max="21" width="5.5" style="3" bestFit="1" customWidth="1"/>
    <col min="22" max="22" width="3.625" style="73" customWidth="1"/>
    <col min="23" max="23" width="22" style="2" bestFit="1" customWidth="1"/>
    <col min="24" max="24" width="17.375" style="66" customWidth="1"/>
    <col min="25" max="25" width="20.875" bestFit="1" customWidth="1"/>
    <col min="26" max="26" width="13" style="2" customWidth="1"/>
    <col min="27" max="30" width="12" bestFit="1" customWidth="1"/>
    <col min="31" max="43" width="11.875" bestFit="1" customWidth="1"/>
  </cols>
  <sheetData>
    <row r="1" spans="1:26" s="51" customFormat="1" ht="81" customHeight="1" x14ac:dyDescent="0.25">
      <c r="A1"/>
      <c r="B1" s="27" t="s">
        <v>24</v>
      </c>
      <c r="C1" s="28" t="s">
        <v>25</v>
      </c>
      <c r="D1" s="27" t="s">
        <v>26</v>
      </c>
      <c r="E1" s="28" t="s">
        <v>27</v>
      </c>
      <c r="F1" s="29" t="s">
        <v>1</v>
      </c>
      <c r="G1" s="29" t="s">
        <v>2</v>
      </c>
      <c r="H1" s="29" t="s">
        <v>16</v>
      </c>
      <c r="I1" s="29" t="s">
        <v>3</v>
      </c>
      <c r="J1" s="29" t="s">
        <v>4</v>
      </c>
      <c r="K1" s="29" t="s">
        <v>18</v>
      </c>
      <c r="L1" s="29" t="s">
        <v>5</v>
      </c>
      <c r="M1" s="29" t="s">
        <v>19</v>
      </c>
      <c r="N1" s="29" t="s">
        <v>20</v>
      </c>
      <c r="O1" s="29" t="s">
        <v>22</v>
      </c>
      <c r="P1" s="29" t="s">
        <v>7</v>
      </c>
      <c r="Q1" s="29" t="s">
        <v>6</v>
      </c>
      <c r="R1" s="29" t="s">
        <v>21</v>
      </c>
      <c r="S1" s="29" t="s">
        <v>17</v>
      </c>
      <c r="T1" s="30" t="s">
        <v>8</v>
      </c>
      <c r="U1" s="31" t="s">
        <v>31</v>
      </c>
      <c r="V1" s="73"/>
      <c r="W1" s="52" t="s">
        <v>34</v>
      </c>
      <c r="X1" s="66">
        <f>SUM(X8:X1007)</f>
        <v>135.66672068312812</v>
      </c>
      <c r="Y1" s="51" t="s">
        <v>43</v>
      </c>
      <c r="Z1" s="2">
        <f>COUNT(V8:V1007)</f>
        <v>1000</v>
      </c>
    </row>
    <row r="2" spans="1:26" s="51" customFormat="1" ht="31.5" x14ac:dyDescent="0.25">
      <c r="A2" s="45" t="s">
        <v>32</v>
      </c>
      <c r="B2" s="90">
        <v>-6.7124570162909902E-2</v>
      </c>
      <c r="C2" s="90">
        <v>9.1393817385317783E-4</v>
      </c>
      <c r="D2" s="90">
        <v>-2.9043394034770293E-3</v>
      </c>
      <c r="E2" s="90">
        <v>1.271784490852618E-2</v>
      </c>
      <c r="F2" s="90">
        <v>0.21984224753676157</v>
      </c>
      <c r="G2" s="90">
        <v>-0.26887537446935839</v>
      </c>
      <c r="H2" s="90">
        <v>-0.23764176491961045</v>
      </c>
      <c r="I2" s="90">
        <v>0.34841807181320872</v>
      </c>
      <c r="J2" s="90">
        <v>0.29456045718146784</v>
      </c>
      <c r="K2" s="90">
        <v>0.31924388534138709</v>
      </c>
      <c r="L2" s="90">
        <v>0.18778093298853166</v>
      </c>
      <c r="M2" s="90">
        <v>0.23440548622348262</v>
      </c>
      <c r="N2" s="90">
        <v>0.1429508187699951</v>
      </c>
      <c r="O2" s="90">
        <v>0.16542141531345328</v>
      </c>
      <c r="P2" s="90">
        <v>-0.16049207582493863</v>
      </c>
      <c r="Q2" s="90">
        <v>0.16140658705640348</v>
      </c>
      <c r="R2" s="90">
        <v>0.18855172564743006</v>
      </c>
      <c r="S2" s="90">
        <v>-0.20578648944769826</v>
      </c>
      <c r="T2" s="90">
        <v>0.2381314556751607</v>
      </c>
      <c r="U2" s="91">
        <v>0.43109265102569894</v>
      </c>
      <c r="V2" s="73"/>
      <c r="W2" s="2" t="s">
        <v>40</v>
      </c>
      <c r="X2" s="66">
        <f>DEVSQ(V8:V1007)</f>
        <v>250</v>
      </c>
      <c r="Y2" s="51" t="s">
        <v>46</v>
      </c>
      <c r="Z2" s="2">
        <f>COUNT(B2:U2)</f>
        <v>20</v>
      </c>
    </row>
    <row r="3" spans="1:26" s="51" customFormat="1" ht="31.5" x14ac:dyDescent="0.25">
      <c r="A3" s="45" t="s">
        <v>51</v>
      </c>
      <c r="B3" s="89">
        <f>ModelCoefficientStdError!B$47</f>
        <v>4.116305039537714E-2</v>
      </c>
      <c r="C3" s="89">
        <f>ModelCoefficientStdError!C$47</f>
        <v>4.0348398523456543E-2</v>
      </c>
      <c r="D3" s="89">
        <f>ModelCoefficientStdError!D$47</f>
        <v>4.289006800643768E-2</v>
      </c>
      <c r="E3" s="89">
        <f>ModelCoefficientStdError!E$47</f>
        <v>4.332582279906716E-2</v>
      </c>
      <c r="F3" s="89">
        <f>ModelCoefficientStdError!F$47</f>
        <v>4.6517310004631787E-2</v>
      </c>
      <c r="G3" s="89">
        <f>ModelCoefficientStdError!G$47</f>
        <v>3.4827501460881274E-2</v>
      </c>
      <c r="H3" s="89">
        <f>ModelCoefficientStdError!H$47</f>
        <v>3.4324884428310283E-2</v>
      </c>
      <c r="I3" s="89">
        <f>ModelCoefficientStdError!I$47</f>
        <v>3.9170715109596708E-2</v>
      </c>
      <c r="J3" s="89">
        <f>ModelCoefficientStdError!J$47</f>
        <v>3.6062863799231466E-2</v>
      </c>
      <c r="K3" s="89">
        <f>ModelCoefficientStdError!K$47</f>
        <v>8.9306596571639488E-2</v>
      </c>
      <c r="L3" s="89">
        <f>ModelCoefficientStdError!L$47</f>
        <v>8.9452242177790908E-2</v>
      </c>
      <c r="M3" s="89">
        <f>ModelCoefficientStdError!M$47</f>
        <v>4.7117831704235211E-2</v>
      </c>
      <c r="N3" s="89">
        <f>ModelCoefficientStdError!N$47</f>
        <v>6.9851387545600552E-2</v>
      </c>
      <c r="O3" s="89">
        <f>ModelCoefficientStdError!O$47</f>
        <v>4.1715276068777681E-2</v>
      </c>
      <c r="P3" s="89">
        <f>ModelCoefficientStdError!P$47</f>
        <v>4.0374661345230808E-2</v>
      </c>
      <c r="Q3" s="89">
        <f>ModelCoefficientStdError!Q$47</f>
        <v>5.1624433257481471E-2</v>
      </c>
      <c r="R3" s="89">
        <f>ModelCoefficientStdError!R$47</f>
        <v>3.5919055612261316E-2</v>
      </c>
      <c r="S3" s="89">
        <f>ModelCoefficientStdError!S$47</f>
        <v>3.6662945451904787E-2</v>
      </c>
      <c r="T3" s="89">
        <f>ModelCoefficientStdError!T$47</f>
        <v>3.5738961799848555E-2</v>
      </c>
      <c r="U3" s="89">
        <f>ModelCoefficientStdError!U$47</f>
        <v>5.5358330696492618E-2</v>
      </c>
      <c r="V3" s="73"/>
      <c r="W3" s="2" t="s">
        <v>41</v>
      </c>
      <c r="X3" s="66">
        <f>X2-X1</f>
        <v>114.33327931687188</v>
      </c>
      <c r="Y3" s="51" t="s">
        <v>47</v>
      </c>
      <c r="Z3" s="2">
        <f>Z1-Z2</f>
        <v>980</v>
      </c>
    </row>
    <row r="4" spans="1:26" s="51" customFormat="1" x14ac:dyDescent="0.25">
      <c r="A4" s="45" t="s">
        <v>53</v>
      </c>
      <c r="B4" s="46">
        <f>ABS(B2/B3)</f>
        <v>1.6306996084636234</v>
      </c>
      <c r="C4" s="46">
        <f t="shared" ref="C4:U4" si="0">ABS(C2/C3)</f>
        <v>2.2651163547962375E-2</v>
      </c>
      <c r="D4" s="46">
        <f t="shared" si="0"/>
        <v>6.7715896441131684E-2</v>
      </c>
      <c r="E4" s="46">
        <f t="shared" si="0"/>
        <v>0.29353960494894527</v>
      </c>
      <c r="F4" s="46">
        <f t="shared" si="0"/>
        <v>4.7260309659967783</v>
      </c>
      <c r="G4" s="46">
        <f t="shared" si="0"/>
        <v>7.7202028049977365</v>
      </c>
      <c r="H4" s="46">
        <f t="shared" si="0"/>
        <v>6.9233085231777105</v>
      </c>
      <c r="I4" s="46">
        <f t="shared" si="0"/>
        <v>8.894861144055227</v>
      </c>
      <c r="J4" s="46">
        <f t="shared" si="0"/>
        <v>8.1679718732638538</v>
      </c>
      <c r="K4" s="46">
        <f t="shared" si="0"/>
        <v>3.5746954603213186</v>
      </c>
      <c r="L4" s="46">
        <f t="shared" si="0"/>
        <v>2.0992311474463374</v>
      </c>
      <c r="M4" s="46">
        <f t="shared" si="0"/>
        <v>4.9748784641635568</v>
      </c>
      <c r="N4" s="46">
        <f t="shared" si="0"/>
        <v>2.0464993437198884</v>
      </c>
      <c r="O4" s="46">
        <f t="shared" si="0"/>
        <v>3.9654877278222065</v>
      </c>
      <c r="P4" s="46">
        <f t="shared" si="0"/>
        <v>3.9750692755692052</v>
      </c>
      <c r="Q4" s="46">
        <f t="shared" si="0"/>
        <v>3.1265541696385064</v>
      </c>
      <c r="R4" s="46">
        <f t="shared" si="0"/>
        <v>5.2493508649783687</v>
      </c>
      <c r="S4" s="46">
        <f t="shared" si="0"/>
        <v>5.612928446178806</v>
      </c>
      <c r="T4" s="46">
        <f t="shared" si="0"/>
        <v>6.6630770364507281</v>
      </c>
      <c r="U4" s="46">
        <f t="shared" si="0"/>
        <v>7.787313049398219</v>
      </c>
      <c r="V4" s="73"/>
      <c r="W4" s="2" t="s">
        <v>42</v>
      </c>
      <c r="X4" s="66">
        <f>X3/X2</f>
        <v>0.45733311726748754</v>
      </c>
      <c r="Y4" s="51" t="s">
        <v>45</v>
      </c>
      <c r="Z4" s="2">
        <f>(X3/X1)*(Z3/Z2-1)</f>
        <v>40.452053234396139</v>
      </c>
    </row>
    <row r="5" spans="1:26" s="51" customFormat="1" x14ac:dyDescent="0.25">
      <c r="A5" s="45" t="s">
        <v>52</v>
      </c>
      <c r="B5" s="89">
        <f>TDIST(B4,$Z$3,2)</f>
        <v>0.10327503387821091</v>
      </c>
      <c r="C5" s="89">
        <f t="shared" ref="C5:U5" si="1">TDIST(C4,$Z$3,2)</f>
        <v>0.9819331427269451</v>
      </c>
      <c r="D5" s="89">
        <f t="shared" si="1"/>
        <v>0.94602560757774068</v>
      </c>
      <c r="E5" s="89">
        <f t="shared" si="1"/>
        <v>0.76917188247194623</v>
      </c>
      <c r="F5" s="89">
        <f t="shared" si="1"/>
        <v>2.6242069540175398E-6</v>
      </c>
      <c r="G5" s="89">
        <f t="shared" si="1"/>
        <v>2.8577311950709043E-14</v>
      </c>
      <c r="H5" s="89">
        <f t="shared" si="1"/>
        <v>7.9699658299832622E-12</v>
      </c>
      <c r="I5" s="89">
        <f t="shared" si="1"/>
        <v>2.7680151229963826E-18</v>
      </c>
      <c r="J5" s="89">
        <f t="shared" si="1"/>
        <v>9.603475232639944E-16</v>
      </c>
      <c r="K5" s="89">
        <f t="shared" si="1"/>
        <v>3.6773711538431943E-4</v>
      </c>
      <c r="L5" s="89">
        <f t="shared" si="1"/>
        <v>3.6051834882697101E-2</v>
      </c>
      <c r="M5" s="89">
        <f t="shared" si="1"/>
        <v>7.7074480569574788E-7</v>
      </c>
      <c r="N5" s="89">
        <f t="shared" si="1"/>
        <v>4.0973641582597156E-2</v>
      </c>
      <c r="O5" s="89">
        <f t="shared" si="1"/>
        <v>7.8573196518279576E-5</v>
      </c>
      <c r="P5" s="89">
        <f t="shared" si="1"/>
        <v>7.5524287651620653E-5</v>
      </c>
      <c r="Q5" s="89">
        <f t="shared" si="1"/>
        <v>1.8208005744330459E-3</v>
      </c>
      <c r="R5" s="89">
        <f t="shared" si="1"/>
        <v>1.8714269960509505E-7</v>
      </c>
      <c r="S5" s="89">
        <f t="shared" si="1"/>
        <v>2.5891013826808905E-8</v>
      </c>
      <c r="T5" s="89">
        <f t="shared" si="1"/>
        <v>4.465840749264069E-11</v>
      </c>
      <c r="U5" s="89">
        <f t="shared" si="1"/>
        <v>1.73648081876153E-14</v>
      </c>
      <c r="V5" s="73"/>
      <c r="W5" s="2" t="s">
        <v>48</v>
      </c>
      <c r="X5" s="66">
        <f>SQRT(X1/Z3)</f>
        <v>0.37206911893961059</v>
      </c>
      <c r="Y5" s="51" t="s">
        <v>44</v>
      </c>
      <c r="Z5" s="2">
        <f>FDIST(Z4,Z2-1,Z3)</f>
        <v>3.8426050313703424E-109</v>
      </c>
    </row>
    <row r="6" spans="1:26" s="51" customFormat="1" x14ac:dyDescent="0.25">
      <c r="A6" s="45"/>
      <c r="B6" s="46"/>
      <c r="C6" s="64"/>
      <c r="D6" s="46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5"/>
      <c r="V6" s="73"/>
      <c r="W6" s="2"/>
      <c r="X6" s="66"/>
      <c r="Z6" s="2"/>
    </row>
    <row r="7" spans="1:26" ht="78.75" customHeight="1" x14ac:dyDescent="0.25">
      <c r="B7" s="27" t="s">
        <v>24</v>
      </c>
      <c r="C7" s="28" t="s">
        <v>25</v>
      </c>
      <c r="D7" s="27" t="s">
        <v>26</v>
      </c>
      <c r="E7" s="28" t="s">
        <v>27</v>
      </c>
      <c r="F7" s="29" t="s">
        <v>1</v>
      </c>
      <c r="G7" s="29" t="s">
        <v>2</v>
      </c>
      <c r="H7" s="29" t="s">
        <v>16</v>
      </c>
      <c r="I7" s="29" t="s">
        <v>3</v>
      </c>
      <c r="J7" s="29" t="s">
        <v>4</v>
      </c>
      <c r="K7" s="29" t="s">
        <v>18</v>
      </c>
      <c r="L7" s="29" t="s">
        <v>5</v>
      </c>
      <c r="M7" s="29" t="s">
        <v>19</v>
      </c>
      <c r="N7" s="29" t="s">
        <v>20</v>
      </c>
      <c r="O7" s="29" t="s">
        <v>22</v>
      </c>
      <c r="P7" s="29" t="s">
        <v>7</v>
      </c>
      <c r="Q7" s="29" t="s">
        <v>6</v>
      </c>
      <c r="R7" s="29" t="s">
        <v>21</v>
      </c>
      <c r="S7" s="29" t="s">
        <v>17</v>
      </c>
      <c r="T7" s="30" t="s">
        <v>8</v>
      </c>
      <c r="U7" s="31" t="s">
        <v>31</v>
      </c>
      <c r="V7" s="74" t="s">
        <v>12</v>
      </c>
      <c r="W7" s="70" t="s">
        <v>33</v>
      </c>
      <c r="X7" s="67" t="s">
        <v>35</v>
      </c>
    </row>
    <row r="8" spans="1:26" x14ac:dyDescent="0.25">
      <c r="B8" s="32">
        <f>IF('Training Data'!A2="M",1,0)</f>
        <v>1</v>
      </c>
      <c r="C8" s="33">
        <f>IF('Training Data'!A2="F",1,0)</f>
        <v>0</v>
      </c>
      <c r="D8" s="32">
        <f>IF('Training Data'!$B2="H",1,0)</f>
        <v>0</v>
      </c>
      <c r="E8" s="33">
        <f>IF('Training Data'!$B2="A",1,0)</f>
        <v>1</v>
      </c>
      <c r="F8" s="34">
        <v>1</v>
      </c>
      <c r="G8" s="34">
        <v>0</v>
      </c>
      <c r="H8" s="34">
        <v>0</v>
      </c>
      <c r="I8" s="34">
        <v>0</v>
      </c>
      <c r="J8" s="34">
        <v>1</v>
      </c>
      <c r="K8" s="34">
        <v>0</v>
      </c>
      <c r="L8" s="34">
        <v>0</v>
      </c>
      <c r="M8" s="34">
        <v>0</v>
      </c>
      <c r="N8" s="34">
        <v>0</v>
      </c>
      <c r="O8" s="34">
        <v>0</v>
      </c>
      <c r="P8" s="34">
        <v>0</v>
      </c>
      <c r="Q8" s="34">
        <v>0</v>
      </c>
      <c r="R8" s="34">
        <v>0</v>
      </c>
      <c r="S8" s="34">
        <v>0</v>
      </c>
      <c r="T8" s="33">
        <v>0</v>
      </c>
      <c r="U8" s="35">
        <v>1</v>
      </c>
      <c r="V8" s="75">
        <v>1</v>
      </c>
      <c r="W8" s="71">
        <f t="shared" ref="W8:W71" si="2">SUMPRODUCT($B$2:$U$2,B8:U8)</f>
        <v>0.89108863048954468</v>
      </c>
      <c r="X8" s="68">
        <f t="shared" ref="X8:X71" si="3">(V8-W8)^2</f>
        <v>1.1861686408642937E-2</v>
      </c>
    </row>
    <row r="9" spans="1:26" x14ac:dyDescent="0.25">
      <c r="B9" s="26">
        <f>IF('Training Data'!A3="M",1,0)</f>
        <v>1</v>
      </c>
      <c r="C9" s="22">
        <f>IF('Training Data'!A3="F",1,0)</f>
        <v>0</v>
      </c>
      <c r="D9" s="26">
        <f>IF('Training Data'!$B3="H",1,0)</f>
        <v>1</v>
      </c>
      <c r="E9" s="22">
        <f>IF('Training Data'!$B3="A",1,0)</f>
        <v>0</v>
      </c>
      <c r="F9" s="37">
        <v>1</v>
      </c>
      <c r="G9" s="37">
        <v>0</v>
      </c>
      <c r="H9" s="37">
        <v>0</v>
      </c>
      <c r="I9" s="37">
        <v>0</v>
      </c>
      <c r="J9" s="37">
        <v>1</v>
      </c>
      <c r="K9" s="37">
        <v>0</v>
      </c>
      <c r="L9" s="37">
        <v>0</v>
      </c>
      <c r="M9" s="37">
        <v>0</v>
      </c>
      <c r="N9" s="37">
        <v>0</v>
      </c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22">
        <v>0</v>
      </c>
      <c r="U9" s="24">
        <v>1</v>
      </c>
      <c r="V9" s="76">
        <v>1</v>
      </c>
      <c r="W9" s="71">
        <f t="shared" si="2"/>
        <v>0.87546644617754144</v>
      </c>
      <c r="X9" s="68">
        <f t="shared" si="3"/>
        <v>1.5508606027651185E-2</v>
      </c>
    </row>
    <row r="10" spans="1:26" x14ac:dyDescent="0.25">
      <c r="B10" s="26">
        <f>IF('Training Data'!A4="M",1,0)</f>
        <v>1</v>
      </c>
      <c r="C10" s="22">
        <f>IF('Training Data'!A4="F",1,0)</f>
        <v>0</v>
      </c>
      <c r="D10" s="26">
        <f>IF('Training Data'!$B4="H",1,0)</f>
        <v>1</v>
      </c>
      <c r="E10" s="22">
        <f>IF('Training Data'!$B4="A",1,0)</f>
        <v>0</v>
      </c>
      <c r="F10" s="37">
        <v>1</v>
      </c>
      <c r="G10" s="37">
        <v>0</v>
      </c>
      <c r="H10" s="37">
        <v>0</v>
      </c>
      <c r="I10" s="37">
        <v>0</v>
      </c>
      <c r="J10" s="37">
        <v>0</v>
      </c>
      <c r="K10" s="37">
        <v>0</v>
      </c>
      <c r="L10" s="37">
        <v>0</v>
      </c>
      <c r="M10" s="37">
        <v>0</v>
      </c>
      <c r="N10" s="37">
        <v>1</v>
      </c>
      <c r="O10" s="37">
        <v>0</v>
      </c>
      <c r="P10" s="37">
        <v>0</v>
      </c>
      <c r="Q10" s="37">
        <v>0</v>
      </c>
      <c r="R10" s="37">
        <v>0</v>
      </c>
      <c r="S10" s="37">
        <v>0</v>
      </c>
      <c r="T10" s="22">
        <v>0</v>
      </c>
      <c r="U10" s="24">
        <v>1</v>
      </c>
      <c r="V10" s="76">
        <v>1</v>
      </c>
      <c r="W10" s="71">
        <f t="shared" si="2"/>
        <v>0.72385680776606864</v>
      </c>
      <c r="X10" s="68">
        <f t="shared" si="3"/>
        <v>7.6255062617145972E-2</v>
      </c>
    </row>
    <row r="11" spans="1:26" x14ac:dyDescent="0.25">
      <c r="B11" s="26">
        <f>IF('Training Data'!A5="M",1,0)</f>
        <v>0</v>
      </c>
      <c r="C11" s="22">
        <f>IF('Training Data'!A5="F",1,0)</f>
        <v>0</v>
      </c>
      <c r="D11" s="26">
        <f>IF('Training Data'!$B5="H",1,0)</f>
        <v>1</v>
      </c>
      <c r="E11" s="22">
        <f>IF('Training Data'!$B5="A",1,0)</f>
        <v>0</v>
      </c>
      <c r="F11" s="37">
        <v>0</v>
      </c>
      <c r="G11" s="37">
        <v>0</v>
      </c>
      <c r="H11" s="37">
        <v>0</v>
      </c>
      <c r="I11" s="37">
        <v>0</v>
      </c>
      <c r="J11" s="37">
        <v>0</v>
      </c>
      <c r="K11" s="37">
        <v>0</v>
      </c>
      <c r="L11" s="37">
        <v>0</v>
      </c>
      <c r="M11" s="37">
        <v>1</v>
      </c>
      <c r="N11" s="37">
        <v>0</v>
      </c>
      <c r="O11" s="37">
        <v>0</v>
      </c>
      <c r="P11" s="37">
        <v>0</v>
      </c>
      <c r="Q11" s="37">
        <v>0</v>
      </c>
      <c r="R11" s="37">
        <v>0</v>
      </c>
      <c r="S11" s="37">
        <v>0</v>
      </c>
      <c r="T11" s="22">
        <v>0</v>
      </c>
      <c r="U11" s="24">
        <v>1</v>
      </c>
      <c r="V11" s="76">
        <v>1</v>
      </c>
      <c r="W11" s="71">
        <f t="shared" si="2"/>
        <v>0.66259379784570449</v>
      </c>
      <c r="X11" s="68">
        <f t="shared" si="3"/>
        <v>0.11384294525218533</v>
      </c>
    </row>
    <row r="12" spans="1:26" x14ac:dyDescent="0.25">
      <c r="B12" s="26">
        <f>IF('Training Data'!A6="M",1,0)</f>
        <v>0</v>
      </c>
      <c r="C12" s="22">
        <f>IF('Training Data'!A6="F",1,0)</f>
        <v>1</v>
      </c>
      <c r="D12" s="26">
        <f>IF('Training Data'!$B6="H",1,0)</f>
        <v>0</v>
      </c>
      <c r="E12" s="22">
        <f>IF('Training Data'!$B6="A",1,0)</f>
        <v>1</v>
      </c>
      <c r="F12" s="37">
        <v>0</v>
      </c>
      <c r="G12" s="37">
        <v>0</v>
      </c>
      <c r="H12" s="37">
        <v>0</v>
      </c>
      <c r="I12" s="37">
        <v>0</v>
      </c>
      <c r="J12" s="37">
        <v>0</v>
      </c>
      <c r="K12" s="37">
        <v>1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1</v>
      </c>
      <c r="S12" s="37">
        <v>0</v>
      </c>
      <c r="T12" s="22">
        <v>0</v>
      </c>
      <c r="U12" s="24">
        <v>1</v>
      </c>
      <c r="V12" s="76">
        <v>1</v>
      </c>
      <c r="W12" s="71">
        <f t="shared" si="2"/>
        <v>0.95252004509689536</v>
      </c>
      <c r="X12" s="68">
        <f t="shared" si="3"/>
        <v>2.25434611760085E-3</v>
      </c>
    </row>
    <row r="13" spans="1:26" x14ac:dyDescent="0.25">
      <c r="B13" s="26">
        <f>IF('Training Data'!A7="M",1,0)</f>
        <v>0</v>
      </c>
      <c r="C13" s="22">
        <f>IF('Training Data'!A7="F",1,0)</f>
        <v>1</v>
      </c>
      <c r="D13" s="26">
        <f>IF('Training Data'!$B7="H",1,0)</f>
        <v>1</v>
      </c>
      <c r="E13" s="22">
        <f>IF('Training Data'!$B7="A",1,0)</f>
        <v>0</v>
      </c>
      <c r="F13" s="37">
        <v>0</v>
      </c>
      <c r="G13" s="37">
        <v>0</v>
      </c>
      <c r="H13" s="37">
        <v>0</v>
      </c>
      <c r="I13" s="37">
        <v>0</v>
      </c>
      <c r="J13" s="37">
        <v>1</v>
      </c>
      <c r="K13" s="37">
        <v>0</v>
      </c>
      <c r="L13" s="37">
        <v>0</v>
      </c>
      <c r="M13" s="37">
        <v>0</v>
      </c>
      <c r="N13" s="37">
        <v>0</v>
      </c>
      <c r="O13" s="37">
        <v>1</v>
      </c>
      <c r="P13" s="37">
        <v>0</v>
      </c>
      <c r="Q13" s="37">
        <v>0</v>
      </c>
      <c r="R13" s="37">
        <v>0</v>
      </c>
      <c r="S13" s="37">
        <v>0</v>
      </c>
      <c r="T13" s="22">
        <v>0</v>
      </c>
      <c r="U13" s="24">
        <v>1</v>
      </c>
      <c r="V13" s="76">
        <v>1</v>
      </c>
      <c r="W13" s="71">
        <f t="shared" si="2"/>
        <v>0.8890841222909962</v>
      </c>
      <c r="X13" s="68">
        <f t="shared" si="3"/>
        <v>1.2302331927958685E-2</v>
      </c>
    </row>
    <row r="14" spans="1:26" x14ac:dyDescent="0.25">
      <c r="B14" s="26">
        <f>IF('Training Data'!A8="M",1,0)</f>
        <v>1</v>
      </c>
      <c r="C14" s="22">
        <f>IF('Training Data'!A8="F",1,0)</f>
        <v>0</v>
      </c>
      <c r="D14" s="26">
        <f>IF('Training Data'!$B8="H",1,0)</f>
        <v>1</v>
      </c>
      <c r="E14" s="22">
        <f>IF('Training Data'!$B8="A",1,0)</f>
        <v>0</v>
      </c>
      <c r="F14" s="37">
        <v>0</v>
      </c>
      <c r="G14" s="37">
        <v>1</v>
      </c>
      <c r="H14" s="37">
        <v>0</v>
      </c>
      <c r="I14" s="37">
        <v>1</v>
      </c>
      <c r="J14" s="37">
        <v>1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22">
        <v>0</v>
      </c>
      <c r="U14" s="24">
        <v>1</v>
      </c>
      <c r="V14" s="76">
        <v>1</v>
      </c>
      <c r="W14" s="71">
        <f t="shared" si="2"/>
        <v>0.73516689598463014</v>
      </c>
      <c r="X14" s="68">
        <f t="shared" si="3"/>
        <v>7.0136572982415712E-2</v>
      </c>
    </row>
    <row r="15" spans="1:26" x14ac:dyDescent="0.25">
      <c r="B15" s="26">
        <f>IF('Training Data'!A9="M",1,0)</f>
        <v>0</v>
      </c>
      <c r="C15" s="22">
        <f>IF('Training Data'!A9="F",1,0)</f>
        <v>1</v>
      </c>
      <c r="D15" s="26">
        <f>IF('Training Data'!$B9="H",1,0)</f>
        <v>1</v>
      </c>
      <c r="E15" s="22">
        <f>IF('Training Data'!$B9="A",1,0)</f>
        <v>0</v>
      </c>
      <c r="F15" s="37">
        <v>0</v>
      </c>
      <c r="G15" s="37">
        <v>0</v>
      </c>
      <c r="H15" s="37">
        <v>0</v>
      </c>
      <c r="I15" s="37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22">
        <v>1</v>
      </c>
      <c r="U15" s="24">
        <v>1</v>
      </c>
      <c r="V15" s="76">
        <v>1</v>
      </c>
      <c r="W15" s="71">
        <f t="shared" si="2"/>
        <v>0.66723370547123584</v>
      </c>
      <c r="X15" s="68">
        <f t="shared" si="3"/>
        <v>0.11073340677440421</v>
      </c>
    </row>
    <row r="16" spans="1:26" x14ac:dyDescent="0.25">
      <c r="B16" s="26">
        <f>IF('Training Data'!A10="M",1,0)</f>
        <v>0</v>
      </c>
      <c r="C16" s="22">
        <f>IF('Training Data'!A10="F",1,0)</f>
        <v>1</v>
      </c>
      <c r="D16" s="26">
        <f>IF('Training Data'!$B10="H",1,0)</f>
        <v>1</v>
      </c>
      <c r="E16" s="22">
        <f>IF('Training Data'!$B10="A",1,0)</f>
        <v>0</v>
      </c>
      <c r="F16" s="37">
        <v>0</v>
      </c>
      <c r="G16" s="37">
        <v>0</v>
      </c>
      <c r="H16" s="37">
        <v>0</v>
      </c>
      <c r="I16" s="37">
        <v>0</v>
      </c>
      <c r="J16" s="37">
        <v>0</v>
      </c>
      <c r="K16" s="37">
        <v>0</v>
      </c>
      <c r="L16" s="37">
        <v>0</v>
      </c>
      <c r="M16" s="37">
        <v>1</v>
      </c>
      <c r="N16" s="37">
        <v>0</v>
      </c>
      <c r="O16" s="37">
        <v>0</v>
      </c>
      <c r="P16" s="37">
        <v>0</v>
      </c>
      <c r="Q16" s="37">
        <v>0</v>
      </c>
      <c r="R16" s="37">
        <v>0</v>
      </c>
      <c r="S16" s="37">
        <v>0</v>
      </c>
      <c r="T16" s="22">
        <v>0</v>
      </c>
      <c r="U16" s="24">
        <v>1</v>
      </c>
      <c r="V16" s="76">
        <v>1</v>
      </c>
      <c r="W16" s="71">
        <f t="shared" si="2"/>
        <v>0.6635077360195577</v>
      </c>
      <c r="X16" s="68">
        <f t="shared" si="3"/>
        <v>0.11322704371868367</v>
      </c>
    </row>
    <row r="17" spans="2:24" x14ac:dyDescent="0.25">
      <c r="B17" s="26">
        <f>IF('Training Data'!A11="M",1,0)</f>
        <v>0</v>
      </c>
      <c r="C17" s="22">
        <f>IF('Training Data'!A11="F",1,0)</f>
        <v>1</v>
      </c>
      <c r="D17" s="26">
        <f>IF('Training Data'!$B11="H",1,0)</f>
        <v>1</v>
      </c>
      <c r="E17" s="22">
        <f>IF('Training Data'!$B11="A",1,0)</f>
        <v>0</v>
      </c>
      <c r="F17" s="37">
        <v>0</v>
      </c>
      <c r="G17" s="37">
        <v>0</v>
      </c>
      <c r="H17" s="37">
        <v>0</v>
      </c>
      <c r="I17" s="37">
        <v>0</v>
      </c>
      <c r="J17" s="37">
        <v>1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22">
        <v>1</v>
      </c>
      <c r="U17" s="24">
        <v>1</v>
      </c>
      <c r="V17" s="76">
        <v>1</v>
      </c>
      <c r="W17" s="71">
        <f t="shared" si="2"/>
        <v>0.96179416265270357</v>
      </c>
      <c r="X17" s="68">
        <f t="shared" si="3"/>
        <v>1.4596860074080711E-3</v>
      </c>
    </row>
    <row r="18" spans="2:24" x14ac:dyDescent="0.25">
      <c r="B18" s="26">
        <f>IF('Training Data'!A12="M",1,0)</f>
        <v>0</v>
      </c>
      <c r="C18" s="22">
        <f>IF('Training Data'!A12="F",1,0)</f>
        <v>1</v>
      </c>
      <c r="D18" s="26">
        <f>IF('Training Data'!$B12="H",1,0)</f>
        <v>1</v>
      </c>
      <c r="E18" s="22">
        <f>IF('Training Data'!$B12="A",1,0)</f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1</v>
      </c>
      <c r="S18" s="37">
        <v>0</v>
      </c>
      <c r="T18" s="22">
        <v>0</v>
      </c>
      <c r="U18" s="24">
        <v>1</v>
      </c>
      <c r="V18" s="76">
        <v>1</v>
      </c>
      <c r="W18" s="71">
        <f t="shared" si="2"/>
        <v>0.61765397544350509</v>
      </c>
      <c r="X18" s="68">
        <f t="shared" si="3"/>
        <v>0.14618848249415581</v>
      </c>
    </row>
    <row r="19" spans="2:24" x14ac:dyDescent="0.25">
      <c r="B19" s="26">
        <f>IF('Training Data'!A13="M",1,0)</f>
        <v>0</v>
      </c>
      <c r="C19" s="22">
        <f>IF('Training Data'!A13="F",1,0)</f>
        <v>1</v>
      </c>
      <c r="D19" s="26">
        <f>IF('Training Data'!$B13="H",1,0)</f>
        <v>0</v>
      </c>
      <c r="E19" s="22">
        <f>IF('Training Data'!$B13="A",1,0)</f>
        <v>1</v>
      </c>
      <c r="F19" s="37">
        <v>0</v>
      </c>
      <c r="G19" s="37">
        <v>0</v>
      </c>
      <c r="H19" s="37">
        <v>0</v>
      </c>
      <c r="I19" s="37">
        <v>0</v>
      </c>
      <c r="J19" s="37">
        <v>0</v>
      </c>
      <c r="K19" s="37">
        <v>0</v>
      </c>
      <c r="L19" s="37">
        <v>0</v>
      </c>
      <c r="M19" s="37">
        <v>0</v>
      </c>
      <c r="N19" s="37">
        <v>0</v>
      </c>
      <c r="O19" s="37">
        <v>0</v>
      </c>
      <c r="P19" s="37">
        <v>1</v>
      </c>
      <c r="Q19" s="37">
        <v>0</v>
      </c>
      <c r="R19" s="37">
        <v>1</v>
      </c>
      <c r="S19" s="37">
        <v>0</v>
      </c>
      <c r="T19" s="22">
        <v>0</v>
      </c>
      <c r="U19" s="24">
        <v>1</v>
      </c>
      <c r="V19" s="76">
        <v>1</v>
      </c>
      <c r="W19" s="71">
        <f t="shared" si="2"/>
        <v>0.4727840839305697</v>
      </c>
      <c r="X19" s="68">
        <f t="shared" si="3"/>
        <v>0.27795662215692857</v>
      </c>
    </row>
    <row r="20" spans="2:24" x14ac:dyDescent="0.25">
      <c r="B20" s="26">
        <f>IF('Training Data'!A14="M",1,0)</f>
        <v>0</v>
      </c>
      <c r="C20" s="22">
        <f>IF('Training Data'!A14="F",1,0)</f>
        <v>1</v>
      </c>
      <c r="D20" s="26">
        <f>IF('Training Data'!$B14="H",1,0)</f>
        <v>1</v>
      </c>
      <c r="E20" s="22">
        <f>IF('Training Data'!$B14="A",1,0)</f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1</v>
      </c>
      <c r="P20" s="37">
        <v>0</v>
      </c>
      <c r="Q20" s="37">
        <v>1</v>
      </c>
      <c r="R20" s="37">
        <v>1</v>
      </c>
      <c r="S20" s="37">
        <v>0</v>
      </c>
      <c r="T20" s="22">
        <v>0</v>
      </c>
      <c r="U20" s="24">
        <v>1</v>
      </c>
      <c r="V20" s="76">
        <v>1</v>
      </c>
      <c r="W20" s="71">
        <f t="shared" si="2"/>
        <v>0.94448197781336196</v>
      </c>
      <c r="X20" s="68">
        <f t="shared" si="3"/>
        <v>3.0822507875160336E-3</v>
      </c>
    </row>
    <row r="21" spans="2:24" x14ac:dyDescent="0.25">
      <c r="B21" s="26">
        <f>IF('Training Data'!A15="M",1,0)</f>
        <v>0</v>
      </c>
      <c r="C21" s="22">
        <f>IF('Training Data'!A15="F",1,0)</f>
        <v>0</v>
      </c>
      <c r="D21" s="26">
        <f>IF('Training Data'!$B15="H",1,0)</f>
        <v>0</v>
      </c>
      <c r="E21" s="22">
        <f>IF('Training Data'!$B15="A",1,0)</f>
        <v>1</v>
      </c>
      <c r="F21" s="37">
        <v>0</v>
      </c>
      <c r="G21" s="37">
        <v>0</v>
      </c>
      <c r="H21" s="37">
        <v>0</v>
      </c>
      <c r="I21" s="37">
        <v>1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1</v>
      </c>
      <c r="R21" s="37">
        <v>0</v>
      </c>
      <c r="S21" s="37">
        <v>0</v>
      </c>
      <c r="T21" s="22">
        <v>0</v>
      </c>
      <c r="U21" s="24">
        <v>1</v>
      </c>
      <c r="V21" s="76">
        <v>1</v>
      </c>
      <c r="W21" s="71">
        <f t="shared" si="2"/>
        <v>0.95363515480383731</v>
      </c>
      <c r="X21" s="68">
        <f t="shared" si="3"/>
        <v>2.1496988700641299E-3</v>
      </c>
    </row>
    <row r="22" spans="2:24" x14ac:dyDescent="0.25">
      <c r="B22" s="26">
        <f>IF('Training Data'!A16="M",1,0)</f>
        <v>1</v>
      </c>
      <c r="C22" s="22">
        <f>IF('Training Data'!A16="F",1,0)</f>
        <v>0</v>
      </c>
      <c r="D22" s="26">
        <f>IF('Training Data'!$B16="H",1,0)</f>
        <v>0</v>
      </c>
      <c r="E22" s="22">
        <f>IF('Training Data'!$B16="A",1,0)</f>
        <v>1</v>
      </c>
      <c r="F22" s="37">
        <v>0</v>
      </c>
      <c r="G22" s="37">
        <v>0</v>
      </c>
      <c r="H22" s="37">
        <v>0</v>
      </c>
      <c r="I22" s="37">
        <v>0</v>
      </c>
      <c r="J22" s="37">
        <v>1</v>
      </c>
      <c r="K22" s="37">
        <v>0</v>
      </c>
      <c r="L22" s="37">
        <v>0</v>
      </c>
      <c r="M22" s="37">
        <v>0</v>
      </c>
      <c r="N22" s="37">
        <v>1</v>
      </c>
      <c r="O22" s="37">
        <v>1</v>
      </c>
      <c r="P22" s="37">
        <v>0</v>
      </c>
      <c r="Q22" s="37">
        <v>0</v>
      </c>
      <c r="R22" s="37">
        <v>1</v>
      </c>
      <c r="S22" s="37">
        <v>0</v>
      </c>
      <c r="T22" s="22">
        <v>1</v>
      </c>
      <c r="U22" s="24">
        <v>1</v>
      </c>
      <c r="V22" s="76">
        <v>1</v>
      </c>
      <c r="W22" s="71">
        <f t="shared" si="2"/>
        <v>1.4063017983588222</v>
      </c>
      <c r="X22" s="68">
        <f t="shared" si="3"/>
        <v>0.16508115134961301</v>
      </c>
    </row>
    <row r="23" spans="2:24" x14ac:dyDescent="0.25">
      <c r="B23" s="26">
        <f>IF('Training Data'!A17="M",1,0)</f>
        <v>1</v>
      </c>
      <c r="C23" s="22">
        <f>IF('Training Data'!A17="F",1,0)</f>
        <v>0</v>
      </c>
      <c r="D23" s="26">
        <f>IF('Training Data'!$B17="H",1,0)</f>
        <v>1</v>
      </c>
      <c r="E23" s="22">
        <f>IF('Training Data'!$B17="A",1,0)</f>
        <v>0</v>
      </c>
      <c r="F23" s="37">
        <v>0</v>
      </c>
      <c r="G23" s="37">
        <v>0</v>
      </c>
      <c r="H23" s="37">
        <v>0</v>
      </c>
      <c r="I23" s="37">
        <v>1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1</v>
      </c>
      <c r="S23" s="37">
        <v>0</v>
      </c>
      <c r="T23" s="22">
        <v>0</v>
      </c>
      <c r="U23" s="24">
        <v>1</v>
      </c>
      <c r="V23" s="76">
        <v>1</v>
      </c>
      <c r="W23" s="71">
        <f t="shared" si="2"/>
        <v>0.89803353891995075</v>
      </c>
      <c r="X23" s="68">
        <f t="shared" si="3"/>
        <v>1.0397159185189199E-2</v>
      </c>
    </row>
    <row r="24" spans="2:24" x14ac:dyDescent="0.25">
      <c r="B24" s="26">
        <f>IF('Training Data'!A18="M",1,0)</f>
        <v>1</v>
      </c>
      <c r="C24" s="22">
        <f>IF('Training Data'!A18="F",1,0)</f>
        <v>0</v>
      </c>
      <c r="D24" s="26">
        <f>IF('Training Data'!$B18="H",1,0)</f>
        <v>0</v>
      </c>
      <c r="E24" s="22">
        <f>IF('Training Data'!$B18="A",1,0)</f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1</v>
      </c>
      <c r="P24" s="37">
        <v>0</v>
      </c>
      <c r="Q24" s="37">
        <v>0</v>
      </c>
      <c r="R24" s="37">
        <v>0</v>
      </c>
      <c r="S24" s="37">
        <v>0</v>
      </c>
      <c r="T24" s="22">
        <v>0</v>
      </c>
      <c r="U24" s="24">
        <v>1</v>
      </c>
      <c r="V24" s="76">
        <v>1</v>
      </c>
      <c r="W24" s="71">
        <f t="shared" si="2"/>
        <v>0.52938949617624231</v>
      </c>
      <c r="X24" s="68">
        <f t="shared" si="3"/>
        <v>0.22147424630925105</v>
      </c>
    </row>
    <row r="25" spans="2:24" x14ac:dyDescent="0.25">
      <c r="B25" s="26">
        <f>IF('Training Data'!A19="M",1,0)</f>
        <v>0</v>
      </c>
      <c r="C25" s="22">
        <f>IF('Training Data'!A19="F",1,0)</f>
        <v>1</v>
      </c>
      <c r="D25" s="26">
        <f>IF('Training Data'!$B19="H",1,0)</f>
        <v>1</v>
      </c>
      <c r="E25" s="22">
        <f>IF('Training Data'!$B19="A",1,0)</f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1</v>
      </c>
      <c r="N25" s="37">
        <v>0</v>
      </c>
      <c r="O25" s="37">
        <v>1</v>
      </c>
      <c r="P25" s="37">
        <v>0</v>
      </c>
      <c r="Q25" s="37">
        <v>0</v>
      </c>
      <c r="R25" s="37">
        <v>0</v>
      </c>
      <c r="S25" s="37">
        <v>0</v>
      </c>
      <c r="T25" s="22">
        <v>0</v>
      </c>
      <c r="U25" s="24">
        <v>1</v>
      </c>
      <c r="V25" s="76">
        <v>1</v>
      </c>
      <c r="W25" s="71">
        <f t="shared" si="2"/>
        <v>0.82892915133301104</v>
      </c>
      <c r="X25" s="68">
        <f t="shared" si="3"/>
        <v>2.926523526364384E-2</v>
      </c>
    </row>
    <row r="26" spans="2:24" x14ac:dyDescent="0.25">
      <c r="B26" s="26">
        <f>IF('Training Data'!A20="M",1,0)</f>
        <v>1</v>
      </c>
      <c r="C26" s="22">
        <f>IF('Training Data'!A20="F",1,0)</f>
        <v>0</v>
      </c>
      <c r="D26" s="26">
        <f>IF('Training Data'!$B20="H",1,0)</f>
        <v>0</v>
      </c>
      <c r="E26" s="22">
        <f>IF('Training Data'!$B20="A",1,0)</f>
        <v>1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1</v>
      </c>
      <c r="P26" s="37">
        <v>0</v>
      </c>
      <c r="Q26" s="37">
        <v>0</v>
      </c>
      <c r="R26" s="37">
        <v>0</v>
      </c>
      <c r="S26" s="37">
        <v>0</v>
      </c>
      <c r="T26" s="22">
        <v>0</v>
      </c>
      <c r="U26" s="24">
        <v>1</v>
      </c>
      <c r="V26" s="76">
        <v>1</v>
      </c>
      <c r="W26" s="71">
        <f t="shared" si="2"/>
        <v>0.54210734108476855</v>
      </c>
      <c r="X26" s="68">
        <f t="shared" si="3"/>
        <v>0.20966568708846048</v>
      </c>
    </row>
    <row r="27" spans="2:24" x14ac:dyDescent="0.25">
      <c r="B27" s="26">
        <f>IF('Training Data'!A21="M",1,0)</f>
        <v>0</v>
      </c>
      <c r="C27" s="22">
        <f>IF('Training Data'!A21="F",1,0)</f>
        <v>1</v>
      </c>
      <c r="D27" s="26">
        <f>IF('Training Data'!$B21="H",1,0)</f>
        <v>1</v>
      </c>
      <c r="E27" s="22">
        <f>IF('Training Data'!$B21="A",1,0)</f>
        <v>0</v>
      </c>
      <c r="F27" s="37">
        <v>1</v>
      </c>
      <c r="G27" s="37">
        <v>1</v>
      </c>
      <c r="H27" s="37">
        <v>0</v>
      </c>
      <c r="I27" s="37">
        <v>0</v>
      </c>
      <c r="J27" s="37">
        <v>1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7">
        <v>1</v>
      </c>
      <c r="R27" s="37">
        <v>0</v>
      </c>
      <c r="S27" s="37">
        <v>0</v>
      </c>
      <c r="T27" s="22">
        <v>1</v>
      </c>
      <c r="U27" s="24">
        <v>1</v>
      </c>
      <c r="V27" s="76">
        <v>1</v>
      </c>
      <c r="W27" s="71">
        <f t="shared" si="2"/>
        <v>1.0741676227765102</v>
      </c>
      <c r="X27" s="68">
        <f t="shared" si="3"/>
        <v>5.5008362683187199E-3</v>
      </c>
    </row>
    <row r="28" spans="2:24" x14ac:dyDescent="0.25">
      <c r="B28" s="26">
        <f>IF('Training Data'!A22="M",1,0)</f>
        <v>1</v>
      </c>
      <c r="C28" s="22">
        <f>IF('Training Data'!A22="F",1,0)</f>
        <v>0</v>
      </c>
      <c r="D28" s="26">
        <f>IF('Training Data'!$B22="H",1,0)</f>
        <v>0</v>
      </c>
      <c r="E28" s="22">
        <f>IF('Training Data'!$B22="A",1,0)</f>
        <v>1</v>
      </c>
      <c r="F28" s="37">
        <v>0</v>
      </c>
      <c r="G28" s="37">
        <v>0</v>
      </c>
      <c r="H28" s="37">
        <v>1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22">
        <v>0</v>
      </c>
      <c r="U28" s="24">
        <v>1</v>
      </c>
      <c r="V28" s="76">
        <v>1</v>
      </c>
      <c r="W28" s="71">
        <f t="shared" si="2"/>
        <v>0.13904416085170479</v>
      </c>
      <c r="X28" s="68">
        <f t="shared" si="3"/>
        <v>0.7412449569635452</v>
      </c>
    </row>
    <row r="29" spans="2:24" x14ac:dyDescent="0.25">
      <c r="B29" s="26">
        <f>IF('Training Data'!A23="M",1,0)</f>
        <v>0</v>
      </c>
      <c r="C29" s="22">
        <f>IF('Training Data'!A23="F",1,0)</f>
        <v>1</v>
      </c>
      <c r="D29" s="26">
        <f>IF('Training Data'!$B23="H",1,0)</f>
        <v>1</v>
      </c>
      <c r="E29" s="22">
        <f>IF('Training Data'!$B23="A",1,0)</f>
        <v>0</v>
      </c>
      <c r="F29" s="37">
        <v>0</v>
      </c>
      <c r="G29" s="37">
        <v>0</v>
      </c>
      <c r="H29" s="37">
        <v>1</v>
      </c>
      <c r="I29" s="37">
        <v>0</v>
      </c>
      <c r="J29" s="37">
        <v>1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7">
        <v>1</v>
      </c>
      <c r="S29" s="37">
        <v>0</v>
      </c>
      <c r="T29" s="22">
        <v>0</v>
      </c>
      <c r="U29" s="24">
        <v>1</v>
      </c>
      <c r="V29" s="76">
        <v>1</v>
      </c>
      <c r="W29" s="71">
        <f t="shared" si="2"/>
        <v>0.67457266770536251</v>
      </c>
      <c r="X29" s="68">
        <f t="shared" si="3"/>
        <v>0.10590294860440441</v>
      </c>
    </row>
    <row r="30" spans="2:24" x14ac:dyDescent="0.25">
      <c r="B30" s="26">
        <f>IF('Training Data'!A24="M",1,0)</f>
        <v>0</v>
      </c>
      <c r="C30" s="22">
        <f>IF('Training Data'!A24="F",1,0)</f>
        <v>1</v>
      </c>
      <c r="D30" s="26">
        <f>IF('Training Data'!$B24="H",1,0)</f>
        <v>0</v>
      </c>
      <c r="E30" s="22">
        <f>IF('Training Data'!$B24="A",1,0)</f>
        <v>0</v>
      </c>
      <c r="F30" s="37">
        <v>0</v>
      </c>
      <c r="G30" s="37">
        <v>1</v>
      </c>
      <c r="H30" s="37">
        <v>0</v>
      </c>
      <c r="I30" s="37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1</v>
      </c>
      <c r="Q30" s="37">
        <v>0</v>
      </c>
      <c r="R30" s="37">
        <v>0</v>
      </c>
      <c r="S30" s="37">
        <v>0</v>
      </c>
      <c r="T30" s="22">
        <v>0</v>
      </c>
      <c r="U30" s="24">
        <v>1</v>
      </c>
      <c r="V30" s="76">
        <v>1</v>
      </c>
      <c r="W30" s="71">
        <f t="shared" si="2"/>
        <v>2.6391389052550784E-3</v>
      </c>
      <c r="X30" s="68">
        <f t="shared" si="3"/>
        <v>0.99472868724365093</v>
      </c>
    </row>
    <row r="31" spans="2:24" x14ac:dyDescent="0.25">
      <c r="B31" s="26">
        <f>IF('Training Data'!A25="M",1,0)</f>
        <v>0</v>
      </c>
      <c r="C31" s="22">
        <f>IF('Training Data'!A25="F",1,0)</f>
        <v>1</v>
      </c>
      <c r="D31" s="26">
        <f>IF('Training Data'!$B25="H",1,0)</f>
        <v>1</v>
      </c>
      <c r="E31" s="22">
        <f>IF('Training Data'!$B25="A",1,0)</f>
        <v>0</v>
      </c>
      <c r="F31" s="37">
        <v>0</v>
      </c>
      <c r="G31" s="37">
        <v>0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7">
        <v>0</v>
      </c>
      <c r="S31" s="37">
        <v>0</v>
      </c>
      <c r="T31" s="22">
        <v>0</v>
      </c>
      <c r="U31" s="24">
        <v>1</v>
      </c>
      <c r="V31" s="76">
        <v>1</v>
      </c>
      <c r="W31" s="71">
        <f t="shared" si="2"/>
        <v>0.42910224979607509</v>
      </c>
      <c r="X31" s="68">
        <f t="shared" si="3"/>
        <v>0.32592424118790309</v>
      </c>
    </row>
    <row r="32" spans="2:24" x14ac:dyDescent="0.25">
      <c r="B32" s="26">
        <f>IF('Training Data'!A26="M",1,0)</f>
        <v>1</v>
      </c>
      <c r="C32" s="22">
        <f>IF('Training Data'!A26="F",1,0)</f>
        <v>0</v>
      </c>
      <c r="D32" s="26">
        <f>IF('Training Data'!$B26="H",1,0)</f>
        <v>0</v>
      </c>
      <c r="E32" s="22">
        <f>IF('Training Data'!$B26="A",1,0)</f>
        <v>1</v>
      </c>
      <c r="F32" s="37">
        <v>0</v>
      </c>
      <c r="G32" s="37">
        <v>0</v>
      </c>
      <c r="H32" s="37">
        <v>0</v>
      </c>
      <c r="I32" s="37">
        <v>1</v>
      </c>
      <c r="J32" s="37">
        <v>1</v>
      </c>
      <c r="K32" s="37">
        <v>0</v>
      </c>
      <c r="L32" s="37">
        <v>0</v>
      </c>
      <c r="M32" s="37">
        <v>1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22">
        <v>1</v>
      </c>
      <c r="U32" s="24">
        <v>1</v>
      </c>
      <c r="V32" s="76">
        <v>1</v>
      </c>
      <c r="W32" s="71">
        <f t="shared" si="2"/>
        <v>1.4922013966646352</v>
      </c>
      <c r="X32" s="68">
        <f t="shared" si="3"/>
        <v>0.2422622148786176</v>
      </c>
    </row>
    <row r="33" spans="2:24" x14ac:dyDescent="0.25">
      <c r="B33" s="26">
        <f>IF('Training Data'!A27="M",1,0)</f>
        <v>0</v>
      </c>
      <c r="C33" s="22">
        <f>IF('Training Data'!A27="F",1,0)</f>
        <v>1</v>
      </c>
      <c r="D33" s="26">
        <f>IF('Training Data'!$B27="H",1,0)</f>
        <v>0</v>
      </c>
      <c r="E33" s="22">
        <f>IF('Training Data'!$B27="A",1,0)</f>
        <v>1</v>
      </c>
      <c r="F33" s="37">
        <v>0</v>
      </c>
      <c r="G33" s="37">
        <v>0</v>
      </c>
      <c r="H33" s="37">
        <v>0</v>
      </c>
      <c r="I33" s="37">
        <v>1</v>
      </c>
      <c r="J33" s="37">
        <v>0</v>
      </c>
      <c r="K33" s="37">
        <v>1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22">
        <v>1</v>
      </c>
      <c r="U33" s="24">
        <v>1</v>
      </c>
      <c r="V33" s="76">
        <v>1</v>
      </c>
      <c r="W33" s="71">
        <f t="shared" si="2"/>
        <v>1.3505178469378349</v>
      </c>
      <c r="X33" s="68">
        <f t="shared" si="3"/>
        <v>0.12286276102193548</v>
      </c>
    </row>
    <row r="34" spans="2:24" x14ac:dyDescent="0.25">
      <c r="B34" s="26">
        <f>IF('Training Data'!A28="M",1,0)</f>
        <v>0</v>
      </c>
      <c r="C34" s="22">
        <f>IF('Training Data'!A28="F",1,0)</f>
        <v>1</v>
      </c>
      <c r="D34" s="26">
        <f>IF('Training Data'!$B28="H",1,0)</f>
        <v>1</v>
      </c>
      <c r="E34" s="22">
        <f>IF('Training Data'!$B28="A",1,0)</f>
        <v>0</v>
      </c>
      <c r="F34" s="37">
        <v>0</v>
      </c>
      <c r="G34" s="37">
        <v>1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1</v>
      </c>
      <c r="S34" s="37">
        <v>0</v>
      </c>
      <c r="T34" s="22">
        <v>0</v>
      </c>
      <c r="U34" s="24">
        <v>1</v>
      </c>
      <c r="V34" s="76">
        <v>1</v>
      </c>
      <c r="W34" s="71">
        <f t="shared" si="2"/>
        <v>0.34877860097414676</v>
      </c>
      <c r="X34" s="68">
        <f t="shared" si="3"/>
        <v>0.42408931054918964</v>
      </c>
    </row>
    <row r="35" spans="2:24" x14ac:dyDescent="0.25">
      <c r="B35" s="26">
        <f>IF('Training Data'!A29="M",1,0)</f>
        <v>1</v>
      </c>
      <c r="C35" s="22">
        <f>IF('Training Data'!A29="F",1,0)</f>
        <v>0</v>
      </c>
      <c r="D35" s="26">
        <f>IF('Training Data'!$B29="H",1,0)</f>
        <v>1</v>
      </c>
      <c r="E35" s="22">
        <f>IF('Training Data'!$B29="A",1,0)</f>
        <v>0</v>
      </c>
      <c r="F35" s="37">
        <v>0</v>
      </c>
      <c r="G35" s="37">
        <v>0</v>
      </c>
      <c r="H35" s="37">
        <v>1</v>
      </c>
      <c r="I35" s="37">
        <v>1</v>
      </c>
      <c r="J35" s="37">
        <v>0</v>
      </c>
      <c r="K35" s="37">
        <v>0</v>
      </c>
      <c r="L35" s="37">
        <v>1</v>
      </c>
      <c r="M35" s="37">
        <v>0</v>
      </c>
      <c r="N35" s="37">
        <v>0</v>
      </c>
      <c r="O35" s="37">
        <v>0</v>
      </c>
      <c r="P35" s="37">
        <v>0</v>
      </c>
      <c r="Q35" s="37">
        <v>0</v>
      </c>
      <c r="R35" s="37">
        <v>0</v>
      </c>
      <c r="S35" s="37">
        <v>0</v>
      </c>
      <c r="T35" s="22">
        <v>1</v>
      </c>
      <c r="U35" s="24">
        <v>1</v>
      </c>
      <c r="V35" s="76">
        <v>1</v>
      </c>
      <c r="W35" s="71">
        <f t="shared" si="2"/>
        <v>0.89775243701660257</v>
      </c>
      <c r="X35" s="68">
        <f t="shared" si="3"/>
        <v>1.0454564136043825E-2</v>
      </c>
    </row>
    <row r="36" spans="2:24" x14ac:dyDescent="0.25">
      <c r="B36" s="26">
        <f>IF('Training Data'!A30="M",1,0)</f>
        <v>1</v>
      </c>
      <c r="C36" s="22">
        <f>IF('Training Data'!A30="F",1,0)</f>
        <v>0</v>
      </c>
      <c r="D36" s="26">
        <f>IF('Training Data'!$B30="H",1,0)</f>
        <v>0</v>
      </c>
      <c r="E36" s="22">
        <f>IF('Training Data'!$B30="A",1,0)</f>
        <v>1</v>
      </c>
      <c r="F36" s="37">
        <v>0</v>
      </c>
      <c r="G36" s="37">
        <v>0</v>
      </c>
      <c r="H36" s="37">
        <v>0</v>
      </c>
      <c r="I36" s="37">
        <v>1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1</v>
      </c>
      <c r="S36" s="37">
        <v>0</v>
      </c>
      <c r="T36" s="22">
        <v>0</v>
      </c>
      <c r="U36" s="24">
        <v>1</v>
      </c>
      <c r="V36" s="76">
        <v>1</v>
      </c>
      <c r="W36" s="71">
        <f t="shared" si="2"/>
        <v>0.91365572323195399</v>
      </c>
      <c r="X36" s="68">
        <f t="shared" si="3"/>
        <v>7.4553341305969301E-3</v>
      </c>
    </row>
    <row r="37" spans="2:24" x14ac:dyDescent="0.25">
      <c r="B37" s="26">
        <f>IF('Training Data'!A31="M",1,0)</f>
        <v>0</v>
      </c>
      <c r="C37" s="22">
        <f>IF('Training Data'!A31="F",1,0)</f>
        <v>1</v>
      </c>
      <c r="D37" s="26">
        <f>IF('Training Data'!$B31="H",1,0)</f>
        <v>0</v>
      </c>
      <c r="E37" s="22">
        <f>IF('Training Data'!$B31="A",1,0)</f>
        <v>1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22">
        <v>0</v>
      </c>
      <c r="U37" s="24">
        <v>1</v>
      </c>
      <c r="V37" s="76">
        <v>1</v>
      </c>
      <c r="W37" s="71">
        <f t="shared" si="2"/>
        <v>0.44472443410807827</v>
      </c>
      <c r="X37" s="68">
        <f t="shared" si="3"/>
        <v>0.30833095407659389</v>
      </c>
    </row>
    <row r="38" spans="2:24" x14ac:dyDescent="0.25">
      <c r="B38" s="26">
        <f>IF('Training Data'!A32="M",1,0)</f>
        <v>0</v>
      </c>
      <c r="C38" s="22">
        <f>IF('Training Data'!A32="F",1,0)</f>
        <v>1</v>
      </c>
      <c r="D38" s="26">
        <f>IF('Training Data'!$B32="H",1,0)</f>
        <v>0</v>
      </c>
      <c r="E38" s="22">
        <f>IF('Training Data'!$B32="A",1,0)</f>
        <v>1</v>
      </c>
      <c r="F38" s="37">
        <v>1</v>
      </c>
      <c r="G38" s="37">
        <v>0</v>
      </c>
      <c r="H38" s="37">
        <v>0</v>
      </c>
      <c r="I38" s="37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1</v>
      </c>
      <c r="R38" s="37">
        <v>0</v>
      </c>
      <c r="S38" s="37">
        <v>0</v>
      </c>
      <c r="T38" s="22">
        <v>0</v>
      </c>
      <c r="U38" s="24">
        <v>1</v>
      </c>
      <c r="V38" s="76">
        <v>1</v>
      </c>
      <c r="W38" s="71">
        <f t="shared" si="2"/>
        <v>0.82597326870124332</v>
      </c>
      <c r="X38" s="68">
        <f t="shared" si="3"/>
        <v>3.0285303206529657E-2</v>
      </c>
    </row>
    <row r="39" spans="2:24" x14ac:dyDescent="0.25">
      <c r="B39" s="26">
        <f>IF('Training Data'!A33="M",1,0)</f>
        <v>0</v>
      </c>
      <c r="C39" s="22">
        <f>IF('Training Data'!A33="F",1,0)</f>
        <v>1</v>
      </c>
      <c r="D39" s="26">
        <f>IF('Training Data'!$B33="H",1,0)</f>
        <v>0</v>
      </c>
      <c r="E39" s="22">
        <f>IF('Training Data'!$B33="A",1,0)</f>
        <v>1</v>
      </c>
      <c r="F39" s="37">
        <v>0</v>
      </c>
      <c r="G39" s="37">
        <v>0</v>
      </c>
      <c r="H39" s="37">
        <v>0</v>
      </c>
      <c r="I39" s="37">
        <v>1</v>
      </c>
      <c r="J39" s="37">
        <v>0</v>
      </c>
      <c r="K39" s="37">
        <v>0</v>
      </c>
      <c r="L39" s="37">
        <v>0</v>
      </c>
      <c r="M39" s="37">
        <v>0</v>
      </c>
      <c r="N39" s="37">
        <v>1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22">
        <v>0</v>
      </c>
      <c r="U39" s="24">
        <v>1</v>
      </c>
      <c r="V39" s="76">
        <v>1</v>
      </c>
      <c r="W39" s="71">
        <f t="shared" si="2"/>
        <v>0.93609332469128215</v>
      </c>
      <c r="X39" s="68">
        <f t="shared" si="3"/>
        <v>4.0840631490138878E-3</v>
      </c>
    </row>
    <row r="40" spans="2:24" x14ac:dyDescent="0.25">
      <c r="B40" s="26">
        <f>IF('Training Data'!A34="M",1,0)</f>
        <v>1</v>
      </c>
      <c r="C40" s="22">
        <f>IF('Training Data'!A34="F",1,0)</f>
        <v>0</v>
      </c>
      <c r="D40" s="26">
        <f>IF('Training Data'!$B34="H",1,0)</f>
        <v>1</v>
      </c>
      <c r="E40" s="22">
        <f>IF('Training Data'!$B34="A",1,0)</f>
        <v>0</v>
      </c>
      <c r="F40" s="37">
        <v>0</v>
      </c>
      <c r="G40" s="37">
        <v>0</v>
      </c>
      <c r="H40" s="37">
        <v>0</v>
      </c>
      <c r="I40" s="37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1</v>
      </c>
      <c r="R40" s="37">
        <v>0</v>
      </c>
      <c r="S40" s="37">
        <v>0</v>
      </c>
      <c r="T40" s="22">
        <v>0</v>
      </c>
      <c r="U40" s="24">
        <v>1</v>
      </c>
      <c r="V40" s="76">
        <v>1</v>
      </c>
      <c r="W40" s="71">
        <f t="shared" si="2"/>
        <v>0.52247032851571551</v>
      </c>
      <c r="X40" s="68">
        <f t="shared" si="3"/>
        <v>0.22803458714788866</v>
      </c>
    </row>
    <row r="41" spans="2:24" x14ac:dyDescent="0.25">
      <c r="B41" s="26">
        <f>IF('Training Data'!A35="M",1,0)</f>
        <v>0</v>
      </c>
      <c r="C41" s="22">
        <f>IF('Training Data'!A35="F",1,0)</f>
        <v>0</v>
      </c>
      <c r="D41" s="26">
        <f>IF('Training Data'!$B35="H",1,0)</f>
        <v>0</v>
      </c>
      <c r="E41" s="22">
        <f>IF('Training Data'!$B35="A",1,0)</f>
        <v>1</v>
      </c>
      <c r="F41" s="37">
        <v>0</v>
      </c>
      <c r="G41" s="37">
        <v>0</v>
      </c>
      <c r="H41" s="37">
        <v>0</v>
      </c>
      <c r="I41" s="37">
        <v>0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7">
        <v>0</v>
      </c>
      <c r="R41" s="37">
        <v>0</v>
      </c>
      <c r="S41" s="37">
        <v>1</v>
      </c>
      <c r="T41" s="22">
        <v>1</v>
      </c>
      <c r="U41" s="24">
        <v>1</v>
      </c>
      <c r="V41" s="76">
        <v>1</v>
      </c>
      <c r="W41" s="71">
        <f t="shared" si="2"/>
        <v>0.47615546216168758</v>
      </c>
      <c r="X41" s="68">
        <f t="shared" si="3"/>
        <v>0.27441309982303513</v>
      </c>
    </row>
    <row r="42" spans="2:24" x14ac:dyDescent="0.25">
      <c r="B42" s="26">
        <f>IF('Training Data'!A36="M",1,0)</f>
        <v>0</v>
      </c>
      <c r="C42" s="22">
        <f>IF('Training Data'!A36="F",1,0)</f>
        <v>1</v>
      </c>
      <c r="D42" s="26">
        <f>IF('Training Data'!$B36="H",1,0)</f>
        <v>0</v>
      </c>
      <c r="E42" s="22">
        <f>IF('Training Data'!$B36="A",1,0)</f>
        <v>1</v>
      </c>
      <c r="F42" s="37">
        <v>0</v>
      </c>
      <c r="G42" s="37">
        <v>0</v>
      </c>
      <c r="H42" s="37">
        <v>0</v>
      </c>
      <c r="I42" s="37">
        <v>0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1</v>
      </c>
      <c r="P42" s="37">
        <v>0</v>
      </c>
      <c r="Q42" s="37">
        <v>0</v>
      </c>
      <c r="R42" s="37">
        <v>1</v>
      </c>
      <c r="S42" s="37">
        <v>0</v>
      </c>
      <c r="T42" s="22">
        <v>0</v>
      </c>
      <c r="U42" s="24">
        <v>1</v>
      </c>
      <c r="V42" s="76">
        <v>1</v>
      </c>
      <c r="W42" s="71">
        <f t="shared" si="2"/>
        <v>0.79869757506896166</v>
      </c>
      <c r="X42" s="68">
        <f t="shared" si="3"/>
        <v>4.0522666283116328E-2</v>
      </c>
    </row>
    <row r="43" spans="2:24" x14ac:dyDescent="0.25">
      <c r="B43" s="26">
        <f>IF('Training Data'!A37="M",1,0)</f>
        <v>1</v>
      </c>
      <c r="C43" s="22">
        <f>IF('Training Data'!A37="F",1,0)</f>
        <v>0</v>
      </c>
      <c r="D43" s="26">
        <f>IF('Training Data'!$B37="H",1,0)</f>
        <v>1</v>
      </c>
      <c r="E43" s="22">
        <f>IF('Training Data'!$B37="A",1,0)</f>
        <v>0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7">
        <v>0</v>
      </c>
      <c r="R43" s="37">
        <v>0</v>
      </c>
      <c r="S43" s="37">
        <v>0</v>
      </c>
      <c r="T43" s="22">
        <v>0</v>
      </c>
      <c r="U43" s="24">
        <v>1</v>
      </c>
      <c r="V43" s="76">
        <v>1</v>
      </c>
      <c r="W43" s="71">
        <f t="shared" si="2"/>
        <v>0.36106374145931197</v>
      </c>
      <c r="X43" s="68">
        <f t="shared" si="3"/>
        <v>0.40823954247797295</v>
      </c>
    </row>
    <row r="44" spans="2:24" x14ac:dyDescent="0.25">
      <c r="B44" s="26">
        <f>IF('Training Data'!A38="M",1,0)</f>
        <v>1</v>
      </c>
      <c r="C44" s="22">
        <f>IF('Training Data'!A38="F",1,0)</f>
        <v>0</v>
      </c>
      <c r="D44" s="26">
        <f>IF('Training Data'!$B38="H",1,0)</f>
        <v>1</v>
      </c>
      <c r="E44" s="22">
        <f>IF('Training Data'!$B38="A",1,0)</f>
        <v>0</v>
      </c>
      <c r="F44" s="37">
        <v>1</v>
      </c>
      <c r="G44" s="37">
        <v>0</v>
      </c>
      <c r="H44" s="37">
        <v>0</v>
      </c>
      <c r="I44" s="37">
        <v>1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22">
        <v>1</v>
      </c>
      <c r="U44" s="24">
        <v>1</v>
      </c>
      <c r="V44" s="76">
        <v>1</v>
      </c>
      <c r="W44" s="71">
        <f t="shared" si="2"/>
        <v>1.1674555164844431</v>
      </c>
      <c r="X44" s="68">
        <f t="shared" si="3"/>
        <v>2.8041350001071604E-2</v>
      </c>
    </row>
    <row r="45" spans="2:24" x14ac:dyDescent="0.25">
      <c r="B45" s="26">
        <f>IF('Training Data'!A39="M",1,0)</f>
        <v>1</v>
      </c>
      <c r="C45" s="22">
        <f>IF('Training Data'!A39="F",1,0)</f>
        <v>0</v>
      </c>
      <c r="D45" s="26">
        <f>IF('Training Data'!$B39="H",1,0)</f>
        <v>0</v>
      </c>
      <c r="E45" s="22">
        <f>IF('Training Data'!$B39="A",1,0)</f>
        <v>1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22">
        <v>0</v>
      </c>
      <c r="U45" s="24">
        <v>1</v>
      </c>
      <c r="V45" s="76">
        <v>1</v>
      </c>
      <c r="W45" s="71">
        <f t="shared" si="2"/>
        <v>0.37668592577131521</v>
      </c>
      <c r="X45" s="68">
        <f t="shared" si="3"/>
        <v>0.38852043513156237</v>
      </c>
    </row>
    <row r="46" spans="2:24" x14ac:dyDescent="0.25">
      <c r="B46" s="26">
        <f>IF('Training Data'!A40="M",1,0)</f>
        <v>1</v>
      </c>
      <c r="C46" s="22">
        <f>IF('Training Data'!A40="F",1,0)</f>
        <v>0</v>
      </c>
      <c r="D46" s="26">
        <f>IF('Training Data'!$B40="H",1,0)</f>
        <v>1</v>
      </c>
      <c r="E46" s="22">
        <f>IF('Training Data'!$B40="A",1,0)</f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1</v>
      </c>
      <c r="S46" s="37">
        <v>0</v>
      </c>
      <c r="T46" s="22">
        <v>0</v>
      </c>
      <c r="U46" s="24">
        <v>1</v>
      </c>
      <c r="V46" s="76">
        <v>1</v>
      </c>
      <c r="W46" s="71">
        <f t="shared" si="2"/>
        <v>0.54961546710674203</v>
      </c>
      <c r="X46" s="68">
        <f t="shared" si="3"/>
        <v>0.20284622746947817</v>
      </c>
    </row>
    <row r="47" spans="2:24" x14ac:dyDescent="0.25">
      <c r="B47" s="26">
        <f>IF('Training Data'!A41="M",1,0)</f>
        <v>0</v>
      </c>
      <c r="C47" s="22">
        <f>IF('Training Data'!A41="F",1,0)</f>
        <v>1</v>
      </c>
      <c r="D47" s="26">
        <f>IF('Training Data'!$B41="H",1,0)</f>
        <v>0</v>
      </c>
      <c r="E47" s="22">
        <f>IF('Training Data'!$B41="A",1,0)</f>
        <v>0</v>
      </c>
      <c r="F47" s="37">
        <v>1</v>
      </c>
      <c r="G47" s="37">
        <v>1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7">
        <v>1</v>
      </c>
      <c r="N47" s="37">
        <v>0</v>
      </c>
      <c r="O47" s="37">
        <v>0</v>
      </c>
      <c r="P47" s="37">
        <v>0</v>
      </c>
      <c r="Q47" s="37">
        <v>1</v>
      </c>
      <c r="R47" s="37">
        <v>0</v>
      </c>
      <c r="S47" s="37">
        <v>0</v>
      </c>
      <c r="T47" s="22">
        <v>0</v>
      </c>
      <c r="U47" s="24">
        <v>1</v>
      </c>
      <c r="V47" s="76">
        <v>1</v>
      </c>
      <c r="W47" s="71">
        <f t="shared" si="2"/>
        <v>0.77878553554684138</v>
      </c>
      <c r="X47" s="68">
        <f t="shared" si="3"/>
        <v>4.8935839283297776E-2</v>
      </c>
    </row>
    <row r="48" spans="2:24" x14ac:dyDescent="0.25">
      <c r="B48" s="26">
        <f>IF('Training Data'!A42="M",1,0)</f>
        <v>1</v>
      </c>
      <c r="C48" s="22">
        <f>IF('Training Data'!A42="F",1,0)</f>
        <v>0</v>
      </c>
      <c r="D48" s="26">
        <f>IF('Training Data'!$B42="H",1,0)</f>
        <v>0</v>
      </c>
      <c r="E48" s="22">
        <f>IF('Training Data'!$B42="A",1,0)</f>
        <v>1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7">
        <v>0</v>
      </c>
      <c r="R48" s="37">
        <v>1</v>
      </c>
      <c r="S48" s="37">
        <v>0</v>
      </c>
      <c r="T48" s="22">
        <v>0</v>
      </c>
      <c r="U48" s="24">
        <v>1</v>
      </c>
      <c r="V48" s="76">
        <v>1</v>
      </c>
      <c r="W48" s="71">
        <f t="shared" si="2"/>
        <v>0.56523765141874527</v>
      </c>
      <c r="X48" s="68">
        <f t="shared" si="3"/>
        <v>0.18901829974388845</v>
      </c>
    </row>
    <row r="49" spans="2:24" x14ac:dyDescent="0.25">
      <c r="B49" s="26">
        <f>IF('Training Data'!A43="M",1,0)</f>
        <v>1</v>
      </c>
      <c r="C49" s="22">
        <f>IF('Training Data'!A43="F",1,0)</f>
        <v>0</v>
      </c>
      <c r="D49" s="26">
        <f>IF('Training Data'!$B43="H",1,0)</f>
        <v>0</v>
      </c>
      <c r="E49" s="22">
        <f>IF('Training Data'!$B43="A",1,0)</f>
        <v>1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1</v>
      </c>
      <c r="O49" s="37">
        <v>0</v>
      </c>
      <c r="P49" s="37">
        <v>0</v>
      </c>
      <c r="Q49" s="37">
        <v>0</v>
      </c>
      <c r="R49" s="37">
        <v>0</v>
      </c>
      <c r="S49" s="37">
        <v>0</v>
      </c>
      <c r="T49" s="22">
        <v>0</v>
      </c>
      <c r="U49" s="24">
        <v>1</v>
      </c>
      <c r="V49" s="76">
        <v>1</v>
      </c>
      <c r="W49" s="71">
        <f t="shared" si="2"/>
        <v>0.51963674454131037</v>
      </c>
      <c r="X49" s="68">
        <f t="shared" si="3"/>
        <v>0.23074885719487032</v>
      </c>
    </row>
    <row r="50" spans="2:24" x14ac:dyDescent="0.25">
      <c r="B50" s="26">
        <f>IF('Training Data'!A44="M",1,0)</f>
        <v>0</v>
      </c>
      <c r="C50" s="22">
        <f>IF('Training Data'!A44="F",1,0)</f>
        <v>1</v>
      </c>
      <c r="D50" s="26">
        <f>IF('Training Data'!$B44="H",1,0)</f>
        <v>0</v>
      </c>
      <c r="E50" s="22">
        <f>IF('Training Data'!$B44="A",1,0)</f>
        <v>1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1</v>
      </c>
      <c r="T50" s="22">
        <v>0</v>
      </c>
      <c r="U50" s="24">
        <v>1</v>
      </c>
      <c r="V50" s="76">
        <v>1</v>
      </c>
      <c r="W50" s="71">
        <f t="shared" si="2"/>
        <v>0.23893794466038004</v>
      </c>
      <c r="X50" s="68">
        <f t="shared" si="3"/>
        <v>0.5792154520777667</v>
      </c>
    </row>
    <row r="51" spans="2:24" x14ac:dyDescent="0.25">
      <c r="B51" s="26">
        <f>IF('Training Data'!A45="M",1,0)</f>
        <v>0</v>
      </c>
      <c r="C51" s="22">
        <f>IF('Training Data'!A45="F",1,0)</f>
        <v>1</v>
      </c>
      <c r="D51" s="26">
        <f>IF('Training Data'!$B45="H",1,0)</f>
        <v>0</v>
      </c>
      <c r="E51" s="22">
        <f>IF('Training Data'!$B45="A",1,0)</f>
        <v>1</v>
      </c>
      <c r="F51" s="37">
        <v>0</v>
      </c>
      <c r="G51" s="37">
        <v>0</v>
      </c>
      <c r="H51" s="37">
        <v>0</v>
      </c>
      <c r="I51" s="37">
        <v>1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22">
        <v>0</v>
      </c>
      <c r="U51" s="24">
        <v>1</v>
      </c>
      <c r="V51" s="76">
        <v>1</v>
      </c>
      <c r="W51" s="71">
        <f t="shared" si="2"/>
        <v>0.79314250592128699</v>
      </c>
      <c r="X51" s="68">
        <f t="shared" si="3"/>
        <v>4.2790022856524786E-2</v>
      </c>
    </row>
    <row r="52" spans="2:24" x14ac:dyDescent="0.25">
      <c r="B52" s="26">
        <f>IF('Training Data'!A46="M",1,0)</f>
        <v>1</v>
      </c>
      <c r="C52" s="22">
        <f>IF('Training Data'!A46="F",1,0)</f>
        <v>0</v>
      </c>
      <c r="D52" s="26">
        <f>IF('Training Data'!$B46="H",1,0)</f>
        <v>0</v>
      </c>
      <c r="E52" s="22">
        <f>IF('Training Data'!$B46="A",1,0)</f>
        <v>1</v>
      </c>
      <c r="F52" s="37">
        <v>0</v>
      </c>
      <c r="G52" s="37">
        <v>0</v>
      </c>
      <c r="H52" s="37">
        <v>1</v>
      </c>
      <c r="I52" s="37">
        <v>0</v>
      </c>
      <c r="J52" s="37">
        <v>0</v>
      </c>
      <c r="K52" s="37">
        <v>1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7">
        <v>0</v>
      </c>
      <c r="R52" s="37">
        <v>0</v>
      </c>
      <c r="S52" s="37">
        <v>0</v>
      </c>
      <c r="T52" s="22">
        <v>1</v>
      </c>
      <c r="U52" s="24">
        <v>1</v>
      </c>
      <c r="V52" s="76">
        <v>1</v>
      </c>
      <c r="W52" s="71">
        <f t="shared" si="2"/>
        <v>0.69641950186825263</v>
      </c>
      <c r="X52" s="68">
        <f t="shared" si="3"/>
        <v>9.2161118845919862E-2</v>
      </c>
    </row>
    <row r="53" spans="2:24" x14ac:dyDescent="0.25">
      <c r="B53" s="26">
        <f>IF('Training Data'!A47="M",1,0)</f>
        <v>0</v>
      </c>
      <c r="C53" s="22">
        <f>IF('Training Data'!A47="F",1,0)</f>
        <v>1</v>
      </c>
      <c r="D53" s="26">
        <f>IF('Training Data'!$B47="H",1,0)</f>
        <v>1</v>
      </c>
      <c r="E53" s="22">
        <f>IF('Training Data'!$B47="A",1,0)</f>
        <v>0</v>
      </c>
      <c r="F53" s="37">
        <v>0</v>
      </c>
      <c r="G53" s="37">
        <v>0</v>
      </c>
      <c r="H53" s="37">
        <v>0</v>
      </c>
      <c r="I53" s="37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7">
        <v>0</v>
      </c>
      <c r="R53" s="37">
        <v>0</v>
      </c>
      <c r="S53" s="37">
        <v>0</v>
      </c>
      <c r="T53" s="22">
        <v>0</v>
      </c>
      <c r="U53" s="24">
        <v>1</v>
      </c>
      <c r="V53" s="76">
        <v>1</v>
      </c>
      <c r="W53" s="71">
        <f t="shared" si="2"/>
        <v>0.42910224979607509</v>
      </c>
      <c r="X53" s="68">
        <f t="shared" si="3"/>
        <v>0.32592424118790309</v>
      </c>
    </row>
    <row r="54" spans="2:24" x14ac:dyDescent="0.25">
      <c r="B54" s="26">
        <f>IF('Training Data'!A48="M",1,0)</f>
        <v>0</v>
      </c>
      <c r="C54" s="22">
        <f>IF('Training Data'!A48="F",1,0)</f>
        <v>1</v>
      </c>
      <c r="D54" s="26">
        <f>IF('Training Data'!$B48="H",1,0)</f>
        <v>1</v>
      </c>
      <c r="E54" s="22">
        <f>IF('Training Data'!$B48="A",1,0)</f>
        <v>0</v>
      </c>
      <c r="F54" s="37">
        <v>0</v>
      </c>
      <c r="G54" s="37">
        <v>0</v>
      </c>
      <c r="H54" s="37">
        <v>0</v>
      </c>
      <c r="I54" s="37">
        <v>1</v>
      </c>
      <c r="J54" s="37">
        <v>0</v>
      </c>
      <c r="K54" s="37">
        <v>0</v>
      </c>
      <c r="L54" s="37">
        <v>0</v>
      </c>
      <c r="M54" s="37">
        <v>1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1</v>
      </c>
      <c r="T54" s="22">
        <v>1</v>
      </c>
      <c r="U54" s="24">
        <v>1</v>
      </c>
      <c r="V54" s="76">
        <v>1</v>
      </c>
      <c r="W54" s="71">
        <f t="shared" si="2"/>
        <v>1.0442707740602288</v>
      </c>
      <c r="X54" s="68">
        <f t="shared" si="3"/>
        <v>1.9599014358918304E-3</v>
      </c>
    </row>
    <row r="55" spans="2:24" x14ac:dyDescent="0.25">
      <c r="B55" s="26">
        <f>IF('Training Data'!A49="M",1,0)</f>
        <v>0</v>
      </c>
      <c r="C55" s="22">
        <f>IF('Training Data'!A49="F",1,0)</f>
        <v>1</v>
      </c>
      <c r="D55" s="26">
        <f>IF('Training Data'!$B49="H",1,0)</f>
        <v>0</v>
      </c>
      <c r="E55" s="22">
        <f>IF('Training Data'!$B49="A",1,0)</f>
        <v>0</v>
      </c>
      <c r="F55" s="37">
        <v>0</v>
      </c>
      <c r="G55" s="37">
        <v>0</v>
      </c>
      <c r="H55" s="37">
        <v>0</v>
      </c>
      <c r="I55" s="37">
        <v>1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7">
        <v>0</v>
      </c>
      <c r="S55" s="37">
        <v>0</v>
      </c>
      <c r="T55" s="22">
        <v>0</v>
      </c>
      <c r="U55" s="24">
        <v>1</v>
      </c>
      <c r="V55" s="76">
        <v>1</v>
      </c>
      <c r="W55" s="71">
        <f t="shared" si="2"/>
        <v>0.78042466101276076</v>
      </c>
      <c r="X55" s="68">
        <f t="shared" si="3"/>
        <v>4.8213329491361027E-2</v>
      </c>
    </row>
    <row r="56" spans="2:24" x14ac:dyDescent="0.25">
      <c r="B56" s="26">
        <f>IF('Training Data'!A50="M",1,0)</f>
        <v>1</v>
      </c>
      <c r="C56" s="22">
        <f>IF('Training Data'!A50="F",1,0)</f>
        <v>0</v>
      </c>
      <c r="D56" s="26">
        <f>IF('Training Data'!$B50="H",1,0)</f>
        <v>1</v>
      </c>
      <c r="E56" s="22">
        <f>IF('Training Data'!$B50="A",1,0)</f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1</v>
      </c>
      <c r="N56" s="37">
        <v>0</v>
      </c>
      <c r="O56" s="37">
        <v>1</v>
      </c>
      <c r="P56" s="37">
        <v>0</v>
      </c>
      <c r="Q56" s="37">
        <v>0</v>
      </c>
      <c r="R56" s="37">
        <v>0</v>
      </c>
      <c r="S56" s="37">
        <v>0</v>
      </c>
      <c r="T56" s="22">
        <v>0</v>
      </c>
      <c r="U56" s="24">
        <v>1</v>
      </c>
      <c r="V56" s="76">
        <v>1</v>
      </c>
      <c r="W56" s="71">
        <f t="shared" si="2"/>
        <v>0.76089064299624787</v>
      </c>
      <c r="X56" s="68">
        <f t="shared" si="3"/>
        <v>5.7173284606747789E-2</v>
      </c>
    </row>
    <row r="57" spans="2:24" x14ac:dyDescent="0.25">
      <c r="B57" s="26">
        <f>IF('Training Data'!A51="M",1,0)</f>
        <v>0</v>
      </c>
      <c r="C57" s="22">
        <f>IF('Training Data'!A51="F",1,0)</f>
        <v>1</v>
      </c>
      <c r="D57" s="26">
        <f>IF('Training Data'!$B51="H",1,0)</f>
        <v>1</v>
      </c>
      <c r="E57" s="22">
        <f>IF('Training Data'!$B51="A",1,0)</f>
        <v>0</v>
      </c>
      <c r="F57" s="37">
        <v>1</v>
      </c>
      <c r="G57" s="37">
        <v>0</v>
      </c>
      <c r="H57" s="37">
        <v>0</v>
      </c>
      <c r="I57" s="37">
        <v>0</v>
      </c>
      <c r="J57" s="37">
        <v>1</v>
      </c>
      <c r="K57" s="37">
        <v>0</v>
      </c>
      <c r="L57" s="37">
        <v>0</v>
      </c>
      <c r="M57" s="37">
        <v>0</v>
      </c>
      <c r="N57" s="37">
        <v>0</v>
      </c>
      <c r="O57" s="37">
        <v>1</v>
      </c>
      <c r="P57" s="37">
        <v>0</v>
      </c>
      <c r="Q57" s="37">
        <v>1</v>
      </c>
      <c r="R57" s="37">
        <v>1</v>
      </c>
      <c r="S57" s="37">
        <v>0</v>
      </c>
      <c r="T57" s="22">
        <v>0</v>
      </c>
      <c r="U57" s="24">
        <v>1</v>
      </c>
      <c r="V57" s="76">
        <v>1</v>
      </c>
      <c r="W57" s="71">
        <f t="shared" si="2"/>
        <v>1.4588846825315913</v>
      </c>
      <c r="X57" s="68">
        <f t="shared" si="3"/>
        <v>0.21057515186211934</v>
      </c>
    </row>
    <row r="58" spans="2:24" x14ac:dyDescent="0.25">
      <c r="B58" s="26">
        <f>IF('Training Data'!A52="M",1,0)</f>
        <v>1</v>
      </c>
      <c r="C58" s="22">
        <f>IF('Training Data'!A52="F",1,0)</f>
        <v>0</v>
      </c>
      <c r="D58" s="26">
        <f>IF('Training Data'!$B52="H",1,0)</f>
        <v>0</v>
      </c>
      <c r="E58" s="22">
        <f>IF('Training Data'!$B52="A",1,0)</f>
        <v>1</v>
      </c>
      <c r="F58" s="37">
        <v>0</v>
      </c>
      <c r="G58" s="37">
        <v>0</v>
      </c>
      <c r="H58" s="37">
        <v>0</v>
      </c>
      <c r="I58" s="37">
        <v>1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7">
        <v>0</v>
      </c>
      <c r="R58" s="37">
        <v>1</v>
      </c>
      <c r="S58" s="37">
        <v>0</v>
      </c>
      <c r="T58" s="22">
        <v>0</v>
      </c>
      <c r="U58" s="24">
        <v>1</v>
      </c>
      <c r="V58" s="76">
        <v>1</v>
      </c>
      <c r="W58" s="71">
        <f t="shared" si="2"/>
        <v>0.91365572323195399</v>
      </c>
      <c r="X58" s="68">
        <f t="shared" si="3"/>
        <v>7.4553341305969301E-3</v>
      </c>
    </row>
    <row r="59" spans="2:24" x14ac:dyDescent="0.25">
      <c r="B59" s="26">
        <f>IF('Training Data'!A53="M",1,0)</f>
        <v>1</v>
      </c>
      <c r="C59" s="22">
        <f>IF('Training Data'!A53="F",1,0)</f>
        <v>0</v>
      </c>
      <c r="D59" s="26">
        <f>IF('Training Data'!$B53="H",1,0)</f>
        <v>1</v>
      </c>
      <c r="E59" s="22">
        <f>IF('Training Data'!$B53="A",1,0)</f>
        <v>0</v>
      </c>
      <c r="F59" s="37">
        <v>0</v>
      </c>
      <c r="G59" s="37">
        <v>0</v>
      </c>
      <c r="H59" s="37">
        <v>0</v>
      </c>
      <c r="I59" s="37">
        <v>0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7">
        <v>0</v>
      </c>
      <c r="R59" s="37">
        <v>0</v>
      </c>
      <c r="S59" s="37">
        <v>0</v>
      </c>
      <c r="T59" s="22">
        <v>0</v>
      </c>
      <c r="U59" s="24">
        <v>1</v>
      </c>
      <c r="V59" s="76">
        <v>1</v>
      </c>
      <c r="W59" s="71">
        <f t="shared" si="2"/>
        <v>0.36106374145931197</v>
      </c>
      <c r="X59" s="68">
        <f t="shared" si="3"/>
        <v>0.40823954247797295</v>
      </c>
    </row>
    <row r="60" spans="2:24" x14ac:dyDescent="0.25">
      <c r="B60" s="26">
        <f>IF('Training Data'!A54="M",1,0)</f>
        <v>0</v>
      </c>
      <c r="C60" s="22">
        <f>IF('Training Data'!A54="F",1,0)</f>
        <v>0</v>
      </c>
      <c r="D60" s="26">
        <f>IF('Training Data'!$B54="H",1,0)</f>
        <v>1</v>
      </c>
      <c r="E60" s="22">
        <f>IF('Training Data'!$B54="A",1,0)</f>
        <v>0</v>
      </c>
      <c r="F60" s="37">
        <v>0</v>
      </c>
      <c r="G60" s="37">
        <v>0</v>
      </c>
      <c r="H60" s="37">
        <v>0</v>
      </c>
      <c r="I60" s="37">
        <v>1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7">
        <v>0</v>
      </c>
      <c r="S60" s="37">
        <v>0</v>
      </c>
      <c r="T60" s="22">
        <v>0</v>
      </c>
      <c r="U60" s="24">
        <v>1</v>
      </c>
      <c r="V60" s="76">
        <v>1</v>
      </c>
      <c r="W60" s="71">
        <f t="shared" si="2"/>
        <v>0.77660638343543065</v>
      </c>
      <c r="X60" s="68">
        <f t="shared" si="3"/>
        <v>4.9904707921797832E-2</v>
      </c>
    </row>
    <row r="61" spans="2:24" x14ac:dyDescent="0.25">
      <c r="B61" s="26">
        <f>IF('Training Data'!A55="M",1,0)</f>
        <v>0</v>
      </c>
      <c r="C61" s="22">
        <f>IF('Training Data'!A55="F",1,0)</f>
        <v>1</v>
      </c>
      <c r="D61" s="26">
        <f>IF('Training Data'!$B55="H",1,0)</f>
        <v>1</v>
      </c>
      <c r="E61" s="22">
        <f>IF('Training Data'!$B55="A",1,0)</f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7">
        <v>0</v>
      </c>
      <c r="R61" s="37">
        <v>0</v>
      </c>
      <c r="S61" s="37">
        <v>0</v>
      </c>
      <c r="T61" s="22">
        <v>1</v>
      </c>
      <c r="U61" s="24">
        <v>1</v>
      </c>
      <c r="V61" s="76">
        <v>1</v>
      </c>
      <c r="W61" s="71">
        <f t="shared" si="2"/>
        <v>0.66723370547123584</v>
      </c>
      <c r="X61" s="68">
        <f t="shared" si="3"/>
        <v>0.11073340677440421</v>
      </c>
    </row>
    <row r="62" spans="2:24" x14ac:dyDescent="0.25">
      <c r="B62" s="26">
        <f>IF('Training Data'!A56="M",1,0)</f>
        <v>0</v>
      </c>
      <c r="C62" s="22">
        <f>IF('Training Data'!A56="F",1,0)</f>
        <v>1</v>
      </c>
      <c r="D62" s="26">
        <f>IF('Training Data'!$B56="H",1,0)</f>
        <v>1</v>
      </c>
      <c r="E62" s="22">
        <f>IF('Training Data'!$B56="A",1,0)</f>
        <v>0</v>
      </c>
      <c r="F62" s="37">
        <v>1</v>
      </c>
      <c r="G62" s="37">
        <v>0</v>
      </c>
      <c r="H62" s="37">
        <v>1</v>
      </c>
      <c r="I62" s="37">
        <v>0</v>
      </c>
      <c r="J62" s="37">
        <v>1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1</v>
      </c>
      <c r="S62" s="37">
        <v>0</v>
      </c>
      <c r="T62" s="22">
        <v>0</v>
      </c>
      <c r="U62" s="24">
        <v>1</v>
      </c>
      <c r="V62" s="76">
        <v>1</v>
      </c>
      <c r="W62" s="71">
        <f t="shared" si="2"/>
        <v>0.89441491524212413</v>
      </c>
      <c r="X62" s="68">
        <f t="shared" si="3"/>
        <v>1.1148210123327831E-2</v>
      </c>
    </row>
    <row r="63" spans="2:24" x14ac:dyDescent="0.25">
      <c r="B63" s="26">
        <f>IF('Training Data'!A57="M",1,0)</f>
        <v>0</v>
      </c>
      <c r="C63" s="22">
        <f>IF('Training Data'!A57="F",1,0)</f>
        <v>0</v>
      </c>
      <c r="D63" s="26">
        <f>IF('Training Data'!$B57="H",1,0)</f>
        <v>1</v>
      </c>
      <c r="E63" s="22">
        <f>IF('Training Data'!$B57="A",1,0)</f>
        <v>0</v>
      </c>
      <c r="F63" s="37">
        <v>1</v>
      </c>
      <c r="G63" s="37">
        <v>0</v>
      </c>
      <c r="H63" s="37">
        <v>0</v>
      </c>
      <c r="I63" s="37">
        <v>1</v>
      </c>
      <c r="J63" s="37">
        <v>1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7">
        <v>0</v>
      </c>
      <c r="R63" s="37">
        <v>0</v>
      </c>
      <c r="S63" s="37">
        <v>0</v>
      </c>
      <c r="T63" s="22">
        <v>0</v>
      </c>
      <c r="U63" s="24">
        <v>1</v>
      </c>
      <c r="V63" s="76">
        <v>1</v>
      </c>
      <c r="W63" s="71">
        <f t="shared" si="2"/>
        <v>1.29100908815366</v>
      </c>
      <c r="X63" s="68">
        <f t="shared" si="3"/>
        <v>8.4686289388024652E-2</v>
      </c>
    </row>
    <row r="64" spans="2:24" x14ac:dyDescent="0.25">
      <c r="B64" s="26">
        <f>IF('Training Data'!A58="M",1,0)</f>
        <v>1</v>
      </c>
      <c r="C64" s="22">
        <f>IF('Training Data'!A58="F",1,0)</f>
        <v>0</v>
      </c>
      <c r="D64" s="26">
        <f>IF('Training Data'!$B58="H",1,0)</f>
        <v>0</v>
      </c>
      <c r="E64" s="22">
        <f>IF('Training Data'!$B58="A",1,0)</f>
        <v>0</v>
      </c>
      <c r="F64" s="37">
        <v>0</v>
      </c>
      <c r="G64" s="37">
        <v>0</v>
      </c>
      <c r="H64" s="37">
        <v>0</v>
      </c>
      <c r="I64" s="37">
        <v>0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1</v>
      </c>
      <c r="P64" s="37">
        <v>0</v>
      </c>
      <c r="Q64" s="37">
        <v>0</v>
      </c>
      <c r="R64" s="37">
        <v>0</v>
      </c>
      <c r="S64" s="37">
        <v>0</v>
      </c>
      <c r="T64" s="22">
        <v>0</v>
      </c>
      <c r="U64" s="24">
        <v>1</v>
      </c>
      <c r="V64" s="76">
        <v>1</v>
      </c>
      <c r="W64" s="71">
        <f t="shared" si="2"/>
        <v>0.52938949617624231</v>
      </c>
      <c r="X64" s="68">
        <f t="shared" si="3"/>
        <v>0.22147424630925105</v>
      </c>
    </row>
    <row r="65" spans="2:24" x14ac:dyDescent="0.25">
      <c r="B65" s="26">
        <f>IF('Training Data'!A59="M",1,0)</f>
        <v>0</v>
      </c>
      <c r="C65" s="22">
        <f>IF('Training Data'!A59="F",1,0)</f>
        <v>1</v>
      </c>
      <c r="D65" s="26">
        <f>IF('Training Data'!$B59="H",1,0)</f>
        <v>1</v>
      </c>
      <c r="E65" s="22">
        <f>IF('Training Data'!$B59="A",1,0)</f>
        <v>0</v>
      </c>
      <c r="F65" s="37">
        <v>0</v>
      </c>
      <c r="G65" s="37">
        <v>0</v>
      </c>
      <c r="H65" s="37">
        <v>0</v>
      </c>
      <c r="I65" s="37">
        <v>1</v>
      </c>
      <c r="J65" s="37">
        <v>0</v>
      </c>
      <c r="K65" s="37">
        <v>0</v>
      </c>
      <c r="L65" s="37">
        <v>0</v>
      </c>
      <c r="M65" s="37">
        <v>1</v>
      </c>
      <c r="N65" s="37">
        <v>0</v>
      </c>
      <c r="O65" s="37">
        <v>0</v>
      </c>
      <c r="P65" s="37">
        <v>0</v>
      </c>
      <c r="Q65" s="37">
        <v>0</v>
      </c>
      <c r="R65" s="37">
        <v>0</v>
      </c>
      <c r="S65" s="37">
        <v>0</v>
      </c>
      <c r="T65" s="22">
        <v>0</v>
      </c>
      <c r="U65" s="24">
        <v>1</v>
      </c>
      <c r="V65" s="76">
        <v>1</v>
      </c>
      <c r="W65" s="71">
        <f t="shared" si="2"/>
        <v>1.0119258078327664</v>
      </c>
      <c r="X65" s="68">
        <f t="shared" si="3"/>
        <v>1.4222489246407295E-4</v>
      </c>
    </row>
    <row r="66" spans="2:24" x14ac:dyDescent="0.25">
      <c r="B66" s="26">
        <f>IF('Training Data'!A60="M",1,0)</f>
        <v>0</v>
      </c>
      <c r="C66" s="22">
        <f>IF('Training Data'!A60="F",1,0)</f>
        <v>0</v>
      </c>
      <c r="D66" s="26">
        <f>IF('Training Data'!$B60="H",1,0)</f>
        <v>0</v>
      </c>
      <c r="E66" s="22">
        <f>IF('Training Data'!$B60="A",1,0)</f>
        <v>1</v>
      </c>
      <c r="F66" s="37">
        <v>0</v>
      </c>
      <c r="G66" s="37">
        <v>0</v>
      </c>
      <c r="H66" s="37">
        <v>0</v>
      </c>
      <c r="I66" s="37">
        <v>0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7">
        <v>0</v>
      </c>
      <c r="R66" s="37">
        <v>0</v>
      </c>
      <c r="S66" s="37">
        <v>0</v>
      </c>
      <c r="T66" s="22">
        <v>0</v>
      </c>
      <c r="U66" s="24">
        <v>1</v>
      </c>
      <c r="V66" s="76">
        <v>1</v>
      </c>
      <c r="W66" s="71">
        <f t="shared" si="2"/>
        <v>0.44381049593422511</v>
      </c>
      <c r="X66" s="68">
        <f t="shared" si="3"/>
        <v>0.30934676443293269</v>
      </c>
    </row>
    <row r="67" spans="2:24" x14ac:dyDescent="0.25">
      <c r="B67" s="26">
        <f>IF('Training Data'!A61="M",1,0)</f>
        <v>1</v>
      </c>
      <c r="C67" s="22">
        <f>IF('Training Data'!A61="F",1,0)</f>
        <v>0</v>
      </c>
      <c r="D67" s="26">
        <f>IF('Training Data'!$B61="H",1,0)</f>
        <v>0</v>
      </c>
      <c r="E67" s="22">
        <f>IF('Training Data'!$B61="A",1,0)</f>
        <v>0</v>
      </c>
      <c r="F67" s="37">
        <v>0</v>
      </c>
      <c r="G67" s="37">
        <v>1</v>
      </c>
      <c r="H67" s="37">
        <v>0</v>
      </c>
      <c r="I67" s="37">
        <v>1</v>
      </c>
      <c r="J67" s="37">
        <v>1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7">
        <v>0</v>
      </c>
      <c r="S67" s="37">
        <v>0</v>
      </c>
      <c r="T67" s="22">
        <v>0</v>
      </c>
      <c r="U67" s="24">
        <v>1</v>
      </c>
      <c r="V67" s="76">
        <v>1</v>
      </c>
      <c r="W67" s="71">
        <f t="shared" si="2"/>
        <v>0.73807123538810715</v>
      </c>
      <c r="X67" s="68">
        <f t="shared" si="3"/>
        <v>6.860667773111237E-2</v>
      </c>
    </row>
    <row r="68" spans="2:24" x14ac:dyDescent="0.25">
      <c r="B68" s="26">
        <f>IF('Training Data'!A62="M",1,0)</f>
        <v>0</v>
      </c>
      <c r="C68" s="22">
        <f>IF('Training Data'!A62="F",1,0)</f>
        <v>1</v>
      </c>
      <c r="D68" s="26">
        <f>IF('Training Data'!$B62="H",1,0)</f>
        <v>1</v>
      </c>
      <c r="E68" s="22">
        <f>IF('Training Data'!$B62="A",1,0)</f>
        <v>0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7">
        <v>0</v>
      </c>
      <c r="R68" s="37">
        <v>1</v>
      </c>
      <c r="S68" s="37">
        <v>0</v>
      </c>
      <c r="T68" s="22">
        <v>1</v>
      </c>
      <c r="U68" s="24">
        <v>1</v>
      </c>
      <c r="V68" s="76">
        <v>1</v>
      </c>
      <c r="W68" s="71">
        <f t="shared" si="2"/>
        <v>0.8557854311186659</v>
      </c>
      <c r="X68" s="68">
        <f t="shared" si="3"/>
        <v>2.0797841877629061E-2</v>
      </c>
    </row>
    <row r="69" spans="2:24" x14ac:dyDescent="0.25">
      <c r="B69" s="26">
        <f>IF('Training Data'!A63="M",1,0)</f>
        <v>0</v>
      </c>
      <c r="C69" s="22">
        <f>IF('Training Data'!A63="F",1,0)</f>
        <v>1</v>
      </c>
      <c r="D69" s="26">
        <f>IF('Training Data'!$B63="H",1,0)</f>
        <v>0</v>
      </c>
      <c r="E69" s="22">
        <f>IF('Training Data'!$B63="A",1,0)</f>
        <v>1</v>
      </c>
      <c r="F69" s="37">
        <v>0</v>
      </c>
      <c r="G69" s="37">
        <v>0</v>
      </c>
      <c r="H69" s="37">
        <v>0</v>
      </c>
      <c r="I69" s="37">
        <v>0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1</v>
      </c>
      <c r="P69" s="37">
        <v>0</v>
      </c>
      <c r="Q69" s="37">
        <v>0</v>
      </c>
      <c r="R69" s="37">
        <v>1</v>
      </c>
      <c r="S69" s="37">
        <v>0</v>
      </c>
      <c r="T69" s="22">
        <v>1</v>
      </c>
      <c r="U69" s="24">
        <v>1</v>
      </c>
      <c r="V69" s="76">
        <v>1</v>
      </c>
      <c r="W69" s="71">
        <f t="shared" si="2"/>
        <v>1.0368290307441224</v>
      </c>
      <c r="X69" s="68">
        <f t="shared" si="3"/>
        <v>1.3563775055515099E-3</v>
      </c>
    </row>
    <row r="70" spans="2:24" x14ac:dyDescent="0.25">
      <c r="B70" s="26">
        <f>IF('Training Data'!A64="M",1,0)</f>
        <v>1</v>
      </c>
      <c r="C70" s="22">
        <f>IF('Training Data'!A64="F",1,0)</f>
        <v>0</v>
      </c>
      <c r="D70" s="26">
        <f>IF('Training Data'!$B64="H",1,0)</f>
        <v>0</v>
      </c>
      <c r="E70" s="22">
        <f>IF('Training Data'!$B64="A",1,0)</f>
        <v>1</v>
      </c>
      <c r="F70" s="37">
        <v>0</v>
      </c>
      <c r="G70" s="37">
        <v>0</v>
      </c>
      <c r="H70" s="37">
        <v>0</v>
      </c>
      <c r="I70" s="37">
        <v>1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7">
        <v>0</v>
      </c>
      <c r="R70" s="37">
        <v>0</v>
      </c>
      <c r="S70" s="37">
        <v>0</v>
      </c>
      <c r="T70" s="22">
        <v>0</v>
      </c>
      <c r="U70" s="24">
        <v>1</v>
      </c>
      <c r="V70" s="76">
        <v>1</v>
      </c>
      <c r="W70" s="71">
        <f t="shared" si="2"/>
        <v>0.72510399758452393</v>
      </c>
      <c r="X70" s="68">
        <f t="shared" si="3"/>
        <v>7.5567812144009427E-2</v>
      </c>
    </row>
    <row r="71" spans="2:24" x14ac:dyDescent="0.25">
      <c r="B71" s="26">
        <f>IF('Training Data'!A65="M",1,0)</f>
        <v>0</v>
      </c>
      <c r="C71" s="22">
        <f>IF('Training Data'!A65="F",1,0)</f>
        <v>1</v>
      </c>
      <c r="D71" s="26">
        <f>IF('Training Data'!$B65="H",1,0)</f>
        <v>0</v>
      </c>
      <c r="E71" s="22">
        <f>IF('Training Data'!$B65="A",1,0)</f>
        <v>1</v>
      </c>
      <c r="F71" s="37">
        <v>0</v>
      </c>
      <c r="G71" s="37">
        <v>0</v>
      </c>
      <c r="H71" s="37">
        <v>0</v>
      </c>
      <c r="I71" s="37">
        <v>0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1</v>
      </c>
      <c r="P71" s="37">
        <v>0</v>
      </c>
      <c r="Q71" s="37">
        <v>0</v>
      </c>
      <c r="R71" s="37">
        <v>1</v>
      </c>
      <c r="S71" s="37">
        <v>0</v>
      </c>
      <c r="T71" s="22">
        <v>1</v>
      </c>
      <c r="U71" s="24">
        <v>1</v>
      </c>
      <c r="V71" s="76">
        <v>1</v>
      </c>
      <c r="W71" s="71">
        <f t="shared" si="2"/>
        <v>1.0368290307441224</v>
      </c>
      <c r="X71" s="68">
        <f t="shared" si="3"/>
        <v>1.3563775055515099E-3</v>
      </c>
    </row>
    <row r="72" spans="2:24" x14ac:dyDescent="0.25">
      <c r="B72" s="26">
        <f>IF('Training Data'!A66="M",1,0)</f>
        <v>1</v>
      </c>
      <c r="C72" s="22">
        <f>IF('Training Data'!A66="F",1,0)</f>
        <v>0</v>
      </c>
      <c r="D72" s="26">
        <f>IF('Training Data'!$B66="H",1,0)</f>
        <v>0</v>
      </c>
      <c r="E72" s="22">
        <f>IF('Training Data'!$B66="A",1,0)</f>
        <v>1</v>
      </c>
      <c r="F72" s="37">
        <v>0</v>
      </c>
      <c r="G72" s="37">
        <v>0</v>
      </c>
      <c r="H72" s="37">
        <v>0</v>
      </c>
      <c r="I72" s="37">
        <v>0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7">
        <v>0</v>
      </c>
      <c r="R72" s="37">
        <v>0</v>
      </c>
      <c r="S72" s="37">
        <v>0</v>
      </c>
      <c r="T72" s="22">
        <v>0</v>
      </c>
      <c r="U72" s="24">
        <v>1</v>
      </c>
      <c r="V72" s="76">
        <v>1</v>
      </c>
      <c r="W72" s="71">
        <f t="shared" ref="W72:W135" si="4">SUMPRODUCT($B$2:$U$2,B72:U72)</f>
        <v>0.37668592577131521</v>
      </c>
      <c r="X72" s="68">
        <f t="shared" ref="X72:X135" si="5">(V72-W72)^2</f>
        <v>0.38852043513156237</v>
      </c>
    </row>
    <row r="73" spans="2:24" x14ac:dyDescent="0.25">
      <c r="B73" s="26">
        <f>IF('Training Data'!A67="M",1,0)</f>
        <v>1</v>
      </c>
      <c r="C73" s="22">
        <f>IF('Training Data'!A67="F",1,0)</f>
        <v>0</v>
      </c>
      <c r="D73" s="26">
        <f>IF('Training Data'!$B67="H",1,0)</f>
        <v>0</v>
      </c>
      <c r="E73" s="22">
        <f>IF('Training Data'!$B67="A",1,0)</f>
        <v>1</v>
      </c>
      <c r="F73" s="37">
        <v>0</v>
      </c>
      <c r="G73" s="37">
        <v>0</v>
      </c>
      <c r="H73" s="37">
        <v>0</v>
      </c>
      <c r="I73" s="37">
        <v>0</v>
      </c>
      <c r="J73" s="37">
        <v>0</v>
      </c>
      <c r="K73" s="37">
        <v>0</v>
      </c>
      <c r="L73" s="37">
        <v>1</v>
      </c>
      <c r="M73" s="37">
        <v>0</v>
      </c>
      <c r="N73" s="37">
        <v>0</v>
      </c>
      <c r="O73" s="37">
        <v>0</v>
      </c>
      <c r="P73" s="37">
        <v>0</v>
      </c>
      <c r="Q73" s="37">
        <v>1</v>
      </c>
      <c r="R73" s="37">
        <v>0</v>
      </c>
      <c r="S73" s="37">
        <v>0</v>
      </c>
      <c r="T73" s="22">
        <v>0</v>
      </c>
      <c r="U73" s="24">
        <v>1</v>
      </c>
      <c r="V73" s="76">
        <v>1</v>
      </c>
      <c r="W73" s="71">
        <f t="shared" si="4"/>
        <v>0.72587344581625035</v>
      </c>
      <c r="X73" s="68">
        <f t="shared" si="5"/>
        <v>7.5145367708656235E-2</v>
      </c>
    </row>
    <row r="74" spans="2:24" x14ac:dyDescent="0.25">
      <c r="B74" s="26">
        <f>IF('Training Data'!A68="M",1,0)</f>
        <v>1</v>
      </c>
      <c r="C74" s="22">
        <f>IF('Training Data'!A68="F",1,0)</f>
        <v>0</v>
      </c>
      <c r="D74" s="26">
        <f>IF('Training Data'!$B68="H",1,0)</f>
        <v>0</v>
      </c>
      <c r="E74" s="22">
        <f>IF('Training Data'!$B68="A",1,0)</f>
        <v>1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1</v>
      </c>
      <c r="S74" s="37">
        <v>0</v>
      </c>
      <c r="T74" s="22">
        <v>1</v>
      </c>
      <c r="U74" s="24">
        <v>1</v>
      </c>
      <c r="V74" s="76">
        <v>1</v>
      </c>
      <c r="W74" s="71">
        <f t="shared" si="4"/>
        <v>0.80336910709390597</v>
      </c>
      <c r="X74" s="68">
        <f t="shared" si="5"/>
        <v>3.8663708045047825E-2</v>
      </c>
    </row>
    <row r="75" spans="2:24" x14ac:dyDescent="0.25">
      <c r="B75" s="26">
        <f>IF('Training Data'!A69="M",1,0)</f>
        <v>0</v>
      </c>
      <c r="C75" s="22">
        <f>IF('Training Data'!A69="F",1,0)</f>
        <v>0</v>
      </c>
      <c r="D75" s="26">
        <f>IF('Training Data'!$B69="H",1,0)</f>
        <v>0</v>
      </c>
      <c r="E75" s="22">
        <f>IF('Training Data'!$B69="A",1,0)</f>
        <v>1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1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1</v>
      </c>
      <c r="T75" s="22">
        <v>0</v>
      </c>
      <c r="U75" s="24">
        <v>1</v>
      </c>
      <c r="V75" s="76">
        <v>1</v>
      </c>
      <c r="W75" s="71">
        <f t="shared" si="4"/>
        <v>0.47242949271000945</v>
      </c>
      <c r="X75" s="68">
        <f t="shared" si="5"/>
        <v>0.27833064016221798</v>
      </c>
    </row>
    <row r="76" spans="2:24" x14ac:dyDescent="0.25">
      <c r="B76" s="26">
        <f>IF('Training Data'!A70="M",1,0)</f>
        <v>1</v>
      </c>
      <c r="C76" s="22">
        <f>IF('Training Data'!A70="F",1,0)</f>
        <v>0</v>
      </c>
      <c r="D76" s="26">
        <f>IF('Training Data'!$B70="H",1,0)</f>
        <v>0</v>
      </c>
      <c r="E76" s="22">
        <f>IF('Training Data'!$B70="A",1,0)</f>
        <v>1</v>
      </c>
      <c r="F76" s="37">
        <v>0</v>
      </c>
      <c r="G76" s="37">
        <v>0</v>
      </c>
      <c r="H76" s="37">
        <v>0</v>
      </c>
      <c r="I76" s="37">
        <v>1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1</v>
      </c>
      <c r="P76" s="37">
        <v>0</v>
      </c>
      <c r="Q76" s="37">
        <v>0</v>
      </c>
      <c r="R76" s="37">
        <v>0</v>
      </c>
      <c r="S76" s="37">
        <v>0</v>
      </c>
      <c r="T76" s="22">
        <v>0</v>
      </c>
      <c r="U76" s="24">
        <v>1</v>
      </c>
      <c r="V76" s="76">
        <v>1</v>
      </c>
      <c r="W76" s="71">
        <f t="shared" si="4"/>
        <v>0.89052541289797715</v>
      </c>
      <c r="X76" s="68">
        <f t="shared" si="5"/>
        <v>1.1984685221158387E-2</v>
      </c>
    </row>
    <row r="77" spans="2:24" x14ac:dyDescent="0.25">
      <c r="B77" s="26">
        <f>IF('Training Data'!A71="M",1,0)</f>
        <v>0</v>
      </c>
      <c r="C77" s="22">
        <f>IF('Training Data'!A71="F",1,0)</f>
        <v>1</v>
      </c>
      <c r="D77" s="26">
        <f>IF('Training Data'!$B71="H",1,0)</f>
        <v>1</v>
      </c>
      <c r="E77" s="22">
        <f>IF('Training Data'!$B71="A",1,0)</f>
        <v>0</v>
      </c>
      <c r="F77" s="37">
        <v>0</v>
      </c>
      <c r="G77" s="37">
        <v>0</v>
      </c>
      <c r="H77" s="37">
        <v>0</v>
      </c>
      <c r="I77" s="37">
        <v>0</v>
      </c>
      <c r="J77" s="37">
        <v>1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7">
        <v>0</v>
      </c>
      <c r="R77" s="37">
        <v>0</v>
      </c>
      <c r="S77" s="37">
        <v>0</v>
      </c>
      <c r="T77" s="22">
        <v>0</v>
      </c>
      <c r="U77" s="24">
        <v>1</v>
      </c>
      <c r="V77" s="76">
        <v>1</v>
      </c>
      <c r="W77" s="71">
        <f t="shared" si="4"/>
        <v>0.72366270697754298</v>
      </c>
      <c r="X77" s="68">
        <f t="shared" si="5"/>
        <v>7.6362299514979276E-2</v>
      </c>
    </row>
    <row r="78" spans="2:24" x14ac:dyDescent="0.25">
      <c r="B78" s="26">
        <f>IF('Training Data'!A72="M",1,0)</f>
        <v>0</v>
      </c>
      <c r="C78" s="22">
        <f>IF('Training Data'!A72="F",1,0)</f>
        <v>1</v>
      </c>
      <c r="D78" s="26">
        <f>IF('Training Data'!$B72="H",1,0)</f>
        <v>1</v>
      </c>
      <c r="E78" s="22">
        <f>IF('Training Data'!$B72="A",1,0)</f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1</v>
      </c>
      <c r="P78" s="37">
        <v>0</v>
      </c>
      <c r="Q78" s="37">
        <v>1</v>
      </c>
      <c r="R78" s="37">
        <v>0</v>
      </c>
      <c r="S78" s="37">
        <v>0</v>
      </c>
      <c r="T78" s="22">
        <v>1</v>
      </c>
      <c r="U78" s="24">
        <v>1</v>
      </c>
      <c r="V78" s="76">
        <v>1</v>
      </c>
      <c r="W78" s="71">
        <f t="shared" si="4"/>
        <v>0.99406170784109249</v>
      </c>
      <c r="X78" s="68">
        <f t="shared" si="5"/>
        <v>3.5263313764542415E-5</v>
      </c>
    </row>
    <row r="79" spans="2:24" x14ac:dyDescent="0.25">
      <c r="B79" s="26">
        <f>IF('Training Data'!A73="M",1,0)</f>
        <v>0</v>
      </c>
      <c r="C79" s="22">
        <f>IF('Training Data'!A73="F",1,0)</f>
        <v>0</v>
      </c>
      <c r="D79" s="26">
        <f>IF('Training Data'!$B73="H",1,0)</f>
        <v>0</v>
      </c>
      <c r="E79" s="22">
        <f>IF('Training Data'!$B73="A",1,0)</f>
        <v>1</v>
      </c>
      <c r="F79" s="37">
        <v>0</v>
      </c>
      <c r="G79" s="37">
        <v>0</v>
      </c>
      <c r="H79" s="37">
        <v>0</v>
      </c>
      <c r="I79" s="37">
        <v>0</v>
      </c>
      <c r="J79" s="37">
        <v>0</v>
      </c>
      <c r="K79" s="37">
        <v>0</v>
      </c>
      <c r="L79" s="37">
        <v>0</v>
      </c>
      <c r="M79" s="37">
        <v>0</v>
      </c>
      <c r="N79" s="37">
        <v>1</v>
      </c>
      <c r="O79" s="37">
        <v>0</v>
      </c>
      <c r="P79" s="37">
        <v>0</v>
      </c>
      <c r="Q79" s="37">
        <v>0</v>
      </c>
      <c r="R79" s="37">
        <v>0</v>
      </c>
      <c r="S79" s="37">
        <v>0</v>
      </c>
      <c r="T79" s="22">
        <v>0</v>
      </c>
      <c r="U79" s="24">
        <v>1</v>
      </c>
      <c r="V79" s="76">
        <v>1</v>
      </c>
      <c r="W79" s="71">
        <f t="shared" si="4"/>
        <v>0.58676131470422022</v>
      </c>
      <c r="X79" s="68">
        <f t="shared" si="5"/>
        <v>0.17076621102498452</v>
      </c>
    </row>
    <row r="80" spans="2:24" x14ac:dyDescent="0.25">
      <c r="B80" s="26">
        <f>IF('Training Data'!A74="M",1,0)</f>
        <v>1</v>
      </c>
      <c r="C80" s="22">
        <f>IF('Training Data'!A74="F",1,0)</f>
        <v>0</v>
      </c>
      <c r="D80" s="26">
        <f>IF('Training Data'!$B74="H",1,0)</f>
        <v>0</v>
      </c>
      <c r="E80" s="22">
        <f>IF('Training Data'!$B74="A",1,0)</f>
        <v>0</v>
      </c>
      <c r="F80" s="37">
        <v>0</v>
      </c>
      <c r="G80" s="37">
        <v>0</v>
      </c>
      <c r="H80" s="37">
        <v>0</v>
      </c>
      <c r="I80" s="37">
        <v>1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37">
        <v>1</v>
      </c>
      <c r="Q80" s="37">
        <v>0</v>
      </c>
      <c r="R80" s="37">
        <v>0</v>
      </c>
      <c r="S80" s="37">
        <v>0</v>
      </c>
      <c r="T80" s="22">
        <v>0</v>
      </c>
      <c r="U80" s="24">
        <v>1</v>
      </c>
      <c r="V80" s="76">
        <v>1</v>
      </c>
      <c r="W80" s="71">
        <f t="shared" si="4"/>
        <v>0.55189407685105918</v>
      </c>
      <c r="X80" s="68">
        <f t="shared" si="5"/>
        <v>0.20079891836116445</v>
      </c>
    </row>
    <row r="81" spans="2:24" x14ac:dyDescent="0.25">
      <c r="B81" s="26">
        <f>IF('Training Data'!A75="M",1,0)</f>
        <v>1</v>
      </c>
      <c r="C81" s="22">
        <f>IF('Training Data'!A75="F",1,0)</f>
        <v>0</v>
      </c>
      <c r="D81" s="26">
        <f>IF('Training Data'!$B75="H",1,0)</f>
        <v>1</v>
      </c>
      <c r="E81" s="22">
        <f>IF('Training Data'!$B75="A",1,0)</f>
        <v>0</v>
      </c>
      <c r="F81" s="37">
        <v>0</v>
      </c>
      <c r="G81" s="37">
        <v>0</v>
      </c>
      <c r="H81" s="37">
        <v>0</v>
      </c>
      <c r="I81" s="37">
        <v>0</v>
      </c>
      <c r="J81" s="37">
        <v>0</v>
      </c>
      <c r="K81" s="37">
        <v>0</v>
      </c>
      <c r="L81" s="37">
        <v>0</v>
      </c>
      <c r="M81" s="37">
        <v>1</v>
      </c>
      <c r="N81" s="37">
        <v>0</v>
      </c>
      <c r="O81" s="37">
        <v>0</v>
      </c>
      <c r="P81" s="37">
        <v>0</v>
      </c>
      <c r="Q81" s="37">
        <v>0</v>
      </c>
      <c r="R81" s="37">
        <v>0</v>
      </c>
      <c r="S81" s="37">
        <v>0</v>
      </c>
      <c r="T81" s="22">
        <v>0</v>
      </c>
      <c r="U81" s="24">
        <v>1</v>
      </c>
      <c r="V81" s="76">
        <v>1</v>
      </c>
      <c r="W81" s="71">
        <f t="shared" si="4"/>
        <v>0.59546922768279464</v>
      </c>
      <c r="X81" s="68">
        <f t="shared" si="5"/>
        <v>0.16364514575155464</v>
      </c>
    </row>
    <row r="82" spans="2:24" x14ac:dyDescent="0.25">
      <c r="B82" s="26">
        <f>IF('Training Data'!A76="M",1,0)</f>
        <v>0</v>
      </c>
      <c r="C82" s="22">
        <f>IF('Training Data'!A76="F",1,0)</f>
        <v>1</v>
      </c>
      <c r="D82" s="26">
        <f>IF('Training Data'!$B76="H",1,0)</f>
        <v>0</v>
      </c>
      <c r="E82" s="22">
        <f>IF('Training Data'!$B76="A",1,0)</f>
        <v>1</v>
      </c>
      <c r="F82" s="37">
        <v>0</v>
      </c>
      <c r="G82" s="37">
        <v>0</v>
      </c>
      <c r="H82" s="37">
        <v>0</v>
      </c>
      <c r="I82" s="37">
        <v>0</v>
      </c>
      <c r="J82" s="37">
        <v>1</v>
      </c>
      <c r="K82" s="37">
        <v>0</v>
      </c>
      <c r="L82" s="37">
        <v>0</v>
      </c>
      <c r="M82" s="37">
        <v>0</v>
      </c>
      <c r="N82" s="37">
        <v>0</v>
      </c>
      <c r="O82" s="37">
        <v>0</v>
      </c>
      <c r="P82" s="37">
        <v>1</v>
      </c>
      <c r="Q82" s="37">
        <v>0</v>
      </c>
      <c r="R82" s="37">
        <v>0</v>
      </c>
      <c r="S82" s="37">
        <v>0</v>
      </c>
      <c r="T82" s="22">
        <v>1</v>
      </c>
      <c r="U82" s="24">
        <v>1</v>
      </c>
      <c r="V82" s="76">
        <v>1</v>
      </c>
      <c r="W82" s="71">
        <f t="shared" si="4"/>
        <v>0.81692427113976818</v>
      </c>
      <c r="X82" s="68">
        <f t="shared" si="5"/>
        <v>3.3516722497705119E-2</v>
      </c>
    </row>
    <row r="83" spans="2:24" x14ac:dyDescent="0.25">
      <c r="B83" s="26">
        <f>IF('Training Data'!A77="M",1,0)</f>
        <v>1</v>
      </c>
      <c r="C83" s="22">
        <f>IF('Training Data'!A77="F",1,0)</f>
        <v>0</v>
      </c>
      <c r="D83" s="26">
        <f>IF('Training Data'!$B77="H",1,0)</f>
        <v>0</v>
      </c>
      <c r="E83" s="22">
        <f>IF('Training Data'!$B77="A",1,0)</f>
        <v>1</v>
      </c>
      <c r="F83" s="37">
        <v>0</v>
      </c>
      <c r="G83" s="37">
        <v>0</v>
      </c>
      <c r="H83" s="37">
        <v>0</v>
      </c>
      <c r="I83" s="37">
        <v>1</v>
      </c>
      <c r="J83" s="37">
        <v>1</v>
      </c>
      <c r="K83" s="37">
        <v>0</v>
      </c>
      <c r="L83" s="37">
        <v>0</v>
      </c>
      <c r="M83" s="37">
        <v>0</v>
      </c>
      <c r="N83" s="37">
        <v>0</v>
      </c>
      <c r="O83" s="37">
        <v>1</v>
      </c>
      <c r="P83" s="37">
        <v>0</v>
      </c>
      <c r="Q83" s="37">
        <v>0</v>
      </c>
      <c r="R83" s="37">
        <v>0</v>
      </c>
      <c r="S83" s="37">
        <v>0</v>
      </c>
      <c r="T83" s="22">
        <v>0</v>
      </c>
      <c r="U83" s="24">
        <v>1</v>
      </c>
      <c r="V83" s="76">
        <v>1</v>
      </c>
      <c r="W83" s="71">
        <f t="shared" si="4"/>
        <v>1.1850858700794451</v>
      </c>
      <c r="X83" s="68">
        <f t="shared" si="5"/>
        <v>3.4256779303065234E-2</v>
      </c>
    </row>
    <row r="84" spans="2:24" x14ac:dyDescent="0.25">
      <c r="B84" s="26">
        <f>IF('Training Data'!A78="M",1,0)</f>
        <v>0</v>
      </c>
      <c r="C84" s="22">
        <f>IF('Training Data'!A78="F",1,0)</f>
        <v>1</v>
      </c>
      <c r="D84" s="26">
        <f>IF('Training Data'!$B78="H",1,0)</f>
        <v>0</v>
      </c>
      <c r="E84" s="22">
        <f>IF('Training Data'!$B78="A",1,0)</f>
        <v>1</v>
      </c>
      <c r="F84" s="37">
        <v>0</v>
      </c>
      <c r="G84" s="37">
        <v>0</v>
      </c>
      <c r="H84" s="37">
        <v>0</v>
      </c>
      <c r="I84" s="37">
        <v>0</v>
      </c>
      <c r="J84" s="37">
        <v>0</v>
      </c>
      <c r="K84" s="37">
        <v>0</v>
      </c>
      <c r="L84" s="37">
        <v>0</v>
      </c>
      <c r="M84" s="37">
        <v>0</v>
      </c>
      <c r="N84" s="37">
        <v>0</v>
      </c>
      <c r="O84" s="37">
        <v>1</v>
      </c>
      <c r="P84" s="37">
        <v>0</v>
      </c>
      <c r="Q84" s="37">
        <v>0</v>
      </c>
      <c r="R84" s="37">
        <v>0</v>
      </c>
      <c r="S84" s="37">
        <v>0</v>
      </c>
      <c r="T84" s="22">
        <v>0</v>
      </c>
      <c r="U84" s="24">
        <v>1</v>
      </c>
      <c r="V84" s="76">
        <v>1</v>
      </c>
      <c r="W84" s="71">
        <f t="shared" si="4"/>
        <v>0.61014584942153161</v>
      </c>
      <c r="X84" s="68">
        <f t="shared" si="5"/>
        <v>0.1519862587232591</v>
      </c>
    </row>
    <row r="85" spans="2:24" x14ac:dyDescent="0.25">
      <c r="B85" s="26">
        <f>IF('Training Data'!A79="M",1,0)</f>
        <v>0</v>
      </c>
      <c r="C85" s="22">
        <f>IF('Training Data'!A79="F",1,0)</f>
        <v>1</v>
      </c>
      <c r="D85" s="26">
        <f>IF('Training Data'!$B79="H",1,0)</f>
        <v>0</v>
      </c>
      <c r="E85" s="22">
        <f>IF('Training Data'!$B79="A",1,0)</f>
        <v>1</v>
      </c>
      <c r="F85" s="37">
        <v>1</v>
      </c>
      <c r="G85" s="37">
        <v>0</v>
      </c>
      <c r="H85" s="37">
        <v>0</v>
      </c>
      <c r="I85" s="37">
        <v>0</v>
      </c>
      <c r="J85" s="37">
        <v>0</v>
      </c>
      <c r="K85" s="37">
        <v>0</v>
      </c>
      <c r="L85" s="37">
        <v>0</v>
      </c>
      <c r="M85" s="37">
        <v>0</v>
      </c>
      <c r="N85" s="37">
        <v>0</v>
      </c>
      <c r="O85" s="37">
        <v>0</v>
      </c>
      <c r="P85" s="37">
        <v>0</v>
      </c>
      <c r="Q85" s="37">
        <v>0</v>
      </c>
      <c r="R85" s="37">
        <v>0</v>
      </c>
      <c r="S85" s="37">
        <v>0</v>
      </c>
      <c r="T85" s="22">
        <v>1</v>
      </c>
      <c r="U85" s="24">
        <v>1</v>
      </c>
      <c r="V85" s="76">
        <v>1</v>
      </c>
      <c r="W85" s="71">
        <f t="shared" si="4"/>
        <v>0.90269813732000059</v>
      </c>
      <c r="X85" s="68">
        <f t="shared" si="5"/>
        <v>9.4676524809974606E-3</v>
      </c>
    </row>
    <row r="86" spans="2:24" x14ac:dyDescent="0.25">
      <c r="B86" s="26">
        <f>IF('Training Data'!A80="M",1,0)</f>
        <v>0</v>
      </c>
      <c r="C86" s="22">
        <f>IF('Training Data'!A80="F",1,0)</f>
        <v>1</v>
      </c>
      <c r="D86" s="26">
        <f>IF('Training Data'!$B80="H",1,0)</f>
        <v>0</v>
      </c>
      <c r="E86" s="22">
        <f>IF('Training Data'!$B80="A",1,0)</f>
        <v>0</v>
      </c>
      <c r="F86" s="37">
        <v>0</v>
      </c>
      <c r="G86" s="37">
        <v>0</v>
      </c>
      <c r="H86" s="37">
        <v>0</v>
      </c>
      <c r="I86" s="37">
        <v>1</v>
      </c>
      <c r="J86" s="37">
        <v>0</v>
      </c>
      <c r="K86" s="37">
        <v>0</v>
      </c>
      <c r="L86" s="37">
        <v>0</v>
      </c>
      <c r="M86" s="37">
        <v>0</v>
      </c>
      <c r="N86" s="37">
        <v>0</v>
      </c>
      <c r="O86" s="37">
        <v>0</v>
      </c>
      <c r="P86" s="37">
        <v>0</v>
      </c>
      <c r="Q86" s="37">
        <v>0</v>
      </c>
      <c r="R86" s="37">
        <v>0</v>
      </c>
      <c r="S86" s="37">
        <v>0</v>
      </c>
      <c r="T86" s="22">
        <v>0</v>
      </c>
      <c r="U86" s="24">
        <v>1</v>
      </c>
      <c r="V86" s="76">
        <v>1</v>
      </c>
      <c r="W86" s="71">
        <f t="shared" si="4"/>
        <v>0.78042466101276076</v>
      </c>
      <c r="X86" s="68">
        <f t="shared" si="5"/>
        <v>4.8213329491361027E-2</v>
      </c>
    </row>
    <row r="87" spans="2:24" x14ac:dyDescent="0.25">
      <c r="B87" s="26">
        <f>IF('Training Data'!A81="M",1,0)</f>
        <v>0</v>
      </c>
      <c r="C87" s="22">
        <f>IF('Training Data'!A81="F",1,0)</f>
        <v>1</v>
      </c>
      <c r="D87" s="26">
        <f>IF('Training Data'!$B81="H",1,0)</f>
        <v>0</v>
      </c>
      <c r="E87" s="22">
        <f>IF('Training Data'!$B81="A",1,0)</f>
        <v>1</v>
      </c>
      <c r="F87" s="37">
        <v>0</v>
      </c>
      <c r="G87" s="37">
        <v>0</v>
      </c>
      <c r="H87" s="37">
        <v>0</v>
      </c>
      <c r="I87" s="37">
        <v>0</v>
      </c>
      <c r="J87" s="37">
        <v>1</v>
      </c>
      <c r="K87" s="37">
        <v>0</v>
      </c>
      <c r="L87" s="37">
        <v>0</v>
      </c>
      <c r="M87" s="37">
        <v>0</v>
      </c>
      <c r="N87" s="37">
        <v>0</v>
      </c>
      <c r="O87" s="37">
        <v>0</v>
      </c>
      <c r="P87" s="37">
        <v>0</v>
      </c>
      <c r="Q87" s="37">
        <v>0</v>
      </c>
      <c r="R87" s="37">
        <v>0</v>
      </c>
      <c r="S87" s="37">
        <v>0</v>
      </c>
      <c r="T87" s="22">
        <v>0</v>
      </c>
      <c r="U87" s="24">
        <v>1</v>
      </c>
      <c r="V87" s="76">
        <v>1</v>
      </c>
      <c r="W87" s="71">
        <f t="shared" si="4"/>
        <v>0.73928489128954611</v>
      </c>
      <c r="X87" s="68">
        <f t="shared" si="5"/>
        <v>6.7972367909903797E-2</v>
      </c>
    </row>
    <row r="88" spans="2:24" x14ac:dyDescent="0.25">
      <c r="B88" s="26">
        <f>IF('Training Data'!A82="M",1,0)</f>
        <v>0</v>
      </c>
      <c r="C88" s="22">
        <f>IF('Training Data'!A82="F",1,0)</f>
        <v>1</v>
      </c>
      <c r="D88" s="26">
        <f>IF('Training Data'!$B82="H",1,0)</f>
        <v>1</v>
      </c>
      <c r="E88" s="22">
        <f>IF('Training Data'!$B82="A",1,0)</f>
        <v>0</v>
      </c>
      <c r="F88" s="37">
        <v>0</v>
      </c>
      <c r="G88" s="37">
        <v>0</v>
      </c>
      <c r="H88" s="37">
        <v>0</v>
      </c>
      <c r="I88" s="37">
        <v>0</v>
      </c>
      <c r="J88" s="37">
        <v>0</v>
      </c>
      <c r="K88" s="37">
        <v>0</v>
      </c>
      <c r="L88" s="37">
        <v>0</v>
      </c>
      <c r="M88" s="37">
        <v>0</v>
      </c>
      <c r="N88" s="37">
        <v>0</v>
      </c>
      <c r="O88" s="37">
        <v>0</v>
      </c>
      <c r="P88" s="37">
        <v>0</v>
      </c>
      <c r="Q88" s="37">
        <v>0</v>
      </c>
      <c r="R88" s="37">
        <v>1</v>
      </c>
      <c r="S88" s="37">
        <v>0</v>
      </c>
      <c r="T88" s="22">
        <v>0</v>
      </c>
      <c r="U88" s="24">
        <v>1</v>
      </c>
      <c r="V88" s="76">
        <v>1</v>
      </c>
      <c r="W88" s="71">
        <f t="shared" si="4"/>
        <v>0.61765397544350509</v>
      </c>
      <c r="X88" s="68">
        <f t="shared" si="5"/>
        <v>0.14618848249415581</v>
      </c>
    </row>
    <row r="89" spans="2:24" x14ac:dyDescent="0.25">
      <c r="B89" s="26">
        <f>IF('Training Data'!A83="M",1,0)</f>
        <v>1</v>
      </c>
      <c r="C89" s="22">
        <f>IF('Training Data'!A83="F",1,0)</f>
        <v>0</v>
      </c>
      <c r="D89" s="26">
        <f>IF('Training Data'!$B83="H",1,0)</f>
        <v>1</v>
      </c>
      <c r="E89" s="22">
        <f>IF('Training Data'!$B83="A",1,0)</f>
        <v>0</v>
      </c>
      <c r="F89" s="37">
        <v>0</v>
      </c>
      <c r="G89" s="37">
        <v>0</v>
      </c>
      <c r="H89" s="37">
        <v>0</v>
      </c>
      <c r="I89" s="37">
        <v>0</v>
      </c>
      <c r="J89" s="37">
        <v>0</v>
      </c>
      <c r="K89" s="37">
        <v>1</v>
      </c>
      <c r="L89" s="37">
        <v>0</v>
      </c>
      <c r="M89" s="37">
        <v>0</v>
      </c>
      <c r="N89" s="37">
        <v>0</v>
      </c>
      <c r="O89" s="37">
        <v>0</v>
      </c>
      <c r="P89" s="37">
        <v>0</v>
      </c>
      <c r="Q89" s="37">
        <v>0</v>
      </c>
      <c r="R89" s="37">
        <v>0</v>
      </c>
      <c r="S89" s="37">
        <v>0</v>
      </c>
      <c r="T89" s="22">
        <v>0</v>
      </c>
      <c r="U89" s="24">
        <v>1</v>
      </c>
      <c r="V89" s="76">
        <v>1</v>
      </c>
      <c r="W89" s="71">
        <f t="shared" si="4"/>
        <v>0.68030762680069912</v>
      </c>
      <c r="X89" s="68">
        <f t="shared" si="5"/>
        <v>0.10220321348180107</v>
      </c>
    </row>
    <row r="90" spans="2:24" x14ac:dyDescent="0.25">
      <c r="B90" s="26">
        <f>IF('Training Data'!A84="M",1,0)</f>
        <v>0</v>
      </c>
      <c r="C90" s="22">
        <f>IF('Training Data'!A84="F",1,0)</f>
        <v>0</v>
      </c>
      <c r="D90" s="26">
        <f>IF('Training Data'!$B84="H",1,0)</f>
        <v>0</v>
      </c>
      <c r="E90" s="22">
        <f>IF('Training Data'!$B84="A",1,0)</f>
        <v>0</v>
      </c>
      <c r="F90" s="37">
        <v>1</v>
      </c>
      <c r="G90" s="37">
        <v>0</v>
      </c>
      <c r="H90" s="37">
        <v>0</v>
      </c>
      <c r="I90" s="37">
        <v>0</v>
      </c>
      <c r="J90" s="37">
        <v>0</v>
      </c>
      <c r="K90" s="37">
        <v>0</v>
      </c>
      <c r="L90" s="37">
        <v>0</v>
      </c>
      <c r="M90" s="37">
        <v>1</v>
      </c>
      <c r="N90" s="37">
        <v>0</v>
      </c>
      <c r="O90" s="37">
        <v>0</v>
      </c>
      <c r="P90" s="37">
        <v>0</v>
      </c>
      <c r="Q90" s="37">
        <v>0</v>
      </c>
      <c r="R90" s="37">
        <v>0</v>
      </c>
      <c r="S90" s="37">
        <v>0</v>
      </c>
      <c r="T90" s="22">
        <v>0</v>
      </c>
      <c r="U90" s="24">
        <v>1</v>
      </c>
      <c r="V90" s="76">
        <v>1</v>
      </c>
      <c r="W90" s="71">
        <f t="shared" si="4"/>
        <v>0.88534038478594312</v>
      </c>
      <c r="X90" s="68">
        <f t="shared" si="5"/>
        <v>1.3146827361035583E-2</v>
      </c>
    </row>
    <row r="91" spans="2:24" x14ac:dyDescent="0.25">
      <c r="B91" s="26">
        <f>IF('Training Data'!A85="M",1,0)</f>
        <v>0</v>
      </c>
      <c r="C91" s="22">
        <f>IF('Training Data'!A85="F",1,0)</f>
        <v>1</v>
      </c>
      <c r="D91" s="26">
        <f>IF('Training Data'!$B85="H",1,0)</f>
        <v>0</v>
      </c>
      <c r="E91" s="22">
        <f>IF('Training Data'!$B85="A",1,0)</f>
        <v>1</v>
      </c>
      <c r="F91" s="37">
        <v>0</v>
      </c>
      <c r="G91" s="37">
        <v>0</v>
      </c>
      <c r="H91" s="37">
        <v>1</v>
      </c>
      <c r="I91" s="37">
        <v>0</v>
      </c>
      <c r="J91" s="37">
        <v>0</v>
      </c>
      <c r="K91" s="37">
        <v>0</v>
      </c>
      <c r="L91" s="37">
        <v>0</v>
      </c>
      <c r="M91" s="37">
        <v>0</v>
      </c>
      <c r="N91" s="37">
        <v>0</v>
      </c>
      <c r="O91" s="37">
        <v>0</v>
      </c>
      <c r="P91" s="37">
        <v>0</v>
      </c>
      <c r="Q91" s="37">
        <v>0</v>
      </c>
      <c r="R91" s="37">
        <v>0</v>
      </c>
      <c r="S91" s="37">
        <v>0</v>
      </c>
      <c r="T91" s="22">
        <v>0</v>
      </c>
      <c r="U91" s="24">
        <v>1</v>
      </c>
      <c r="V91" s="76">
        <v>1</v>
      </c>
      <c r="W91" s="71">
        <f t="shared" si="4"/>
        <v>0.20708266918846785</v>
      </c>
      <c r="X91" s="68">
        <f t="shared" si="5"/>
        <v>0.62871789350128471</v>
      </c>
    </row>
    <row r="92" spans="2:24" x14ac:dyDescent="0.25">
      <c r="B92" s="26">
        <f>IF('Training Data'!A86="M",1,0)</f>
        <v>0</v>
      </c>
      <c r="C92" s="22">
        <f>IF('Training Data'!A86="F",1,0)</f>
        <v>1</v>
      </c>
      <c r="D92" s="26">
        <f>IF('Training Data'!$B86="H",1,0)</f>
        <v>1</v>
      </c>
      <c r="E92" s="22">
        <f>IF('Training Data'!$B86="A",1,0)</f>
        <v>0</v>
      </c>
      <c r="F92" s="37">
        <v>0</v>
      </c>
      <c r="G92" s="37">
        <v>0</v>
      </c>
      <c r="H92" s="37">
        <v>0</v>
      </c>
      <c r="I92" s="37">
        <v>0</v>
      </c>
      <c r="J92" s="37">
        <v>0</v>
      </c>
      <c r="K92" s="37">
        <v>0</v>
      </c>
      <c r="L92" s="37">
        <v>0</v>
      </c>
      <c r="M92" s="37">
        <v>1</v>
      </c>
      <c r="N92" s="37">
        <v>0</v>
      </c>
      <c r="O92" s="37">
        <v>0</v>
      </c>
      <c r="P92" s="37">
        <v>0</v>
      </c>
      <c r="Q92" s="37">
        <v>0</v>
      </c>
      <c r="R92" s="37">
        <v>1</v>
      </c>
      <c r="S92" s="37">
        <v>0</v>
      </c>
      <c r="T92" s="22">
        <v>0</v>
      </c>
      <c r="U92" s="24">
        <v>1</v>
      </c>
      <c r="V92" s="76">
        <v>1</v>
      </c>
      <c r="W92" s="71">
        <f t="shared" si="4"/>
        <v>0.85205946166698776</v>
      </c>
      <c r="X92" s="68">
        <f t="shared" si="5"/>
        <v>2.1886402882261465E-2</v>
      </c>
    </row>
    <row r="93" spans="2:24" x14ac:dyDescent="0.25">
      <c r="B93" s="26">
        <f>IF('Training Data'!A87="M",1,0)</f>
        <v>0</v>
      </c>
      <c r="C93" s="22">
        <f>IF('Training Data'!A87="F",1,0)</f>
        <v>1</v>
      </c>
      <c r="D93" s="26">
        <f>IF('Training Data'!$B87="H",1,0)</f>
        <v>0</v>
      </c>
      <c r="E93" s="22">
        <f>IF('Training Data'!$B87="A",1,0)</f>
        <v>1</v>
      </c>
      <c r="F93" s="37">
        <v>1</v>
      </c>
      <c r="G93" s="37">
        <v>0</v>
      </c>
      <c r="H93" s="37">
        <v>0</v>
      </c>
      <c r="I93" s="37">
        <v>1</v>
      </c>
      <c r="J93" s="37">
        <v>1</v>
      </c>
      <c r="K93" s="37">
        <v>0</v>
      </c>
      <c r="L93" s="37">
        <v>0</v>
      </c>
      <c r="M93" s="37">
        <v>1</v>
      </c>
      <c r="N93" s="37">
        <v>0</v>
      </c>
      <c r="O93" s="37">
        <v>1</v>
      </c>
      <c r="P93" s="37">
        <v>0</v>
      </c>
      <c r="Q93" s="37">
        <v>0</v>
      </c>
      <c r="R93" s="37">
        <v>0</v>
      </c>
      <c r="S93" s="37">
        <v>0</v>
      </c>
      <c r="T93" s="22">
        <v>0</v>
      </c>
      <c r="U93" s="24">
        <v>1</v>
      </c>
      <c r="V93" s="76">
        <v>1</v>
      </c>
      <c r="W93" s="71">
        <f t="shared" si="4"/>
        <v>1.7073721121764522</v>
      </c>
      <c r="X93" s="68">
        <f t="shared" si="5"/>
        <v>0.5003753050849753</v>
      </c>
    </row>
    <row r="94" spans="2:24" x14ac:dyDescent="0.25">
      <c r="B94" s="26">
        <f>IF('Training Data'!A88="M",1,0)</f>
        <v>0</v>
      </c>
      <c r="C94" s="22">
        <f>IF('Training Data'!A88="F",1,0)</f>
        <v>0</v>
      </c>
      <c r="D94" s="26">
        <f>IF('Training Data'!$B88="H",1,0)</f>
        <v>0</v>
      </c>
      <c r="E94" s="22">
        <f>IF('Training Data'!$B88="A",1,0)</f>
        <v>1</v>
      </c>
      <c r="F94" s="37">
        <v>0</v>
      </c>
      <c r="G94" s="37">
        <v>0</v>
      </c>
      <c r="H94" s="37">
        <v>0</v>
      </c>
      <c r="I94" s="37">
        <v>0</v>
      </c>
      <c r="J94" s="37">
        <v>0</v>
      </c>
      <c r="K94" s="37">
        <v>0</v>
      </c>
      <c r="L94" s="37">
        <v>0</v>
      </c>
      <c r="M94" s="37">
        <v>0</v>
      </c>
      <c r="N94" s="37">
        <v>0</v>
      </c>
      <c r="O94" s="37">
        <v>0</v>
      </c>
      <c r="P94" s="37">
        <v>0</v>
      </c>
      <c r="Q94" s="37">
        <v>0</v>
      </c>
      <c r="R94" s="37">
        <v>0</v>
      </c>
      <c r="S94" s="37">
        <v>0</v>
      </c>
      <c r="T94" s="22">
        <v>0</v>
      </c>
      <c r="U94" s="24">
        <v>1</v>
      </c>
      <c r="V94" s="76">
        <v>1</v>
      </c>
      <c r="W94" s="71">
        <f t="shared" si="4"/>
        <v>0.44381049593422511</v>
      </c>
      <c r="X94" s="68">
        <f t="shared" si="5"/>
        <v>0.30934676443293269</v>
      </c>
    </row>
    <row r="95" spans="2:24" x14ac:dyDescent="0.25">
      <c r="B95" s="26">
        <f>IF('Training Data'!A89="M",1,0)</f>
        <v>0</v>
      </c>
      <c r="C95" s="22">
        <f>IF('Training Data'!A89="F",1,0)</f>
        <v>1</v>
      </c>
      <c r="D95" s="26">
        <f>IF('Training Data'!$B89="H",1,0)</f>
        <v>1</v>
      </c>
      <c r="E95" s="22">
        <f>IF('Training Data'!$B89="A",1,0)</f>
        <v>0</v>
      </c>
      <c r="F95" s="37">
        <v>1</v>
      </c>
      <c r="G95" s="37">
        <v>0</v>
      </c>
      <c r="H95" s="37">
        <v>0</v>
      </c>
      <c r="I95" s="37">
        <v>0</v>
      </c>
      <c r="J95" s="37">
        <v>1</v>
      </c>
      <c r="K95" s="37">
        <v>0</v>
      </c>
      <c r="L95" s="37">
        <v>0</v>
      </c>
      <c r="M95" s="37">
        <v>0</v>
      </c>
      <c r="N95" s="37">
        <v>0</v>
      </c>
      <c r="O95" s="37">
        <v>1</v>
      </c>
      <c r="P95" s="37">
        <v>0</v>
      </c>
      <c r="Q95" s="37">
        <v>0</v>
      </c>
      <c r="R95" s="37">
        <v>1</v>
      </c>
      <c r="S95" s="37">
        <v>0</v>
      </c>
      <c r="T95" s="22">
        <v>0</v>
      </c>
      <c r="U95" s="24">
        <v>1</v>
      </c>
      <c r="V95" s="76">
        <v>1</v>
      </c>
      <c r="W95" s="71">
        <f t="shared" si="4"/>
        <v>1.2974780954751879</v>
      </c>
      <c r="X95" s="68">
        <f t="shared" si="5"/>
        <v>8.8493217287545001E-2</v>
      </c>
    </row>
    <row r="96" spans="2:24" x14ac:dyDescent="0.25">
      <c r="B96" s="26">
        <f>IF('Training Data'!A90="M",1,0)</f>
        <v>0</v>
      </c>
      <c r="C96" s="22">
        <f>IF('Training Data'!A90="F",1,0)</f>
        <v>0</v>
      </c>
      <c r="D96" s="26">
        <f>IF('Training Data'!$B90="H",1,0)</f>
        <v>0</v>
      </c>
      <c r="E96" s="22">
        <f>IF('Training Data'!$B90="A",1,0)</f>
        <v>1</v>
      </c>
      <c r="F96" s="37">
        <v>0</v>
      </c>
      <c r="G96" s="37">
        <v>0</v>
      </c>
      <c r="H96" s="37">
        <v>0</v>
      </c>
      <c r="I96" s="37">
        <v>0</v>
      </c>
      <c r="J96" s="37">
        <v>0</v>
      </c>
      <c r="K96" s="37">
        <v>0</v>
      </c>
      <c r="L96" s="37">
        <v>0</v>
      </c>
      <c r="M96" s="37">
        <v>0</v>
      </c>
      <c r="N96" s="37">
        <v>1</v>
      </c>
      <c r="O96" s="37">
        <v>0</v>
      </c>
      <c r="P96" s="37">
        <v>0</v>
      </c>
      <c r="Q96" s="37">
        <v>0</v>
      </c>
      <c r="R96" s="37">
        <v>0</v>
      </c>
      <c r="S96" s="37">
        <v>0</v>
      </c>
      <c r="T96" s="22">
        <v>0</v>
      </c>
      <c r="U96" s="24">
        <v>1</v>
      </c>
      <c r="V96" s="76">
        <v>1</v>
      </c>
      <c r="W96" s="71">
        <f t="shared" si="4"/>
        <v>0.58676131470422022</v>
      </c>
      <c r="X96" s="68">
        <f t="shared" si="5"/>
        <v>0.17076621102498452</v>
      </c>
    </row>
    <row r="97" spans="2:24" x14ac:dyDescent="0.25">
      <c r="B97" s="26">
        <f>IF('Training Data'!A91="M",1,0)</f>
        <v>1</v>
      </c>
      <c r="C97" s="22">
        <f>IF('Training Data'!A91="F",1,0)</f>
        <v>0</v>
      </c>
      <c r="D97" s="26">
        <f>IF('Training Data'!$B91="H",1,0)</f>
        <v>1</v>
      </c>
      <c r="E97" s="22">
        <f>IF('Training Data'!$B91="A",1,0)</f>
        <v>0</v>
      </c>
      <c r="F97" s="37">
        <v>1</v>
      </c>
      <c r="G97" s="37">
        <v>0</v>
      </c>
      <c r="H97" s="37">
        <v>1</v>
      </c>
      <c r="I97" s="37">
        <v>0</v>
      </c>
      <c r="J97" s="37">
        <v>0</v>
      </c>
      <c r="K97" s="37">
        <v>1</v>
      </c>
      <c r="L97" s="37">
        <v>0</v>
      </c>
      <c r="M97" s="37">
        <v>0</v>
      </c>
      <c r="N97" s="37">
        <v>0</v>
      </c>
      <c r="O97" s="37">
        <v>0</v>
      </c>
      <c r="P97" s="37">
        <v>0</v>
      </c>
      <c r="Q97" s="37">
        <v>0</v>
      </c>
      <c r="R97" s="37">
        <v>0</v>
      </c>
      <c r="S97" s="37">
        <v>0</v>
      </c>
      <c r="T97" s="22">
        <v>0</v>
      </c>
      <c r="U97" s="24">
        <v>1</v>
      </c>
      <c r="V97" s="76">
        <v>1</v>
      </c>
      <c r="W97" s="71">
        <f t="shared" si="4"/>
        <v>0.66250810941785021</v>
      </c>
      <c r="X97" s="68">
        <f t="shared" si="5"/>
        <v>0.11390077620871376</v>
      </c>
    </row>
    <row r="98" spans="2:24" x14ac:dyDescent="0.25">
      <c r="B98" s="26">
        <f>IF('Training Data'!A92="M",1,0)</f>
        <v>0</v>
      </c>
      <c r="C98" s="22">
        <f>IF('Training Data'!A92="F",1,0)</f>
        <v>1</v>
      </c>
      <c r="D98" s="26">
        <f>IF('Training Data'!$B92="H",1,0)</f>
        <v>0</v>
      </c>
      <c r="E98" s="22">
        <f>IF('Training Data'!$B92="A",1,0)</f>
        <v>1</v>
      </c>
      <c r="F98" s="37">
        <v>0</v>
      </c>
      <c r="G98" s="37">
        <v>0</v>
      </c>
      <c r="H98" s="37">
        <v>0</v>
      </c>
      <c r="I98" s="37">
        <v>0</v>
      </c>
      <c r="J98" s="37">
        <v>1</v>
      </c>
      <c r="K98" s="37">
        <v>0</v>
      </c>
      <c r="L98" s="37">
        <v>0</v>
      </c>
      <c r="M98" s="37">
        <v>0</v>
      </c>
      <c r="N98" s="37">
        <v>0</v>
      </c>
      <c r="O98" s="37">
        <v>0</v>
      </c>
      <c r="P98" s="37">
        <v>0</v>
      </c>
      <c r="Q98" s="37">
        <v>0</v>
      </c>
      <c r="R98" s="37">
        <v>0</v>
      </c>
      <c r="S98" s="37">
        <v>0</v>
      </c>
      <c r="T98" s="22">
        <v>0</v>
      </c>
      <c r="U98" s="24">
        <v>1</v>
      </c>
      <c r="V98" s="76">
        <v>1</v>
      </c>
      <c r="W98" s="71">
        <f t="shared" si="4"/>
        <v>0.73928489128954611</v>
      </c>
      <c r="X98" s="68">
        <f t="shared" si="5"/>
        <v>6.7972367909903797E-2</v>
      </c>
    </row>
    <row r="99" spans="2:24" x14ac:dyDescent="0.25">
      <c r="B99" s="26">
        <f>IF('Training Data'!A93="M",1,0)</f>
        <v>0</v>
      </c>
      <c r="C99" s="22">
        <f>IF('Training Data'!A93="F",1,0)</f>
        <v>1</v>
      </c>
      <c r="D99" s="26">
        <f>IF('Training Data'!$B93="H",1,0)</f>
        <v>1</v>
      </c>
      <c r="E99" s="22">
        <f>IF('Training Data'!$B93="A",1,0)</f>
        <v>0</v>
      </c>
      <c r="F99" s="37">
        <v>0</v>
      </c>
      <c r="G99" s="37">
        <v>0</v>
      </c>
      <c r="H99" s="37">
        <v>0</v>
      </c>
      <c r="I99" s="37">
        <v>1</v>
      </c>
      <c r="J99" s="37">
        <v>0</v>
      </c>
      <c r="K99" s="37">
        <v>0</v>
      </c>
      <c r="L99" s="37">
        <v>0</v>
      </c>
      <c r="M99" s="37">
        <v>1</v>
      </c>
      <c r="N99" s="37">
        <v>0</v>
      </c>
      <c r="O99" s="37">
        <v>0</v>
      </c>
      <c r="P99" s="37">
        <v>0</v>
      </c>
      <c r="Q99" s="37">
        <v>0</v>
      </c>
      <c r="R99" s="37">
        <v>0</v>
      </c>
      <c r="S99" s="37">
        <v>1</v>
      </c>
      <c r="T99" s="22">
        <v>1</v>
      </c>
      <c r="U99" s="24">
        <v>1</v>
      </c>
      <c r="V99" s="76">
        <v>1</v>
      </c>
      <c r="W99" s="71">
        <f t="shared" si="4"/>
        <v>1.0442707740602288</v>
      </c>
      <c r="X99" s="68">
        <f t="shared" si="5"/>
        <v>1.9599014358918304E-3</v>
      </c>
    </row>
    <row r="100" spans="2:24" x14ac:dyDescent="0.25">
      <c r="B100" s="26">
        <f>IF('Training Data'!A94="M",1,0)</f>
        <v>0</v>
      </c>
      <c r="C100" s="22">
        <f>IF('Training Data'!A94="F",1,0)</f>
        <v>1</v>
      </c>
      <c r="D100" s="26">
        <f>IF('Training Data'!$B94="H",1,0)</f>
        <v>0</v>
      </c>
      <c r="E100" s="22">
        <f>IF('Training Data'!$B94="A",1,0)</f>
        <v>1</v>
      </c>
      <c r="F100" s="37">
        <v>0</v>
      </c>
      <c r="G100" s="37">
        <v>0</v>
      </c>
      <c r="H100" s="37">
        <v>0</v>
      </c>
      <c r="I100" s="37">
        <v>0</v>
      </c>
      <c r="J100" s="37">
        <v>0</v>
      </c>
      <c r="K100" s="37">
        <v>0</v>
      </c>
      <c r="L100" s="37">
        <v>0</v>
      </c>
      <c r="M100" s="37">
        <v>0</v>
      </c>
      <c r="N100" s="37">
        <v>0</v>
      </c>
      <c r="O100" s="37">
        <v>1</v>
      </c>
      <c r="P100" s="37">
        <v>0</v>
      </c>
      <c r="Q100" s="37">
        <v>0</v>
      </c>
      <c r="R100" s="37">
        <v>1</v>
      </c>
      <c r="S100" s="37">
        <v>0</v>
      </c>
      <c r="T100" s="22">
        <v>0</v>
      </c>
      <c r="U100" s="24">
        <v>1</v>
      </c>
      <c r="V100" s="76">
        <v>1</v>
      </c>
      <c r="W100" s="71">
        <f t="shared" si="4"/>
        <v>0.79869757506896166</v>
      </c>
      <c r="X100" s="68">
        <f t="shared" si="5"/>
        <v>4.0522666283116328E-2</v>
      </c>
    </row>
    <row r="101" spans="2:24" x14ac:dyDescent="0.25">
      <c r="B101" s="26">
        <f>IF('Training Data'!A95="M",1,0)</f>
        <v>1</v>
      </c>
      <c r="C101" s="22">
        <f>IF('Training Data'!A95="F",1,0)</f>
        <v>0</v>
      </c>
      <c r="D101" s="26">
        <f>IF('Training Data'!$B95="H",1,0)</f>
        <v>1</v>
      </c>
      <c r="E101" s="22">
        <f>IF('Training Data'!$B95="A",1,0)</f>
        <v>0</v>
      </c>
      <c r="F101" s="37">
        <v>0</v>
      </c>
      <c r="G101" s="37">
        <v>0</v>
      </c>
      <c r="H101" s="37">
        <v>1</v>
      </c>
      <c r="I101" s="37">
        <v>0</v>
      </c>
      <c r="J101" s="37">
        <v>0</v>
      </c>
      <c r="K101" s="37">
        <v>0</v>
      </c>
      <c r="L101" s="37">
        <v>0</v>
      </c>
      <c r="M101" s="37">
        <v>0</v>
      </c>
      <c r="N101" s="37">
        <v>0</v>
      </c>
      <c r="O101" s="37">
        <v>0</v>
      </c>
      <c r="P101" s="37">
        <v>0</v>
      </c>
      <c r="Q101" s="37">
        <v>0</v>
      </c>
      <c r="R101" s="37">
        <v>1</v>
      </c>
      <c r="S101" s="37">
        <v>0</v>
      </c>
      <c r="T101" s="22">
        <v>1</v>
      </c>
      <c r="U101" s="24">
        <v>1</v>
      </c>
      <c r="V101" s="76">
        <v>1</v>
      </c>
      <c r="W101" s="71">
        <f t="shared" si="4"/>
        <v>0.5501051578622923</v>
      </c>
      <c r="X101" s="68">
        <f t="shared" si="5"/>
        <v>0.20240536898211292</v>
      </c>
    </row>
    <row r="102" spans="2:24" x14ac:dyDescent="0.25">
      <c r="B102" s="26">
        <f>IF('Training Data'!A96="M",1,0)</f>
        <v>1</v>
      </c>
      <c r="C102" s="22">
        <f>IF('Training Data'!A96="F",1,0)</f>
        <v>0</v>
      </c>
      <c r="D102" s="26">
        <f>IF('Training Data'!$B96="H",1,0)</f>
        <v>0</v>
      </c>
      <c r="E102" s="22">
        <f>IF('Training Data'!$B96="A",1,0)</f>
        <v>1</v>
      </c>
      <c r="F102" s="37">
        <v>0</v>
      </c>
      <c r="G102" s="37">
        <v>0</v>
      </c>
      <c r="H102" s="37">
        <v>0</v>
      </c>
      <c r="I102" s="37">
        <v>0</v>
      </c>
      <c r="J102" s="37">
        <v>0</v>
      </c>
      <c r="K102" s="37">
        <v>0</v>
      </c>
      <c r="L102" s="37">
        <v>0</v>
      </c>
      <c r="M102" s="37">
        <v>0</v>
      </c>
      <c r="N102" s="37">
        <v>0</v>
      </c>
      <c r="O102" s="37">
        <v>0</v>
      </c>
      <c r="P102" s="37">
        <v>0</v>
      </c>
      <c r="Q102" s="37">
        <v>0</v>
      </c>
      <c r="R102" s="37">
        <v>0</v>
      </c>
      <c r="S102" s="37">
        <v>0</v>
      </c>
      <c r="T102" s="22">
        <v>0</v>
      </c>
      <c r="U102" s="24">
        <v>1</v>
      </c>
      <c r="V102" s="76">
        <v>1</v>
      </c>
      <c r="W102" s="71">
        <f t="shared" si="4"/>
        <v>0.37668592577131521</v>
      </c>
      <c r="X102" s="68">
        <f t="shared" si="5"/>
        <v>0.38852043513156237</v>
      </c>
    </row>
    <row r="103" spans="2:24" x14ac:dyDescent="0.25">
      <c r="B103" s="26">
        <f>IF('Training Data'!A97="M",1,0)</f>
        <v>0</v>
      </c>
      <c r="C103" s="22">
        <f>IF('Training Data'!A97="F",1,0)</f>
        <v>1</v>
      </c>
      <c r="D103" s="26">
        <f>IF('Training Data'!$B97="H",1,0)</f>
        <v>0</v>
      </c>
      <c r="E103" s="22">
        <f>IF('Training Data'!$B97="A",1,0)</f>
        <v>1</v>
      </c>
      <c r="F103" s="37">
        <v>0</v>
      </c>
      <c r="G103" s="37">
        <v>0</v>
      </c>
      <c r="H103" s="37">
        <v>0</v>
      </c>
      <c r="I103" s="37">
        <v>0</v>
      </c>
      <c r="J103" s="37">
        <v>1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22">
        <v>0</v>
      </c>
      <c r="U103" s="24">
        <v>1</v>
      </c>
      <c r="V103" s="76">
        <v>1</v>
      </c>
      <c r="W103" s="71">
        <f t="shared" si="4"/>
        <v>0.73928489128954611</v>
      </c>
      <c r="X103" s="68">
        <f t="shared" si="5"/>
        <v>6.7972367909903797E-2</v>
      </c>
    </row>
    <row r="104" spans="2:24" x14ac:dyDescent="0.25">
      <c r="B104" s="26">
        <f>IF('Training Data'!A98="M",1,0)</f>
        <v>0</v>
      </c>
      <c r="C104" s="22">
        <f>IF('Training Data'!A98="F",1,0)</f>
        <v>1</v>
      </c>
      <c r="D104" s="26">
        <f>IF('Training Data'!$B98="H",1,0)</f>
        <v>0</v>
      </c>
      <c r="E104" s="22">
        <f>IF('Training Data'!$B98="A",1,0)</f>
        <v>0</v>
      </c>
      <c r="F104" s="37">
        <v>0</v>
      </c>
      <c r="G104" s="37">
        <v>0</v>
      </c>
      <c r="H104" s="37">
        <v>0</v>
      </c>
      <c r="I104" s="37">
        <v>0</v>
      </c>
      <c r="J104" s="37">
        <v>0</v>
      </c>
      <c r="K104" s="37">
        <v>0</v>
      </c>
      <c r="L104" s="37">
        <v>0</v>
      </c>
      <c r="M104" s="37">
        <v>0</v>
      </c>
      <c r="N104" s="37">
        <v>0</v>
      </c>
      <c r="O104" s="37">
        <v>0</v>
      </c>
      <c r="P104" s="37">
        <v>0</v>
      </c>
      <c r="Q104" s="37">
        <v>0</v>
      </c>
      <c r="R104" s="37">
        <v>0</v>
      </c>
      <c r="S104" s="37">
        <v>0</v>
      </c>
      <c r="T104" s="22">
        <v>0</v>
      </c>
      <c r="U104" s="24">
        <v>1</v>
      </c>
      <c r="V104" s="76">
        <v>1</v>
      </c>
      <c r="W104" s="71">
        <f t="shared" si="4"/>
        <v>0.43200658919955209</v>
      </c>
      <c r="X104" s="68">
        <f t="shared" si="5"/>
        <v>0.32261651471272629</v>
      </c>
    </row>
    <row r="105" spans="2:24" x14ac:dyDescent="0.25">
      <c r="B105" s="26">
        <f>IF('Training Data'!A99="M",1,0)</f>
        <v>1</v>
      </c>
      <c r="C105" s="22">
        <f>IF('Training Data'!A99="F",1,0)</f>
        <v>0</v>
      </c>
      <c r="D105" s="26">
        <f>IF('Training Data'!$B99="H",1,0)</f>
        <v>1</v>
      </c>
      <c r="E105" s="22">
        <f>IF('Training Data'!$B99="A",1,0)</f>
        <v>0</v>
      </c>
      <c r="F105" s="37">
        <v>0</v>
      </c>
      <c r="G105" s="37">
        <v>0</v>
      </c>
      <c r="H105" s="37">
        <v>0</v>
      </c>
      <c r="I105" s="37">
        <v>1</v>
      </c>
      <c r="J105" s="37">
        <v>0</v>
      </c>
      <c r="K105" s="37">
        <v>0</v>
      </c>
      <c r="L105" s="37">
        <v>0</v>
      </c>
      <c r="M105" s="37">
        <v>0</v>
      </c>
      <c r="N105" s="37">
        <v>0</v>
      </c>
      <c r="O105" s="37">
        <v>0</v>
      </c>
      <c r="P105" s="37">
        <v>0</v>
      </c>
      <c r="Q105" s="37">
        <v>0</v>
      </c>
      <c r="R105" s="37">
        <v>1</v>
      </c>
      <c r="S105" s="37">
        <v>0</v>
      </c>
      <c r="T105" s="22">
        <v>0</v>
      </c>
      <c r="U105" s="24">
        <v>1</v>
      </c>
      <c r="V105" s="76">
        <v>1</v>
      </c>
      <c r="W105" s="71">
        <f t="shared" si="4"/>
        <v>0.89803353891995075</v>
      </c>
      <c r="X105" s="68">
        <f t="shared" si="5"/>
        <v>1.0397159185189199E-2</v>
      </c>
    </row>
    <row r="106" spans="2:24" x14ac:dyDescent="0.25">
      <c r="B106" s="26">
        <f>IF('Training Data'!A100="M",1,0)</f>
        <v>0</v>
      </c>
      <c r="C106" s="22">
        <f>IF('Training Data'!A100="F",1,0)</f>
        <v>0</v>
      </c>
      <c r="D106" s="26">
        <f>IF('Training Data'!$B100="H",1,0)</f>
        <v>0</v>
      </c>
      <c r="E106" s="22">
        <f>IF('Training Data'!$B100="A",1,0)</f>
        <v>1</v>
      </c>
      <c r="F106" s="37">
        <v>0</v>
      </c>
      <c r="G106" s="37">
        <v>0</v>
      </c>
      <c r="H106" s="37">
        <v>1</v>
      </c>
      <c r="I106" s="37">
        <v>0</v>
      </c>
      <c r="J106" s="37">
        <v>0</v>
      </c>
      <c r="K106" s="37">
        <v>0</v>
      </c>
      <c r="L106" s="37">
        <v>0</v>
      </c>
      <c r="M106" s="37">
        <v>0</v>
      </c>
      <c r="N106" s="37">
        <v>0</v>
      </c>
      <c r="O106" s="37">
        <v>0</v>
      </c>
      <c r="P106" s="37">
        <v>0</v>
      </c>
      <c r="Q106" s="37">
        <v>0</v>
      </c>
      <c r="R106" s="37">
        <v>0</v>
      </c>
      <c r="S106" s="37">
        <v>0</v>
      </c>
      <c r="T106" s="22">
        <v>0</v>
      </c>
      <c r="U106" s="24">
        <v>1</v>
      </c>
      <c r="V106" s="76">
        <v>1</v>
      </c>
      <c r="W106" s="71">
        <f t="shared" si="4"/>
        <v>0.20616873101461466</v>
      </c>
      <c r="X106" s="68">
        <f t="shared" si="5"/>
        <v>0.63016808361894727</v>
      </c>
    </row>
    <row r="107" spans="2:24" x14ac:dyDescent="0.25">
      <c r="B107" s="26">
        <f>IF('Training Data'!A101="M",1,0)</f>
        <v>1</v>
      </c>
      <c r="C107" s="22">
        <f>IF('Training Data'!A101="F",1,0)</f>
        <v>0</v>
      </c>
      <c r="D107" s="26">
        <f>IF('Training Data'!$B101="H",1,0)</f>
        <v>1</v>
      </c>
      <c r="E107" s="22">
        <f>IF('Training Data'!$B101="A",1,0)</f>
        <v>0</v>
      </c>
      <c r="F107" s="37">
        <v>0</v>
      </c>
      <c r="G107" s="37">
        <v>0</v>
      </c>
      <c r="H107" s="37">
        <v>0</v>
      </c>
      <c r="I107" s="37">
        <v>0</v>
      </c>
      <c r="J107" s="37">
        <v>0</v>
      </c>
      <c r="K107" s="37">
        <v>1</v>
      </c>
      <c r="L107" s="37">
        <v>0</v>
      </c>
      <c r="M107" s="37">
        <v>0</v>
      </c>
      <c r="N107" s="37">
        <v>0</v>
      </c>
      <c r="O107" s="37">
        <v>0</v>
      </c>
      <c r="P107" s="37">
        <v>0</v>
      </c>
      <c r="Q107" s="37">
        <v>0</v>
      </c>
      <c r="R107" s="37">
        <v>0</v>
      </c>
      <c r="S107" s="37">
        <v>0</v>
      </c>
      <c r="T107" s="22">
        <v>0</v>
      </c>
      <c r="U107" s="24">
        <v>1</v>
      </c>
      <c r="V107" s="76">
        <v>1</v>
      </c>
      <c r="W107" s="71">
        <f t="shared" si="4"/>
        <v>0.68030762680069912</v>
      </c>
      <c r="X107" s="68">
        <f t="shared" si="5"/>
        <v>0.10220321348180107</v>
      </c>
    </row>
    <row r="108" spans="2:24" x14ac:dyDescent="0.25">
      <c r="B108" s="26">
        <f>IF('Training Data'!A102="M",1,0)</f>
        <v>1</v>
      </c>
      <c r="C108" s="22">
        <f>IF('Training Data'!A102="F",1,0)</f>
        <v>0</v>
      </c>
      <c r="D108" s="26">
        <f>IF('Training Data'!$B102="H",1,0)</f>
        <v>1</v>
      </c>
      <c r="E108" s="22">
        <f>IF('Training Data'!$B102="A",1,0)</f>
        <v>0</v>
      </c>
      <c r="F108" s="37">
        <v>0</v>
      </c>
      <c r="G108" s="37">
        <v>0</v>
      </c>
      <c r="H108" s="37">
        <v>0</v>
      </c>
      <c r="I108" s="37">
        <v>1</v>
      </c>
      <c r="J108" s="37">
        <v>0</v>
      </c>
      <c r="K108" s="37">
        <v>0</v>
      </c>
      <c r="L108" s="37">
        <v>0</v>
      </c>
      <c r="M108" s="37">
        <v>0</v>
      </c>
      <c r="N108" s="37">
        <v>0</v>
      </c>
      <c r="O108" s="37">
        <v>0</v>
      </c>
      <c r="P108" s="37">
        <v>0</v>
      </c>
      <c r="Q108" s="37">
        <v>0</v>
      </c>
      <c r="R108" s="37">
        <v>0</v>
      </c>
      <c r="S108" s="37">
        <v>0</v>
      </c>
      <c r="T108" s="22">
        <v>0</v>
      </c>
      <c r="U108" s="24">
        <v>1</v>
      </c>
      <c r="V108" s="76">
        <v>1</v>
      </c>
      <c r="W108" s="71">
        <f t="shared" si="4"/>
        <v>0.70948181327252069</v>
      </c>
      <c r="X108" s="68">
        <f t="shared" si="5"/>
        <v>8.4400816819422533E-2</v>
      </c>
    </row>
    <row r="109" spans="2:24" x14ac:dyDescent="0.25">
      <c r="B109" s="26">
        <f>IF('Training Data'!A103="M",1,0)</f>
        <v>0</v>
      </c>
      <c r="C109" s="22">
        <f>IF('Training Data'!A103="F",1,0)</f>
        <v>1</v>
      </c>
      <c r="D109" s="26">
        <f>IF('Training Data'!$B103="H",1,0)</f>
        <v>0</v>
      </c>
      <c r="E109" s="22">
        <f>IF('Training Data'!$B103="A",1,0)</f>
        <v>1</v>
      </c>
      <c r="F109" s="37">
        <v>0</v>
      </c>
      <c r="G109" s="37">
        <v>0</v>
      </c>
      <c r="H109" s="37">
        <v>0</v>
      </c>
      <c r="I109" s="37">
        <v>0</v>
      </c>
      <c r="J109" s="37">
        <v>0</v>
      </c>
      <c r="K109" s="37">
        <v>0</v>
      </c>
      <c r="L109" s="37">
        <v>0</v>
      </c>
      <c r="M109" s="37">
        <v>1</v>
      </c>
      <c r="N109" s="37">
        <v>0</v>
      </c>
      <c r="O109" s="37">
        <v>0</v>
      </c>
      <c r="P109" s="37">
        <v>1</v>
      </c>
      <c r="Q109" s="37">
        <v>1</v>
      </c>
      <c r="R109" s="37">
        <v>0</v>
      </c>
      <c r="S109" s="37">
        <v>0</v>
      </c>
      <c r="T109" s="22">
        <v>0</v>
      </c>
      <c r="U109" s="24">
        <v>1</v>
      </c>
      <c r="V109" s="76">
        <v>1</v>
      </c>
      <c r="W109" s="71">
        <f t="shared" si="4"/>
        <v>0.68004443156302574</v>
      </c>
      <c r="X109" s="68">
        <f t="shared" si="5"/>
        <v>0.10237156577382732</v>
      </c>
    </row>
    <row r="110" spans="2:24" x14ac:dyDescent="0.25">
      <c r="B110" s="26">
        <f>IF('Training Data'!A104="M",1,0)</f>
        <v>0</v>
      </c>
      <c r="C110" s="22">
        <f>IF('Training Data'!A104="F",1,0)</f>
        <v>1</v>
      </c>
      <c r="D110" s="26">
        <f>IF('Training Data'!$B104="H",1,0)</f>
        <v>1</v>
      </c>
      <c r="E110" s="22">
        <f>IF('Training Data'!$B104="A",1,0)</f>
        <v>0</v>
      </c>
      <c r="F110" s="37">
        <v>0</v>
      </c>
      <c r="G110" s="37">
        <v>0</v>
      </c>
      <c r="H110" s="37">
        <v>1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22">
        <v>0</v>
      </c>
      <c r="U110" s="24">
        <v>1</v>
      </c>
      <c r="V110" s="76">
        <v>1</v>
      </c>
      <c r="W110" s="71">
        <f t="shared" si="4"/>
        <v>0.19146048487646464</v>
      </c>
      <c r="X110" s="68">
        <f t="shared" si="5"/>
        <v>0.65373614751620168</v>
      </c>
    </row>
    <row r="111" spans="2:24" x14ac:dyDescent="0.25">
      <c r="B111" s="26">
        <f>IF('Training Data'!A105="M",1,0)</f>
        <v>1</v>
      </c>
      <c r="C111" s="22">
        <f>IF('Training Data'!A105="F",1,0)</f>
        <v>0</v>
      </c>
      <c r="D111" s="26">
        <f>IF('Training Data'!$B105="H",1,0)</f>
        <v>0</v>
      </c>
      <c r="E111" s="22">
        <f>IF('Training Data'!$B105="A",1,0)</f>
        <v>1</v>
      </c>
      <c r="F111" s="37">
        <v>0</v>
      </c>
      <c r="G111" s="37">
        <v>0</v>
      </c>
      <c r="H111" s="37">
        <v>0</v>
      </c>
      <c r="I111" s="37">
        <v>0</v>
      </c>
      <c r="J111" s="37">
        <v>1</v>
      </c>
      <c r="K111" s="37">
        <v>1</v>
      </c>
      <c r="L111" s="37">
        <v>0</v>
      </c>
      <c r="M111" s="37">
        <v>0</v>
      </c>
      <c r="N111" s="37">
        <v>0</v>
      </c>
      <c r="O111" s="37">
        <v>0</v>
      </c>
      <c r="P111" s="37">
        <v>0</v>
      </c>
      <c r="Q111" s="37">
        <v>0</v>
      </c>
      <c r="R111" s="37">
        <v>0</v>
      </c>
      <c r="S111" s="37">
        <v>0</v>
      </c>
      <c r="T111" s="22">
        <v>0</v>
      </c>
      <c r="U111" s="24">
        <v>1</v>
      </c>
      <c r="V111" s="76">
        <v>1</v>
      </c>
      <c r="W111" s="71">
        <f t="shared" si="4"/>
        <v>0.99049026829417008</v>
      </c>
      <c r="X111" s="68">
        <f t="shared" si="5"/>
        <v>9.0434997116866758E-5</v>
      </c>
    </row>
    <row r="112" spans="2:24" x14ac:dyDescent="0.25">
      <c r="B112" s="26">
        <f>IF('Training Data'!A106="M",1,0)</f>
        <v>0</v>
      </c>
      <c r="C112" s="22">
        <f>IF('Training Data'!A106="F",1,0)</f>
        <v>0</v>
      </c>
      <c r="D112" s="26">
        <f>IF('Training Data'!$B106="H",1,0)</f>
        <v>1</v>
      </c>
      <c r="E112" s="22">
        <f>IF('Training Data'!$B106="A",1,0)</f>
        <v>0</v>
      </c>
      <c r="F112" s="37">
        <v>0</v>
      </c>
      <c r="G112" s="37">
        <v>0</v>
      </c>
      <c r="H112" s="37">
        <v>0</v>
      </c>
      <c r="I112" s="37">
        <v>0</v>
      </c>
      <c r="J112" s="37">
        <v>0</v>
      </c>
      <c r="K112" s="37">
        <v>0</v>
      </c>
      <c r="L112" s="37">
        <v>1</v>
      </c>
      <c r="M112" s="37">
        <v>0</v>
      </c>
      <c r="N112" s="37">
        <v>0</v>
      </c>
      <c r="O112" s="37">
        <v>0</v>
      </c>
      <c r="P112" s="37">
        <v>0</v>
      </c>
      <c r="Q112" s="37">
        <v>0</v>
      </c>
      <c r="R112" s="37">
        <v>0</v>
      </c>
      <c r="S112" s="37">
        <v>0</v>
      </c>
      <c r="T112" s="22">
        <v>1</v>
      </c>
      <c r="U112" s="24">
        <v>1</v>
      </c>
      <c r="V112" s="76">
        <v>1</v>
      </c>
      <c r="W112" s="71">
        <f t="shared" si="4"/>
        <v>0.85410070028591423</v>
      </c>
      <c r="X112" s="68">
        <f t="shared" si="5"/>
        <v>2.1286605657060628E-2</v>
      </c>
    </row>
    <row r="113" spans="2:24" x14ac:dyDescent="0.25">
      <c r="B113" s="26">
        <f>IF('Training Data'!A107="M",1,0)</f>
        <v>1</v>
      </c>
      <c r="C113" s="22">
        <f>IF('Training Data'!A107="F",1,0)</f>
        <v>0</v>
      </c>
      <c r="D113" s="26">
        <f>IF('Training Data'!$B107="H",1,0)</f>
        <v>0</v>
      </c>
      <c r="E113" s="22">
        <f>IF('Training Data'!$B107="A",1,0)</f>
        <v>1</v>
      </c>
      <c r="F113" s="37">
        <v>0</v>
      </c>
      <c r="G113" s="37">
        <v>0</v>
      </c>
      <c r="H113" s="37">
        <v>0</v>
      </c>
      <c r="I113" s="37">
        <v>0</v>
      </c>
      <c r="J113" s="37">
        <v>1</v>
      </c>
      <c r="K113" s="37">
        <v>0</v>
      </c>
      <c r="L113" s="37">
        <v>0</v>
      </c>
      <c r="M113" s="37">
        <v>0</v>
      </c>
      <c r="N113" s="37">
        <v>0</v>
      </c>
      <c r="O113" s="37">
        <v>0</v>
      </c>
      <c r="P113" s="37">
        <v>0</v>
      </c>
      <c r="Q113" s="37">
        <v>0</v>
      </c>
      <c r="R113" s="37">
        <v>1</v>
      </c>
      <c r="S113" s="37">
        <v>0</v>
      </c>
      <c r="T113" s="22">
        <v>0</v>
      </c>
      <c r="U113" s="24">
        <v>1</v>
      </c>
      <c r="V113" s="76">
        <v>1</v>
      </c>
      <c r="W113" s="71">
        <f t="shared" si="4"/>
        <v>0.85979810860021311</v>
      </c>
      <c r="X113" s="68">
        <f t="shared" si="5"/>
        <v>1.965657035207764E-2</v>
      </c>
    </row>
    <row r="114" spans="2:24" x14ac:dyDescent="0.25">
      <c r="B114" s="26">
        <f>IF('Training Data'!A108="M",1,0)</f>
        <v>1</v>
      </c>
      <c r="C114" s="22">
        <f>IF('Training Data'!A108="F",1,0)</f>
        <v>0</v>
      </c>
      <c r="D114" s="26">
        <f>IF('Training Data'!$B108="H",1,0)</f>
        <v>0</v>
      </c>
      <c r="E114" s="22">
        <f>IF('Training Data'!$B108="A",1,0)</f>
        <v>1</v>
      </c>
      <c r="F114" s="37">
        <v>0</v>
      </c>
      <c r="G114" s="37">
        <v>0</v>
      </c>
      <c r="H114" s="37">
        <v>0</v>
      </c>
      <c r="I114" s="37">
        <v>0</v>
      </c>
      <c r="J114" s="37">
        <v>0</v>
      </c>
      <c r="K114" s="37">
        <v>0</v>
      </c>
      <c r="L114" s="37">
        <v>0</v>
      </c>
      <c r="M114" s="37">
        <v>0</v>
      </c>
      <c r="N114" s="37">
        <v>0</v>
      </c>
      <c r="O114" s="37">
        <v>0</v>
      </c>
      <c r="P114" s="37">
        <v>0</v>
      </c>
      <c r="Q114" s="37">
        <v>0</v>
      </c>
      <c r="R114" s="37">
        <v>0</v>
      </c>
      <c r="S114" s="37">
        <v>0</v>
      </c>
      <c r="T114" s="22">
        <v>1</v>
      </c>
      <c r="U114" s="24">
        <v>1</v>
      </c>
      <c r="V114" s="76">
        <v>1</v>
      </c>
      <c r="W114" s="71">
        <f t="shared" si="4"/>
        <v>0.61481738144647591</v>
      </c>
      <c r="X114" s="68">
        <f t="shared" si="5"/>
        <v>0.14836564963574964</v>
      </c>
    </row>
    <row r="115" spans="2:24" x14ac:dyDescent="0.25">
      <c r="B115" s="26">
        <f>IF('Training Data'!A109="M",1,0)</f>
        <v>0</v>
      </c>
      <c r="C115" s="22">
        <f>IF('Training Data'!A109="F",1,0)</f>
        <v>1</v>
      </c>
      <c r="D115" s="26">
        <f>IF('Training Data'!$B109="H",1,0)</f>
        <v>1</v>
      </c>
      <c r="E115" s="22">
        <f>IF('Training Data'!$B109="A",1,0)</f>
        <v>0</v>
      </c>
      <c r="F115" s="37">
        <v>1</v>
      </c>
      <c r="G115" s="37">
        <v>0</v>
      </c>
      <c r="H115" s="37">
        <v>0</v>
      </c>
      <c r="I115" s="37">
        <v>0</v>
      </c>
      <c r="J115" s="37">
        <v>0</v>
      </c>
      <c r="K115" s="37">
        <v>0</v>
      </c>
      <c r="L115" s="37">
        <v>0</v>
      </c>
      <c r="M115" s="37">
        <v>0</v>
      </c>
      <c r="N115" s="37">
        <v>0</v>
      </c>
      <c r="O115" s="37">
        <v>0</v>
      </c>
      <c r="P115" s="37">
        <v>0</v>
      </c>
      <c r="Q115" s="37">
        <v>0</v>
      </c>
      <c r="R115" s="37">
        <v>0</v>
      </c>
      <c r="S115" s="37">
        <v>0</v>
      </c>
      <c r="T115" s="22">
        <v>1</v>
      </c>
      <c r="U115" s="24">
        <v>1</v>
      </c>
      <c r="V115" s="76">
        <v>1</v>
      </c>
      <c r="W115" s="71">
        <f t="shared" si="4"/>
        <v>0.88707595300799735</v>
      </c>
      <c r="X115" s="68">
        <f t="shared" si="5"/>
        <v>1.2751840389052022E-2</v>
      </c>
    </row>
    <row r="116" spans="2:24" x14ac:dyDescent="0.25">
      <c r="B116" s="26">
        <f>IF('Training Data'!A110="M",1,0)</f>
        <v>0</v>
      </c>
      <c r="C116" s="22">
        <f>IF('Training Data'!A110="F",1,0)</f>
        <v>1</v>
      </c>
      <c r="D116" s="26">
        <f>IF('Training Data'!$B110="H",1,0)</f>
        <v>0</v>
      </c>
      <c r="E116" s="22">
        <f>IF('Training Data'!$B110="A",1,0)</f>
        <v>1</v>
      </c>
      <c r="F116" s="37">
        <v>0</v>
      </c>
      <c r="G116" s="37">
        <v>0</v>
      </c>
      <c r="H116" s="37">
        <v>0</v>
      </c>
      <c r="I116" s="37">
        <v>0</v>
      </c>
      <c r="J116" s="37">
        <v>1</v>
      </c>
      <c r="K116" s="37">
        <v>0</v>
      </c>
      <c r="L116" s="37">
        <v>0</v>
      </c>
      <c r="M116" s="37">
        <v>1</v>
      </c>
      <c r="N116" s="37">
        <v>0</v>
      </c>
      <c r="O116" s="37">
        <v>0</v>
      </c>
      <c r="P116" s="37">
        <v>0</v>
      </c>
      <c r="Q116" s="37">
        <v>0</v>
      </c>
      <c r="R116" s="37">
        <v>0</v>
      </c>
      <c r="S116" s="37">
        <v>0</v>
      </c>
      <c r="T116" s="22">
        <v>0</v>
      </c>
      <c r="U116" s="24">
        <v>1</v>
      </c>
      <c r="V116" s="76">
        <v>1</v>
      </c>
      <c r="W116" s="71">
        <f t="shared" si="4"/>
        <v>0.97369037751302878</v>
      </c>
      <c r="X116" s="68">
        <f t="shared" si="5"/>
        <v>6.9219623540694162E-4</v>
      </c>
    </row>
    <row r="117" spans="2:24" x14ac:dyDescent="0.25">
      <c r="B117" s="26">
        <f>IF('Training Data'!A111="M",1,0)</f>
        <v>1</v>
      </c>
      <c r="C117" s="22">
        <f>IF('Training Data'!A111="F",1,0)</f>
        <v>0</v>
      </c>
      <c r="D117" s="26">
        <f>IF('Training Data'!$B111="H",1,0)</f>
        <v>1</v>
      </c>
      <c r="E117" s="22">
        <f>IF('Training Data'!$B111="A",1,0)</f>
        <v>0</v>
      </c>
      <c r="F117" s="37">
        <v>1</v>
      </c>
      <c r="G117" s="37">
        <v>0</v>
      </c>
      <c r="H117" s="37">
        <v>0</v>
      </c>
      <c r="I117" s="37">
        <v>0</v>
      </c>
      <c r="J117" s="37">
        <v>0</v>
      </c>
      <c r="K117" s="37">
        <v>0</v>
      </c>
      <c r="L117" s="37">
        <v>0</v>
      </c>
      <c r="M117" s="37">
        <v>1</v>
      </c>
      <c r="N117" s="37">
        <v>0</v>
      </c>
      <c r="O117" s="37">
        <v>0</v>
      </c>
      <c r="P117" s="37">
        <v>0</v>
      </c>
      <c r="Q117" s="37">
        <v>0</v>
      </c>
      <c r="R117" s="37">
        <v>0</v>
      </c>
      <c r="S117" s="37">
        <v>0</v>
      </c>
      <c r="T117" s="22">
        <v>0</v>
      </c>
      <c r="U117" s="24">
        <v>1</v>
      </c>
      <c r="V117" s="76">
        <v>1</v>
      </c>
      <c r="W117" s="71">
        <f t="shared" si="4"/>
        <v>0.81531147521955616</v>
      </c>
      <c r="X117" s="68">
        <f t="shared" si="5"/>
        <v>3.410985118557662E-2</v>
      </c>
    </row>
    <row r="118" spans="2:24" x14ac:dyDescent="0.25">
      <c r="B118" s="26">
        <f>IF('Training Data'!A112="M",1,0)</f>
        <v>1</v>
      </c>
      <c r="C118" s="22">
        <f>IF('Training Data'!A112="F",1,0)</f>
        <v>0</v>
      </c>
      <c r="D118" s="26">
        <f>IF('Training Data'!$B112="H",1,0)</f>
        <v>1</v>
      </c>
      <c r="E118" s="22">
        <f>IF('Training Data'!$B112="A",1,0)</f>
        <v>0</v>
      </c>
      <c r="F118" s="37">
        <v>0</v>
      </c>
      <c r="G118" s="37">
        <v>0</v>
      </c>
      <c r="H118" s="37">
        <v>0</v>
      </c>
      <c r="I118" s="37">
        <v>0</v>
      </c>
      <c r="J118" s="37">
        <v>0</v>
      </c>
      <c r="K118" s="37">
        <v>0</v>
      </c>
      <c r="L118" s="37">
        <v>0</v>
      </c>
      <c r="M118" s="37">
        <v>0</v>
      </c>
      <c r="N118" s="37">
        <v>0</v>
      </c>
      <c r="O118" s="37">
        <v>0</v>
      </c>
      <c r="P118" s="37">
        <v>0</v>
      </c>
      <c r="Q118" s="37">
        <v>0</v>
      </c>
      <c r="R118" s="37">
        <v>0</v>
      </c>
      <c r="S118" s="37">
        <v>0</v>
      </c>
      <c r="T118" s="22">
        <v>0</v>
      </c>
      <c r="U118" s="24">
        <v>1</v>
      </c>
      <c r="V118" s="76">
        <v>1</v>
      </c>
      <c r="W118" s="71">
        <f t="shared" si="4"/>
        <v>0.36106374145931197</v>
      </c>
      <c r="X118" s="68">
        <f t="shared" si="5"/>
        <v>0.40823954247797295</v>
      </c>
    </row>
    <row r="119" spans="2:24" x14ac:dyDescent="0.25">
      <c r="B119" s="26">
        <f>IF('Training Data'!A113="M",1,0)</f>
        <v>1</v>
      </c>
      <c r="C119" s="22">
        <f>IF('Training Data'!A113="F",1,0)</f>
        <v>0</v>
      </c>
      <c r="D119" s="26">
        <f>IF('Training Data'!$B113="H",1,0)</f>
        <v>1</v>
      </c>
      <c r="E119" s="22">
        <f>IF('Training Data'!$B113="A",1,0)</f>
        <v>0</v>
      </c>
      <c r="F119" s="37">
        <v>0</v>
      </c>
      <c r="G119" s="37">
        <v>0</v>
      </c>
      <c r="H119" s="37">
        <v>0</v>
      </c>
      <c r="I119" s="37">
        <v>0</v>
      </c>
      <c r="J119" s="37">
        <v>0</v>
      </c>
      <c r="K119" s="37">
        <v>0</v>
      </c>
      <c r="L119" s="37">
        <v>0</v>
      </c>
      <c r="M119" s="37">
        <v>1</v>
      </c>
      <c r="N119" s="37">
        <v>0</v>
      </c>
      <c r="O119" s="37">
        <v>0</v>
      </c>
      <c r="P119" s="37">
        <v>0</v>
      </c>
      <c r="Q119" s="37">
        <v>1</v>
      </c>
      <c r="R119" s="37">
        <v>0</v>
      </c>
      <c r="S119" s="37">
        <v>0</v>
      </c>
      <c r="T119" s="22">
        <v>0</v>
      </c>
      <c r="U119" s="24">
        <v>1</v>
      </c>
      <c r="V119" s="76">
        <v>1</v>
      </c>
      <c r="W119" s="71">
        <f t="shared" si="4"/>
        <v>0.75687581473919807</v>
      </c>
      <c r="X119" s="68">
        <f t="shared" si="5"/>
        <v>5.9109369458728737E-2</v>
      </c>
    </row>
    <row r="120" spans="2:24" x14ac:dyDescent="0.25">
      <c r="B120" s="26">
        <f>IF('Training Data'!A114="M",1,0)</f>
        <v>0</v>
      </c>
      <c r="C120" s="22">
        <f>IF('Training Data'!A114="F",1,0)</f>
        <v>1</v>
      </c>
      <c r="D120" s="26">
        <f>IF('Training Data'!$B114="H",1,0)</f>
        <v>0</v>
      </c>
      <c r="E120" s="22">
        <f>IF('Training Data'!$B114="A",1,0)</f>
        <v>1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22">
        <v>0</v>
      </c>
      <c r="U120" s="24">
        <v>1</v>
      </c>
      <c r="V120" s="76">
        <v>1</v>
      </c>
      <c r="W120" s="71">
        <f t="shared" si="4"/>
        <v>0.44472443410807827</v>
      </c>
      <c r="X120" s="68">
        <f t="shared" si="5"/>
        <v>0.30833095407659389</v>
      </c>
    </row>
    <row r="121" spans="2:24" x14ac:dyDescent="0.25">
      <c r="B121" s="26">
        <f>IF('Training Data'!A115="M",1,0)</f>
        <v>1</v>
      </c>
      <c r="C121" s="22">
        <f>IF('Training Data'!A115="F",1,0)</f>
        <v>0</v>
      </c>
      <c r="D121" s="26">
        <f>IF('Training Data'!$B115="H",1,0)</f>
        <v>0</v>
      </c>
      <c r="E121" s="22">
        <f>IF('Training Data'!$B115="A",1,0)</f>
        <v>1</v>
      </c>
      <c r="F121" s="37">
        <v>0</v>
      </c>
      <c r="G121" s="37">
        <v>0</v>
      </c>
      <c r="H121" s="37">
        <v>0</v>
      </c>
      <c r="I121" s="37">
        <v>1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22">
        <v>0</v>
      </c>
      <c r="U121" s="24">
        <v>1</v>
      </c>
      <c r="V121" s="76">
        <v>1</v>
      </c>
      <c r="W121" s="71">
        <f t="shared" si="4"/>
        <v>0.72510399758452393</v>
      </c>
      <c r="X121" s="68">
        <f t="shared" si="5"/>
        <v>7.5567812144009427E-2</v>
      </c>
    </row>
    <row r="122" spans="2:24" x14ac:dyDescent="0.25">
      <c r="B122" s="26">
        <f>IF('Training Data'!A116="M",1,0)</f>
        <v>1</v>
      </c>
      <c r="C122" s="22">
        <f>IF('Training Data'!A116="F",1,0)</f>
        <v>0</v>
      </c>
      <c r="D122" s="26">
        <f>IF('Training Data'!$B116="H",1,0)</f>
        <v>0</v>
      </c>
      <c r="E122" s="22">
        <f>IF('Training Data'!$B116="A",1,0)</f>
        <v>1</v>
      </c>
      <c r="F122" s="37">
        <v>0</v>
      </c>
      <c r="G122" s="37">
        <v>0</v>
      </c>
      <c r="H122" s="37">
        <v>0</v>
      </c>
      <c r="I122" s="37">
        <v>0</v>
      </c>
      <c r="J122" s="37">
        <v>0</v>
      </c>
      <c r="K122" s="37">
        <v>0</v>
      </c>
      <c r="L122" s="37">
        <v>0</v>
      </c>
      <c r="M122" s="37">
        <v>0</v>
      </c>
      <c r="N122" s="37">
        <v>0</v>
      </c>
      <c r="O122" s="37">
        <v>0</v>
      </c>
      <c r="P122" s="37">
        <v>0</v>
      </c>
      <c r="Q122" s="37">
        <v>0</v>
      </c>
      <c r="R122" s="37">
        <v>0</v>
      </c>
      <c r="S122" s="37">
        <v>0</v>
      </c>
      <c r="T122" s="22">
        <v>0</v>
      </c>
      <c r="U122" s="24">
        <v>1</v>
      </c>
      <c r="V122" s="76">
        <v>1</v>
      </c>
      <c r="W122" s="71">
        <f t="shared" si="4"/>
        <v>0.37668592577131521</v>
      </c>
      <c r="X122" s="68">
        <f t="shared" si="5"/>
        <v>0.38852043513156237</v>
      </c>
    </row>
    <row r="123" spans="2:24" x14ac:dyDescent="0.25">
      <c r="B123" s="26">
        <f>IF('Training Data'!A117="M",1,0)</f>
        <v>1</v>
      </c>
      <c r="C123" s="22">
        <f>IF('Training Data'!A117="F",1,0)</f>
        <v>0</v>
      </c>
      <c r="D123" s="26">
        <f>IF('Training Data'!$B117="H",1,0)</f>
        <v>1</v>
      </c>
      <c r="E123" s="22">
        <f>IF('Training Data'!$B117="A",1,0)</f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1</v>
      </c>
      <c r="P123" s="37">
        <v>0</v>
      </c>
      <c r="Q123" s="37">
        <v>0</v>
      </c>
      <c r="R123" s="37">
        <v>0</v>
      </c>
      <c r="S123" s="37">
        <v>0</v>
      </c>
      <c r="T123" s="22">
        <v>0</v>
      </c>
      <c r="U123" s="24">
        <v>1</v>
      </c>
      <c r="V123" s="76">
        <v>1</v>
      </c>
      <c r="W123" s="71">
        <f t="shared" si="4"/>
        <v>0.52648515677276531</v>
      </c>
      <c r="X123" s="68">
        <f t="shared" si="5"/>
        <v>0.22421630675651266</v>
      </c>
    </row>
    <row r="124" spans="2:24" x14ac:dyDescent="0.25">
      <c r="B124" s="26">
        <f>IF('Training Data'!A118="M",1,0)</f>
        <v>1</v>
      </c>
      <c r="C124" s="22">
        <f>IF('Training Data'!A118="F",1,0)</f>
        <v>0</v>
      </c>
      <c r="D124" s="26">
        <f>IF('Training Data'!$B118="H",1,0)</f>
        <v>0</v>
      </c>
      <c r="E124" s="22">
        <f>IF('Training Data'!$B118="A",1,0)</f>
        <v>1</v>
      </c>
      <c r="F124" s="37">
        <v>0</v>
      </c>
      <c r="G124" s="37">
        <v>0</v>
      </c>
      <c r="H124" s="37">
        <v>0</v>
      </c>
      <c r="I124" s="37">
        <v>0</v>
      </c>
      <c r="J124" s="37">
        <v>0</v>
      </c>
      <c r="K124" s="37">
        <v>0</v>
      </c>
      <c r="L124" s="37">
        <v>0</v>
      </c>
      <c r="M124" s="37">
        <v>1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22">
        <v>0</v>
      </c>
      <c r="U124" s="24">
        <v>1</v>
      </c>
      <c r="V124" s="76">
        <v>1</v>
      </c>
      <c r="W124" s="71">
        <f t="shared" si="4"/>
        <v>0.61109141199479788</v>
      </c>
      <c r="X124" s="68">
        <f t="shared" si="5"/>
        <v>0.15124988982420004</v>
      </c>
    </row>
    <row r="125" spans="2:24" x14ac:dyDescent="0.25">
      <c r="B125" s="26">
        <f>IF('Training Data'!A119="M",1,0)</f>
        <v>0</v>
      </c>
      <c r="C125" s="22">
        <f>IF('Training Data'!A119="F",1,0)</f>
        <v>1</v>
      </c>
      <c r="D125" s="26">
        <f>IF('Training Data'!$B119="H",1,0)</f>
        <v>1</v>
      </c>
      <c r="E125" s="22">
        <f>IF('Training Data'!$B119="A",1,0)</f>
        <v>0</v>
      </c>
      <c r="F125" s="37">
        <v>0</v>
      </c>
      <c r="G125" s="37">
        <v>0</v>
      </c>
      <c r="H125" s="37">
        <v>0</v>
      </c>
      <c r="I125" s="37">
        <v>0</v>
      </c>
      <c r="J125" s="37">
        <v>0</v>
      </c>
      <c r="K125" s="37">
        <v>1</v>
      </c>
      <c r="L125" s="37">
        <v>0</v>
      </c>
      <c r="M125" s="37">
        <v>1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22">
        <v>1</v>
      </c>
      <c r="U125" s="24">
        <v>1</v>
      </c>
      <c r="V125" s="76">
        <v>1</v>
      </c>
      <c r="W125" s="71">
        <f t="shared" si="4"/>
        <v>1.2208830770361057</v>
      </c>
      <c r="X125" s="68">
        <f t="shared" si="5"/>
        <v>4.8789333720938188E-2</v>
      </c>
    </row>
    <row r="126" spans="2:24" x14ac:dyDescent="0.25">
      <c r="B126" s="26">
        <f>IF('Training Data'!A120="M",1,0)</f>
        <v>0</v>
      </c>
      <c r="C126" s="22">
        <f>IF('Training Data'!A120="F",1,0)</f>
        <v>0</v>
      </c>
      <c r="D126" s="26">
        <f>IF('Training Data'!$B120="H",1,0)</f>
        <v>1</v>
      </c>
      <c r="E126" s="22">
        <f>IF('Training Data'!$B120="A",1,0)</f>
        <v>0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22">
        <v>1</v>
      </c>
      <c r="U126" s="24">
        <v>1</v>
      </c>
      <c r="V126" s="76">
        <v>1</v>
      </c>
      <c r="W126" s="71">
        <f t="shared" si="4"/>
        <v>0.66631976729738263</v>
      </c>
      <c r="X126" s="68">
        <f t="shared" si="5"/>
        <v>0.11134249769647288</v>
      </c>
    </row>
    <row r="127" spans="2:24" x14ac:dyDescent="0.25">
      <c r="B127" s="26">
        <f>IF('Training Data'!A121="M",1,0)</f>
        <v>1</v>
      </c>
      <c r="C127" s="22">
        <f>IF('Training Data'!A121="F",1,0)</f>
        <v>0</v>
      </c>
      <c r="D127" s="26">
        <f>IF('Training Data'!$B121="H",1,0)</f>
        <v>1</v>
      </c>
      <c r="E127" s="22">
        <f>IF('Training Data'!$B121="A",1,0)</f>
        <v>0</v>
      </c>
      <c r="F127" s="37">
        <v>0</v>
      </c>
      <c r="G127" s="37">
        <v>0</v>
      </c>
      <c r="H127" s="37">
        <v>1</v>
      </c>
      <c r="I127" s="37">
        <v>0</v>
      </c>
      <c r="J127" s="37">
        <v>0</v>
      </c>
      <c r="K127" s="37">
        <v>0</v>
      </c>
      <c r="L127" s="37">
        <v>1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22">
        <v>1</v>
      </c>
      <c r="U127" s="24">
        <v>1</v>
      </c>
      <c r="V127" s="76">
        <v>1</v>
      </c>
      <c r="W127" s="71">
        <f t="shared" si="4"/>
        <v>0.54933436520339396</v>
      </c>
      <c r="X127" s="68">
        <f t="shared" si="5"/>
        <v>0.20309951438662788</v>
      </c>
    </row>
    <row r="128" spans="2:24" x14ac:dyDescent="0.25">
      <c r="B128" s="26">
        <f>IF('Training Data'!A122="M",1,0)</f>
        <v>0</v>
      </c>
      <c r="C128" s="22">
        <f>IF('Training Data'!A122="F",1,0)</f>
        <v>1</v>
      </c>
      <c r="D128" s="26">
        <f>IF('Training Data'!$B122="H",1,0)</f>
        <v>0</v>
      </c>
      <c r="E128" s="22">
        <f>IF('Training Data'!$B122="A",1,0)</f>
        <v>1</v>
      </c>
      <c r="F128" s="37">
        <v>0</v>
      </c>
      <c r="G128" s="37">
        <v>1</v>
      </c>
      <c r="H128" s="37">
        <v>0</v>
      </c>
      <c r="I128" s="37">
        <v>0</v>
      </c>
      <c r="J128" s="37">
        <v>0</v>
      </c>
      <c r="K128" s="37">
        <v>0</v>
      </c>
      <c r="L128" s="37">
        <v>0</v>
      </c>
      <c r="M128" s="37">
        <v>1</v>
      </c>
      <c r="N128" s="37">
        <v>0</v>
      </c>
      <c r="O128" s="37">
        <v>0</v>
      </c>
      <c r="P128" s="37">
        <v>0</v>
      </c>
      <c r="Q128" s="37">
        <v>0</v>
      </c>
      <c r="R128" s="37">
        <v>0</v>
      </c>
      <c r="S128" s="37">
        <v>0</v>
      </c>
      <c r="T128" s="22">
        <v>0</v>
      </c>
      <c r="U128" s="24">
        <v>1</v>
      </c>
      <c r="V128" s="76">
        <v>1</v>
      </c>
      <c r="W128" s="71">
        <f t="shared" si="4"/>
        <v>0.4102545458622025</v>
      </c>
      <c r="X128" s="68">
        <f t="shared" si="5"/>
        <v>0.34779970067619709</v>
      </c>
    </row>
    <row r="129" spans="2:24" x14ac:dyDescent="0.25">
      <c r="B129" s="26">
        <f>IF('Training Data'!A123="M",1,0)</f>
        <v>1</v>
      </c>
      <c r="C129" s="22">
        <f>IF('Training Data'!A123="F",1,0)</f>
        <v>0</v>
      </c>
      <c r="D129" s="26">
        <f>IF('Training Data'!$B123="H",1,0)</f>
        <v>0</v>
      </c>
      <c r="E129" s="22">
        <f>IF('Training Data'!$B123="A",1,0)</f>
        <v>1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22">
        <v>1</v>
      </c>
      <c r="U129" s="24">
        <v>1</v>
      </c>
      <c r="V129" s="76">
        <v>1</v>
      </c>
      <c r="W129" s="71">
        <f t="shared" si="4"/>
        <v>0.61481738144647591</v>
      </c>
      <c r="X129" s="68">
        <f t="shared" si="5"/>
        <v>0.14836564963574964</v>
      </c>
    </row>
    <row r="130" spans="2:24" x14ac:dyDescent="0.25">
      <c r="B130" s="26">
        <f>IF('Training Data'!A124="M",1,0)</f>
        <v>1</v>
      </c>
      <c r="C130" s="22">
        <f>IF('Training Data'!A124="F",1,0)</f>
        <v>0</v>
      </c>
      <c r="D130" s="26">
        <f>IF('Training Data'!$B124="H",1,0)</f>
        <v>1</v>
      </c>
      <c r="E130" s="22">
        <f>IF('Training Data'!$B124="A",1,0)</f>
        <v>0</v>
      </c>
      <c r="F130" s="37">
        <v>0</v>
      </c>
      <c r="G130" s="37">
        <v>0</v>
      </c>
      <c r="H130" s="37">
        <v>0</v>
      </c>
      <c r="I130" s="37">
        <v>1</v>
      </c>
      <c r="J130" s="37">
        <v>1</v>
      </c>
      <c r="K130" s="37">
        <v>0</v>
      </c>
      <c r="L130" s="37">
        <v>0</v>
      </c>
      <c r="M130" s="37">
        <v>0</v>
      </c>
      <c r="N130" s="37">
        <v>0</v>
      </c>
      <c r="O130" s="37">
        <v>0</v>
      </c>
      <c r="P130" s="37">
        <v>0</v>
      </c>
      <c r="Q130" s="37">
        <v>0</v>
      </c>
      <c r="R130" s="37">
        <v>0</v>
      </c>
      <c r="S130" s="37">
        <v>0</v>
      </c>
      <c r="T130" s="22">
        <v>0</v>
      </c>
      <c r="U130" s="24">
        <v>1</v>
      </c>
      <c r="V130" s="76">
        <v>1</v>
      </c>
      <c r="W130" s="71">
        <f t="shared" si="4"/>
        <v>1.0040422704539886</v>
      </c>
      <c r="X130" s="68">
        <f t="shared" si="5"/>
        <v>1.6339950423189518E-5</v>
      </c>
    </row>
    <row r="131" spans="2:24" x14ac:dyDescent="0.25">
      <c r="B131" s="26">
        <f>IF('Training Data'!A125="M",1,0)</f>
        <v>0</v>
      </c>
      <c r="C131" s="22">
        <f>IF('Training Data'!A125="F",1,0)</f>
        <v>1</v>
      </c>
      <c r="D131" s="26">
        <f>IF('Training Data'!$B125="H",1,0)</f>
        <v>0</v>
      </c>
      <c r="E131" s="22">
        <f>IF('Training Data'!$B125="A",1,0)</f>
        <v>1</v>
      </c>
      <c r="F131" s="37">
        <v>0</v>
      </c>
      <c r="G131" s="37">
        <v>0</v>
      </c>
      <c r="H131" s="37">
        <v>0</v>
      </c>
      <c r="I131" s="37">
        <v>0</v>
      </c>
      <c r="J131" s="37">
        <v>0</v>
      </c>
      <c r="K131" s="37">
        <v>0</v>
      </c>
      <c r="L131" s="37">
        <v>0</v>
      </c>
      <c r="M131" s="37">
        <v>0</v>
      </c>
      <c r="N131" s="37">
        <v>0</v>
      </c>
      <c r="O131" s="37">
        <v>0</v>
      </c>
      <c r="P131" s="37">
        <v>0</v>
      </c>
      <c r="Q131" s="37">
        <v>0</v>
      </c>
      <c r="R131" s="37">
        <v>0</v>
      </c>
      <c r="S131" s="37">
        <v>0</v>
      </c>
      <c r="T131" s="22">
        <v>0</v>
      </c>
      <c r="U131" s="24">
        <v>1</v>
      </c>
      <c r="V131" s="76">
        <v>1</v>
      </c>
      <c r="W131" s="71">
        <f t="shared" si="4"/>
        <v>0.44472443410807827</v>
      </c>
      <c r="X131" s="68">
        <f t="shared" si="5"/>
        <v>0.30833095407659389</v>
      </c>
    </row>
    <row r="132" spans="2:24" x14ac:dyDescent="0.25">
      <c r="B132" s="26">
        <f>IF('Training Data'!A126="M",1,0)</f>
        <v>0</v>
      </c>
      <c r="C132" s="22">
        <f>IF('Training Data'!A126="F",1,0)</f>
        <v>1</v>
      </c>
      <c r="D132" s="26">
        <f>IF('Training Data'!$B126="H",1,0)</f>
        <v>1</v>
      </c>
      <c r="E132" s="22">
        <f>IF('Training Data'!$B126="A",1,0)</f>
        <v>0</v>
      </c>
      <c r="F132" s="37">
        <v>1</v>
      </c>
      <c r="G132" s="37">
        <v>0</v>
      </c>
      <c r="H132" s="37">
        <v>0</v>
      </c>
      <c r="I132" s="37">
        <v>1</v>
      </c>
      <c r="J132" s="37">
        <v>0</v>
      </c>
      <c r="K132" s="37">
        <v>0</v>
      </c>
      <c r="L132" s="37">
        <v>0</v>
      </c>
      <c r="M132" s="37">
        <v>0</v>
      </c>
      <c r="N132" s="37">
        <v>1</v>
      </c>
      <c r="O132" s="37">
        <v>0</v>
      </c>
      <c r="P132" s="37">
        <v>0</v>
      </c>
      <c r="Q132" s="37">
        <v>0</v>
      </c>
      <c r="R132" s="37">
        <v>0</v>
      </c>
      <c r="S132" s="37">
        <v>0</v>
      </c>
      <c r="T132" s="22">
        <v>1</v>
      </c>
      <c r="U132" s="24">
        <v>1</v>
      </c>
      <c r="V132" s="76">
        <v>1</v>
      </c>
      <c r="W132" s="71">
        <f t="shared" si="4"/>
        <v>1.3784448435912013</v>
      </c>
      <c r="X132" s="68">
        <f t="shared" si="5"/>
        <v>0.14322049964076886</v>
      </c>
    </row>
    <row r="133" spans="2:24" x14ac:dyDescent="0.25">
      <c r="B133" s="26">
        <f>IF('Training Data'!A127="M",1,0)</f>
        <v>0</v>
      </c>
      <c r="C133" s="22">
        <f>IF('Training Data'!A127="F",1,0)</f>
        <v>0</v>
      </c>
      <c r="D133" s="26">
        <f>IF('Training Data'!$B127="H",1,0)</f>
        <v>0</v>
      </c>
      <c r="E133" s="22">
        <f>IF('Training Data'!$B127="A",1,0)</f>
        <v>1</v>
      </c>
      <c r="F133" s="37">
        <v>0</v>
      </c>
      <c r="G133" s="37">
        <v>0</v>
      </c>
      <c r="H133" s="37">
        <v>0</v>
      </c>
      <c r="I133" s="37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22">
        <v>0</v>
      </c>
      <c r="U133" s="24">
        <v>1</v>
      </c>
      <c r="V133" s="76">
        <v>1</v>
      </c>
      <c r="W133" s="71">
        <f t="shared" si="4"/>
        <v>0.44381049593422511</v>
      </c>
      <c r="X133" s="68">
        <f t="shared" si="5"/>
        <v>0.30934676443293269</v>
      </c>
    </row>
    <row r="134" spans="2:24" x14ac:dyDescent="0.25">
      <c r="B134" s="26">
        <f>IF('Training Data'!A128="M",1,0)</f>
        <v>0</v>
      </c>
      <c r="C134" s="22">
        <f>IF('Training Data'!A128="F",1,0)</f>
        <v>1</v>
      </c>
      <c r="D134" s="26">
        <f>IF('Training Data'!$B128="H",1,0)</f>
        <v>0</v>
      </c>
      <c r="E134" s="22">
        <f>IF('Training Data'!$B128="A",1,0)</f>
        <v>0</v>
      </c>
      <c r="F134" s="37">
        <v>0</v>
      </c>
      <c r="G134" s="37">
        <v>0</v>
      </c>
      <c r="H134" s="37">
        <v>0</v>
      </c>
      <c r="I134" s="37">
        <v>0</v>
      </c>
      <c r="J134" s="37">
        <v>0</v>
      </c>
      <c r="K134" s="37">
        <v>0</v>
      </c>
      <c r="L134" s="37">
        <v>0</v>
      </c>
      <c r="M134" s="37">
        <v>0</v>
      </c>
      <c r="N134" s="37">
        <v>0</v>
      </c>
      <c r="O134" s="37">
        <v>0</v>
      </c>
      <c r="P134" s="37">
        <v>0</v>
      </c>
      <c r="Q134" s="37">
        <v>0</v>
      </c>
      <c r="R134" s="37">
        <v>0</v>
      </c>
      <c r="S134" s="37">
        <v>0</v>
      </c>
      <c r="T134" s="22">
        <v>0</v>
      </c>
      <c r="U134" s="24">
        <v>1</v>
      </c>
      <c r="V134" s="76">
        <v>1</v>
      </c>
      <c r="W134" s="71">
        <f t="shared" si="4"/>
        <v>0.43200658919955209</v>
      </c>
      <c r="X134" s="68">
        <f t="shared" si="5"/>
        <v>0.32261651471272629</v>
      </c>
    </row>
    <row r="135" spans="2:24" x14ac:dyDescent="0.25">
      <c r="B135" s="26">
        <f>IF('Training Data'!A129="M",1,0)</f>
        <v>0</v>
      </c>
      <c r="C135" s="22">
        <f>IF('Training Data'!A129="F",1,0)</f>
        <v>1</v>
      </c>
      <c r="D135" s="26">
        <f>IF('Training Data'!$B129="H",1,0)</f>
        <v>1</v>
      </c>
      <c r="E135" s="22">
        <f>IF('Training Data'!$B129="A",1,0)</f>
        <v>0</v>
      </c>
      <c r="F135" s="37">
        <v>0</v>
      </c>
      <c r="G135" s="37">
        <v>0</v>
      </c>
      <c r="H135" s="37">
        <v>0</v>
      </c>
      <c r="I135" s="37">
        <v>0</v>
      </c>
      <c r="J135" s="37">
        <v>1</v>
      </c>
      <c r="K135" s="37">
        <v>0</v>
      </c>
      <c r="L135" s="37">
        <v>1</v>
      </c>
      <c r="M135" s="37">
        <v>0</v>
      </c>
      <c r="N135" s="37">
        <v>0</v>
      </c>
      <c r="O135" s="37">
        <v>1</v>
      </c>
      <c r="P135" s="37">
        <v>0</v>
      </c>
      <c r="Q135" s="37">
        <v>0</v>
      </c>
      <c r="R135" s="37">
        <v>0</v>
      </c>
      <c r="S135" s="37">
        <v>0</v>
      </c>
      <c r="T135" s="22">
        <v>1</v>
      </c>
      <c r="U135" s="24">
        <v>1</v>
      </c>
      <c r="V135" s="76">
        <v>1</v>
      </c>
      <c r="W135" s="71">
        <f t="shared" si="4"/>
        <v>1.3149965109546886</v>
      </c>
      <c r="X135" s="68">
        <f t="shared" si="5"/>
        <v>9.922280191362727E-2</v>
      </c>
    </row>
    <row r="136" spans="2:24" x14ac:dyDescent="0.25">
      <c r="B136" s="26">
        <f>IF('Training Data'!A130="M",1,0)</f>
        <v>1</v>
      </c>
      <c r="C136" s="22">
        <f>IF('Training Data'!A130="F",1,0)</f>
        <v>0</v>
      </c>
      <c r="D136" s="26">
        <f>IF('Training Data'!$B130="H",1,0)</f>
        <v>1</v>
      </c>
      <c r="E136" s="22">
        <f>IF('Training Data'!$B130="A",1,0)</f>
        <v>0</v>
      </c>
      <c r="F136" s="37">
        <v>0</v>
      </c>
      <c r="G136" s="37">
        <v>0</v>
      </c>
      <c r="H136" s="37">
        <v>0</v>
      </c>
      <c r="I136" s="37">
        <v>1</v>
      </c>
      <c r="J136" s="37">
        <v>0</v>
      </c>
      <c r="K136" s="37">
        <v>0</v>
      </c>
      <c r="L136" s="37">
        <v>0</v>
      </c>
      <c r="M136" s="37">
        <v>0</v>
      </c>
      <c r="N136" s="37">
        <v>0</v>
      </c>
      <c r="O136" s="37">
        <v>0</v>
      </c>
      <c r="P136" s="37">
        <v>1</v>
      </c>
      <c r="Q136" s="37">
        <v>0</v>
      </c>
      <c r="R136" s="37">
        <v>1</v>
      </c>
      <c r="S136" s="37">
        <v>0</v>
      </c>
      <c r="T136" s="22">
        <v>0</v>
      </c>
      <c r="U136" s="24">
        <v>1</v>
      </c>
      <c r="V136" s="76">
        <v>1</v>
      </c>
      <c r="W136" s="71">
        <f t="shared" ref="W136:W199" si="6">SUMPRODUCT($B$2:$U$2,B136:U136)</f>
        <v>0.73754146309501212</v>
      </c>
      <c r="X136" s="68">
        <f t="shared" ref="X136:X199" si="7">(V136-W136)^2</f>
        <v>6.8884483594306892E-2</v>
      </c>
    </row>
    <row r="137" spans="2:24" x14ac:dyDescent="0.25">
      <c r="B137" s="26">
        <f>IF('Training Data'!A131="M",1,0)</f>
        <v>0</v>
      </c>
      <c r="C137" s="22">
        <f>IF('Training Data'!A131="F",1,0)</f>
        <v>1</v>
      </c>
      <c r="D137" s="26">
        <f>IF('Training Data'!$B131="H",1,0)</f>
        <v>0</v>
      </c>
      <c r="E137" s="22">
        <f>IF('Training Data'!$B131="A",1,0)</f>
        <v>1</v>
      </c>
      <c r="F137" s="37">
        <v>1</v>
      </c>
      <c r="G137" s="37">
        <v>0</v>
      </c>
      <c r="H137" s="37">
        <v>1</v>
      </c>
      <c r="I137" s="37">
        <v>1</v>
      </c>
      <c r="J137" s="37">
        <v>0</v>
      </c>
      <c r="K137" s="37">
        <v>1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22">
        <v>0</v>
      </c>
      <c r="U137" s="24">
        <v>1</v>
      </c>
      <c r="V137" s="76">
        <v>1</v>
      </c>
      <c r="W137" s="71">
        <f t="shared" si="6"/>
        <v>1.0945868738798252</v>
      </c>
      <c r="X137" s="68">
        <f t="shared" si="7"/>
        <v>8.9466767103579641E-3</v>
      </c>
    </row>
    <row r="138" spans="2:24" x14ac:dyDescent="0.25">
      <c r="B138" s="26">
        <f>IF('Training Data'!A132="M",1,0)</f>
        <v>1</v>
      </c>
      <c r="C138" s="22">
        <f>IF('Training Data'!A132="F",1,0)</f>
        <v>0</v>
      </c>
      <c r="D138" s="26">
        <f>IF('Training Data'!$B132="H",1,0)</f>
        <v>1</v>
      </c>
      <c r="E138" s="22">
        <f>IF('Training Data'!$B132="A",1,0)</f>
        <v>0</v>
      </c>
      <c r="F138" s="37">
        <v>0</v>
      </c>
      <c r="G138" s="37">
        <v>0</v>
      </c>
      <c r="H138" s="37">
        <v>0</v>
      </c>
      <c r="I138" s="37">
        <v>0</v>
      </c>
      <c r="J138" s="37">
        <v>1</v>
      </c>
      <c r="K138" s="37">
        <v>0</v>
      </c>
      <c r="L138" s="37">
        <v>1</v>
      </c>
      <c r="M138" s="37">
        <v>0</v>
      </c>
      <c r="N138" s="37">
        <v>0</v>
      </c>
      <c r="O138" s="37">
        <v>1</v>
      </c>
      <c r="P138" s="37">
        <v>0</v>
      </c>
      <c r="Q138" s="37">
        <v>0</v>
      </c>
      <c r="R138" s="37">
        <v>1</v>
      </c>
      <c r="S138" s="37">
        <v>0</v>
      </c>
      <c r="T138" s="22">
        <v>0</v>
      </c>
      <c r="U138" s="24">
        <v>1</v>
      </c>
      <c r="V138" s="76">
        <v>1</v>
      </c>
      <c r="W138" s="71">
        <f t="shared" si="6"/>
        <v>1.1973782725901949</v>
      </c>
      <c r="X138" s="68">
        <f t="shared" si="7"/>
        <v>3.8958182490689289E-2</v>
      </c>
    </row>
    <row r="139" spans="2:24" x14ac:dyDescent="0.25">
      <c r="B139" s="26">
        <f>IF('Training Data'!A133="M",1,0)</f>
        <v>0</v>
      </c>
      <c r="C139" s="22">
        <f>IF('Training Data'!A133="F",1,0)</f>
        <v>1</v>
      </c>
      <c r="D139" s="26">
        <f>IF('Training Data'!$B133="H",1,0)</f>
        <v>1</v>
      </c>
      <c r="E139" s="22">
        <f>IF('Training Data'!$B133="A",1,0)</f>
        <v>0</v>
      </c>
      <c r="F139" s="37">
        <v>0</v>
      </c>
      <c r="G139" s="37">
        <v>0</v>
      </c>
      <c r="H139" s="37">
        <v>0</v>
      </c>
      <c r="I139" s="37">
        <v>1</v>
      </c>
      <c r="J139" s="37">
        <v>0</v>
      </c>
      <c r="K139" s="37">
        <v>0</v>
      </c>
      <c r="L139" s="37">
        <v>0</v>
      </c>
      <c r="M139" s="37">
        <v>1</v>
      </c>
      <c r="N139" s="37">
        <v>0</v>
      </c>
      <c r="O139" s="37">
        <v>0</v>
      </c>
      <c r="P139" s="37">
        <v>0</v>
      </c>
      <c r="Q139" s="37">
        <v>0</v>
      </c>
      <c r="R139" s="37">
        <v>1</v>
      </c>
      <c r="S139" s="37">
        <v>0</v>
      </c>
      <c r="T139" s="22">
        <v>0</v>
      </c>
      <c r="U139" s="24">
        <v>1</v>
      </c>
      <c r="V139" s="76">
        <v>1</v>
      </c>
      <c r="W139" s="71">
        <f t="shared" si="6"/>
        <v>1.2004775334801965</v>
      </c>
      <c r="X139" s="68">
        <f t="shared" si="7"/>
        <v>4.0191241430303302E-2</v>
      </c>
    </row>
    <row r="140" spans="2:24" x14ac:dyDescent="0.25">
      <c r="B140" s="26">
        <f>IF('Training Data'!A134="M",1,0)</f>
        <v>0</v>
      </c>
      <c r="C140" s="22">
        <f>IF('Training Data'!A134="F",1,0)</f>
        <v>0</v>
      </c>
      <c r="D140" s="26">
        <f>IF('Training Data'!$B134="H",1,0)</f>
        <v>1</v>
      </c>
      <c r="E140" s="22">
        <f>IF('Training Data'!$B134="A",1,0)</f>
        <v>0</v>
      </c>
      <c r="F140" s="37">
        <v>0</v>
      </c>
      <c r="G140" s="37">
        <v>0</v>
      </c>
      <c r="H140" s="37">
        <v>0</v>
      </c>
      <c r="I140" s="37">
        <v>0</v>
      </c>
      <c r="J140" s="37">
        <v>0</v>
      </c>
      <c r="K140" s="37">
        <v>0</v>
      </c>
      <c r="L140" s="37">
        <v>0</v>
      </c>
      <c r="M140" s="37">
        <v>0</v>
      </c>
      <c r="N140" s="37">
        <v>0</v>
      </c>
      <c r="O140" s="37">
        <v>0</v>
      </c>
      <c r="P140" s="37">
        <v>0</v>
      </c>
      <c r="Q140" s="37">
        <v>0</v>
      </c>
      <c r="R140" s="37">
        <v>0</v>
      </c>
      <c r="S140" s="37">
        <v>0</v>
      </c>
      <c r="T140" s="22">
        <v>1</v>
      </c>
      <c r="U140" s="24">
        <v>1</v>
      </c>
      <c r="V140" s="76">
        <v>1</v>
      </c>
      <c r="W140" s="71">
        <f t="shared" si="6"/>
        <v>0.66631976729738263</v>
      </c>
      <c r="X140" s="68">
        <f t="shared" si="7"/>
        <v>0.11134249769647288</v>
      </c>
    </row>
    <row r="141" spans="2:24" x14ac:dyDescent="0.25">
      <c r="B141" s="26">
        <f>IF('Training Data'!A135="M",1,0)</f>
        <v>1</v>
      </c>
      <c r="C141" s="22">
        <f>IF('Training Data'!A135="F",1,0)</f>
        <v>0</v>
      </c>
      <c r="D141" s="26">
        <f>IF('Training Data'!$B135="H",1,0)</f>
        <v>1</v>
      </c>
      <c r="E141" s="22">
        <f>IF('Training Data'!$B135="A",1,0)</f>
        <v>0</v>
      </c>
      <c r="F141" s="37">
        <v>0</v>
      </c>
      <c r="G141" s="37">
        <v>0</v>
      </c>
      <c r="H141" s="37">
        <v>0</v>
      </c>
      <c r="I141" s="37">
        <v>0</v>
      </c>
      <c r="J141" s="37">
        <v>0</v>
      </c>
      <c r="K141" s="37">
        <v>0</v>
      </c>
      <c r="L141" s="37">
        <v>0</v>
      </c>
      <c r="M141" s="37">
        <v>0</v>
      </c>
      <c r="N141" s="37">
        <v>0</v>
      </c>
      <c r="O141" s="37">
        <v>0</v>
      </c>
      <c r="P141" s="37">
        <v>0</v>
      </c>
      <c r="Q141" s="37">
        <v>0</v>
      </c>
      <c r="R141" s="37">
        <v>0</v>
      </c>
      <c r="S141" s="37">
        <v>0</v>
      </c>
      <c r="T141" s="22">
        <v>0</v>
      </c>
      <c r="U141" s="24">
        <v>1</v>
      </c>
      <c r="V141" s="76">
        <v>1</v>
      </c>
      <c r="W141" s="71">
        <f t="shared" si="6"/>
        <v>0.36106374145931197</v>
      </c>
      <c r="X141" s="68">
        <f t="shared" si="7"/>
        <v>0.40823954247797295</v>
      </c>
    </row>
    <row r="142" spans="2:24" x14ac:dyDescent="0.25">
      <c r="B142" s="26">
        <f>IF('Training Data'!A136="M",1,0)</f>
        <v>0</v>
      </c>
      <c r="C142" s="22">
        <f>IF('Training Data'!A136="F",1,0)</f>
        <v>1</v>
      </c>
      <c r="D142" s="26">
        <f>IF('Training Data'!$B136="H",1,0)</f>
        <v>1</v>
      </c>
      <c r="E142" s="22">
        <f>IF('Training Data'!$B136="A",1,0)</f>
        <v>0</v>
      </c>
      <c r="F142" s="37">
        <v>0</v>
      </c>
      <c r="G142" s="37">
        <v>0</v>
      </c>
      <c r="H142" s="37">
        <v>0</v>
      </c>
      <c r="I142" s="37">
        <v>0</v>
      </c>
      <c r="J142" s="37">
        <v>1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22">
        <v>0</v>
      </c>
      <c r="U142" s="24">
        <v>1</v>
      </c>
      <c r="V142" s="76">
        <v>1</v>
      </c>
      <c r="W142" s="71">
        <f t="shared" si="6"/>
        <v>0.72366270697754298</v>
      </c>
      <c r="X142" s="68">
        <f t="shared" si="7"/>
        <v>7.6362299514979276E-2</v>
      </c>
    </row>
    <row r="143" spans="2:24" x14ac:dyDescent="0.25">
      <c r="B143" s="26">
        <f>IF('Training Data'!A137="M",1,0)</f>
        <v>1</v>
      </c>
      <c r="C143" s="22">
        <f>IF('Training Data'!A137="F",1,0)</f>
        <v>0</v>
      </c>
      <c r="D143" s="26">
        <f>IF('Training Data'!$B137="H",1,0)</f>
        <v>1</v>
      </c>
      <c r="E143" s="22">
        <f>IF('Training Data'!$B137="A",1,0)</f>
        <v>0</v>
      </c>
      <c r="F143" s="37">
        <v>0</v>
      </c>
      <c r="G143" s="37">
        <v>0</v>
      </c>
      <c r="H143" s="37">
        <v>0</v>
      </c>
      <c r="I143" s="37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22">
        <v>0</v>
      </c>
      <c r="U143" s="24">
        <v>1</v>
      </c>
      <c r="V143" s="76">
        <v>1</v>
      </c>
      <c r="W143" s="71">
        <f t="shared" si="6"/>
        <v>0.36106374145931197</v>
      </c>
      <c r="X143" s="68">
        <f t="shared" si="7"/>
        <v>0.40823954247797295</v>
      </c>
    </row>
    <row r="144" spans="2:24" x14ac:dyDescent="0.25">
      <c r="B144" s="26">
        <f>IF('Training Data'!A138="M",1,0)</f>
        <v>0</v>
      </c>
      <c r="C144" s="22">
        <f>IF('Training Data'!A138="F",1,0)</f>
        <v>1</v>
      </c>
      <c r="D144" s="26">
        <f>IF('Training Data'!$B138="H",1,0)</f>
        <v>0</v>
      </c>
      <c r="E144" s="22">
        <f>IF('Training Data'!$B138="A",1,0)</f>
        <v>0</v>
      </c>
      <c r="F144" s="37">
        <v>0</v>
      </c>
      <c r="G144" s="37">
        <v>0</v>
      </c>
      <c r="H144" s="37">
        <v>0</v>
      </c>
      <c r="I144" s="37">
        <v>0</v>
      </c>
      <c r="J144" s="37">
        <v>0</v>
      </c>
      <c r="K144" s="37">
        <v>0</v>
      </c>
      <c r="L144" s="37">
        <v>0</v>
      </c>
      <c r="M144" s="37">
        <v>0</v>
      </c>
      <c r="N144" s="37">
        <v>0</v>
      </c>
      <c r="O144" s="37">
        <v>0</v>
      </c>
      <c r="P144" s="37">
        <v>0</v>
      </c>
      <c r="Q144" s="37">
        <v>0</v>
      </c>
      <c r="R144" s="37">
        <v>0</v>
      </c>
      <c r="S144" s="37">
        <v>0</v>
      </c>
      <c r="T144" s="22">
        <v>0</v>
      </c>
      <c r="U144" s="24">
        <v>1</v>
      </c>
      <c r="V144" s="76">
        <v>1</v>
      </c>
      <c r="W144" s="71">
        <f t="shared" si="6"/>
        <v>0.43200658919955209</v>
      </c>
      <c r="X144" s="68">
        <f t="shared" si="7"/>
        <v>0.32261651471272629</v>
      </c>
    </row>
    <row r="145" spans="2:24" x14ac:dyDescent="0.25">
      <c r="B145" s="26">
        <f>IF('Training Data'!A139="M",1,0)</f>
        <v>1</v>
      </c>
      <c r="C145" s="22">
        <f>IF('Training Data'!A139="F",1,0)</f>
        <v>0</v>
      </c>
      <c r="D145" s="26">
        <f>IF('Training Data'!$B139="H",1,0)</f>
        <v>1</v>
      </c>
      <c r="E145" s="22">
        <f>IF('Training Data'!$B139="A",1,0)</f>
        <v>0</v>
      </c>
      <c r="F145" s="37">
        <v>0</v>
      </c>
      <c r="G145" s="37">
        <v>0</v>
      </c>
      <c r="H145" s="37">
        <v>0</v>
      </c>
      <c r="I145" s="37">
        <v>0</v>
      </c>
      <c r="J145" s="37">
        <v>1</v>
      </c>
      <c r="K145" s="37">
        <v>0</v>
      </c>
      <c r="L145" s="37">
        <v>0</v>
      </c>
      <c r="M145" s="37">
        <v>0</v>
      </c>
      <c r="N145" s="37">
        <v>0</v>
      </c>
      <c r="O145" s="37">
        <v>0</v>
      </c>
      <c r="P145" s="37">
        <v>0</v>
      </c>
      <c r="Q145" s="37">
        <v>0</v>
      </c>
      <c r="R145" s="37">
        <v>0</v>
      </c>
      <c r="S145" s="37">
        <v>0</v>
      </c>
      <c r="T145" s="22">
        <v>0</v>
      </c>
      <c r="U145" s="24">
        <v>1</v>
      </c>
      <c r="V145" s="76">
        <v>1</v>
      </c>
      <c r="W145" s="71">
        <f t="shared" si="6"/>
        <v>0.65562419864077981</v>
      </c>
      <c r="X145" s="68">
        <f t="shared" si="7"/>
        <v>0.11859469256180508</v>
      </c>
    </row>
    <row r="146" spans="2:24" x14ac:dyDescent="0.25">
      <c r="B146" s="26">
        <f>IF('Training Data'!A140="M",1,0)</f>
        <v>1</v>
      </c>
      <c r="C146" s="22">
        <f>IF('Training Data'!A140="F",1,0)</f>
        <v>0</v>
      </c>
      <c r="D146" s="26">
        <f>IF('Training Data'!$B140="H",1,0)</f>
        <v>1</v>
      </c>
      <c r="E146" s="22">
        <f>IF('Training Data'!$B140="A",1,0)</f>
        <v>0</v>
      </c>
      <c r="F146" s="37">
        <v>0</v>
      </c>
      <c r="G146" s="37">
        <v>0</v>
      </c>
      <c r="H146" s="37">
        <v>0</v>
      </c>
      <c r="I146" s="37">
        <v>1</v>
      </c>
      <c r="J146" s="37">
        <v>0</v>
      </c>
      <c r="K146" s="37">
        <v>0</v>
      </c>
      <c r="L146" s="37">
        <v>0</v>
      </c>
      <c r="M146" s="37">
        <v>0</v>
      </c>
      <c r="N146" s="37">
        <v>0</v>
      </c>
      <c r="O146" s="37">
        <v>0</v>
      </c>
      <c r="P146" s="37">
        <v>0</v>
      </c>
      <c r="Q146" s="37">
        <v>0</v>
      </c>
      <c r="R146" s="37">
        <v>1</v>
      </c>
      <c r="S146" s="37">
        <v>0</v>
      </c>
      <c r="T146" s="22">
        <v>0</v>
      </c>
      <c r="U146" s="24">
        <v>1</v>
      </c>
      <c r="V146" s="76">
        <v>1</v>
      </c>
      <c r="W146" s="71">
        <f t="shared" si="6"/>
        <v>0.89803353891995075</v>
      </c>
      <c r="X146" s="68">
        <f t="shared" si="7"/>
        <v>1.0397159185189199E-2</v>
      </c>
    </row>
    <row r="147" spans="2:24" x14ac:dyDescent="0.25">
      <c r="B147" s="26">
        <f>IF('Training Data'!A141="M",1,0)</f>
        <v>0</v>
      </c>
      <c r="C147" s="22">
        <f>IF('Training Data'!A141="F",1,0)</f>
        <v>0</v>
      </c>
      <c r="D147" s="26">
        <f>IF('Training Data'!$B141="H",1,0)</f>
        <v>1</v>
      </c>
      <c r="E147" s="22">
        <f>IF('Training Data'!$B141="A",1,0)</f>
        <v>0</v>
      </c>
      <c r="F147" s="37">
        <v>0</v>
      </c>
      <c r="G147" s="37">
        <v>0</v>
      </c>
      <c r="H147" s="37">
        <v>0</v>
      </c>
      <c r="I147" s="37">
        <v>1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22">
        <v>0</v>
      </c>
      <c r="U147" s="24">
        <v>1</v>
      </c>
      <c r="V147" s="76">
        <v>1</v>
      </c>
      <c r="W147" s="71">
        <f t="shared" si="6"/>
        <v>0.77660638343543065</v>
      </c>
      <c r="X147" s="68">
        <f t="shared" si="7"/>
        <v>4.9904707921797832E-2</v>
      </c>
    </row>
    <row r="148" spans="2:24" x14ac:dyDescent="0.25">
      <c r="B148" s="26">
        <f>IF('Training Data'!A142="M",1,0)</f>
        <v>0</v>
      </c>
      <c r="C148" s="22">
        <f>IF('Training Data'!A142="F",1,0)</f>
        <v>1</v>
      </c>
      <c r="D148" s="26">
        <f>IF('Training Data'!$B142="H",1,0)</f>
        <v>0</v>
      </c>
      <c r="E148" s="22">
        <f>IF('Training Data'!$B142="A",1,0)</f>
        <v>1</v>
      </c>
      <c r="F148" s="37">
        <v>1</v>
      </c>
      <c r="G148" s="37">
        <v>0</v>
      </c>
      <c r="H148" s="37">
        <v>0</v>
      </c>
      <c r="I148" s="37">
        <v>0</v>
      </c>
      <c r="J148" s="37">
        <v>1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1</v>
      </c>
      <c r="S148" s="37">
        <v>0</v>
      </c>
      <c r="T148" s="22">
        <v>0</v>
      </c>
      <c r="U148" s="24">
        <v>1</v>
      </c>
      <c r="V148" s="76">
        <v>1</v>
      </c>
      <c r="W148" s="71">
        <f t="shared" si="6"/>
        <v>1.1476788644737379</v>
      </c>
      <c r="X148" s="68">
        <f t="shared" si="7"/>
        <v>2.1809047012252648E-2</v>
      </c>
    </row>
    <row r="149" spans="2:24" x14ac:dyDescent="0.25">
      <c r="B149" s="26">
        <f>IF('Training Data'!A143="M",1,0)</f>
        <v>0</v>
      </c>
      <c r="C149" s="22">
        <f>IF('Training Data'!A143="F",1,0)</f>
        <v>0</v>
      </c>
      <c r="D149" s="26">
        <f>IF('Training Data'!$B143="H",1,0)</f>
        <v>0</v>
      </c>
      <c r="E149" s="22">
        <f>IF('Training Data'!$B143="A",1,0)</f>
        <v>1</v>
      </c>
      <c r="F149" s="37">
        <v>1</v>
      </c>
      <c r="G149" s="37">
        <v>0</v>
      </c>
      <c r="H149" s="37">
        <v>0</v>
      </c>
      <c r="I149" s="37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22">
        <v>0</v>
      </c>
      <c r="U149" s="24">
        <v>1</v>
      </c>
      <c r="V149" s="76">
        <v>1</v>
      </c>
      <c r="W149" s="71">
        <f t="shared" si="6"/>
        <v>0.66365274347098668</v>
      </c>
      <c r="X149" s="68">
        <f t="shared" si="7"/>
        <v>0.11312947697459388</v>
      </c>
    </row>
    <row r="150" spans="2:24" x14ac:dyDescent="0.25">
      <c r="B150" s="26">
        <f>IF('Training Data'!A144="M",1,0)</f>
        <v>0</v>
      </c>
      <c r="C150" s="22">
        <f>IF('Training Data'!A144="F",1,0)</f>
        <v>1</v>
      </c>
      <c r="D150" s="26">
        <f>IF('Training Data'!$B144="H",1,0)</f>
        <v>1</v>
      </c>
      <c r="E150" s="22">
        <f>IF('Training Data'!$B144="A",1,0)</f>
        <v>0</v>
      </c>
      <c r="F150" s="37">
        <v>0</v>
      </c>
      <c r="G150" s="37">
        <v>0</v>
      </c>
      <c r="H150" s="37">
        <v>0</v>
      </c>
      <c r="I150" s="37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22">
        <v>0</v>
      </c>
      <c r="U150" s="24">
        <v>1</v>
      </c>
      <c r="V150" s="76">
        <v>1</v>
      </c>
      <c r="W150" s="71">
        <f t="shared" si="6"/>
        <v>0.42910224979607509</v>
      </c>
      <c r="X150" s="68">
        <f t="shared" si="7"/>
        <v>0.32592424118790309</v>
      </c>
    </row>
    <row r="151" spans="2:24" x14ac:dyDescent="0.25">
      <c r="B151" s="26">
        <f>IF('Training Data'!A145="M",1,0)</f>
        <v>1</v>
      </c>
      <c r="C151" s="22">
        <f>IF('Training Data'!A145="F",1,0)</f>
        <v>0</v>
      </c>
      <c r="D151" s="26">
        <f>IF('Training Data'!$B145="H",1,0)</f>
        <v>1</v>
      </c>
      <c r="E151" s="22">
        <f>IF('Training Data'!$B145="A",1,0)</f>
        <v>0</v>
      </c>
      <c r="F151" s="37">
        <v>0</v>
      </c>
      <c r="G151" s="37">
        <v>0</v>
      </c>
      <c r="H151" s="37">
        <v>1</v>
      </c>
      <c r="I151" s="37">
        <v>1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22">
        <v>0</v>
      </c>
      <c r="U151" s="24">
        <v>1</v>
      </c>
      <c r="V151" s="76">
        <v>1</v>
      </c>
      <c r="W151" s="71">
        <f t="shared" si="6"/>
        <v>0.47184004835291027</v>
      </c>
      <c r="X151" s="68">
        <f t="shared" si="7"/>
        <v>0.27895293452385617</v>
      </c>
    </row>
    <row r="152" spans="2:24" x14ac:dyDescent="0.25">
      <c r="B152" s="26">
        <f>IF('Training Data'!A146="M",1,0)</f>
        <v>0</v>
      </c>
      <c r="C152" s="22">
        <f>IF('Training Data'!A146="F",1,0)</f>
        <v>1</v>
      </c>
      <c r="D152" s="26">
        <f>IF('Training Data'!$B146="H",1,0)</f>
        <v>0</v>
      </c>
      <c r="E152" s="22">
        <f>IF('Training Data'!$B146="A",1,0)</f>
        <v>1</v>
      </c>
      <c r="F152" s="37">
        <v>0</v>
      </c>
      <c r="G152" s="37">
        <v>0</v>
      </c>
      <c r="H152" s="37">
        <v>0</v>
      </c>
      <c r="I152" s="37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1</v>
      </c>
      <c r="P152" s="37">
        <v>0</v>
      </c>
      <c r="Q152" s="37">
        <v>0</v>
      </c>
      <c r="R152" s="37">
        <v>1</v>
      </c>
      <c r="S152" s="37">
        <v>0</v>
      </c>
      <c r="T152" s="22">
        <v>0</v>
      </c>
      <c r="U152" s="24">
        <v>1</v>
      </c>
      <c r="V152" s="76">
        <v>1</v>
      </c>
      <c r="W152" s="71">
        <f t="shared" si="6"/>
        <v>0.79869757506896166</v>
      </c>
      <c r="X152" s="68">
        <f t="shared" si="7"/>
        <v>4.0522666283116328E-2</v>
      </c>
    </row>
    <row r="153" spans="2:24" x14ac:dyDescent="0.25">
      <c r="B153" s="26">
        <f>IF('Training Data'!A147="M",1,0)</f>
        <v>0</v>
      </c>
      <c r="C153" s="22">
        <f>IF('Training Data'!A147="F",1,0)</f>
        <v>1</v>
      </c>
      <c r="D153" s="26">
        <f>IF('Training Data'!$B147="H",1,0)</f>
        <v>0</v>
      </c>
      <c r="E153" s="22">
        <f>IF('Training Data'!$B147="A",1,0)</f>
        <v>1</v>
      </c>
      <c r="F153" s="37">
        <v>1</v>
      </c>
      <c r="G153" s="37">
        <v>0</v>
      </c>
      <c r="H153" s="37">
        <v>0</v>
      </c>
      <c r="I153" s="37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22">
        <v>0</v>
      </c>
      <c r="U153" s="24">
        <v>1</v>
      </c>
      <c r="V153" s="76">
        <v>1</v>
      </c>
      <c r="W153" s="71">
        <f t="shared" si="6"/>
        <v>0.6645666816448399</v>
      </c>
      <c r="X153" s="68">
        <f t="shared" si="7"/>
        <v>0.11251551106275419</v>
      </c>
    </row>
    <row r="154" spans="2:24" x14ac:dyDescent="0.25">
      <c r="B154" s="26">
        <f>IF('Training Data'!A148="M",1,0)</f>
        <v>0</v>
      </c>
      <c r="C154" s="22">
        <f>IF('Training Data'!A148="F",1,0)</f>
        <v>1</v>
      </c>
      <c r="D154" s="26">
        <f>IF('Training Data'!$B148="H",1,0)</f>
        <v>1</v>
      </c>
      <c r="E154" s="22">
        <f>IF('Training Data'!$B148="A",1,0)</f>
        <v>0</v>
      </c>
      <c r="F154" s="37">
        <v>0</v>
      </c>
      <c r="G154" s="37">
        <v>0</v>
      </c>
      <c r="H154" s="37">
        <v>0</v>
      </c>
      <c r="I154" s="37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22">
        <v>0</v>
      </c>
      <c r="U154" s="24">
        <v>1</v>
      </c>
      <c r="V154" s="76">
        <v>1</v>
      </c>
      <c r="W154" s="71">
        <f t="shared" si="6"/>
        <v>0.42910224979607509</v>
      </c>
      <c r="X154" s="68">
        <f t="shared" si="7"/>
        <v>0.32592424118790309</v>
      </c>
    </row>
    <row r="155" spans="2:24" x14ac:dyDescent="0.25">
      <c r="B155" s="26">
        <f>IF('Training Data'!A149="M",1,0)</f>
        <v>0</v>
      </c>
      <c r="C155" s="22">
        <f>IF('Training Data'!A149="F",1,0)</f>
        <v>1</v>
      </c>
      <c r="D155" s="26">
        <f>IF('Training Data'!$B149="H",1,0)</f>
        <v>1</v>
      </c>
      <c r="E155" s="22">
        <f>IF('Training Data'!$B149="A",1,0)</f>
        <v>0</v>
      </c>
      <c r="F155" s="37">
        <v>1</v>
      </c>
      <c r="G155" s="37">
        <v>1</v>
      </c>
      <c r="H155" s="37">
        <v>0</v>
      </c>
      <c r="I155" s="37">
        <v>0</v>
      </c>
      <c r="J155" s="37">
        <v>1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1</v>
      </c>
      <c r="S155" s="37">
        <v>0</v>
      </c>
      <c r="T155" s="22">
        <v>0</v>
      </c>
      <c r="U155" s="24">
        <v>1</v>
      </c>
      <c r="V155" s="76">
        <v>1</v>
      </c>
      <c r="W155" s="71">
        <f t="shared" si="6"/>
        <v>0.86318130569237617</v>
      </c>
      <c r="X155" s="68">
        <f t="shared" si="7"/>
        <v>1.8719355112043017E-2</v>
      </c>
    </row>
    <row r="156" spans="2:24" x14ac:dyDescent="0.25">
      <c r="B156" s="26">
        <f>IF('Training Data'!A150="M",1,0)</f>
        <v>1</v>
      </c>
      <c r="C156" s="22">
        <f>IF('Training Data'!A150="F",1,0)</f>
        <v>0</v>
      </c>
      <c r="D156" s="26">
        <f>IF('Training Data'!$B150="H",1,0)</f>
        <v>1</v>
      </c>
      <c r="E156" s="22">
        <f>IF('Training Data'!$B150="A",1,0)</f>
        <v>0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1</v>
      </c>
      <c r="S156" s="37">
        <v>0</v>
      </c>
      <c r="T156" s="22">
        <v>1</v>
      </c>
      <c r="U156" s="24">
        <v>1</v>
      </c>
      <c r="V156" s="76">
        <v>1</v>
      </c>
      <c r="W156" s="71">
        <f t="shared" si="6"/>
        <v>0.78774692278190273</v>
      </c>
      <c r="X156" s="68">
        <f t="shared" si="7"/>
        <v>4.5051368788551566E-2</v>
      </c>
    </row>
    <row r="157" spans="2:24" x14ac:dyDescent="0.25">
      <c r="B157" s="26">
        <f>IF('Training Data'!A151="M",1,0)</f>
        <v>0</v>
      </c>
      <c r="C157" s="22">
        <f>IF('Training Data'!A151="F",1,0)</f>
        <v>1</v>
      </c>
      <c r="D157" s="26">
        <f>IF('Training Data'!$B151="H",1,0)</f>
        <v>1</v>
      </c>
      <c r="E157" s="22">
        <f>IF('Training Data'!$B151="A",1,0)</f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1</v>
      </c>
      <c r="N157" s="37">
        <v>0</v>
      </c>
      <c r="O157" s="37">
        <v>0</v>
      </c>
      <c r="P157" s="37">
        <v>0</v>
      </c>
      <c r="Q157" s="37">
        <v>0</v>
      </c>
      <c r="R157" s="37">
        <v>1</v>
      </c>
      <c r="S157" s="37">
        <v>0</v>
      </c>
      <c r="T157" s="22">
        <v>0</v>
      </c>
      <c r="U157" s="24">
        <v>1</v>
      </c>
      <c r="V157" s="76">
        <v>1</v>
      </c>
      <c r="W157" s="71">
        <f t="shared" si="6"/>
        <v>0.85205946166698776</v>
      </c>
      <c r="X157" s="68">
        <f t="shared" si="7"/>
        <v>2.1886402882261465E-2</v>
      </c>
    </row>
    <row r="158" spans="2:24" x14ac:dyDescent="0.25">
      <c r="B158" s="26">
        <f>IF('Training Data'!A152="M",1,0)</f>
        <v>0</v>
      </c>
      <c r="C158" s="22">
        <f>IF('Training Data'!A152="F",1,0)</f>
        <v>1</v>
      </c>
      <c r="D158" s="26">
        <f>IF('Training Data'!$B152="H",1,0)</f>
        <v>0</v>
      </c>
      <c r="E158" s="22">
        <f>IF('Training Data'!$B152="A",1,0)</f>
        <v>1</v>
      </c>
      <c r="F158" s="37">
        <v>0</v>
      </c>
      <c r="G158" s="37">
        <v>0</v>
      </c>
      <c r="H158" s="37">
        <v>0</v>
      </c>
      <c r="I158" s="37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1</v>
      </c>
      <c r="T158" s="22">
        <v>0</v>
      </c>
      <c r="U158" s="24">
        <v>1</v>
      </c>
      <c r="V158" s="76">
        <v>1</v>
      </c>
      <c r="W158" s="71">
        <f t="shared" si="6"/>
        <v>0.23893794466038004</v>
      </c>
      <c r="X158" s="68">
        <f t="shared" si="7"/>
        <v>0.5792154520777667</v>
      </c>
    </row>
    <row r="159" spans="2:24" x14ac:dyDescent="0.25">
      <c r="B159" s="26">
        <f>IF('Training Data'!A153="M",1,0)</f>
        <v>1</v>
      </c>
      <c r="C159" s="22">
        <f>IF('Training Data'!A153="F",1,0)</f>
        <v>0</v>
      </c>
      <c r="D159" s="26">
        <f>IF('Training Data'!$B153="H",1,0)</f>
        <v>0</v>
      </c>
      <c r="E159" s="22">
        <f>IF('Training Data'!$B153="A",1,0)</f>
        <v>0</v>
      </c>
      <c r="F159" s="37">
        <v>0</v>
      </c>
      <c r="G159" s="37">
        <v>0</v>
      </c>
      <c r="H159" s="37">
        <v>0</v>
      </c>
      <c r="I159" s="37">
        <v>0</v>
      </c>
      <c r="J159" s="37">
        <v>0</v>
      </c>
      <c r="K159" s="37">
        <v>0</v>
      </c>
      <c r="L159" s="37">
        <v>0</v>
      </c>
      <c r="M159" s="37">
        <v>1</v>
      </c>
      <c r="N159" s="37">
        <v>0</v>
      </c>
      <c r="O159" s="37">
        <v>0</v>
      </c>
      <c r="P159" s="37">
        <v>0</v>
      </c>
      <c r="Q159" s="37">
        <v>0</v>
      </c>
      <c r="R159" s="37">
        <v>1</v>
      </c>
      <c r="S159" s="37">
        <v>0</v>
      </c>
      <c r="T159" s="22">
        <v>0</v>
      </c>
      <c r="U159" s="24">
        <v>1</v>
      </c>
      <c r="V159" s="76">
        <v>1</v>
      </c>
      <c r="W159" s="71">
        <f t="shared" si="6"/>
        <v>0.78692529273370171</v>
      </c>
      <c r="X159" s="68">
        <f t="shared" si="7"/>
        <v>4.5400830876618711E-2</v>
      </c>
    </row>
    <row r="160" spans="2:24" x14ac:dyDescent="0.25">
      <c r="B160" s="26">
        <f>IF('Training Data'!A154="M",1,0)</f>
        <v>0</v>
      </c>
      <c r="C160" s="22">
        <f>IF('Training Data'!A154="F",1,0)</f>
        <v>1</v>
      </c>
      <c r="D160" s="26">
        <f>IF('Training Data'!$B154="H",1,0)</f>
        <v>0</v>
      </c>
      <c r="E160" s="22">
        <f>IF('Training Data'!$B154="A",1,0)</f>
        <v>1</v>
      </c>
      <c r="F160" s="37">
        <v>0</v>
      </c>
      <c r="G160" s="37">
        <v>0</v>
      </c>
      <c r="H160" s="37">
        <v>0</v>
      </c>
      <c r="I160" s="37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1</v>
      </c>
      <c r="S160" s="37">
        <v>0</v>
      </c>
      <c r="T160" s="22">
        <v>0</v>
      </c>
      <c r="U160" s="24">
        <v>1</v>
      </c>
      <c r="V160" s="76">
        <v>1</v>
      </c>
      <c r="W160" s="71">
        <f t="shared" si="6"/>
        <v>0.63327615975550833</v>
      </c>
      <c r="X160" s="68">
        <f t="shared" si="7"/>
        <v>0.13448637500366745</v>
      </c>
    </row>
    <row r="161" spans="2:24" x14ac:dyDescent="0.25">
      <c r="B161" s="26">
        <f>IF('Training Data'!A155="M",1,0)</f>
        <v>0</v>
      </c>
      <c r="C161" s="22">
        <f>IF('Training Data'!A155="F",1,0)</f>
        <v>1</v>
      </c>
      <c r="D161" s="26">
        <f>IF('Training Data'!$B155="H",1,0)</f>
        <v>1</v>
      </c>
      <c r="E161" s="22">
        <f>IF('Training Data'!$B155="A",1,0)</f>
        <v>0</v>
      </c>
      <c r="F161" s="37">
        <v>0</v>
      </c>
      <c r="G161" s="37">
        <v>0</v>
      </c>
      <c r="H161" s="37">
        <v>0</v>
      </c>
      <c r="I161" s="37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1</v>
      </c>
      <c r="Q161" s="37">
        <v>0</v>
      </c>
      <c r="R161" s="37">
        <v>0</v>
      </c>
      <c r="S161" s="37">
        <v>0</v>
      </c>
      <c r="T161" s="22">
        <v>1</v>
      </c>
      <c r="U161" s="24">
        <v>1</v>
      </c>
      <c r="V161" s="76">
        <v>1</v>
      </c>
      <c r="W161" s="71">
        <f t="shared" si="6"/>
        <v>0.50674162964629721</v>
      </c>
      <c r="X161" s="68">
        <f t="shared" si="7"/>
        <v>0.24330381992399061</v>
      </c>
    </row>
    <row r="162" spans="2:24" x14ac:dyDescent="0.25">
      <c r="B162" s="26">
        <f>IF('Training Data'!A156="M",1,0)</f>
        <v>0</v>
      </c>
      <c r="C162" s="22">
        <f>IF('Training Data'!A156="F",1,0)</f>
        <v>1</v>
      </c>
      <c r="D162" s="26">
        <f>IF('Training Data'!$B156="H",1,0)</f>
        <v>1</v>
      </c>
      <c r="E162" s="22">
        <f>IF('Training Data'!$B156="A",1,0)</f>
        <v>0</v>
      </c>
      <c r="F162" s="37">
        <v>0</v>
      </c>
      <c r="G162" s="37">
        <v>0</v>
      </c>
      <c r="H162" s="37">
        <v>0</v>
      </c>
      <c r="I162" s="37">
        <v>0</v>
      </c>
      <c r="J162" s="37">
        <v>0</v>
      </c>
      <c r="K162" s="37">
        <v>0</v>
      </c>
      <c r="L162" s="37">
        <v>0</v>
      </c>
      <c r="M162" s="37">
        <v>0</v>
      </c>
      <c r="N162" s="37">
        <v>0</v>
      </c>
      <c r="O162" s="37">
        <v>0</v>
      </c>
      <c r="P162" s="37">
        <v>0</v>
      </c>
      <c r="Q162" s="37">
        <v>0</v>
      </c>
      <c r="R162" s="37">
        <v>1</v>
      </c>
      <c r="S162" s="37">
        <v>0</v>
      </c>
      <c r="T162" s="22">
        <v>0</v>
      </c>
      <c r="U162" s="24">
        <v>1</v>
      </c>
      <c r="V162" s="76">
        <v>1</v>
      </c>
      <c r="W162" s="71">
        <f t="shared" si="6"/>
        <v>0.61765397544350509</v>
      </c>
      <c r="X162" s="68">
        <f t="shared" si="7"/>
        <v>0.14618848249415581</v>
      </c>
    </row>
    <row r="163" spans="2:24" x14ac:dyDescent="0.25">
      <c r="B163" s="26">
        <f>IF('Training Data'!A157="M",1,0)</f>
        <v>0</v>
      </c>
      <c r="C163" s="22">
        <f>IF('Training Data'!A157="F",1,0)</f>
        <v>1</v>
      </c>
      <c r="D163" s="26">
        <f>IF('Training Data'!$B157="H",1,0)</f>
        <v>1</v>
      </c>
      <c r="E163" s="22">
        <f>IF('Training Data'!$B157="A",1,0)</f>
        <v>0</v>
      </c>
      <c r="F163" s="37">
        <v>0</v>
      </c>
      <c r="G163" s="37">
        <v>0</v>
      </c>
      <c r="H163" s="37">
        <v>0</v>
      </c>
      <c r="I163" s="37">
        <v>1</v>
      </c>
      <c r="J163" s="37">
        <v>0</v>
      </c>
      <c r="K163" s="37">
        <v>0</v>
      </c>
      <c r="L163" s="37">
        <v>0</v>
      </c>
      <c r="M163" s="37">
        <v>0</v>
      </c>
      <c r="N163" s="37">
        <v>0</v>
      </c>
      <c r="O163" s="37">
        <v>1</v>
      </c>
      <c r="P163" s="37">
        <v>0</v>
      </c>
      <c r="Q163" s="37">
        <v>0</v>
      </c>
      <c r="R163" s="37">
        <v>0</v>
      </c>
      <c r="S163" s="37">
        <v>0</v>
      </c>
      <c r="T163" s="22">
        <v>0</v>
      </c>
      <c r="U163" s="24">
        <v>1</v>
      </c>
      <c r="V163" s="76">
        <v>1</v>
      </c>
      <c r="W163" s="71">
        <f t="shared" si="6"/>
        <v>0.94294173692273708</v>
      </c>
      <c r="X163" s="68">
        <f t="shared" si="7"/>
        <v>3.2556453853941447E-3</v>
      </c>
    </row>
    <row r="164" spans="2:24" x14ac:dyDescent="0.25">
      <c r="B164" s="26">
        <f>IF('Training Data'!A158="M",1,0)</f>
        <v>0</v>
      </c>
      <c r="C164" s="22">
        <f>IF('Training Data'!A158="F",1,0)</f>
        <v>0</v>
      </c>
      <c r="D164" s="26">
        <f>IF('Training Data'!$B158="H",1,0)</f>
        <v>0</v>
      </c>
      <c r="E164" s="22">
        <f>IF('Training Data'!$B158="A",1,0)</f>
        <v>0</v>
      </c>
      <c r="F164" s="37">
        <v>0</v>
      </c>
      <c r="G164" s="37">
        <v>0</v>
      </c>
      <c r="H164" s="37">
        <v>0</v>
      </c>
      <c r="I164" s="37">
        <v>0</v>
      </c>
      <c r="J164" s="37">
        <v>0</v>
      </c>
      <c r="K164" s="37">
        <v>0</v>
      </c>
      <c r="L164" s="37">
        <v>0</v>
      </c>
      <c r="M164" s="37">
        <v>1</v>
      </c>
      <c r="N164" s="37">
        <v>0</v>
      </c>
      <c r="O164" s="37">
        <v>0</v>
      </c>
      <c r="P164" s="37">
        <v>0</v>
      </c>
      <c r="Q164" s="37">
        <v>0</v>
      </c>
      <c r="R164" s="37">
        <v>0</v>
      </c>
      <c r="S164" s="37">
        <v>0</v>
      </c>
      <c r="T164" s="22">
        <v>1</v>
      </c>
      <c r="U164" s="24">
        <v>1</v>
      </c>
      <c r="V164" s="76">
        <v>1</v>
      </c>
      <c r="W164" s="71">
        <f t="shared" si="6"/>
        <v>0.90362959292434231</v>
      </c>
      <c r="X164" s="68">
        <f t="shared" si="7"/>
        <v>9.287255359927974E-3</v>
      </c>
    </row>
    <row r="165" spans="2:24" x14ac:dyDescent="0.25">
      <c r="B165" s="26">
        <f>IF('Training Data'!A159="M",1,0)</f>
        <v>0</v>
      </c>
      <c r="C165" s="22">
        <f>IF('Training Data'!A159="F",1,0)</f>
        <v>0</v>
      </c>
      <c r="D165" s="26">
        <f>IF('Training Data'!$B159="H",1,0)</f>
        <v>0</v>
      </c>
      <c r="E165" s="22">
        <f>IF('Training Data'!$B159="A",1,0)</f>
        <v>1</v>
      </c>
      <c r="F165" s="37">
        <v>0</v>
      </c>
      <c r="G165" s="37">
        <v>0</v>
      </c>
      <c r="H165" s="37">
        <v>0</v>
      </c>
      <c r="I165" s="37">
        <v>0</v>
      </c>
      <c r="J165" s="37">
        <v>1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22">
        <v>0</v>
      </c>
      <c r="U165" s="24">
        <v>1</v>
      </c>
      <c r="V165" s="76">
        <v>1</v>
      </c>
      <c r="W165" s="71">
        <f t="shared" si="6"/>
        <v>0.73837095311569301</v>
      </c>
      <c r="X165" s="68">
        <f t="shared" si="7"/>
        <v>6.8449758173590905E-2</v>
      </c>
    </row>
    <row r="166" spans="2:24" x14ac:dyDescent="0.25">
      <c r="B166" s="26">
        <f>IF('Training Data'!A160="M",1,0)</f>
        <v>1</v>
      </c>
      <c r="C166" s="22">
        <f>IF('Training Data'!A160="F",1,0)</f>
        <v>0</v>
      </c>
      <c r="D166" s="26">
        <f>IF('Training Data'!$B160="H",1,0)</f>
        <v>1</v>
      </c>
      <c r="E166" s="22">
        <f>IF('Training Data'!$B160="A",1,0)</f>
        <v>0</v>
      </c>
      <c r="F166" s="37">
        <v>0</v>
      </c>
      <c r="G166" s="37">
        <v>0</v>
      </c>
      <c r="H166" s="37">
        <v>0</v>
      </c>
      <c r="I166" s="37">
        <v>0</v>
      </c>
      <c r="J166" s="37">
        <v>1</v>
      </c>
      <c r="K166" s="37">
        <v>0</v>
      </c>
      <c r="L166" s="37">
        <v>0</v>
      </c>
      <c r="M166" s="37">
        <v>1</v>
      </c>
      <c r="N166" s="37">
        <v>0</v>
      </c>
      <c r="O166" s="37">
        <v>0</v>
      </c>
      <c r="P166" s="37">
        <v>1</v>
      </c>
      <c r="Q166" s="37">
        <v>0</v>
      </c>
      <c r="R166" s="37">
        <v>0</v>
      </c>
      <c r="S166" s="37">
        <v>0</v>
      </c>
      <c r="T166" s="22">
        <v>1</v>
      </c>
      <c r="U166" s="24">
        <v>1</v>
      </c>
      <c r="V166" s="76">
        <v>1</v>
      </c>
      <c r="W166" s="71">
        <f t="shared" si="6"/>
        <v>0.96766906471448455</v>
      </c>
      <c r="X166" s="68">
        <f t="shared" si="7"/>
        <v>1.045289376436188E-3</v>
      </c>
    </row>
    <row r="167" spans="2:24" x14ac:dyDescent="0.25">
      <c r="B167" s="26">
        <f>IF('Training Data'!A161="M",1,0)</f>
        <v>0</v>
      </c>
      <c r="C167" s="22">
        <f>IF('Training Data'!A161="F",1,0)</f>
        <v>1</v>
      </c>
      <c r="D167" s="26">
        <f>IF('Training Data'!$B161="H",1,0)</f>
        <v>1</v>
      </c>
      <c r="E167" s="22">
        <f>IF('Training Data'!$B161="A",1,0)</f>
        <v>0</v>
      </c>
      <c r="F167" s="37">
        <v>0</v>
      </c>
      <c r="G167" s="37">
        <v>0</v>
      </c>
      <c r="H167" s="37">
        <v>0</v>
      </c>
      <c r="I167" s="37">
        <v>0</v>
      </c>
      <c r="J167" s="37">
        <v>1</v>
      </c>
      <c r="K167" s="37">
        <v>0</v>
      </c>
      <c r="L167" s="37">
        <v>0</v>
      </c>
      <c r="M167" s="37">
        <v>1</v>
      </c>
      <c r="N167" s="37">
        <v>0</v>
      </c>
      <c r="O167" s="37">
        <v>0</v>
      </c>
      <c r="P167" s="37">
        <v>0</v>
      </c>
      <c r="Q167" s="37">
        <v>1</v>
      </c>
      <c r="R167" s="37">
        <v>0</v>
      </c>
      <c r="S167" s="37">
        <v>0</v>
      </c>
      <c r="T167" s="22">
        <v>1</v>
      </c>
      <c r="U167" s="24">
        <v>1</v>
      </c>
      <c r="V167" s="76">
        <v>1</v>
      </c>
      <c r="W167" s="71">
        <f t="shared" si="6"/>
        <v>1.3576062359325896</v>
      </c>
      <c r="X167" s="68">
        <f t="shared" si="7"/>
        <v>0.12788221997787491</v>
      </c>
    </row>
    <row r="168" spans="2:24" x14ac:dyDescent="0.25">
      <c r="B168" s="26">
        <f>IF('Training Data'!A162="M",1,0)</f>
        <v>1</v>
      </c>
      <c r="C168" s="22">
        <f>IF('Training Data'!A162="F",1,0)</f>
        <v>0</v>
      </c>
      <c r="D168" s="26">
        <f>IF('Training Data'!$B162="H",1,0)</f>
        <v>0</v>
      </c>
      <c r="E168" s="22">
        <f>IF('Training Data'!$B162="A",1,0)</f>
        <v>1</v>
      </c>
      <c r="F168" s="37">
        <v>0</v>
      </c>
      <c r="G168" s="37">
        <v>0</v>
      </c>
      <c r="H168" s="37">
        <v>1</v>
      </c>
      <c r="I168" s="37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22">
        <v>0</v>
      </c>
      <c r="U168" s="24">
        <v>1</v>
      </c>
      <c r="V168" s="76">
        <v>1</v>
      </c>
      <c r="W168" s="71">
        <f t="shared" si="6"/>
        <v>0.13904416085170479</v>
      </c>
      <c r="X168" s="68">
        <f t="shared" si="7"/>
        <v>0.7412449569635452</v>
      </c>
    </row>
    <row r="169" spans="2:24" x14ac:dyDescent="0.25">
      <c r="B169" s="26">
        <f>IF('Training Data'!A163="M",1,0)</f>
        <v>1</v>
      </c>
      <c r="C169" s="22">
        <f>IF('Training Data'!A163="F",1,0)</f>
        <v>0</v>
      </c>
      <c r="D169" s="26">
        <f>IF('Training Data'!$B163="H",1,0)</f>
        <v>0</v>
      </c>
      <c r="E169" s="22">
        <f>IF('Training Data'!$B163="A",1,0)</f>
        <v>1</v>
      </c>
      <c r="F169" s="37">
        <v>0</v>
      </c>
      <c r="G169" s="37">
        <v>0</v>
      </c>
      <c r="H169" s="37">
        <v>0</v>
      </c>
      <c r="I169" s="37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1</v>
      </c>
      <c r="T169" s="22">
        <v>0</v>
      </c>
      <c r="U169" s="24">
        <v>1</v>
      </c>
      <c r="V169" s="76">
        <v>1</v>
      </c>
      <c r="W169" s="71">
        <f t="shared" si="6"/>
        <v>0.17089943632361693</v>
      </c>
      <c r="X169" s="68">
        <f t="shared" si="7"/>
        <v>0.68740774468849619</v>
      </c>
    </row>
    <row r="170" spans="2:24" x14ac:dyDescent="0.25">
      <c r="B170" s="26">
        <f>IF('Training Data'!A164="M",1,0)</f>
        <v>0</v>
      </c>
      <c r="C170" s="22">
        <f>IF('Training Data'!A164="F",1,0)</f>
        <v>1</v>
      </c>
      <c r="D170" s="26">
        <f>IF('Training Data'!$B164="H",1,0)</f>
        <v>1</v>
      </c>
      <c r="E170" s="22">
        <f>IF('Training Data'!$B164="A",1,0)</f>
        <v>0</v>
      </c>
      <c r="F170" s="37">
        <v>0</v>
      </c>
      <c r="G170" s="37">
        <v>0</v>
      </c>
      <c r="H170" s="37">
        <v>1</v>
      </c>
      <c r="I170" s="37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22">
        <v>1</v>
      </c>
      <c r="U170" s="24">
        <v>1</v>
      </c>
      <c r="V170" s="76">
        <v>1</v>
      </c>
      <c r="W170" s="71">
        <f t="shared" si="6"/>
        <v>0.42959194055162531</v>
      </c>
      <c r="X170" s="68">
        <f t="shared" si="7"/>
        <v>0.32536535428366054</v>
      </c>
    </row>
    <row r="171" spans="2:24" x14ac:dyDescent="0.25">
      <c r="B171" s="26">
        <f>IF('Training Data'!A165="M",1,0)</f>
        <v>1</v>
      </c>
      <c r="C171" s="22">
        <f>IF('Training Data'!A165="F",1,0)</f>
        <v>0</v>
      </c>
      <c r="D171" s="26">
        <f>IF('Training Data'!$B165="H",1,0)</f>
        <v>0</v>
      </c>
      <c r="E171" s="22">
        <f>IF('Training Data'!$B165="A",1,0)</f>
        <v>1</v>
      </c>
      <c r="F171" s="37">
        <v>0</v>
      </c>
      <c r="G171" s="37">
        <v>0</v>
      </c>
      <c r="H171" s="37">
        <v>0</v>
      </c>
      <c r="I171" s="37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1</v>
      </c>
      <c r="S171" s="37">
        <v>0</v>
      </c>
      <c r="T171" s="22">
        <v>0</v>
      </c>
      <c r="U171" s="24">
        <v>1</v>
      </c>
      <c r="V171" s="76">
        <v>1</v>
      </c>
      <c r="W171" s="71">
        <f t="shared" si="6"/>
        <v>0.56523765141874527</v>
      </c>
      <c r="X171" s="68">
        <f t="shared" si="7"/>
        <v>0.18901829974388845</v>
      </c>
    </row>
    <row r="172" spans="2:24" x14ac:dyDescent="0.25">
      <c r="B172" s="26">
        <f>IF('Training Data'!A166="M",1,0)</f>
        <v>0</v>
      </c>
      <c r="C172" s="22">
        <f>IF('Training Data'!A166="F",1,0)</f>
        <v>1</v>
      </c>
      <c r="D172" s="26">
        <f>IF('Training Data'!$B166="H",1,0)</f>
        <v>1</v>
      </c>
      <c r="E172" s="22">
        <f>IF('Training Data'!$B166="A",1,0)</f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1</v>
      </c>
      <c r="K172" s="37">
        <v>0</v>
      </c>
      <c r="L172" s="37">
        <v>0</v>
      </c>
      <c r="M172" s="37">
        <v>0</v>
      </c>
      <c r="N172" s="37">
        <v>0</v>
      </c>
      <c r="O172" s="37">
        <v>1</v>
      </c>
      <c r="P172" s="37">
        <v>0</v>
      </c>
      <c r="Q172" s="37">
        <v>0</v>
      </c>
      <c r="R172" s="37">
        <v>1</v>
      </c>
      <c r="S172" s="37">
        <v>0</v>
      </c>
      <c r="T172" s="22">
        <v>0</v>
      </c>
      <c r="U172" s="24">
        <v>1</v>
      </c>
      <c r="V172" s="76">
        <v>1</v>
      </c>
      <c r="W172" s="71">
        <f t="shared" si="6"/>
        <v>1.0776358479384263</v>
      </c>
      <c r="X172" s="68">
        <f t="shared" si="7"/>
        <v>6.0273248851184453E-3</v>
      </c>
    </row>
    <row r="173" spans="2:24" x14ac:dyDescent="0.25">
      <c r="B173" s="26">
        <f>IF('Training Data'!A167="M",1,0)</f>
        <v>1</v>
      </c>
      <c r="C173" s="22">
        <f>IF('Training Data'!A167="F",1,0)</f>
        <v>0</v>
      </c>
      <c r="D173" s="26">
        <f>IF('Training Data'!$B167="H",1,0)</f>
        <v>1</v>
      </c>
      <c r="E173" s="22">
        <f>IF('Training Data'!$B167="A",1,0)</f>
        <v>0</v>
      </c>
      <c r="F173" s="37">
        <v>1</v>
      </c>
      <c r="G173" s="37">
        <v>0</v>
      </c>
      <c r="H173" s="37">
        <v>0</v>
      </c>
      <c r="I173" s="37">
        <v>1</v>
      </c>
      <c r="J173" s="37">
        <v>0</v>
      </c>
      <c r="K173" s="37">
        <v>0</v>
      </c>
      <c r="L173" s="37">
        <v>0</v>
      </c>
      <c r="M173" s="37">
        <v>0</v>
      </c>
      <c r="N173" s="37">
        <v>0</v>
      </c>
      <c r="O173" s="37">
        <v>0</v>
      </c>
      <c r="P173" s="37">
        <v>0</v>
      </c>
      <c r="Q173" s="37">
        <v>1</v>
      </c>
      <c r="R173" s="37">
        <v>0</v>
      </c>
      <c r="S173" s="37">
        <v>0</v>
      </c>
      <c r="T173" s="22">
        <v>1</v>
      </c>
      <c r="U173" s="24">
        <v>1</v>
      </c>
      <c r="V173" s="76">
        <v>1</v>
      </c>
      <c r="W173" s="71">
        <f t="shared" si="6"/>
        <v>1.3288621035408466</v>
      </c>
      <c r="X173" s="68">
        <f t="shared" si="7"/>
        <v>0.10815028314531047</v>
      </c>
    </row>
    <row r="174" spans="2:24" x14ac:dyDescent="0.25">
      <c r="B174" s="26">
        <f>IF('Training Data'!A168="M",1,0)</f>
        <v>0</v>
      </c>
      <c r="C174" s="22">
        <f>IF('Training Data'!A168="F",1,0)</f>
        <v>0</v>
      </c>
      <c r="D174" s="26">
        <f>IF('Training Data'!$B168="H",1,0)</f>
        <v>1</v>
      </c>
      <c r="E174" s="22">
        <f>IF('Training Data'!$B168="A",1,0)</f>
        <v>0</v>
      </c>
      <c r="F174" s="37">
        <v>0</v>
      </c>
      <c r="G174" s="37">
        <v>0</v>
      </c>
      <c r="H174" s="37">
        <v>0</v>
      </c>
      <c r="I174" s="37">
        <v>0</v>
      </c>
      <c r="J174" s="37">
        <v>1</v>
      </c>
      <c r="K174" s="37">
        <v>0</v>
      </c>
      <c r="L174" s="37">
        <v>0</v>
      </c>
      <c r="M174" s="37">
        <v>0</v>
      </c>
      <c r="N174" s="37">
        <v>0</v>
      </c>
      <c r="O174" s="37">
        <v>0</v>
      </c>
      <c r="P174" s="37">
        <v>0</v>
      </c>
      <c r="Q174" s="37">
        <v>0</v>
      </c>
      <c r="R174" s="37">
        <v>0</v>
      </c>
      <c r="S174" s="37">
        <v>0</v>
      </c>
      <c r="T174" s="22">
        <v>0</v>
      </c>
      <c r="U174" s="24">
        <v>1</v>
      </c>
      <c r="V174" s="76">
        <v>1</v>
      </c>
      <c r="W174" s="71">
        <f t="shared" si="6"/>
        <v>0.72274876880368977</v>
      </c>
      <c r="X174" s="68">
        <f t="shared" si="7"/>
        <v>7.6868245199869872E-2</v>
      </c>
    </row>
    <row r="175" spans="2:24" x14ac:dyDescent="0.25">
      <c r="B175" s="26">
        <f>IF('Training Data'!A169="M",1,0)</f>
        <v>1</v>
      </c>
      <c r="C175" s="22">
        <f>IF('Training Data'!A169="F",1,0)</f>
        <v>0</v>
      </c>
      <c r="D175" s="26">
        <f>IF('Training Data'!$B169="H",1,0)</f>
        <v>0</v>
      </c>
      <c r="E175" s="22">
        <f>IF('Training Data'!$B169="A",1,0)</f>
        <v>1</v>
      </c>
      <c r="F175" s="37">
        <v>0</v>
      </c>
      <c r="G175" s="37">
        <v>0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0</v>
      </c>
      <c r="O175" s="37">
        <v>0</v>
      </c>
      <c r="P175" s="37">
        <v>0</v>
      </c>
      <c r="Q175" s="37">
        <v>0</v>
      </c>
      <c r="R175" s="37">
        <v>0</v>
      </c>
      <c r="S175" s="37">
        <v>0</v>
      </c>
      <c r="T175" s="22">
        <v>0</v>
      </c>
      <c r="U175" s="24">
        <v>1</v>
      </c>
      <c r="V175" s="76">
        <v>1</v>
      </c>
      <c r="W175" s="71">
        <f t="shared" si="6"/>
        <v>0.37668592577131521</v>
      </c>
      <c r="X175" s="68">
        <f t="shared" si="7"/>
        <v>0.38852043513156237</v>
      </c>
    </row>
    <row r="176" spans="2:24" x14ac:dyDescent="0.25">
      <c r="B176" s="26">
        <f>IF('Training Data'!A170="M",1,0)</f>
        <v>0</v>
      </c>
      <c r="C176" s="22">
        <f>IF('Training Data'!A170="F",1,0)</f>
        <v>0</v>
      </c>
      <c r="D176" s="26">
        <f>IF('Training Data'!$B170="H",1,0)</f>
        <v>0</v>
      </c>
      <c r="E176" s="22">
        <f>IF('Training Data'!$B170="A",1,0)</f>
        <v>0</v>
      </c>
      <c r="F176" s="37">
        <v>0</v>
      </c>
      <c r="G176" s="37">
        <v>0</v>
      </c>
      <c r="H176" s="37">
        <v>0</v>
      </c>
      <c r="I176" s="37">
        <v>0</v>
      </c>
      <c r="J176" s="37">
        <v>0</v>
      </c>
      <c r="K176" s="37">
        <v>0</v>
      </c>
      <c r="L176" s="37">
        <v>0</v>
      </c>
      <c r="M176" s="37">
        <v>0</v>
      </c>
      <c r="N176" s="37">
        <v>0</v>
      </c>
      <c r="O176" s="37">
        <v>0</v>
      </c>
      <c r="P176" s="37">
        <v>0</v>
      </c>
      <c r="Q176" s="37">
        <v>0</v>
      </c>
      <c r="R176" s="37">
        <v>0</v>
      </c>
      <c r="S176" s="37">
        <v>0</v>
      </c>
      <c r="T176" s="22">
        <v>0</v>
      </c>
      <c r="U176" s="24">
        <v>1</v>
      </c>
      <c r="V176" s="76">
        <v>1</v>
      </c>
      <c r="W176" s="71">
        <f t="shared" si="6"/>
        <v>0.43109265102569894</v>
      </c>
      <c r="X176" s="68">
        <f t="shared" si="7"/>
        <v>0.32365557171696718</v>
      </c>
    </row>
    <row r="177" spans="2:24" x14ac:dyDescent="0.25">
      <c r="B177" s="26">
        <f>IF('Training Data'!A171="M",1,0)</f>
        <v>0</v>
      </c>
      <c r="C177" s="22">
        <f>IF('Training Data'!A171="F",1,0)</f>
        <v>1</v>
      </c>
      <c r="D177" s="26">
        <f>IF('Training Data'!$B171="H",1,0)</f>
        <v>0</v>
      </c>
      <c r="E177" s="22">
        <f>IF('Training Data'!$B171="A",1,0)</f>
        <v>1</v>
      </c>
      <c r="F177" s="37">
        <v>0</v>
      </c>
      <c r="G177" s="37">
        <v>0</v>
      </c>
      <c r="H177" s="37">
        <v>0</v>
      </c>
      <c r="I177" s="37">
        <v>0</v>
      </c>
      <c r="J177" s="37">
        <v>0</v>
      </c>
      <c r="K177" s="37">
        <v>0</v>
      </c>
      <c r="L177" s="37">
        <v>0</v>
      </c>
      <c r="M177" s="37">
        <v>0</v>
      </c>
      <c r="N177" s="37">
        <v>0</v>
      </c>
      <c r="O177" s="37">
        <v>0</v>
      </c>
      <c r="P177" s="37">
        <v>0</v>
      </c>
      <c r="Q177" s="37">
        <v>0</v>
      </c>
      <c r="R177" s="37">
        <v>0</v>
      </c>
      <c r="S177" s="37">
        <v>0</v>
      </c>
      <c r="T177" s="22">
        <v>0</v>
      </c>
      <c r="U177" s="24">
        <v>1</v>
      </c>
      <c r="V177" s="76">
        <v>1</v>
      </c>
      <c r="W177" s="71">
        <f t="shared" si="6"/>
        <v>0.44472443410807827</v>
      </c>
      <c r="X177" s="68">
        <f t="shared" si="7"/>
        <v>0.30833095407659389</v>
      </c>
    </row>
    <row r="178" spans="2:24" x14ac:dyDescent="0.25">
      <c r="B178" s="26">
        <f>IF('Training Data'!A172="M",1,0)</f>
        <v>1</v>
      </c>
      <c r="C178" s="22">
        <f>IF('Training Data'!A172="F",1,0)</f>
        <v>0</v>
      </c>
      <c r="D178" s="26">
        <f>IF('Training Data'!$B172="H",1,0)</f>
        <v>1</v>
      </c>
      <c r="E178" s="22">
        <f>IF('Training Data'!$B172="A",1,0)</f>
        <v>0</v>
      </c>
      <c r="F178" s="37">
        <v>0</v>
      </c>
      <c r="G178" s="37">
        <v>0</v>
      </c>
      <c r="H178" s="37">
        <v>0</v>
      </c>
      <c r="I178" s="37">
        <v>0</v>
      </c>
      <c r="J178" s="37">
        <v>0</v>
      </c>
      <c r="K178" s="37">
        <v>0</v>
      </c>
      <c r="L178" s="37">
        <v>0</v>
      </c>
      <c r="M178" s="37">
        <v>0</v>
      </c>
      <c r="N178" s="37">
        <v>0</v>
      </c>
      <c r="O178" s="37">
        <v>0</v>
      </c>
      <c r="P178" s="37">
        <v>0</v>
      </c>
      <c r="Q178" s="37">
        <v>1</v>
      </c>
      <c r="R178" s="37">
        <v>1</v>
      </c>
      <c r="S178" s="37">
        <v>0</v>
      </c>
      <c r="T178" s="22">
        <v>0</v>
      </c>
      <c r="U178" s="24">
        <v>1</v>
      </c>
      <c r="V178" s="76">
        <v>1</v>
      </c>
      <c r="W178" s="71">
        <f t="shared" si="6"/>
        <v>0.71102205416314557</v>
      </c>
      <c r="X178" s="68">
        <f t="shared" si="7"/>
        <v>8.3508253180087977E-2</v>
      </c>
    </row>
    <row r="179" spans="2:24" x14ac:dyDescent="0.25">
      <c r="B179" s="26">
        <f>IF('Training Data'!A173="M",1,0)</f>
        <v>1</v>
      </c>
      <c r="C179" s="22">
        <f>IF('Training Data'!A173="F",1,0)</f>
        <v>0</v>
      </c>
      <c r="D179" s="26">
        <f>IF('Training Data'!$B173="H",1,0)</f>
        <v>0</v>
      </c>
      <c r="E179" s="22">
        <f>IF('Training Data'!$B173="A",1,0)</f>
        <v>1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22">
        <v>0</v>
      </c>
      <c r="U179" s="24">
        <v>1</v>
      </c>
      <c r="V179" s="76">
        <v>1</v>
      </c>
      <c r="W179" s="71">
        <f t="shared" si="6"/>
        <v>0.37668592577131521</v>
      </c>
      <c r="X179" s="68">
        <f t="shared" si="7"/>
        <v>0.38852043513156237</v>
      </c>
    </row>
    <row r="180" spans="2:24" x14ac:dyDescent="0.25">
      <c r="B180" s="26">
        <f>IF('Training Data'!A174="M",1,0)</f>
        <v>1</v>
      </c>
      <c r="C180" s="22">
        <f>IF('Training Data'!A174="F",1,0)</f>
        <v>0</v>
      </c>
      <c r="D180" s="26">
        <f>IF('Training Data'!$B174="H",1,0)</f>
        <v>0</v>
      </c>
      <c r="E180" s="22">
        <f>IF('Training Data'!$B174="A",1,0)</f>
        <v>1</v>
      </c>
      <c r="F180" s="37">
        <v>0</v>
      </c>
      <c r="G180" s="37">
        <v>0</v>
      </c>
      <c r="H180" s="37">
        <v>0</v>
      </c>
      <c r="I180" s="37">
        <v>0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0</v>
      </c>
      <c r="P180" s="37">
        <v>0</v>
      </c>
      <c r="Q180" s="37">
        <v>0</v>
      </c>
      <c r="R180" s="37">
        <v>0</v>
      </c>
      <c r="S180" s="37">
        <v>0</v>
      </c>
      <c r="T180" s="22">
        <v>0</v>
      </c>
      <c r="U180" s="24">
        <v>1</v>
      </c>
      <c r="V180" s="76">
        <v>1</v>
      </c>
      <c r="W180" s="71">
        <f t="shared" si="6"/>
        <v>0.37668592577131521</v>
      </c>
      <c r="X180" s="68">
        <f t="shared" si="7"/>
        <v>0.38852043513156237</v>
      </c>
    </row>
    <row r="181" spans="2:24" x14ac:dyDescent="0.25">
      <c r="B181" s="26">
        <f>IF('Training Data'!A175="M",1,0)</f>
        <v>0</v>
      </c>
      <c r="C181" s="22">
        <f>IF('Training Data'!A175="F",1,0)</f>
        <v>1</v>
      </c>
      <c r="D181" s="26">
        <f>IF('Training Data'!$B175="H",1,0)</f>
        <v>1</v>
      </c>
      <c r="E181" s="22">
        <f>IF('Training Data'!$B175="A",1,0)</f>
        <v>0</v>
      </c>
      <c r="F181" s="37">
        <v>1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  <c r="Q181" s="37">
        <v>0</v>
      </c>
      <c r="R181" s="37">
        <v>0</v>
      </c>
      <c r="S181" s="37">
        <v>0</v>
      </c>
      <c r="T181" s="22">
        <v>1</v>
      </c>
      <c r="U181" s="24">
        <v>1</v>
      </c>
      <c r="V181" s="76">
        <v>1</v>
      </c>
      <c r="W181" s="71">
        <f t="shared" si="6"/>
        <v>0.88707595300799735</v>
      </c>
      <c r="X181" s="68">
        <f t="shared" si="7"/>
        <v>1.2751840389052022E-2</v>
      </c>
    </row>
    <row r="182" spans="2:24" x14ac:dyDescent="0.25">
      <c r="B182" s="26">
        <f>IF('Training Data'!A176="M",1,0)</f>
        <v>0</v>
      </c>
      <c r="C182" s="22">
        <f>IF('Training Data'!A176="F",1,0)</f>
        <v>1</v>
      </c>
      <c r="D182" s="26">
        <f>IF('Training Data'!$B176="H",1,0)</f>
        <v>0</v>
      </c>
      <c r="E182" s="22">
        <f>IF('Training Data'!$B176="A",1,0)</f>
        <v>1</v>
      </c>
      <c r="F182" s="37">
        <v>0</v>
      </c>
      <c r="G182" s="37">
        <v>0</v>
      </c>
      <c r="H182" s="37">
        <v>0</v>
      </c>
      <c r="I182" s="37">
        <v>0</v>
      </c>
      <c r="J182" s="37">
        <v>0</v>
      </c>
      <c r="K182" s="37">
        <v>0</v>
      </c>
      <c r="L182" s="37">
        <v>0</v>
      </c>
      <c r="M182" s="37">
        <v>0</v>
      </c>
      <c r="N182" s="37">
        <v>0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  <c r="T182" s="22">
        <v>0</v>
      </c>
      <c r="U182" s="24">
        <v>1</v>
      </c>
      <c r="V182" s="76">
        <v>1</v>
      </c>
      <c r="W182" s="71">
        <f t="shared" si="6"/>
        <v>0.44472443410807827</v>
      </c>
      <c r="X182" s="68">
        <f t="shared" si="7"/>
        <v>0.30833095407659389</v>
      </c>
    </row>
    <row r="183" spans="2:24" x14ac:dyDescent="0.25">
      <c r="B183" s="26">
        <f>IF('Training Data'!A177="M",1,0)</f>
        <v>0</v>
      </c>
      <c r="C183" s="22">
        <f>IF('Training Data'!A177="F",1,0)</f>
        <v>0</v>
      </c>
      <c r="D183" s="26">
        <f>IF('Training Data'!$B177="H",1,0)</f>
        <v>0</v>
      </c>
      <c r="E183" s="22">
        <f>IF('Training Data'!$B177="A",1,0)</f>
        <v>1</v>
      </c>
      <c r="F183" s="37">
        <v>0</v>
      </c>
      <c r="G183" s="37">
        <v>0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1</v>
      </c>
      <c r="P183" s="37">
        <v>0</v>
      </c>
      <c r="Q183" s="37">
        <v>0</v>
      </c>
      <c r="R183" s="37">
        <v>0</v>
      </c>
      <c r="S183" s="37">
        <v>0</v>
      </c>
      <c r="T183" s="22">
        <v>0</v>
      </c>
      <c r="U183" s="24">
        <v>1</v>
      </c>
      <c r="V183" s="76">
        <v>1</v>
      </c>
      <c r="W183" s="71">
        <f t="shared" si="6"/>
        <v>0.60923191124767839</v>
      </c>
      <c r="X183" s="68">
        <f t="shared" si="7"/>
        <v>0.1526996991871423</v>
      </c>
    </row>
    <row r="184" spans="2:24" x14ac:dyDescent="0.25">
      <c r="B184" s="26">
        <f>IF('Training Data'!A178="M",1,0)</f>
        <v>0</v>
      </c>
      <c r="C184" s="22">
        <f>IF('Training Data'!A178="F",1,0)</f>
        <v>0</v>
      </c>
      <c r="D184" s="26">
        <f>IF('Training Data'!$B178="H",1,0)</f>
        <v>0</v>
      </c>
      <c r="E184" s="22">
        <f>IF('Training Data'!$B178="A",1,0)</f>
        <v>1</v>
      </c>
      <c r="F184" s="37">
        <v>0</v>
      </c>
      <c r="G184" s="37">
        <v>0</v>
      </c>
      <c r="H184" s="37">
        <v>0</v>
      </c>
      <c r="I184" s="37">
        <v>0</v>
      </c>
      <c r="J184" s="37">
        <v>0</v>
      </c>
      <c r="K184" s="37">
        <v>0</v>
      </c>
      <c r="L184" s="37">
        <v>0</v>
      </c>
      <c r="M184" s="37">
        <v>0</v>
      </c>
      <c r="N184" s="37">
        <v>0</v>
      </c>
      <c r="O184" s="37">
        <v>0</v>
      </c>
      <c r="P184" s="37">
        <v>0</v>
      </c>
      <c r="Q184" s="37">
        <v>1</v>
      </c>
      <c r="R184" s="37">
        <v>1</v>
      </c>
      <c r="S184" s="37">
        <v>0</v>
      </c>
      <c r="T184" s="22">
        <v>1</v>
      </c>
      <c r="U184" s="24">
        <v>1</v>
      </c>
      <c r="V184" s="76">
        <v>1</v>
      </c>
      <c r="W184" s="71">
        <f t="shared" si="6"/>
        <v>1.0319002643132194</v>
      </c>
      <c r="X184" s="68">
        <f t="shared" si="7"/>
        <v>1.017626863253256E-3</v>
      </c>
    </row>
    <row r="185" spans="2:24" x14ac:dyDescent="0.25">
      <c r="B185" s="26">
        <f>IF('Training Data'!A179="M",1,0)</f>
        <v>0</v>
      </c>
      <c r="C185" s="22">
        <f>IF('Training Data'!A179="F",1,0)</f>
        <v>1</v>
      </c>
      <c r="D185" s="26">
        <f>IF('Training Data'!$B179="H",1,0)</f>
        <v>1</v>
      </c>
      <c r="E185" s="22">
        <f>IF('Training Data'!$B179="A",1,0)</f>
        <v>0</v>
      </c>
      <c r="F185" s="37">
        <v>0</v>
      </c>
      <c r="G185" s="37">
        <v>0</v>
      </c>
      <c r="H185" s="37">
        <v>0</v>
      </c>
      <c r="I185" s="37">
        <v>0</v>
      </c>
      <c r="J185" s="37">
        <v>1</v>
      </c>
      <c r="K185" s="37">
        <v>0</v>
      </c>
      <c r="L185" s="37">
        <v>0</v>
      </c>
      <c r="M185" s="37">
        <v>0</v>
      </c>
      <c r="N185" s="37">
        <v>0</v>
      </c>
      <c r="O185" s="37">
        <v>0</v>
      </c>
      <c r="P185" s="37">
        <v>0</v>
      </c>
      <c r="Q185" s="37">
        <v>0</v>
      </c>
      <c r="R185" s="37">
        <v>0</v>
      </c>
      <c r="S185" s="37">
        <v>0</v>
      </c>
      <c r="T185" s="22">
        <v>0</v>
      </c>
      <c r="U185" s="24">
        <v>1</v>
      </c>
      <c r="V185" s="76">
        <v>1</v>
      </c>
      <c r="W185" s="71">
        <f t="shared" si="6"/>
        <v>0.72366270697754298</v>
      </c>
      <c r="X185" s="68">
        <f t="shared" si="7"/>
        <v>7.6362299514979276E-2</v>
      </c>
    </row>
    <row r="186" spans="2:24" x14ac:dyDescent="0.25">
      <c r="B186" s="26">
        <f>IF('Training Data'!A180="M",1,0)</f>
        <v>0</v>
      </c>
      <c r="C186" s="22">
        <f>IF('Training Data'!A180="F",1,0)</f>
        <v>1</v>
      </c>
      <c r="D186" s="26">
        <f>IF('Training Data'!$B180="H",1,0)</f>
        <v>1</v>
      </c>
      <c r="E186" s="22">
        <f>IF('Training Data'!$B180="A",1,0)</f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1</v>
      </c>
      <c r="Q186" s="37">
        <v>0</v>
      </c>
      <c r="R186" s="37">
        <v>0</v>
      </c>
      <c r="S186" s="37">
        <v>0</v>
      </c>
      <c r="T186" s="22">
        <v>0</v>
      </c>
      <c r="U186" s="24">
        <v>1</v>
      </c>
      <c r="V186" s="76">
        <v>1</v>
      </c>
      <c r="W186" s="71">
        <f t="shared" si="6"/>
        <v>0.26861017397113646</v>
      </c>
      <c r="X186" s="68">
        <f t="shared" si="7"/>
        <v>0.53493107761853131</v>
      </c>
    </row>
    <row r="187" spans="2:24" x14ac:dyDescent="0.25">
      <c r="B187" s="26">
        <f>IF('Training Data'!A181="M",1,0)</f>
        <v>0</v>
      </c>
      <c r="C187" s="22">
        <f>IF('Training Data'!A181="F",1,0)</f>
        <v>1</v>
      </c>
      <c r="D187" s="26">
        <f>IF('Training Data'!$B181="H",1,0)</f>
        <v>1</v>
      </c>
      <c r="E187" s="22">
        <f>IF('Training Data'!$B181="A",1,0)</f>
        <v>0</v>
      </c>
      <c r="F187" s="37">
        <v>1</v>
      </c>
      <c r="G187" s="37">
        <v>0</v>
      </c>
      <c r="H187" s="37">
        <v>0</v>
      </c>
      <c r="I187" s="37">
        <v>0</v>
      </c>
      <c r="J187" s="37">
        <v>1</v>
      </c>
      <c r="K187" s="37">
        <v>0</v>
      </c>
      <c r="L187" s="37">
        <v>0</v>
      </c>
      <c r="M187" s="37">
        <v>0</v>
      </c>
      <c r="N187" s="37">
        <v>0</v>
      </c>
      <c r="O187" s="37">
        <v>0</v>
      </c>
      <c r="P187" s="37">
        <v>0</v>
      </c>
      <c r="Q187" s="37">
        <v>0</v>
      </c>
      <c r="R187" s="37">
        <v>0</v>
      </c>
      <c r="S187" s="37">
        <v>0</v>
      </c>
      <c r="T187" s="22">
        <v>1</v>
      </c>
      <c r="U187" s="24">
        <v>1</v>
      </c>
      <c r="V187" s="76">
        <v>1</v>
      </c>
      <c r="W187" s="71">
        <f t="shared" si="6"/>
        <v>1.1816364101894652</v>
      </c>
      <c r="X187" s="68">
        <f t="shared" si="7"/>
        <v>3.2991785506515652E-2</v>
      </c>
    </row>
    <row r="188" spans="2:24" x14ac:dyDescent="0.25">
      <c r="B188" s="26">
        <f>IF('Training Data'!A182="M",1,0)</f>
        <v>0</v>
      </c>
      <c r="C188" s="22">
        <f>IF('Training Data'!A182="F",1,0)</f>
        <v>1</v>
      </c>
      <c r="D188" s="26">
        <f>IF('Training Data'!$B182="H",1,0)</f>
        <v>1</v>
      </c>
      <c r="E188" s="22">
        <f>IF('Training Data'!$B182="A",1,0)</f>
        <v>0</v>
      </c>
      <c r="F188" s="37">
        <v>0</v>
      </c>
      <c r="G188" s="37">
        <v>0</v>
      </c>
      <c r="H188" s="37">
        <v>0</v>
      </c>
      <c r="I188" s="37">
        <v>0</v>
      </c>
      <c r="J188" s="37">
        <v>1</v>
      </c>
      <c r="K188" s="37">
        <v>0</v>
      </c>
      <c r="L188" s="37">
        <v>0</v>
      </c>
      <c r="M188" s="37">
        <v>0</v>
      </c>
      <c r="N188" s="37">
        <v>1</v>
      </c>
      <c r="O188" s="37">
        <v>0</v>
      </c>
      <c r="P188" s="37">
        <v>0</v>
      </c>
      <c r="Q188" s="37">
        <v>0</v>
      </c>
      <c r="R188" s="37">
        <v>1</v>
      </c>
      <c r="S188" s="37">
        <v>0</v>
      </c>
      <c r="T188" s="22">
        <v>0</v>
      </c>
      <c r="U188" s="24">
        <v>1</v>
      </c>
      <c r="V188" s="76">
        <v>1</v>
      </c>
      <c r="W188" s="71">
        <f t="shared" si="6"/>
        <v>1.0551652513949681</v>
      </c>
      <c r="X188" s="68">
        <f t="shared" si="7"/>
        <v>3.043204961470028E-3</v>
      </c>
    </row>
    <row r="189" spans="2:24" x14ac:dyDescent="0.25">
      <c r="B189" s="26">
        <f>IF('Training Data'!A183="M",1,0)</f>
        <v>0</v>
      </c>
      <c r="C189" s="22">
        <f>IF('Training Data'!A183="F",1,0)</f>
        <v>1</v>
      </c>
      <c r="D189" s="26">
        <f>IF('Training Data'!$B183="H",1,0)</f>
        <v>0</v>
      </c>
      <c r="E189" s="22">
        <f>IF('Training Data'!$B183="A",1,0)</f>
        <v>0</v>
      </c>
      <c r="F189" s="37">
        <v>0</v>
      </c>
      <c r="G189" s="37">
        <v>0</v>
      </c>
      <c r="H189" s="37">
        <v>0</v>
      </c>
      <c r="I189" s="37">
        <v>1</v>
      </c>
      <c r="J189" s="37">
        <v>1</v>
      </c>
      <c r="K189" s="37">
        <v>0</v>
      </c>
      <c r="L189" s="37">
        <v>0</v>
      </c>
      <c r="M189" s="37">
        <v>0</v>
      </c>
      <c r="N189" s="37">
        <v>0</v>
      </c>
      <c r="O189" s="37">
        <v>0</v>
      </c>
      <c r="P189" s="37">
        <v>0</v>
      </c>
      <c r="Q189" s="37">
        <v>0</v>
      </c>
      <c r="R189" s="37">
        <v>0</v>
      </c>
      <c r="S189" s="37">
        <v>0</v>
      </c>
      <c r="T189" s="22">
        <v>0</v>
      </c>
      <c r="U189" s="24">
        <v>1</v>
      </c>
      <c r="V189" s="76">
        <v>1</v>
      </c>
      <c r="W189" s="71">
        <f t="shared" si="6"/>
        <v>1.0749851181942287</v>
      </c>
      <c r="X189" s="68">
        <f t="shared" si="7"/>
        <v>5.6227679506024491E-3</v>
      </c>
    </row>
    <row r="190" spans="2:24" x14ac:dyDescent="0.25">
      <c r="B190" s="26">
        <f>IF('Training Data'!A184="M",1,0)</f>
        <v>0</v>
      </c>
      <c r="C190" s="22">
        <f>IF('Training Data'!A184="F",1,0)</f>
        <v>1</v>
      </c>
      <c r="D190" s="26">
        <f>IF('Training Data'!$B184="H",1,0)</f>
        <v>0</v>
      </c>
      <c r="E190" s="22">
        <f>IF('Training Data'!$B184="A",1,0)</f>
        <v>1</v>
      </c>
      <c r="F190" s="37">
        <v>0</v>
      </c>
      <c r="G190" s="37">
        <v>0</v>
      </c>
      <c r="H190" s="37">
        <v>0</v>
      </c>
      <c r="I190" s="37">
        <v>1</v>
      </c>
      <c r="J190" s="37">
        <v>0</v>
      </c>
      <c r="K190" s="37">
        <v>0</v>
      </c>
      <c r="L190" s="37">
        <v>0</v>
      </c>
      <c r="M190" s="37">
        <v>0</v>
      </c>
      <c r="N190" s="37">
        <v>0</v>
      </c>
      <c r="O190" s="37">
        <v>0</v>
      </c>
      <c r="P190" s="37">
        <v>0</v>
      </c>
      <c r="Q190" s="37">
        <v>0</v>
      </c>
      <c r="R190" s="37">
        <v>1</v>
      </c>
      <c r="S190" s="37">
        <v>0</v>
      </c>
      <c r="T190" s="22">
        <v>1</v>
      </c>
      <c r="U190" s="24">
        <v>1</v>
      </c>
      <c r="V190" s="76">
        <v>1</v>
      </c>
      <c r="W190" s="71">
        <f t="shared" si="6"/>
        <v>1.2198256872438777</v>
      </c>
      <c r="X190" s="68">
        <f t="shared" si="7"/>
        <v>4.8323332772243155E-2</v>
      </c>
    </row>
    <row r="191" spans="2:24" x14ac:dyDescent="0.25">
      <c r="B191" s="26">
        <f>IF('Training Data'!A185="M",1,0)</f>
        <v>1</v>
      </c>
      <c r="C191" s="22">
        <f>IF('Training Data'!A185="F",1,0)</f>
        <v>0</v>
      </c>
      <c r="D191" s="26">
        <f>IF('Training Data'!$B185="H",1,0)</f>
        <v>0</v>
      </c>
      <c r="E191" s="22">
        <f>IF('Training Data'!$B185="A",1,0)</f>
        <v>1</v>
      </c>
      <c r="F191" s="37">
        <v>0</v>
      </c>
      <c r="G191" s="37">
        <v>0</v>
      </c>
      <c r="H191" s="37">
        <v>0</v>
      </c>
      <c r="I191" s="37">
        <v>0</v>
      </c>
      <c r="J191" s="37">
        <v>0</v>
      </c>
      <c r="K191" s="37">
        <v>0</v>
      </c>
      <c r="L191" s="37">
        <v>0</v>
      </c>
      <c r="M191" s="37">
        <v>1</v>
      </c>
      <c r="N191" s="37">
        <v>0</v>
      </c>
      <c r="O191" s="37">
        <v>0</v>
      </c>
      <c r="P191" s="37">
        <v>0</v>
      </c>
      <c r="Q191" s="37">
        <v>1</v>
      </c>
      <c r="R191" s="37">
        <v>0</v>
      </c>
      <c r="S191" s="37">
        <v>0</v>
      </c>
      <c r="T191" s="22">
        <v>1</v>
      </c>
      <c r="U191" s="24">
        <v>1</v>
      </c>
      <c r="V191" s="76">
        <v>1</v>
      </c>
      <c r="W191" s="71">
        <f t="shared" si="6"/>
        <v>1.0106294547263621</v>
      </c>
      <c r="X191" s="68">
        <f t="shared" si="7"/>
        <v>1.1298530777978201E-4</v>
      </c>
    </row>
    <row r="192" spans="2:24" x14ac:dyDescent="0.25">
      <c r="B192" s="26">
        <f>IF('Training Data'!A186="M",1,0)</f>
        <v>0</v>
      </c>
      <c r="C192" s="22">
        <f>IF('Training Data'!A186="F",1,0)</f>
        <v>1</v>
      </c>
      <c r="D192" s="26">
        <f>IF('Training Data'!$B186="H",1,0)</f>
        <v>1</v>
      </c>
      <c r="E192" s="22">
        <f>IF('Training Data'!$B186="A",1,0)</f>
        <v>0</v>
      </c>
      <c r="F192" s="37">
        <v>0</v>
      </c>
      <c r="G192" s="37">
        <v>0</v>
      </c>
      <c r="H192" s="37">
        <v>1</v>
      </c>
      <c r="I192" s="37">
        <v>0</v>
      </c>
      <c r="J192" s="37">
        <v>0</v>
      </c>
      <c r="K192" s="37">
        <v>0</v>
      </c>
      <c r="L192" s="37">
        <v>0</v>
      </c>
      <c r="M192" s="37">
        <v>0</v>
      </c>
      <c r="N192" s="37">
        <v>0</v>
      </c>
      <c r="O192" s="37">
        <v>0</v>
      </c>
      <c r="P192" s="37">
        <v>1</v>
      </c>
      <c r="Q192" s="37">
        <v>1</v>
      </c>
      <c r="R192" s="37">
        <v>1</v>
      </c>
      <c r="S192" s="37">
        <v>0</v>
      </c>
      <c r="T192" s="22">
        <v>0</v>
      </c>
      <c r="U192" s="24">
        <v>1</v>
      </c>
      <c r="V192" s="76">
        <v>1</v>
      </c>
      <c r="W192" s="71">
        <f t="shared" si="6"/>
        <v>0.38092672175535952</v>
      </c>
      <c r="X192" s="68">
        <f t="shared" si="7"/>
        <v>0.38325172383656597</v>
      </c>
    </row>
    <row r="193" spans="2:24" x14ac:dyDescent="0.25">
      <c r="B193" s="26">
        <f>IF('Training Data'!A187="M",1,0)</f>
        <v>0</v>
      </c>
      <c r="C193" s="22">
        <f>IF('Training Data'!A187="F",1,0)</f>
        <v>0</v>
      </c>
      <c r="D193" s="26">
        <f>IF('Training Data'!$B187="H",1,0)</f>
        <v>1</v>
      </c>
      <c r="E193" s="22">
        <f>IF('Training Data'!$B187="A",1,0)</f>
        <v>0</v>
      </c>
      <c r="F193" s="37">
        <v>1</v>
      </c>
      <c r="G193" s="37">
        <v>0</v>
      </c>
      <c r="H193" s="37">
        <v>0</v>
      </c>
      <c r="I193" s="37">
        <v>0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0</v>
      </c>
      <c r="P193" s="37">
        <v>0</v>
      </c>
      <c r="Q193" s="37">
        <v>0</v>
      </c>
      <c r="R193" s="37">
        <v>1</v>
      </c>
      <c r="S193" s="37">
        <v>0</v>
      </c>
      <c r="T193" s="22">
        <v>0</v>
      </c>
      <c r="U193" s="24">
        <v>1</v>
      </c>
      <c r="V193" s="76">
        <v>1</v>
      </c>
      <c r="W193" s="71">
        <f t="shared" si="6"/>
        <v>0.8365822848064135</v>
      </c>
      <c r="X193" s="68">
        <f t="shared" si="7"/>
        <v>2.670534963909215E-2</v>
      </c>
    </row>
    <row r="194" spans="2:24" x14ac:dyDescent="0.25">
      <c r="B194" s="26">
        <f>IF('Training Data'!A188="M",1,0)</f>
        <v>0</v>
      </c>
      <c r="C194" s="22">
        <f>IF('Training Data'!A188="F",1,0)</f>
        <v>1</v>
      </c>
      <c r="D194" s="26">
        <f>IF('Training Data'!$B188="H",1,0)</f>
        <v>0</v>
      </c>
      <c r="E194" s="22">
        <f>IF('Training Data'!$B188="A",1,0)</f>
        <v>1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22">
        <v>0</v>
      </c>
      <c r="U194" s="24">
        <v>1</v>
      </c>
      <c r="V194" s="76">
        <v>1</v>
      </c>
      <c r="W194" s="71">
        <f t="shared" si="6"/>
        <v>0.44472443410807827</v>
      </c>
      <c r="X194" s="68">
        <f t="shared" si="7"/>
        <v>0.30833095407659389</v>
      </c>
    </row>
    <row r="195" spans="2:24" x14ac:dyDescent="0.25">
      <c r="B195" s="26">
        <f>IF('Training Data'!A189="M",1,0)</f>
        <v>1</v>
      </c>
      <c r="C195" s="22">
        <f>IF('Training Data'!A189="F",1,0)</f>
        <v>0</v>
      </c>
      <c r="D195" s="26">
        <f>IF('Training Data'!$B189="H",1,0)</f>
        <v>0</v>
      </c>
      <c r="E195" s="22">
        <f>IF('Training Data'!$B189="A",1,0)</f>
        <v>0</v>
      </c>
      <c r="F195" s="37">
        <v>1</v>
      </c>
      <c r="G195" s="37">
        <v>0</v>
      </c>
      <c r="H195" s="37">
        <v>0</v>
      </c>
      <c r="I195" s="37">
        <v>0</v>
      </c>
      <c r="J195" s="37">
        <v>0</v>
      </c>
      <c r="K195" s="37">
        <v>0</v>
      </c>
      <c r="L195" s="37">
        <v>0</v>
      </c>
      <c r="M195" s="37">
        <v>1</v>
      </c>
      <c r="N195" s="37">
        <v>0</v>
      </c>
      <c r="O195" s="37">
        <v>0</v>
      </c>
      <c r="P195" s="37">
        <v>0</v>
      </c>
      <c r="Q195" s="37">
        <v>1</v>
      </c>
      <c r="R195" s="37">
        <v>0</v>
      </c>
      <c r="S195" s="37">
        <v>0</v>
      </c>
      <c r="T195" s="22">
        <v>1</v>
      </c>
      <c r="U195" s="24">
        <v>1</v>
      </c>
      <c r="V195" s="76">
        <v>1</v>
      </c>
      <c r="W195" s="71">
        <f t="shared" si="6"/>
        <v>1.2177538573545974</v>
      </c>
      <c r="X195" s="68">
        <f t="shared" si="7"/>
        <v>4.7416742392806355E-2</v>
      </c>
    </row>
    <row r="196" spans="2:24" x14ac:dyDescent="0.25">
      <c r="B196" s="26">
        <f>IF('Training Data'!A190="M",1,0)</f>
        <v>1</v>
      </c>
      <c r="C196" s="22">
        <f>IF('Training Data'!A190="F",1,0)</f>
        <v>0</v>
      </c>
      <c r="D196" s="26">
        <f>IF('Training Data'!$B190="H",1,0)</f>
        <v>0</v>
      </c>
      <c r="E196" s="22">
        <f>IF('Training Data'!$B190="A",1,0)</f>
        <v>1</v>
      </c>
      <c r="F196" s="37">
        <v>0</v>
      </c>
      <c r="G196" s="37">
        <v>0</v>
      </c>
      <c r="H196" s="37">
        <v>0</v>
      </c>
      <c r="I196" s="37">
        <v>1</v>
      </c>
      <c r="J196" s="37">
        <v>0</v>
      </c>
      <c r="K196" s="37">
        <v>0</v>
      </c>
      <c r="L196" s="37">
        <v>0</v>
      </c>
      <c r="M196" s="37">
        <v>0</v>
      </c>
      <c r="N196" s="37">
        <v>0</v>
      </c>
      <c r="O196" s="37">
        <v>1</v>
      </c>
      <c r="P196" s="37">
        <v>0</v>
      </c>
      <c r="Q196" s="37">
        <v>0</v>
      </c>
      <c r="R196" s="37">
        <v>0</v>
      </c>
      <c r="S196" s="37">
        <v>0</v>
      </c>
      <c r="T196" s="22">
        <v>1</v>
      </c>
      <c r="U196" s="24">
        <v>1</v>
      </c>
      <c r="V196" s="76">
        <v>1</v>
      </c>
      <c r="W196" s="71">
        <f t="shared" si="6"/>
        <v>1.128656868573138</v>
      </c>
      <c r="X196" s="68">
        <f t="shared" si="7"/>
        <v>1.6552589831045694E-2</v>
      </c>
    </row>
    <row r="197" spans="2:24" x14ac:dyDescent="0.25">
      <c r="B197" s="26">
        <f>IF('Training Data'!A191="M",1,0)</f>
        <v>1</v>
      </c>
      <c r="C197" s="22">
        <f>IF('Training Data'!A191="F",1,0)</f>
        <v>0</v>
      </c>
      <c r="D197" s="26">
        <f>IF('Training Data'!$B191="H",1,0)</f>
        <v>1</v>
      </c>
      <c r="E197" s="22">
        <f>IF('Training Data'!$B191="A",1,0)</f>
        <v>0</v>
      </c>
      <c r="F197" s="37">
        <v>0</v>
      </c>
      <c r="G197" s="37">
        <v>0</v>
      </c>
      <c r="H197" s="37">
        <v>0</v>
      </c>
      <c r="I197" s="37">
        <v>0</v>
      </c>
      <c r="J197" s="37">
        <v>0</v>
      </c>
      <c r="K197" s="37">
        <v>0</v>
      </c>
      <c r="L197" s="37">
        <v>0</v>
      </c>
      <c r="M197" s="37">
        <v>1</v>
      </c>
      <c r="N197" s="37">
        <v>0</v>
      </c>
      <c r="O197" s="37">
        <v>0</v>
      </c>
      <c r="P197" s="37">
        <v>0</v>
      </c>
      <c r="Q197" s="37">
        <v>0</v>
      </c>
      <c r="R197" s="37">
        <v>0</v>
      </c>
      <c r="S197" s="37">
        <v>0</v>
      </c>
      <c r="T197" s="22">
        <v>1</v>
      </c>
      <c r="U197" s="24">
        <v>1</v>
      </c>
      <c r="V197" s="76">
        <v>1</v>
      </c>
      <c r="W197" s="71">
        <f t="shared" si="6"/>
        <v>0.83360068335795534</v>
      </c>
      <c r="X197" s="68">
        <f t="shared" si="7"/>
        <v>2.7688732578939442E-2</v>
      </c>
    </row>
    <row r="198" spans="2:24" x14ac:dyDescent="0.25">
      <c r="B198" s="26">
        <f>IF('Training Data'!A192="M",1,0)</f>
        <v>1</v>
      </c>
      <c r="C198" s="22">
        <f>IF('Training Data'!A192="F",1,0)</f>
        <v>0</v>
      </c>
      <c r="D198" s="26">
        <f>IF('Training Data'!$B192="H",1,0)</f>
        <v>0</v>
      </c>
      <c r="E198" s="22">
        <f>IF('Training Data'!$B192="A",1,0)</f>
        <v>1</v>
      </c>
      <c r="F198" s="37">
        <v>1</v>
      </c>
      <c r="G198" s="37">
        <v>0</v>
      </c>
      <c r="H198" s="37">
        <v>0</v>
      </c>
      <c r="I198" s="37">
        <v>0</v>
      </c>
      <c r="J198" s="37">
        <v>0</v>
      </c>
      <c r="K198" s="37">
        <v>0</v>
      </c>
      <c r="L198" s="37">
        <v>0</v>
      </c>
      <c r="M198" s="37">
        <v>0</v>
      </c>
      <c r="N198" s="37">
        <v>0</v>
      </c>
      <c r="O198" s="37">
        <v>0</v>
      </c>
      <c r="P198" s="37">
        <v>0</v>
      </c>
      <c r="Q198" s="37">
        <v>0</v>
      </c>
      <c r="R198" s="37">
        <v>0</v>
      </c>
      <c r="S198" s="37">
        <v>0</v>
      </c>
      <c r="T198" s="22">
        <v>0</v>
      </c>
      <c r="U198" s="24">
        <v>1</v>
      </c>
      <c r="V198" s="76">
        <v>1</v>
      </c>
      <c r="W198" s="71">
        <f t="shared" si="6"/>
        <v>0.59652817330807673</v>
      </c>
      <c r="X198" s="68">
        <f t="shared" si="7"/>
        <v>0.16278951493411736</v>
      </c>
    </row>
    <row r="199" spans="2:24" x14ac:dyDescent="0.25">
      <c r="B199" s="26">
        <f>IF('Training Data'!A193="M",1,0)</f>
        <v>0</v>
      </c>
      <c r="C199" s="22">
        <f>IF('Training Data'!A193="F",1,0)</f>
        <v>1</v>
      </c>
      <c r="D199" s="26">
        <f>IF('Training Data'!$B193="H",1,0)</f>
        <v>0</v>
      </c>
      <c r="E199" s="22">
        <f>IF('Training Data'!$B193="A",1,0)</f>
        <v>0</v>
      </c>
      <c r="F199" s="37">
        <v>0</v>
      </c>
      <c r="G199" s="37">
        <v>0</v>
      </c>
      <c r="H199" s="37">
        <v>0</v>
      </c>
      <c r="I199" s="37">
        <v>1</v>
      </c>
      <c r="J199" s="37">
        <v>0</v>
      </c>
      <c r="K199" s="37">
        <v>0</v>
      </c>
      <c r="L199" s="37">
        <v>0</v>
      </c>
      <c r="M199" s="37">
        <v>0</v>
      </c>
      <c r="N199" s="37">
        <v>0</v>
      </c>
      <c r="O199" s="37">
        <v>0</v>
      </c>
      <c r="P199" s="37">
        <v>0</v>
      </c>
      <c r="Q199" s="37">
        <v>0</v>
      </c>
      <c r="R199" s="37">
        <v>0</v>
      </c>
      <c r="S199" s="37">
        <v>0</v>
      </c>
      <c r="T199" s="22">
        <v>0</v>
      </c>
      <c r="U199" s="24">
        <v>1</v>
      </c>
      <c r="V199" s="76">
        <v>1</v>
      </c>
      <c r="W199" s="71">
        <f t="shared" si="6"/>
        <v>0.78042466101276076</v>
      </c>
      <c r="X199" s="68">
        <f t="shared" si="7"/>
        <v>4.8213329491361027E-2</v>
      </c>
    </row>
    <row r="200" spans="2:24" x14ac:dyDescent="0.25">
      <c r="B200" s="26">
        <f>IF('Training Data'!A194="M",1,0)</f>
        <v>0</v>
      </c>
      <c r="C200" s="22">
        <f>IF('Training Data'!A194="F",1,0)</f>
        <v>1</v>
      </c>
      <c r="D200" s="26">
        <f>IF('Training Data'!$B194="H",1,0)</f>
        <v>1</v>
      </c>
      <c r="E200" s="22">
        <f>IF('Training Data'!$B194="A",1,0)</f>
        <v>0</v>
      </c>
      <c r="F200" s="37">
        <v>0</v>
      </c>
      <c r="G200" s="37">
        <v>0</v>
      </c>
      <c r="H200" s="37">
        <v>0</v>
      </c>
      <c r="I200" s="37">
        <v>1</v>
      </c>
      <c r="J200" s="37">
        <v>1</v>
      </c>
      <c r="K200" s="37">
        <v>0</v>
      </c>
      <c r="L200" s="37">
        <v>0</v>
      </c>
      <c r="M200" s="37">
        <v>0</v>
      </c>
      <c r="N200" s="37">
        <v>0</v>
      </c>
      <c r="O200" s="37">
        <v>0</v>
      </c>
      <c r="P200" s="37">
        <v>1</v>
      </c>
      <c r="Q200" s="37">
        <v>0</v>
      </c>
      <c r="R200" s="37">
        <v>0</v>
      </c>
      <c r="S200" s="37">
        <v>0</v>
      </c>
      <c r="T200" s="22">
        <v>0</v>
      </c>
      <c r="U200" s="24">
        <v>1</v>
      </c>
      <c r="V200" s="76">
        <v>1</v>
      </c>
      <c r="W200" s="71">
        <f t="shared" ref="W200:W263" si="8">SUMPRODUCT($B$2:$U$2,B200:U200)</f>
        <v>0.91158870296581296</v>
      </c>
      <c r="X200" s="68">
        <f t="shared" ref="X200:X263" si="9">(V200-W200)^2</f>
        <v>7.816557443267251E-3</v>
      </c>
    </row>
    <row r="201" spans="2:24" x14ac:dyDescent="0.25">
      <c r="B201" s="26">
        <f>IF('Training Data'!A195="M",1,0)</f>
        <v>0</v>
      </c>
      <c r="C201" s="22">
        <f>IF('Training Data'!A195="F",1,0)</f>
        <v>1</v>
      </c>
      <c r="D201" s="26">
        <f>IF('Training Data'!$B195="H",1,0)</f>
        <v>0</v>
      </c>
      <c r="E201" s="22">
        <f>IF('Training Data'!$B195="A",1,0)</f>
        <v>1</v>
      </c>
      <c r="F201" s="37">
        <v>0</v>
      </c>
      <c r="G201" s="37">
        <v>0</v>
      </c>
      <c r="H201" s="37">
        <v>0</v>
      </c>
      <c r="I201" s="37">
        <v>0</v>
      </c>
      <c r="J201" s="37">
        <v>1</v>
      </c>
      <c r="K201" s="37">
        <v>0</v>
      </c>
      <c r="L201" s="37">
        <v>0</v>
      </c>
      <c r="M201" s="37">
        <v>0</v>
      </c>
      <c r="N201" s="37">
        <v>0</v>
      </c>
      <c r="O201" s="37">
        <v>0</v>
      </c>
      <c r="P201" s="37">
        <v>0</v>
      </c>
      <c r="Q201" s="37">
        <v>0</v>
      </c>
      <c r="R201" s="37">
        <v>0</v>
      </c>
      <c r="S201" s="37">
        <v>0</v>
      </c>
      <c r="T201" s="22">
        <v>0</v>
      </c>
      <c r="U201" s="24">
        <v>1</v>
      </c>
      <c r="V201" s="76">
        <v>1</v>
      </c>
      <c r="W201" s="71">
        <f t="shared" si="8"/>
        <v>0.73928489128954611</v>
      </c>
      <c r="X201" s="68">
        <f t="shared" si="9"/>
        <v>6.7972367909903797E-2</v>
      </c>
    </row>
    <row r="202" spans="2:24" x14ac:dyDescent="0.25">
      <c r="B202" s="26">
        <f>IF('Training Data'!A196="M",1,0)</f>
        <v>0</v>
      </c>
      <c r="C202" s="22">
        <f>IF('Training Data'!A196="F",1,0)</f>
        <v>1</v>
      </c>
      <c r="D202" s="26">
        <f>IF('Training Data'!$B196="H",1,0)</f>
        <v>0</v>
      </c>
      <c r="E202" s="22">
        <f>IF('Training Data'!$B196="A",1,0)</f>
        <v>1</v>
      </c>
      <c r="F202" s="37">
        <v>0</v>
      </c>
      <c r="G202" s="37">
        <v>0</v>
      </c>
      <c r="H202" s="37">
        <v>0</v>
      </c>
      <c r="I202" s="37">
        <v>0</v>
      </c>
      <c r="J202" s="37">
        <v>0</v>
      </c>
      <c r="K202" s="37">
        <v>0</v>
      </c>
      <c r="L202" s="37">
        <v>0</v>
      </c>
      <c r="M202" s="37">
        <v>0</v>
      </c>
      <c r="N202" s="37">
        <v>0</v>
      </c>
      <c r="O202" s="37">
        <v>0</v>
      </c>
      <c r="P202" s="37">
        <v>0</v>
      </c>
      <c r="Q202" s="37">
        <v>1</v>
      </c>
      <c r="R202" s="37">
        <v>0</v>
      </c>
      <c r="S202" s="37">
        <v>0</v>
      </c>
      <c r="T202" s="22">
        <v>0</v>
      </c>
      <c r="U202" s="24">
        <v>1</v>
      </c>
      <c r="V202" s="76">
        <v>1</v>
      </c>
      <c r="W202" s="71">
        <f t="shared" si="8"/>
        <v>0.60613102116448181</v>
      </c>
      <c r="X202" s="68">
        <f t="shared" si="9"/>
        <v>0.15513277248893387</v>
      </c>
    </row>
    <row r="203" spans="2:24" x14ac:dyDescent="0.25">
      <c r="B203" s="26">
        <f>IF('Training Data'!A197="M",1,0)</f>
        <v>1</v>
      </c>
      <c r="C203" s="22">
        <f>IF('Training Data'!A197="F",1,0)</f>
        <v>0</v>
      </c>
      <c r="D203" s="26">
        <f>IF('Training Data'!$B197="H",1,0)</f>
        <v>0</v>
      </c>
      <c r="E203" s="22">
        <f>IF('Training Data'!$B197="A",1,0)</f>
        <v>1</v>
      </c>
      <c r="F203" s="37">
        <v>0</v>
      </c>
      <c r="G203" s="37">
        <v>0</v>
      </c>
      <c r="H203" s="37">
        <v>1</v>
      </c>
      <c r="I203" s="37">
        <v>1</v>
      </c>
      <c r="J203" s="37">
        <v>0</v>
      </c>
      <c r="K203" s="37">
        <v>0</v>
      </c>
      <c r="L203" s="37">
        <v>0</v>
      </c>
      <c r="M203" s="37">
        <v>0</v>
      </c>
      <c r="N203" s="37">
        <v>0</v>
      </c>
      <c r="O203" s="37">
        <v>0</v>
      </c>
      <c r="P203" s="37">
        <v>0</v>
      </c>
      <c r="Q203" s="37">
        <v>0</v>
      </c>
      <c r="R203" s="37">
        <v>0</v>
      </c>
      <c r="S203" s="37">
        <v>0</v>
      </c>
      <c r="T203" s="22">
        <v>0</v>
      </c>
      <c r="U203" s="24">
        <v>1</v>
      </c>
      <c r="V203" s="76">
        <v>1</v>
      </c>
      <c r="W203" s="71">
        <f t="shared" si="8"/>
        <v>0.48746223266491351</v>
      </c>
      <c r="X203" s="68">
        <f t="shared" si="9"/>
        <v>0.26269496294483524</v>
      </c>
    </row>
    <row r="204" spans="2:24" x14ac:dyDescent="0.25">
      <c r="B204" s="26">
        <f>IF('Training Data'!A198="M",1,0)</f>
        <v>1</v>
      </c>
      <c r="C204" s="22">
        <f>IF('Training Data'!A198="F",1,0)</f>
        <v>0</v>
      </c>
      <c r="D204" s="26">
        <f>IF('Training Data'!$B198="H",1,0)</f>
        <v>1</v>
      </c>
      <c r="E204" s="22">
        <f>IF('Training Data'!$B198="A",1,0)</f>
        <v>0</v>
      </c>
      <c r="F204" s="37">
        <v>1</v>
      </c>
      <c r="G204" s="37">
        <v>0</v>
      </c>
      <c r="H204" s="37">
        <v>0</v>
      </c>
      <c r="I204" s="37">
        <v>0</v>
      </c>
      <c r="J204" s="37">
        <v>0</v>
      </c>
      <c r="K204" s="37">
        <v>0</v>
      </c>
      <c r="L204" s="37">
        <v>0</v>
      </c>
      <c r="M204" s="37">
        <v>0</v>
      </c>
      <c r="N204" s="37">
        <v>0</v>
      </c>
      <c r="O204" s="37">
        <v>1</v>
      </c>
      <c r="P204" s="37">
        <v>0</v>
      </c>
      <c r="Q204" s="37">
        <v>0</v>
      </c>
      <c r="R204" s="37">
        <v>1</v>
      </c>
      <c r="S204" s="37">
        <v>0</v>
      </c>
      <c r="T204" s="22">
        <v>0</v>
      </c>
      <c r="U204" s="24">
        <v>1</v>
      </c>
      <c r="V204" s="76">
        <v>1</v>
      </c>
      <c r="W204" s="71">
        <f t="shared" si="8"/>
        <v>0.93487912995695688</v>
      </c>
      <c r="X204" s="68">
        <f t="shared" si="9"/>
        <v>4.2407277151629112E-3</v>
      </c>
    </row>
    <row r="205" spans="2:24" x14ac:dyDescent="0.25">
      <c r="B205" s="26">
        <f>IF('Training Data'!A199="M",1,0)</f>
        <v>0</v>
      </c>
      <c r="C205" s="22">
        <f>IF('Training Data'!A199="F",1,0)</f>
        <v>1</v>
      </c>
      <c r="D205" s="26">
        <f>IF('Training Data'!$B199="H",1,0)</f>
        <v>0</v>
      </c>
      <c r="E205" s="22">
        <f>IF('Training Data'!$B199="A",1,0)</f>
        <v>0</v>
      </c>
      <c r="F205" s="37">
        <v>0</v>
      </c>
      <c r="G205" s="37">
        <v>0</v>
      </c>
      <c r="H205" s="37">
        <v>0</v>
      </c>
      <c r="I205" s="37">
        <v>0</v>
      </c>
      <c r="J205" s="37">
        <v>0</v>
      </c>
      <c r="K205" s="37">
        <v>0</v>
      </c>
      <c r="L205" s="37">
        <v>0</v>
      </c>
      <c r="M205" s="37">
        <v>0</v>
      </c>
      <c r="N205" s="37">
        <v>0</v>
      </c>
      <c r="O205" s="37">
        <v>1</v>
      </c>
      <c r="P205" s="37">
        <v>0</v>
      </c>
      <c r="Q205" s="37">
        <v>0</v>
      </c>
      <c r="R205" s="37">
        <v>0</v>
      </c>
      <c r="S205" s="37">
        <v>0</v>
      </c>
      <c r="T205" s="22">
        <v>0</v>
      </c>
      <c r="U205" s="24">
        <v>1</v>
      </c>
      <c r="V205" s="76">
        <v>1</v>
      </c>
      <c r="W205" s="71">
        <f t="shared" si="8"/>
        <v>0.59742800451300537</v>
      </c>
      <c r="X205" s="68">
        <f t="shared" si="9"/>
        <v>0.16206421155038081</v>
      </c>
    </row>
    <row r="206" spans="2:24" x14ac:dyDescent="0.25">
      <c r="B206" s="26">
        <f>IF('Training Data'!A200="M",1,0)</f>
        <v>0</v>
      </c>
      <c r="C206" s="22">
        <f>IF('Training Data'!A200="F",1,0)</f>
        <v>1</v>
      </c>
      <c r="D206" s="26">
        <f>IF('Training Data'!$B200="H",1,0)</f>
        <v>0</v>
      </c>
      <c r="E206" s="22">
        <f>IF('Training Data'!$B200="A",1,0)</f>
        <v>0</v>
      </c>
      <c r="F206" s="37">
        <v>0</v>
      </c>
      <c r="G206" s="37">
        <v>1</v>
      </c>
      <c r="H206" s="37">
        <v>0</v>
      </c>
      <c r="I206" s="37">
        <v>0</v>
      </c>
      <c r="J206" s="37">
        <v>0</v>
      </c>
      <c r="K206" s="37">
        <v>0</v>
      </c>
      <c r="L206" s="37">
        <v>0</v>
      </c>
      <c r="M206" s="37">
        <v>0</v>
      </c>
      <c r="N206" s="37">
        <v>0</v>
      </c>
      <c r="O206" s="37">
        <v>0</v>
      </c>
      <c r="P206" s="37">
        <v>0</v>
      </c>
      <c r="Q206" s="37">
        <v>0</v>
      </c>
      <c r="R206" s="37">
        <v>0</v>
      </c>
      <c r="S206" s="37">
        <v>0</v>
      </c>
      <c r="T206" s="22">
        <v>0</v>
      </c>
      <c r="U206" s="24">
        <v>1</v>
      </c>
      <c r="V206" s="76">
        <v>1</v>
      </c>
      <c r="W206" s="71">
        <f t="shared" si="8"/>
        <v>0.16313121473019371</v>
      </c>
      <c r="X206" s="68">
        <f t="shared" si="9"/>
        <v>0.70034936375896106</v>
      </c>
    </row>
    <row r="207" spans="2:24" x14ac:dyDescent="0.25">
      <c r="B207" s="26">
        <f>IF('Training Data'!A201="M",1,0)</f>
        <v>1</v>
      </c>
      <c r="C207" s="22">
        <f>IF('Training Data'!A201="F",1,0)</f>
        <v>0</v>
      </c>
      <c r="D207" s="26">
        <f>IF('Training Data'!$B201="H",1,0)</f>
        <v>1</v>
      </c>
      <c r="E207" s="22">
        <f>IF('Training Data'!$B201="A",1,0)</f>
        <v>0</v>
      </c>
      <c r="F207" s="37">
        <v>0</v>
      </c>
      <c r="G207" s="37">
        <v>0</v>
      </c>
      <c r="H207" s="37">
        <v>0</v>
      </c>
      <c r="I207" s="37">
        <v>0</v>
      </c>
      <c r="J207" s="37">
        <v>0</v>
      </c>
      <c r="K207" s="37">
        <v>0</v>
      </c>
      <c r="L207" s="37">
        <v>0</v>
      </c>
      <c r="M207" s="37">
        <v>0</v>
      </c>
      <c r="N207" s="37">
        <v>0</v>
      </c>
      <c r="O207" s="37">
        <v>0</v>
      </c>
      <c r="P207" s="37">
        <v>0</v>
      </c>
      <c r="Q207" s="37">
        <v>0</v>
      </c>
      <c r="R207" s="37">
        <v>0</v>
      </c>
      <c r="S207" s="37">
        <v>0</v>
      </c>
      <c r="T207" s="22">
        <v>1</v>
      </c>
      <c r="U207" s="24">
        <v>1</v>
      </c>
      <c r="V207" s="76">
        <v>1</v>
      </c>
      <c r="W207" s="71">
        <f t="shared" si="8"/>
        <v>0.59919519713447267</v>
      </c>
      <c r="X207" s="68">
        <f t="shared" si="9"/>
        <v>0.16064449000007422</v>
      </c>
    </row>
    <row r="208" spans="2:24" x14ac:dyDescent="0.25">
      <c r="B208" s="26">
        <f>IF('Training Data'!A202="M",1,0)</f>
        <v>0</v>
      </c>
      <c r="C208" s="22">
        <f>IF('Training Data'!A202="F",1,0)</f>
        <v>1</v>
      </c>
      <c r="D208" s="26">
        <f>IF('Training Data'!$B202="H",1,0)</f>
        <v>1</v>
      </c>
      <c r="E208" s="22">
        <f>IF('Training Data'!$B202="A",1,0)</f>
        <v>0</v>
      </c>
      <c r="F208" s="37">
        <v>0</v>
      </c>
      <c r="G208" s="37">
        <v>0</v>
      </c>
      <c r="H208" s="37">
        <v>0</v>
      </c>
      <c r="I208" s="37">
        <v>1</v>
      </c>
      <c r="J208" s="37">
        <v>0</v>
      </c>
      <c r="K208" s="37">
        <v>0</v>
      </c>
      <c r="L208" s="37">
        <v>0</v>
      </c>
      <c r="M208" s="37">
        <v>0</v>
      </c>
      <c r="N208" s="37">
        <v>0</v>
      </c>
      <c r="O208" s="37">
        <v>0</v>
      </c>
      <c r="P208" s="37">
        <v>0</v>
      </c>
      <c r="Q208" s="37">
        <v>0</v>
      </c>
      <c r="R208" s="37">
        <v>0</v>
      </c>
      <c r="S208" s="37">
        <v>0</v>
      </c>
      <c r="T208" s="22">
        <v>0</v>
      </c>
      <c r="U208" s="24">
        <v>1</v>
      </c>
      <c r="V208" s="76">
        <v>1</v>
      </c>
      <c r="W208" s="71">
        <f t="shared" si="8"/>
        <v>0.77752032160928386</v>
      </c>
      <c r="X208" s="68">
        <f t="shared" si="9"/>
        <v>4.9497207296836487E-2</v>
      </c>
    </row>
    <row r="209" spans="2:24" x14ac:dyDescent="0.25">
      <c r="B209" s="26">
        <f>IF('Training Data'!A203="M",1,0)</f>
        <v>0</v>
      </c>
      <c r="C209" s="22">
        <f>IF('Training Data'!A203="F",1,0)</f>
        <v>1</v>
      </c>
      <c r="D209" s="26">
        <f>IF('Training Data'!$B203="H",1,0)</f>
        <v>1</v>
      </c>
      <c r="E209" s="22">
        <f>IF('Training Data'!$B203="A",1,0)</f>
        <v>0</v>
      </c>
      <c r="F209" s="37">
        <v>0</v>
      </c>
      <c r="G209" s="37">
        <v>0</v>
      </c>
      <c r="H209" s="37">
        <v>0</v>
      </c>
      <c r="I209" s="37">
        <v>0</v>
      </c>
      <c r="J209" s="37">
        <v>1</v>
      </c>
      <c r="K209" s="37">
        <v>0</v>
      </c>
      <c r="L209" s="37">
        <v>0</v>
      </c>
      <c r="M209" s="37">
        <v>0</v>
      </c>
      <c r="N209" s="37">
        <v>0</v>
      </c>
      <c r="O209" s="37">
        <v>0</v>
      </c>
      <c r="P209" s="37">
        <v>0</v>
      </c>
      <c r="Q209" s="37">
        <v>0</v>
      </c>
      <c r="R209" s="37">
        <v>0</v>
      </c>
      <c r="S209" s="37">
        <v>0</v>
      </c>
      <c r="T209" s="22">
        <v>0</v>
      </c>
      <c r="U209" s="24">
        <v>1</v>
      </c>
      <c r="V209" s="76">
        <v>1</v>
      </c>
      <c r="W209" s="71">
        <f t="shared" si="8"/>
        <v>0.72366270697754298</v>
      </c>
      <c r="X209" s="68">
        <f t="shared" si="9"/>
        <v>7.6362299514979276E-2</v>
      </c>
    </row>
    <row r="210" spans="2:24" x14ac:dyDescent="0.25">
      <c r="B210" s="26">
        <f>IF('Training Data'!A204="M",1,0)</f>
        <v>1</v>
      </c>
      <c r="C210" s="22">
        <f>IF('Training Data'!A204="F",1,0)</f>
        <v>0</v>
      </c>
      <c r="D210" s="26">
        <f>IF('Training Data'!$B204="H",1,0)</f>
        <v>1</v>
      </c>
      <c r="E210" s="22">
        <f>IF('Training Data'!$B204="A",1,0)</f>
        <v>0</v>
      </c>
      <c r="F210" s="37">
        <v>0</v>
      </c>
      <c r="G210" s="37">
        <v>0</v>
      </c>
      <c r="H210" s="37">
        <v>0</v>
      </c>
      <c r="I210" s="37">
        <v>1</v>
      </c>
      <c r="J210" s="37">
        <v>0</v>
      </c>
      <c r="K210" s="37">
        <v>0</v>
      </c>
      <c r="L210" s="37">
        <v>0</v>
      </c>
      <c r="M210" s="37">
        <v>0</v>
      </c>
      <c r="N210" s="37">
        <v>0</v>
      </c>
      <c r="O210" s="37">
        <v>0</v>
      </c>
      <c r="P210" s="37">
        <v>1</v>
      </c>
      <c r="Q210" s="37">
        <v>0</v>
      </c>
      <c r="R210" s="37">
        <v>0</v>
      </c>
      <c r="S210" s="37">
        <v>0</v>
      </c>
      <c r="T210" s="22">
        <v>0</v>
      </c>
      <c r="U210" s="24">
        <v>1</v>
      </c>
      <c r="V210" s="76">
        <v>1</v>
      </c>
      <c r="W210" s="71">
        <f t="shared" si="8"/>
        <v>0.54898973744758206</v>
      </c>
      <c r="X210" s="68">
        <f t="shared" si="9"/>
        <v>0.20341025692760095</v>
      </c>
    </row>
    <row r="211" spans="2:24" x14ac:dyDescent="0.25">
      <c r="B211" s="26">
        <f>IF('Training Data'!A205="M",1,0)</f>
        <v>1</v>
      </c>
      <c r="C211" s="22">
        <f>IF('Training Data'!A205="F",1,0)</f>
        <v>0</v>
      </c>
      <c r="D211" s="26">
        <f>IF('Training Data'!$B205="H",1,0)</f>
        <v>1</v>
      </c>
      <c r="E211" s="22">
        <f>IF('Training Data'!$B205="A",1,0)</f>
        <v>0</v>
      </c>
      <c r="F211" s="37">
        <v>0</v>
      </c>
      <c r="G211" s="37">
        <v>0</v>
      </c>
      <c r="H211" s="37">
        <v>0</v>
      </c>
      <c r="I211" s="37">
        <v>1</v>
      </c>
      <c r="J211" s="37">
        <v>0</v>
      </c>
      <c r="K211" s="37">
        <v>0</v>
      </c>
      <c r="L211" s="37">
        <v>0</v>
      </c>
      <c r="M211" s="37">
        <v>0</v>
      </c>
      <c r="N211" s="37">
        <v>0</v>
      </c>
      <c r="O211" s="37">
        <v>0</v>
      </c>
      <c r="P211" s="37">
        <v>0</v>
      </c>
      <c r="Q211" s="37">
        <v>0</v>
      </c>
      <c r="R211" s="37">
        <v>0</v>
      </c>
      <c r="S211" s="37">
        <v>0</v>
      </c>
      <c r="T211" s="22">
        <v>0</v>
      </c>
      <c r="U211" s="24">
        <v>1</v>
      </c>
      <c r="V211" s="76">
        <v>1</v>
      </c>
      <c r="W211" s="71">
        <f t="shared" si="8"/>
        <v>0.70948181327252069</v>
      </c>
      <c r="X211" s="68">
        <f t="shared" si="9"/>
        <v>8.4400816819422533E-2</v>
      </c>
    </row>
    <row r="212" spans="2:24" x14ac:dyDescent="0.25">
      <c r="B212" s="26">
        <f>IF('Training Data'!A206="M",1,0)</f>
        <v>0</v>
      </c>
      <c r="C212" s="22">
        <f>IF('Training Data'!A206="F",1,0)</f>
        <v>1</v>
      </c>
      <c r="D212" s="26">
        <f>IF('Training Data'!$B206="H",1,0)</f>
        <v>0</v>
      </c>
      <c r="E212" s="22">
        <f>IF('Training Data'!$B206="A",1,0)</f>
        <v>1</v>
      </c>
      <c r="F212" s="37">
        <v>0</v>
      </c>
      <c r="G212" s="37">
        <v>0</v>
      </c>
      <c r="H212" s="37">
        <v>0</v>
      </c>
      <c r="I212" s="37">
        <v>0</v>
      </c>
      <c r="J212" s="37">
        <v>0</v>
      </c>
      <c r="K212" s="37">
        <v>0</v>
      </c>
      <c r="L212" s="37">
        <v>0</v>
      </c>
      <c r="M212" s="37">
        <v>1</v>
      </c>
      <c r="N212" s="37">
        <v>0</v>
      </c>
      <c r="O212" s="37">
        <v>0</v>
      </c>
      <c r="P212" s="37">
        <v>0</v>
      </c>
      <c r="Q212" s="37">
        <v>0</v>
      </c>
      <c r="R212" s="37">
        <v>0</v>
      </c>
      <c r="S212" s="37">
        <v>0</v>
      </c>
      <c r="T212" s="22">
        <v>0</v>
      </c>
      <c r="U212" s="24">
        <v>1</v>
      </c>
      <c r="V212" s="76">
        <v>1</v>
      </c>
      <c r="W212" s="71">
        <f t="shared" si="8"/>
        <v>0.67912992033156094</v>
      </c>
      <c r="X212" s="68">
        <f t="shared" si="9"/>
        <v>0.10295760802643043</v>
      </c>
    </row>
    <row r="213" spans="2:24" x14ac:dyDescent="0.25">
      <c r="B213" s="26">
        <f>IF('Training Data'!A207="M",1,0)</f>
        <v>0</v>
      </c>
      <c r="C213" s="22">
        <f>IF('Training Data'!A207="F",1,0)</f>
        <v>1</v>
      </c>
      <c r="D213" s="26">
        <f>IF('Training Data'!$B207="H",1,0)</f>
        <v>1</v>
      </c>
      <c r="E213" s="22">
        <f>IF('Training Data'!$B207="A",1,0)</f>
        <v>0</v>
      </c>
      <c r="F213" s="37">
        <v>0</v>
      </c>
      <c r="G213" s="37">
        <v>0</v>
      </c>
      <c r="H213" s="37">
        <v>0</v>
      </c>
      <c r="I213" s="37">
        <v>0</v>
      </c>
      <c r="J213" s="37">
        <v>0</v>
      </c>
      <c r="K213" s="37">
        <v>0</v>
      </c>
      <c r="L213" s="37">
        <v>0</v>
      </c>
      <c r="M213" s="37">
        <v>0</v>
      </c>
      <c r="N213" s="37">
        <v>0</v>
      </c>
      <c r="O213" s="37">
        <v>0</v>
      </c>
      <c r="P213" s="37">
        <v>0</v>
      </c>
      <c r="Q213" s="37">
        <v>0</v>
      </c>
      <c r="R213" s="37">
        <v>0</v>
      </c>
      <c r="S213" s="37">
        <v>0</v>
      </c>
      <c r="T213" s="22">
        <v>0</v>
      </c>
      <c r="U213" s="24">
        <v>1</v>
      </c>
      <c r="V213" s="76">
        <v>1</v>
      </c>
      <c r="W213" s="71">
        <f t="shared" si="8"/>
        <v>0.42910224979607509</v>
      </c>
      <c r="X213" s="68">
        <f t="shared" si="9"/>
        <v>0.32592424118790309</v>
      </c>
    </row>
    <row r="214" spans="2:24" x14ac:dyDescent="0.25">
      <c r="B214" s="26">
        <f>IF('Training Data'!A208="M",1,0)</f>
        <v>0</v>
      </c>
      <c r="C214" s="22">
        <f>IF('Training Data'!A208="F",1,0)</f>
        <v>1</v>
      </c>
      <c r="D214" s="26">
        <f>IF('Training Data'!$B208="H",1,0)</f>
        <v>0</v>
      </c>
      <c r="E214" s="22">
        <f>IF('Training Data'!$B208="A",1,0)</f>
        <v>1</v>
      </c>
      <c r="F214" s="37">
        <v>0</v>
      </c>
      <c r="G214" s="37">
        <v>0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0</v>
      </c>
      <c r="N214" s="37">
        <v>0</v>
      </c>
      <c r="O214" s="37">
        <v>0</v>
      </c>
      <c r="P214" s="37">
        <v>0</v>
      </c>
      <c r="Q214" s="37">
        <v>0</v>
      </c>
      <c r="R214" s="37">
        <v>0</v>
      </c>
      <c r="S214" s="37">
        <v>0</v>
      </c>
      <c r="T214" s="22">
        <v>1</v>
      </c>
      <c r="U214" s="24">
        <v>1</v>
      </c>
      <c r="V214" s="76">
        <v>1</v>
      </c>
      <c r="W214" s="71">
        <f t="shared" si="8"/>
        <v>0.68285588978323897</v>
      </c>
      <c r="X214" s="68">
        <f t="shared" si="9"/>
        <v>0.10058038664518107</v>
      </c>
    </row>
    <row r="215" spans="2:24" x14ac:dyDescent="0.25">
      <c r="B215" s="26">
        <f>IF('Training Data'!A209="M",1,0)</f>
        <v>0</v>
      </c>
      <c r="C215" s="22">
        <f>IF('Training Data'!A209="F",1,0)</f>
        <v>0</v>
      </c>
      <c r="D215" s="26">
        <f>IF('Training Data'!$B209="H",1,0)</f>
        <v>0</v>
      </c>
      <c r="E215" s="22">
        <f>IF('Training Data'!$B209="A",1,0)</f>
        <v>1</v>
      </c>
      <c r="F215" s="37">
        <v>0</v>
      </c>
      <c r="G215" s="37">
        <v>0</v>
      </c>
      <c r="H215" s="37">
        <v>0</v>
      </c>
      <c r="I215" s="37">
        <v>0</v>
      </c>
      <c r="J215" s="37">
        <v>0</v>
      </c>
      <c r="K215" s="37">
        <v>0</v>
      </c>
      <c r="L215" s="37">
        <v>0</v>
      </c>
      <c r="M215" s="37">
        <v>0</v>
      </c>
      <c r="N215" s="37">
        <v>0</v>
      </c>
      <c r="O215" s="37">
        <v>0</v>
      </c>
      <c r="P215" s="37">
        <v>0</v>
      </c>
      <c r="Q215" s="37">
        <v>0</v>
      </c>
      <c r="R215" s="37">
        <v>0</v>
      </c>
      <c r="S215" s="37">
        <v>0</v>
      </c>
      <c r="T215" s="22">
        <v>0</v>
      </c>
      <c r="U215" s="24">
        <v>1</v>
      </c>
      <c r="V215" s="76">
        <v>1</v>
      </c>
      <c r="W215" s="71">
        <f t="shared" si="8"/>
        <v>0.44381049593422511</v>
      </c>
      <c r="X215" s="68">
        <f t="shared" si="9"/>
        <v>0.30934676443293269</v>
      </c>
    </row>
    <row r="216" spans="2:24" x14ac:dyDescent="0.25">
      <c r="B216" s="26">
        <f>IF('Training Data'!A210="M",1,0)</f>
        <v>0</v>
      </c>
      <c r="C216" s="22">
        <f>IF('Training Data'!A210="F",1,0)</f>
        <v>0</v>
      </c>
      <c r="D216" s="26">
        <f>IF('Training Data'!$B210="H",1,0)</f>
        <v>1</v>
      </c>
      <c r="E216" s="22">
        <f>IF('Training Data'!$B210="A",1,0)</f>
        <v>0</v>
      </c>
      <c r="F216" s="37">
        <v>0</v>
      </c>
      <c r="G216" s="37">
        <v>0</v>
      </c>
      <c r="H216" s="37">
        <v>0</v>
      </c>
      <c r="I216" s="37">
        <v>0</v>
      </c>
      <c r="J216" s="37">
        <v>0</v>
      </c>
      <c r="K216" s="37">
        <v>0</v>
      </c>
      <c r="L216" s="37">
        <v>0</v>
      </c>
      <c r="M216" s="37">
        <v>0</v>
      </c>
      <c r="N216" s="37">
        <v>0</v>
      </c>
      <c r="O216" s="37">
        <v>0</v>
      </c>
      <c r="P216" s="37">
        <v>0</v>
      </c>
      <c r="Q216" s="37">
        <v>0</v>
      </c>
      <c r="R216" s="37">
        <v>0</v>
      </c>
      <c r="S216" s="37">
        <v>1</v>
      </c>
      <c r="T216" s="22">
        <v>0</v>
      </c>
      <c r="U216" s="24">
        <v>1</v>
      </c>
      <c r="V216" s="76">
        <v>1</v>
      </c>
      <c r="W216" s="71">
        <f t="shared" si="8"/>
        <v>0.22240182217452364</v>
      </c>
      <c r="X216" s="68">
        <f t="shared" si="9"/>
        <v>0.60465892615750116</v>
      </c>
    </row>
    <row r="217" spans="2:24" x14ac:dyDescent="0.25">
      <c r="B217" s="26">
        <f>IF('Training Data'!A211="M",1,0)</f>
        <v>1</v>
      </c>
      <c r="C217" s="22">
        <f>IF('Training Data'!A211="F",1,0)</f>
        <v>0</v>
      </c>
      <c r="D217" s="26">
        <f>IF('Training Data'!$B211="H",1,0)</f>
        <v>1</v>
      </c>
      <c r="E217" s="22">
        <f>IF('Training Data'!$B211="A",1,0)</f>
        <v>0</v>
      </c>
      <c r="F217" s="37">
        <v>1</v>
      </c>
      <c r="G217" s="37">
        <v>0</v>
      </c>
      <c r="H217" s="37">
        <v>0</v>
      </c>
      <c r="I217" s="37">
        <v>0</v>
      </c>
      <c r="J217" s="37">
        <v>0</v>
      </c>
      <c r="K217" s="37">
        <v>0</v>
      </c>
      <c r="L217" s="37">
        <v>0</v>
      </c>
      <c r="M217" s="37">
        <v>0</v>
      </c>
      <c r="N217" s="37">
        <v>0</v>
      </c>
      <c r="O217" s="37">
        <v>0</v>
      </c>
      <c r="P217" s="37">
        <v>0</v>
      </c>
      <c r="Q217" s="37">
        <v>0</v>
      </c>
      <c r="R217" s="37">
        <v>0</v>
      </c>
      <c r="S217" s="37">
        <v>0</v>
      </c>
      <c r="T217" s="22">
        <v>0</v>
      </c>
      <c r="U217" s="24">
        <v>1</v>
      </c>
      <c r="V217" s="76">
        <v>1</v>
      </c>
      <c r="W217" s="71">
        <f t="shared" si="8"/>
        <v>0.5809059889960736</v>
      </c>
      <c r="X217" s="68">
        <f t="shared" si="9"/>
        <v>0.17563979005935917</v>
      </c>
    </row>
    <row r="218" spans="2:24" x14ac:dyDescent="0.25">
      <c r="B218" s="26">
        <f>IF('Training Data'!A212="M",1,0)</f>
        <v>0</v>
      </c>
      <c r="C218" s="22">
        <f>IF('Training Data'!A212="F",1,0)</f>
        <v>1</v>
      </c>
      <c r="D218" s="26">
        <f>IF('Training Data'!$B212="H",1,0)</f>
        <v>1</v>
      </c>
      <c r="E218" s="22">
        <f>IF('Training Data'!$B212="A",1,0)</f>
        <v>0</v>
      </c>
      <c r="F218" s="37">
        <v>0</v>
      </c>
      <c r="G218" s="37">
        <v>0</v>
      </c>
      <c r="H218" s="37">
        <v>0</v>
      </c>
      <c r="I218" s="37">
        <v>1</v>
      </c>
      <c r="J218" s="37">
        <v>0</v>
      </c>
      <c r="K218" s="37">
        <v>0</v>
      </c>
      <c r="L218" s="37">
        <v>0</v>
      </c>
      <c r="M218" s="37">
        <v>0</v>
      </c>
      <c r="N218" s="37">
        <v>0</v>
      </c>
      <c r="O218" s="37">
        <v>1</v>
      </c>
      <c r="P218" s="37">
        <v>0</v>
      </c>
      <c r="Q218" s="37">
        <v>0</v>
      </c>
      <c r="R218" s="37">
        <v>0</v>
      </c>
      <c r="S218" s="37">
        <v>0</v>
      </c>
      <c r="T218" s="22">
        <v>0</v>
      </c>
      <c r="U218" s="24">
        <v>1</v>
      </c>
      <c r="V218" s="76">
        <v>1</v>
      </c>
      <c r="W218" s="71">
        <f t="shared" si="8"/>
        <v>0.94294173692273708</v>
      </c>
      <c r="X218" s="68">
        <f t="shared" si="9"/>
        <v>3.2556453853941447E-3</v>
      </c>
    </row>
    <row r="219" spans="2:24" x14ac:dyDescent="0.25">
      <c r="B219" s="26">
        <f>IF('Training Data'!A213="M",1,0)</f>
        <v>1</v>
      </c>
      <c r="C219" s="22">
        <f>IF('Training Data'!A213="F",1,0)</f>
        <v>0</v>
      </c>
      <c r="D219" s="26">
        <f>IF('Training Data'!$B213="H",1,0)</f>
        <v>0</v>
      </c>
      <c r="E219" s="22">
        <f>IF('Training Data'!$B213="A",1,0)</f>
        <v>1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37">
        <v>0</v>
      </c>
      <c r="L219" s="37">
        <v>0</v>
      </c>
      <c r="M219" s="37">
        <v>0</v>
      </c>
      <c r="N219" s="37">
        <v>0</v>
      </c>
      <c r="O219" s="37">
        <v>0</v>
      </c>
      <c r="P219" s="37">
        <v>0</v>
      </c>
      <c r="Q219" s="37">
        <v>0</v>
      </c>
      <c r="R219" s="37">
        <v>1</v>
      </c>
      <c r="S219" s="37">
        <v>0</v>
      </c>
      <c r="T219" s="22">
        <v>0</v>
      </c>
      <c r="U219" s="24">
        <v>1</v>
      </c>
      <c r="V219" s="76">
        <v>1</v>
      </c>
      <c r="W219" s="71">
        <f t="shared" si="8"/>
        <v>0.56523765141874527</v>
      </c>
      <c r="X219" s="68">
        <f t="shared" si="9"/>
        <v>0.18901829974388845</v>
      </c>
    </row>
    <row r="220" spans="2:24" x14ac:dyDescent="0.25">
      <c r="B220" s="26">
        <f>IF('Training Data'!A214="M",1,0)</f>
        <v>0</v>
      </c>
      <c r="C220" s="22">
        <f>IF('Training Data'!A214="F",1,0)</f>
        <v>1</v>
      </c>
      <c r="D220" s="26">
        <f>IF('Training Data'!$B214="H",1,0)</f>
        <v>1</v>
      </c>
      <c r="E220" s="22">
        <f>IF('Training Data'!$B214="A",1,0)</f>
        <v>0</v>
      </c>
      <c r="F220" s="37">
        <v>0</v>
      </c>
      <c r="G220" s="37">
        <v>0</v>
      </c>
      <c r="H220" s="37">
        <v>0</v>
      </c>
      <c r="I220" s="37">
        <v>0</v>
      </c>
      <c r="J220" s="37">
        <v>0</v>
      </c>
      <c r="K220" s="37">
        <v>0</v>
      </c>
      <c r="L220" s="37">
        <v>0</v>
      </c>
      <c r="M220" s="37">
        <v>0</v>
      </c>
      <c r="N220" s="37">
        <v>0</v>
      </c>
      <c r="O220" s="37">
        <v>1</v>
      </c>
      <c r="P220" s="37">
        <v>0</v>
      </c>
      <c r="Q220" s="37">
        <v>0</v>
      </c>
      <c r="R220" s="37">
        <v>0</v>
      </c>
      <c r="S220" s="37">
        <v>0</v>
      </c>
      <c r="T220" s="22">
        <v>1</v>
      </c>
      <c r="U220" s="24">
        <v>1</v>
      </c>
      <c r="V220" s="76">
        <v>1</v>
      </c>
      <c r="W220" s="71">
        <f t="shared" si="8"/>
        <v>0.83265512078468906</v>
      </c>
      <c r="X220" s="68">
        <f t="shared" si="9"/>
        <v>2.8004308599587007E-2</v>
      </c>
    </row>
    <row r="221" spans="2:24" x14ac:dyDescent="0.25">
      <c r="B221" s="26">
        <f>IF('Training Data'!A215="M",1,0)</f>
        <v>0</v>
      </c>
      <c r="C221" s="22">
        <f>IF('Training Data'!A215="F",1,0)</f>
        <v>1</v>
      </c>
      <c r="D221" s="26">
        <f>IF('Training Data'!$B215="H",1,0)</f>
        <v>0</v>
      </c>
      <c r="E221" s="22">
        <f>IF('Training Data'!$B215="A",1,0)</f>
        <v>1</v>
      </c>
      <c r="F221" s="37">
        <v>0</v>
      </c>
      <c r="G221" s="37">
        <v>0</v>
      </c>
      <c r="H221" s="37">
        <v>1</v>
      </c>
      <c r="I221" s="37">
        <v>0</v>
      </c>
      <c r="J221" s="37">
        <v>0</v>
      </c>
      <c r="K221" s="37">
        <v>0</v>
      </c>
      <c r="L221" s="37">
        <v>0</v>
      </c>
      <c r="M221" s="37">
        <v>0</v>
      </c>
      <c r="N221" s="37">
        <v>0</v>
      </c>
      <c r="O221" s="37">
        <v>1</v>
      </c>
      <c r="P221" s="37">
        <v>0</v>
      </c>
      <c r="Q221" s="37">
        <v>0</v>
      </c>
      <c r="R221" s="37">
        <v>0</v>
      </c>
      <c r="S221" s="37">
        <v>0</v>
      </c>
      <c r="T221" s="22">
        <v>0</v>
      </c>
      <c r="U221" s="24">
        <v>1</v>
      </c>
      <c r="V221" s="76">
        <v>1</v>
      </c>
      <c r="W221" s="71">
        <f t="shared" si="8"/>
        <v>0.37250408450192113</v>
      </c>
      <c r="X221" s="68">
        <f t="shared" si="9"/>
        <v>0.39375112396677209</v>
      </c>
    </row>
    <row r="222" spans="2:24" x14ac:dyDescent="0.25">
      <c r="B222" s="26">
        <f>IF('Training Data'!A216="M",1,0)</f>
        <v>0</v>
      </c>
      <c r="C222" s="22">
        <f>IF('Training Data'!A216="F",1,0)</f>
        <v>1</v>
      </c>
      <c r="D222" s="26">
        <f>IF('Training Data'!$B216="H",1,0)</f>
        <v>0</v>
      </c>
      <c r="E222" s="22">
        <f>IF('Training Data'!$B216="A",1,0)</f>
        <v>1</v>
      </c>
      <c r="F222" s="37">
        <v>0</v>
      </c>
      <c r="G222" s="37">
        <v>0</v>
      </c>
      <c r="H222" s="37">
        <v>0</v>
      </c>
      <c r="I222" s="37">
        <v>0</v>
      </c>
      <c r="J222" s="37">
        <v>0</v>
      </c>
      <c r="K222" s="37">
        <v>0</v>
      </c>
      <c r="L222" s="37">
        <v>0</v>
      </c>
      <c r="M222" s="37">
        <v>0</v>
      </c>
      <c r="N222" s="37">
        <v>0</v>
      </c>
      <c r="O222" s="37">
        <v>0</v>
      </c>
      <c r="P222" s="37">
        <v>0</v>
      </c>
      <c r="Q222" s="37">
        <v>1</v>
      </c>
      <c r="R222" s="37">
        <v>0</v>
      </c>
      <c r="S222" s="37">
        <v>0</v>
      </c>
      <c r="T222" s="22">
        <v>0</v>
      </c>
      <c r="U222" s="24">
        <v>1</v>
      </c>
      <c r="V222" s="76">
        <v>1</v>
      </c>
      <c r="W222" s="71">
        <f t="shared" si="8"/>
        <v>0.60613102116448181</v>
      </c>
      <c r="X222" s="68">
        <f t="shared" si="9"/>
        <v>0.15513277248893387</v>
      </c>
    </row>
    <row r="223" spans="2:24" x14ac:dyDescent="0.25">
      <c r="B223" s="26">
        <f>IF('Training Data'!A217="M",1,0)</f>
        <v>0</v>
      </c>
      <c r="C223" s="22">
        <f>IF('Training Data'!A217="F",1,0)</f>
        <v>0</v>
      </c>
      <c r="D223" s="26">
        <f>IF('Training Data'!$B217="H",1,0)</f>
        <v>0</v>
      </c>
      <c r="E223" s="22">
        <f>IF('Training Data'!$B217="A",1,0)</f>
        <v>1</v>
      </c>
      <c r="F223" s="37">
        <v>1</v>
      </c>
      <c r="G223" s="37">
        <v>0</v>
      </c>
      <c r="H223" s="37">
        <v>0</v>
      </c>
      <c r="I223" s="37">
        <v>0</v>
      </c>
      <c r="J223" s="37">
        <v>0</v>
      </c>
      <c r="K223" s="37">
        <v>0</v>
      </c>
      <c r="L223" s="37">
        <v>0</v>
      </c>
      <c r="M223" s="37">
        <v>0</v>
      </c>
      <c r="N223" s="37">
        <v>0</v>
      </c>
      <c r="O223" s="37">
        <v>0</v>
      </c>
      <c r="P223" s="37">
        <v>0</v>
      </c>
      <c r="Q223" s="37">
        <v>1</v>
      </c>
      <c r="R223" s="37">
        <v>1</v>
      </c>
      <c r="S223" s="37">
        <v>0</v>
      </c>
      <c r="T223" s="22">
        <v>0</v>
      </c>
      <c r="U223" s="24">
        <v>1</v>
      </c>
      <c r="V223" s="76">
        <v>1</v>
      </c>
      <c r="W223" s="71">
        <f t="shared" si="8"/>
        <v>1.0136110561748202</v>
      </c>
      <c r="X223" s="68">
        <f t="shared" si="9"/>
        <v>1.8526085019411023E-4</v>
      </c>
    </row>
    <row r="224" spans="2:24" x14ac:dyDescent="0.25">
      <c r="B224" s="26">
        <f>IF('Training Data'!A218="M",1,0)</f>
        <v>0</v>
      </c>
      <c r="C224" s="22">
        <f>IF('Training Data'!A218="F",1,0)</f>
        <v>1</v>
      </c>
      <c r="D224" s="26">
        <f>IF('Training Data'!$B218="H",1,0)</f>
        <v>1</v>
      </c>
      <c r="E224" s="22">
        <f>IF('Training Data'!$B218="A",1,0)</f>
        <v>0</v>
      </c>
      <c r="F224" s="37">
        <v>0</v>
      </c>
      <c r="G224" s="37">
        <v>0</v>
      </c>
      <c r="H224" s="37">
        <v>0</v>
      </c>
      <c r="I224" s="37">
        <v>0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</v>
      </c>
      <c r="P224" s="37">
        <v>0</v>
      </c>
      <c r="Q224" s="37">
        <v>0</v>
      </c>
      <c r="R224" s="37">
        <v>0</v>
      </c>
      <c r="S224" s="37">
        <v>0</v>
      </c>
      <c r="T224" s="22">
        <v>1</v>
      </c>
      <c r="U224" s="24">
        <v>1</v>
      </c>
      <c r="V224" s="76">
        <v>1</v>
      </c>
      <c r="W224" s="71">
        <f t="shared" si="8"/>
        <v>0.66723370547123584</v>
      </c>
      <c r="X224" s="68">
        <f t="shared" si="9"/>
        <v>0.11073340677440421</v>
      </c>
    </row>
    <row r="225" spans="2:24" x14ac:dyDescent="0.25">
      <c r="B225" s="26">
        <f>IF('Training Data'!A219="M",1,0)</f>
        <v>1</v>
      </c>
      <c r="C225" s="22">
        <f>IF('Training Data'!A219="F",1,0)</f>
        <v>0</v>
      </c>
      <c r="D225" s="26">
        <f>IF('Training Data'!$B219="H",1,0)</f>
        <v>1</v>
      </c>
      <c r="E225" s="22">
        <f>IF('Training Data'!$B219="A",1,0)</f>
        <v>0</v>
      </c>
      <c r="F225" s="37">
        <v>0</v>
      </c>
      <c r="G225" s="37">
        <v>0</v>
      </c>
      <c r="H225" s="37">
        <v>0</v>
      </c>
      <c r="I225" s="37">
        <v>1</v>
      </c>
      <c r="J225" s="37">
        <v>0</v>
      </c>
      <c r="K225" s="37">
        <v>0</v>
      </c>
      <c r="L225" s="37">
        <v>0</v>
      </c>
      <c r="M225" s="37">
        <v>1</v>
      </c>
      <c r="N225" s="37">
        <v>0</v>
      </c>
      <c r="O225" s="37">
        <v>0</v>
      </c>
      <c r="P225" s="37">
        <v>0</v>
      </c>
      <c r="Q225" s="37">
        <v>0</v>
      </c>
      <c r="R225" s="37">
        <v>0</v>
      </c>
      <c r="S225" s="37">
        <v>0</v>
      </c>
      <c r="T225" s="22">
        <v>1</v>
      </c>
      <c r="U225" s="24">
        <v>1</v>
      </c>
      <c r="V225" s="76">
        <v>1</v>
      </c>
      <c r="W225" s="71">
        <f t="shared" si="8"/>
        <v>1.1820187551711641</v>
      </c>
      <c r="X225" s="68">
        <f t="shared" si="9"/>
        <v>3.3130827234060162E-2</v>
      </c>
    </row>
    <row r="226" spans="2:24" x14ac:dyDescent="0.25">
      <c r="B226" s="26">
        <f>IF('Training Data'!A220="M",1,0)</f>
        <v>0</v>
      </c>
      <c r="C226" s="22">
        <f>IF('Training Data'!A220="F",1,0)</f>
        <v>1</v>
      </c>
      <c r="D226" s="26">
        <f>IF('Training Data'!$B220="H",1,0)</f>
        <v>0</v>
      </c>
      <c r="E226" s="22">
        <f>IF('Training Data'!$B220="A",1,0)</f>
        <v>0</v>
      </c>
      <c r="F226" s="37">
        <v>0</v>
      </c>
      <c r="G226" s="37">
        <v>0</v>
      </c>
      <c r="H226" s="37">
        <v>0</v>
      </c>
      <c r="I226" s="37">
        <v>0</v>
      </c>
      <c r="J226" s="37">
        <v>0</v>
      </c>
      <c r="K226" s="37">
        <v>0</v>
      </c>
      <c r="L226" s="37">
        <v>0</v>
      </c>
      <c r="M226" s="37">
        <v>0</v>
      </c>
      <c r="N226" s="37">
        <v>0</v>
      </c>
      <c r="O226" s="37">
        <v>0</v>
      </c>
      <c r="P226" s="37">
        <v>0</v>
      </c>
      <c r="Q226" s="37">
        <v>0</v>
      </c>
      <c r="R226" s="37">
        <v>0</v>
      </c>
      <c r="S226" s="37">
        <v>0</v>
      </c>
      <c r="T226" s="22">
        <v>1</v>
      </c>
      <c r="U226" s="24">
        <v>1</v>
      </c>
      <c r="V226" s="76">
        <v>1</v>
      </c>
      <c r="W226" s="71">
        <f t="shared" si="8"/>
        <v>0.67013804487471285</v>
      </c>
      <c r="X226" s="68">
        <f t="shared" si="9"/>
        <v>0.10880890943907695</v>
      </c>
    </row>
    <row r="227" spans="2:24" x14ac:dyDescent="0.25">
      <c r="B227" s="26">
        <f>IF('Training Data'!A221="M",1,0)</f>
        <v>0</v>
      </c>
      <c r="C227" s="22">
        <f>IF('Training Data'!A221="F",1,0)</f>
        <v>1</v>
      </c>
      <c r="D227" s="26">
        <f>IF('Training Data'!$B221="H",1,0)</f>
        <v>0</v>
      </c>
      <c r="E227" s="22">
        <f>IF('Training Data'!$B221="A",1,0)</f>
        <v>1</v>
      </c>
      <c r="F227" s="37">
        <v>0</v>
      </c>
      <c r="G227" s="37">
        <v>0</v>
      </c>
      <c r="H227" s="37">
        <v>0</v>
      </c>
      <c r="I227" s="37">
        <v>0</v>
      </c>
      <c r="J227" s="37">
        <v>0</v>
      </c>
      <c r="K227" s="37">
        <v>0</v>
      </c>
      <c r="L227" s="37">
        <v>0</v>
      </c>
      <c r="M227" s="37">
        <v>0</v>
      </c>
      <c r="N227" s="37">
        <v>0</v>
      </c>
      <c r="O227" s="37">
        <v>0</v>
      </c>
      <c r="P227" s="37">
        <v>0</v>
      </c>
      <c r="Q227" s="37">
        <v>0</v>
      </c>
      <c r="R227" s="37">
        <v>0</v>
      </c>
      <c r="S227" s="37">
        <v>0</v>
      </c>
      <c r="T227" s="22">
        <v>0</v>
      </c>
      <c r="U227" s="24">
        <v>1</v>
      </c>
      <c r="V227" s="76">
        <v>1</v>
      </c>
      <c r="W227" s="71">
        <f t="shared" si="8"/>
        <v>0.44472443410807827</v>
      </c>
      <c r="X227" s="68">
        <f t="shared" si="9"/>
        <v>0.30833095407659389</v>
      </c>
    </row>
    <row r="228" spans="2:24" x14ac:dyDescent="0.25">
      <c r="B228" s="26">
        <f>IF('Training Data'!A222="M",1,0)</f>
        <v>0</v>
      </c>
      <c r="C228" s="22">
        <f>IF('Training Data'!A222="F",1,0)</f>
        <v>1</v>
      </c>
      <c r="D228" s="26">
        <f>IF('Training Data'!$B222="H",1,0)</f>
        <v>0</v>
      </c>
      <c r="E228" s="22">
        <f>IF('Training Data'!$B222="A",1,0)</f>
        <v>0</v>
      </c>
      <c r="F228" s="37">
        <v>0</v>
      </c>
      <c r="G228" s="37">
        <v>0</v>
      </c>
      <c r="H228" s="37">
        <v>0</v>
      </c>
      <c r="I228" s="37">
        <v>0</v>
      </c>
      <c r="J228" s="37">
        <v>0</v>
      </c>
      <c r="K228" s="37">
        <v>0</v>
      </c>
      <c r="L228" s="37">
        <v>0</v>
      </c>
      <c r="M228" s="37">
        <v>0</v>
      </c>
      <c r="N228" s="37">
        <v>0</v>
      </c>
      <c r="O228" s="37">
        <v>0</v>
      </c>
      <c r="P228" s="37">
        <v>0</v>
      </c>
      <c r="Q228" s="37">
        <v>1</v>
      </c>
      <c r="R228" s="37">
        <v>0</v>
      </c>
      <c r="S228" s="37">
        <v>0</v>
      </c>
      <c r="T228" s="22">
        <v>0</v>
      </c>
      <c r="U228" s="24">
        <v>1</v>
      </c>
      <c r="V228" s="76">
        <v>1</v>
      </c>
      <c r="W228" s="71">
        <f t="shared" si="8"/>
        <v>0.59341317625595558</v>
      </c>
      <c r="X228" s="68">
        <f t="shared" si="9"/>
        <v>0.16531284524227063</v>
      </c>
    </row>
    <row r="229" spans="2:24" x14ac:dyDescent="0.25">
      <c r="B229" s="26">
        <f>IF('Training Data'!A223="M",1,0)</f>
        <v>1</v>
      </c>
      <c r="C229" s="22">
        <f>IF('Training Data'!A223="F",1,0)</f>
        <v>0</v>
      </c>
      <c r="D229" s="26">
        <f>IF('Training Data'!$B223="H",1,0)</f>
        <v>1</v>
      </c>
      <c r="E229" s="22">
        <f>IF('Training Data'!$B223="A",1,0)</f>
        <v>0</v>
      </c>
      <c r="F229" s="37">
        <v>0</v>
      </c>
      <c r="G229" s="37">
        <v>0</v>
      </c>
      <c r="H229" s="37">
        <v>0</v>
      </c>
      <c r="I229" s="37">
        <v>1</v>
      </c>
      <c r="J229" s="37">
        <v>0</v>
      </c>
      <c r="K229" s="37">
        <v>0</v>
      </c>
      <c r="L229" s="37">
        <v>0</v>
      </c>
      <c r="M229" s="37">
        <v>0</v>
      </c>
      <c r="N229" s="37">
        <v>0</v>
      </c>
      <c r="O229" s="37">
        <v>0</v>
      </c>
      <c r="P229" s="37">
        <v>0</v>
      </c>
      <c r="Q229" s="37">
        <v>0</v>
      </c>
      <c r="R229" s="37">
        <v>0</v>
      </c>
      <c r="S229" s="37">
        <v>0</v>
      </c>
      <c r="T229" s="22">
        <v>1</v>
      </c>
      <c r="U229" s="24">
        <v>1</v>
      </c>
      <c r="V229" s="76">
        <v>1</v>
      </c>
      <c r="W229" s="71">
        <f t="shared" si="8"/>
        <v>0.94761326894768139</v>
      </c>
      <c r="X229" s="68">
        <f t="shared" si="9"/>
        <v>2.7443695903479632E-3</v>
      </c>
    </row>
    <row r="230" spans="2:24" x14ac:dyDescent="0.25">
      <c r="B230" s="26">
        <f>IF('Training Data'!A224="M",1,0)</f>
        <v>0</v>
      </c>
      <c r="C230" s="22">
        <f>IF('Training Data'!A224="F",1,0)</f>
        <v>1</v>
      </c>
      <c r="D230" s="26">
        <f>IF('Training Data'!$B224="H",1,0)</f>
        <v>1</v>
      </c>
      <c r="E230" s="22">
        <f>IF('Training Data'!$B224="A",1,0)</f>
        <v>0</v>
      </c>
      <c r="F230" s="37">
        <v>0</v>
      </c>
      <c r="G230" s="37">
        <v>0</v>
      </c>
      <c r="H230" s="37">
        <v>0</v>
      </c>
      <c r="I230" s="37">
        <v>0</v>
      </c>
      <c r="J230" s="37">
        <v>1</v>
      </c>
      <c r="K230" s="37">
        <v>0</v>
      </c>
      <c r="L230" s="37">
        <v>0</v>
      </c>
      <c r="M230" s="37">
        <v>1</v>
      </c>
      <c r="N230" s="37">
        <v>0</v>
      </c>
      <c r="O230" s="37">
        <v>0</v>
      </c>
      <c r="P230" s="37">
        <v>0</v>
      </c>
      <c r="Q230" s="37">
        <v>0</v>
      </c>
      <c r="R230" s="37">
        <v>0</v>
      </c>
      <c r="S230" s="37">
        <v>0</v>
      </c>
      <c r="T230" s="22">
        <v>0</v>
      </c>
      <c r="U230" s="24">
        <v>1</v>
      </c>
      <c r="V230" s="76">
        <v>1</v>
      </c>
      <c r="W230" s="71">
        <f t="shared" si="8"/>
        <v>0.95806819320102554</v>
      </c>
      <c r="X230" s="68">
        <f t="shared" si="9"/>
        <v>1.7582764214265207E-3</v>
      </c>
    </row>
    <row r="231" spans="2:24" x14ac:dyDescent="0.25">
      <c r="B231" s="26">
        <f>IF('Training Data'!A225="M",1,0)</f>
        <v>1</v>
      </c>
      <c r="C231" s="22">
        <f>IF('Training Data'!A225="F",1,0)</f>
        <v>0</v>
      </c>
      <c r="D231" s="26">
        <f>IF('Training Data'!$B225="H",1,0)</f>
        <v>0</v>
      </c>
      <c r="E231" s="22">
        <f>IF('Training Data'!$B225="A",1,0)</f>
        <v>0</v>
      </c>
      <c r="F231" s="37">
        <v>0</v>
      </c>
      <c r="G231" s="37">
        <v>0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7">
        <v>0</v>
      </c>
      <c r="O231" s="37">
        <v>0</v>
      </c>
      <c r="P231" s="37">
        <v>0</v>
      </c>
      <c r="Q231" s="37">
        <v>0</v>
      </c>
      <c r="R231" s="37">
        <v>1</v>
      </c>
      <c r="S231" s="37">
        <v>0</v>
      </c>
      <c r="T231" s="22">
        <v>0</v>
      </c>
      <c r="U231" s="24">
        <v>1</v>
      </c>
      <c r="V231" s="76">
        <v>1</v>
      </c>
      <c r="W231" s="71">
        <f t="shared" si="8"/>
        <v>0.55251980651021904</v>
      </c>
      <c r="X231" s="68">
        <f t="shared" si="9"/>
        <v>0.2002385235656518</v>
      </c>
    </row>
    <row r="232" spans="2:24" x14ac:dyDescent="0.25">
      <c r="B232" s="26">
        <f>IF('Training Data'!A226="M",1,0)</f>
        <v>1</v>
      </c>
      <c r="C232" s="22">
        <f>IF('Training Data'!A226="F",1,0)</f>
        <v>0</v>
      </c>
      <c r="D232" s="26">
        <f>IF('Training Data'!$B226="H",1,0)</f>
        <v>0</v>
      </c>
      <c r="E232" s="22">
        <f>IF('Training Data'!$B226="A",1,0)</f>
        <v>1</v>
      </c>
      <c r="F232" s="37">
        <v>0</v>
      </c>
      <c r="G232" s="37">
        <v>0</v>
      </c>
      <c r="H232" s="37">
        <v>0</v>
      </c>
      <c r="I232" s="37">
        <v>0</v>
      </c>
      <c r="J232" s="37">
        <v>0</v>
      </c>
      <c r="K232" s="37">
        <v>0</v>
      </c>
      <c r="L232" s="37">
        <v>0</v>
      </c>
      <c r="M232" s="37">
        <v>0</v>
      </c>
      <c r="N232" s="37">
        <v>0</v>
      </c>
      <c r="O232" s="37">
        <v>0</v>
      </c>
      <c r="P232" s="37">
        <v>0</v>
      </c>
      <c r="Q232" s="37">
        <v>0</v>
      </c>
      <c r="R232" s="37">
        <v>0</v>
      </c>
      <c r="S232" s="37">
        <v>0</v>
      </c>
      <c r="T232" s="22">
        <v>0</v>
      </c>
      <c r="U232" s="24">
        <v>1</v>
      </c>
      <c r="V232" s="76">
        <v>1</v>
      </c>
      <c r="W232" s="71">
        <f t="shared" si="8"/>
        <v>0.37668592577131521</v>
      </c>
      <c r="X232" s="68">
        <f t="shared" si="9"/>
        <v>0.38852043513156237</v>
      </c>
    </row>
    <row r="233" spans="2:24" x14ac:dyDescent="0.25">
      <c r="B233" s="26">
        <f>IF('Training Data'!A227="M",1,0)</f>
        <v>1</v>
      </c>
      <c r="C233" s="22">
        <f>IF('Training Data'!A227="F",1,0)</f>
        <v>0</v>
      </c>
      <c r="D233" s="26">
        <f>IF('Training Data'!$B227="H",1,0)</f>
        <v>0</v>
      </c>
      <c r="E233" s="22">
        <f>IF('Training Data'!$B227="A",1,0)</f>
        <v>1</v>
      </c>
      <c r="F233" s="37">
        <v>0</v>
      </c>
      <c r="G233" s="37">
        <v>0</v>
      </c>
      <c r="H233" s="37">
        <v>0</v>
      </c>
      <c r="I233" s="37">
        <v>1</v>
      </c>
      <c r="J233" s="37">
        <v>1</v>
      </c>
      <c r="K233" s="37">
        <v>0</v>
      </c>
      <c r="L233" s="37">
        <v>0</v>
      </c>
      <c r="M233" s="37">
        <v>0</v>
      </c>
      <c r="N233" s="37">
        <v>0</v>
      </c>
      <c r="O233" s="37">
        <v>0</v>
      </c>
      <c r="P233" s="37">
        <v>0</v>
      </c>
      <c r="Q233" s="37">
        <v>0</v>
      </c>
      <c r="R233" s="37">
        <v>0</v>
      </c>
      <c r="S233" s="37">
        <v>0</v>
      </c>
      <c r="T233" s="22">
        <v>0</v>
      </c>
      <c r="U233" s="24">
        <v>1</v>
      </c>
      <c r="V233" s="76">
        <v>1</v>
      </c>
      <c r="W233" s="71">
        <f t="shared" si="8"/>
        <v>1.0196644547659917</v>
      </c>
      <c r="X233" s="68">
        <f t="shared" si="9"/>
        <v>3.86690781243732E-4</v>
      </c>
    </row>
    <row r="234" spans="2:24" x14ac:dyDescent="0.25">
      <c r="B234" s="26">
        <f>IF('Training Data'!A228="M",1,0)</f>
        <v>0</v>
      </c>
      <c r="C234" s="22">
        <f>IF('Training Data'!A228="F",1,0)</f>
        <v>1</v>
      </c>
      <c r="D234" s="26">
        <f>IF('Training Data'!$B228="H",1,0)</f>
        <v>1</v>
      </c>
      <c r="E234" s="22">
        <f>IF('Training Data'!$B228="A",1,0)</f>
        <v>0</v>
      </c>
      <c r="F234" s="37">
        <v>0</v>
      </c>
      <c r="G234" s="37">
        <v>0</v>
      </c>
      <c r="H234" s="37">
        <v>0</v>
      </c>
      <c r="I234" s="37">
        <v>0</v>
      </c>
      <c r="J234" s="37">
        <v>0</v>
      </c>
      <c r="K234" s="37">
        <v>0</v>
      </c>
      <c r="L234" s="37">
        <v>0</v>
      </c>
      <c r="M234" s="37">
        <v>0</v>
      </c>
      <c r="N234" s="37">
        <v>0</v>
      </c>
      <c r="O234" s="37">
        <v>0</v>
      </c>
      <c r="P234" s="37">
        <v>0</v>
      </c>
      <c r="Q234" s="37">
        <v>0</v>
      </c>
      <c r="R234" s="37">
        <v>1</v>
      </c>
      <c r="S234" s="37">
        <v>0</v>
      </c>
      <c r="T234" s="22">
        <v>0</v>
      </c>
      <c r="U234" s="24">
        <v>1</v>
      </c>
      <c r="V234" s="76">
        <v>1</v>
      </c>
      <c r="W234" s="71">
        <f t="shared" si="8"/>
        <v>0.61765397544350509</v>
      </c>
      <c r="X234" s="68">
        <f t="shared" si="9"/>
        <v>0.14618848249415581</v>
      </c>
    </row>
    <row r="235" spans="2:24" x14ac:dyDescent="0.25">
      <c r="B235" s="26">
        <f>IF('Training Data'!A229="M",1,0)</f>
        <v>0</v>
      </c>
      <c r="C235" s="22">
        <f>IF('Training Data'!A229="F",1,0)</f>
        <v>1</v>
      </c>
      <c r="D235" s="26">
        <f>IF('Training Data'!$B229="H",1,0)</f>
        <v>0</v>
      </c>
      <c r="E235" s="22">
        <f>IF('Training Data'!$B229="A",1,0)</f>
        <v>0</v>
      </c>
      <c r="F235" s="37">
        <v>0</v>
      </c>
      <c r="G235" s="37">
        <v>0</v>
      </c>
      <c r="H235" s="37">
        <v>0</v>
      </c>
      <c r="I235" s="37">
        <v>0</v>
      </c>
      <c r="J235" s="37">
        <v>0</v>
      </c>
      <c r="K235" s="37">
        <v>0</v>
      </c>
      <c r="L235" s="37">
        <v>0</v>
      </c>
      <c r="M235" s="37">
        <v>0</v>
      </c>
      <c r="N235" s="37">
        <v>0</v>
      </c>
      <c r="O235" s="37">
        <v>1</v>
      </c>
      <c r="P235" s="37">
        <v>0</v>
      </c>
      <c r="Q235" s="37">
        <v>0</v>
      </c>
      <c r="R235" s="37">
        <v>0</v>
      </c>
      <c r="S235" s="37">
        <v>0</v>
      </c>
      <c r="T235" s="22">
        <v>0</v>
      </c>
      <c r="U235" s="24">
        <v>1</v>
      </c>
      <c r="V235" s="76">
        <v>1</v>
      </c>
      <c r="W235" s="71">
        <f t="shared" si="8"/>
        <v>0.59742800451300537</v>
      </c>
      <c r="X235" s="68">
        <f t="shared" si="9"/>
        <v>0.16206421155038081</v>
      </c>
    </row>
    <row r="236" spans="2:24" x14ac:dyDescent="0.25">
      <c r="B236" s="26">
        <f>IF('Training Data'!A230="M",1,0)</f>
        <v>1</v>
      </c>
      <c r="C236" s="22">
        <f>IF('Training Data'!A230="F",1,0)</f>
        <v>0</v>
      </c>
      <c r="D236" s="26">
        <f>IF('Training Data'!$B230="H",1,0)</f>
        <v>0</v>
      </c>
      <c r="E236" s="22">
        <f>IF('Training Data'!$B230="A",1,0)</f>
        <v>0</v>
      </c>
      <c r="F236" s="37">
        <v>0</v>
      </c>
      <c r="G236" s="37">
        <v>0</v>
      </c>
      <c r="H236" s="37">
        <v>0</v>
      </c>
      <c r="I236" s="37">
        <v>0</v>
      </c>
      <c r="J236" s="37">
        <v>0</v>
      </c>
      <c r="K236" s="37">
        <v>0</v>
      </c>
      <c r="L236" s="37">
        <v>0</v>
      </c>
      <c r="M236" s="37">
        <v>0</v>
      </c>
      <c r="N236" s="37">
        <v>0</v>
      </c>
      <c r="O236" s="37">
        <v>0</v>
      </c>
      <c r="P236" s="37">
        <v>0</v>
      </c>
      <c r="Q236" s="37">
        <v>0</v>
      </c>
      <c r="R236" s="37">
        <v>0</v>
      </c>
      <c r="S236" s="37">
        <v>0</v>
      </c>
      <c r="T236" s="22">
        <v>1</v>
      </c>
      <c r="U236" s="24">
        <v>1</v>
      </c>
      <c r="V236" s="76">
        <v>1</v>
      </c>
      <c r="W236" s="71">
        <f t="shared" si="8"/>
        <v>0.60209953653794979</v>
      </c>
      <c r="X236" s="68">
        <f t="shared" si="9"/>
        <v>0.15832477882331436</v>
      </c>
    </row>
    <row r="237" spans="2:24" x14ac:dyDescent="0.25">
      <c r="B237" s="26">
        <f>IF('Training Data'!A231="M",1,0)</f>
        <v>0</v>
      </c>
      <c r="C237" s="22">
        <f>IF('Training Data'!A231="F",1,0)</f>
        <v>0</v>
      </c>
      <c r="D237" s="26">
        <f>IF('Training Data'!$B231="H",1,0)</f>
        <v>0</v>
      </c>
      <c r="E237" s="22">
        <f>IF('Training Data'!$B231="A",1,0)</f>
        <v>0</v>
      </c>
      <c r="F237" s="37">
        <v>0</v>
      </c>
      <c r="G237" s="37">
        <v>0</v>
      </c>
      <c r="H237" s="37">
        <v>0</v>
      </c>
      <c r="I237" s="37">
        <v>0</v>
      </c>
      <c r="J237" s="37">
        <v>0</v>
      </c>
      <c r="K237" s="37">
        <v>0</v>
      </c>
      <c r="L237" s="37">
        <v>1</v>
      </c>
      <c r="M237" s="37">
        <v>0</v>
      </c>
      <c r="N237" s="37">
        <v>0</v>
      </c>
      <c r="O237" s="37">
        <v>0</v>
      </c>
      <c r="P237" s="37">
        <v>0</v>
      </c>
      <c r="Q237" s="37">
        <v>0</v>
      </c>
      <c r="R237" s="37">
        <v>1</v>
      </c>
      <c r="S237" s="37">
        <v>0</v>
      </c>
      <c r="T237" s="22">
        <v>0</v>
      </c>
      <c r="U237" s="24">
        <v>1</v>
      </c>
      <c r="V237" s="76">
        <v>1</v>
      </c>
      <c r="W237" s="71">
        <f t="shared" si="8"/>
        <v>0.8074253096616606</v>
      </c>
      <c r="X237" s="68">
        <f t="shared" si="9"/>
        <v>3.7085011358907315E-2</v>
      </c>
    </row>
    <row r="238" spans="2:24" x14ac:dyDescent="0.25">
      <c r="B238" s="26">
        <f>IF('Training Data'!A232="M",1,0)</f>
        <v>1</v>
      </c>
      <c r="C238" s="22">
        <f>IF('Training Data'!A232="F",1,0)</f>
        <v>0</v>
      </c>
      <c r="D238" s="26">
        <f>IF('Training Data'!$B232="H",1,0)</f>
        <v>0</v>
      </c>
      <c r="E238" s="22">
        <f>IF('Training Data'!$B232="A",1,0)</f>
        <v>1</v>
      </c>
      <c r="F238" s="37">
        <v>0</v>
      </c>
      <c r="G238" s="37">
        <v>0</v>
      </c>
      <c r="H238" s="37">
        <v>1</v>
      </c>
      <c r="I238" s="37">
        <v>0</v>
      </c>
      <c r="J238" s="37">
        <v>1</v>
      </c>
      <c r="K238" s="37">
        <v>0</v>
      </c>
      <c r="L238" s="37">
        <v>0</v>
      </c>
      <c r="M238" s="37">
        <v>0</v>
      </c>
      <c r="N238" s="37">
        <v>0</v>
      </c>
      <c r="O238" s="37">
        <v>0</v>
      </c>
      <c r="P238" s="37">
        <v>0</v>
      </c>
      <c r="Q238" s="37">
        <v>0</v>
      </c>
      <c r="R238" s="37">
        <v>0</v>
      </c>
      <c r="S238" s="37">
        <v>0</v>
      </c>
      <c r="T238" s="22">
        <v>0</v>
      </c>
      <c r="U238" s="24">
        <v>1</v>
      </c>
      <c r="V238" s="76">
        <v>1</v>
      </c>
      <c r="W238" s="71">
        <f t="shared" si="8"/>
        <v>0.43360461803317263</v>
      </c>
      <c r="X238" s="68">
        <f t="shared" si="9"/>
        <v>0.32080372871334828</v>
      </c>
    </row>
    <row r="239" spans="2:24" x14ac:dyDescent="0.25">
      <c r="B239" s="26">
        <f>IF('Training Data'!A233="M",1,0)</f>
        <v>1</v>
      </c>
      <c r="C239" s="22">
        <f>IF('Training Data'!A233="F",1,0)</f>
        <v>0</v>
      </c>
      <c r="D239" s="26">
        <f>IF('Training Data'!$B233="H",1,0)</f>
        <v>0</v>
      </c>
      <c r="E239" s="22">
        <f>IF('Training Data'!$B233="A",1,0)</f>
        <v>1</v>
      </c>
      <c r="F239" s="37">
        <v>1</v>
      </c>
      <c r="G239" s="37">
        <v>0</v>
      </c>
      <c r="H239" s="37">
        <v>0</v>
      </c>
      <c r="I239" s="37">
        <v>0</v>
      </c>
      <c r="J239" s="37">
        <v>0</v>
      </c>
      <c r="K239" s="37">
        <v>0</v>
      </c>
      <c r="L239" s="37">
        <v>0</v>
      </c>
      <c r="M239" s="37">
        <v>0</v>
      </c>
      <c r="N239" s="37">
        <v>0</v>
      </c>
      <c r="O239" s="37">
        <v>0</v>
      </c>
      <c r="P239" s="37">
        <v>1</v>
      </c>
      <c r="Q239" s="37">
        <v>0</v>
      </c>
      <c r="R239" s="37">
        <v>0</v>
      </c>
      <c r="S239" s="37">
        <v>0</v>
      </c>
      <c r="T239" s="22">
        <v>0</v>
      </c>
      <c r="U239" s="24">
        <v>1</v>
      </c>
      <c r="V239" s="76">
        <v>1</v>
      </c>
      <c r="W239" s="71">
        <f t="shared" si="8"/>
        <v>0.43603609748313815</v>
      </c>
      <c r="X239" s="68">
        <f t="shared" si="9"/>
        <v>0.31805528334204852</v>
      </c>
    </row>
    <row r="240" spans="2:24" x14ac:dyDescent="0.25">
      <c r="B240" s="26">
        <f>IF('Training Data'!A234="M",1,0)</f>
        <v>1</v>
      </c>
      <c r="C240" s="22">
        <f>IF('Training Data'!A234="F",1,0)</f>
        <v>0</v>
      </c>
      <c r="D240" s="26">
        <f>IF('Training Data'!$B234="H",1,0)</f>
        <v>1</v>
      </c>
      <c r="E240" s="22">
        <f>IF('Training Data'!$B234="A",1,0)</f>
        <v>0</v>
      </c>
      <c r="F240" s="37">
        <v>1</v>
      </c>
      <c r="G240" s="37">
        <v>0</v>
      </c>
      <c r="H240" s="37">
        <v>0</v>
      </c>
      <c r="I240" s="37">
        <v>0</v>
      </c>
      <c r="J240" s="37">
        <v>1</v>
      </c>
      <c r="K240" s="37">
        <v>0</v>
      </c>
      <c r="L240" s="37">
        <v>0</v>
      </c>
      <c r="M240" s="37">
        <v>0</v>
      </c>
      <c r="N240" s="37">
        <v>0</v>
      </c>
      <c r="O240" s="37">
        <v>0</v>
      </c>
      <c r="P240" s="37">
        <v>0</v>
      </c>
      <c r="Q240" s="37">
        <v>1</v>
      </c>
      <c r="R240" s="37">
        <v>0</v>
      </c>
      <c r="S240" s="37">
        <v>0</v>
      </c>
      <c r="T240" s="22">
        <v>1</v>
      </c>
      <c r="U240" s="24">
        <v>1</v>
      </c>
      <c r="V240" s="76">
        <v>1</v>
      </c>
      <c r="W240" s="71">
        <f t="shared" si="8"/>
        <v>1.2750044889091057</v>
      </c>
      <c r="X240" s="68">
        <f t="shared" si="9"/>
        <v>7.5627468920158425E-2</v>
      </c>
    </row>
    <row r="241" spans="2:24" x14ac:dyDescent="0.25">
      <c r="B241" s="26">
        <f>IF('Training Data'!A235="M",1,0)</f>
        <v>0</v>
      </c>
      <c r="C241" s="22">
        <f>IF('Training Data'!A235="F",1,0)</f>
        <v>1</v>
      </c>
      <c r="D241" s="26">
        <f>IF('Training Data'!$B235="H",1,0)</f>
        <v>1</v>
      </c>
      <c r="E241" s="22">
        <f>IF('Training Data'!$B235="A",1,0)</f>
        <v>0</v>
      </c>
      <c r="F241" s="37">
        <v>0</v>
      </c>
      <c r="G241" s="37">
        <v>0</v>
      </c>
      <c r="H241" s="37">
        <v>0</v>
      </c>
      <c r="I241" s="37">
        <v>0</v>
      </c>
      <c r="J241" s="37">
        <v>0</v>
      </c>
      <c r="K241" s="37">
        <v>0</v>
      </c>
      <c r="L241" s="37">
        <v>0</v>
      </c>
      <c r="M241" s="37">
        <v>0</v>
      </c>
      <c r="N241" s="37">
        <v>0</v>
      </c>
      <c r="O241" s="37">
        <v>0</v>
      </c>
      <c r="P241" s="37">
        <v>0</v>
      </c>
      <c r="Q241" s="37">
        <v>0</v>
      </c>
      <c r="R241" s="37">
        <v>0</v>
      </c>
      <c r="S241" s="37">
        <v>0</v>
      </c>
      <c r="T241" s="22">
        <v>0</v>
      </c>
      <c r="U241" s="24">
        <v>1</v>
      </c>
      <c r="V241" s="76">
        <v>1</v>
      </c>
      <c r="W241" s="71">
        <f t="shared" si="8"/>
        <v>0.42910224979607509</v>
      </c>
      <c r="X241" s="68">
        <f t="shared" si="9"/>
        <v>0.32592424118790309</v>
      </c>
    </row>
    <row r="242" spans="2:24" x14ac:dyDescent="0.25">
      <c r="B242" s="26">
        <f>IF('Training Data'!A236="M",1,0)</f>
        <v>0</v>
      </c>
      <c r="C242" s="22">
        <f>IF('Training Data'!A236="F",1,0)</f>
        <v>0</v>
      </c>
      <c r="D242" s="26">
        <f>IF('Training Data'!$B236="H",1,0)</f>
        <v>0</v>
      </c>
      <c r="E242" s="22">
        <f>IF('Training Data'!$B236="A",1,0)</f>
        <v>1</v>
      </c>
      <c r="F242" s="37">
        <v>1</v>
      </c>
      <c r="G242" s="37">
        <v>0</v>
      </c>
      <c r="H242" s="37">
        <v>0</v>
      </c>
      <c r="I242" s="37">
        <v>0</v>
      </c>
      <c r="J242" s="37">
        <v>0</v>
      </c>
      <c r="K242" s="37">
        <v>0</v>
      </c>
      <c r="L242" s="37">
        <v>0</v>
      </c>
      <c r="M242" s="37">
        <v>0</v>
      </c>
      <c r="N242" s="37">
        <v>0</v>
      </c>
      <c r="O242" s="37">
        <v>1</v>
      </c>
      <c r="P242" s="37">
        <v>0</v>
      </c>
      <c r="Q242" s="37">
        <v>1</v>
      </c>
      <c r="R242" s="37">
        <v>1</v>
      </c>
      <c r="S242" s="37">
        <v>0</v>
      </c>
      <c r="T242" s="22">
        <v>1</v>
      </c>
      <c r="U242" s="24">
        <v>1</v>
      </c>
      <c r="V242" s="76">
        <v>1</v>
      </c>
      <c r="W242" s="71">
        <f t="shared" si="8"/>
        <v>1.4171639271634342</v>
      </c>
      <c r="X242" s="68">
        <f t="shared" si="9"/>
        <v>0.17402574212641903</v>
      </c>
    </row>
    <row r="243" spans="2:24" x14ac:dyDescent="0.25">
      <c r="B243" s="26">
        <f>IF('Training Data'!A237="M",1,0)</f>
        <v>1</v>
      </c>
      <c r="C243" s="22">
        <f>IF('Training Data'!A237="F",1,0)</f>
        <v>0</v>
      </c>
      <c r="D243" s="26">
        <f>IF('Training Data'!$B237="H",1,0)</f>
        <v>1</v>
      </c>
      <c r="E243" s="22">
        <f>IF('Training Data'!$B237="A",1,0)</f>
        <v>0</v>
      </c>
      <c r="F243" s="37">
        <v>0</v>
      </c>
      <c r="G243" s="37">
        <v>0</v>
      </c>
      <c r="H243" s="37">
        <v>0</v>
      </c>
      <c r="I243" s="37">
        <v>0</v>
      </c>
      <c r="J243" s="37">
        <v>0</v>
      </c>
      <c r="K243" s="37">
        <v>1</v>
      </c>
      <c r="L243" s="37">
        <v>0</v>
      </c>
      <c r="M243" s="37">
        <v>0</v>
      </c>
      <c r="N243" s="37">
        <v>1</v>
      </c>
      <c r="O243" s="37">
        <v>0</v>
      </c>
      <c r="P243" s="37">
        <v>0</v>
      </c>
      <c r="Q243" s="37">
        <v>0</v>
      </c>
      <c r="R243" s="37">
        <v>0</v>
      </c>
      <c r="S243" s="37">
        <v>0</v>
      </c>
      <c r="T243" s="22">
        <v>0</v>
      </c>
      <c r="U243" s="24">
        <v>1</v>
      </c>
      <c r="V243" s="76">
        <v>1</v>
      </c>
      <c r="W243" s="71">
        <f t="shared" si="8"/>
        <v>0.82325844557069416</v>
      </c>
      <c r="X243" s="68">
        <f t="shared" si="9"/>
        <v>3.1237577062087279E-2</v>
      </c>
    </row>
    <row r="244" spans="2:24" x14ac:dyDescent="0.25">
      <c r="B244" s="26">
        <f>IF('Training Data'!A238="M",1,0)</f>
        <v>0</v>
      </c>
      <c r="C244" s="22">
        <f>IF('Training Data'!A238="F",1,0)</f>
        <v>1</v>
      </c>
      <c r="D244" s="26">
        <f>IF('Training Data'!$B238="H",1,0)</f>
        <v>0</v>
      </c>
      <c r="E244" s="22">
        <f>IF('Training Data'!$B238="A",1,0)</f>
        <v>1</v>
      </c>
      <c r="F244" s="37">
        <v>0</v>
      </c>
      <c r="G244" s="37">
        <v>0</v>
      </c>
      <c r="H244" s="37">
        <v>1</v>
      </c>
      <c r="I244" s="37">
        <v>0</v>
      </c>
      <c r="J244" s="37">
        <v>0</v>
      </c>
      <c r="K244" s="37">
        <v>0</v>
      </c>
      <c r="L244" s="37">
        <v>0</v>
      </c>
      <c r="M244" s="37">
        <v>0</v>
      </c>
      <c r="N244" s="37">
        <v>0</v>
      </c>
      <c r="O244" s="37">
        <v>1</v>
      </c>
      <c r="P244" s="37">
        <v>0</v>
      </c>
      <c r="Q244" s="37">
        <v>0</v>
      </c>
      <c r="R244" s="37">
        <v>0</v>
      </c>
      <c r="S244" s="37">
        <v>0</v>
      </c>
      <c r="T244" s="22">
        <v>1</v>
      </c>
      <c r="U244" s="24">
        <v>1</v>
      </c>
      <c r="V244" s="76">
        <v>1</v>
      </c>
      <c r="W244" s="71">
        <f t="shared" si="8"/>
        <v>0.61063554017708177</v>
      </c>
      <c r="X244" s="68">
        <f t="shared" si="9"/>
        <v>0.1516046825731929</v>
      </c>
    </row>
    <row r="245" spans="2:24" x14ac:dyDescent="0.25">
      <c r="B245" s="26">
        <f>IF('Training Data'!A239="M",1,0)</f>
        <v>0</v>
      </c>
      <c r="C245" s="22">
        <f>IF('Training Data'!A239="F",1,0)</f>
        <v>1</v>
      </c>
      <c r="D245" s="26">
        <f>IF('Training Data'!$B239="H",1,0)</f>
        <v>0</v>
      </c>
      <c r="E245" s="22">
        <f>IF('Training Data'!$B239="A",1,0)</f>
        <v>1</v>
      </c>
      <c r="F245" s="37">
        <v>0</v>
      </c>
      <c r="G245" s="37">
        <v>0</v>
      </c>
      <c r="H245" s="37">
        <v>0</v>
      </c>
      <c r="I245" s="37">
        <v>0</v>
      </c>
      <c r="J245" s="37">
        <v>0</v>
      </c>
      <c r="K245" s="37">
        <v>0</v>
      </c>
      <c r="L245" s="37">
        <v>0</v>
      </c>
      <c r="M245" s="37">
        <v>0</v>
      </c>
      <c r="N245" s="37">
        <v>0</v>
      </c>
      <c r="O245" s="37">
        <v>0</v>
      </c>
      <c r="P245" s="37">
        <v>0</v>
      </c>
      <c r="Q245" s="37">
        <v>0</v>
      </c>
      <c r="R245" s="37">
        <v>0</v>
      </c>
      <c r="S245" s="37">
        <v>0</v>
      </c>
      <c r="T245" s="22">
        <v>0</v>
      </c>
      <c r="U245" s="24">
        <v>1</v>
      </c>
      <c r="V245" s="76">
        <v>1</v>
      </c>
      <c r="W245" s="71">
        <f t="shared" si="8"/>
        <v>0.44472443410807827</v>
      </c>
      <c r="X245" s="68">
        <f t="shared" si="9"/>
        <v>0.30833095407659389</v>
      </c>
    </row>
    <row r="246" spans="2:24" x14ac:dyDescent="0.25">
      <c r="B246" s="26">
        <f>IF('Training Data'!A240="M",1,0)</f>
        <v>0</v>
      </c>
      <c r="C246" s="22">
        <f>IF('Training Data'!A240="F",1,0)</f>
        <v>1</v>
      </c>
      <c r="D246" s="26">
        <f>IF('Training Data'!$B240="H",1,0)</f>
        <v>0</v>
      </c>
      <c r="E246" s="22">
        <f>IF('Training Data'!$B240="A",1,0)</f>
        <v>1</v>
      </c>
      <c r="F246" s="37">
        <v>0</v>
      </c>
      <c r="G246" s="37">
        <v>0</v>
      </c>
      <c r="H246" s="37">
        <v>0</v>
      </c>
      <c r="I246" s="37">
        <v>0</v>
      </c>
      <c r="J246" s="37">
        <v>0</v>
      </c>
      <c r="K246" s="37">
        <v>0</v>
      </c>
      <c r="L246" s="37">
        <v>0</v>
      </c>
      <c r="M246" s="37">
        <v>0</v>
      </c>
      <c r="N246" s="37">
        <v>0</v>
      </c>
      <c r="O246" s="37">
        <v>0</v>
      </c>
      <c r="P246" s="37">
        <v>0</v>
      </c>
      <c r="Q246" s="37">
        <v>0</v>
      </c>
      <c r="R246" s="37">
        <v>0</v>
      </c>
      <c r="S246" s="37">
        <v>0</v>
      </c>
      <c r="T246" s="22">
        <v>0</v>
      </c>
      <c r="U246" s="24">
        <v>1</v>
      </c>
      <c r="V246" s="76">
        <v>1</v>
      </c>
      <c r="W246" s="71">
        <f t="shared" si="8"/>
        <v>0.44472443410807827</v>
      </c>
      <c r="X246" s="68">
        <f t="shared" si="9"/>
        <v>0.30833095407659389</v>
      </c>
    </row>
    <row r="247" spans="2:24" x14ac:dyDescent="0.25">
      <c r="B247" s="26">
        <f>IF('Training Data'!A241="M",1,0)</f>
        <v>0</v>
      </c>
      <c r="C247" s="22">
        <f>IF('Training Data'!A241="F",1,0)</f>
        <v>0</v>
      </c>
      <c r="D247" s="26">
        <f>IF('Training Data'!$B241="H",1,0)</f>
        <v>1</v>
      </c>
      <c r="E247" s="22">
        <f>IF('Training Data'!$B241="A",1,0)</f>
        <v>0</v>
      </c>
      <c r="F247" s="37">
        <v>0</v>
      </c>
      <c r="G247" s="37">
        <v>0</v>
      </c>
      <c r="H247" s="37">
        <v>0</v>
      </c>
      <c r="I247" s="37">
        <v>1</v>
      </c>
      <c r="J247" s="37">
        <v>0</v>
      </c>
      <c r="K247" s="37">
        <v>0</v>
      </c>
      <c r="L247" s="37">
        <v>0</v>
      </c>
      <c r="M247" s="37">
        <v>0</v>
      </c>
      <c r="N247" s="37">
        <v>0</v>
      </c>
      <c r="O247" s="37">
        <v>0</v>
      </c>
      <c r="P247" s="37">
        <v>0</v>
      </c>
      <c r="Q247" s="37">
        <v>0</v>
      </c>
      <c r="R247" s="37">
        <v>0</v>
      </c>
      <c r="S247" s="37">
        <v>0</v>
      </c>
      <c r="T247" s="22">
        <v>0</v>
      </c>
      <c r="U247" s="24">
        <v>1</v>
      </c>
      <c r="V247" s="76">
        <v>1</v>
      </c>
      <c r="W247" s="71">
        <f t="shared" si="8"/>
        <v>0.77660638343543065</v>
      </c>
      <c r="X247" s="68">
        <f t="shared" si="9"/>
        <v>4.9904707921797832E-2</v>
      </c>
    </row>
    <row r="248" spans="2:24" x14ac:dyDescent="0.25">
      <c r="B248" s="26">
        <f>IF('Training Data'!A242="M",1,0)</f>
        <v>0</v>
      </c>
      <c r="C248" s="22">
        <f>IF('Training Data'!A242="F",1,0)</f>
        <v>1</v>
      </c>
      <c r="D248" s="26">
        <f>IF('Training Data'!$B242="H",1,0)</f>
        <v>0</v>
      </c>
      <c r="E248" s="22">
        <f>IF('Training Data'!$B242="A",1,0)</f>
        <v>1</v>
      </c>
      <c r="F248" s="37">
        <v>0</v>
      </c>
      <c r="G248" s="37">
        <v>0</v>
      </c>
      <c r="H248" s="37">
        <v>0</v>
      </c>
      <c r="I248" s="37">
        <v>0</v>
      </c>
      <c r="J248" s="37">
        <v>1</v>
      </c>
      <c r="K248" s="37">
        <v>0</v>
      </c>
      <c r="L248" s="37">
        <v>0</v>
      </c>
      <c r="M248" s="37">
        <v>0</v>
      </c>
      <c r="N248" s="37">
        <v>0</v>
      </c>
      <c r="O248" s="37">
        <v>0</v>
      </c>
      <c r="P248" s="37">
        <v>0</v>
      </c>
      <c r="Q248" s="37">
        <v>0</v>
      </c>
      <c r="R248" s="37">
        <v>0</v>
      </c>
      <c r="S248" s="37">
        <v>1</v>
      </c>
      <c r="T248" s="22">
        <v>0</v>
      </c>
      <c r="U248" s="24">
        <v>1</v>
      </c>
      <c r="V248" s="76">
        <v>1</v>
      </c>
      <c r="W248" s="71">
        <f t="shared" si="8"/>
        <v>0.53349840184184782</v>
      </c>
      <c r="X248" s="68">
        <f t="shared" si="9"/>
        <v>0.21762374108411009</v>
      </c>
    </row>
    <row r="249" spans="2:24" x14ac:dyDescent="0.25">
      <c r="B249" s="26">
        <f>IF('Training Data'!A243="M",1,0)</f>
        <v>0</v>
      </c>
      <c r="C249" s="22">
        <f>IF('Training Data'!A243="F",1,0)</f>
        <v>1</v>
      </c>
      <c r="D249" s="26">
        <f>IF('Training Data'!$B243="H",1,0)</f>
        <v>1</v>
      </c>
      <c r="E249" s="22">
        <f>IF('Training Data'!$B243="A",1,0)</f>
        <v>0</v>
      </c>
      <c r="F249" s="37">
        <v>0</v>
      </c>
      <c r="G249" s="37">
        <v>0</v>
      </c>
      <c r="H249" s="37">
        <v>0</v>
      </c>
      <c r="I249" s="37">
        <v>0</v>
      </c>
      <c r="J249" s="37">
        <v>0</v>
      </c>
      <c r="K249" s="37">
        <v>0</v>
      </c>
      <c r="L249" s="37">
        <v>0</v>
      </c>
      <c r="M249" s="37">
        <v>1</v>
      </c>
      <c r="N249" s="37">
        <v>0</v>
      </c>
      <c r="O249" s="37">
        <v>0</v>
      </c>
      <c r="P249" s="37">
        <v>0</v>
      </c>
      <c r="Q249" s="37">
        <v>0</v>
      </c>
      <c r="R249" s="37">
        <v>0</v>
      </c>
      <c r="S249" s="37">
        <v>0</v>
      </c>
      <c r="T249" s="22">
        <v>0</v>
      </c>
      <c r="U249" s="24">
        <v>1</v>
      </c>
      <c r="V249" s="76">
        <v>1</v>
      </c>
      <c r="W249" s="71">
        <f t="shared" si="8"/>
        <v>0.6635077360195577</v>
      </c>
      <c r="X249" s="68">
        <f t="shared" si="9"/>
        <v>0.11322704371868367</v>
      </c>
    </row>
    <row r="250" spans="2:24" x14ac:dyDescent="0.25">
      <c r="B250" s="26">
        <f>IF('Training Data'!A244="M",1,0)</f>
        <v>0</v>
      </c>
      <c r="C250" s="22">
        <f>IF('Training Data'!A244="F",1,0)</f>
        <v>1</v>
      </c>
      <c r="D250" s="26">
        <f>IF('Training Data'!$B244="H",1,0)</f>
        <v>0</v>
      </c>
      <c r="E250" s="22">
        <f>IF('Training Data'!$B244="A",1,0)</f>
        <v>1</v>
      </c>
      <c r="F250" s="37">
        <v>0</v>
      </c>
      <c r="G250" s="37">
        <v>0</v>
      </c>
      <c r="H250" s="37">
        <v>0</v>
      </c>
      <c r="I250" s="37">
        <v>0</v>
      </c>
      <c r="J250" s="37">
        <v>0</v>
      </c>
      <c r="K250" s="37">
        <v>0</v>
      </c>
      <c r="L250" s="37">
        <v>0</v>
      </c>
      <c r="M250" s="37">
        <v>0</v>
      </c>
      <c r="N250" s="37">
        <v>0</v>
      </c>
      <c r="O250" s="37">
        <v>0</v>
      </c>
      <c r="P250" s="37">
        <v>0</v>
      </c>
      <c r="Q250" s="37">
        <v>0</v>
      </c>
      <c r="R250" s="37">
        <v>0</v>
      </c>
      <c r="S250" s="37">
        <v>0</v>
      </c>
      <c r="T250" s="22">
        <v>0</v>
      </c>
      <c r="U250" s="24">
        <v>1</v>
      </c>
      <c r="V250" s="76">
        <v>1</v>
      </c>
      <c r="W250" s="71">
        <f t="shared" si="8"/>
        <v>0.44472443410807827</v>
      </c>
      <c r="X250" s="68">
        <f t="shared" si="9"/>
        <v>0.30833095407659389</v>
      </c>
    </row>
    <row r="251" spans="2:24" x14ac:dyDescent="0.25">
      <c r="B251" s="26">
        <f>IF('Training Data'!A245="M",1,0)</f>
        <v>1</v>
      </c>
      <c r="C251" s="22">
        <f>IF('Training Data'!A245="F",1,0)</f>
        <v>0</v>
      </c>
      <c r="D251" s="26">
        <f>IF('Training Data'!$B245="H",1,0)</f>
        <v>0</v>
      </c>
      <c r="E251" s="22">
        <f>IF('Training Data'!$B245="A",1,0)</f>
        <v>1</v>
      </c>
      <c r="F251" s="37">
        <v>0</v>
      </c>
      <c r="G251" s="37">
        <v>0</v>
      </c>
      <c r="H251" s="37">
        <v>0</v>
      </c>
      <c r="I251" s="37">
        <v>0</v>
      </c>
      <c r="J251" s="37">
        <v>0</v>
      </c>
      <c r="K251" s="37">
        <v>0</v>
      </c>
      <c r="L251" s="37">
        <v>0</v>
      </c>
      <c r="M251" s="37">
        <v>0</v>
      </c>
      <c r="N251" s="37">
        <v>0</v>
      </c>
      <c r="O251" s="37">
        <v>0</v>
      </c>
      <c r="P251" s="37">
        <v>0</v>
      </c>
      <c r="Q251" s="37">
        <v>0</v>
      </c>
      <c r="R251" s="37">
        <v>0</v>
      </c>
      <c r="S251" s="37">
        <v>0</v>
      </c>
      <c r="T251" s="22">
        <v>0</v>
      </c>
      <c r="U251" s="24">
        <v>1</v>
      </c>
      <c r="V251" s="76">
        <v>1</v>
      </c>
      <c r="W251" s="71">
        <f t="shared" si="8"/>
        <v>0.37668592577131521</v>
      </c>
      <c r="X251" s="68">
        <f t="shared" si="9"/>
        <v>0.38852043513156237</v>
      </c>
    </row>
    <row r="252" spans="2:24" x14ac:dyDescent="0.25">
      <c r="B252" s="26">
        <f>IF('Training Data'!A246="M",1,0)</f>
        <v>0</v>
      </c>
      <c r="C252" s="22">
        <f>IF('Training Data'!A246="F",1,0)</f>
        <v>1</v>
      </c>
      <c r="D252" s="26">
        <f>IF('Training Data'!$B246="H",1,0)</f>
        <v>0</v>
      </c>
      <c r="E252" s="22">
        <f>IF('Training Data'!$B246="A",1,0)</f>
        <v>1</v>
      </c>
      <c r="F252" s="37">
        <v>0</v>
      </c>
      <c r="G252" s="37">
        <v>0</v>
      </c>
      <c r="H252" s="37">
        <v>0</v>
      </c>
      <c r="I252" s="37">
        <v>0</v>
      </c>
      <c r="J252" s="37">
        <v>1</v>
      </c>
      <c r="K252" s="37">
        <v>0</v>
      </c>
      <c r="L252" s="37">
        <v>0</v>
      </c>
      <c r="M252" s="37">
        <v>0</v>
      </c>
      <c r="N252" s="37">
        <v>0</v>
      </c>
      <c r="O252" s="37">
        <v>0</v>
      </c>
      <c r="P252" s="37">
        <v>0</v>
      </c>
      <c r="Q252" s="37">
        <v>0</v>
      </c>
      <c r="R252" s="37">
        <v>0</v>
      </c>
      <c r="S252" s="37">
        <v>0</v>
      </c>
      <c r="T252" s="22">
        <v>1</v>
      </c>
      <c r="U252" s="24">
        <v>1</v>
      </c>
      <c r="V252" s="76">
        <v>1</v>
      </c>
      <c r="W252" s="71">
        <f t="shared" si="8"/>
        <v>0.97741634696470681</v>
      </c>
      <c r="X252" s="68">
        <f t="shared" si="9"/>
        <v>5.1002138441850749E-4</v>
      </c>
    </row>
    <row r="253" spans="2:24" x14ac:dyDescent="0.25">
      <c r="B253" s="26">
        <f>IF('Training Data'!A247="M",1,0)</f>
        <v>0</v>
      </c>
      <c r="C253" s="22">
        <f>IF('Training Data'!A247="F",1,0)</f>
        <v>1</v>
      </c>
      <c r="D253" s="26">
        <f>IF('Training Data'!$B247="H",1,0)</f>
        <v>1</v>
      </c>
      <c r="E253" s="22">
        <f>IF('Training Data'!$B247="A",1,0)</f>
        <v>0</v>
      </c>
      <c r="F253" s="37">
        <v>0</v>
      </c>
      <c r="G253" s="37">
        <v>0</v>
      </c>
      <c r="H253" s="37">
        <v>1</v>
      </c>
      <c r="I253" s="37">
        <v>0</v>
      </c>
      <c r="J253" s="37">
        <v>1</v>
      </c>
      <c r="K253" s="37">
        <v>0</v>
      </c>
      <c r="L253" s="37">
        <v>0</v>
      </c>
      <c r="M253" s="37">
        <v>0</v>
      </c>
      <c r="N253" s="37">
        <v>0</v>
      </c>
      <c r="O253" s="37">
        <v>0</v>
      </c>
      <c r="P253" s="37">
        <v>0</v>
      </c>
      <c r="Q253" s="37">
        <v>0</v>
      </c>
      <c r="R253" s="37">
        <v>1</v>
      </c>
      <c r="S253" s="37">
        <v>0</v>
      </c>
      <c r="T253" s="22">
        <v>0</v>
      </c>
      <c r="U253" s="24">
        <v>1</v>
      </c>
      <c r="V253" s="76">
        <v>1</v>
      </c>
      <c r="W253" s="71">
        <f t="shared" si="8"/>
        <v>0.67457266770536251</v>
      </c>
      <c r="X253" s="68">
        <f t="shared" si="9"/>
        <v>0.10590294860440441</v>
      </c>
    </row>
    <row r="254" spans="2:24" x14ac:dyDescent="0.25">
      <c r="B254" s="26">
        <f>IF('Training Data'!A248="M",1,0)</f>
        <v>1</v>
      </c>
      <c r="C254" s="22">
        <f>IF('Training Data'!A248="F",1,0)</f>
        <v>0</v>
      </c>
      <c r="D254" s="26">
        <f>IF('Training Data'!$B248="H",1,0)</f>
        <v>0</v>
      </c>
      <c r="E254" s="22">
        <f>IF('Training Data'!$B248="A",1,0)</f>
        <v>1</v>
      </c>
      <c r="F254" s="37">
        <v>0</v>
      </c>
      <c r="G254" s="37">
        <v>0</v>
      </c>
      <c r="H254" s="37">
        <v>0</v>
      </c>
      <c r="I254" s="37">
        <v>0</v>
      </c>
      <c r="J254" s="37">
        <v>0</v>
      </c>
      <c r="K254" s="37">
        <v>0</v>
      </c>
      <c r="L254" s="37">
        <v>0</v>
      </c>
      <c r="M254" s="37">
        <v>0</v>
      </c>
      <c r="N254" s="37">
        <v>0</v>
      </c>
      <c r="O254" s="37">
        <v>0</v>
      </c>
      <c r="P254" s="37">
        <v>0</v>
      </c>
      <c r="Q254" s="37">
        <v>0</v>
      </c>
      <c r="R254" s="37">
        <v>0</v>
      </c>
      <c r="S254" s="37">
        <v>0</v>
      </c>
      <c r="T254" s="22">
        <v>0</v>
      </c>
      <c r="U254" s="24">
        <v>1</v>
      </c>
      <c r="V254" s="76">
        <v>1</v>
      </c>
      <c r="W254" s="71">
        <f t="shared" si="8"/>
        <v>0.37668592577131521</v>
      </c>
      <c r="X254" s="68">
        <f t="shared" si="9"/>
        <v>0.38852043513156237</v>
      </c>
    </row>
    <row r="255" spans="2:24" x14ac:dyDescent="0.25">
      <c r="B255" s="26">
        <f>IF('Training Data'!A249="M",1,0)</f>
        <v>1</v>
      </c>
      <c r="C255" s="22">
        <f>IF('Training Data'!A249="F",1,0)</f>
        <v>0</v>
      </c>
      <c r="D255" s="26">
        <f>IF('Training Data'!$B249="H",1,0)</f>
        <v>1</v>
      </c>
      <c r="E255" s="22">
        <f>IF('Training Data'!$B249="A",1,0)</f>
        <v>0</v>
      </c>
      <c r="F255" s="37">
        <v>0</v>
      </c>
      <c r="G255" s="37">
        <v>0</v>
      </c>
      <c r="H255" s="37">
        <v>0</v>
      </c>
      <c r="I255" s="37">
        <v>0</v>
      </c>
      <c r="J255" s="37">
        <v>0</v>
      </c>
      <c r="K255" s="37">
        <v>0</v>
      </c>
      <c r="L255" s="37">
        <v>0</v>
      </c>
      <c r="M255" s="37">
        <v>0</v>
      </c>
      <c r="N255" s="37">
        <v>0</v>
      </c>
      <c r="O255" s="37">
        <v>1</v>
      </c>
      <c r="P255" s="37">
        <v>0</v>
      </c>
      <c r="Q255" s="37">
        <v>1</v>
      </c>
      <c r="R255" s="37">
        <v>0</v>
      </c>
      <c r="S255" s="37">
        <v>0</v>
      </c>
      <c r="T255" s="22">
        <v>0</v>
      </c>
      <c r="U255" s="24">
        <v>1</v>
      </c>
      <c r="V255" s="76">
        <v>1</v>
      </c>
      <c r="W255" s="71">
        <f t="shared" si="8"/>
        <v>0.68789174382916873</v>
      </c>
      <c r="X255" s="68">
        <f t="shared" si="9"/>
        <v>9.7411563569997237E-2</v>
      </c>
    </row>
    <row r="256" spans="2:24" x14ac:dyDescent="0.25">
      <c r="B256" s="26">
        <f>IF('Training Data'!A250="M",1,0)</f>
        <v>1</v>
      </c>
      <c r="C256" s="22">
        <f>IF('Training Data'!A250="F",1,0)</f>
        <v>0</v>
      </c>
      <c r="D256" s="26">
        <f>IF('Training Data'!$B250="H",1,0)</f>
        <v>1</v>
      </c>
      <c r="E256" s="22">
        <f>IF('Training Data'!$B250="A",1,0)</f>
        <v>0</v>
      </c>
      <c r="F256" s="37">
        <v>1</v>
      </c>
      <c r="G256" s="37">
        <v>0</v>
      </c>
      <c r="H256" s="37">
        <v>0</v>
      </c>
      <c r="I256" s="37">
        <v>0</v>
      </c>
      <c r="J256" s="37">
        <v>1</v>
      </c>
      <c r="K256" s="37">
        <v>0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7">
        <v>1</v>
      </c>
      <c r="R256" s="37">
        <v>1</v>
      </c>
      <c r="S256" s="37">
        <v>0</v>
      </c>
      <c r="T256" s="22">
        <v>0</v>
      </c>
      <c r="U256" s="24">
        <v>1</v>
      </c>
      <c r="V256" s="76">
        <v>1</v>
      </c>
      <c r="W256" s="71">
        <f t="shared" si="8"/>
        <v>1.2254247588813749</v>
      </c>
      <c r="X256" s="68">
        <f t="shared" si="9"/>
        <v>5.0816321916726019E-2</v>
      </c>
    </row>
    <row r="257" spans="2:24" x14ac:dyDescent="0.25">
      <c r="B257" s="26">
        <f>IF('Training Data'!A251="M",1,0)</f>
        <v>1</v>
      </c>
      <c r="C257" s="22">
        <f>IF('Training Data'!A251="F",1,0)</f>
        <v>0</v>
      </c>
      <c r="D257" s="26">
        <f>IF('Training Data'!$B251="H",1,0)</f>
        <v>0</v>
      </c>
      <c r="E257" s="22">
        <f>IF('Training Data'!$B251="A",1,0)</f>
        <v>1</v>
      </c>
      <c r="F257" s="37">
        <v>0</v>
      </c>
      <c r="G257" s="37">
        <v>0</v>
      </c>
      <c r="H257" s="37">
        <v>0</v>
      </c>
      <c r="I257" s="37">
        <v>0</v>
      </c>
      <c r="J257" s="37">
        <v>0</v>
      </c>
      <c r="K257" s="37">
        <v>0</v>
      </c>
      <c r="L257" s="37">
        <v>0</v>
      </c>
      <c r="M257" s="37">
        <v>0</v>
      </c>
      <c r="N257" s="37">
        <v>0</v>
      </c>
      <c r="O257" s="37">
        <v>0</v>
      </c>
      <c r="P257" s="37">
        <v>0</v>
      </c>
      <c r="Q257" s="37">
        <v>0</v>
      </c>
      <c r="R257" s="37">
        <v>0</v>
      </c>
      <c r="S257" s="37">
        <v>0</v>
      </c>
      <c r="T257" s="22">
        <v>0</v>
      </c>
      <c r="U257" s="24">
        <v>1</v>
      </c>
      <c r="V257" s="76">
        <v>1</v>
      </c>
      <c r="W257" s="71">
        <f t="shared" si="8"/>
        <v>0.37668592577131521</v>
      </c>
      <c r="X257" s="68">
        <f t="shared" si="9"/>
        <v>0.38852043513156237</v>
      </c>
    </row>
    <row r="258" spans="2:24" x14ac:dyDescent="0.25">
      <c r="B258" s="26">
        <f>IF('Training Data'!A252="M",1,0)</f>
        <v>1</v>
      </c>
      <c r="C258" s="22">
        <f>IF('Training Data'!A252="F",1,0)</f>
        <v>0</v>
      </c>
      <c r="D258" s="26">
        <f>IF('Training Data'!$B252="H",1,0)</f>
        <v>1</v>
      </c>
      <c r="E258" s="22">
        <f>IF('Training Data'!$B252="A",1,0)</f>
        <v>0</v>
      </c>
      <c r="F258" s="37">
        <v>0</v>
      </c>
      <c r="G258" s="37">
        <v>0</v>
      </c>
      <c r="H258" s="37">
        <v>0</v>
      </c>
      <c r="I258" s="37">
        <v>0</v>
      </c>
      <c r="J258" s="37">
        <v>0</v>
      </c>
      <c r="K258" s="37">
        <v>0</v>
      </c>
      <c r="L258" s="37">
        <v>0</v>
      </c>
      <c r="M258" s="37">
        <v>0</v>
      </c>
      <c r="N258" s="37">
        <v>0</v>
      </c>
      <c r="O258" s="37">
        <v>0</v>
      </c>
      <c r="P258" s="37">
        <v>0</v>
      </c>
      <c r="Q258" s="37">
        <v>1</v>
      </c>
      <c r="R258" s="37">
        <v>1</v>
      </c>
      <c r="S258" s="37">
        <v>0</v>
      </c>
      <c r="T258" s="22">
        <v>0</v>
      </c>
      <c r="U258" s="24">
        <v>1</v>
      </c>
      <c r="V258" s="76">
        <v>1</v>
      </c>
      <c r="W258" s="71">
        <f t="shared" si="8"/>
        <v>0.71102205416314557</v>
      </c>
      <c r="X258" s="68">
        <f t="shared" si="9"/>
        <v>8.3508253180087977E-2</v>
      </c>
    </row>
    <row r="259" spans="2:24" x14ac:dyDescent="0.25">
      <c r="B259" s="26">
        <f>IF('Training Data'!A253="M",1,0)</f>
        <v>1</v>
      </c>
      <c r="C259" s="22">
        <f>IF('Training Data'!A253="F",1,0)</f>
        <v>0</v>
      </c>
      <c r="D259" s="26">
        <f>IF('Training Data'!$B253="H",1,0)</f>
        <v>1</v>
      </c>
      <c r="E259" s="22">
        <f>IF('Training Data'!$B253="A",1,0)</f>
        <v>0</v>
      </c>
      <c r="F259" s="37">
        <v>0</v>
      </c>
      <c r="G259" s="37">
        <v>0</v>
      </c>
      <c r="H259" s="37">
        <v>0</v>
      </c>
      <c r="I259" s="37">
        <v>0</v>
      </c>
      <c r="J259" s="37">
        <v>0</v>
      </c>
      <c r="K259" s="37">
        <v>0</v>
      </c>
      <c r="L259" s="37">
        <v>0</v>
      </c>
      <c r="M259" s="37">
        <v>0</v>
      </c>
      <c r="N259" s="37">
        <v>0</v>
      </c>
      <c r="O259" s="37">
        <v>0</v>
      </c>
      <c r="P259" s="37">
        <v>0</v>
      </c>
      <c r="Q259" s="37">
        <v>0</v>
      </c>
      <c r="R259" s="37">
        <v>0</v>
      </c>
      <c r="S259" s="37">
        <v>0</v>
      </c>
      <c r="T259" s="22">
        <v>0</v>
      </c>
      <c r="U259" s="24">
        <v>1</v>
      </c>
      <c r="V259" s="76">
        <v>1</v>
      </c>
      <c r="W259" s="71">
        <f t="shared" si="8"/>
        <v>0.36106374145931197</v>
      </c>
      <c r="X259" s="68">
        <f t="shared" si="9"/>
        <v>0.40823954247797295</v>
      </c>
    </row>
    <row r="260" spans="2:24" x14ac:dyDescent="0.25">
      <c r="B260" s="26">
        <f>IF('Training Data'!A254="M",1,0)</f>
        <v>0</v>
      </c>
      <c r="C260" s="22">
        <f>IF('Training Data'!A254="F",1,0)</f>
        <v>1</v>
      </c>
      <c r="D260" s="26">
        <f>IF('Training Data'!$B254="H",1,0)</f>
        <v>0</v>
      </c>
      <c r="E260" s="22">
        <f>IF('Training Data'!$B254="A",1,0)</f>
        <v>1</v>
      </c>
      <c r="F260" s="37">
        <v>0</v>
      </c>
      <c r="G260" s="37">
        <v>0</v>
      </c>
      <c r="H260" s="37">
        <v>0</v>
      </c>
      <c r="I260" s="37">
        <v>0</v>
      </c>
      <c r="J260" s="37">
        <v>1</v>
      </c>
      <c r="K260" s="37">
        <v>0</v>
      </c>
      <c r="L260" s="37">
        <v>0</v>
      </c>
      <c r="M260" s="37">
        <v>0</v>
      </c>
      <c r="N260" s="37">
        <v>0</v>
      </c>
      <c r="O260" s="37">
        <v>1</v>
      </c>
      <c r="P260" s="37">
        <v>0</v>
      </c>
      <c r="Q260" s="37">
        <v>0</v>
      </c>
      <c r="R260" s="37">
        <v>0</v>
      </c>
      <c r="S260" s="37">
        <v>0</v>
      </c>
      <c r="T260" s="22">
        <v>0</v>
      </c>
      <c r="U260" s="24">
        <v>1</v>
      </c>
      <c r="V260" s="76">
        <v>1</v>
      </c>
      <c r="W260" s="71">
        <f t="shared" si="8"/>
        <v>0.90470630660299944</v>
      </c>
      <c r="X260" s="68">
        <f t="shared" si="9"/>
        <v>9.0808880012415473E-3</v>
      </c>
    </row>
    <row r="261" spans="2:24" x14ac:dyDescent="0.25">
      <c r="B261" s="26">
        <f>IF('Training Data'!A255="M",1,0)</f>
        <v>0</v>
      </c>
      <c r="C261" s="22">
        <f>IF('Training Data'!A255="F",1,0)</f>
        <v>1</v>
      </c>
      <c r="D261" s="26">
        <f>IF('Training Data'!$B255="H",1,0)</f>
        <v>0</v>
      </c>
      <c r="E261" s="22">
        <f>IF('Training Data'!$B255="A",1,0)</f>
        <v>0</v>
      </c>
      <c r="F261" s="37">
        <v>0</v>
      </c>
      <c r="G261" s="37">
        <v>0</v>
      </c>
      <c r="H261" s="37">
        <v>0</v>
      </c>
      <c r="I261" s="37">
        <v>0</v>
      </c>
      <c r="J261" s="37">
        <v>1</v>
      </c>
      <c r="K261" s="37">
        <v>0</v>
      </c>
      <c r="L261" s="37">
        <v>0</v>
      </c>
      <c r="M261" s="37">
        <v>0</v>
      </c>
      <c r="N261" s="37">
        <v>1</v>
      </c>
      <c r="O261" s="37">
        <v>0</v>
      </c>
      <c r="P261" s="37">
        <v>0</v>
      </c>
      <c r="Q261" s="37">
        <v>0</v>
      </c>
      <c r="R261" s="37">
        <v>1</v>
      </c>
      <c r="S261" s="37">
        <v>0</v>
      </c>
      <c r="T261" s="22">
        <v>0</v>
      </c>
      <c r="U261" s="24">
        <v>1</v>
      </c>
      <c r="V261" s="76">
        <v>1</v>
      </c>
      <c r="W261" s="71">
        <f t="shared" si="8"/>
        <v>1.058069590798445</v>
      </c>
      <c r="X261" s="68">
        <f t="shared" si="9"/>
        <v>3.3720773754988462E-3</v>
      </c>
    </row>
    <row r="262" spans="2:24" x14ac:dyDescent="0.25">
      <c r="B262" s="26">
        <f>IF('Training Data'!A256="M",1,0)</f>
        <v>0</v>
      </c>
      <c r="C262" s="22">
        <f>IF('Training Data'!A256="F",1,0)</f>
        <v>1</v>
      </c>
      <c r="D262" s="26">
        <f>IF('Training Data'!$B256="H",1,0)</f>
        <v>1</v>
      </c>
      <c r="E262" s="22">
        <f>IF('Training Data'!$B256="A",1,0)</f>
        <v>0</v>
      </c>
      <c r="F262" s="37">
        <v>1</v>
      </c>
      <c r="G262" s="37">
        <v>0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0</v>
      </c>
      <c r="N262" s="37">
        <v>0</v>
      </c>
      <c r="O262" s="37">
        <v>0</v>
      </c>
      <c r="P262" s="37">
        <v>0</v>
      </c>
      <c r="Q262" s="37">
        <v>1</v>
      </c>
      <c r="R262" s="37">
        <v>0</v>
      </c>
      <c r="S262" s="37">
        <v>0</v>
      </c>
      <c r="T262" s="22">
        <v>0</v>
      </c>
      <c r="U262" s="24">
        <v>1</v>
      </c>
      <c r="V262" s="76">
        <v>1</v>
      </c>
      <c r="W262" s="71">
        <f t="shared" si="8"/>
        <v>0.81035108438924008</v>
      </c>
      <c r="X262" s="68">
        <f t="shared" si="9"/>
        <v>3.5966711192337138E-2</v>
      </c>
    </row>
    <row r="263" spans="2:24" x14ac:dyDescent="0.25">
      <c r="B263" s="26">
        <f>IF('Training Data'!A257="M",1,0)</f>
        <v>0</v>
      </c>
      <c r="C263" s="22">
        <f>IF('Training Data'!A257="F",1,0)</f>
        <v>1</v>
      </c>
      <c r="D263" s="26">
        <f>IF('Training Data'!$B257="H",1,0)</f>
        <v>0</v>
      </c>
      <c r="E263" s="22">
        <f>IF('Training Data'!$B257="A",1,0)</f>
        <v>1</v>
      </c>
      <c r="F263" s="37">
        <v>0</v>
      </c>
      <c r="G263" s="37">
        <v>1</v>
      </c>
      <c r="H263" s="37">
        <v>0</v>
      </c>
      <c r="I263" s="37">
        <v>1</v>
      </c>
      <c r="J263" s="37">
        <v>0</v>
      </c>
      <c r="K263" s="37">
        <v>0</v>
      </c>
      <c r="L263" s="37">
        <v>0</v>
      </c>
      <c r="M263" s="37">
        <v>0</v>
      </c>
      <c r="N263" s="37">
        <v>0</v>
      </c>
      <c r="O263" s="37">
        <v>0</v>
      </c>
      <c r="P263" s="37">
        <v>0</v>
      </c>
      <c r="Q263" s="37">
        <v>0</v>
      </c>
      <c r="R263" s="37">
        <v>0</v>
      </c>
      <c r="S263" s="37">
        <v>0</v>
      </c>
      <c r="T263" s="22">
        <v>0</v>
      </c>
      <c r="U263" s="24">
        <v>1</v>
      </c>
      <c r="V263" s="76">
        <v>1</v>
      </c>
      <c r="W263" s="71">
        <f t="shared" si="8"/>
        <v>0.5242671314519286</v>
      </c>
      <c r="X263" s="68">
        <f t="shared" si="9"/>
        <v>0.22632176221697659</v>
      </c>
    </row>
    <row r="264" spans="2:24" x14ac:dyDescent="0.25">
      <c r="B264" s="26">
        <f>IF('Training Data'!A258="M",1,0)</f>
        <v>1</v>
      </c>
      <c r="C264" s="22">
        <f>IF('Training Data'!A258="F",1,0)</f>
        <v>0</v>
      </c>
      <c r="D264" s="26">
        <f>IF('Training Data'!$B258="H",1,0)</f>
        <v>0</v>
      </c>
      <c r="E264" s="22">
        <f>IF('Training Data'!$B258="A",1,0)</f>
        <v>1</v>
      </c>
      <c r="F264" s="37">
        <v>0</v>
      </c>
      <c r="G264" s="37">
        <v>0</v>
      </c>
      <c r="H264" s="37">
        <v>0</v>
      </c>
      <c r="I264" s="37">
        <v>0</v>
      </c>
      <c r="J264" s="37">
        <v>0</v>
      </c>
      <c r="K264" s="37">
        <v>0</v>
      </c>
      <c r="L264" s="37">
        <v>0</v>
      </c>
      <c r="M264" s="37">
        <v>0</v>
      </c>
      <c r="N264" s="37">
        <v>0</v>
      </c>
      <c r="O264" s="37">
        <v>0</v>
      </c>
      <c r="P264" s="37">
        <v>0</v>
      </c>
      <c r="Q264" s="37">
        <v>0</v>
      </c>
      <c r="R264" s="37">
        <v>0</v>
      </c>
      <c r="S264" s="37">
        <v>0</v>
      </c>
      <c r="T264" s="22">
        <v>0</v>
      </c>
      <c r="U264" s="24">
        <v>1</v>
      </c>
      <c r="V264" s="76">
        <v>1</v>
      </c>
      <c r="W264" s="71">
        <f t="shared" ref="W264:W327" si="10">SUMPRODUCT($B$2:$U$2,B264:U264)</f>
        <v>0.37668592577131521</v>
      </c>
      <c r="X264" s="68">
        <f t="shared" ref="X264:X327" si="11">(V264-W264)^2</f>
        <v>0.38852043513156237</v>
      </c>
    </row>
    <row r="265" spans="2:24" x14ac:dyDescent="0.25">
      <c r="B265" s="26">
        <f>IF('Training Data'!A259="M",1,0)</f>
        <v>0</v>
      </c>
      <c r="C265" s="22">
        <f>IF('Training Data'!A259="F",1,0)</f>
        <v>1</v>
      </c>
      <c r="D265" s="26">
        <f>IF('Training Data'!$B259="H",1,0)</f>
        <v>0</v>
      </c>
      <c r="E265" s="22">
        <f>IF('Training Data'!$B259="A",1,0)</f>
        <v>0</v>
      </c>
      <c r="F265" s="37">
        <v>0</v>
      </c>
      <c r="G265" s="37">
        <v>0</v>
      </c>
      <c r="H265" s="37">
        <v>0</v>
      </c>
      <c r="I265" s="37">
        <v>0</v>
      </c>
      <c r="J265" s="37">
        <v>0</v>
      </c>
      <c r="K265" s="37">
        <v>0</v>
      </c>
      <c r="L265" s="37">
        <v>0</v>
      </c>
      <c r="M265" s="37">
        <v>0</v>
      </c>
      <c r="N265" s="37">
        <v>0</v>
      </c>
      <c r="O265" s="37">
        <v>0</v>
      </c>
      <c r="P265" s="37">
        <v>0</v>
      </c>
      <c r="Q265" s="37">
        <v>0</v>
      </c>
      <c r="R265" s="37">
        <v>0</v>
      </c>
      <c r="S265" s="37">
        <v>0</v>
      </c>
      <c r="T265" s="22">
        <v>0</v>
      </c>
      <c r="U265" s="24">
        <v>1</v>
      </c>
      <c r="V265" s="76">
        <v>1</v>
      </c>
      <c r="W265" s="71">
        <f t="shared" si="10"/>
        <v>0.43200658919955209</v>
      </c>
      <c r="X265" s="68">
        <f t="shared" si="11"/>
        <v>0.32261651471272629</v>
      </c>
    </row>
    <row r="266" spans="2:24" x14ac:dyDescent="0.25">
      <c r="B266" s="26">
        <f>IF('Training Data'!A260="M",1,0)</f>
        <v>1</v>
      </c>
      <c r="C266" s="22">
        <f>IF('Training Data'!A260="F",1,0)</f>
        <v>0</v>
      </c>
      <c r="D266" s="26">
        <f>IF('Training Data'!$B260="H",1,0)</f>
        <v>0</v>
      </c>
      <c r="E266" s="22">
        <f>IF('Training Data'!$B260="A",1,0)</f>
        <v>0</v>
      </c>
      <c r="F266" s="37">
        <v>0</v>
      </c>
      <c r="G266" s="37">
        <v>0</v>
      </c>
      <c r="H266" s="37">
        <v>0</v>
      </c>
      <c r="I266" s="37">
        <v>1</v>
      </c>
      <c r="J266" s="37">
        <v>0</v>
      </c>
      <c r="K266" s="37">
        <v>0</v>
      </c>
      <c r="L266" s="37">
        <v>0</v>
      </c>
      <c r="M266" s="37">
        <v>0</v>
      </c>
      <c r="N266" s="37">
        <v>0</v>
      </c>
      <c r="O266" s="37">
        <v>1</v>
      </c>
      <c r="P266" s="37">
        <v>0</v>
      </c>
      <c r="Q266" s="37">
        <v>1</v>
      </c>
      <c r="R266" s="37">
        <v>0</v>
      </c>
      <c r="S266" s="37">
        <v>0</v>
      </c>
      <c r="T266" s="22">
        <v>1</v>
      </c>
      <c r="U266" s="24">
        <v>1</v>
      </c>
      <c r="V266" s="76">
        <v>1</v>
      </c>
      <c r="W266" s="71">
        <f t="shared" si="10"/>
        <v>1.277345610721015</v>
      </c>
      <c r="X266" s="68">
        <f t="shared" si="11"/>
        <v>7.6920587786212816E-2</v>
      </c>
    </row>
    <row r="267" spans="2:24" x14ac:dyDescent="0.25">
      <c r="B267" s="26">
        <f>IF('Training Data'!A261="M",1,0)</f>
        <v>1</v>
      </c>
      <c r="C267" s="22">
        <f>IF('Training Data'!A261="F",1,0)</f>
        <v>0</v>
      </c>
      <c r="D267" s="26">
        <f>IF('Training Data'!$B261="H",1,0)</f>
        <v>0</v>
      </c>
      <c r="E267" s="22">
        <f>IF('Training Data'!$B261="A",1,0)</f>
        <v>1</v>
      </c>
      <c r="F267" s="37">
        <v>0</v>
      </c>
      <c r="G267" s="37">
        <v>0</v>
      </c>
      <c r="H267" s="37">
        <v>0</v>
      </c>
      <c r="I267" s="37">
        <v>0</v>
      </c>
      <c r="J267" s="37">
        <v>0</v>
      </c>
      <c r="K267" s="37">
        <v>0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37">
        <v>1</v>
      </c>
      <c r="S267" s="37">
        <v>0</v>
      </c>
      <c r="T267" s="22">
        <v>0</v>
      </c>
      <c r="U267" s="24">
        <v>1</v>
      </c>
      <c r="V267" s="76">
        <v>1</v>
      </c>
      <c r="W267" s="71">
        <f t="shared" si="10"/>
        <v>0.56523765141874527</v>
      </c>
      <c r="X267" s="68">
        <f t="shared" si="11"/>
        <v>0.18901829974388845</v>
      </c>
    </row>
    <row r="268" spans="2:24" x14ac:dyDescent="0.25">
      <c r="B268" s="26">
        <f>IF('Training Data'!A262="M",1,0)</f>
        <v>0</v>
      </c>
      <c r="C268" s="22">
        <f>IF('Training Data'!A262="F",1,0)</f>
        <v>1</v>
      </c>
      <c r="D268" s="26">
        <f>IF('Training Data'!$B262="H",1,0)</f>
        <v>0</v>
      </c>
      <c r="E268" s="22">
        <f>IF('Training Data'!$B262="A",1,0)</f>
        <v>1</v>
      </c>
      <c r="F268" s="37">
        <v>0</v>
      </c>
      <c r="G268" s="37">
        <v>0</v>
      </c>
      <c r="H268" s="37">
        <v>0</v>
      </c>
      <c r="I268" s="37">
        <v>0</v>
      </c>
      <c r="J268" s="37">
        <v>0</v>
      </c>
      <c r="K268" s="37">
        <v>0</v>
      </c>
      <c r="L268" s="37">
        <v>0</v>
      </c>
      <c r="M268" s="37">
        <v>0</v>
      </c>
      <c r="N268" s="37">
        <v>0</v>
      </c>
      <c r="O268" s="37">
        <v>0</v>
      </c>
      <c r="P268" s="37">
        <v>0</v>
      </c>
      <c r="Q268" s="37">
        <v>0</v>
      </c>
      <c r="R268" s="37">
        <v>0</v>
      </c>
      <c r="S268" s="37">
        <v>0</v>
      </c>
      <c r="T268" s="22">
        <v>1</v>
      </c>
      <c r="U268" s="24">
        <v>1</v>
      </c>
      <c r="V268" s="76">
        <v>1</v>
      </c>
      <c r="W268" s="71">
        <f t="shared" si="10"/>
        <v>0.68285588978323897</v>
      </c>
      <c r="X268" s="68">
        <f t="shared" si="11"/>
        <v>0.10058038664518107</v>
      </c>
    </row>
    <row r="269" spans="2:24" x14ac:dyDescent="0.25">
      <c r="B269" s="26">
        <f>IF('Training Data'!A263="M",1,0)</f>
        <v>0</v>
      </c>
      <c r="C269" s="22">
        <f>IF('Training Data'!A263="F",1,0)</f>
        <v>0</v>
      </c>
      <c r="D269" s="26">
        <f>IF('Training Data'!$B263="H",1,0)</f>
        <v>0</v>
      </c>
      <c r="E269" s="22">
        <f>IF('Training Data'!$B263="A",1,0)</f>
        <v>1</v>
      </c>
      <c r="F269" s="37">
        <v>0</v>
      </c>
      <c r="G269" s="37">
        <v>0</v>
      </c>
      <c r="H269" s="37">
        <v>0</v>
      </c>
      <c r="I269" s="37">
        <v>1</v>
      </c>
      <c r="J269" s="37">
        <v>0</v>
      </c>
      <c r="K269" s="37">
        <v>0</v>
      </c>
      <c r="L269" s="37">
        <v>0</v>
      </c>
      <c r="M269" s="37">
        <v>0</v>
      </c>
      <c r="N269" s="37">
        <v>0</v>
      </c>
      <c r="O269" s="37">
        <v>0</v>
      </c>
      <c r="P269" s="37">
        <v>0</v>
      </c>
      <c r="Q269" s="37">
        <v>0</v>
      </c>
      <c r="R269" s="37">
        <v>0</v>
      </c>
      <c r="S269" s="37">
        <v>0</v>
      </c>
      <c r="T269" s="22">
        <v>0</v>
      </c>
      <c r="U269" s="24">
        <v>1</v>
      </c>
      <c r="V269" s="76">
        <v>1</v>
      </c>
      <c r="W269" s="71">
        <f t="shared" si="10"/>
        <v>0.79222856774743389</v>
      </c>
      <c r="X269" s="68">
        <f t="shared" si="11"/>
        <v>4.316896806028267E-2</v>
      </c>
    </row>
    <row r="270" spans="2:24" x14ac:dyDescent="0.25">
      <c r="B270" s="26">
        <f>IF('Training Data'!A264="M",1,0)</f>
        <v>0</v>
      </c>
      <c r="C270" s="22">
        <f>IF('Training Data'!A264="F",1,0)</f>
        <v>1</v>
      </c>
      <c r="D270" s="26">
        <f>IF('Training Data'!$B264="H",1,0)</f>
        <v>0</v>
      </c>
      <c r="E270" s="22">
        <f>IF('Training Data'!$B264="A",1,0)</f>
        <v>1</v>
      </c>
      <c r="F270" s="37">
        <v>0</v>
      </c>
      <c r="G270" s="37">
        <v>0</v>
      </c>
      <c r="H270" s="37">
        <v>0</v>
      </c>
      <c r="I270" s="37">
        <v>0</v>
      </c>
      <c r="J270" s="37">
        <v>0</v>
      </c>
      <c r="K270" s="37">
        <v>0</v>
      </c>
      <c r="L270" s="37">
        <v>0</v>
      </c>
      <c r="M270" s="37">
        <v>0</v>
      </c>
      <c r="N270" s="37">
        <v>0</v>
      </c>
      <c r="O270" s="37">
        <v>0</v>
      </c>
      <c r="P270" s="37">
        <v>0</v>
      </c>
      <c r="Q270" s="37">
        <v>0</v>
      </c>
      <c r="R270" s="37">
        <v>0</v>
      </c>
      <c r="S270" s="37">
        <v>0</v>
      </c>
      <c r="T270" s="22">
        <v>1</v>
      </c>
      <c r="U270" s="24">
        <v>1</v>
      </c>
      <c r="V270" s="76">
        <v>1</v>
      </c>
      <c r="W270" s="71">
        <f t="shared" si="10"/>
        <v>0.68285588978323897</v>
      </c>
      <c r="X270" s="68">
        <f t="shared" si="11"/>
        <v>0.10058038664518107</v>
      </c>
    </row>
    <row r="271" spans="2:24" x14ac:dyDescent="0.25">
      <c r="B271" s="26">
        <f>IF('Training Data'!A265="M",1,0)</f>
        <v>0</v>
      </c>
      <c r="C271" s="22">
        <f>IF('Training Data'!A265="F",1,0)</f>
        <v>0</v>
      </c>
      <c r="D271" s="26">
        <f>IF('Training Data'!$B265="H",1,0)</f>
        <v>0</v>
      </c>
      <c r="E271" s="22">
        <f>IF('Training Data'!$B265="A",1,0)</f>
        <v>1</v>
      </c>
      <c r="F271" s="37">
        <v>0</v>
      </c>
      <c r="G271" s="37">
        <v>0</v>
      </c>
      <c r="H271" s="37">
        <v>1</v>
      </c>
      <c r="I271" s="37">
        <v>0</v>
      </c>
      <c r="J271" s="37">
        <v>1</v>
      </c>
      <c r="K271" s="37">
        <v>0</v>
      </c>
      <c r="L271" s="37">
        <v>0</v>
      </c>
      <c r="M271" s="37">
        <v>0</v>
      </c>
      <c r="N271" s="37">
        <v>0</v>
      </c>
      <c r="O271" s="37">
        <v>1</v>
      </c>
      <c r="P271" s="37">
        <v>0</v>
      </c>
      <c r="Q271" s="37">
        <v>0</v>
      </c>
      <c r="R271" s="37">
        <v>0</v>
      </c>
      <c r="S271" s="37">
        <v>0</v>
      </c>
      <c r="T271" s="22">
        <v>0</v>
      </c>
      <c r="U271" s="24">
        <v>1</v>
      </c>
      <c r="V271" s="76">
        <v>1</v>
      </c>
      <c r="W271" s="71">
        <f t="shared" si="10"/>
        <v>0.66615060350953581</v>
      </c>
      <c r="X271" s="68">
        <f t="shared" si="11"/>
        <v>0.11145541953704716</v>
      </c>
    </row>
    <row r="272" spans="2:24" x14ac:dyDescent="0.25">
      <c r="B272" s="26">
        <f>IF('Training Data'!A266="M",1,0)</f>
        <v>1</v>
      </c>
      <c r="C272" s="22">
        <f>IF('Training Data'!A266="F",1,0)</f>
        <v>0</v>
      </c>
      <c r="D272" s="26">
        <f>IF('Training Data'!$B266="H",1,0)</f>
        <v>1</v>
      </c>
      <c r="E272" s="22">
        <f>IF('Training Data'!$B266="A",1,0)</f>
        <v>0</v>
      </c>
      <c r="F272" s="37">
        <v>0</v>
      </c>
      <c r="G272" s="37">
        <v>0</v>
      </c>
      <c r="H272" s="37">
        <v>0</v>
      </c>
      <c r="I272" s="37">
        <v>0</v>
      </c>
      <c r="J272" s="37">
        <v>0</v>
      </c>
      <c r="K272" s="37">
        <v>0</v>
      </c>
      <c r="L272" s="37">
        <v>0</v>
      </c>
      <c r="M272" s="37">
        <v>0</v>
      </c>
      <c r="N272" s="37">
        <v>0</v>
      </c>
      <c r="O272" s="37">
        <v>1</v>
      </c>
      <c r="P272" s="37">
        <v>0</v>
      </c>
      <c r="Q272" s="37">
        <v>0</v>
      </c>
      <c r="R272" s="37">
        <v>1</v>
      </c>
      <c r="S272" s="37">
        <v>0</v>
      </c>
      <c r="T272" s="22">
        <v>0</v>
      </c>
      <c r="U272" s="24">
        <v>1</v>
      </c>
      <c r="V272" s="76">
        <v>1</v>
      </c>
      <c r="W272" s="71">
        <f t="shared" si="10"/>
        <v>0.71503688242019536</v>
      </c>
      <c r="X272" s="68">
        <f t="shared" si="11"/>
        <v>8.1203978380801567E-2</v>
      </c>
    </row>
    <row r="273" spans="2:24" x14ac:dyDescent="0.25">
      <c r="B273" s="26">
        <f>IF('Training Data'!A267="M",1,0)</f>
        <v>0</v>
      </c>
      <c r="C273" s="22">
        <f>IF('Training Data'!A267="F",1,0)</f>
        <v>0</v>
      </c>
      <c r="D273" s="26">
        <f>IF('Training Data'!$B267="H",1,0)</f>
        <v>1</v>
      </c>
      <c r="E273" s="22">
        <f>IF('Training Data'!$B267="A",1,0)</f>
        <v>0</v>
      </c>
      <c r="F273" s="37">
        <v>0</v>
      </c>
      <c r="G273" s="37">
        <v>0</v>
      </c>
      <c r="H273" s="37">
        <v>0</v>
      </c>
      <c r="I273" s="37">
        <v>0</v>
      </c>
      <c r="J273" s="37">
        <v>0</v>
      </c>
      <c r="K273" s="37">
        <v>0</v>
      </c>
      <c r="L273" s="37">
        <v>0</v>
      </c>
      <c r="M273" s="37">
        <v>0</v>
      </c>
      <c r="N273" s="37">
        <v>0</v>
      </c>
      <c r="O273" s="37">
        <v>0</v>
      </c>
      <c r="P273" s="37">
        <v>0</v>
      </c>
      <c r="Q273" s="37">
        <v>0</v>
      </c>
      <c r="R273" s="37">
        <v>0</v>
      </c>
      <c r="S273" s="37">
        <v>0</v>
      </c>
      <c r="T273" s="22">
        <v>0</v>
      </c>
      <c r="U273" s="24">
        <v>1</v>
      </c>
      <c r="V273" s="76">
        <v>1</v>
      </c>
      <c r="W273" s="71">
        <f t="shared" si="10"/>
        <v>0.42818831162222193</v>
      </c>
      <c r="X273" s="68">
        <f t="shared" si="11"/>
        <v>0.32696860696544516</v>
      </c>
    </row>
    <row r="274" spans="2:24" x14ac:dyDescent="0.25">
      <c r="B274" s="26">
        <f>IF('Training Data'!A268="M",1,0)</f>
        <v>1</v>
      </c>
      <c r="C274" s="22">
        <f>IF('Training Data'!A268="F",1,0)</f>
        <v>0</v>
      </c>
      <c r="D274" s="26">
        <f>IF('Training Data'!$B268="H",1,0)</f>
        <v>0</v>
      </c>
      <c r="E274" s="22">
        <f>IF('Training Data'!$B268="A",1,0)</f>
        <v>1</v>
      </c>
      <c r="F274" s="37">
        <v>0</v>
      </c>
      <c r="G274" s="37">
        <v>0</v>
      </c>
      <c r="H274" s="37">
        <v>0</v>
      </c>
      <c r="I274" s="37">
        <v>0</v>
      </c>
      <c r="J274" s="37">
        <v>0</v>
      </c>
      <c r="K274" s="37">
        <v>0</v>
      </c>
      <c r="L274" s="37">
        <v>0</v>
      </c>
      <c r="M274" s="37">
        <v>0</v>
      </c>
      <c r="N274" s="37">
        <v>0</v>
      </c>
      <c r="O274" s="37">
        <v>0</v>
      </c>
      <c r="P274" s="37">
        <v>0</v>
      </c>
      <c r="Q274" s="37">
        <v>0</v>
      </c>
      <c r="R274" s="37">
        <v>1</v>
      </c>
      <c r="S274" s="37">
        <v>0</v>
      </c>
      <c r="T274" s="22">
        <v>0</v>
      </c>
      <c r="U274" s="24">
        <v>1</v>
      </c>
      <c r="V274" s="76">
        <v>1</v>
      </c>
      <c r="W274" s="71">
        <f t="shared" si="10"/>
        <v>0.56523765141874527</v>
      </c>
      <c r="X274" s="68">
        <f t="shared" si="11"/>
        <v>0.18901829974388845</v>
      </c>
    </row>
    <row r="275" spans="2:24" x14ac:dyDescent="0.25">
      <c r="B275" s="26">
        <f>IF('Training Data'!A269="M",1,0)</f>
        <v>0</v>
      </c>
      <c r="C275" s="22">
        <f>IF('Training Data'!A269="F",1,0)</f>
        <v>1</v>
      </c>
      <c r="D275" s="26">
        <f>IF('Training Data'!$B269="H",1,0)</f>
        <v>1</v>
      </c>
      <c r="E275" s="22">
        <f>IF('Training Data'!$B269="A",1,0)</f>
        <v>0</v>
      </c>
      <c r="F275" s="37">
        <v>0</v>
      </c>
      <c r="G275" s="37">
        <v>0</v>
      </c>
      <c r="H275" s="37">
        <v>0</v>
      </c>
      <c r="I275" s="37">
        <v>1</v>
      </c>
      <c r="J275" s="37">
        <v>0</v>
      </c>
      <c r="K275" s="37">
        <v>0</v>
      </c>
      <c r="L275" s="37">
        <v>0</v>
      </c>
      <c r="M275" s="37">
        <v>0</v>
      </c>
      <c r="N275" s="37">
        <v>1</v>
      </c>
      <c r="O275" s="37">
        <v>0</v>
      </c>
      <c r="P275" s="37">
        <v>0</v>
      </c>
      <c r="Q275" s="37">
        <v>0</v>
      </c>
      <c r="R275" s="37">
        <v>0</v>
      </c>
      <c r="S275" s="37">
        <v>0</v>
      </c>
      <c r="T275" s="22">
        <v>0</v>
      </c>
      <c r="U275" s="24">
        <v>1</v>
      </c>
      <c r="V275" s="76">
        <v>1</v>
      </c>
      <c r="W275" s="71">
        <f t="shared" si="10"/>
        <v>0.92047114037927891</v>
      </c>
      <c r="X275" s="68">
        <f t="shared" si="11"/>
        <v>6.3248395125723618E-3</v>
      </c>
    </row>
    <row r="276" spans="2:24" x14ac:dyDescent="0.25">
      <c r="B276" s="26">
        <f>IF('Training Data'!A270="M",1,0)</f>
        <v>0</v>
      </c>
      <c r="C276" s="22">
        <f>IF('Training Data'!A270="F",1,0)</f>
        <v>1</v>
      </c>
      <c r="D276" s="26">
        <f>IF('Training Data'!$B270="H",1,0)</f>
        <v>0</v>
      </c>
      <c r="E276" s="22">
        <f>IF('Training Data'!$B270="A",1,0)</f>
        <v>1</v>
      </c>
      <c r="F276" s="37">
        <v>0</v>
      </c>
      <c r="G276" s="37">
        <v>0</v>
      </c>
      <c r="H276" s="37">
        <v>0</v>
      </c>
      <c r="I276" s="37">
        <v>0</v>
      </c>
      <c r="J276" s="37">
        <v>0</v>
      </c>
      <c r="K276" s="37">
        <v>0</v>
      </c>
      <c r="L276" s="37">
        <v>0</v>
      </c>
      <c r="M276" s="37">
        <v>0</v>
      </c>
      <c r="N276" s="37">
        <v>0</v>
      </c>
      <c r="O276" s="37">
        <v>0</v>
      </c>
      <c r="P276" s="37">
        <v>0</v>
      </c>
      <c r="Q276" s="37">
        <v>0</v>
      </c>
      <c r="R276" s="37">
        <v>0</v>
      </c>
      <c r="S276" s="37">
        <v>0</v>
      </c>
      <c r="T276" s="22">
        <v>0</v>
      </c>
      <c r="U276" s="24">
        <v>1</v>
      </c>
      <c r="V276" s="76">
        <v>1</v>
      </c>
      <c r="W276" s="71">
        <f t="shared" si="10"/>
        <v>0.44472443410807827</v>
      </c>
      <c r="X276" s="68">
        <f t="shared" si="11"/>
        <v>0.30833095407659389</v>
      </c>
    </row>
    <row r="277" spans="2:24" x14ac:dyDescent="0.25">
      <c r="B277" s="26">
        <f>IF('Training Data'!A271="M",1,0)</f>
        <v>0</v>
      </c>
      <c r="C277" s="22">
        <f>IF('Training Data'!A271="F",1,0)</f>
        <v>1</v>
      </c>
      <c r="D277" s="26">
        <f>IF('Training Data'!$B271="H",1,0)</f>
        <v>1</v>
      </c>
      <c r="E277" s="22">
        <f>IF('Training Data'!$B271="A",1,0)</f>
        <v>0</v>
      </c>
      <c r="F277" s="37">
        <v>1</v>
      </c>
      <c r="G277" s="37">
        <v>0</v>
      </c>
      <c r="H277" s="37">
        <v>0</v>
      </c>
      <c r="I277" s="37">
        <v>1</v>
      </c>
      <c r="J277" s="37">
        <v>0</v>
      </c>
      <c r="K277" s="37">
        <v>0</v>
      </c>
      <c r="L277" s="37">
        <v>0</v>
      </c>
      <c r="M277" s="37">
        <v>0</v>
      </c>
      <c r="N277" s="37">
        <v>0</v>
      </c>
      <c r="O277" s="37">
        <v>0</v>
      </c>
      <c r="P277" s="37">
        <v>0</v>
      </c>
      <c r="Q277" s="37">
        <v>0</v>
      </c>
      <c r="R277" s="37">
        <v>0</v>
      </c>
      <c r="S277" s="37">
        <v>0</v>
      </c>
      <c r="T277" s="22">
        <v>0</v>
      </c>
      <c r="U277" s="24">
        <v>1</v>
      </c>
      <c r="V277" s="76">
        <v>1</v>
      </c>
      <c r="W277" s="71">
        <f t="shared" si="10"/>
        <v>0.99736256914604537</v>
      </c>
      <c r="X277" s="68">
        <f t="shared" si="11"/>
        <v>6.9560415093918244E-6</v>
      </c>
    </row>
    <row r="278" spans="2:24" x14ac:dyDescent="0.25">
      <c r="B278" s="26">
        <f>IF('Training Data'!A272="M",1,0)</f>
        <v>1</v>
      </c>
      <c r="C278" s="22">
        <f>IF('Training Data'!A272="F",1,0)</f>
        <v>0</v>
      </c>
      <c r="D278" s="26">
        <f>IF('Training Data'!$B272="H",1,0)</f>
        <v>1</v>
      </c>
      <c r="E278" s="22">
        <f>IF('Training Data'!$B272="A",1,0)</f>
        <v>0</v>
      </c>
      <c r="F278" s="37">
        <v>0</v>
      </c>
      <c r="G278" s="37">
        <v>0</v>
      </c>
      <c r="H278" s="37">
        <v>0</v>
      </c>
      <c r="I278" s="37">
        <v>0</v>
      </c>
      <c r="J278" s="37">
        <v>0</v>
      </c>
      <c r="K278" s="37">
        <v>0</v>
      </c>
      <c r="L278" s="37">
        <v>0</v>
      </c>
      <c r="M278" s="37">
        <v>0</v>
      </c>
      <c r="N278" s="37">
        <v>0</v>
      </c>
      <c r="O278" s="37">
        <v>0</v>
      </c>
      <c r="P278" s="37">
        <v>0</v>
      </c>
      <c r="Q278" s="37">
        <v>0</v>
      </c>
      <c r="R278" s="37">
        <v>0</v>
      </c>
      <c r="S278" s="37">
        <v>0</v>
      </c>
      <c r="T278" s="22">
        <v>0</v>
      </c>
      <c r="U278" s="24">
        <v>1</v>
      </c>
      <c r="V278" s="76">
        <v>1</v>
      </c>
      <c r="W278" s="71">
        <f t="shared" si="10"/>
        <v>0.36106374145931197</v>
      </c>
      <c r="X278" s="68">
        <f t="shared" si="11"/>
        <v>0.40823954247797295</v>
      </c>
    </row>
    <row r="279" spans="2:24" x14ac:dyDescent="0.25">
      <c r="B279" s="26">
        <f>IF('Training Data'!A273="M",1,0)</f>
        <v>0</v>
      </c>
      <c r="C279" s="22">
        <f>IF('Training Data'!A273="F",1,0)</f>
        <v>1</v>
      </c>
      <c r="D279" s="26">
        <f>IF('Training Data'!$B273="H",1,0)</f>
        <v>1</v>
      </c>
      <c r="E279" s="22">
        <f>IF('Training Data'!$B273="A",1,0)</f>
        <v>0</v>
      </c>
      <c r="F279" s="37">
        <v>0</v>
      </c>
      <c r="G279" s="37">
        <v>0</v>
      </c>
      <c r="H279" s="37">
        <v>0</v>
      </c>
      <c r="I279" s="37">
        <v>1</v>
      </c>
      <c r="J279" s="37">
        <v>1</v>
      </c>
      <c r="K279" s="37">
        <v>0</v>
      </c>
      <c r="L279" s="37">
        <v>0</v>
      </c>
      <c r="M279" s="37">
        <v>0</v>
      </c>
      <c r="N279" s="37">
        <v>0</v>
      </c>
      <c r="O279" s="37">
        <v>0</v>
      </c>
      <c r="P279" s="37">
        <v>0</v>
      </c>
      <c r="Q279" s="37">
        <v>0</v>
      </c>
      <c r="R279" s="37">
        <v>0</v>
      </c>
      <c r="S279" s="37">
        <v>0</v>
      </c>
      <c r="T279" s="22">
        <v>0</v>
      </c>
      <c r="U279" s="24">
        <v>1</v>
      </c>
      <c r="V279" s="76">
        <v>1</v>
      </c>
      <c r="W279" s="71">
        <f t="shared" si="10"/>
        <v>1.0720807787907516</v>
      </c>
      <c r="X279" s="68">
        <f t="shared" si="11"/>
        <v>5.1956386710812642E-3</v>
      </c>
    </row>
    <row r="280" spans="2:24" x14ac:dyDescent="0.25">
      <c r="B280" s="26">
        <f>IF('Training Data'!A274="M",1,0)</f>
        <v>1</v>
      </c>
      <c r="C280" s="22">
        <f>IF('Training Data'!A274="F",1,0)</f>
        <v>0</v>
      </c>
      <c r="D280" s="26">
        <f>IF('Training Data'!$B274="H",1,0)</f>
        <v>1</v>
      </c>
      <c r="E280" s="22">
        <f>IF('Training Data'!$B274="A",1,0)</f>
        <v>0</v>
      </c>
      <c r="F280" s="37">
        <v>0</v>
      </c>
      <c r="G280" s="37">
        <v>0</v>
      </c>
      <c r="H280" s="37">
        <v>0</v>
      </c>
      <c r="I280" s="37">
        <v>0</v>
      </c>
      <c r="J280" s="37">
        <v>1</v>
      </c>
      <c r="K280" s="37">
        <v>0</v>
      </c>
      <c r="L280" s="37">
        <v>0</v>
      </c>
      <c r="M280" s="37">
        <v>0</v>
      </c>
      <c r="N280" s="37">
        <v>0</v>
      </c>
      <c r="O280" s="37">
        <v>0</v>
      </c>
      <c r="P280" s="37">
        <v>0</v>
      </c>
      <c r="Q280" s="37">
        <v>0</v>
      </c>
      <c r="R280" s="37">
        <v>0</v>
      </c>
      <c r="S280" s="37">
        <v>0</v>
      </c>
      <c r="T280" s="22">
        <v>0</v>
      </c>
      <c r="U280" s="24">
        <v>1</v>
      </c>
      <c r="V280" s="76">
        <v>1</v>
      </c>
      <c r="W280" s="71">
        <f t="shared" si="10"/>
        <v>0.65562419864077981</v>
      </c>
      <c r="X280" s="68">
        <f t="shared" si="11"/>
        <v>0.11859469256180508</v>
      </c>
    </row>
    <row r="281" spans="2:24" x14ac:dyDescent="0.25">
      <c r="B281" s="26">
        <f>IF('Training Data'!A275="M",1,0)</f>
        <v>0</v>
      </c>
      <c r="C281" s="22">
        <f>IF('Training Data'!A275="F",1,0)</f>
        <v>1</v>
      </c>
      <c r="D281" s="26">
        <f>IF('Training Data'!$B275="H",1,0)</f>
        <v>0</v>
      </c>
      <c r="E281" s="22">
        <f>IF('Training Data'!$B275="A",1,0)</f>
        <v>0</v>
      </c>
      <c r="F281" s="37">
        <v>0</v>
      </c>
      <c r="G281" s="37">
        <v>0</v>
      </c>
      <c r="H281" s="37">
        <v>0</v>
      </c>
      <c r="I281" s="37">
        <v>0</v>
      </c>
      <c r="J281" s="37">
        <v>1</v>
      </c>
      <c r="K281" s="37">
        <v>0</v>
      </c>
      <c r="L281" s="37">
        <v>0</v>
      </c>
      <c r="M281" s="37">
        <v>0</v>
      </c>
      <c r="N281" s="37">
        <v>1</v>
      </c>
      <c r="O281" s="37">
        <v>0</v>
      </c>
      <c r="P281" s="37">
        <v>0</v>
      </c>
      <c r="Q281" s="37">
        <v>0</v>
      </c>
      <c r="R281" s="37">
        <v>0</v>
      </c>
      <c r="S281" s="37">
        <v>0</v>
      </c>
      <c r="T281" s="22">
        <v>0</v>
      </c>
      <c r="U281" s="24">
        <v>1</v>
      </c>
      <c r="V281" s="76">
        <v>1</v>
      </c>
      <c r="W281" s="71">
        <f t="shared" si="10"/>
        <v>0.86951786515101503</v>
      </c>
      <c r="X281" s="68">
        <f t="shared" si="11"/>
        <v>1.7025587514748697E-2</v>
      </c>
    </row>
    <row r="282" spans="2:24" x14ac:dyDescent="0.25">
      <c r="B282" s="26">
        <f>IF('Training Data'!A276="M",1,0)</f>
        <v>0</v>
      </c>
      <c r="C282" s="22">
        <f>IF('Training Data'!A276="F",1,0)</f>
        <v>1</v>
      </c>
      <c r="D282" s="26">
        <f>IF('Training Data'!$B276="H",1,0)</f>
        <v>0</v>
      </c>
      <c r="E282" s="22">
        <f>IF('Training Data'!$B276="A",1,0)</f>
        <v>1</v>
      </c>
      <c r="F282" s="37">
        <v>0</v>
      </c>
      <c r="G282" s="37">
        <v>0</v>
      </c>
      <c r="H282" s="37">
        <v>0</v>
      </c>
      <c r="I282" s="37">
        <v>0</v>
      </c>
      <c r="J282" s="37">
        <v>1</v>
      </c>
      <c r="K282" s="37">
        <v>0</v>
      </c>
      <c r="L282" s="37">
        <v>0</v>
      </c>
      <c r="M282" s="37">
        <v>0</v>
      </c>
      <c r="N282" s="37">
        <v>0</v>
      </c>
      <c r="O282" s="37">
        <v>0</v>
      </c>
      <c r="P282" s="37">
        <v>0</v>
      </c>
      <c r="Q282" s="37">
        <v>0</v>
      </c>
      <c r="R282" s="37">
        <v>0</v>
      </c>
      <c r="S282" s="37">
        <v>0</v>
      </c>
      <c r="T282" s="22">
        <v>0</v>
      </c>
      <c r="U282" s="24">
        <v>1</v>
      </c>
      <c r="V282" s="76">
        <v>1</v>
      </c>
      <c r="W282" s="71">
        <f t="shared" si="10"/>
        <v>0.73928489128954611</v>
      </c>
      <c r="X282" s="68">
        <f t="shared" si="11"/>
        <v>6.7972367909903797E-2</v>
      </c>
    </row>
    <row r="283" spans="2:24" x14ac:dyDescent="0.25">
      <c r="B283" s="26">
        <f>IF('Training Data'!A277="M",1,0)</f>
        <v>0</v>
      </c>
      <c r="C283" s="22">
        <f>IF('Training Data'!A277="F",1,0)</f>
        <v>1</v>
      </c>
      <c r="D283" s="26">
        <f>IF('Training Data'!$B277="H",1,0)</f>
        <v>1</v>
      </c>
      <c r="E283" s="22">
        <f>IF('Training Data'!$B277="A",1,0)</f>
        <v>0</v>
      </c>
      <c r="F283" s="37">
        <v>0</v>
      </c>
      <c r="G283" s="37">
        <v>0</v>
      </c>
      <c r="H283" s="37">
        <v>0</v>
      </c>
      <c r="I283" s="37">
        <v>0</v>
      </c>
      <c r="J283" s="37">
        <v>0</v>
      </c>
      <c r="K283" s="37">
        <v>0</v>
      </c>
      <c r="L283" s="37">
        <v>0</v>
      </c>
      <c r="M283" s="37">
        <v>0</v>
      </c>
      <c r="N283" s="37">
        <v>0</v>
      </c>
      <c r="O283" s="37">
        <v>0</v>
      </c>
      <c r="P283" s="37">
        <v>0</v>
      </c>
      <c r="Q283" s="37">
        <v>0</v>
      </c>
      <c r="R283" s="37">
        <v>0</v>
      </c>
      <c r="S283" s="37">
        <v>0</v>
      </c>
      <c r="T283" s="22">
        <v>1</v>
      </c>
      <c r="U283" s="24">
        <v>1</v>
      </c>
      <c r="V283" s="76">
        <v>1</v>
      </c>
      <c r="W283" s="71">
        <f t="shared" si="10"/>
        <v>0.66723370547123584</v>
      </c>
      <c r="X283" s="68">
        <f t="shared" si="11"/>
        <v>0.11073340677440421</v>
      </c>
    </row>
    <row r="284" spans="2:24" x14ac:dyDescent="0.25">
      <c r="B284" s="26">
        <f>IF('Training Data'!A278="M",1,0)</f>
        <v>0</v>
      </c>
      <c r="C284" s="22">
        <f>IF('Training Data'!A278="F",1,0)</f>
        <v>1</v>
      </c>
      <c r="D284" s="26">
        <f>IF('Training Data'!$B278="H",1,0)</f>
        <v>1</v>
      </c>
      <c r="E284" s="22">
        <f>IF('Training Data'!$B278="A",1,0)</f>
        <v>0</v>
      </c>
      <c r="F284" s="37">
        <v>0</v>
      </c>
      <c r="G284" s="37">
        <v>0</v>
      </c>
      <c r="H284" s="37">
        <v>0</v>
      </c>
      <c r="I284" s="37">
        <v>0</v>
      </c>
      <c r="J284" s="37">
        <v>1</v>
      </c>
      <c r="K284" s="37">
        <v>0</v>
      </c>
      <c r="L284" s="37">
        <v>0</v>
      </c>
      <c r="M284" s="37">
        <v>0</v>
      </c>
      <c r="N284" s="37">
        <v>1</v>
      </c>
      <c r="O284" s="37">
        <v>1</v>
      </c>
      <c r="P284" s="37">
        <v>0</v>
      </c>
      <c r="Q284" s="37">
        <v>0</v>
      </c>
      <c r="R284" s="37">
        <v>0</v>
      </c>
      <c r="S284" s="37">
        <v>0</v>
      </c>
      <c r="T284" s="22">
        <v>0</v>
      </c>
      <c r="U284" s="24">
        <v>1</v>
      </c>
      <c r="V284" s="76">
        <v>1</v>
      </c>
      <c r="W284" s="71">
        <f t="shared" si="10"/>
        <v>1.0320349410609913</v>
      </c>
      <c r="X284" s="68">
        <f t="shared" si="11"/>
        <v>1.0262374487811832E-3</v>
      </c>
    </row>
    <row r="285" spans="2:24" x14ac:dyDescent="0.25">
      <c r="B285" s="26">
        <f>IF('Training Data'!A279="M",1,0)</f>
        <v>0</v>
      </c>
      <c r="C285" s="22">
        <f>IF('Training Data'!A279="F",1,0)</f>
        <v>1</v>
      </c>
      <c r="D285" s="26">
        <f>IF('Training Data'!$B279="H",1,0)</f>
        <v>0</v>
      </c>
      <c r="E285" s="22">
        <f>IF('Training Data'!$B279="A",1,0)</f>
        <v>1</v>
      </c>
      <c r="F285" s="37">
        <v>0</v>
      </c>
      <c r="G285" s="37">
        <v>0</v>
      </c>
      <c r="H285" s="37">
        <v>0</v>
      </c>
      <c r="I285" s="37">
        <v>0</v>
      </c>
      <c r="J285" s="37">
        <v>0</v>
      </c>
      <c r="K285" s="37">
        <v>0</v>
      </c>
      <c r="L285" s="37">
        <v>0</v>
      </c>
      <c r="M285" s="37">
        <v>0</v>
      </c>
      <c r="N285" s="37">
        <v>1</v>
      </c>
      <c r="O285" s="37">
        <v>0</v>
      </c>
      <c r="P285" s="37">
        <v>0</v>
      </c>
      <c r="Q285" s="37">
        <v>0</v>
      </c>
      <c r="R285" s="37">
        <v>0</v>
      </c>
      <c r="S285" s="37">
        <v>0</v>
      </c>
      <c r="T285" s="22">
        <v>0</v>
      </c>
      <c r="U285" s="24">
        <v>1</v>
      </c>
      <c r="V285" s="76">
        <v>1</v>
      </c>
      <c r="W285" s="71">
        <f t="shared" si="10"/>
        <v>0.58767525287807343</v>
      </c>
      <c r="X285" s="68">
        <f t="shared" si="11"/>
        <v>0.1700116970891607</v>
      </c>
    </row>
    <row r="286" spans="2:24" x14ac:dyDescent="0.25">
      <c r="B286" s="26">
        <f>IF('Training Data'!A280="M",1,0)</f>
        <v>0</v>
      </c>
      <c r="C286" s="22">
        <f>IF('Training Data'!A280="F",1,0)</f>
        <v>1</v>
      </c>
      <c r="D286" s="26">
        <f>IF('Training Data'!$B280="H",1,0)</f>
        <v>0</v>
      </c>
      <c r="E286" s="22">
        <f>IF('Training Data'!$B280="A",1,0)</f>
        <v>1</v>
      </c>
      <c r="F286" s="37">
        <v>0</v>
      </c>
      <c r="G286" s="37">
        <v>0</v>
      </c>
      <c r="H286" s="37">
        <v>0</v>
      </c>
      <c r="I286" s="37">
        <v>0</v>
      </c>
      <c r="J286" s="37">
        <v>0</v>
      </c>
      <c r="K286" s="37">
        <v>0</v>
      </c>
      <c r="L286" s="37">
        <v>0</v>
      </c>
      <c r="M286" s="37">
        <v>0</v>
      </c>
      <c r="N286" s="37">
        <v>0</v>
      </c>
      <c r="O286" s="37">
        <v>0</v>
      </c>
      <c r="P286" s="37">
        <v>0</v>
      </c>
      <c r="Q286" s="37">
        <v>0</v>
      </c>
      <c r="R286" s="37">
        <v>0</v>
      </c>
      <c r="S286" s="37">
        <v>0</v>
      </c>
      <c r="T286" s="22">
        <v>1</v>
      </c>
      <c r="U286" s="24">
        <v>1</v>
      </c>
      <c r="V286" s="76">
        <v>1</v>
      </c>
      <c r="W286" s="71">
        <f t="shared" si="10"/>
        <v>0.68285588978323897</v>
      </c>
      <c r="X286" s="68">
        <f t="shared" si="11"/>
        <v>0.10058038664518107</v>
      </c>
    </row>
    <row r="287" spans="2:24" x14ac:dyDescent="0.25">
      <c r="B287" s="26">
        <f>IF('Training Data'!A281="M",1,0)</f>
        <v>0</v>
      </c>
      <c r="C287" s="22">
        <f>IF('Training Data'!A281="F",1,0)</f>
        <v>1</v>
      </c>
      <c r="D287" s="26">
        <f>IF('Training Data'!$B281="H",1,0)</f>
        <v>0</v>
      </c>
      <c r="E287" s="22">
        <f>IF('Training Data'!$B281="A",1,0)</f>
        <v>1</v>
      </c>
      <c r="F287" s="37">
        <v>0</v>
      </c>
      <c r="G287" s="37">
        <v>0</v>
      </c>
      <c r="H287" s="37">
        <v>0</v>
      </c>
      <c r="I287" s="37">
        <v>1</v>
      </c>
      <c r="J287" s="37">
        <v>0</v>
      </c>
      <c r="K287" s="37">
        <v>0</v>
      </c>
      <c r="L287" s="37">
        <v>0</v>
      </c>
      <c r="M287" s="37">
        <v>0</v>
      </c>
      <c r="N287" s="37">
        <v>0</v>
      </c>
      <c r="O287" s="37">
        <v>0</v>
      </c>
      <c r="P287" s="37">
        <v>0</v>
      </c>
      <c r="Q287" s="37">
        <v>0</v>
      </c>
      <c r="R287" s="37">
        <v>0</v>
      </c>
      <c r="S287" s="37">
        <v>0</v>
      </c>
      <c r="T287" s="22">
        <v>0</v>
      </c>
      <c r="U287" s="24">
        <v>1</v>
      </c>
      <c r="V287" s="76">
        <v>1</v>
      </c>
      <c r="W287" s="71">
        <f t="shared" si="10"/>
        <v>0.79314250592128699</v>
      </c>
      <c r="X287" s="68">
        <f t="shared" si="11"/>
        <v>4.2790022856524786E-2</v>
      </c>
    </row>
    <row r="288" spans="2:24" x14ac:dyDescent="0.25">
      <c r="B288" s="26">
        <f>IF('Training Data'!A282="M",1,0)</f>
        <v>1</v>
      </c>
      <c r="C288" s="22">
        <f>IF('Training Data'!A282="F",1,0)</f>
        <v>0</v>
      </c>
      <c r="D288" s="26">
        <f>IF('Training Data'!$B282="H",1,0)</f>
        <v>0</v>
      </c>
      <c r="E288" s="22">
        <f>IF('Training Data'!$B282="A",1,0)</f>
        <v>1</v>
      </c>
      <c r="F288" s="37">
        <v>0</v>
      </c>
      <c r="G288" s="37">
        <v>0</v>
      </c>
      <c r="H288" s="37">
        <v>0</v>
      </c>
      <c r="I288" s="37">
        <v>0</v>
      </c>
      <c r="J288" s="37">
        <v>0</v>
      </c>
      <c r="K288" s="37">
        <v>0</v>
      </c>
      <c r="L288" s="37">
        <v>0</v>
      </c>
      <c r="M288" s="37">
        <v>0</v>
      </c>
      <c r="N288" s="37">
        <v>0</v>
      </c>
      <c r="O288" s="37">
        <v>1</v>
      </c>
      <c r="P288" s="37">
        <v>0</v>
      </c>
      <c r="Q288" s="37">
        <v>0</v>
      </c>
      <c r="R288" s="37">
        <v>0</v>
      </c>
      <c r="S288" s="37">
        <v>0</v>
      </c>
      <c r="T288" s="22">
        <v>1</v>
      </c>
      <c r="U288" s="24">
        <v>1</v>
      </c>
      <c r="V288" s="76">
        <v>1</v>
      </c>
      <c r="W288" s="71">
        <f t="shared" si="10"/>
        <v>0.78023879675992913</v>
      </c>
      <c r="X288" s="68">
        <f t="shared" si="11"/>
        <v>4.8294986449523736E-2</v>
      </c>
    </row>
    <row r="289" spans="2:24" x14ac:dyDescent="0.25">
      <c r="B289" s="26">
        <f>IF('Training Data'!A283="M",1,0)</f>
        <v>1</v>
      </c>
      <c r="C289" s="22">
        <f>IF('Training Data'!A283="F",1,0)</f>
        <v>0</v>
      </c>
      <c r="D289" s="26">
        <f>IF('Training Data'!$B283="H",1,0)</f>
        <v>1</v>
      </c>
      <c r="E289" s="22">
        <f>IF('Training Data'!$B283="A",1,0)</f>
        <v>0</v>
      </c>
      <c r="F289" s="37">
        <v>0</v>
      </c>
      <c r="G289" s="37">
        <v>0</v>
      </c>
      <c r="H289" s="37">
        <v>0</v>
      </c>
      <c r="I289" s="37">
        <v>0</v>
      </c>
      <c r="J289" s="37">
        <v>0</v>
      </c>
      <c r="K289" s="37">
        <v>0</v>
      </c>
      <c r="L289" s="37">
        <v>0</v>
      </c>
      <c r="M289" s="37">
        <v>0</v>
      </c>
      <c r="N289" s="37">
        <v>0</v>
      </c>
      <c r="O289" s="37">
        <v>0</v>
      </c>
      <c r="P289" s="37">
        <v>0</v>
      </c>
      <c r="Q289" s="37">
        <v>0</v>
      </c>
      <c r="R289" s="37">
        <v>0</v>
      </c>
      <c r="S289" s="37">
        <v>0</v>
      </c>
      <c r="T289" s="22">
        <v>0</v>
      </c>
      <c r="U289" s="24">
        <v>1</v>
      </c>
      <c r="V289" s="76">
        <v>1</v>
      </c>
      <c r="W289" s="71">
        <f t="shared" si="10"/>
        <v>0.36106374145931197</v>
      </c>
      <c r="X289" s="68">
        <f t="shared" si="11"/>
        <v>0.40823954247797295</v>
      </c>
    </row>
    <row r="290" spans="2:24" x14ac:dyDescent="0.25">
      <c r="B290" s="26">
        <f>IF('Training Data'!A284="M",1,0)</f>
        <v>0</v>
      </c>
      <c r="C290" s="22">
        <f>IF('Training Data'!A284="F",1,0)</f>
        <v>1</v>
      </c>
      <c r="D290" s="26">
        <f>IF('Training Data'!$B284="H",1,0)</f>
        <v>0</v>
      </c>
      <c r="E290" s="22">
        <f>IF('Training Data'!$B284="A",1,0)</f>
        <v>1</v>
      </c>
      <c r="F290" s="37">
        <v>0</v>
      </c>
      <c r="G290" s="37">
        <v>0</v>
      </c>
      <c r="H290" s="37">
        <v>0</v>
      </c>
      <c r="I290" s="37">
        <v>0</v>
      </c>
      <c r="J290" s="37">
        <v>0</v>
      </c>
      <c r="K290" s="37">
        <v>0</v>
      </c>
      <c r="L290" s="37">
        <v>0</v>
      </c>
      <c r="M290" s="37">
        <v>0</v>
      </c>
      <c r="N290" s="37">
        <v>0</v>
      </c>
      <c r="O290" s="37">
        <v>0</v>
      </c>
      <c r="P290" s="37">
        <v>0</v>
      </c>
      <c r="Q290" s="37">
        <v>0</v>
      </c>
      <c r="R290" s="37">
        <v>0</v>
      </c>
      <c r="S290" s="37">
        <v>0</v>
      </c>
      <c r="T290" s="22">
        <v>0</v>
      </c>
      <c r="U290" s="24">
        <v>1</v>
      </c>
      <c r="V290" s="76">
        <v>1</v>
      </c>
      <c r="W290" s="71">
        <f t="shared" si="10"/>
        <v>0.44472443410807827</v>
      </c>
      <c r="X290" s="68">
        <f t="shared" si="11"/>
        <v>0.30833095407659389</v>
      </c>
    </row>
    <row r="291" spans="2:24" x14ac:dyDescent="0.25">
      <c r="B291" s="26">
        <f>IF('Training Data'!A285="M",1,0)</f>
        <v>0</v>
      </c>
      <c r="C291" s="22">
        <f>IF('Training Data'!A285="F",1,0)</f>
        <v>1</v>
      </c>
      <c r="D291" s="26">
        <f>IF('Training Data'!$B285="H",1,0)</f>
        <v>1</v>
      </c>
      <c r="E291" s="22">
        <f>IF('Training Data'!$B285="A",1,0)</f>
        <v>0</v>
      </c>
      <c r="F291" s="37">
        <v>0</v>
      </c>
      <c r="G291" s="37">
        <v>0</v>
      </c>
      <c r="H291" s="37">
        <v>0</v>
      </c>
      <c r="I291" s="37">
        <v>0</v>
      </c>
      <c r="J291" s="37">
        <v>0</v>
      </c>
      <c r="K291" s="37">
        <v>0</v>
      </c>
      <c r="L291" s="37">
        <v>0</v>
      </c>
      <c r="M291" s="37">
        <v>0</v>
      </c>
      <c r="N291" s="37">
        <v>0</v>
      </c>
      <c r="O291" s="37">
        <v>1</v>
      </c>
      <c r="P291" s="37">
        <v>0</v>
      </c>
      <c r="Q291" s="37">
        <v>0</v>
      </c>
      <c r="R291" s="37">
        <v>0</v>
      </c>
      <c r="S291" s="37">
        <v>0</v>
      </c>
      <c r="T291" s="22">
        <v>1</v>
      </c>
      <c r="U291" s="24">
        <v>1</v>
      </c>
      <c r="V291" s="76">
        <v>1</v>
      </c>
      <c r="W291" s="71">
        <f t="shared" si="10"/>
        <v>0.83265512078468906</v>
      </c>
      <c r="X291" s="68">
        <f t="shared" si="11"/>
        <v>2.8004308599587007E-2</v>
      </c>
    </row>
    <row r="292" spans="2:24" x14ac:dyDescent="0.25">
      <c r="B292" s="26">
        <f>IF('Training Data'!A286="M",1,0)</f>
        <v>0</v>
      </c>
      <c r="C292" s="22">
        <f>IF('Training Data'!A286="F",1,0)</f>
        <v>0</v>
      </c>
      <c r="D292" s="26">
        <f>IF('Training Data'!$B286="H",1,0)</f>
        <v>1</v>
      </c>
      <c r="E292" s="22">
        <f>IF('Training Data'!$B286="A",1,0)</f>
        <v>0</v>
      </c>
      <c r="F292" s="37">
        <v>0</v>
      </c>
      <c r="G292" s="37">
        <v>0</v>
      </c>
      <c r="H292" s="37">
        <v>0</v>
      </c>
      <c r="I292" s="37">
        <v>0</v>
      </c>
      <c r="J292" s="37">
        <v>0</v>
      </c>
      <c r="K292" s="37">
        <v>0</v>
      </c>
      <c r="L292" s="37">
        <v>0</v>
      </c>
      <c r="M292" s="37">
        <v>0</v>
      </c>
      <c r="N292" s="37">
        <v>0</v>
      </c>
      <c r="O292" s="37">
        <v>1</v>
      </c>
      <c r="P292" s="37">
        <v>0</v>
      </c>
      <c r="Q292" s="37">
        <v>0</v>
      </c>
      <c r="R292" s="37">
        <v>0</v>
      </c>
      <c r="S292" s="37">
        <v>0</v>
      </c>
      <c r="T292" s="22">
        <v>0</v>
      </c>
      <c r="U292" s="24">
        <v>1</v>
      </c>
      <c r="V292" s="76">
        <v>1</v>
      </c>
      <c r="W292" s="71">
        <f t="shared" si="10"/>
        <v>0.59360972693567515</v>
      </c>
      <c r="X292" s="68">
        <f t="shared" si="11"/>
        <v>0.16515305404129652</v>
      </c>
    </row>
    <row r="293" spans="2:24" x14ac:dyDescent="0.25">
      <c r="B293" s="26">
        <f>IF('Training Data'!A287="M",1,0)</f>
        <v>0</v>
      </c>
      <c r="C293" s="22">
        <f>IF('Training Data'!A287="F",1,0)</f>
        <v>0</v>
      </c>
      <c r="D293" s="26">
        <f>IF('Training Data'!$B287="H",1,0)</f>
        <v>0</v>
      </c>
      <c r="E293" s="22">
        <f>IF('Training Data'!$B287="A",1,0)</f>
        <v>1</v>
      </c>
      <c r="F293" s="37">
        <v>0</v>
      </c>
      <c r="G293" s="37">
        <v>0</v>
      </c>
      <c r="H293" s="37">
        <v>0</v>
      </c>
      <c r="I293" s="37">
        <v>1</v>
      </c>
      <c r="J293" s="37">
        <v>1</v>
      </c>
      <c r="K293" s="37">
        <v>0</v>
      </c>
      <c r="L293" s="37">
        <v>0</v>
      </c>
      <c r="M293" s="37">
        <v>0</v>
      </c>
      <c r="N293" s="37">
        <v>0</v>
      </c>
      <c r="O293" s="37">
        <v>0</v>
      </c>
      <c r="P293" s="37">
        <v>0</v>
      </c>
      <c r="Q293" s="37">
        <v>0</v>
      </c>
      <c r="R293" s="37">
        <v>0</v>
      </c>
      <c r="S293" s="37">
        <v>1</v>
      </c>
      <c r="T293" s="22">
        <v>0</v>
      </c>
      <c r="U293" s="24">
        <v>1</v>
      </c>
      <c r="V293" s="76">
        <v>1</v>
      </c>
      <c r="W293" s="71">
        <f t="shared" si="10"/>
        <v>0.88100253548120333</v>
      </c>
      <c r="X293" s="68">
        <f t="shared" si="11"/>
        <v>1.4160396561902272E-2</v>
      </c>
    </row>
    <row r="294" spans="2:24" x14ac:dyDescent="0.25">
      <c r="B294" s="26">
        <f>IF('Training Data'!A288="M",1,0)</f>
        <v>0</v>
      </c>
      <c r="C294" s="22">
        <f>IF('Training Data'!A288="F",1,0)</f>
        <v>1</v>
      </c>
      <c r="D294" s="26">
        <f>IF('Training Data'!$B288="H",1,0)</f>
        <v>1</v>
      </c>
      <c r="E294" s="22">
        <f>IF('Training Data'!$B288="A",1,0)</f>
        <v>0</v>
      </c>
      <c r="F294" s="37">
        <v>0</v>
      </c>
      <c r="G294" s="37">
        <v>0</v>
      </c>
      <c r="H294" s="37">
        <v>0</v>
      </c>
      <c r="I294" s="37">
        <v>0</v>
      </c>
      <c r="J294" s="37">
        <v>1</v>
      </c>
      <c r="K294" s="37">
        <v>0</v>
      </c>
      <c r="L294" s="37">
        <v>0</v>
      </c>
      <c r="M294" s="37">
        <v>0</v>
      </c>
      <c r="N294" s="37">
        <v>0</v>
      </c>
      <c r="O294" s="37">
        <v>0</v>
      </c>
      <c r="P294" s="37">
        <v>0</v>
      </c>
      <c r="Q294" s="37">
        <v>0</v>
      </c>
      <c r="R294" s="37">
        <v>0</v>
      </c>
      <c r="S294" s="37">
        <v>0</v>
      </c>
      <c r="T294" s="22">
        <v>1</v>
      </c>
      <c r="U294" s="24">
        <v>1</v>
      </c>
      <c r="V294" s="76">
        <v>1</v>
      </c>
      <c r="W294" s="71">
        <f t="shared" si="10"/>
        <v>0.96179416265270357</v>
      </c>
      <c r="X294" s="68">
        <f t="shared" si="11"/>
        <v>1.4596860074080711E-3</v>
      </c>
    </row>
    <row r="295" spans="2:24" x14ac:dyDescent="0.25">
      <c r="B295" s="26">
        <f>IF('Training Data'!A289="M",1,0)</f>
        <v>1</v>
      </c>
      <c r="C295" s="22">
        <f>IF('Training Data'!A289="F",1,0)</f>
        <v>0</v>
      </c>
      <c r="D295" s="26">
        <f>IF('Training Data'!$B289="H",1,0)</f>
        <v>0</v>
      </c>
      <c r="E295" s="22">
        <f>IF('Training Data'!$B289="A",1,0)</f>
        <v>1</v>
      </c>
      <c r="F295" s="37">
        <v>1</v>
      </c>
      <c r="G295" s="37">
        <v>0</v>
      </c>
      <c r="H295" s="37">
        <v>0</v>
      </c>
      <c r="I295" s="37">
        <v>0</v>
      </c>
      <c r="J295" s="37">
        <v>1</v>
      </c>
      <c r="K295" s="37">
        <v>0</v>
      </c>
      <c r="L295" s="37">
        <v>0</v>
      </c>
      <c r="M295" s="37">
        <v>1</v>
      </c>
      <c r="N295" s="37">
        <v>1</v>
      </c>
      <c r="O295" s="37">
        <v>0</v>
      </c>
      <c r="P295" s="37">
        <v>1</v>
      </c>
      <c r="Q295" s="37">
        <v>0</v>
      </c>
      <c r="R295" s="37">
        <v>0</v>
      </c>
      <c r="S295" s="37">
        <v>0</v>
      </c>
      <c r="T295" s="22">
        <v>0</v>
      </c>
      <c r="U295" s="24">
        <v>1</v>
      </c>
      <c r="V295" s="76">
        <v>1</v>
      </c>
      <c r="W295" s="71">
        <f t="shared" si="10"/>
        <v>1.1079528596580837</v>
      </c>
      <c r="X295" s="68">
        <f t="shared" si="11"/>
        <v>1.1653819908357906E-2</v>
      </c>
    </row>
    <row r="296" spans="2:24" x14ac:dyDescent="0.25">
      <c r="B296" s="26">
        <f>IF('Training Data'!A290="M",1,0)</f>
        <v>0</v>
      </c>
      <c r="C296" s="22">
        <f>IF('Training Data'!A290="F",1,0)</f>
        <v>1</v>
      </c>
      <c r="D296" s="26">
        <f>IF('Training Data'!$B290="H",1,0)</f>
        <v>0</v>
      </c>
      <c r="E296" s="22">
        <f>IF('Training Data'!$B290="A",1,0)</f>
        <v>1</v>
      </c>
      <c r="F296" s="37">
        <v>0</v>
      </c>
      <c r="G296" s="37">
        <v>0</v>
      </c>
      <c r="H296" s="37">
        <v>1</v>
      </c>
      <c r="I296" s="37">
        <v>1</v>
      </c>
      <c r="J296" s="37">
        <v>1</v>
      </c>
      <c r="K296" s="37">
        <v>0</v>
      </c>
      <c r="L296" s="37">
        <v>0</v>
      </c>
      <c r="M296" s="37">
        <v>0</v>
      </c>
      <c r="N296" s="37">
        <v>0</v>
      </c>
      <c r="O296" s="37">
        <v>0</v>
      </c>
      <c r="P296" s="37">
        <v>0</v>
      </c>
      <c r="Q296" s="37">
        <v>0</v>
      </c>
      <c r="R296" s="37">
        <v>0</v>
      </c>
      <c r="S296" s="37">
        <v>0</v>
      </c>
      <c r="T296" s="22">
        <v>0</v>
      </c>
      <c r="U296" s="24">
        <v>1</v>
      </c>
      <c r="V296" s="76">
        <v>1</v>
      </c>
      <c r="W296" s="71">
        <f t="shared" si="10"/>
        <v>0.85006119818314441</v>
      </c>
      <c r="X296" s="68">
        <f t="shared" si="11"/>
        <v>2.24816442902743E-2</v>
      </c>
    </row>
    <row r="297" spans="2:24" x14ac:dyDescent="0.25">
      <c r="B297" s="26">
        <f>IF('Training Data'!A291="M",1,0)</f>
        <v>0</v>
      </c>
      <c r="C297" s="22">
        <f>IF('Training Data'!A291="F",1,0)</f>
        <v>0</v>
      </c>
      <c r="D297" s="26">
        <f>IF('Training Data'!$B291="H",1,0)</f>
        <v>1</v>
      </c>
      <c r="E297" s="22">
        <f>IF('Training Data'!$B291="A",1,0)</f>
        <v>0</v>
      </c>
      <c r="F297" s="37">
        <v>1</v>
      </c>
      <c r="G297" s="37">
        <v>0</v>
      </c>
      <c r="H297" s="37">
        <v>0</v>
      </c>
      <c r="I297" s="37">
        <v>0</v>
      </c>
      <c r="J297" s="37">
        <v>0</v>
      </c>
      <c r="K297" s="37">
        <v>1</v>
      </c>
      <c r="L297" s="37">
        <v>0</v>
      </c>
      <c r="M297" s="37">
        <v>1</v>
      </c>
      <c r="N297" s="37">
        <v>0</v>
      </c>
      <c r="O297" s="37">
        <v>0</v>
      </c>
      <c r="P297" s="37">
        <v>0</v>
      </c>
      <c r="Q297" s="37">
        <v>0</v>
      </c>
      <c r="R297" s="37">
        <v>0</v>
      </c>
      <c r="S297" s="37">
        <v>0</v>
      </c>
      <c r="T297" s="22">
        <v>0</v>
      </c>
      <c r="U297" s="24">
        <v>1</v>
      </c>
      <c r="V297" s="76">
        <v>1</v>
      </c>
      <c r="W297" s="71">
        <f t="shared" si="10"/>
        <v>1.2016799307238533</v>
      </c>
      <c r="X297" s="68">
        <f t="shared" si="11"/>
        <v>4.0674794456778254E-2</v>
      </c>
    </row>
    <row r="298" spans="2:24" x14ac:dyDescent="0.25">
      <c r="B298" s="26">
        <f>IF('Training Data'!A292="M",1,0)</f>
        <v>0</v>
      </c>
      <c r="C298" s="22">
        <f>IF('Training Data'!A292="F",1,0)</f>
        <v>1</v>
      </c>
      <c r="D298" s="26">
        <f>IF('Training Data'!$B292="H",1,0)</f>
        <v>1</v>
      </c>
      <c r="E298" s="22">
        <f>IF('Training Data'!$B292="A",1,0)</f>
        <v>0</v>
      </c>
      <c r="F298" s="37">
        <v>0</v>
      </c>
      <c r="G298" s="37">
        <v>0</v>
      </c>
      <c r="H298" s="37">
        <v>0</v>
      </c>
      <c r="I298" s="37">
        <v>0</v>
      </c>
      <c r="J298" s="37">
        <v>0</v>
      </c>
      <c r="K298" s="37">
        <v>0</v>
      </c>
      <c r="L298" s="37">
        <v>0</v>
      </c>
      <c r="M298" s="37">
        <v>0</v>
      </c>
      <c r="N298" s="37">
        <v>0</v>
      </c>
      <c r="O298" s="37">
        <v>0</v>
      </c>
      <c r="P298" s="37">
        <v>1</v>
      </c>
      <c r="Q298" s="37">
        <v>1</v>
      </c>
      <c r="R298" s="37">
        <v>0</v>
      </c>
      <c r="S298" s="37">
        <v>0</v>
      </c>
      <c r="T298" s="22">
        <v>1</v>
      </c>
      <c r="U298" s="24">
        <v>1</v>
      </c>
      <c r="V298" s="76">
        <v>1</v>
      </c>
      <c r="W298" s="71">
        <f t="shared" si="10"/>
        <v>0.66814821670270064</v>
      </c>
      <c r="X298" s="68">
        <f t="shared" si="11"/>
        <v>0.11012560607759773</v>
      </c>
    </row>
    <row r="299" spans="2:24" x14ac:dyDescent="0.25">
      <c r="B299" s="26">
        <f>IF('Training Data'!A293="M",1,0)</f>
        <v>0</v>
      </c>
      <c r="C299" s="22">
        <f>IF('Training Data'!A293="F",1,0)</f>
        <v>1</v>
      </c>
      <c r="D299" s="26">
        <f>IF('Training Data'!$B293="H",1,0)</f>
        <v>1</v>
      </c>
      <c r="E299" s="22">
        <f>IF('Training Data'!$B293="A",1,0)</f>
        <v>0</v>
      </c>
      <c r="F299" s="37">
        <v>0</v>
      </c>
      <c r="G299" s="37">
        <v>0</v>
      </c>
      <c r="H299" s="37">
        <v>0</v>
      </c>
      <c r="I299" s="37">
        <v>0</v>
      </c>
      <c r="J299" s="37">
        <v>0</v>
      </c>
      <c r="K299" s="37">
        <v>0</v>
      </c>
      <c r="L299" s="37">
        <v>0</v>
      </c>
      <c r="M299" s="37">
        <v>1</v>
      </c>
      <c r="N299" s="37">
        <v>0</v>
      </c>
      <c r="O299" s="37">
        <v>0</v>
      </c>
      <c r="P299" s="37">
        <v>1</v>
      </c>
      <c r="Q299" s="37">
        <v>1</v>
      </c>
      <c r="R299" s="37">
        <v>0</v>
      </c>
      <c r="S299" s="37">
        <v>0</v>
      </c>
      <c r="T299" s="22">
        <v>0</v>
      </c>
      <c r="U299" s="24">
        <v>1</v>
      </c>
      <c r="V299" s="76">
        <v>1</v>
      </c>
      <c r="W299" s="71">
        <f t="shared" si="10"/>
        <v>0.66442224725102261</v>
      </c>
      <c r="X299" s="68">
        <f t="shared" si="11"/>
        <v>0.1126124281400538</v>
      </c>
    </row>
    <row r="300" spans="2:24" x14ac:dyDescent="0.25">
      <c r="B300" s="26">
        <f>IF('Training Data'!A294="M",1,0)</f>
        <v>1</v>
      </c>
      <c r="C300" s="22">
        <f>IF('Training Data'!A294="F",1,0)</f>
        <v>0</v>
      </c>
      <c r="D300" s="26">
        <f>IF('Training Data'!$B294="H",1,0)</f>
        <v>1</v>
      </c>
      <c r="E300" s="22">
        <f>IF('Training Data'!$B294="A",1,0)</f>
        <v>0</v>
      </c>
      <c r="F300" s="37">
        <v>0</v>
      </c>
      <c r="G300" s="37">
        <v>0</v>
      </c>
      <c r="H300" s="37">
        <v>0</v>
      </c>
      <c r="I300" s="37">
        <v>0</v>
      </c>
      <c r="J300" s="37">
        <v>0</v>
      </c>
      <c r="K300" s="37">
        <v>0</v>
      </c>
      <c r="L300" s="37">
        <v>0</v>
      </c>
      <c r="M300" s="37">
        <v>0</v>
      </c>
      <c r="N300" s="37">
        <v>0</v>
      </c>
      <c r="O300" s="37">
        <v>0</v>
      </c>
      <c r="P300" s="37">
        <v>0</v>
      </c>
      <c r="Q300" s="37">
        <v>0</v>
      </c>
      <c r="R300" s="37">
        <v>0</v>
      </c>
      <c r="S300" s="37">
        <v>0</v>
      </c>
      <c r="T300" s="22">
        <v>0</v>
      </c>
      <c r="U300" s="24">
        <v>1</v>
      </c>
      <c r="V300" s="76">
        <v>1</v>
      </c>
      <c r="W300" s="71">
        <f t="shared" si="10"/>
        <v>0.36106374145931197</v>
      </c>
      <c r="X300" s="68">
        <f t="shared" si="11"/>
        <v>0.40823954247797295</v>
      </c>
    </row>
    <row r="301" spans="2:24" x14ac:dyDescent="0.25">
      <c r="B301" s="26">
        <f>IF('Training Data'!A295="M",1,0)</f>
        <v>1</v>
      </c>
      <c r="C301" s="22">
        <f>IF('Training Data'!A295="F",1,0)</f>
        <v>0</v>
      </c>
      <c r="D301" s="26">
        <f>IF('Training Data'!$B295="H",1,0)</f>
        <v>1</v>
      </c>
      <c r="E301" s="22">
        <f>IF('Training Data'!$B295="A",1,0)</f>
        <v>0</v>
      </c>
      <c r="F301" s="37">
        <v>1</v>
      </c>
      <c r="G301" s="37">
        <v>0</v>
      </c>
      <c r="H301" s="37">
        <v>0</v>
      </c>
      <c r="I301" s="37">
        <v>0</v>
      </c>
      <c r="J301" s="37">
        <v>0</v>
      </c>
      <c r="K301" s="37">
        <v>0</v>
      </c>
      <c r="L301" s="37">
        <v>0</v>
      </c>
      <c r="M301" s="37">
        <v>0</v>
      </c>
      <c r="N301" s="37">
        <v>0</v>
      </c>
      <c r="O301" s="37">
        <v>0</v>
      </c>
      <c r="P301" s="37">
        <v>0</v>
      </c>
      <c r="Q301" s="37">
        <v>1</v>
      </c>
      <c r="R301" s="37">
        <v>0</v>
      </c>
      <c r="S301" s="37">
        <v>0</v>
      </c>
      <c r="T301" s="22">
        <v>0</v>
      </c>
      <c r="U301" s="24">
        <v>1</v>
      </c>
      <c r="V301" s="76">
        <v>1</v>
      </c>
      <c r="W301" s="71">
        <f t="shared" si="10"/>
        <v>0.74231257605247702</v>
      </c>
      <c r="X301" s="68">
        <f t="shared" si="11"/>
        <v>6.6402808460710436E-2</v>
      </c>
    </row>
    <row r="302" spans="2:24" x14ac:dyDescent="0.25">
      <c r="B302" s="26">
        <f>IF('Training Data'!A296="M",1,0)</f>
        <v>1</v>
      </c>
      <c r="C302" s="22">
        <f>IF('Training Data'!A296="F",1,0)</f>
        <v>0</v>
      </c>
      <c r="D302" s="26">
        <f>IF('Training Data'!$B296="H",1,0)</f>
        <v>0</v>
      </c>
      <c r="E302" s="22">
        <f>IF('Training Data'!$B296="A",1,0)</f>
        <v>1</v>
      </c>
      <c r="F302" s="37">
        <v>1</v>
      </c>
      <c r="G302" s="37">
        <v>0</v>
      </c>
      <c r="H302" s="37">
        <v>0</v>
      </c>
      <c r="I302" s="37">
        <v>0</v>
      </c>
      <c r="J302" s="37">
        <v>1</v>
      </c>
      <c r="K302" s="37">
        <v>0</v>
      </c>
      <c r="L302" s="37">
        <v>0</v>
      </c>
      <c r="M302" s="37">
        <v>0</v>
      </c>
      <c r="N302" s="37">
        <v>0</v>
      </c>
      <c r="O302" s="37">
        <v>1</v>
      </c>
      <c r="P302" s="37">
        <v>0</v>
      </c>
      <c r="Q302" s="37">
        <v>0</v>
      </c>
      <c r="R302" s="37">
        <v>1</v>
      </c>
      <c r="S302" s="37">
        <v>0</v>
      </c>
      <c r="T302" s="22">
        <v>1</v>
      </c>
      <c r="U302" s="24">
        <v>1</v>
      </c>
      <c r="V302" s="76">
        <v>1</v>
      </c>
      <c r="W302" s="71">
        <f t="shared" si="10"/>
        <v>1.4831932271255888</v>
      </c>
      <c r="X302" s="68">
        <f t="shared" si="11"/>
        <v>0.23347569474004082</v>
      </c>
    </row>
    <row r="303" spans="2:24" x14ac:dyDescent="0.25">
      <c r="B303" s="26">
        <f>IF('Training Data'!A297="M",1,0)</f>
        <v>0</v>
      </c>
      <c r="C303" s="22">
        <f>IF('Training Data'!A297="F",1,0)</f>
        <v>1</v>
      </c>
      <c r="D303" s="26">
        <f>IF('Training Data'!$B297="H",1,0)</f>
        <v>1</v>
      </c>
      <c r="E303" s="22">
        <f>IF('Training Data'!$B297="A",1,0)</f>
        <v>0</v>
      </c>
      <c r="F303" s="37">
        <v>0</v>
      </c>
      <c r="G303" s="37">
        <v>1</v>
      </c>
      <c r="H303" s="37">
        <v>0</v>
      </c>
      <c r="I303" s="37">
        <v>1</v>
      </c>
      <c r="J303" s="37">
        <v>0</v>
      </c>
      <c r="K303" s="37">
        <v>0</v>
      </c>
      <c r="L303" s="37">
        <v>0</v>
      </c>
      <c r="M303" s="37">
        <v>0</v>
      </c>
      <c r="N303" s="37">
        <v>0</v>
      </c>
      <c r="O303" s="37">
        <v>1</v>
      </c>
      <c r="P303" s="37">
        <v>0</v>
      </c>
      <c r="Q303" s="37">
        <v>0</v>
      </c>
      <c r="R303" s="37">
        <v>1</v>
      </c>
      <c r="S303" s="37">
        <v>0</v>
      </c>
      <c r="T303" s="22">
        <v>0</v>
      </c>
      <c r="U303" s="24">
        <v>1</v>
      </c>
      <c r="V303" s="76">
        <v>1</v>
      </c>
      <c r="W303" s="71">
        <f t="shared" si="10"/>
        <v>0.86261808810080876</v>
      </c>
      <c r="X303" s="68">
        <f t="shared" si="11"/>
        <v>1.8873789717077146E-2</v>
      </c>
    </row>
    <row r="304" spans="2:24" x14ac:dyDescent="0.25">
      <c r="B304" s="26">
        <f>IF('Training Data'!A298="M",1,0)</f>
        <v>0</v>
      </c>
      <c r="C304" s="22">
        <f>IF('Training Data'!A298="F",1,0)</f>
        <v>1</v>
      </c>
      <c r="D304" s="26">
        <f>IF('Training Data'!$B298="H",1,0)</f>
        <v>0</v>
      </c>
      <c r="E304" s="22">
        <f>IF('Training Data'!$B298="A",1,0)</f>
        <v>0</v>
      </c>
      <c r="F304" s="37">
        <v>0</v>
      </c>
      <c r="G304" s="37">
        <v>0</v>
      </c>
      <c r="H304" s="37">
        <v>0</v>
      </c>
      <c r="I304" s="37">
        <v>1</v>
      </c>
      <c r="J304" s="37">
        <v>1</v>
      </c>
      <c r="K304" s="37">
        <v>0</v>
      </c>
      <c r="L304" s="37">
        <v>0</v>
      </c>
      <c r="M304" s="37">
        <v>0</v>
      </c>
      <c r="N304" s="37">
        <v>0</v>
      </c>
      <c r="O304" s="37">
        <v>0</v>
      </c>
      <c r="P304" s="37">
        <v>0</v>
      </c>
      <c r="Q304" s="37">
        <v>0</v>
      </c>
      <c r="R304" s="37">
        <v>0</v>
      </c>
      <c r="S304" s="37">
        <v>0</v>
      </c>
      <c r="T304" s="22">
        <v>0</v>
      </c>
      <c r="U304" s="24">
        <v>1</v>
      </c>
      <c r="V304" s="76">
        <v>1</v>
      </c>
      <c r="W304" s="71">
        <f t="shared" si="10"/>
        <v>1.0749851181942287</v>
      </c>
      <c r="X304" s="68">
        <f t="shared" si="11"/>
        <v>5.6227679506024491E-3</v>
      </c>
    </row>
    <row r="305" spans="2:24" x14ac:dyDescent="0.25">
      <c r="B305" s="26">
        <f>IF('Training Data'!A299="M",1,0)</f>
        <v>0</v>
      </c>
      <c r="C305" s="22">
        <f>IF('Training Data'!A299="F",1,0)</f>
        <v>1</v>
      </c>
      <c r="D305" s="26">
        <f>IF('Training Data'!$B299="H",1,0)</f>
        <v>0</v>
      </c>
      <c r="E305" s="22">
        <f>IF('Training Data'!$B299="A",1,0)</f>
        <v>1</v>
      </c>
      <c r="F305" s="37">
        <v>0</v>
      </c>
      <c r="G305" s="37">
        <v>0</v>
      </c>
      <c r="H305" s="37">
        <v>0</v>
      </c>
      <c r="I305" s="37">
        <v>0</v>
      </c>
      <c r="J305" s="37">
        <v>0</v>
      </c>
      <c r="K305" s="37">
        <v>0</v>
      </c>
      <c r="L305" s="37">
        <v>0</v>
      </c>
      <c r="M305" s="37">
        <v>0</v>
      </c>
      <c r="N305" s="37">
        <v>0</v>
      </c>
      <c r="O305" s="37">
        <v>0</v>
      </c>
      <c r="P305" s="37">
        <v>0</v>
      </c>
      <c r="Q305" s="37">
        <v>0</v>
      </c>
      <c r="R305" s="37">
        <v>0</v>
      </c>
      <c r="S305" s="37">
        <v>0</v>
      </c>
      <c r="T305" s="22">
        <v>0</v>
      </c>
      <c r="U305" s="24">
        <v>1</v>
      </c>
      <c r="V305" s="76">
        <v>1</v>
      </c>
      <c r="W305" s="71">
        <f t="shared" si="10"/>
        <v>0.44472443410807827</v>
      </c>
      <c r="X305" s="68">
        <f t="shared" si="11"/>
        <v>0.30833095407659389</v>
      </c>
    </row>
    <row r="306" spans="2:24" x14ac:dyDescent="0.25">
      <c r="B306" s="26">
        <f>IF('Training Data'!A300="M",1,0)</f>
        <v>0</v>
      </c>
      <c r="C306" s="22">
        <f>IF('Training Data'!A300="F",1,0)</f>
        <v>1</v>
      </c>
      <c r="D306" s="26">
        <f>IF('Training Data'!$B300="H",1,0)</f>
        <v>0</v>
      </c>
      <c r="E306" s="22">
        <f>IF('Training Data'!$B300="A",1,0)</f>
        <v>0</v>
      </c>
      <c r="F306" s="37">
        <v>0</v>
      </c>
      <c r="G306" s="37">
        <v>0</v>
      </c>
      <c r="H306" s="37">
        <v>0</v>
      </c>
      <c r="I306" s="37">
        <v>0</v>
      </c>
      <c r="J306" s="37">
        <v>0</v>
      </c>
      <c r="K306" s="37">
        <v>0</v>
      </c>
      <c r="L306" s="37">
        <v>0</v>
      </c>
      <c r="M306" s="37">
        <v>0</v>
      </c>
      <c r="N306" s="37">
        <v>0</v>
      </c>
      <c r="O306" s="37">
        <v>0</v>
      </c>
      <c r="P306" s="37">
        <v>0</v>
      </c>
      <c r="Q306" s="37">
        <v>1</v>
      </c>
      <c r="R306" s="37">
        <v>0</v>
      </c>
      <c r="S306" s="37">
        <v>0</v>
      </c>
      <c r="T306" s="22">
        <v>0</v>
      </c>
      <c r="U306" s="24">
        <v>1</v>
      </c>
      <c r="V306" s="76">
        <v>1</v>
      </c>
      <c r="W306" s="71">
        <f t="shared" si="10"/>
        <v>0.59341317625595558</v>
      </c>
      <c r="X306" s="68">
        <f t="shared" si="11"/>
        <v>0.16531284524227063</v>
      </c>
    </row>
    <row r="307" spans="2:24" x14ac:dyDescent="0.25">
      <c r="B307" s="26">
        <f>IF('Training Data'!A301="M",1,0)</f>
        <v>0</v>
      </c>
      <c r="C307" s="22">
        <f>IF('Training Data'!A301="F",1,0)</f>
        <v>1</v>
      </c>
      <c r="D307" s="26">
        <f>IF('Training Data'!$B301="H",1,0)</f>
        <v>1</v>
      </c>
      <c r="E307" s="22">
        <f>IF('Training Data'!$B301="A",1,0)</f>
        <v>0</v>
      </c>
      <c r="F307" s="37">
        <v>0</v>
      </c>
      <c r="G307" s="37">
        <v>0</v>
      </c>
      <c r="H307" s="37">
        <v>0</v>
      </c>
      <c r="I307" s="37">
        <v>0</v>
      </c>
      <c r="J307" s="37">
        <v>0</v>
      </c>
      <c r="K307" s="37">
        <v>0</v>
      </c>
      <c r="L307" s="37">
        <v>0</v>
      </c>
      <c r="M307" s="37">
        <v>0</v>
      </c>
      <c r="N307" s="37">
        <v>0</v>
      </c>
      <c r="O307" s="37">
        <v>0</v>
      </c>
      <c r="P307" s="37">
        <v>0</v>
      </c>
      <c r="Q307" s="37">
        <v>1</v>
      </c>
      <c r="R307" s="37">
        <v>0</v>
      </c>
      <c r="S307" s="37">
        <v>0</v>
      </c>
      <c r="T307" s="22">
        <v>0</v>
      </c>
      <c r="U307" s="24">
        <v>1</v>
      </c>
      <c r="V307" s="76">
        <v>1</v>
      </c>
      <c r="W307" s="71">
        <f t="shared" si="10"/>
        <v>0.59050883685247857</v>
      </c>
      <c r="X307" s="68">
        <f t="shared" si="11"/>
        <v>0.16768301269591002</v>
      </c>
    </row>
    <row r="308" spans="2:24" x14ac:dyDescent="0.25">
      <c r="B308" s="26">
        <f>IF('Training Data'!A302="M",1,0)</f>
        <v>1</v>
      </c>
      <c r="C308" s="22">
        <f>IF('Training Data'!A302="F",1,0)</f>
        <v>0</v>
      </c>
      <c r="D308" s="26">
        <f>IF('Training Data'!$B302="H",1,0)</f>
        <v>1</v>
      </c>
      <c r="E308" s="22">
        <f>IF('Training Data'!$B302="A",1,0)</f>
        <v>0</v>
      </c>
      <c r="F308" s="37">
        <v>0</v>
      </c>
      <c r="G308" s="37">
        <v>0</v>
      </c>
      <c r="H308" s="37">
        <v>0</v>
      </c>
      <c r="I308" s="37">
        <v>0</v>
      </c>
      <c r="J308" s="37">
        <v>0</v>
      </c>
      <c r="K308" s="37">
        <v>0</v>
      </c>
      <c r="L308" s="37">
        <v>0</v>
      </c>
      <c r="M308" s="37">
        <v>0</v>
      </c>
      <c r="N308" s="37">
        <v>0</v>
      </c>
      <c r="O308" s="37">
        <v>0</v>
      </c>
      <c r="P308" s="37">
        <v>0</v>
      </c>
      <c r="Q308" s="37">
        <v>1</v>
      </c>
      <c r="R308" s="37">
        <v>0</v>
      </c>
      <c r="S308" s="37">
        <v>1</v>
      </c>
      <c r="T308" s="22">
        <v>1</v>
      </c>
      <c r="U308" s="24">
        <v>1</v>
      </c>
      <c r="V308" s="76">
        <v>1</v>
      </c>
      <c r="W308" s="71">
        <f t="shared" si="10"/>
        <v>0.55481529474317792</v>
      </c>
      <c r="X308" s="68">
        <f t="shared" si="11"/>
        <v>0.19818942179460355</v>
      </c>
    </row>
    <row r="309" spans="2:24" x14ac:dyDescent="0.25">
      <c r="B309" s="26">
        <f>IF('Training Data'!A303="M",1,0)</f>
        <v>0</v>
      </c>
      <c r="C309" s="22">
        <f>IF('Training Data'!A303="F",1,0)</f>
        <v>1</v>
      </c>
      <c r="D309" s="26">
        <f>IF('Training Data'!$B303="H",1,0)</f>
        <v>1</v>
      </c>
      <c r="E309" s="22">
        <f>IF('Training Data'!$B303="A",1,0)</f>
        <v>0</v>
      </c>
      <c r="F309" s="37">
        <v>0</v>
      </c>
      <c r="G309" s="37">
        <v>0</v>
      </c>
      <c r="H309" s="37">
        <v>0</v>
      </c>
      <c r="I309" s="37">
        <v>0</v>
      </c>
      <c r="J309" s="37">
        <v>0</v>
      </c>
      <c r="K309" s="37">
        <v>0</v>
      </c>
      <c r="L309" s="37">
        <v>0</v>
      </c>
      <c r="M309" s="37">
        <v>0</v>
      </c>
      <c r="N309" s="37">
        <v>0</v>
      </c>
      <c r="O309" s="37">
        <v>0</v>
      </c>
      <c r="P309" s="37">
        <v>0</v>
      </c>
      <c r="Q309" s="37">
        <v>0</v>
      </c>
      <c r="R309" s="37">
        <v>1</v>
      </c>
      <c r="S309" s="37">
        <v>0</v>
      </c>
      <c r="T309" s="22">
        <v>0</v>
      </c>
      <c r="U309" s="24">
        <v>1</v>
      </c>
      <c r="V309" s="76">
        <v>1</v>
      </c>
      <c r="W309" s="71">
        <f t="shared" si="10"/>
        <v>0.61765397544350509</v>
      </c>
      <c r="X309" s="68">
        <f t="shared" si="11"/>
        <v>0.14618848249415581</v>
      </c>
    </row>
    <row r="310" spans="2:24" x14ac:dyDescent="0.25">
      <c r="B310" s="26">
        <f>IF('Training Data'!A304="M",1,0)</f>
        <v>1</v>
      </c>
      <c r="C310" s="22">
        <f>IF('Training Data'!A304="F",1,0)</f>
        <v>0</v>
      </c>
      <c r="D310" s="26">
        <f>IF('Training Data'!$B304="H",1,0)</f>
        <v>1</v>
      </c>
      <c r="E310" s="22">
        <f>IF('Training Data'!$B304="A",1,0)</f>
        <v>0</v>
      </c>
      <c r="F310" s="37">
        <v>0</v>
      </c>
      <c r="G310" s="37">
        <v>0</v>
      </c>
      <c r="H310" s="37">
        <v>0</v>
      </c>
      <c r="I310" s="37">
        <v>0</v>
      </c>
      <c r="J310" s="37">
        <v>0</v>
      </c>
      <c r="K310" s="37">
        <v>0</v>
      </c>
      <c r="L310" s="37">
        <v>0</v>
      </c>
      <c r="M310" s="37">
        <v>0</v>
      </c>
      <c r="N310" s="37">
        <v>0</v>
      </c>
      <c r="O310" s="37">
        <v>0</v>
      </c>
      <c r="P310" s="37">
        <v>0</v>
      </c>
      <c r="Q310" s="37">
        <v>0</v>
      </c>
      <c r="R310" s="37">
        <v>0</v>
      </c>
      <c r="S310" s="37">
        <v>0</v>
      </c>
      <c r="T310" s="22">
        <v>0</v>
      </c>
      <c r="U310" s="24">
        <v>1</v>
      </c>
      <c r="V310" s="76">
        <v>1</v>
      </c>
      <c r="W310" s="71">
        <f t="shared" si="10"/>
        <v>0.36106374145931197</v>
      </c>
      <c r="X310" s="68">
        <f t="shared" si="11"/>
        <v>0.40823954247797295</v>
      </c>
    </row>
    <row r="311" spans="2:24" x14ac:dyDescent="0.25">
      <c r="B311" s="26">
        <f>IF('Training Data'!A305="M",1,0)</f>
        <v>0</v>
      </c>
      <c r="C311" s="22">
        <f>IF('Training Data'!A305="F",1,0)</f>
        <v>1</v>
      </c>
      <c r="D311" s="26">
        <f>IF('Training Data'!$B305="H",1,0)</f>
        <v>1</v>
      </c>
      <c r="E311" s="22">
        <f>IF('Training Data'!$B305="A",1,0)</f>
        <v>0</v>
      </c>
      <c r="F311" s="37">
        <v>1</v>
      </c>
      <c r="G311" s="37">
        <v>0</v>
      </c>
      <c r="H311" s="37">
        <v>0</v>
      </c>
      <c r="I311" s="37">
        <v>0</v>
      </c>
      <c r="J311" s="37">
        <v>0</v>
      </c>
      <c r="K311" s="37">
        <v>0</v>
      </c>
      <c r="L311" s="37">
        <v>0</v>
      </c>
      <c r="M311" s="37">
        <v>0</v>
      </c>
      <c r="N311" s="37">
        <v>0</v>
      </c>
      <c r="O311" s="37">
        <v>0</v>
      </c>
      <c r="P311" s="37">
        <v>0</v>
      </c>
      <c r="Q311" s="37">
        <v>0</v>
      </c>
      <c r="R311" s="37">
        <v>0</v>
      </c>
      <c r="S311" s="37">
        <v>0</v>
      </c>
      <c r="T311" s="22">
        <v>0</v>
      </c>
      <c r="U311" s="24">
        <v>1</v>
      </c>
      <c r="V311" s="76">
        <v>1</v>
      </c>
      <c r="W311" s="71">
        <f t="shared" si="10"/>
        <v>0.64894449733283666</v>
      </c>
      <c r="X311" s="68">
        <f t="shared" si="11"/>
        <v>0.12323996595289473</v>
      </c>
    </row>
    <row r="312" spans="2:24" x14ac:dyDescent="0.25">
      <c r="B312" s="26">
        <f>IF('Training Data'!A306="M",1,0)</f>
        <v>1</v>
      </c>
      <c r="C312" s="22">
        <f>IF('Training Data'!A306="F",1,0)</f>
        <v>0</v>
      </c>
      <c r="D312" s="26">
        <f>IF('Training Data'!$B306="H",1,0)</f>
        <v>0</v>
      </c>
      <c r="E312" s="22">
        <f>IF('Training Data'!$B306="A",1,0)</f>
        <v>1</v>
      </c>
      <c r="F312" s="37">
        <v>0</v>
      </c>
      <c r="G312" s="37">
        <v>0</v>
      </c>
      <c r="H312" s="37">
        <v>0</v>
      </c>
      <c r="I312" s="37">
        <v>0</v>
      </c>
      <c r="J312" s="37">
        <v>0</v>
      </c>
      <c r="K312" s="37">
        <v>0</v>
      </c>
      <c r="L312" s="37">
        <v>0</v>
      </c>
      <c r="M312" s="37">
        <v>0</v>
      </c>
      <c r="N312" s="37">
        <v>0</v>
      </c>
      <c r="O312" s="37">
        <v>1</v>
      </c>
      <c r="P312" s="37">
        <v>0</v>
      </c>
      <c r="Q312" s="37">
        <v>0</v>
      </c>
      <c r="R312" s="37">
        <v>0</v>
      </c>
      <c r="S312" s="37">
        <v>0</v>
      </c>
      <c r="T312" s="22">
        <v>0</v>
      </c>
      <c r="U312" s="24">
        <v>1</v>
      </c>
      <c r="V312" s="76">
        <v>1</v>
      </c>
      <c r="W312" s="71">
        <f t="shared" si="10"/>
        <v>0.54210734108476855</v>
      </c>
      <c r="X312" s="68">
        <f t="shared" si="11"/>
        <v>0.20966568708846048</v>
      </c>
    </row>
    <row r="313" spans="2:24" x14ac:dyDescent="0.25">
      <c r="B313" s="26">
        <f>IF('Training Data'!A307="M",1,0)</f>
        <v>1</v>
      </c>
      <c r="C313" s="22">
        <f>IF('Training Data'!A307="F",1,0)</f>
        <v>0</v>
      </c>
      <c r="D313" s="26">
        <f>IF('Training Data'!$B307="H",1,0)</f>
        <v>0</v>
      </c>
      <c r="E313" s="22">
        <f>IF('Training Data'!$B307="A",1,0)</f>
        <v>1</v>
      </c>
      <c r="F313" s="37">
        <v>0</v>
      </c>
      <c r="G313" s="37">
        <v>0</v>
      </c>
      <c r="H313" s="37">
        <v>0</v>
      </c>
      <c r="I313" s="37">
        <v>0</v>
      </c>
      <c r="J313" s="37">
        <v>1</v>
      </c>
      <c r="K313" s="37">
        <v>0</v>
      </c>
      <c r="L313" s="37">
        <v>0</v>
      </c>
      <c r="M313" s="37">
        <v>0</v>
      </c>
      <c r="N313" s="37">
        <v>0</v>
      </c>
      <c r="O313" s="37">
        <v>0</v>
      </c>
      <c r="P313" s="37">
        <v>0</v>
      </c>
      <c r="Q313" s="37">
        <v>0</v>
      </c>
      <c r="R313" s="37">
        <v>1</v>
      </c>
      <c r="S313" s="37">
        <v>0</v>
      </c>
      <c r="T313" s="22">
        <v>1</v>
      </c>
      <c r="U313" s="24">
        <v>1</v>
      </c>
      <c r="V313" s="76">
        <v>1</v>
      </c>
      <c r="W313" s="71">
        <f t="shared" si="10"/>
        <v>1.0979295642753737</v>
      </c>
      <c r="X313" s="68">
        <f t="shared" si="11"/>
        <v>9.5901995591645469E-3</v>
      </c>
    </row>
    <row r="314" spans="2:24" x14ac:dyDescent="0.25">
      <c r="B314" s="26">
        <f>IF('Training Data'!A308="M",1,0)</f>
        <v>0</v>
      </c>
      <c r="C314" s="22">
        <f>IF('Training Data'!A308="F",1,0)</f>
        <v>0</v>
      </c>
      <c r="D314" s="26">
        <f>IF('Training Data'!$B308="H",1,0)</f>
        <v>0</v>
      </c>
      <c r="E314" s="22">
        <f>IF('Training Data'!$B308="A",1,0)</f>
        <v>1</v>
      </c>
      <c r="F314" s="37">
        <v>0</v>
      </c>
      <c r="G314" s="37">
        <v>0</v>
      </c>
      <c r="H314" s="37">
        <v>0</v>
      </c>
      <c r="I314" s="37">
        <v>0</v>
      </c>
      <c r="J314" s="37">
        <v>0</v>
      </c>
      <c r="K314" s="37">
        <v>0</v>
      </c>
      <c r="L314" s="37">
        <v>0</v>
      </c>
      <c r="M314" s="37">
        <v>0</v>
      </c>
      <c r="N314" s="37">
        <v>0</v>
      </c>
      <c r="O314" s="37">
        <v>0</v>
      </c>
      <c r="P314" s="37">
        <v>0</v>
      </c>
      <c r="Q314" s="37">
        <v>0</v>
      </c>
      <c r="R314" s="37">
        <v>1</v>
      </c>
      <c r="S314" s="37">
        <v>0</v>
      </c>
      <c r="T314" s="22">
        <v>0</v>
      </c>
      <c r="U314" s="24">
        <v>1</v>
      </c>
      <c r="V314" s="76">
        <v>1</v>
      </c>
      <c r="W314" s="71">
        <f t="shared" si="10"/>
        <v>0.63236222158165512</v>
      </c>
      <c r="X314" s="68">
        <f t="shared" si="11"/>
        <v>0.13515753612037607</v>
      </c>
    </row>
    <row r="315" spans="2:24" x14ac:dyDescent="0.25">
      <c r="B315" s="26">
        <f>IF('Training Data'!A309="M",1,0)</f>
        <v>0</v>
      </c>
      <c r="C315" s="22">
        <f>IF('Training Data'!A309="F",1,0)</f>
        <v>1</v>
      </c>
      <c r="D315" s="26">
        <f>IF('Training Data'!$B309="H",1,0)</f>
        <v>0</v>
      </c>
      <c r="E315" s="22">
        <f>IF('Training Data'!$B309="A",1,0)</f>
        <v>1</v>
      </c>
      <c r="F315" s="37">
        <v>0</v>
      </c>
      <c r="G315" s="37">
        <v>0</v>
      </c>
      <c r="H315" s="37">
        <v>0</v>
      </c>
      <c r="I315" s="37">
        <v>0</v>
      </c>
      <c r="J315" s="37">
        <v>0</v>
      </c>
      <c r="K315" s="37">
        <v>0</v>
      </c>
      <c r="L315" s="37">
        <v>0</v>
      </c>
      <c r="M315" s="37">
        <v>0</v>
      </c>
      <c r="N315" s="37">
        <v>0</v>
      </c>
      <c r="O315" s="37">
        <v>0</v>
      </c>
      <c r="P315" s="37">
        <v>0</v>
      </c>
      <c r="Q315" s="37">
        <v>0</v>
      </c>
      <c r="R315" s="37">
        <v>0</v>
      </c>
      <c r="S315" s="37">
        <v>0</v>
      </c>
      <c r="T315" s="22">
        <v>1</v>
      </c>
      <c r="U315" s="24">
        <v>1</v>
      </c>
      <c r="V315" s="76">
        <v>1</v>
      </c>
      <c r="W315" s="71">
        <f t="shared" si="10"/>
        <v>0.68285588978323897</v>
      </c>
      <c r="X315" s="68">
        <f t="shared" si="11"/>
        <v>0.10058038664518107</v>
      </c>
    </row>
    <row r="316" spans="2:24" x14ac:dyDescent="0.25">
      <c r="B316" s="26">
        <f>IF('Training Data'!A310="M",1,0)</f>
        <v>1</v>
      </c>
      <c r="C316" s="22">
        <f>IF('Training Data'!A310="F",1,0)</f>
        <v>0</v>
      </c>
      <c r="D316" s="26">
        <f>IF('Training Data'!$B310="H",1,0)</f>
        <v>1</v>
      </c>
      <c r="E316" s="22">
        <f>IF('Training Data'!$B310="A",1,0)</f>
        <v>0</v>
      </c>
      <c r="F316" s="37">
        <v>0</v>
      </c>
      <c r="G316" s="37">
        <v>1</v>
      </c>
      <c r="H316" s="37">
        <v>0</v>
      </c>
      <c r="I316" s="37">
        <v>1</v>
      </c>
      <c r="J316" s="37">
        <v>1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0</v>
      </c>
      <c r="S316" s="37">
        <v>0</v>
      </c>
      <c r="T316" s="22">
        <v>0</v>
      </c>
      <c r="U316" s="24">
        <v>1</v>
      </c>
      <c r="V316" s="76">
        <v>1</v>
      </c>
      <c r="W316" s="71">
        <f t="shared" si="10"/>
        <v>0.73516689598463014</v>
      </c>
      <c r="X316" s="68">
        <f t="shared" si="11"/>
        <v>7.0136572982415712E-2</v>
      </c>
    </row>
    <row r="317" spans="2:24" x14ac:dyDescent="0.25">
      <c r="B317" s="26">
        <f>IF('Training Data'!A311="M",1,0)</f>
        <v>0</v>
      </c>
      <c r="C317" s="22">
        <f>IF('Training Data'!A311="F",1,0)</f>
        <v>1</v>
      </c>
      <c r="D317" s="26">
        <f>IF('Training Data'!$B311="H",1,0)</f>
        <v>1</v>
      </c>
      <c r="E317" s="22">
        <f>IF('Training Data'!$B311="A",1,0)</f>
        <v>0</v>
      </c>
      <c r="F317" s="37">
        <v>0</v>
      </c>
      <c r="G317" s="37">
        <v>0</v>
      </c>
      <c r="H317" s="37">
        <v>0</v>
      </c>
      <c r="I317" s="37">
        <v>0</v>
      </c>
      <c r="J317" s="37">
        <v>0</v>
      </c>
      <c r="K317" s="37">
        <v>0</v>
      </c>
      <c r="L317" s="37">
        <v>0</v>
      </c>
      <c r="M317" s="37">
        <v>0</v>
      </c>
      <c r="N317" s="37">
        <v>0</v>
      </c>
      <c r="O317" s="37">
        <v>0</v>
      </c>
      <c r="P317" s="37">
        <v>0</v>
      </c>
      <c r="Q317" s="37">
        <v>0</v>
      </c>
      <c r="R317" s="37">
        <v>1</v>
      </c>
      <c r="S317" s="37">
        <v>0</v>
      </c>
      <c r="T317" s="22">
        <v>0</v>
      </c>
      <c r="U317" s="24">
        <v>1</v>
      </c>
      <c r="V317" s="76">
        <v>1</v>
      </c>
      <c r="W317" s="71">
        <f t="shared" si="10"/>
        <v>0.61765397544350509</v>
      </c>
      <c r="X317" s="68">
        <f t="shared" si="11"/>
        <v>0.14618848249415581</v>
      </c>
    </row>
    <row r="318" spans="2:24" x14ac:dyDescent="0.25">
      <c r="B318" s="26">
        <f>IF('Training Data'!A312="M",1,0)</f>
        <v>0</v>
      </c>
      <c r="C318" s="22">
        <f>IF('Training Data'!A312="F",1,0)</f>
        <v>0</v>
      </c>
      <c r="D318" s="26">
        <f>IF('Training Data'!$B312="H",1,0)</f>
        <v>0</v>
      </c>
      <c r="E318" s="22">
        <f>IF('Training Data'!$B312="A",1,0)</f>
        <v>1</v>
      </c>
      <c r="F318" s="37">
        <v>0</v>
      </c>
      <c r="G318" s="37">
        <v>0</v>
      </c>
      <c r="H318" s="37">
        <v>0</v>
      </c>
      <c r="I318" s="37">
        <v>1</v>
      </c>
      <c r="J318" s="37">
        <v>1</v>
      </c>
      <c r="K318" s="37">
        <v>0</v>
      </c>
      <c r="L318" s="37">
        <v>0</v>
      </c>
      <c r="M318" s="37">
        <v>0</v>
      </c>
      <c r="N318" s="37">
        <v>0</v>
      </c>
      <c r="O318" s="37">
        <v>0</v>
      </c>
      <c r="P318" s="37">
        <v>0</v>
      </c>
      <c r="Q318" s="37">
        <v>0</v>
      </c>
      <c r="R318" s="37">
        <v>1</v>
      </c>
      <c r="S318" s="37">
        <v>0</v>
      </c>
      <c r="T318" s="22">
        <v>0</v>
      </c>
      <c r="U318" s="24">
        <v>1</v>
      </c>
      <c r="V318" s="76">
        <v>1</v>
      </c>
      <c r="W318" s="71">
        <f t="shared" si="10"/>
        <v>1.2753407505763317</v>
      </c>
      <c r="X318" s="68">
        <f t="shared" si="11"/>
        <v>7.5812528927937689E-2</v>
      </c>
    </row>
    <row r="319" spans="2:24" x14ac:dyDescent="0.25">
      <c r="B319" s="26">
        <f>IF('Training Data'!A313="M",1,0)</f>
        <v>0</v>
      </c>
      <c r="C319" s="22">
        <f>IF('Training Data'!A313="F",1,0)</f>
        <v>0</v>
      </c>
      <c r="D319" s="26">
        <f>IF('Training Data'!$B313="H",1,0)</f>
        <v>1</v>
      </c>
      <c r="E319" s="22">
        <f>IF('Training Data'!$B313="A",1,0)</f>
        <v>0</v>
      </c>
      <c r="F319" s="37">
        <v>1</v>
      </c>
      <c r="G319" s="37">
        <v>0</v>
      </c>
      <c r="H319" s="37">
        <v>1</v>
      </c>
      <c r="I319" s="37">
        <v>1</v>
      </c>
      <c r="J319" s="37">
        <v>0</v>
      </c>
      <c r="K319" s="37">
        <v>0</v>
      </c>
      <c r="L319" s="37">
        <v>0</v>
      </c>
      <c r="M319" s="37">
        <v>0</v>
      </c>
      <c r="N319" s="37">
        <v>0</v>
      </c>
      <c r="O319" s="37">
        <v>0</v>
      </c>
      <c r="P319" s="37">
        <v>0</v>
      </c>
      <c r="Q319" s="37">
        <v>0</v>
      </c>
      <c r="R319" s="37">
        <v>1</v>
      </c>
      <c r="S319" s="37">
        <v>0</v>
      </c>
      <c r="T319" s="22">
        <v>0</v>
      </c>
      <c r="U319" s="24">
        <v>1</v>
      </c>
      <c r="V319" s="76">
        <v>1</v>
      </c>
      <c r="W319" s="71">
        <f t="shared" si="10"/>
        <v>0.9473585917000118</v>
      </c>
      <c r="X319" s="68">
        <f t="shared" si="11"/>
        <v>2.7711178678060666E-3</v>
      </c>
    </row>
    <row r="320" spans="2:24" x14ac:dyDescent="0.25">
      <c r="B320" s="26">
        <f>IF('Training Data'!A314="M",1,0)</f>
        <v>1</v>
      </c>
      <c r="C320" s="22">
        <f>IF('Training Data'!A314="F",1,0)</f>
        <v>0</v>
      </c>
      <c r="D320" s="26">
        <f>IF('Training Data'!$B314="H",1,0)</f>
        <v>0</v>
      </c>
      <c r="E320" s="22">
        <f>IF('Training Data'!$B314="A",1,0)</f>
        <v>1</v>
      </c>
      <c r="F320" s="37">
        <v>1</v>
      </c>
      <c r="G320" s="37">
        <v>0</v>
      </c>
      <c r="H320" s="37">
        <v>0</v>
      </c>
      <c r="I320" s="37">
        <v>1</v>
      </c>
      <c r="J320" s="37">
        <v>0</v>
      </c>
      <c r="K320" s="37">
        <v>0</v>
      </c>
      <c r="L320" s="37">
        <v>0</v>
      </c>
      <c r="M320" s="37">
        <v>0</v>
      </c>
      <c r="N320" s="37">
        <v>0</v>
      </c>
      <c r="O320" s="37">
        <v>0</v>
      </c>
      <c r="P320" s="37">
        <v>0</v>
      </c>
      <c r="Q320" s="37">
        <v>1</v>
      </c>
      <c r="R320" s="37">
        <v>0</v>
      </c>
      <c r="S320" s="37">
        <v>0</v>
      </c>
      <c r="T320" s="22">
        <v>1</v>
      </c>
      <c r="U320" s="24">
        <v>1</v>
      </c>
      <c r="V320" s="76">
        <v>1</v>
      </c>
      <c r="W320" s="71">
        <f t="shared" si="10"/>
        <v>1.3444842878528496</v>
      </c>
      <c r="X320" s="68">
        <f t="shared" si="11"/>
        <v>0.11866942457748492</v>
      </c>
    </row>
    <row r="321" spans="2:24" x14ac:dyDescent="0.25">
      <c r="B321" s="26">
        <f>IF('Training Data'!A315="M",1,0)</f>
        <v>0</v>
      </c>
      <c r="C321" s="22">
        <f>IF('Training Data'!A315="F",1,0)</f>
        <v>1</v>
      </c>
      <c r="D321" s="26">
        <f>IF('Training Data'!$B315="H",1,0)</f>
        <v>0</v>
      </c>
      <c r="E321" s="22">
        <f>IF('Training Data'!$B315="A",1,0)</f>
        <v>1</v>
      </c>
      <c r="F321" s="37">
        <v>1</v>
      </c>
      <c r="G321" s="37">
        <v>0</v>
      </c>
      <c r="H321" s="37">
        <v>0</v>
      </c>
      <c r="I321" s="37">
        <v>0</v>
      </c>
      <c r="J321" s="37">
        <v>1</v>
      </c>
      <c r="K321" s="37">
        <v>0</v>
      </c>
      <c r="L321" s="37">
        <v>0</v>
      </c>
      <c r="M321" s="37">
        <v>0</v>
      </c>
      <c r="N321" s="37">
        <v>0</v>
      </c>
      <c r="O321" s="37">
        <v>1</v>
      </c>
      <c r="P321" s="37">
        <v>0</v>
      </c>
      <c r="Q321" s="37">
        <v>0</v>
      </c>
      <c r="R321" s="37">
        <v>0</v>
      </c>
      <c r="S321" s="37">
        <v>1</v>
      </c>
      <c r="T321" s="22">
        <v>0</v>
      </c>
      <c r="U321" s="24">
        <v>1</v>
      </c>
      <c r="V321" s="76">
        <v>1</v>
      </c>
      <c r="W321" s="71">
        <f t="shared" si="10"/>
        <v>0.91876206469206279</v>
      </c>
      <c r="X321" s="68">
        <f t="shared" si="11"/>
        <v>6.5996021330965923E-3</v>
      </c>
    </row>
    <row r="322" spans="2:24" x14ac:dyDescent="0.25">
      <c r="B322" s="26">
        <f>IF('Training Data'!A316="M",1,0)</f>
        <v>0</v>
      </c>
      <c r="C322" s="22">
        <f>IF('Training Data'!A316="F",1,0)</f>
        <v>1</v>
      </c>
      <c r="D322" s="26">
        <f>IF('Training Data'!$B316="H",1,0)</f>
        <v>1</v>
      </c>
      <c r="E322" s="22">
        <f>IF('Training Data'!$B316="A",1,0)</f>
        <v>0</v>
      </c>
      <c r="F322" s="37">
        <v>0</v>
      </c>
      <c r="G322" s="37">
        <v>0</v>
      </c>
      <c r="H322" s="37">
        <v>0</v>
      </c>
      <c r="I322" s="37">
        <v>0</v>
      </c>
      <c r="J322" s="37">
        <v>0</v>
      </c>
      <c r="K322" s="37">
        <v>0</v>
      </c>
      <c r="L322" s="37">
        <v>0</v>
      </c>
      <c r="M322" s="37">
        <v>0</v>
      </c>
      <c r="N322" s="37">
        <v>0</v>
      </c>
      <c r="O322" s="37">
        <v>0</v>
      </c>
      <c r="P322" s="37">
        <v>0</v>
      </c>
      <c r="Q322" s="37">
        <v>0</v>
      </c>
      <c r="R322" s="37">
        <v>1</v>
      </c>
      <c r="S322" s="37">
        <v>0</v>
      </c>
      <c r="T322" s="22">
        <v>0</v>
      </c>
      <c r="U322" s="24">
        <v>1</v>
      </c>
      <c r="V322" s="76">
        <v>1</v>
      </c>
      <c r="W322" s="71">
        <f t="shared" si="10"/>
        <v>0.61765397544350509</v>
      </c>
      <c r="X322" s="68">
        <f t="shared" si="11"/>
        <v>0.14618848249415581</v>
      </c>
    </row>
    <row r="323" spans="2:24" x14ac:dyDescent="0.25">
      <c r="B323" s="26">
        <f>IF('Training Data'!A317="M",1,0)</f>
        <v>1</v>
      </c>
      <c r="C323" s="22">
        <f>IF('Training Data'!A317="F",1,0)</f>
        <v>0</v>
      </c>
      <c r="D323" s="26">
        <f>IF('Training Data'!$B317="H",1,0)</f>
        <v>0</v>
      </c>
      <c r="E323" s="22">
        <f>IF('Training Data'!$B317="A",1,0)</f>
        <v>1</v>
      </c>
      <c r="F323" s="37">
        <v>1</v>
      </c>
      <c r="G323" s="37">
        <v>0</v>
      </c>
      <c r="H323" s="37">
        <v>0</v>
      </c>
      <c r="I323" s="37">
        <v>0</v>
      </c>
      <c r="J323" s="37">
        <v>0</v>
      </c>
      <c r="K323" s="37">
        <v>0</v>
      </c>
      <c r="L323" s="37">
        <v>0</v>
      </c>
      <c r="M323" s="37">
        <v>0</v>
      </c>
      <c r="N323" s="37">
        <v>0</v>
      </c>
      <c r="O323" s="37">
        <v>0</v>
      </c>
      <c r="P323" s="37">
        <v>0</v>
      </c>
      <c r="Q323" s="37">
        <v>0</v>
      </c>
      <c r="R323" s="37">
        <v>0</v>
      </c>
      <c r="S323" s="37">
        <v>0</v>
      </c>
      <c r="T323" s="22">
        <v>0</v>
      </c>
      <c r="U323" s="24">
        <v>1</v>
      </c>
      <c r="V323" s="76">
        <v>1</v>
      </c>
      <c r="W323" s="71">
        <f t="shared" si="10"/>
        <v>0.59652817330807673</v>
      </c>
      <c r="X323" s="68">
        <f t="shared" si="11"/>
        <v>0.16278951493411736</v>
      </c>
    </row>
    <row r="324" spans="2:24" x14ac:dyDescent="0.25">
      <c r="B324" s="26">
        <f>IF('Training Data'!A318="M",1,0)</f>
        <v>0</v>
      </c>
      <c r="C324" s="22">
        <f>IF('Training Data'!A318="F",1,0)</f>
        <v>1</v>
      </c>
      <c r="D324" s="26">
        <f>IF('Training Data'!$B318="H",1,0)</f>
        <v>1</v>
      </c>
      <c r="E324" s="22">
        <f>IF('Training Data'!$B318="A",1,0)</f>
        <v>0</v>
      </c>
      <c r="F324" s="37">
        <v>0</v>
      </c>
      <c r="G324" s="37">
        <v>0</v>
      </c>
      <c r="H324" s="37">
        <v>0</v>
      </c>
      <c r="I324" s="37">
        <v>0</v>
      </c>
      <c r="J324" s="37">
        <v>0</v>
      </c>
      <c r="K324" s="37">
        <v>0</v>
      </c>
      <c r="L324" s="37">
        <v>0</v>
      </c>
      <c r="M324" s="37">
        <v>0</v>
      </c>
      <c r="N324" s="37">
        <v>0</v>
      </c>
      <c r="O324" s="37">
        <v>0</v>
      </c>
      <c r="P324" s="37">
        <v>0</v>
      </c>
      <c r="Q324" s="37">
        <v>1</v>
      </c>
      <c r="R324" s="37">
        <v>0</v>
      </c>
      <c r="S324" s="37">
        <v>0</v>
      </c>
      <c r="T324" s="22">
        <v>1</v>
      </c>
      <c r="U324" s="24">
        <v>1</v>
      </c>
      <c r="V324" s="76">
        <v>1</v>
      </c>
      <c r="W324" s="71">
        <f t="shared" si="10"/>
        <v>0.82864029252763927</v>
      </c>
      <c r="X324" s="68">
        <f t="shared" si="11"/>
        <v>2.9364149345013042E-2</v>
      </c>
    </row>
    <row r="325" spans="2:24" x14ac:dyDescent="0.25">
      <c r="B325" s="26">
        <f>IF('Training Data'!A319="M",1,0)</f>
        <v>1</v>
      </c>
      <c r="C325" s="22">
        <f>IF('Training Data'!A319="F",1,0)</f>
        <v>0</v>
      </c>
      <c r="D325" s="26">
        <f>IF('Training Data'!$B319="H",1,0)</f>
        <v>1</v>
      </c>
      <c r="E325" s="22">
        <f>IF('Training Data'!$B319="A",1,0)</f>
        <v>0</v>
      </c>
      <c r="F325" s="37">
        <v>0</v>
      </c>
      <c r="G325" s="37">
        <v>0</v>
      </c>
      <c r="H325" s="37">
        <v>0</v>
      </c>
      <c r="I325" s="37">
        <v>1</v>
      </c>
      <c r="J325" s="37">
        <v>0</v>
      </c>
      <c r="K325" s="37">
        <v>0</v>
      </c>
      <c r="L325" s="37">
        <v>0</v>
      </c>
      <c r="M325" s="37">
        <v>1</v>
      </c>
      <c r="N325" s="37">
        <v>0</v>
      </c>
      <c r="O325" s="37">
        <v>0</v>
      </c>
      <c r="P325" s="37">
        <v>0</v>
      </c>
      <c r="Q325" s="37">
        <v>0</v>
      </c>
      <c r="R325" s="37">
        <v>0</v>
      </c>
      <c r="S325" s="37">
        <v>0</v>
      </c>
      <c r="T325" s="22">
        <v>1</v>
      </c>
      <c r="U325" s="24">
        <v>1</v>
      </c>
      <c r="V325" s="76">
        <v>1</v>
      </c>
      <c r="W325" s="71">
        <f t="shared" si="10"/>
        <v>1.1820187551711641</v>
      </c>
      <c r="X325" s="68">
        <f t="shared" si="11"/>
        <v>3.3130827234060162E-2</v>
      </c>
    </row>
    <row r="326" spans="2:24" x14ac:dyDescent="0.25">
      <c r="B326" s="26">
        <f>IF('Training Data'!A320="M",1,0)</f>
        <v>1</v>
      </c>
      <c r="C326" s="22">
        <f>IF('Training Data'!A320="F",1,0)</f>
        <v>0</v>
      </c>
      <c r="D326" s="26">
        <f>IF('Training Data'!$B320="H",1,0)</f>
        <v>1</v>
      </c>
      <c r="E326" s="22">
        <f>IF('Training Data'!$B320="A",1,0)</f>
        <v>0</v>
      </c>
      <c r="F326" s="37">
        <v>0</v>
      </c>
      <c r="G326" s="37">
        <v>0</v>
      </c>
      <c r="H326" s="37">
        <v>0</v>
      </c>
      <c r="I326" s="37">
        <v>1</v>
      </c>
      <c r="J326" s="37">
        <v>0</v>
      </c>
      <c r="K326" s="37">
        <v>0</v>
      </c>
      <c r="L326" s="37">
        <v>0</v>
      </c>
      <c r="M326" s="37">
        <v>0</v>
      </c>
      <c r="N326" s="37">
        <v>0</v>
      </c>
      <c r="O326" s="37">
        <v>1</v>
      </c>
      <c r="P326" s="37">
        <v>0</v>
      </c>
      <c r="Q326" s="37">
        <v>0</v>
      </c>
      <c r="R326" s="37">
        <v>0</v>
      </c>
      <c r="S326" s="37">
        <v>0</v>
      </c>
      <c r="T326" s="22">
        <v>0</v>
      </c>
      <c r="U326" s="24">
        <v>1</v>
      </c>
      <c r="V326" s="76">
        <v>1</v>
      </c>
      <c r="W326" s="71">
        <f t="shared" si="10"/>
        <v>0.87490322858597391</v>
      </c>
      <c r="X326" s="68">
        <f t="shared" si="11"/>
        <v>1.5649202218213094E-2</v>
      </c>
    </row>
    <row r="327" spans="2:24" x14ac:dyDescent="0.25">
      <c r="B327" s="26">
        <f>IF('Training Data'!A321="M",1,0)</f>
        <v>0</v>
      </c>
      <c r="C327" s="22">
        <f>IF('Training Data'!A321="F",1,0)</f>
        <v>1</v>
      </c>
      <c r="D327" s="26">
        <f>IF('Training Data'!$B321="H",1,0)</f>
        <v>1</v>
      </c>
      <c r="E327" s="22">
        <f>IF('Training Data'!$B321="A",1,0)</f>
        <v>0</v>
      </c>
      <c r="F327" s="37">
        <v>0</v>
      </c>
      <c r="G327" s="37">
        <v>1</v>
      </c>
      <c r="H327" s="37">
        <v>0</v>
      </c>
      <c r="I327" s="37">
        <v>0</v>
      </c>
      <c r="J327" s="37">
        <v>0</v>
      </c>
      <c r="K327" s="37">
        <v>0</v>
      </c>
      <c r="L327" s="37">
        <v>0</v>
      </c>
      <c r="M327" s="37">
        <v>0</v>
      </c>
      <c r="N327" s="37">
        <v>0</v>
      </c>
      <c r="O327" s="37">
        <v>0</v>
      </c>
      <c r="P327" s="37">
        <v>0</v>
      </c>
      <c r="Q327" s="37">
        <v>0</v>
      </c>
      <c r="R327" s="37">
        <v>0</v>
      </c>
      <c r="S327" s="37">
        <v>0</v>
      </c>
      <c r="T327" s="22">
        <v>0</v>
      </c>
      <c r="U327" s="24">
        <v>1</v>
      </c>
      <c r="V327" s="76">
        <v>1</v>
      </c>
      <c r="W327" s="71">
        <f t="shared" si="10"/>
        <v>0.1602268753267167</v>
      </c>
      <c r="X327" s="68">
        <f t="shared" si="11"/>
        <v>0.7052189009235299</v>
      </c>
    </row>
    <row r="328" spans="2:24" x14ac:dyDescent="0.25">
      <c r="B328" s="26">
        <f>IF('Training Data'!A322="M",1,0)</f>
        <v>1</v>
      </c>
      <c r="C328" s="22">
        <f>IF('Training Data'!A322="F",1,0)</f>
        <v>0</v>
      </c>
      <c r="D328" s="26">
        <f>IF('Training Data'!$B322="H",1,0)</f>
        <v>0</v>
      </c>
      <c r="E328" s="22">
        <f>IF('Training Data'!$B322="A",1,0)</f>
        <v>1</v>
      </c>
      <c r="F328" s="37">
        <v>1</v>
      </c>
      <c r="G328" s="37">
        <v>0</v>
      </c>
      <c r="H328" s="37">
        <v>0</v>
      </c>
      <c r="I328" s="37">
        <v>0</v>
      </c>
      <c r="J328" s="37">
        <v>0</v>
      </c>
      <c r="K328" s="37">
        <v>0</v>
      </c>
      <c r="L328" s="37">
        <v>0</v>
      </c>
      <c r="M328" s="37">
        <v>0</v>
      </c>
      <c r="N328" s="37">
        <v>0</v>
      </c>
      <c r="O328" s="37">
        <v>0</v>
      </c>
      <c r="P328" s="37">
        <v>0</v>
      </c>
      <c r="Q328" s="37">
        <v>0</v>
      </c>
      <c r="R328" s="37">
        <v>0</v>
      </c>
      <c r="S328" s="37">
        <v>0</v>
      </c>
      <c r="T328" s="22">
        <v>0</v>
      </c>
      <c r="U328" s="24">
        <v>1</v>
      </c>
      <c r="V328" s="76">
        <v>1</v>
      </c>
      <c r="W328" s="71">
        <f t="shared" ref="W328:W391" si="12">SUMPRODUCT($B$2:$U$2,B328:U328)</f>
        <v>0.59652817330807673</v>
      </c>
      <c r="X328" s="68">
        <f t="shared" ref="X328:X391" si="13">(V328-W328)^2</f>
        <v>0.16278951493411736</v>
      </c>
    </row>
    <row r="329" spans="2:24" x14ac:dyDescent="0.25">
      <c r="B329" s="26">
        <f>IF('Training Data'!A323="M",1,0)</f>
        <v>0</v>
      </c>
      <c r="C329" s="22">
        <f>IF('Training Data'!A323="F",1,0)</f>
        <v>0</v>
      </c>
      <c r="D329" s="26">
        <f>IF('Training Data'!$B323="H",1,0)</f>
        <v>0</v>
      </c>
      <c r="E329" s="22">
        <f>IF('Training Data'!$B323="A",1,0)</f>
        <v>1</v>
      </c>
      <c r="F329" s="37">
        <v>0</v>
      </c>
      <c r="G329" s="37">
        <v>1</v>
      </c>
      <c r="H329" s="37">
        <v>0</v>
      </c>
      <c r="I329" s="37">
        <v>0</v>
      </c>
      <c r="J329" s="37">
        <v>0</v>
      </c>
      <c r="K329" s="37">
        <v>0</v>
      </c>
      <c r="L329" s="37">
        <v>0</v>
      </c>
      <c r="M329" s="37">
        <v>0</v>
      </c>
      <c r="N329" s="37">
        <v>0</v>
      </c>
      <c r="O329" s="37">
        <v>0</v>
      </c>
      <c r="P329" s="37">
        <v>0</v>
      </c>
      <c r="Q329" s="37">
        <v>0</v>
      </c>
      <c r="R329" s="37">
        <v>1</v>
      </c>
      <c r="S329" s="37">
        <v>0</v>
      </c>
      <c r="T329" s="22">
        <v>0</v>
      </c>
      <c r="U329" s="24">
        <v>1</v>
      </c>
      <c r="V329" s="76">
        <v>1</v>
      </c>
      <c r="W329" s="71">
        <f t="shared" si="12"/>
        <v>0.36348684711229678</v>
      </c>
      <c r="X329" s="68">
        <f t="shared" si="13"/>
        <v>0.40514899379904473</v>
      </c>
    </row>
    <row r="330" spans="2:24" x14ac:dyDescent="0.25">
      <c r="B330" s="26">
        <f>IF('Training Data'!A324="M",1,0)</f>
        <v>0</v>
      </c>
      <c r="C330" s="22">
        <f>IF('Training Data'!A324="F",1,0)</f>
        <v>1</v>
      </c>
      <c r="D330" s="26">
        <f>IF('Training Data'!$B324="H",1,0)</f>
        <v>0</v>
      </c>
      <c r="E330" s="22">
        <f>IF('Training Data'!$B324="A",1,0)</f>
        <v>1</v>
      </c>
      <c r="F330" s="37">
        <v>0</v>
      </c>
      <c r="G330" s="37">
        <v>0</v>
      </c>
      <c r="H330" s="37">
        <v>0</v>
      </c>
      <c r="I330" s="37">
        <v>0</v>
      </c>
      <c r="J330" s="37">
        <v>0</v>
      </c>
      <c r="K330" s="37">
        <v>0</v>
      </c>
      <c r="L330" s="37">
        <v>0</v>
      </c>
      <c r="M330" s="37">
        <v>0</v>
      </c>
      <c r="N330" s="37">
        <v>0</v>
      </c>
      <c r="O330" s="37">
        <v>0</v>
      </c>
      <c r="P330" s="37">
        <v>0</v>
      </c>
      <c r="Q330" s="37">
        <v>0</v>
      </c>
      <c r="R330" s="37">
        <v>0</v>
      </c>
      <c r="S330" s="37">
        <v>0</v>
      </c>
      <c r="T330" s="22">
        <v>0</v>
      </c>
      <c r="U330" s="24">
        <v>1</v>
      </c>
      <c r="V330" s="76">
        <v>1</v>
      </c>
      <c r="W330" s="71">
        <f t="shared" si="12"/>
        <v>0.44472443410807827</v>
      </c>
      <c r="X330" s="68">
        <f t="shared" si="13"/>
        <v>0.30833095407659389</v>
      </c>
    </row>
    <row r="331" spans="2:24" x14ac:dyDescent="0.25">
      <c r="B331" s="26">
        <f>IF('Training Data'!A325="M",1,0)</f>
        <v>0</v>
      </c>
      <c r="C331" s="22">
        <f>IF('Training Data'!A325="F",1,0)</f>
        <v>1</v>
      </c>
      <c r="D331" s="26">
        <f>IF('Training Data'!$B325="H",1,0)</f>
        <v>0</v>
      </c>
      <c r="E331" s="22">
        <f>IF('Training Data'!$B325="A",1,0)</f>
        <v>0</v>
      </c>
      <c r="F331" s="37">
        <v>0</v>
      </c>
      <c r="G331" s="37">
        <v>0</v>
      </c>
      <c r="H331" s="37">
        <v>0</v>
      </c>
      <c r="I331" s="37">
        <v>1</v>
      </c>
      <c r="J331" s="37">
        <v>0</v>
      </c>
      <c r="K331" s="37">
        <v>0</v>
      </c>
      <c r="L331" s="37">
        <v>0</v>
      </c>
      <c r="M331" s="37">
        <v>0</v>
      </c>
      <c r="N331" s="37">
        <v>0</v>
      </c>
      <c r="O331" s="37">
        <v>0</v>
      </c>
      <c r="P331" s="37">
        <v>0</v>
      </c>
      <c r="Q331" s="37">
        <v>1</v>
      </c>
      <c r="R331" s="37">
        <v>1</v>
      </c>
      <c r="S331" s="37">
        <v>0</v>
      </c>
      <c r="T331" s="22">
        <v>0</v>
      </c>
      <c r="U331" s="24">
        <v>1</v>
      </c>
      <c r="V331" s="76">
        <v>1</v>
      </c>
      <c r="W331" s="71">
        <f t="shared" si="12"/>
        <v>1.1303829737165945</v>
      </c>
      <c r="X331" s="68">
        <f t="shared" si="13"/>
        <v>1.6999719835182163E-2</v>
      </c>
    </row>
    <row r="332" spans="2:24" x14ac:dyDescent="0.25">
      <c r="B332" s="26">
        <f>IF('Training Data'!A326="M",1,0)</f>
        <v>0</v>
      </c>
      <c r="C332" s="22">
        <f>IF('Training Data'!A326="F",1,0)</f>
        <v>1</v>
      </c>
      <c r="D332" s="26">
        <f>IF('Training Data'!$B326="H",1,0)</f>
        <v>1</v>
      </c>
      <c r="E332" s="22">
        <f>IF('Training Data'!$B326="A",1,0)</f>
        <v>0</v>
      </c>
      <c r="F332" s="37">
        <v>0</v>
      </c>
      <c r="G332" s="37">
        <v>0</v>
      </c>
      <c r="H332" s="37">
        <v>0</v>
      </c>
      <c r="I332" s="37">
        <v>0</v>
      </c>
      <c r="J332" s="37">
        <v>1</v>
      </c>
      <c r="K332" s="37">
        <v>0</v>
      </c>
      <c r="L332" s="37">
        <v>0</v>
      </c>
      <c r="M332" s="37">
        <v>1</v>
      </c>
      <c r="N332" s="37">
        <v>0</v>
      </c>
      <c r="O332" s="37">
        <v>1</v>
      </c>
      <c r="P332" s="37">
        <v>0</v>
      </c>
      <c r="Q332" s="37">
        <v>0</v>
      </c>
      <c r="R332" s="37">
        <v>0</v>
      </c>
      <c r="S332" s="37">
        <v>0</v>
      </c>
      <c r="T332" s="22">
        <v>0</v>
      </c>
      <c r="U332" s="24">
        <v>1</v>
      </c>
      <c r="V332" s="76">
        <v>1</v>
      </c>
      <c r="W332" s="71">
        <f t="shared" si="12"/>
        <v>1.1234896085144788</v>
      </c>
      <c r="X332" s="68">
        <f t="shared" si="13"/>
        <v>1.5249683411059227E-2</v>
      </c>
    </row>
    <row r="333" spans="2:24" x14ac:dyDescent="0.25">
      <c r="B333" s="26">
        <f>IF('Training Data'!A327="M",1,0)</f>
        <v>1</v>
      </c>
      <c r="C333" s="22">
        <f>IF('Training Data'!A327="F",1,0)</f>
        <v>0</v>
      </c>
      <c r="D333" s="26">
        <f>IF('Training Data'!$B327="H",1,0)</f>
        <v>0</v>
      </c>
      <c r="E333" s="22">
        <f>IF('Training Data'!$B327="A",1,0)</f>
        <v>0</v>
      </c>
      <c r="F333" s="37">
        <v>0</v>
      </c>
      <c r="G333" s="37">
        <v>0</v>
      </c>
      <c r="H333" s="37">
        <v>0</v>
      </c>
      <c r="I333" s="37">
        <v>0</v>
      </c>
      <c r="J333" s="37">
        <v>0</v>
      </c>
      <c r="K333" s="37">
        <v>0</v>
      </c>
      <c r="L333" s="37">
        <v>0</v>
      </c>
      <c r="M333" s="37">
        <v>0</v>
      </c>
      <c r="N333" s="37">
        <v>0</v>
      </c>
      <c r="O333" s="37">
        <v>0</v>
      </c>
      <c r="P333" s="37">
        <v>0</v>
      </c>
      <c r="Q333" s="37">
        <v>0</v>
      </c>
      <c r="R333" s="37">
        <v>0</v>
      </c>
      <c r="S333" s="37">
        <v>0</v>
      </c>
      <c r="T333" s="22">
        <v>1</v>
      </c>
      <c r="U333" s="24">
        <v>1</v>
      </c>
      <c r="V333" s="76">
        <v>1</v>
      </c>
      <c r="W333" s="71">
        <f t="shared" si="12"/>
        <v>0.60209953653794979</v>
      </c>
      <c r="X333" s="68">
        <f t="shared" si="13"/>
        <v>0.15832477882331436</v>
      </c>
    </row>
    <row r="334" spans="2:24" x14ac:dyDescent="0.25">
      <c r="B334" s="26">
        <f>IF('Training Data'!A328="M",1,0)</f>
        <v>0</v>
      </c>
      <c r="C334" s="22">
        <f>IF('Training Data'!A328="F",1,0)</f>
        <v>1</v>
      </c>
      <c r="D334" s="26">
        <f>IF('Training Data'!$B328="H",1,0)</f>
        <v>1</v>
      </c>
      <c r="E334" s="22">
        <f>IF('Training Data'!$B328="A",1,0)</f>
        <v>0</v>
      </c>
      <c r="F334" s="37">
        <v>0</v>
      </c>
      <c r="G334" s="37">
        <v>0</v>
      </c>
      <c r="H334" s="37">
        <v>0</v>
      </c>
      <c r="I334" s="37">
        <v>0</v>
      </c>
      <c r="J334" s="37">
        <v>0</v>
      </c>
      <c r="K334" s="37">
        <v>1</v>
      </c>
      <c r="L334" s="37">
        <v>0</v>
      </c>
      <c r="M334" s="37">
        <v>0</v>
      </c>
      <c r="N334" s="37">
        <v>0</v>
      </c>
      <c r="O334" s="37">
        <v>0</v>
      </c>
      <c r="P334" s="37">
        <v>0</v>
      </c>
      <c r="Q334" s="37">
        <v>0</v>
      </c>
      <c r="R334" s="37">
        <v>1</v>
      </c>
      <c r="S334" s="37">
        <v>0</v>
      </c>
      <c r="T334" s="22">
        <v>0</v>
      </c>
      <c r="U334" s="24">
        <v>1</v>
      </c>
      <c r="V334" s="76">
        <v>1</v>
      </c>
      <c r="W334" s="71">
        <f t="shared" si="12"/>
        <v>0.93689786078489223</v>
      </c>
      <c r="X334" s="68">
        <f t="shared" si="13"/>
        <v>3.9818799735228411E-3</v>
      </c>
    </row>
    <row r="335" spans="2:24" x14ac:dyDescent="0.25">
      <c r="B335" s="26">
        <f>IF('Training Data'!A329="M",1,0)</f>
        <v>0</v>
      </c>
      <c r="C335" s="22">
        <f>IF('Training Data'!A329="F",1,0)</f>
        <v>1</v>
      </c>
      <c r="D335" s="26">
        <f>IF('Training Data'!$B329="H",1,0)</f>
        <v>0</v>
      </c>
      <c r="E335" s="22">
        <f>IF('Training Data'!$B329="A",1,0)</f>
        <v>1</v>
      </c>
      <c r="F335" s="37">
        <v>0</v>
      </c>
      <c r="G335" s="37">
        <v>0</v>
      </c>
      <c r="H335" s="37">
        <v>0</v>
      </c>
      <c r="I335" s="37">
        <v>0</v>
      </c>
      <c r="J335" s="37">
        <v>1</v>
      </c>
      <c r="K335" s="37">
        <v>1</v>
      </c>
      <c r="L335" s="37">
        <v>0</v>
      </c>
      <c r="M335" s="37">
        <v>0</v>
      </c>
      <c r="N335" s="37">
        <v>0</v>
      </c>
      <c r="O335" s="37">
        <v>0</v>
      </c>
      <c r="P335" s="37">
        <v>0</v>
      </c>
      <c r="Q335" s="37">
        <v>0</v>
      </c>
      <c r="R335" s="37">
        <v>1</v>
      </c>
      <c r="S335" s="37">
        <v>0</v>
      </c>
      <c r="T335" s="22">
        <v>0</v>
      </c>
      <c r="U335" s="24">
        <v>1</v>
      </c>
      <c r="V335" s="76">
        <v>1</v>
      </c>
      <c r="W335" s="71">
        <f t="shared" si="12"/>
        <v>1.2470805022783633</v>
      </c>
      <c r="X335" s="68">
        <f t="shared" si="13"/>
        <v>6.10487746061283E-2</v>
      </c>
    </row>
    <row r="336" spans="2:24" x14ac:dyDescent="0.25">
      <c r="B336" s="26">
        <f>IF('Training Data'!A330="M",1,0)</f>
        <v>0</v>
      </c>
      <c r="C336" s="22">
        <f>IF('Training Data'!A330="F",1,0)</f>
        <v>1</v>
      </c>
      <c r="D336" s="26">
        <f>IF('Training Data'!$B330="H",1,0)</f>
        <v>1</v>
      </c>
      <c r="E336" s="22">
        <f>IF('Training Data'!$B330="A",1,0)</f>
        <v>0</v>
      </c>
      <c r="F336" s="37">
        <v>0</v>
      </c>
      <c r="G336" s="37">
        <v>0</v>
      </c>
      <c r="H336" s="37">
        <v>0</v>
      </c>
      <c r="I336" s="37">
        <v>0</v>
      </c>
      <c r="J336" s="37">
        <v>0</v>
      </c>
      <c r="K336" s="37">
        <v>0</v>
      </c>
      <c r="L336" s="37">
        <v>0</v>
      </c>
      <c r="M336" s="37">
        <v>0</v>
      </c>
      <c r="N336" s="37">
        <v>0</v>
      </c>
      <c r="O336" s="37">
        <v>1</v>
      </c>
      <c r="P336" s="37">
        <v>0</v>
      </c>
      <c r="Q336" s="37">
        <v>0</v>
      </c>
      <c r="R336" s="37">
        <v>0</v>
      </c>
      <c r="S336" s="37">
        <v>0</v>
      </c>
      <c r="T336" s="22">
        <v>0</v>
      </c>
      <c r="U336" s="24">
        <v>1</v>
      </c>
      <c r="V336" s="76">
        <v>1</v>
      </c>
      <c r="W336" s="71">
        <f t="shared" si="12"/>
        <v>0.59452366510952837</v>
      </c>
      <c r="X336" s="68">
        <f t="shared" si="13"/>
        <v>0.1644110581562099</v>
      </c>
    </row>
    <row r="337" spans="2:24" x14ac:dyDescent="0.25">
      <c r="B337" s="26">
        <f>IF('Training Data'!A331="M",1,0)</f>
        <v>0</v>
      </c>
      <c r="C337" s="22">
        <f>IF('Training Data'!A331="F",1,0)</f>
        <v>0</v>
      </c>
      <c r="D337" s="26">
        <f>IF('Training Data'!$B331="H",1,0)</f>
        <v>1</v>
      </c>
      <c r="E337" s="22">
        <f>IF('Training Data'!$B331="A",1,0)</f>
        <v>0</v>
      </c>
      <c r="F337" s="37">
        <v>0</v>
      </c>
      <c r="G337" s="37">
        <v>0</v>
      </c>
      <c r="H337" s="37">
        <v>0</v>
      </c>
      <c r="I337" s="37">
        <v>0</v>
      </c>
      <c r="J337" s="37">
        <v>0</v>
      </c>
      <c r="K337" s="37">
        <v>0</v>
      </c>
      <c r="L337" s="37">
        <v>0</v>
      </c>
      <c r="M337" s="37">
        <v>1</v>
      </c>
      <c r="N337" s="37">
        <v>0</v>
      </c>
      <c r="O337" s="37">
        <v>0</v>
      </c>
      <c r="P337" s="37">
        <v>0</v>
      </c>
      <c r="Q337" s="37">
        <v>0</v>
      </c>
      <c r="R337" s="37">
        <v>1</v>
      </c>
      <c r="S337" s="37">
        <v>0</v>
      </c>
      <c r="T337" s="22">
        <v>0</v>
      </c>
      <c r="U337" s="24">
        <v>1</v>
      </c>
      <c r="V337" s="76">
        <v>1</v>
      </c>
      <c r="W337" s="71">
        <f t="shared" si="12"/>
        <v>0.85114552349313455</v>
      </c>
      <c r="X337" s="68">
        <f t="shared" si="13"/>
        <v>2.2157655176132957E-2</v>
      </c>
    </row>
    <row r="338" spans="2:24" x14ac:dyDescent="0.25">
      <c r="B338" s="26">
        <f>IF('Training Data'!A332="M",1,0)</f>
        <v>1</v>
      </c>
      <c r="C338" s="22">
        <f>IF('Training Data'!A332="F",1,0)</f>
        <v>0</v>
      </c>
      <c r="D338" s="26">
        <f>IF('Training Data'!$B332="H",1,0)</f>
        <v>1</v>
      </c>
      <c r="E338" s="22">
        <f>IF('Training Data'!$B332="A",1,0)</f>
        <v>0</v>
      </c>
      <c r="F338" s="37">
        <v>0</v>
      </c>
      <c r="G338" s="37">
        <v>0</v>
      </c>
      <c r="H338" s="37">
        <v>0</v>
      </c>
      <c r="I338" s="37">
        <v>1</v>
      </c>
      <c r="J338" s="37">
        <v>0</v>
      </c>
      <c r="K338" s="37">
        <v>0</v>
      </c>
      <c r="L338" s="37">
        <v>0</v>
      </c>
      <c r="M338" s="37">
        <v>0</v>
      </c>
      <c r="N338" s="37">
        <v>0</v>
      </c>
      <c r="O338" s="37">
        <v>0</v>
      </c>
      <c r="P338" s="37">
        <v>0</v>
      </c>
      <c r="Q338" s="37">
        <v>1</v>
      </c>
      <c r="R338" s="37">
        <v>1</v>
      </c>
      <c r="S338" s="37">
        <v>0</v>
      </c>
      <c r="T338" s="22">
        <v>0</v>
      </c>
      <c r="U338" s="24">
        <v>1</v>
      </c>
      <c r="V338" s="76">
        <v>1</v>
      </c>
      <c r="W338" s="71">
        <f t="shared" si="12"/>
        <v>1.0594401259763542</v>
      </c>
      <c r="X338" s="68">
        <f t="shared" si="13"/>
        <v>3.5331285760848543E-3</v>
      </c>
    </row>
    <row r="339" spans="2:24" x14ac:dyDescent="0.25">
      <c r="B339" s="26">
        <f>IF('Training Data'!A333="M",1,0)</f>
        <v>0</v>
      </c>
      <c r="C339" s="22">
        <f>IF('Training Data'!A333="F",1,0)</f>
        <v>1</v>
      </c>
      <c r="D339" s="26">
        <f>IF('Training Data'!$B333="H",1,0)</f>
        <v>1</v>
      </c>
      <c r="E339" s="22">
        <f>IF('Training Data'!$B333="A",1,0)</f>
        <v>0</v>
      </c>
      <c r="F339" s="37">
        <v>0</v>
      </c>
      <c r="G339" s="37">
        <v>0</v>
      </c>
      <c r="H339" s="37">
        <v>0</v>
      </c>
      <c r="I339" s="37">
        <v>0</v>
      </c>
      <c r="J339" s="37">
        <v>0</v>
      </c>
      <c r="K339" s="37">
        <v>1</v>
      </c>
      <c r="L339" s="37">
        <v>1</v>
      </c>
      <c r="M339" s="37">
        <v>0</v>
      </c>
      <c r="N339" s="37">
        <v>0</v>
      </c>
      <c r="O339" s="37">
        <v>0</v>
      </c>
      <c r="P339" s="37">
        <v>0</v>
      </c>
      <c r="Q339" s="37">
        <v>0</v>
      </c>
      <c r="R339" s="37">
        <v>0</v>
      </c>
      <c r="S339" s="37">
        <v>0</v>
      </c>
      <c r="T339" s="22">
        <v>0</v>
      </c>
      <c r="U339" s="24">
        <v>1</v>
      </c>
      <c r="V339" s="76">
        <v>1</v>
      </c>
      <c r="W339" s="71">
        <f t="shared" si="12"/>
        <v>0.93612706812599389</v>
      </c>
      <c r="X339" s="68">
        <f t="shared" si="13"/>
        <v>4.0797514261814256E-3</v>
      </c>
    </row>
    <row r="340" spans="2:24" x14ac:dyDescent="0.25">
      <c r="B340" s="26">
        <f>IF('Training Data'!A334="M",1,0)</f>
        <v>0</v>
      </c>
      <c r="C340" s="22">
        <f>IF('Training Data'!A334="F",1,0)</f>
        <v>0</v>
      </c>
      <c r="D340" s="26">
        <f>IF('Training Data'!$B334="H",1,0)</f>
        <v>1</v>
      </c>
      <c r="E340" s="22">
        <f>IF('Training Data'!$B334="A",1,0)</f>
        <v>0</v>
      </c>
      <c r="F340" s="37">
        <v>0</v>
      </c>
      <c r="G340" s="37">
        <v>0</v>
      </c>
      <c r="H340" s="37">
        <v>0</v>
      </c>
      <c r="I340" s="37">
        <v>0</v>
      </c>
      <c r="J340" s="37">
        <v>1</v>
      </c>
      <c r="K340" s="37">
        <v>0</v>
      </c>
      <c r="L340" s="37">
        <v>0</v>
      </c>
      <c r="M340" s="37">
        <v>0</v>
      </c>
      <c r="N340" s="37">
        <v>0</v>
      </c>
      <c r="O340" s="37">
        <v>0</v>
      </c>
      <c r="P340" s="37">
        <v>0</v>
      </c>
      <c r="Q340" s="37">
        <v>0</v>
      </c>
      <c r="R340" s="37">
        <v>0</v>
      </c>
      <c r="S340" s="37">
        <v>0</v>
      </c>
      <c r="T340" s="22">
        <v>1</v>
      </c>
      <c r="U340" s="24">
        <v>1</v>
      </c>
      <c r="V340" s="76">
        <v>1</v>
      </c>
      <c r="W340" s="71">
        <f t="shared" si="12"/>
        <v>0.96088022447885046</v>
      </c>
      <c r="X340" s="68">
        <f t="shared" si="13"/>
        <v>1.5303568368251305E-3</v>
      </c>
    </row>
    <row r="341" spans="2:24" x14ac:dyDescent="0.25">
      <c r="B341" s="26">
        <f>IF('Training Data'!A335="M",1,0)</f>
        <v>1</v>
      </c>
      <c r="C341" s="22">
        <f>IF('Training Data'!A335="F",1,0)</f>
        <v>0</v>
      </c>
      <c r="D341" s="26">
        <f>IF('Training Data'!$B335="H",1,0)</f>
        <v>1</v>
      </c>
      <c r="E341" s="22">
        <f>IF('Training Data'!$B335="A",1,0)</f>
        <v>0</v>
      </c>
      <c r="F341" s="37">
        <v>0</v>
      </c>
      <c r="G341" s="37">
        <v>0</v>
      </c>
      <c r="H341" s="37">
        <v>0</v>
      </c>
      <c r="I341" s="37">
        <v>1</v>
      </c>
      <c r="J341" s="37">
        <v>1</v>
      </c>
      <c r="K341" s="37">
        <v>0</v>
      </c>
      <c r="L341" s="37">
        <v>0</v>
      </c>
      <c r="M341" s="37">
        <v>0</v>
      </c>
      <c r="N341" s="37">
        <v>0</v>
      </c>
      <c r="O341" s="37">
        <v>0</v>
      </c>
      <c r="P341" s="37">
        <v>0</v>
      </c>
      <c r="Q341" s="37">
        <v>0</v>
      </c>
      <c r="R341" s="37">
        <v>0</v>
      </c>
      <c r="S341" s="37">
        <v>0</v>
      </c>
      <c r="T341" s="22">
        <v>0</v>
      </c>
      <c r="U341" s="24">
        <v>1</v>
      </c>
      <c r="V341" s="76">
        <v>1</v>
      </c>
      <c r="W341" s="71">
        <f t="shared" si="12"/>
        <v>1.0040422704539886</v>
      </c>
      <c r="X341" s="68">
        <f t="shared" si="13"/>
        <v>1.6339950423189518E-5</v>
      </c>
    </row>
    <row r="342" spans="2:24" x14ac:dyDescent="0.25">
      <c r="B342" s="26">
        <f>IF('Training Data'!A336="M",1,0)</f>
        <v>0</v>
      </c>
      <c r="C342" s="22">
        <f>IF('Training Data'!A336="F",1,0)</f>
        <v>0</v>
      </c>
      <c r="D342" s="26">
        <f>IF('Training Data'!$B336="H",1,0)</f>
        <v>0</v>
      </c>
      <c r="E342" s="22">
        <f>IF('Training Data'!$B336="A",1,0)</f>
        <v>1</v>
      </c>
      <c r="F342" s="37">
        <v>0</v>
      </c>
      <c r="G342" s="37">
        <v>0</v>
      </c>
      <c r="H342" s="37">
        <v>0</v>
      </c>
      <c r="I342" s="37">
        <v>0</v>
      </c>
      <c r="J342" s="37">
        <v>0</v>
      </c>
      <c r="K342" s="37">
        <v>0</v>
      </c>
      <c r="L342" s="37">
        <v>0</v>
      </c>
      <c r="M342" s="37">
        <v>0</v>
      </c>
      <c r="N342" s="37">
        <v>0</v>
      </c>
      <c r="O342" s="37">
        <v>0</v>
      </c>
      <c r="P342" s="37">
        <v>0</v>
      </c>
      <c r="Q342" s="37">
        <v>0</v>
      </c>
      <c r="R342" s="37">
        <v>0</v>
      </c>
      <c r="S342" s="37">
        <v>0</v>
      </c>
      <c r="T342" s="22">
        <v>0</v>
      </c>
      <c r="U342" s="24">
        <v>1</v>
      </c>
      <c r="V342" s="76">
        <v>1</v>
      </c>
      <c r="W342" s="71">
        <f t="shared" si="12"/>
        <v>0.44381049593422511</v>
      </c>
      <c r="X342" s="68">
        <f t="shared" si="13"/>
        <v>0.30934676443293269</v>
      </c>
    </row>
    <row r="343" spans="2:24" x14ac:dyDescent="0.25">
      <c r="B343" s="26">
        <f>IF('Training Data'!A337="M",1,0)</f>
        <v>0</v>
      </c>
      <c r="C343" s="22">
        <f>IF('Training Data'!A337="F",1,0)</f>
        <v>0</v>
      </c>
      <c r="D343" s="26">
        <f>IF('Training Data'!$B337="H",1,0)</f>
        <v>0</v>
      </c>
      <c r="E343" s="22">
        <f>IF('Training Data'!$B337="A",1,0)</f>
        <v>1</v>
      </c>
      <c r="F343" s="37">
        <v>0</v>
      </c>
      <c r="G343" s="37">
        <v>0</v>
      </c>
      <c r="H343" s="37">
        <v>0</v>
      </c>
      <c r="I343" s="37">
        <v>0</v>
      </c>
      <c r="J343" s="37">
        <v>0</v>
      </c>
      <c r="K343" s="37">
        <v>0</v>
      </c>
      <c r="L343" s="37">
        <v>0</v>
      </c>
      <c r="M343" s="37">
        <v>0</v>
      </c>
      <c r="N343" s="37">
        <v>0</v>
      </c>
      <c r="O343" s="37">
        <v>0</v>
      </c>
      <c r="P343" s="37">
        <v>0</v>
      </c>
      <c r="Q343" s="37">
        <v>0</v>
      </c>
      <c r="R343" s="37">
        <v>0</v>
      </c>
      <c r="S343" s="37">
        <v>0</v>
      </c>
      <c r="T343" s="22">
        <v>1</v>
      </c>
      <c r="U343" s="24">
        <v>1</v>
      </c>
      <c r="V343" s="76">
        <v>1</v>
      </c>
      <c r="W343" s="71">
        <f t="shared" si="12"/>
        <v>0.68194195160938587</v>
      </c>
      <c r="X343" s="68">
        <f t="shared" si="13"/>
        <v>0.10116092214604624</v>
      </c>
    </row>
    <row r="344" spans="2:24" x14ac:dyDescent="0.25">
      <c r="B344" s="26">
        <f>IF('Training Data'!A338="M",1,0)</f>
        <v>0</v>
      </c>
      <c r="C344" s="22">
        <f>IF('Training Data'!A338="F",1,0)</f>
        <v>1</v>
      </c>
      <c r="D344" s="26">
        <f>IF('Training Data'!$B338="H",1,0)</f>
        <v>0</v>
      </c>
      <c r="E344" s="22">
        <f>IF('Training Data'!$B338="A",1,0)</f>
        <v>1</v>
      </c>
      <c r="F344" s="37">
        <v>1</v>
      </c>
      <c r="G344" s="37">
        <v>0</v>
      </c>
      <c r="H344" s="37">
        <v>0</v>
      </c>
      <c r="I344" s="37">
        <v>0</v>
      </c>
      <c r="J344" s="37">
        <v>0</v>
      </c>
      <c r="K344" s="37">
        <v>0</v>
      </c>
      <c r="L344" s="37">
        <v>0</v>
      </c>
      <c r="M344" s="37">
        <v>0</v>
      </c>
      <c r="N344" s="37">
        <v>0</v>
      </c>
      <c r="O344" s="37">
        <v>0</v>
      </c>
      <c r="P344" s="37">
        <v>0</v>
      </c>
      <c r="Q344" s="37">
        <v>0</v>
      </c>
      <c r="R344" s="37">
        <v>1</v>
      </c>
      <c r="S344" s="37">
        <v>0</v>
      </c>
      <c r="T344" s="22">
        <v>0</v>
      </c>
      <c r="U344" s="24">
        <v>1</v>
      </c>
      <c r="V344" s="76">
        <v>1</v>
      </c>
      <c r="W344" s="71">
        <f t="shared" si="12"/>
        <v>0.85311840729226995</v>
      </c>
      <c r="X344" s="68">
        <f t="shared" si="13"/>
        <v>2.1574202276359495E-2</v>
      </c>
    </row>
    <row r="345" spans="2:24" x14ac:dyDescent="0.25">
      <c r="B345" s="26">
        <f>IF('Training Data'!A339="M",1,0)</f>
        <v>0</v>
      </c>
      <c r="C345" s="22">
        <f>IF('Training Data'!A339="F",1,0)</f>
        <v>1</v>
      </c>
      <c r="D345" s="26">
        <f>IF('Training Data'!$B339="H",1,0)</f>
        <v>0</v>
      </c>
      <c r="E345" s="22">
        <f>IF('Training Data'!$B339="A",1,0)</f>
        <v>1</v>
      </c>
      <c r="F345" s="37">
        <v>0</v>
      </c>
      <c r="G345" s="37">
        <v>0</v>
      </c>
      <c r="H345" s="37">
        <v>0</v>
      </c>
      <c r="I345" s="37">
        <v>0</v>
      </c>
      <c r="J345" s="37">
        <v>1</v>
      </c>
      <c r="K345" s="37">
        <v>0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37">
        <v>0</v>
      </c>
      <c r="S345" s="37">
        <v>0</v>
      </c>
      <c r="T345" s="22">
        <v>0</v>
      </c>
      <c r="U345" s="24">
        <v>1</v>
      </c>
      <c r="V345" s="76">
        <v>1</v>
      </c>
      <c r="W345" s="71">
        <f t="shared" si="12"/>
        <v>0.73928489128954611</v>
      </c>
      <c r="X345" s="68">
        <f t="shared" si="13"/>
        <v>6.7972367909903797E-2</v>
      </c>
    </row>
    <row r="346" spans="2:24" x14ac:dyDescent="0.25">
      <c r="B346" s="26">
        <f>IF('Training Data'!A340="M",1,0)</f>
        <v>1</v>
      </c>
      <c r="C346" s="22">
        <f>IF('Training Data'!A340="F",1,0)</f>
        <v>0</v>
      </c>
      <c r="D346" s="26">
        <f>IF('Training Data'!$B340="H",1,0)</f>
        <v>0</v>
      </c>
      <c r="E346" s="22">
        <f>IF('Training Data'!$B340="A",1,0)</f>
        <v>1</v>
      </c>
      <c r="F346" s="37">
        <v>1</v>
      </c>
      <c r="G346" s="37">
        <v>0</v>
      </c>
      <c r="H346" s="37">
        <v>0</v>
      </c>
      <c r="I346" s="37">
        <v>0</v>
      </c>
      <c r="J346" s="37">
        <v>0</v>
      </c>
      <c r="K346" s="37">
        <v>0</v>
      </c>
      <c r="L346" s="37">
        <v>0</v>
      </c>
      <c r="M346" s="37">
        <v>0</v>
      </c>
      <c r="N346" s="37">
        <v>0</v>
      </c>
      <c r="O346" s="37">
        <v>1</v>
      </c>
      <c r="P346" s="37">
        <v>0</v>
      </c>
      <c r="Q346" s="37">
        <v>1</v>
      </c>
      <c r="R346" s="37">
        <v>0</v>
      </c>
      <c r="S346" s="37">
        <v>0</v>
      </c>
      <c r="T346" s="22">
        <v>0</v>
      </c>
      <c r="U346" s="24">
        <v>1</v>
      </c>
      <c r="V346" s="76">
        <v>1</v>
      </c>
      <c r="W346" s="71">
        <f t="shared" si="12"/>
        <v>0.9233561756779336</v>
      </c>
      <c r="X346" s="68">
        <f t="shared" si="13"/>
        <v>5.8742758067117772E-3</v>
      </c>
    </row>
    <row r="347" spans="2:24" x14ac:dyDescent="0.25">
      <c r="B347" s="26">
        <f>IF('Training Data'!A341="M",1,0)</f>
        <v>0</v>
      </c>
      <c r="C347" s="22">
        <f>IF('Training Data'!A341="F",1,0)</f>
        <v>1</v>
      </c>
      <c r="D347" s="26">
        <f>IF('Training Data'!$B341="H",1,0)</f>
        <v>1</v>
      </c>
      <c r="E347" s="22">
        <f>IF('Training Data'!$B341="A",1,0)</f>
        <v>0</v>
      </c>
      <c r="F347" s="37">
        <v>0</v>
      </c>
      <c r="G347" s="37">
        <v>0</v>
      </c>
      <c r="H347" s="37">
        <v>0</v>
      </c>
      <c r="I347" s="37">
        <v>0</v>
      </c>
      <c r="J347" s="37">
        <v>1</v>
      </c>
      <c r="K347" s="37">
        <v>0</v>
      </c>
      <c r="L347" s="37">
        <v>0</v>
      </c>
      <c r="M347" s="37">
        <v>0</v>
      </c>
      <c r="N347" s="37">
        <v>0</v>
      </c>
      <c r="O347" s="37">
        <v>0</v>
      </c>
      <c r="P347" s="37">
        <v>0</v>
      </c>
      <c r="Q347" s="37">
        <v>0</v>
      </c>
      <c r="R347" s="37">
        <v>1</v>
      </c>
      <c r="S347" s="37">
        <v>0</v>
      </c>
      <c r="T347" s="22">
        <v>0</v>
      </c>
      <c r="U347" s="24">
        <v>1</v>
      </c>
      <c r="V347" s="76">
        <v>1</v>
      </c>
      <c r="W347" s="71">
        <f t="shared" si="12"/>
        <v>0.91221443262497304</v>
      </c>
      <c r="X347" s="68">
        <f t="shared" si="13"/>
        <v>7.7063058393553987E-3</v>
      </c>
    </row>
    <row r="348" spans="2:24" x14ac:dyDescent="0.25">
      <c r="B348" s="26">
        <f>IF('Training Data'!A342="M",1,0)</f>
        <v>0</v>
      </c>
      <c r="C348" s="22">
        <f>IF('Training Data'!A342="F",1,0)</f>
        <v>1</v>
      </c>
      <c r="D348" s="26">
        <f>IF('Training Data'!$B342="H",1,0)</f>
        <v>1</v>
      </c>
      <c r="E348" s="22">
        <f>IF('Training Data'!$B342="A",1,0)</f>
        <v>0</v>
      </c>
      <c r="F348" s="37">
        <v>1</v>
      </c>
      <c r="G348" s="37">
        <v>0</v>
      </c>
      <c r="H348" s="37">
        <v>0</v>
      </c>
      <c r="I348" s="37">
        <v>0</v>
      </c>
      <c r="J348" s="37">
        <v>0</v>
      </c>
      <c r="K348" s="37">
        <v>0</v>
      </c>
      <c r="L348" s="37">
        <v>0</v>
      </c>
      <c r="M348" s="37">
        <v>0</v>
      </c>
      <c r="N348" s="37">
        <v>0</v>
      </c>
      <c r="O348" s="37">
        <v>0</v>
      </c>
      <c r="P348" s="37">
        <v>0</v>
      </c>
      <c r="Q348" s="37">
        <v>1</v>
      </c>
      <c r="R348" s="37">
        <v>0</v>
      </c>
      <c r="S348" s="37">
        <v>0</v>
      </c>
      <c r="T348" s="22">
        <v>0</v>
      </c>
      <c r="U348" s="24">
        <v>1</v>
      </c>
      <c r="V348" s="76">
        <v>1</v>
      </c>
      <c r="W348" s="71">
        <f t="shared" si="12"/>
        <v>0.81035108438924008</v>
      </c>
      <c r="X348" s="68">
        <f t="shared" si="13"/>
        <v>3.5966711192337138E-2</v>
      </c>
    </row>
    <row r="349" spans="2:24" x14ac:dyDescent="0.25">
      <c r="B349" s="26">
        <f>IF('Training Data'!A343="M",1,0)</f>
        <v>0</v>
      </c>
      <c r="C349" s="22">
        <f>IF('Training Data'!A343="F",1,0)</f>
        <v>1</v>
      </c>
      <c r="D349" s="26">
        <f>IF('Training Data'!$B343="H",1,0)</f>
        <v>0</v>
      </c>
      <c r="E349" s="22">
        <f>IF('Training Data'!$B343="A",1,0)</f>
        <v>0</v>
      </c>
      <c r="F349" s="37">
        <v>0</v>
      </c>
      <c r="G349" s="37">
        <v>0</v>
      </c>
      <c r="H349" s="37">
        <v>0</v>
      </c>
      <c r="I349" s="37">
        <v>1</v>
      </c>
      <c r="J349" s="37">
        <v>0</v>
      </c>
      <c r="K349" s="37">
        <v>0</v>
      </c>
      <c r="L349" s="37">
        <v>0</v>
      </c>
      <c r="M349" s="37">
        <v>0</v>
      </c>
      <c r="N349" s="37">
        <v>0</v>
      </c>
      <c r="O349" s="37">
        <v>0</v>
      </c>
      <c r="P349" s="37">
        <v>0</v>
      </c>
      <c r="Q349" s="37">
        <v>0</v>
      </c>
      <c r="R349" s="37">
        <v>0</v>
      </c>
      <c r="S349" s="37">
        <v>0</v>
      </c>
      <c r="T349" s="22">
        <v>1</v>
      </c>
      <c r="U349" s="24">
        <v>1</v>
      </c>
      <c r="V349" s="76">
        <v>1</v>
      </c>
      <c r="W349" s="71">
        <f t="shared" si="12"/>
        <v>1.0185561166879216</v>
      </c>
      <c r="X349" s="68">
        <f t="shared" si="13"/>
        <v>3.4432946653576118E-4</v>
      </c>
    </row>
    <row r="350" spans="2:24" x14ac:dyDescent="0.25">
      <c r="B350" s="26">
        <f>IF('Training Data'!A344="M",1,0)</f>
        <v>0</v>
      </c>
      <c r="C350" s="22">
        <f>IF('Training Data'!A344="F",1,0)</f>
        <v>1</v>
      </c>
      <c r="D350" s="26">
        <f>IF('Training Data'!$B344="H",1,0)</f>
        <v>0</v>
      </c>
      <c r="E350" s="22">
        <f>IF('Training Data'!$B344="A",1,0)</f>
        <v>0</v>
      </c>
      <c r="F350" s="37">
        <v>0</v>
      </c>
      <c r="G350" s="37">
        <v>0</v>
      </c>
      <c r="H350" s="37">
        <v>0</v>
      </c>
      <c r="I350" s="37">
        <v>0</v>
      </c>
      <c r="J350" s="37">
        <v>0</v>
      </c>
      <c r="K350" s="37">
        <v>0</v>
      </c>
      <c r="L350" s="37">
        <v>0</v>
      </c>
      <c r="M350" s="37">
        <v>0</v>
      </c>
      <c r="N350" s="37">
        <v>0</v>
      </c>
      <c r="O350" s="37">
        <v>0</v>
      </c>
      <c r="P350" s="37">
        <v>0</v>
      </c>
      <c r="Q350" s="37">
        <v>0</v>
      </c>
      <c r="R350" s="37">
        <v>0</v>
      </c>
      <c r="S350" s="37">
        <v>0</v>
      </c>
      <c r="T350" s="22">
        <v>0</v>
      </c>
      <c r="U350" s="24">
        <v>1</v>
      </c>
      <c r="V350" s="76">
        <v>1</v>
      </c>
      <c r="W350" s="71">
        <f t="shared" si="12"/>
        <v>0.43200658919955209</v>
      </c>
      <c r="X350" s="68">
        <f t="shared" si="13"/>
        <v>0.32261651471272629</v>
      </c>
    </row>
    <row r="351" spans="2:24" x14ac:dyDescent="0.25">
      <c r="B351" s="26">
        <f>IF('Training Data'!A345="M",1,0)</f>
        <v>1</v>
      </c>
      <c r="C351" s="22">
        <f>IF('Training Data'!A345="F",1,0)</f>
        <v>0</v>
      </c>
      <c r="D351" s="26">
        <f>IF('Training Data'!$B345="H",1,0)</f>
        <v>0</v>
      </c>
      <c r="E351" s="22">
        <f>IF('Training Data'!$B345="A",1,0)</f>
        <v>1</v>
      </c>
      <c r="F351" s="37">
        <v>0</v>
      </c>
      <c r="G351" s="37">
        <v>0</v>
      </c>
      <c r="H351" s="37">
        <v>0</v>
      </c>
      <c r="I351" s="37">
        <v>1</v>
      </c>
      <c r="J351" s="37">
        <v>0</v>
      </c>
      <c r="K351" s="37">
        <v>0</v>
      </c>
      <c r="L351" s="37">
        <v>0</v>
      </c>
      <c r="M351" s="37">
        <v>1</v>
      </c>
      <c r="N351" s="37">
        <v>0</v>
      </c>
      <c r="O351" s="37">
        <v>0</v>
      </c>
      <c r="P351" s="37">
        <v>0</v>
      </c>
      <c r="Q351" s="37">
        <v>0</v>
      </c>
      <c r="R351" s="37">
        <v>1</v>
      </c>
      <c r="S351" s="37">
        <v>0</v>
      </c>
      <c r="T351" s="22">
        <v>0</v>
      </c>
      <c r="U351" s="24">
        <v>1</v>
      </c>
      <c r="V351" s="76">
        <v>1</v>
      </c>
      <c r="W351" s="71">
        <f t="shared" si="12"/>
        <v>1.1480612094554365</v>
      </c>
      <c r="X351" s="68">
        <f t="shared" si="13"/>
        <v>2.1922121745406652E-2</v>
      </c>
    </row>
    <row r="352" spans="2:24" x14ac:dyDescent="0.25">
      <c r="B352" s="26">
        <f>IF('Training Data'!A346="M",1,0)</f>
        <v>0</v>
      </c>
      <c r="C352" s="22">
        <f>IF('Training Data'!A346="F",1,0)</f>
        <v>1</v>
      </c>
      <c r="D352" s="26">
        <f>IF('Training Data'!$B346="H",1,0)</f>
        <v>0</v>
      </c>
      <c r="E352" s="22">
        <f>IF('Training Data'!$B346="A",1,0)</f>
        <v>1</v>
      </c>
      <c r="F352" s="37">
        <v>0</v>
      </c>
      <c r="G352" s="37">
        <v>1</v>
      </c>
      <c r="H352" s="37">
        <v>0</v>
      </c>
      <c r="I352" s="37">
        <v>0</v>
      </c>
      <c r="J352" s="37">
        <v>0</v>
      </c>
      <c r="K352" s="37">
        <v>0</v>
      </c>
      <c r="L352" s="37">
        <v>0</v>
      </c>
      <c r="M352" s="37">
        <v>0</v>
      </c>
      <c r="N352" s="37">
        <v>0</v>
      </c>
      <c r="O352" s="37">
        <v>0</v>
      </c>
      <c r="P352" s="37">
        <v>0</v>
      </c>
      <c r="Q352" s="37">
        <v>0</v>
      </c>
      <c r="R352" s="37">
        <v>0</v>
      </c>
      <c r="S352" s="37">
        <v>0</v>
      </c>
      <c r="T352" s="22">
        <v>0</v>
      </c>
      <c r="U352" s="24">
        <v>1</v>
      </c>
      <c r="V352" s="76">
        <v>1</v>
      </c>
      <c r="W352" s="71">
        <f t="shared" si="12"/>
        <v>0.17584905963871988</v>
      </c>
      <c r="X352" s="68">
        <f t="shared" si="13"/>
        <v>0.67922477249838231</v>
      </c>
    </row>
    <row r="353" spans="2:24" x14ac:dyDescent="0.25">
      <c r="B353" s="26">
        <f>IF('Training Data'!A347="M",1,0)</f>
        <v>0</v>
      </c>
      <c r="C353" s="22">
        <f>IF('Training Data'!A347="F",1,0)</f>
        <v>1</v>
      </c>
      <c r="D353" s="26">
        <f>IF('Training Data'!$B347="H",1,0)</f>
        <v>0</v>
      </c>
      <c r="E353" s="22">
        <f>IF('Training Data'!$B347="A",1,0)</f>
        <v>1</v>
      </c>
      <c r="F353" s="37">
        <v>0</v>
      </c>
      <c r="G353" s="37">
        <v>0</v>
      </c>
      <c r="H353" s="37">
        <v>0</v>
      </c>
      <c r="I353" s="37">
        <v>0</v>
      </c>
      <c r="J353" s="37">
        <v>0</v>
      </c>
      <c r="K353" s="37">
        <v>0</v>
      </c>
      <c r="L353" s="37">
        <v>0</v>
      </c>
      <c r="M353" s="37">
        <v>0</v>
      </c>
      <c r="N353" s="37">
        <v>0</v>
      </c>
      <c r="O353" s="37">
        <v>0</v>
      </c>
      <c r="P353" s="37">
        <v>0</v>
      </c>
      <c r="Q353" s="37">
        <v>0</v>
      </c>
      <c r="R353" s="37">
        <v>0</v>
      </c>
      <c r="S353" s="37">
        <v>0</v>
      </c>
      <c r="T353" s="22">
        <v>1</v>
      </c>
      <c r="U353" s="24">
        <v>1</v>
      </c>
      <c r="V353" s="76">
        <v>1</v>
      </c>
      <c r="W353" s="71">
        <f t="shared" si="12"/>
        <v>0.68285588978323897</v>
      </c>
      <c r="X353" s="68">
        <f t="shared" si="13"/>
        <v>0.10058038664518107</v>
      </c>
    </row>
    <row r="354" spans="2:24" x14ac:dyDescent="0.25">
      <c r="B354" s="26">
        <f>IF('Training Data'!A348="M",1,0)</f>
        <v>0</v>
      </c>
      <c r="C354" s="22">
        <f>IF('Training Data'!A348="F",1,0)</f>
        <v>1</v>
      </c>
      <c r="D354" s="26">
        <f>IF('Training Data'!$B348="H",1,0)</f>
        <v>1</v>
      </c>
      <c r="E354" s="22">
        <f>IF('Training Data'!$B348="A",1,0)</f>
        <v>0</v>
      </c>
      <c r="F354" s="37">
        <v>0</v>
      </c>
      <c r="G354" s="37">
        <v>0</v>
      </c>
      <c r="H354" s="37">
        <v>0</v>
      </c>
      <c r="I354" s="37">
        <v>0</v>
      </c>
      <c r="J354" s="37">
        <v>0</v>
      </c>
      <c r="K354" s="37">
        <v>0</v>
      </c>
      <c r="L354" s="37">
        <v>0</v>
      </c>
      <c r="M354" s="37">
        <v>0</v>
      </c>
      <c r="N354" s="37">
        <v>0</v>
      </c>
      <c r="O354" s="37">
        <v>0</v>
      </c>
      <c r="P354" s="37">
        <v>0</v>
      </c>
      <c r="Q354" s="37">
        <v>0</v>
      </c>
      <c r="R354" s="37">
        <v>0</v>
      </c>
      <c r="S354" s="37">
        <v>0</v>
      </c>
      <c r="T354" s="22">
        <v>0</v>
      </c>
      <c r="U354" s="24">
        <v>1</v>
      </c>
      <c r="V354" s="76">
        <v>1</v>
      </c>
      <c r="W354" s="71">
        <f t="shared" si="12"/>
        <v>0.42910224979607509</v>
      </c>
      <c r="X354" s="68">
        <f t="shared" si="13"/>
        <v>0.32592424118790309</v>
      </c>
    </row>
    <row r="355" spans="2:24" x14ac:dyDescent="0.25">
      <c r="B355" s="26">
        <f>IF('Training Data'!A349="M",1,0)</f>
        <v>1</v>
      </c>
      <c r="C355" s="22">
        <f>IF('Training Data'!A349="F",1,0)</f>
        <v>0</v>
      </c>
      <c r="D355" s="26">
        <f>IF('Training Data'!$B349="H",1,0)</f>
        <v>0</v>
      </c>
      <c r="E355" s="22">
        <f>IF('Training Data'!$B349="A",1,0)</f>
        <v>0</v>
      </c>
      <c r="F355" s="37">
        <v>0</v>
      </c>
      <c r="G355" s="37">
        <v>0</v>
      </c>
      <c r="H355" s="37">
        <v>0</v>
      </c>
      <c r="I355" s="37">
        <v>1</v>
      </c>
      <c r="J355" s="37">
        <v>0</v>
      </c>
      <c r="K355" s="37">
        <v>0</v>
      </c>
      <c r="L355" s="37">
        <v>0</v>
      </c>
      <c r="M355" s="37">
        <v>0</v>
      </c>
      <c r="N355" s="37">
        <v>0</v>
      </c>
      <c r="O355" s="37">
        <v>0</v>
      </c>
      <c r="P355" s="37">
        <v>0</v>
      </c>
      <c r="Q355" s="37">
        <v>0</v>
      </c>
      <c r="R355" s="37">
        <v>1</v>
      </c>
      <c r="S355" s="37">
        <v>0</v>
      </c>
      <c r="T355" s="22">
        <v>0</v>
      </c>
      <c r="U355" s="24">
        <v>1</v>
      </c>
      <c r="V355" s="76">
        <v>1</v>
      </c>
      <c r="W355" s="71">
        <f t="shared" si="12"/>
        <v>0.90093787832342787</v>
      </c>
      <c r="X355" s="68">
        <f t="shared" si="13"/>
        <v>9.8133039510639834E-3</v>
      </c>
    </row>
    <row r="356" spans="2:24" x14ac:dyDescent="0.25">
      <c r="B356" s="26">
        <f>IF('Training Data'!A350="M",1,0)</f>
        <v>0</v>
      </c>
      <c r="C356" s="22">
        <f>IF('Training Data'!A350="F",1,0)</f>
        <v>0</v>
      </c>
      <c r="D356" s="26">
        <f>IF('Training Data'!$B350="H",1,0)</f>
        <v>1</v>
      </c>
      <c r="E356" s="22">
        <f>IF('Training Data'!$B350="A",1,0)</f>
        <v>0</v>
      </c>
      <c r="F356" s="37">
        <v>0</v>
      </c>
      <c r="G356" s="37">
        <v>0</v>
      </c>
      <c r="H356" s="37">
        <v>0</v>
      </c>
      <c r="I356" s="37">
        <v>0</v>
      </c>
      <c r="J356" s="37">
        <v>0</v>
      </c>
      <c r="K356" s="37">
        <v>0</v>
      </c>
      <c r="L356" s="37">
        <v>0</v>
      </c>
      <c r="M356" s="37">
        <v>0</v>
      </c>
      <c r="N356" s="37">
        <v>0</v>
      </c>
      <c r="O356" s="37">
        <v>1</v>
      </c>
      <c r="P356" s="37">
        <v>0</v>
      </c>
      <c r="Q356" s="37">
        <v>0</v>
      </c>
      <c r="R356" s="37">
        <v>0</v>
      </c>
      <c r="S356" s="37">
        <v>0</v>
      </c>
      <c r="T356" s="22">
        <v>0</v>
      </c>
      <c r="U356" s="24">
        <v>1</v>
      </c>
      <c r="V356" s="76">
        <v>1</v>
      </c>
      <c r="W356" s="71">
        <f t="shared" si="12"/>
        <v>0.59360972693567515</v>
      </c>
      <c r="X356" s="68">
        <f t="shared" si="13"/>
        <v>0.16515305404129652</v>
      </c>
    </row>
    <row r="357" spans="2:24" x14ac:dyDescent="0.25">
      <c r="B357" s="26">
        <f>IF('Training Data'!A351="M",1,0)</f>
        <v>0</v>
      </c>
      <c r="C357" s="22">
        <f>IF('Training Data'!A351="F",1,0)</f>
        <v>1</v>
      </c>
      <c r="D357" s="26">
        <f>IF('Training Data'!$B351="H",1,0)</f>
        <v>0</v>
      </c>
      <c r="E357" s="22">
        <f>IF('Training Data'!$B351="A",1,0)</f>
        <v>1</v>
      </c>
      <c r="F357" s="37">
        <v>0</v>
      </c>
      <c r="G357" s="37">
        <v>0</v>
      </c>
      <c r="H357" s="37">
        <v>0</v>
      </c>
      <c r="I357" s="37">
        <v>0</v>
      </c>
      <c r="J357" s="37">
        <v>1</v>
      </c>
      <c r="K357" s="37">
        <v>0</v>
      </c>
      <c r="L357" s="37">
        <v>0</v>
      </c>
      <c r="M357" s="37">
        <v>0</v>
      </c>
      <c r="N357" s="37">
        <v>0</v>
      </c>
      <c r="O357" s="37">
        <v>0</v>
      </c>
      <c r="P357" s="37">
        <v>0</v>
      </c>
      <c r="Q357" s="37">
        <v>0</v>
      </c>
      <c r="R357" s="37">
        <v>0</v>
      </c>
      <c r="S357" s="37">
        <v>0</v>
      </c>
      <c r="T357" s="22">
        <v>0</v>
      </c>
      <c r="U357" s="24">
        <v>1</v>
      </c>
      <c r="V357" s="76">
        <v>1</v>
      </c>
      <c r="W357" s="71">
        <f t="shared" si="12"/>
        <v>0.73928489128954611</v>
      </c>
      <c r="X357" s="68">
        <f t="shared" si="13"/>
        <v>6.7972367909903797E-2</v>
      </c>
    </row>
    <row r="358" spans="2:24" x14ac:dyDescent="0.25">
      <c r="B358" s="26">
        <f>IF('Training Data'!A352="M",1,0)</f>
        <v>0</v>
      </c>
      <c r="C358" s="22">
        <f>IF('Training Data'!A352="F",1,0)</f>
        <v>1</v>
      </c>
      <c r="D358" s="26">
        <f>IF('Training Data'!$B352="H",1,0)</f>
        <v>1</v>
      </c>
      <c r="E358" s="22">
        <f>IF('Training Data'!$B352="A",1,0)</f>
        <v>0</v>
      </c>
      <c r="F358" s="37">
        <v>0</v>
      </c>
      <c r="G358" s="37">
        <v>0</v>
      </c>
      <c r="H358" s="37">
        <v>0</v>
      </c>
      <c r="I358" s="37">
        <v>1</v>
      </c>
      <c r="J358" s="37">
        <v>0</v>
      </c>
      <c r="K358" s="37">
        <v>0</v>
      </c>
      <c r="L358" s="37">
        <v>0</v>
      </c>
      <c r="M358" s="37">
        <v>0</v>
      </c>
      <c r="N358" s="37">
        <v>0</v>
      </c>
      <c r="O358" s="37">
        <v>0</v>
      </c>
      <c r="P358" s="37">
        <v>0</v>
      </c>
      <c r="Q358" s="37">
        <v>0</v>
      </c>
      <c r="R358" s="37">
        <v>0</v>
      </c>
      <c r="S358" s="37">
        <v>0</v>
      </c>
      <c r="T358" s="22">
        <v>0</v>
      </c>
      <c r="U358" s="24">
        <v>1</v>
      </c>
      <c r="V358" s="76">
        <v>1</v>
      </c>
      <c r="W358" s="71">
        <f t="shared" si="12"/>
        <v>0.77752032160928386</v>
      </c>
      <c r="X358" s="68">
        <f t="shared" si="13"/>
        <v>4.9497207296836487E-2</v>
      </c>
    </row>
    <row r="359" spans="2:24" x14ac:dyDescent="0.25">
      <c r="B359" s="26">
        <f>IF('Training Data'!A353="M",1,0)</f>
        <v>0</v>
      </c>
      <c r="C359" s="22">
        <f>IF('Training Data'!A353="F",1,0)</f>
        <v>1</v>
      </c>
      <c r="D359" s="26">
        <f>IF('Training Data'!$B353="H",1,0)</f>
        <v>1</v>
      </c>
      <c r="E359" s="22">
        <f>IF('Training Data'!$B353="A",1,0)</f>
        <v>0</v>
      </c>
      <c r="F359" s="37">
        <v>0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0</v>
      </c>
      <c r="M359" s="37">
        <v>0</v>
      </c>
      <c r="N359" s="37">
        <v>0</v>
      </c>
      <c r="O359" s="37">
        <v>0</v>
      </c>
      <c r="P359" s="37">
        <v>0</v>
      </c>
      <c r="Q359" s="37">
        <v>0</v>
      </c>
      <c r="R359" s="37">
        <v>0</v>
      </c>
      <c r="S359" s="37">
        <v>0</v>
      </c>
      <c r="T359" s="22">
        <v>1</v>
      </c>
      <c r="U359" s="24">
        <v>1</v>
      </c>
      <c r="V359" s="76">
        <v>1</v>
      </c>
      <c r="W359" s="71">
        <f t="shared" si="12"/>
        <v>0.66723370547123584</v>
      </c>
      <c r="X359" s="68">
        <f t="shared" si="13"/>
        <v>0.11073340677440421</v>
      </c>
    </row>
    <row r="360" spans="2:24" x14ac:dyDescent="0.25">
      <c r="B360" s="26">
        <f>IF('Training Data'!A354="M",1,0)</f>
        <v>1</v>
      </c>
      <c r="C360" s="22">
        <f>IF('Training Data'!A354="F",1,0)</f>
        <v>0</v>
      </c>
      <c r="D360" s="26">
        <f>IF('Training Data'!$B354="H",1,0)</f>
        <v>0</v>
      </c>
      <c r="E360" s="22">
        <f>IF('Training Data'!$B354="A",1,0)</f>
        <v>1</v>
      </c>
      <c r="F360" s="37">
        <v>0</v>
      </c>
      <c r="G360" s="37">
        <v>0</v>
      </c>
      <c r="H360" s="37">
        <v>0</v>
      </c>
      <c r="I360" s="37">
        <v>0</v>
      </c>
      <c r="J360" s="37">
        <v>0</v>
      </c>
      <c r="K360" s="37">
        <v>1</v>
      </c>
      <c r="L360" s="37">
        <v>0</v>
      </c>
      <c r="M360" s="37">
        <v>0</v>
      </c>
      <c r="N360" s="37">
        <v>0</v>
      </c>
      <c r="O360" s="37">
        <v>0</v>
      </c>
      <c r="P360" s="37">
        <v>0</v>
      </c>
      <c r="Q360" s="37">
        <v>0</v>
      </c>
      <c r="R360" s="37">
        <v>0</v>
      </c>
      <c r="S360" s="37">
        <v>0</v>
      </c>
      <c r="T360" s="22">
        <v>1</v>
      </c>
      <c r="U360" s="24">
        <v>1</v>
      </c>
      <c r="V360" s="76">
        <v>1</v>
      </c>
      <c r="W360" s="71">
        <f t="shared" si="12"/>
        <v>0.93406126678786294</v>
      </c>
      <c r="X360" s="68">
        <f t="shared" si="13"/>
        <v>4.3479165376213869E-3</v>
      </c>
    </row>
    <row r="361" spans="2:24" x14ac:dyDescent="0.25">
      <c r="B361" s="26">
        <f>IF('Training Data'!A355="M",1,0)</f>
        <v>1</v>
      </c>
      <c r="C361" s="22">
        <f>IF('Training Data'!A355="F",1,0)</f>
        <v>0</v>
      </c>
      <c r="D361" s="26">
        <f>IF('Training Data'!$B355="H",1,0)</f>
        <v>0</v>
      </c>
      <c r="E361" s="22">
        <f>IF('Training Data'!$B355="A",1,0)</f>
        <v>0</v>
      </c>
      <c r="F361" s="37">
        <v>1</v>
      </c>
      <c r="G361" s="37">
        <v>0</v>
      </c>
      <c r="H361" s="37">
        <v>0</v>
      </c>
      <c r="I361" s="37">
        <v>0</v>
      </c>
      <c r="J361" s="37">
        <v>0</v>
      </c>
      <c r="K361" s="37">
        <v>0</v>
      </c>
      <c r="L361" s="37">
        <v>0</v>
      </c>
      <c r="M361" s="37">
        <v>0</v>
      </c>
      <c r="N361" s="37">
        <v>1</v>
      </c>
      <c r="O361" s="37">
        <v>0</v>
      </c>
      <c r="P361" s="37">
        <v>0</v>
      </c>
      <c r="Q361" s="37">
        <v>1</v>
      </c>
      <c r="R361" s="37">
        <v>0</v>
      </c>
      <c r="S361" s="37">
        <v>0</v>
      </c>
      <c r="T361" s="22">
        <v>0</v>
      </c>
      <c r="U361" s="24">
        <v>1</v>
      </c>
      <c r="V361" s="76">
        <v>1</v>
      </c>
      <c r="W361" s="71">
        <f t="shared" si="12"/>
        <v>0.88816773422594919</v>
      </c>
      <c r="X361" s="68">
        <f t="shared" si="13"/>
        <v>1.2506455668157937E-2</v>
      </c>
    </row>
    <row r="362" spans="2:24" x14ac:dyDescent="0.25">
      <c r="B362" s="26">
        <f>IF('Training Data'!A356="M",1,0)</f>
        <v>0</v>
      </c>
      <c r="C362" s="22">
        <f>IF('Training Data'!A356="F",1,0)</f>
        <v>1</v>
      </c>
      <c r="D362" s="26">
        <f>IF('Training Data'!$B356="H",1,0)</f>
        <v>1</v>
      </c>
      <c r="E362" s="22">
        <f>IF('Training Data'!$B356="A",1,0)</f>
        <v>0</v>
      </c>
      <c r="F362" s="37">
        <v>0</v>
      </c>
      <c r="G362" s="37">
        <v>0</v>
      </c>
      <c r="H362" s="37">
        <v>0</v>
      </c>
      <c r="I362" s="37">
        <v>0</v>
      </c>
      <c r="J362" s="37">
        <v>0</v>
      </c>
      <c r="K362" s="37">
        <v>0</v>
      </c>
      <c r="L362" s="37">
        <v>0</v>
      </c>
      <c r="M362" s="37">
        <v>0</v>
      </c>
      <c r="N362" s="37">
        <v>0</v>
      </c>
      <c r="O362" s="37">
        <v>0</v>
      </c>
      <c r="P362" s="37">
        <v>0</v>
      </c>
      <c r="Q362" s="37">
        <v>0</v>
      </c>
      <c r="R362" s="37">
        <v>0</v>
      </c>
      <c r="S362" s="37">
        <v>1</v>
      </c>
      <c r="T362" s="22">
        <v>0</v>
      </c>
      <c r="U362" s="24">
        <v>1</v>
      </c>
      <c r="V362" s="76">
        <v>1</v>
      </c>
      <c r="W362" s="71">
        <f t="shared" si="12"/>
        <v>0.22331576034837683</v>
      </c>
      <c r="X362" s="68">
        <f t="shared" si="13"/>
        <v>0.60323840812321994</v>
      </c>
    </row>
    <row r="363" spans="2:24" x14ac:dyDescent="0.25">
      <c r="B363" s="26">
        <f>IF('Training Data'!A357="M",1,0)</f>
        <v>0</v>
      </c>
      <c r="C363" s="22">
        <f>IF('Training Data'!A357="F",1,0)</f>
        <v>1</v>
      </c>
      <c r="D363" s="26">
        <f>IF('Training Data'!$B357="H",1,0)</f>
        <v>0</v>
      </c>
      <c r="E363" s="22">
        <f>IF('Training Data'!$B357="A",1,0)</f>
        <v>0</v>
      </c>
      <c r="F363" s="37">
        <v>0</v>
      </c>
      <c r="G363" s="37">
        <v>0</v>
      </c>
      <c r="H363" s="37">
        <v>0</v>
      </c>
      <c r="I363" s="37">
        <v>1</v>
      </c>
      <c r="J363" s="37">
        <v>0</v>
      </c>
      <c r="K363" s="37">
        <v>0</v>
      </c>
      <c r="L363" s="37">
        <v>0</v>
      </c>
      <c r="M363" s="37">
        <v>0</v>
      </c>
      <c r="N363" s="37">
        <v>0</v>
      </c>
      <c r="O363" s="37">
        <v>0</v>
      </c>
      <c r="P363" s="37">
        <v>0</v>
      </c>
      <c r="Q363" s="37">
        <v>0</v>
      </c>
      <c r="R363" s="37">
        <v>0</v>
      </c>
      <c r="S363" s="37">
        <v>0</v>
      </c>
      <c r="T363" s="22">
        <v>1</v>
      </c>
      <c r="U363" s="24">
        <v>1</v>
      </c>
      <c r="V363" s="76">
        <v>1</v>
      </c>
      <c r="W363" s="71">
        <f t="shared" si="12"/>
        <v>1.0185561166879216</v>
      </c>
      <c r="X363" s="68">
        <f t="shared" si="13"/>
        <v>3.4432946653576118E-4</v>
      </c>
    </row>
    <row r="364" spans="2:24" x14ac:dyDescent="0.25">
      <c r="B364" s="26">
        <f>IF('Training Data'!A358="M",1,0)</f>
        <v>0</v>
      </c>
      <c r="C364" s="22">
        <f>IF('Training Data'!A358="F",1,0)</f>
        <v>1</v>
      </c>
      <c r="D364" s="26">
        <f>IF('Training Data'!$B358="H",1,0)</f>
        <v>0</v>
      </c>
      <c r="E364" s="22">
        <f>IF('Training Data'!$B358="A",1,0)</f>
        <v>1</v>
      </c>
      <c r="F364" s="37">
        <v>0</v>
      </c>
      <c r="G364" s="37">
        <v>0</v>
      </c>
      <c r="H364" s="37">
        <v>0</v>
      </c>
      <c r="I364" s="37">
        <v>1</v>
      </c>
      <c r="J364" s="37">
        <v>1</v>
      </c>
      <c r="K364" s="37">
        <v>0</v>
      </c>
      <c r="L364" s="37">
        <v>0</v>
      </c>
      <c r="M364" s="37">
        <v>0</v>
      </c>
      <c r="N364" s="37">
        <v>0</v>
      </c>
      <c r="O364" s="37">
        <v>0</v>
      </c>
      <c r="P364" s="37">
        <v>0</v>
      </c>
      <c r="Q364" s="37">
        <v>0</v>
      </c>
      <c r="R364" s="37">
        <v>0</v>
      </c>
      <c r="S364" s="37">
        <v>0</v>
      </c>
      <c r="T364" s="22">
        <v>0</v>
      </c>
      <c r="U364" s="24">
        <v>1</v>
      </c>
      <c r="V364" s="76">
        <v>1</v>
      </c>
      <c r="W364" s="71">
        <f t="shared" si="12"/>
        <v>1.0877029631027548</v>
      </c>
      <c r="X364" s="68">
        <f t="shared" si="13"/>
        <v>7.6918097370031746E-3</v>
      </c>
    </row>
    <row r="365" spans="2:24" x14ac:dyDescent="0.25">
      <c r="B365" s="26">
        <f>IF('Training Data'!A359="M",1,0)</f>
        <v>1</v>
      </c>
      <c r="C365" s="22">
        <f>IF('Training Data'!A359="F",1,0)</f>
        <v>0</v>
      </c>
      <c r="D365" s="26">
        <f>IF('Training Data'!$B359="H",1,0)</f>
        <v>0</v>
      </c>
      <c r="E365" s="22">
        <f>IF('Training Data'!$B359="A",1,0)</f>
        <v>1</v>
      </c>
      <c r="F365" s="37">
        <v>0</v>
      </c>
      <c r="G365" s="37">
        <v>0</v>
      </c>
      <c r="H365" s="37">
        <v>0</v>
      </c>
      <c r="I365" s="37">
        <v>1</v>
      </c>
      <c r="J365" s="37">
        <v>0</v>
      </c>
      <c r="K365" s="37">
        <v>0</v>
      </c>
      <c r="L365" s="37">
        <v>0</v>
      </c>
      <c r="M365" s="37">
        <v>0</v>
      </c>
      <c r="N365" s="37">
        <v>0</v>
      </c>
      <c r="O365" s="37">
        <v>0</v>
      </c>
      <c r="P365" s="37">
        <v>0</v>
      </c>
      <c r="Q365" s="37">
        <v>0</v>
      </c>
      <c r="R365" s="37">
        <v>1</v>
      </c>
      <c r="S365" s="37">
        <v>0</v>
      </c>
      <c r="T365" s="22">
        <v>1</v>
      </c>
      <c r="U365" s="24">
        <v>1</v>
      </c>
      <c r="V365" s="76">
        <v>1</v>
      </c>
      <c r="W365" s="71">
        <f t="shared" si="12"/>
        <v>1.1517871789071146</v>
      </c>
      <c r="X365" s="68">
        <f t="shared" si="13"/>
        <v>2.3039347680580406E-2</v>
      </c>
    </row>
    <row r="366" spans="2:24" x14ac:dyDescent="0.25">
      <c r="B366" s="26">
        <f>IF('Training Data'!A360="M",1,0)</f>
        <v>1</v>
      </c>
      <c r="C366" s="22">
        <f>IF('Training Data'!A360="F",1,0)</f>
        <v>0</v>
      </c>
      <c r="D366" s="26">
        <f>IF('Training Data'!$B360="H",1,0)</f>
        <v>0</v>
      </c>
      <c r="E366" s="22">
        <f>IF('Training Data'!$B360="A",1,0)</f>
        <v>1</v>
      </c>
      <c r="F366" s="37">
        <v>0</v>
      </c>
      <c r="G366" s="37">
        <v>0</v>
      </c>
      <c r="H366" s="37">
        <v>0</v>
      </c>
      <c r="I366" s="37">
        <v>0</v>
      </c>
      <c r="J366" s="37">
        <v>1</v>
      </c>
      <c r="K366" s="37">
        <v>0</v>
      </c>
      <c r="L366" s="37">
        <v>0</v>
      </c>
      <c r="M366" s="37">
        <v>0</v>
      </c>
      <c r="N366" s="37">
        <v>0</v>
      </c>
      <c r="O366" s="37">
        <v>0</v>
      </c>
      <c r="P366" s="37">
        <v>0</v>
      </c>
      <c r="Q366" s="37">
        <v>0</v>
      </c>
      <c r="R366" s="37">
        <v>0</v>
      </c>
      <c r="S366" s="37">
        <v>0</v>
      </c>
      <c r="T366" s="22">
        <v>0</v>
      </c>
      <c r="U366" s="24">
        <v>1</v>
      </c>
      <c r="V366" s="76">
        <v>1</v>
      </c>
      <c r="W366" s="71">
        <f t="shared" si="12"/>
        <v>0.67124638295278305</v>
      </c>
      <c r="X366" s="68">
        <f t="shared" si="13"/>
        <v>0.10807894072162817</v>
      </c>
    </row>
    <row r="367" spans="2:24" x14ac:dyDescent="0.25">
      <c r="B367" s="26">
        <f>IF('Training Data'!A361="M",1,0)</f>
        <v>0</v>
      </c>
      <c r="C367" s="22">
        <f>IF('Training Data'!A361="F",1,0)</f>
        <v>1</v>
      </c>
      <c r="D367" s="26">
        <f>IF('Training Data'!$B361="H",1,0)</f>
        <v>0</v>
      </c>
      <c r="E367" s="22">
        <f>IF('Training Data'!$B361="A",1,0)</f>
        <v>1</v>
      </c>
      <c r="F367" s="37">
        <v>0</v>
      </c>
      <c r="G367" s="37">
        <v>0</v>
      </c>
      <c r="H367" s="37">
        <v>0</v>
      </c>
      <c r="I367" s="37">
        <v>0</v>
      </c>
      <c r="J367" s="37">
        <v>0</v>
      </c>
      <c r="K367" s="37">
        <v>0</v>
      </c>
      <c r="L367" s="37">
        <v>0</v>
      </c>
      <c r="M367" s="37">
        <v>0</v>
      </c>
      <c r="N367" s="37">
        <v>0</v>
      </c>
      <c r="O367" s="37">
        <v>0</v>
      </c>
      <c r="P367" s="37">
        <v>0</v>
      </c>
      <c r="Q367" s="37">
        <v>0</v>
      </c>
      <c r="R367" s="37">
        <v>1</v>
      </c>
      <c r="S367" s="37">
        <v>0</v>
      </c>
      <c r="T367" s="22">
        <v>1</v>
      </c>
      <c r="U367" s="24">
        <v>1</v>
      </c>
      <c r="V367" s="76">
        <v>1</v>
      </c>
      <c r="W367" s="71">
        <f t="shared" si="12"/>
        <v>0.87140761543066902</v>
      </c>
      <c r="X367" s="68">
        <f t="shared" si="13"/>
        <v>1.653600136922671E-2</v>
      </c>
    </row>
    <row r="368" spans="2:24" x14ac:dyDescent="0.25">
      <c r="B368" s="26">
        <f>IF('Training Data'!A362="M",1,0)</f>
        <v>0</v>
      </c>
      <c r="C368" s="22">
        <f>IF('Training Data'!A362="F",1,0)</f>
        <v>0</v>
      </c>
      <c r="D368" s="26">
        <f>IF('Training Data'!$B362="H",1,0)</f>
        <v>1</v>
      </c>
      <c r="E368" s="22">
        <f>IF('Training Data'!$B362="A",1,0)</f>
        <v>0</v>
      </c>
      <c r="F368" s="37">
        <v>0</v>
      </c>
      <c r="G368" s="37">
        <v>1</v>
      </c>
      <c r="H368" s="37">
        <v>0</v>
      </c>
      <c r="I368" s="37">
        <v>0</v>
      </c>
      <c r="J368" s="37">
        <v>0</v>
      </c>
      <c r="K368" s="37">
        <v>0</v>
      </c>
      <c r="L368" s="37">
        <v>0</v>
      </c>
      <c r="M368" s="37">
        <v>1</v>
      </c>
      <c r="N368" s="37">
        <v>0</v>
      </c>
      <c r="O368" s="37">
        <v>0</v>
      </c>
      <c r="P368" s="37">
        <v>0</v>
      </c>
      <c r="Q368" s="37">
        <v>0</v>
      </c>
      <c r="R368" s="37">
        <v>0</v>
      </c>
      <c r="S368" s="37">
        <v>0</v>
      </c>
      <c r="T368" s="22">
        <v>0</v>
      </c>
      <c r="U368" s="24">
        <v>1</v>
      </c>
      <c r="V368" s="76">
        <v>1</v>
      </c>
      <c r="W368" s="71">
        <f t="shared" si="12"/>
        <v>0.39371842337634616</v>
      </c>
      <c r="X368" s="68">
        <f t="shared" si="13"/>
        <v>0.36757735015326337</v>
      </c>
    </row>
    <row r="369" spans="2:24" x14ac:dyDescent="0.25">
      <c r="B369" s="26">
        <f>IF('Training Data'!A363="M",1,0)</f>
        <v>0</v>
      </c>
      <c r="C369" s="22">
        <f>IF('Training Data'!A363="F",1,0)</f>
        <v>1</v>
      </c>
      <c r="D369" s="26">
        <f>IF('Training Data'!$B363="H",1,0)</f>
        <v>0</v>
      </c>
      <c r="E369" s="22">
        <f>IF('Training Data'!$B363="A",1,0)</f>
        <v>1</v>
      </c>
      <c r="F369" s="37">
        <v>0</v>
      </c>
      <c r="G369" s="37">
        <v>0</v>
      </c>
      <c r="H369" s="37">
        <v>0</v>
      </c>
      <c r="I369" s="37">
        <v>0</v>
      </c>
      <c r="J369" s="37">
        <v>0</v>
      </c>
      <c r="K369" s="37">
        <v>0</v>
      </c>
      <c r="L369" s="37">
        <v>0</v>
      </c>
      <c r="M369" s="37">
        <v>0</v>
      </c>
      <c r="N369" s="37">
        <v>0</v>
      </c>
      <c r="O369" s="37">
        <v>0</v>
      </c>
      <c r="P369" s="37">
        <v>0</v>
      </c>
      <c r="Q369" s="37">
        <v>0</v>
      </c>
      <c r="R369" s="37">
        <v>0</v>
      </c>
      <c r="S369" s="37">
        <v>0</v>
      </c>
      <c r="T369" s="22">
        <v>0</v>
      </c>
      <c r="U369" s="24">
        <v>1</v>
      </c>
      <c r="V369" s="76">
        <v>1</v>
      </c>
      <c r="W369" s="71">
        <f t="shared" si="12"/>
        <v>0.44472443410807827</v>
      </c>
      <c r="X369" s="68">
        <f t="shared" si="13"/>
        <v>0.30833095407659389</v>
      </c>
    </row>
    <row r="370" spans="2:24" x14ac:dyDescent="0.25">
      <c r="B370" s="26">
        <f>IF('Training Data'!A364="M",1,0)</f>
        <v>1</v>
      </c>
      <c r="C370" s="22">
        <f>IF('Training Data'!A364="F",1,0)</f>
        <v>0</v>
      </c>
      <c r="D370" s="26">
        <f>IF('Training Data'!$B364="H",1,0)</f>
        <v>1</v>
      </c>
      <c r="E370" s="22">
        <f>IF('Training Data'!$B364="A",1,0)</f>
        <v>0</v>
      </c>
      <c r="F370" s="37">
        <v>0</v>
      </c>
      <c r="G370" s="37">
        <v>0</v>
      </c>
      <c r="H370" s="37">
        <v>0</v>
      </c>
      <c r="I370" s="37">
        <v>0</v>
      </c>
      <c r="J370" s="37">
        <v>1</v>
      </c>
      <c r="K370" s="37">
        <v>0</v>
      </c>
      <c r="L370" s="37">
        <v>1</v>
      </c>
      <c r="M370" s="37">
        <v>0</v>
      </c>
      <c r="N370" s="37">
        <v>0</v>
      </c>
      <c r="O370" s="37">
        <v>0</v>
      </c>
      <c r="P370" s="37">
        <v>0</v>
      </c>
      <c r="Q370" s="37">
        <v>0</v>
      </c>
      <c r="R370" s="37">
        <v>0</v>
      </c>
      <c r="S370" s="37">
        <v>0</v>
      </c>
      <c r="T370" s="22">
        <v>0</v>
      </c>
      <c r="U370" s="24">
        <v>1</v>
      </c>
      <c r="V370" s="76">
        <v>1</v>
      </c>
      <c r="W370" s="71">
        <f t="shared" si="12"/>
        <v>0.84340513162931152</v>
      </c>
      <c r="X370" s="68">
        <f t="shared" si="13"/>
        <v>2.4521952800033251E-2</v>
      </c>
    </row>
    <row r="371" spans="2:24" x14ac:dyDescent="0.25">
      <c r="B371" s="26">
        <f>IF('Training Data'!A365="M",1,0)</f>
        <v>0</v>
      </c>
      <c r="C371" s="22">
        <f>IF('Training Data'!A365="F",1,0)</f>
        <v>1</v>
      </c>
      <c r="D371" s="26">
        <f>IF('Training Data'!$B365="H",1,0)</f>
        <v>1</v>
      </c>
      <c r="E371" s="22">
        <f>IF('Training Data'!$B365="A",1,0)</f>
        <v>0</v>
      </c>
      <c r="F371" s="37">
        <v>0</v>
      </c>
      <c r="G371" s="37">
        <v>0</v>
      </c>
      <c r="H371" s="37">
        <v>0</v>
      </c>
      <c r="I371" s="37">
        <v>0</v>
      </c>
      <c r="J371" s="37">
        <v>0</v>
      </c>
      <c r="K371" s="37">
        <v>0</v>
      </c>
      <c r="L371" s="37">
        <v>0</v>
      </c>
      <c r="M371" s="37">
        <v>0</v>
      </c>
      <c r="N371" s="37">
        <v>0</v>
      </c>
      <c r="O371" s="37">
        <v>0</v>
      </c>
      <c r="P371" s="37">
        <v>0</v>
      </c>
      <c r="Q371" s="37">
        <v>0</v>
      </c>
      <c r="R371" s="37">
        <v>1</v>
      </c>
      <c r="S371" s="37">
        <v>0</v>
      </c>
      <c r="T371" s="22">
        <v>0</v>
      </c>
      <c r="U371" s="24">
        <v>1</v>
      </c>
      <c r="V371" s="76">
        <v>1</v>
      </c>
      <c r="W371" s="71">
        <f t="shared" si="12"/>
        <v>0.61765397544350509</v>
      </c>
      <c r="X371" s="68">
        <f t="shared" si="13"/>
        <v>0.14618848249415581</v>
      </c>
    </row>
    <row r="372" spans="2:24" x14ac:dyDescent="0.25">
      <c r="B372" s="26">
        <f>IF('Training Data'!A366="M",1,0)</f>
        <v>0</v>
      </c>
      <c r="C372" s="22">
        <f>IF('Training Data'!A366="F",1,0)</f>
        <v>1</v>
      </c>
      <c r="D372" s="26">
        <f>IF('Training Data'!$B366="H",1,0)</f>
        <v>1</v>
      </c>
      <c r="E372" s="22">
        <f>IF('Training Data'!$B366="A",1,0)</f>
        <v>0</v>
      </c>
      <c r="F372" s="37">
        <v>0</v>
      </c>
      <c r="G372" s="37">
        <v>0</v>
      </c>
      <c r="H372" s="37">
        <v>0</v>
      </c>
      <c r="I372" s="37">
        <v>1</v>
      </c>
      <c r="J372" s="37">
        <v>0</v>
      </c>
      <c r="K372" s="37">
        <v>0</v>
      </c>
      <c r="L372" s="37">
        <v>0</v>
      </c>
      <c r="M372" s="37">
        <v>0</v>
      </c>
      <c r="N372" s="37">
        <v>0</v>
      </c>
      <c r="O372" s="37">
        <v>0</v>
      </c>
      <c r="P372" s="37">
        <v>0</v>
      </c>
      <c r="Q372" s="37">
        <v>0</v>
      </c>
      <c r="R372" s="37">
        <v>0</v>
      </c>
      <c r="S372" s="37">
        <v>0</v>
      </c>
      <c r="T372" s="22">
        <v>1</v>
      </c>
      <c r="U372" s="24">
        <v>1</v>
      </c>
      <c r="V372" s="76">
        <v>1</v>
      </c>
      <c r="W372" s="71">
        <f t="shared" si="12"/>
        <v>1.0156517772844444</v>
      </c>
      <c r="X372" s="68">
        <f t="shared" si="13"/>
        <v>2.4497813216185115E-4</v>
      </c>
    </row>
    <row r="373" spans="2:24" x14ac:dyDescent="0.25">
      <c r="B373" s="26">
        <f>IF('Training Data'!A367="M",1,0)</f>
        <v>0</v>
      </c>
      <c r="C373" s="22">
        <f>IF('Training Data'!A367="F",1,0)</f>
        <v>1</v>
      </c>
      <c r="D373" s="26">
        <f>IF('Training Data'!$B367="H",1,0)</f>
        <v>0</v>
      </c>
      <c r="E373" s="22">
        <f>IF('Training Data'!$B367="A",1,0)</f>
        <v>1</v>
      </c>
      <c r="F373" s="37">
        <v>0</v>
      </c>
      <c r="G373" s="37">
        <v>0</v>
      </c>
      <c r="H373" s="37">
        <v>0</v>
      </c>
      <c r="I373" s="37">
        <v>0</v>
      </c>
      <c r="J373" s="37">
        <v>1</v>
      </c>
      <c r="K373" s="37">
        <v>0</v>
      </c>
      <c r="L373" s="37">
        <v>0</v>
      </c>
      <c r="M373" s="37">
        <v>0</v>
      </c>
      <c r="N373" s="37">
        <v>0</v>
      </c>
      <c r="O373" s="37">
        <v>0</v>
      </c>
      <c r="P373" s="37">
        <v>0</v>
      </c>
      <c r="Q373" s="37">
        <v>0</v>
      </c>
      <c r="R373" s="37">
        <v>0</v>
      </c>
      <c r="S373" s="37">
        <v>0</v>
      </c>
      <c r="T373" s="22">
        <v>0</v>
      </c>
      <c r="U373" s="24">
        <v>1</v>
      </c>
      <c r="V373" s="76">
        <v>1</v>
      </c>
      <c r="W373" s="71">
        <f t="shared" si="12"/>
        <v>0.73928489128954611</v>
      </c>
      <c r="X373" s="68">
        <f t="shared" si="13"/>
        <v>6.7972367909903797E-2</v>
      </c>
    </row>
    <row r="374" spans="2:24" x14ac:dyDescent="0.25">
      <c r="B374" s="26">
        <f>IF('Training Data'!A368="M",1,0)</f>
        <v>0</v>
      </c>
      <c r="C374" s="22">
        <f>IF('Training Data'!A368="F",1,0)</f>
        <v>1</v>
      </c>
      <c r="D374" s="26">
        <f>IF('Training Data'!$B368="H",1,0)</f>
        <v>1</v>
      </c>
      <c r="E374" s="22">
        <f>IF('Training Data'!$B368="A",1,0)</f>
        <v>0</v>
      </c>
      <c r="F374" s="37">
        <v>0</v>
      </c>
      <c r="G374" s="37">
        <v>0</v>
      </c>
      <c r="H374" s="37">
        <v>0</v>
      </c>
      <c r="I374" s="37">
        <v>1</v>
      </c>
      <c r="J374" s="37">
        <v>0</v>
      </c>
      <c r="K374" s="37">
        <v>0</v>
      </c>
      <c r="L374" s="37">
        <v>0</v>
      </c>
      <c r="M374" s="37">
        <v>0</v>
      </c>
      <c r="N374" s="37">
        <v>0</v>
      </c>
      <c r="O374" s="37">
        <v>1</v>
      </c>
      <c r="P374" s="37">
        <v>0</v>
      </c>
      <c r="Q374" s="37">
        <v>0</v>
      </c>
      <c r="R374" s="37">
        <v>0</v>
      </c>
      <c r="S374" s="37">
        <v>0</v>
      </c>
      <c r="T374" s="22">
        <v>0</v>
      </c>
      <c r="U374" s="24">
        <v>1</v>
      </c>
      <c r="V374" s="76">
        <v>1</v>
      </c>
      <c r="W374" s="71">
        <f t="shared" si="12"/>
        <v>0.94294173692273708</v>
      </c>
      <c r="X374" s="68">
        <f t="shared" si="13"/>
        <v>3.2556453853941447E-3</v>
      </c>
    </row>
    <row r="375" spans="2:24" x14ac:dyDescent="0.25">
      <c r="B375" s="26">
        <f>IF('Training Data'!A369="M",1,0)</f>
        <v>1</v>
      </c>
      <c r="C375" s="22">
        <f>IF('Training Data'!A369="F",1,0)</f>
        <v>0</v>
      </c>
      <c r="D375" s="26">
        <f>IF('Training Data'!$B369="H",1,0)</f>
        <v>0</v>
      </c>
      <c r="E375" s="22">
        <f>IF('Training Data'!$B369="A",1,0)</f>
        <v>1</v>
      </c>
      <c r="F375" s="37">
        <v>0</v>
      </c>
      <c r="G375" s="37">
        <v>0</v>
      </c>
      <c r="H375" s="37">
        <v>0</v>
      </c>
      <c r="I375" s="37">
        <v>0</v>
      </c>
      <c r="J375" s="37">
        <v>1</v>
      </c>
      <c r="K375" s="37">
        <v>0</v>
      </c>
      <c r="L375" s="37">
        <v>0</v>
      </c>
      <c r="M375" s="37">
        <v>1</v>
      </c>
      <c r="N375" s="37">
        <v>0</v>
      </c>
      <c r="O375" s="37">
        <v>1</v>
      </c>
      <c r="P375" s="37">
        <v>0</v>
      </c>
      <c r="Q375" s="37">
        <v>0</v>
      </c>
      <c r="R375" s="37">
        <v>0</v>
      </c>
      <c r="S375" s="37">
        <v>0</v>
      </c>
      <c r="T375" s="22">
        <v>1</v>
      </c>
      <c r="U375" s="24">
        <v>1</v>
      </c>
      <c r="V375" s="76">
        <v>1</v>
      </c>
      <c r="W375" s="71">
        <f t="shared" si="12"/>
        <v>1.3092047401648796</v>
      </c>
      <c r="X375" s="68">
        <f t="shared" si="13"/>
        <v>9.5607571340430741E-2</v>
      </c>
    </row>
    <row r="376" spans="2:24" x14ac:dyDescent="0.25">
      <c r="B376" s="26">
        <f>IF('Training Data'!A370="M",1,0)</f>
        <v>0</v>
      </c>
      <c r="C376" s="22">
        <f>IF('Training Data'!A370="F",1,0)</f>
        <v>1</v>
      </c>
      <c r="D376" s="26">
        <f>IF('Training Data'!$B370="H",1,0)</f>
        <v>0</v>
      </c>
      <c r="E376" s="22">
        <f>IF('Training Data'!$B370="A",1,0)</f>
        <v>1</v>
      </c>
      <c r="F376" s="37">
        <v>0</v>
      </c>
      <c r="G376" s="37">
        <v>0</v>
      </c>
      <c r="H376" s="37">
        <v>0</v>
      </c>
      <c r="I376" s="37">
        <v>0</v>
      </c>
      <c r="J376" s="37">
        <v>1</v>
      </c>
      <c r="K376" s="37">
        <v>0</v>
      </c>
      <c r="L376" s="37">
        <v>0</v>
      </c>
      <c r="M376" s="37">
        <v>0</v>
      </c>
      <c r="N376" s="37">
        <v>0</v>
      </c>
      <c r="O376" s="37">
        <v>0</v>
      </c>
      <c r="P376" s="37">
        <v>0</v>
      </c>
      <c r="Q376" s="37">
        <v>0</v>
      </c>
      <c r="R376" s="37">
        <v>0</v>
      </c>
      <c r="S376" s="37">
        <v>0</v>
      </c>
      <c r="T376" s="22">
        <v>0</v>
      </c>
      <c r="U376" s="24">
        <v>1</v>
      </c>
      <c r="V376" s="76">
        <v>1</v>
      </c>
      <c r="W376" s="71">
        <f t="shared" si="12"/>
        <v>0.73928489128954611</v>
      </c>
      <c r="X376" s="68">
        <f t="shared" si="13"/>
        <v>6.7972367909903797E-2</v>
      </c>
    </row>
    <row r="377" spans="2:24" x14ac:dyDescent="0.25">
      <c r="B377" s="26">
        <f>IF('Training Data'!A371="M",1,0)</f>
        <v>0</v>
      </c>
      <c r="C377" s="22">
        <f>IF('Training Data'!A371="F",1,0)</f>
        <v>0</v>
      </c>
      <c r="D377" s="26">
        <f>IF('Training Data'!$B371="H",1,0)</f>
        <v>1</v>
      </c>
      <c r="E377" s="22">
        <f>IF('Training Data'!$B371="A",1,0)</f>
        <v>0</v>
      </c>
      <c r="F377" s="37">
        <v>0</v>
      </c>
      <c r="G377" s="37">
        <v>0</v>
      </c>
      <c r="H377" s="37">
        <v>0</v>
      </c>
      <c r="I377" s="37">
        <v>0</v>
      </c>
      <c r="J377" s="37">
        <v>0</v>
      </c>
      <c r="K377" s="37">
        <v>0</v>
      </c>
      <c r="L377" s="37">
        <v>0</v>
      </c>
      <c r="M377" s="37">
        <v>0</v>
      </c>
      <c r="N377" s="37">
        <v>0</v>
      </c>
      <c r="O377" s="37">
        <v>0</v>
      </c>
      <c r="P377" s="37">
        <v>0</v>
      </c>
      <c r="Q377" s="37">
        <v>0</v>
      </c>
      <c r="R377" s="37">
        <v>1</v>
      </c>
      <c r="S377" s="37">
        <v>0</v>
      </c>
      <c r="T377" s="22">
        <v>0</v>
      </c>
      <c r="U377" s="24">
        <v>1</v>
      </c>
      <c r="V377" s="76">
        <v>1</v>
      </c>
      <c r="W377" s="71">
        <f t="shared" si="12"/>
        <v>0.61674003726965199</v>
      </c>
      <c r="X377" s="68">
        <f t="shared" si="13"/>
        <v>0.14688819903206776</v>
      </c>
    </row>
    <row r="378" spans="2:24" x14ac:dyDescent="0.25">
      <c r="B378" s="26">
        <f>IF('Training Data'!A372="M",1,0)</f>
        <v>0</v>
      </c>
      <c r="C378" s="22">
        <f>IF('Training Data'!A372="F",1,0)</f>
        <v>1</v>
      </c>
      <c r="D378" s="26">
        <f>IF('Training Data'!$B372="H",1,0)</f>
        <v>0</v>
      </c>
      <c r="E378" s="22">
        <f>IF('Training Data'!$B372="A",1,0)</f>
        <v>1</v>
      </c>
      <c r="F378" s="37">
        <v>0</v>
      </c>
      <c r="G378" s="37">
        <v>0</v>
      </c>
      <c r="H378" s="37">
        <v>0</v>
      </c>
      <c r="I378" s="37">
        <v>0</v>
      </c>
      <c r="J378" s="37">
        <v>0</v>
      </c>
      <c r="K378" s="37">
        <v>1</v>
      </c>
      <c r="L378" s="37">
        <v>0</v>
      </c>
      <c r="M378" s="37">
        <v>0</v>
      </c>
      <c r="N378" s="37">
        <v>0</v>
      </c>
      <c r="O378" s="37">
        <v>0</v>
      </c>
      <c r="P378" s="37">
        <v>0</v>
      </c>
      <c r="Q378" s="37">
        <v>1</v>
      </c>
      <c r="R378" s="37">
        <v>0</v>
      </c>
      <c r="S378" s="37">
        <v>0</v>
      </c>
      <c r="T378" s="22">
        <v>1</v>
      </c>
      <c r="U378" s="24">
        <v>1</v>
      </c>
      <c r="V378" s="76">
        <v>1</v>
      </c>
      <c r="W378" s="71">
        <f t="shared" si="12"/>
        <v>1.1635063621810295</v>
      </c>
      <c r="X378" s="68">
        <f t="shared" si="13"/>
        <v>2.6734330473674007E-2</v>
      </c>
    </row>
    <row r="379" spans="2:24" x14ac:dyDescent="0.25">
      <c r="B379" s="26">
        <f>IF('Training Data'!A373="M",1,0)</f>
        <v>1</v>
      </c>
      <c r="C379" s="22">
        <f>IF('Training Data'!A373="F",1,0)</f>
        <v>0</v>
      </c>
      <c r="D379" s="26">
        <f>IF('Training Data'!$B373="H",1,0)</f>
        <v>1</v>
      </c>
      <c r="E379" s="22">
        <f>IF('Training Data'!$B373="A",1,0)</f>
        <v>0</v>
      </c>
      <c r="F379" s="37">
        <v>0</v>
      </c>
      <c r="G379" s="37">
        <v>0</v>
      </c>
      <c r="H379" s="37">
        <v>0</v>
      </c>
      <c r="I379" s="37">
        <v>0</v>
      </c>
      <c r="J379" s="37">
        <v>0</v>
      </c>
      <c r="K379" s="37">
        <v>0</v>
      </c>
      <c r="L379" s="37">
        <v>0</v>
      </c>
      <c r="M379" s="37">
        <v>0</v>
      </c>
      <c r="N379" s="37">
        <v>0</v>
      </c>
      <c r="O379" s="37">
        <v>0</v>
      </c>
      <c r="P379" s="37">
        <v>0</v>
      </c>
      <c r="Q379" s="37">
        <v>0</v>
      </c>
      <c r="R379" s="37">
        <v>0</v>
      </c>
      <c r="S379" s="37">
        <v>0</v>
      </c>
      <c r="T379" s="22">
        <v>0</v>
      </c>
      <c r="U379" s="24">
        <v>1</v>
      </c>
      <c r="V379" s="76">
        <v>1</v>
      </c>
      <c r="W379" s="71">
        <f t="shared" si="12"/>
        <v>0.36106374145931197</v>
      </c>
      <c r="X379" s="68">
        <f t="shared" si="13"/>
        <v>0.40823954247797295</v>
      </c>
    </row>
    <row r="380" spans="2:24" x14ac:dyDescent="0.25">
      <c r="B380" s="26">
        <f>IF('Training Data'!A374="M",1,0)</f>
        <v>0</v>
      </c>
      <c r="C380" s="22">
        <f>IF('Training Data'!A374="F",1,0)</f>
        <v>0</v>
      </c>
      <c r="D380" s="26">
        <f>IF('Training Data'!$B374="H",1,0)</f>
        <v>1</v>
      </c>
      <c r="E380" s="22">
        <f>IF('Training Data'!$B374="A",1,0)</f>
        <v>0</v>
      </c>
      <c r="F380" s="37">
        <v>0</v>
      </c>
      <c r="G380" s="37">
        <v>0</v>
      </c>
      <c r="H380" s="37">
        <v>0</v>
      </c>
      <c r="I380" s="37">
        <v>1</v>
      </c>
      <c r="J380" s="37">
        <v>0</v>
      </c>
      <c r="K380" s="37">
        <v>0</v>
      </c>
      <c r="L380" s="37">
        <v>0</v>
      </c>
      <c r="M380" s="37">
        <v>0</v>
      </c>
      <c r="N380" s="37">
        <v>0</v>
      </c>
      <c r="O380" s="37">
        <v>0</v>
      </c>
      <c r="P380" s="37">
        <v>0</v>
      </c>
      <c r="Q380" s="37">
        <v>0</v>
      </c>
      <c r="R380" s="37">
        <v>0</v>
      </c>
      <c r="S380" s="37">
        <v>0</v>
      </c>
      <c r="T380" s="22">
        <v>0</v>
      </c>
      <c r="U380" s="24">
        <v>1</v>
      </c>
      <c r="V380" s="76">
        <v>1</v>
      </c>
      <c r="W380" s="71">
        <f t="shared" si="12"/>
        <v>0.77660638343543065</v>
      </c>
      <c r="X380" s="68">
        <f t="shared" si="13"/>
        <v>4.9904707921797832E-2</v>
      </c>
    </row>
    <row r="381" spans="2:24" x14ac:dyDescent="0.25">
      <c r="B381" s="26">
        <f>IF('Training Data'!A375="M",1,0)</f>
        <v>0</v>
      </c>
      <c r="C381" s="22">
        <f>IF('Training Data'!A375="F",1,0)</f>
        <v>1</v>
      </c>
      <c r="D381" s="26">
        <f>IF('Training Data'!$B375="H",1,0)</f>
        <v>0</v>
      </c>
      <c r="E381" s="22">
        <f>IF('Training Data'!$B375="A",1,0)</f>
        <v>1</v>
      </c>
      <c r="F381" s="37">
        <v>0</v>
      </c>
      <c r="G381" s="37">
        <v>0</v>
      </c>
      <c r="H381" s="37">
        <v>0</v>
      </c>
      <c r="I381" s="37">
        <v>0</v>
      </c>
      <c r="J381" s="37">
        <v>0</v>
      </c>
      <c r="K381" s="37">
        <v>0</v>
      </c>
      <c r="L381" s="37">
        <v>0</v>
      </c>
      <c r="M381" s="37">
        <v>0</v>
      </c>
      <c r="N381" s="37">
        <v>0</v>
      </c>
      <c r="O381" s="37">
        <v>0</v>
      </c>
      <c r="P381" s="37">
        <v>0</v>
      </c>
      <c r="Q381" s="37">
        <v>0</v>
      </c>
      <c r="R381" s="37">
        <v>0</v>
      </c>
      <c r="S381" s="37">
        <v>0</v>
      </c>
      <c r="T381" s="22">
        <v>0</v>
      </c>
      <c r="U381" s="24">
        <v>1</v>
      </c>
      <c r="V381" s="76">
        <v>1</v>
      </c>
      <c r="W381" s="71">
        <f t="shared" si="12"/>
        <v>0.44472443410807827</v>
      </c>
      <c r="X381" s="68">
        <f t="shared" si="13"/>
        <v>0.30833095407659389</v>
      </c>
    </row>
    <row r="382" spans="2:24" x14ac:dyDescent="0.25">
      <c r="B382" s="26">
        <f>IF('Training Data'!A376="M",1,0)</f>
        <v>0</v>
      </c>
      <c r="C382" s="22">
        <f>IF('Training Data'!A376="F",1,0)</f>
        <v>1</v>
      </c>
      <c r="D382" s="26">
        <f>IF('Training Data'!$B376="H",1,0)</f>
        <v>0</v>
      </c>
      <c r="E382" s="22">
        <f>IF('Training Data'!$B376="A",1,0)</f>
        <v>1</v>
      </c>
      <c r="F382" s="37">
        <v>0</v>
      </c>
      <c r="G382" s="37">
        <v>0</v>
      </c>
      <c r="H382" s="37">
        <v>0</v>
      </c>
      <c r="I382" s="37">
        <v>1</v>
      </c>
      <c r="J382" s="37">
        <v>0</v>
      </c>
      <c r="K382" s="37">
        <v>0</v>
      </c>
      <c r="L382" s="37">
        <v>0</v>
      </c>
      <c r="M382" s="37">
        <v>0</v>
      </c>
      <c r="N382" s="37">
        <v>0</v>
      </c>
      <c r="O382" s="37">
        <v>0</v>
      </c>
      <c r="P382" s="37">
        <v>0</v>
      </c>
      <c r="Q382" s="37">
        <v>0</v>
      </c>
      <c r="R382" s="37">
        <v>0</v>
      </c>
      <c r="S382" s="37">
        <v>0</v>
      </c>
      <c r="T382" s="22">
        <v>0</v>
      </c>
      <c r="U382" s="24">
        <v>1</v>
      </c>
      <c r="V382" s="76">
        <v>1</v>
      </c>
      <c r="W382" s="71">
        <f t="shared" si="12"/>
        <v>0.79314250592128699</v>
      </c>
      <c r="X382" s="68">
        <f t="shared" si="13"/>
        <v>4.2790022856524786E-2</v>
      </c>
    </row>
    <row r="383" spans="2:24" x14ac:dyDescent="0.25">
      <c r="B383" s="26">
        <f>IF('Training Data'!A377="M",1,0)</f>
        <v>0</v>
      </c>
      <c r="C383" s="22">
        <f>IF('Training Data'!A377="F",1,0)</f>
        <v>1</v>
      </c>
      <c r="D383" s="26">
        <f>IF('Training Data'!$B377="H",1,0)</f>
        <v>1</v>
      </c>
      <c r="E383" s="22">
        <f>IF('Training Data'!$B377="A",1,0)</f>
        <v>0</v>
      </c>
      <c r="F383" s="37">
        <v>0</v>
      </c>
      <c r="G383" s="37">
        <v>0</v>
      </c>
      <c r="H383" s="37">
        <v>0</v>
      </c>
      <c r="I383" s="37">
        <v>0</v>
      </c>
      <c r="J383" s="37">
        <v>0</v>
      </c>
      <c r="K383" s="37">
        <v>0</v>
      </c>
      <c r="L383" s="37">
        <v>0</v>
      </c>
      <c r="M383" s="37">
        <v>1</v>
      </c>
      <c r="N383" s="37">
        <v>0</v>
      </c>
      <c r="O383" s="37">
        <v>0</v>
      </c>
      <c r="P383" s="37">
        <v>0</v>
      </c>
      <c r="Q383" s="37">
        <v>0</v>
      </c>
      <c r="R383" s="37">
        <v>0</v>
      </c>
      <c r="S383" s="37">
        <v>0</v>
      </c>
      <c r="T383" s="22">
        <v>0</v>
      </c>
      <c r="U383" s="24">
        <v>1</v>
      </c>
      <c r="V383" s="76">
        <v>1</v>
      </c>
      <c r="W383" s="71">
        <f t="shared" si="12"/>
        <v>0.6635077360195577</v>
      </c>
      <c r="X383" s="68">
        <f t="shared" si="13"/>
        <v>0.11322704371868367</v>
      </c>
    </row>
    <row r="384" spans="2:24" x14ac:dyDescent="0.25">
      <c r="B384" s="26">
        <f>IF('Training Data'!A378="M",1,0)</f>
        <v>0</v>
      </c>
      <c r="C384" s="22">
        <f>IF('Training Data'!A378="F",1,0)</f>
        <v>1</v>
      </c>
      <c r="D384" s="26">
        <f>IF('Training Data'!$B378="H",1,0)</f>
        <v>1</v>
      </c>
      <c r="E384" s="22">
        <f>IF('Training Data'!$B378="A",1,0)</f>
        <v>0</v>
      </c>
      <c r="F384" s="37">
        <v>1</v>
      </c>
      <c r="G384" s="37">
        <v>0</v>
      </c>
      <c r="H384" s="37">
        <v>0</v>
      </c>
      <c r="I384" s="37">
        <v>1</v>
      </c>
      <c r="J384" s="37">
        <v>0</v>
      </c>
      <c r="K384" s="37">
        <v>0</v>
      </c>
      <c r="L384" s="37">
        <v>0</v>
      </c>
      <c r="M384" s="37">
        <v>0</v>
      </c>
      <c r="N384" s="37">
        <v>0</v>
      </c>
      <c r="O384" s="37">
        <v>0</v>
      </c>
      <c r="P384" s="37">
        <v>0</v>
      </c>
      <c r="Q384" s="37">
        <v>0</v>
      </c>
      <c r="R384" s="37">
        <v>1</v>
      </c>
      <c r="S384" s="37">
        <v>0</v>
      </c>
      <c r="T384" s="22">
        <v>0</v>
      </c>
      <c r="U384" s="24">
        <v>1</v>
      </c>
      <c r="V384" s="76">
        <v>1</v>
      </c>
      <c r="W384" s="71">
        <f t="shared" si="12"/>
        <v>1.1859142947934753</v>
      </c>
      <c r="X384" s="68">
        <f t="shared" si="13"/>
        <v>3.4564125008555248E-2</v>
      </c>
    </row>
    <row r="385" spans="2:24" x14ac:dyDescent="0.25">
      <c r="B385" s="26">
        <f>IF('Training Data'!A379="M",1,0)</f>
        <v>1</v>
      </c>
      <c r="C385" s="22">
        <f>IF('Training Data'!A379="F",1,0)</f>
        <v>0</v>
      </c>
      <c r="D385" s="26">
        <f>IF('Training Data'!$B379="H",1,0)</f>
        <v>1</v>
      </c>
      <c r="E385" s="22">
        <f>IF('Training Data'!$B379="A",1,0)</f>
        <v>0</v>
      </c>
      <c r="F385" s="37">
        <v>0</v>
      </c>
      <c r="G385" s="37">
        <v>0</v>
      </c>
      <c r="H385" s="37">
        <v>0</v>
      </c>
      <c r="I385" s="37">
        <v>1</v>
      </c>
      <c r="J385" s="37">
        <v>1</v>
      </c>
      <c r="K385" s="37">
        <v>0</v>
      </c>
      <c r="L385" s="37">
        <v>0</v>
      </c>
      <c r="M385" s="37">
        <v>0</v>
      </c>
      <c r="N385" s="37">
        <v>0</v>
      </c>
      <c r="O385" s="37">
        <v>1</v>
      </c>
      <c r="P385" s="37">
        <v>0</v>
      </c>
      <c r="Q385" s="37">
        <v>0</v>
      </c>
      <c r="R385" s="37">
        <v>0</v>
      </c>
      <c r="S385" s="37">
        <v>1</v>
      </c>
      <c r="T385" s="22">
        <v>1</v>
      </c>
      <c r="U385" s="24">
        <v>1</v>
      </c>
      <c r="V385" s="76">
        <v>1</v>
      </c>
      <c r="W385" s="71">
        <f t="shared" si="12"/>
        <v>1.2018086519949043</v>
      </c>
      <c r="X385" s="68">
        <f t="shared" si="13"/>
        <v>4.0726732020000385E-2</v>
      </c>
    </row>
    <row r="386" spans="2:24" x14ac:dyDescent="0.25">
      <c r="B386" s="26">
        <f>IF('Training Data'!A380="M",1,0)</f>
        <v>0</v>
      </c>
      <c r="C386" s="22">
        <f>IF('Training Data'!A380="F",1,0)</f>
        <v>0</v>
      </c>
      <c r="D386" s="26">
        <f>IF('Training Data'!$B380="H",1,0)</f>
        <v>1</v>
      </c>
      <c r="E386" s="22">
        <f>IF('Training Data'!$B380="A",1,0)</f>
        <v>0</v>
      </c>
      <c r="F386" s="37">
        <v>0</v>
      </c>
      <c r="G386" s="37">
        <v>0</v>
      </c>
      <c r="H386" s="37">
        <v>0</v>
      </c>
      <c r="I386" s="37">
        <v>0</v>
      </c>
      <c r="J386" s="37">
        <v>0</v>
      </c>
      <c r="K386" s="37">
        <v>0</v>
      </c>
      <c r="L386" s="37">
        <v>0</v>
      </c>
      <c r="M386" s="37">
        <v>0</v>
      </c>
      <c r="N386" s="37">
        <v>0</v>
      </c>
      <c r="O386" s="37">
        <v>0</v>
      </c>
      <c r="P386" s="37">
        <v>0</v>
      </c>
      <c r="Q386" s="37">
        <v>0</v>
      </c>
      <c r="R386" s="37">
        <v>0</v>
      </c>
      <c r="S386" s="37">
        <v>0</v>
      </c>
      <c r="T386" s="22">
        <v>0</v>
      </c>
      <c r="U386" s="24">
        <v>1</v>
      </c>
      <c r="V386" s="76">
        <v>1</v>
      </c>
      <c r="W386" s="71">
        <f t="shared" si="12"/>
        <v>0.42818831162222193</v>
      </c>
      <c r="X386" s="68">
        <f t="shared" si="13"/>
        <v>0.32696860696544516</v>
      </c>
    </row>
    <row r="387" spans="2:24" x14ac:dyDescent="0.25">
      <c r="B387" s="26">
        <f>IF('Training Data'!A381="M",1,0)</f>
        <v>0</v>
      </c>
      <c r="C387" s="22">
        <f>IF('Training Data'!A381="F",1,0)</f>
        <v>1</v>
      </c>
      <c r="D387" s="26">
        <f>IF('Training Data'!$B381="H",1,0)</f>
        <v>1</v>
      </c>
      <c r="E387" s="22">
        <f>IF('Training Data'!$B381="A",1,0)</f>
        <v>0</v>
      </c>
      <c r="F387" s="37">
        <v>0</v>
      </c>
      <c r="G387" s="37">
        <v>0</v>
      </c>
      <c r="H387" s="37">
        <v>0</v>
      </c>
      <c r="I387" s="37">
        <v>0</v>
      </c>
      <c r="J387" s="37">
        <v>1</v>
      </c>
      <c r="K387" s="37">
        <v>0</v>
      </c>
      <c r="L387" s="37">
        <v>0</v>
      </c>
      <c r="M387" s="37">
        <v>0</v>
      </c>
      <c r="N387" s="37">
        <v>1</v>
      </c>
      <c r="O387" s="37">
        <v>0</v>
      </c>
      <c r="P387" s="37">
        <v>1</v>
      </c>
      <c r="Q387" s="37">
        <v>0</v>
      </c>
      <c r="R387" s="37">
        <v>0</v>
      </c>
      <c r="S387" s="37">
        <v>0</v>
      </c>
      <c r="T387" s="22">
        <v>1</v>
      </c>
      <c r="U387" s="24">
        <v>1</v>
      </c>
      <c r="V387" s="76">
        <v>1</v>
      </c>
      <c r="W387" s="71">
        <f t="shared" si="12"/>
        <v>0.94425290559776009</v>
      </c>
      <c r="X387" s="68">
        <f t="shared" si="13"/>
        <v>3.1077385342922477E-3</v>
      </c>
    </row>
    <row r="388" spans="2:24" x14ac:dyDescent="0.25">
      <c r="B388" s="26">
        <f>IF('Training Data'!A382="M",1,0)</f>
        <v>1</v>
      </c>
      <c r="C388" s="22">
        <f>IF('Training Data'!A382="F",1,0)</f>
        <v>0</v>
      </c>
      <c r="D388" s="26">
        <f>IF('Training Data'!$B382="H",1,0)</f>
        <v>0</v>
      </c>
      <c r="E388" s="22">
        <f>IF('Training Data'!$B382="A",1,0)</f>
        <v>0</v>
      </c>
      <c r="F388" s="37">
        <v>0</v>
      </c>
      <c r="G388" s="37">
        <v>0</v>
      </c>
      <c r="H388" s="37">
        <v>0</v>
      </c>
      <c r="I388" s="37">
        <v>0</v>
      </c>
      <c r="J388" s="37">
        <v>0</v>
      </c>
      <c r="K388" s="37">
        <v>0</v>
      </c>
      <c r="L388" s="37">
        <v>0</v>
      </c>
      <c r="M388" s="37">
        <v>0</v>
      </c>
      <c r="N388" s="37">
        <v>0</v>
      </c>
      <c r="O388" s="37">
        <v>1</v>
      </c>
      <c r="P388" s="37">
        <v>0</v>
      </c>
      <c r="Q388" s="37">
        <v>0</v>
      </c>
      <c r="R388" s="37">
        <v>0</v>
      </c>
      <c r="S388" s="37">
        <v>0</v>
      </c>
      <c r="T388" s="22">
        <v>0</v>
      </c>
      <c r="U388" s="24">
        <v>1</v>
      </c>
      <c r="V388" s="76">
        <v>1</v>
      </c>
      <c r="W388" s="71">
        <f t="shared" si="12"/>
        <v>0.52938949617624231</v>
      </c>
      <c r="X388" s="68">
        <f t="shared" si="13"/>
        <v>0.22147424630925105</v>
      </c>
    </row>
    <row r="389" spans="2:24" x14ac:dyDescent="0.25">
      <c r="B389" s="26">
        <f>IF('Training Data'!A383="M",1,0)</f>
        <v>0</v>
      </c>
      <c r="C389" s="22">
        <f>IF('Training Data'!A383="F",1,0)</f>
        <v>1</v>
      </c>
      <c r="D389" s="26">
        <f>IF('Training Data'!$B383="H",1,0)</f>
        <v>1</v>
      </c>
      <c r="E389" s="22">
        <f>IF('Training Data'!$B383="A",1,0)</f>
        <v>0</v>
      </c>
      <c r="F389" s="37">
        <v>0</v>
      </c>
      <c r="G389" s="37">
        <v>0</v>
      </c>
      <c r="H389" s="37">
        <v>1</v>
      </c>
      <c r="I389" s="37">
        <v>0</v>
      </c>
      <c r="J389" s="37">
        <v>1</v>
      </c>
      <c r="K389" s="37">
        <v>0</v>
      </c>
      <c r="L389" s="37">
        <v>0</v>
      </c>
      <c r="M389" s="37">
        <v>0</v>
      </c>
      <c r="N389" s="37">
        <v>0</v>
      </c>
      <c r="O389" s="37">
        <v>0</v>
      </c>
      <c r="P389" s="37">
        <v>0</v>
      </c>
      <c r="Q389" s="37">
        <v>0</v>
      </c>
      <c r="R389" s="37">
        <v>0</v>
      </c>
      <c r="S389" s="37">
        <v>0</v>
      </c>
      <c r="T389" s="22">
        <v>1</v>
      </c>
      <c r="U389" s="24">
        <v>1</v>
      </c>
      <c r="V389" s="76">
        <v>1</v>
      </c>
      <c r="W389" s="71">
        <f t="shared" si="12"/>
        <v>0.72415239773309314</v>
      </c>
      <c r="X389" s="68">
        <f t="shared" si="13"/>
        <v>7.6091899676401634E-2</v>
      </c>
    </row>
    <row r="390" spans="2:24" x14ac:dyDescent="0.25">
      <c r="B390" s="26">
        <f>IF('Training Data'!A384="M",1,0)</f>
        <v>1</v>
      </c>
      <c r="C390" s="22">
        <f>IF('Training Data'!A384="F",1,0)</f>
        <v>0</v>
      </c>
      <c r="D390" s="26">
        <f>IF('Training Data'!$B384="H",1,0)</f>
        <v>1</v>
      </c>
      <c r="E390" s="22">
        <f>IF('Training Data'!$B384="A",1,0)</f>
        <v>0</v>
      </c>
      <c r="F390" s="37">
        <v>1</v>
      </c>
      <c r="G390" s="37">
        <v>0</v>
      </c>
      <c r="H390" s="37">
        <v>0</v>
      </c>
      <c r="I390" s="37">
        <v>0</v>
      </c>
      <c r="J390" s="37">
        <v>1</v>
      </c>
      <c r="K390" s="37">
        <v>0</v>
      </c>
      <c r="L390" s="37">
        <v>0</v>
      </c>
      <c r="M390" s="37">
        <v>0</v>
      </c>
      <c r="N390" s="37">
        <v>0</v>
      </c>
      <c r="O390" s="37">
        <v>0</v>
      </c>
      <c r="P390" s="37">
        <v>0</v>
      </c>
      <c r="Q390" s="37">
        <v>0</v>
      </c>
      <c r="R390" s="37">
        <v>0</v>
      </c>
      <c r="S390" s="37">
        <v>0</v>
      </c>
      <c r="T390" s="22">
        <v>0</v>
      </c>
      <c r="U390" s="24">
        <v>1</v>
      </c>
      <c r="V390" s="76">
        <v>1</v>
      </c>
      <c r="W390" s="71">
        <f t="shared" si="12"/>
        <v>0.87546644617754144</v>
      </c>
      <c r="X390" s="68">
        <f t="shared" si="13"/>
        <v>1.5508606027651185E-2</v>
      </c>
    </row>
    <row r="391" spans="2:24" x14ac:dyDescent="0.25">
      <c r="B391" s="26">
        <f>IF('Training Data'!A385="M",1,0)</f>
        <v>1</v>
      </c>
      <c r="C391" s="22">
        <f>IF('Training Data'!A385="F",1,0)</f>
        <v>0</v>
      </c>
      <c r="D391" s="26">
        <f>IF('Training Data'!$B385="H",1,0)</f>
        <v>0</v>
      </c>
      <c r="E391" s="22">
        <f>IF('Training Data'!$B385="A",1,0)</f>
        <v>1</v>
      </c>
      <c r="F391" s="37">
        <v>0</v>
      </c>
      <c r="G391" s="37">
        <v>0</v>
      </c>
      <c r="H391" s="37">
        <v>0</v>
      </c>
      <c r="I391" s="37">
        <v>1</v>
      </c>
      <c r="J391" s="37">
        <v>0</v>
      </c>
      <c r="K391" s="37">
        <v>0</v>
      </c>
      <c r="L391" s="37">
        <v>0</v>
      </c>
      <c r="M391" s="37">
        <v>0</v>
      </c>
      <c r="N391" s="37">
        <v>0</v>
      </c>
      <c r="O391" s="37">
        <v>0</v>
      </c>
      <c r="P391" s="37">
        <v>0</v>
      </c>
      <c r="Q391" s="37">
        <v>0</v>
      </c>
      <c r="R391" s="37">
        <v>0</v>
      </c>
      <c r="S391" s="37">
        <v>0</v>
      </c>
      <c r="T391" s="22">
        <v>0</v>
      </c>
      <c r="U391" s="24">
        <v>1</v>
      </c>
      <c r="V391" s="76">
        <v>1</v>
      </c>
      <c r="W391" s="71">
        <f t="shared" si="12"/>
        <v>0.72510399758452393</v>
      </c>
      <c r="X391" s="68">
        <f t="shared" si="13"/>
        <v>7.5567812144009427E-2</v>
      </c>
    </row>
    <row r="392" spans="2:24" x14ac:dyDescent="0.25">
      <c r="B392" s="26">
        <f>IF('Training Data'!A386="M",1,0)</f>
        <v>1</v>
      </c>
      <c r="C392" s="22">
        <f>IF('Training Data'!A386="F",1,0)</f>
        <v>0</v>
      </c>
      <c r="D392" s="26">
        <f>IF('Training Data'!$B386="H",1,0)</f>
        <v>1</v>
      </c>
      <c r="E392" s="22">
        <f>IF('Training Data'!$B386="A",1,0)</f>
        <v>0</v>
      </c>
      <c r="F392" s="37">
        <v>0</v>
      </c>
      <c r="G392" s="37">
        <v>0</v>
      </c>
      <c r="H392" s="37">
        <v>0</v>
      </c>
      <c r="I392" s="37">
        <v>0</v>
      </c>
      <c r="J392" s="37">
        <v>0</v>
      </c>
      <c r="K392" s="37">
        <v>0</v>
      </c>
      <c r="L392" s="37">
        <v>0</v>
      </c>
      <c r="M392" s="37">
        <v>0</v>
      </c>
      <c r="N392" s="37">
        <v>0</v>
      </c>
      <c r="O392" s="37">
        <v>0</v>
      </c>
      <c r="P392" s="37">
        <v>0</v>
      </c>
      <c r="Q392" s="37">
        <v>0</v>
      </c>
      <c r="R392" s="37">
        <v>0</v>
      </c>
      <c r="S392" s="37">
        <v>0</v>
      </c>
      <c r="T392" s="22">
        <v>0</v>
      </c>
      <c r="U392" s="24">
        <v>1</v>
      </c>
      <c r="V392" s="76">
        <v>1</v>
      </c>
      <c r="W392" s="71">
        <f t="shared" ref="W392:W455" si="14">SUMPRODUCT($B$2:$U$2,B392:U392)</f>
        <v>0.36106374145931197</v>
      </c>
      <c r="X392" s="68">
        <f t="shared" ref="X392:X455" si="15">(V392-W392)^2</f>
        <v>0.40823954247797295</v>
      </c>
    </row>
    <row r="393" spans="2:24" x14ac:dyDescent="0.25">
      <c r="B393" s="26">
        <f>IF('Training Data'!A387="M",1,0)</f>
        <v>0</v>
      </c>
      <c r="C393" s="22">
        <f>IF('Training Data'!A387="F",1,0)</f>
        <v>1</v>
      </c>
      <c r="D393" s="26">
        <f>IF('Training Data'!$B387="H",1,0)</f>
        <v>0</v>
      </c>
      <c r="E393" s="22">
        <f>IF('Training Data'!$B387="A",1,0)</f>
        <v>1</v>
      </c>
      <c r="F393" s="37">
        <v>0</v>
      </c>
      <c r="G393" s="37">
        <v>0</v>
      </c>
      <c r="H393" s="37">
        <v>0</v>
      </c>
      <c r="I393" s="37">
        <v>0</v>
      </c>
      <c r="J393" s="37">
        <v>0</v>
      </c>
      <c r="K393" s="37">
        <v>0</v>
      </c>
      <c r="L393" s="37">
        <v>0</v>
      </c>
      <c r="M393" s="37">
        <v>0</v>
      </c>
      <c r="N393" s="37">
        <v>0</v>
      </c>
      <c r="O393" s="37">
        <v>0</v>
      </c>
      <c r="P393" s="37">
        <v>0</v>
      </c>
      <c r="Q393" s="37">
        <v>0</v>
      </c>
      <c r="R393" s="37">
        <v>0</v>
      </c>
      <c r="S393" s="37">
        <v>0</v>
      </c>
      <c r="T393" s="22">
        <v>1</v>
      </c>
      <c r="U393" s="24">
        <v>1</v>
      </c>
      <c r="V393" s="76">
        <v>1</v>
      </c>
      <c r="W393" s="71">
        <f t="shared" si="14"/>
        <v>0.68285588978323897</v>
      </c>
      <c r="X393" s="68">
        <f t="shared" si="15"/>
        <v>0.10058038664518107</v>
      </c>
    </row>
    <row r="394" spans="2:24" x14ac:dyDescent="0.25">
      <c r="B394" s="26">
        <f>IF('Training Data'!A388="M",1,0)</f>
        <v>1</v>
      </c>
      <c r="C394" s="22">
        <f>IF('Training Data'!A388="F",1,0)</f>
        <v>0</v>
      </c>
      <c r="D394" s="26">
        <f>IF('Training Data'!$B388="H",1,0)</f>
        <v>0</v>
      </c>
      <c r="E394" s="22">
        <f>IF('Training Data'!$B388="A",1,0)</f>
        <v>0</v>
      </c>
      <c r="F394" s="37">
        <v>0</v>
      </c>
      <c r="G394" s="37">
        <v>0</v>
      </c>
      <c r="H394" s="37">
        <v>0</v>
      </c>
      <c r="I394" s="37">
        <v>0</v>
      </c>
      <c r="J394" s="37">
        <v>0</v>
      </c>
      <c r="K394" s="37">
        <v>0</v>
      </c>
      <c r="L394" s="37">
        <v>0</v>
      </c>
      <c r="M394" s="37">
        <v>0</v>
      </c>
      <c r="N394" s="37">
        <v>0</v>
      </c>
      <c r="O394" s="37">
        <v>0</v>
      </c>
      <c r="P394" s="37">
        <v>0</v>
      </c>
      <c r="Q394" s="37">
        <v>0</v>
      </c>
      <c r="R394" s="37">
        <v>0</v>
      </c>
      <c r="S394" s="37">
        <v>0</v>
      </c>
      <c r="T394" s="22">
        <v>0</v>
      </c>
      <c r="U394" s="24">
        <v>1</v>
      </c>
      <c r="V394" s="76">
        <v>1</v>
      </c>
      <c r="W394" s="71">
        <f t="shared" si="14"/>
        <v>0.36396808086278903</v>
      </c>
      <c r="X394" s="68">
        <f t="shared" si="15"/>
        <v>0.40453660216136372</v>
      </c>
    </row>
    <row r="395" spans="2:24" x14ac:dyDescent="0.25">
      <c r="B395" s="26">
        <f>IF('Training Data'!A389="M",1,0)</f>
        <v>0</v>
      </c>
      <c r="C395" s="22">
        <f>IF('Training Data'!A389="F",1,0)</f>
        <v>1</v>
      </c>
      <c r="D395" s="26">
        <f>IF('Training Data'!$B389="H",1,0)</f>
        <v>0</v>
      </c>
      <c r="E395" s="22">
        <f>IF('Training Data'!$B389="A",1,0)</f>
        <v>1</v>
      </c>
      <c r="F395" s="37">
        <v>0</v>
      </c>
      <c r="G395" s="37">
        <v>0</v>
      </c>
      <c r="H395" s="37">
        <v>0</v>
      </c>
      <c r="I395" s="37">
        <v>0</v>
      </c>
      <c r="J395" s="37">
        <v>1</v>
      </c>
      <c r="K395" s="37">
        <v>0</v>
      </c>
      <c r="L395" s="37">
        <v>0</v>
      </c>
      <c r="M395" s="37">
        <v>0</v>
      </c>
      <c r="N395" s="37">
        <v>0</v>
      </c>
      <c r="O395" s="37">
        <v>0</v>
      </c>
      <c r="P395" s="37">
        <v>0</v>
      </c>
      <c r="Q395" s="37">
        <v>0</v>
      </c>
      <c r="R395" s="37">
        <v>0</v>
      </c>
      <c r="S395" s="37">
        <v>0</v>
      </c>
      <c r="T395" s="22">
        <v>0</v>
      </c>
      <c r="U395" s="24">
        <v>1</v>
      </c>
      <c r="V395" s="76">
        <v>1</v>
      </c>
      <c r="W395" s="71">
        <f t="shared" si="14"/>
        <v>0.73928489128954611</v>
      </c>
      <c r="X395" s="68">
        <f t="shared" si="15"/>
        <v>6.7972367909903797E-2</v>
      </c>
    </row>
    <row r="396" spans="2:24" x14ac:dyDescent="0.25">
      <c r="B396" s="26">
        <f>IF('Training Data'!A390="M",1,0)</f>
        <v>0</v>
      </c>
      <c r="C396" s="22">
        <f>IF('Training Data'!A390="F",1,0)</f>
        <v>1</v>
      </c>
      <c r="D396" s="26">
        <f>IF('Training Data'!$B390="H",1,0)</f>
        <v>0</v>
      </c>
      <c r="E396" s="22">
        <f>IF('Training Data'!$B390="A",1,0)</f>
        <v>1</v>
      </c>
      <c r="F396" s="37">
        <v>0</v>
      </c>
      <c r="G396" s="37">
        <v>0</v>
      </c>
      <c r="H396" s="37">
        <v>0</v>
      </c>
      <c r="I396" s="37">
        <v>0</v>
      </c>
      <c r="J396" s="37">
        <v>0</v>
      </c>
      <c r="K396" s="37">
        <v>0</v>
      </c>
      <c r="L396" s="37">
        <v>0</v>
      </c>
      <c r="M396" s="37">
        <v>0</v>
      </c>
      <c r="N396" s="37">
        <v>0</v>
      </c>
      <c r="O396" s="37">
        <v>0</v>
      </c>
      <c r="P396" s="37">
        <v>0</v>
      </c>
      <c r="Q396" s="37">
        <v>0</v>
      </c>
      <c r="R396" s="37">
        <v>0</v>
      </c>
      <c r="S396" s="37">
        <v>0</v>
      </c>
      <c r="T396" s="22">
        <v>0</v>
      </c>
      <c r="U396" s="24">
        <v>1</v>
      </c>
      <c r="V396" s="76">
        <v>1</v>
      </c>
      <c r="W396" s="71">
        <f t="shared" si="14"/>
        <v>0.44472443410807827</v>
      </c>
      <c r="X396" s="68">
        <f t="shared" si="15"/>
        <v>0.30833095407659389</v>
      </c>
    </row>
    <row r="397" spans="2:24" x14ac:dyDescent="0.25">
      <c r="B397" s="26">
        <f>IF('Training Data'!A391="M",1,0)</f>
        <v>0</v>
      </c>
      <c r="C397" s="22">
        <f>IF('Training Data'!A391="F",1,0)</f>
        <v>1</v>
      </c>
      <c r="D397" s="26">
        <f>IF('Training Data'!$B391="H",1,0)</f>
        <v>0</v>
      </c>
      <c r="E397" s="22">
        <f>IF('Training Data'!$B391="A",1,0)</f>
        <v>1</v>
      </c>
      <c r="F397" s="37">
        <v>0</v>
      </c>
      <c r="G397" s="37">
        <v>0</v>
      </c>
      <c r="H397" s="37">
        <v>0</v>
      </c>
      <c r="I397" s="37">
        <v>0</v>
      </c>
      <c r="J397" s="37">
        <v>0</v>
      </c>
      <c r="K397" s="37">
        <v>0</v>
      </c>
      <c r="L397" s="37">
        <v>0</v>
      </c>
      <c r="M397" s="37">
        <v>0</v>
      </c>
      <c r="N397" s="37">
        <v>0</v>
      </c>
      <c r="O397" s="37">
        <v>0</v>
      </c>
      <c r="P397" s="37">
        <v>0</v>
      </c>
      <c r="Q397" s="37">
        <v>0</v>
      </c>
      <c r="R397" s="37">
        <v>0</v>
      </c>
      <c r="S397" s="37">
        <v>0</v>
      </c>
      <c r="T397" s="22">
        <v>0</v>
      </c>
      <c r="U397" s="24">
        <v>1</v>
      </c>
      <c r="V397" s="76">
        <v>1</v>
      </c>
      <c r="W397" s="71">
        <f t="shared" si="14"/>
        <v>0.44472443410807827</v>
      </c>
      <c r="X397" s="68">
        <f t="shared" si="15"/>
        <v>0.30833095407659389</v>
      </c>
    </row>
    <row r="398" spans="2:24" x14ac:dyDescent="0.25">
      <c r="B398" s="26">
        <f>IF('Training Data'!A392="M",1,0)</f>
        <v>1</v>
      </c>
      <c r="C398" s="22">
        <f>IF('Training Data'!A392="F",1,0)</f>
        <v>0</v>
      </c>
      <c r="D398" s="26">
        <f>IF('Training Data'!$B392="H",1,0)</f>
        <v>0</v>
      </c>
      <c r="E398" s="22">
        <f>IF('Training Data'!$B392="A",1,0)</f>
        <v>1</v>
      </c>
      <c r="F398" s="37">
        <v>0</v>
      </c>
      <c r="G398" s="37">
        <v>0</v>
      </c>
      <c r="H398" s="37">
        <v>0</v>
      </c>
      <c r="I398" s="37">
        <v>1</v>
      </c>
      <c r="J398" s="37">
        <v>0</v>
      </c>
      <c r="K398" s="37">
        <v>0</v>
      </c>
      <c r="L398" s="37">
        <v>0</v>
      </c>
      <c r="M398" s="37">
        <v>0</v>
      </c>
      <c r="N398" s="37">
        <v>1</v>
      </c>
      <c r="O398" s="37">
        <v>0</v>
      </c>
      <c r="P398" s="37">
        <v>0</v>
      </c>
      <c r="Q398" s="37">
        <v>1</v>
      </c>
      <c r="R398" s="37">
        <v>0</v>
      </c>
      <c r="S398" s="37">
        <v>0</v>
      </c>
      <c r="T398" s="22">
        <v>1</v>
      </c>
      <c r="U398" s="24">
        <v>1</v>
      </c>
      <c r="V398" s="76">
        <v>1</v>
      </c>
      <c r="W398" s="71">
        <f t="shared" si="14"/>
        <v>1.2675928590860832</v>
      </c>
      <c r="X398" s="68">
        <f t="shared" si="15"/>
        <v>7.160593823386438E-2</v>
      </c>
    </row>
    <row r="399" spans="2:24" x14ac:dyDescent="0.25">
      <c r="B399" s="26">
        <f>IF('Training Data'!A393="M",1,0)</f>
        <v>0</v>
      </c>
      <c r="C399" s="22">
        <f>IF('Training Data'!A393="F",1,0)</f>
        <v>0</v>
      </c>
      <c r="D399" s="26">
        <f>IF('Training Data'!$B393="H",1,0)</f>
        <v>1</v>
      </c>
      <c r="E399" s="22">
        <f>IF('Training Data'!$B393="A",1,0)</f>
        <v>0</v>
      </c>
      <c r="F399" s="37">
        <v>0</v>
      </c>
      <c r="G399" s="37">
        <v>0</v>
      </c>
      <c r="H399" s="37">
        <v>0</v>
      </c>
      <c r="I399" s="37">
        <v>0</v>
      </c>
      <c r="J399" s="37">
        <v>0</v>
      </c>
      <c r="K399" s="37">
        <v>0</v>
      </c>
      <c r="L399" s="37">
        <v>0</v>
      </c>
      <c r="M399" s="37">
        <v>0</v>
      </c>
      <c r="N399" s="37">
        <v>0</v>
      </c>
      <c r="O399" s="37">
        <v>1</v>
      </c>
      <c r="P399" s="37">
        <v>0</v>
      </c>
      <c r="Q399" s="37">
        <v>1</v>
      </c>
      <c r="R399" s="37">
        <v>1</v>
      </c>
      <c r="S399" s="37">
        <v>0</v>
      </c>
      <c r="T399" s="22">
        <v>0</v>
      </c>
      <c r="U399" s="24">
        <v>1</v>
      </c>
      <c r="V399" s="76">
        <v>1</v>
      </c>
      <c r="W399" s="71">
        <f t="shared" si="14"/>
        <v>0.94356803963950875</v>
      </c>
      <c r="X399" s="68">
        <f t="shared" si="15"/>
        <v>3.184566150128056E-3</v>
      </c>
    </row>
    <row r="400" spans="2:24" x14ac:dyDescent="0.25">
      <c r="B400" s="26">
        <f>IF('Training Data'!A394="M",1,0)</f>
        <v>0</v>
      </c>
      <c r="C400" s="22">
        <f>IF('Training Data'!A394="F",1,0)</f>
        <v>1</v>
      </c>
      <c r="D400" s="26">
        <f>IF('Training Data'!$B394="H",1,0)</f>
        <v>1</v>
      </c>
      <c r="E400" s="22">
        <f>IF('Training Data'!$B394="A",1,0)</f>
        <v>0</v>
      </c>
      <c r="F400" s="37">
        <v>0</v>
      </c>
      <c r="G400" s="37">
        <v>0</v>
      </c>
      <c r="H400" s="37">
        <v>0</v>
      </c>
      <c r="I400" s="37">
        <v>0</v>
      </c>
      <c r="J400" s="37">
        <v>0</v>
      </c>
      <c r="K400" s="37">
        <v>0</v>
      </c>
      <c r="L400" s="37">
        <v>0</v>
      </c>
      <c r="M400" s="37">
        <v>1</v>
      </c>
      <c r="N400" s="37">
        <v>0</v>
      </c>
      <c r="O400" s="37">
        <v>1</v>
      </c>
      <c r="P400" s="37">
        <v>0</v>
      </c>
      <c r="Q400" s="37">
        <v>0</v>
      </c>
      <c r="R400" s="37">
        <v>0</v>
      </c>
      <c r="S400" s="37">
        <v>0</v>
      </c>
      <c r="T400" s="22">
        <v>0</v>
      </c>
      <c r="U400" s="24">
        <v>1</v>
      </c>
      <c r="V400" s="76">
        <v>1</v>
      </c>
      <c r="W400" s="71">
        <f t="shared" si="14"/>
        <v>0.82892915133301104</v>
      </c>
      <c r="X400" s="68">
        <f t="shared" si="15"/>
        <v>2.926523526364384E-2</v>
      </c>
    </row>
    <row r="401" spans="2:24" x14ac:dyDescent="0.25">
      <c r="B401" s="26">
        <f>IF('Training Data'!A395="M",1,0)</f>
        <v>0</v>
      </c>
      <c r="C401" s="22">
        <f>IF('Training Data'!A395="F",1,0)</f>
        <v>1</v>
      </c>
      <c r="D401" s="26">
        <f>IF('Training Data'!$B395="H",1,0)</f>
        <v>1</v>
      </c>
      <c r="E401" s="22">
        <f>IF('Training Data'!$B395="A",1,0)</f>
        <v>0</v>
      </c>
      <c r="F401" s="37">
        <v>0</v>
      </c>
      <c r="G401" s="37">
        <v>0</v>
      </c>
      <c r="H401" s="37">
        <v>0</v>
      </c>
      <c r="I401" s="37">
        <v>0</v>
      </c>
      <c r="J401" s="37">
        <v>0</v>
      </c>
      <c r="K401" s="37">
        <v>0</v>
      </c>
      <c r="L401" s="37">
        <v>0</v>
      </c>
      <c r="M401" s="37">
        <v>1</v>
      </c>
      <c r="N401" s="37">
        <v>0</v>
      </c>
      <c r="O401" s="37">
        <v>0</v>
      </c>
      <c r="P401" s="37">
        <v>0</v>
      </c>
      <c r="Q401" s="37">
        <v>0</v>
      </c>
      <c r="R401" s="37">
        <v>0</v>
      </c>
      <c r="S401" s="37">
        <v>0</v>
      </c>
      <c r="T401" s="22">
        <v>0</v>
      </c>
      <c r="U401" s="24">
        <v>1</v>
      </c>
      <c r="V401" s="76">
        <v>1</v>
      </c>
      <c r="W401" s="71">
        <f t="shared" si="14"/>
        <v>0.6635077360195577</v>
      </c>
      <c r="X401" s="68">
        <f t="shared" si="15"/>
        <v>0.11322704371868367</v>
      </c>
    </row>
    <row r="402" spans="2:24" x14ac:dyDescent="0.25">
      <c r="B402" s="26">
        <f>IF('Training Data'!A396="M",1,0)</f>
        <v>0</v>
      </c>
      <c r="C402" s="22">
        <f>IF('Training Data'!A396="F",1,0)</f>
        <v>1</v>
      </c>
      <c r="D402" s="26">
        <f>IF('Training Data'!$B396="H",1,0)</f>
        <v>0</v>
      </c>
      <c r="E402" s="22">
        <f>IF('Training Data'!$B396="A",1,0)</f>
        <v>1</v>
      </c>
      <c r="F402" s="37">
        <v>0</v>
      </c>
      <c r="G402" s="37">
        <v>0</v>
      </c>
      <c r="H402" s="37">
        <v>0</v>
      </c>
      <c r="I402" s="37">
        <v>1</v>
      </c>
      <c r="J402" s="37">
        <v>0</v>
      </c>
      <c r="K402" s="37">
        <v>0</v>
      </c>
      <c r="L402" s="37">
        <v>0</v>
      </c>
      <c r="M402" s="37">
        <v>0</v>
      </c>
      <c r="N402" s="37">
        <v>0</v>
      </c>
      <c r="O402" s="37">
        <v>0</v>
      </c>
      <c r="P402" s="37">
        <v>0</v>
      </c>
      <c r="Q402" s="37">
        <v>1</v>
      </c>
      <c r="R402" s="37">
        <v>0</v>
      </c>
      <c r="S402" s="37">
        <v>0</v>
      </c>
      <c r="T402" s="22">
        <v>0</v>
      </c>
      <c r="U402" s="24">
        <v>1</v>
      </c>
      <c r="V402" s="76">
        <v>1</v>
      </c>
      <c r="W402" s="71">
        <f t="shared" si="14"/>
        <v>0.95454909297769053</v>
      </c>
      <c r="X402" s="68">
        <f t="shared" si="15"/>
        <v>2.0657849491506207E-3</v>
      </c>
    </row>
    <row r="403" spans="2:24" x14ac:dyDescent="0.25">
      <c r="B403" s="26">
        <f>IF('Training Data'!A397="M",1,0)</f>
        <v>0</v>
      </c>
      <c r="C403" s="22">
        <f>IF('Training Data'!A397="F",1,0)</f>
        <v>1</v>
      </c>
      <c r="D403" s="26">
        <f>IF('Training Data'!$B397="H",1,0)</f>
        <v>1</v>
      </c>
      <c r="E403" s="22">
        <f>IF('Training Data'!$B397="A",1,0)</f>
        <v>0</v>
      </c>
      <c r="F403" s="37">
        <v>0</v>
      </c>
      <c r="G403" s="37">
        <v>0</v>
      </c>
      <c r="H403" s="37">
        <v>1</v>
      </c>
      <c r="I403" s="37">
        <v>1</v>
      </c>
      <c r="J403" s="37">
        <v>0</v>
      </c>
      <c r="K403" s="37">
        <v>1</v>
      </c>
      <c r="L403" s="37">
        <v>0</v>
      </c>
      <c r="M403" s="37">
        <v>0</v>
      </c>
      <c r="N403" s="37">
        <v>0</v>
      </c>
      <c r="O403" s="37">
        <v>0</v>
      </c>
      <c r="P403" s="37">
        <v>0</v>
      </c>
      <c r="Q403" s="37">
        <v>0</v>
      </c>
      <c r="R403" s="37">
        <v>0</v>
      </c>
      <c r="S403" s="37">
        <v>0</v>
      </c>
      <c r="T403" s="22">
        <v>0</v>
      </c>
      <c r="U403" s="24">
        <v>1</v>
      </c>
      <c r="V403" s="76">
        <v>1</v>
      </c>
      <c r="W403" s="71">
        <f t="shared" si="14"/>
        <v>0.85912244203106047</v>
      </c>
      <c r="X403" s="68">
        <f t="shared" si="15"/>
        <v>1.9846486339291917E-2</v>
      </c>
    </row>
    <row r="404" spans="2:24" x14ac:dyDescent="0.25">
      <c r="B404" s="26">
        <f>IF('Training Data'!A398="M",1,0)</f>
        <v>1</v>
      </c>
      <c r="C404" s="22">
        <f>IF('Training Data'!A398="F",1,0)</f>
        <v>0</v>
      </c>
      <c r="D404" s="26">
        <f>IF('Training Data'!$B398="H",1,0)</f>
        <v>1</v>
      </c>
      <c r="E404" s="22">
        <f>IF('Training Data'!$B398="A",1,0)</f>
        <v>0</v>
      </c>
      <c r="F404" s="37">
        <v>1</v>
      </c>
      <c r="G404" s="37">
        <v>0</v>
      </c>
      <c r="H404" s="37">
        <v>0</v>
      </c>
      <c r="I404" s="37">
        <v>0</v>
      </c>
      <c r="J404" s="37">
        <v>0</v>
      </c>
      <c r="K404" s="37">
        <v>0</v>
      </c>
      <c r="L404" s="37">
        <v>0</v>
      </c>
      <c r="M404" s="37">
        <v>0</v>
      </c>
      <c r="N404" s="37">
        <v>0</v>
      </c>
      <c r="O404" s="37">
        <v>0</v>
      </c>
      <c r="P404" s="37">
        <v>1</v>
      </c>
      <c r="Q404" s="37">
        <v>0</v>
      </c>
      <c r="R404" s="37">
        <v>0</v>
      </c>
      <c r="S404" s="37">
        <v>0</v>
      </c>
      <c r="T404" s="22">
        <v>0</v>
      </c>
      <c r="U404" s="24">
        <v>1</v>
      </c>
      <c r="V404" s="76">
        <v>1</v>
      </c>
      <c r="W404" s="71">
        <f t="shared" si="14"/>
        <v>0.42041391317113497</v>
      </c>
      <c r="X404" s="68">
        <f t="shared" si="15"/>
        <v>0.33592003204559667</v>
      </c>
    </row>
    <row r="405" spans="2:24" x14ac:dyDescent="0.25">
      <c r="B405" s="26">
        <f>IF('Training Data'!A399="M",1,0)</f>
        <v>0</v>
      </c>
      <c r="C405" s="22">
        <f>IF('Training Data'!A399="F",1,0)</f>
        <v>1</v>
      </c>
      <c r="D405" s="26">
        <f>IF('Training Data'!$B399="H",1,0)</f>
        <v>1</v>
      </c>
      <c r="E405" s="22">
        <f>IF('Training Data'!$B399="A",1,0)</f>
        <v>0</v>
      </c>
      <c r="F405" s="37">
        <v>0</v>
      </c>
      <c r="G405" s="37">
        <v>0</v>
      </c>
      <c r="H405" s="37">
        <v>0</v>
      </c>
      <c r="I405" s="37">
        <v>1</v>
      </c>
      <c r="J405" s="37">
        <v>0</v>
      </c>
      <c r="K405" s="37">
        <v>0</v>
      </c>
      <c r="L405" s="37">
        <v>0</v>
      </c>
      <c r="M405" s="37">
        <v>0</v>
      </c>
      <c r="N405" s="37">
        <v>0</v>
      </c>
      <c r="O405" s="37">
        <v>1</v>
      </c>
      <c r="P405" s="37">
        <v>0</v>
      </c>
      <c r="Q405" s="37">
        <v>0</v>
      </c>
      <c r="R405" s="37">
        <v>0</v>
      </c>
      <c r="S405" s="37">
        <v>0</v>
      </c>
      <c r="T405" s="22">
        <v>0</v>
      </c>
      <c r="U405" s="24">
        <v>1</v>
      </c>
      <c r="V405" s="76">
        <v>1</v>
      </c>
      <c r="W405" s="71">
        <f t="shared" si="14"/>
        <v>0.94294173692273708</v>
      </c>
      <c r="X405" s="68">
        <f t="shared" si="15"/>
        <v>3.2556453853941447E-3</v>
      </c>
    </row>
    <row r="406" spans="2:24" x14ac:dyDescent="0.25">
      <c r="B406" s="26">
        <f>IF('Training Data'!A400="M",1,0)</f>
        <v>0</v>
      </c>
      <c r="C406" s="22">
        <f>IF('Training Data'!A400="F",1,0)</f>
        <v>1</v>
      </c>
      <c r="D406" s="26">
        <f>IF('Training Data'!$B400="H",1,0)</f>
        <v>0</v>
      </c>
      <c r="E406" s="22">
        <f>IF('Training Data'!$B400="A",1,0)</f>
        <v>1</v>
      </c>
      <c r="F406" s="37">
        <v>0</v>
      </c>
      <c r="G406" s="37">
        <v>0</v>
      </c>
      <c r="H406" s="37">
        <v>0</v>
      </c>
      <c r="I406" s="37">
        <v>0</v>
      </c>
      <c r="J406" s="37">
        <v>0</v>
      </c>
      <c r="K406" s="37">
        <v>0</v>
      </c>
      <c r="L406" s="37">
        <v>0</v>
      </c>
      <c r="M406" s="37">
        <v>0</v>
      </c>
      <c r="N406" s="37">
        <v>0</v>
      </c>
      <c r="O406" s="37">
        <v>0</v>
      </c>
      <c r="P406" s="37">
        <v>1</v>
      </c>
      <c r="Q406" s="37">
        <v>0</v>
      </c>
      <c r="R406" s="37">
        <v>0</v>
      </c>
      <c r="S406" s="37">
        <v>0</v>
      </c>
      <c r="T406" s="22">
        <v>1</v>
      </c>
      <c r="U406" s="24">
        <v>1</v>
      </c>
      <c r="V406" s="76">
        <v>1</v>
      </c>
      <c r="W406" s="71">
        <f t="shared" si="14"/>
        <v>0.52236381395830034</v>
      </c>
      <c r="X406" s="68">
        <f t="shared" si="15"/>
        <v>0.22813632621646113</v>
      </c>
    </row>
    <row r="407" spans="2:24" x14ac:dyDescent="0.25">
      <c r="B407" s="26">
        <f>IF('Training Data'!A401="M",1,0)</f>
        <v>1</v>
      </c>
      <c r="C407" s="22">
        <f>IF('Training Data'!A401="F",1,0)</f>
        <v>0</v>
      </c>
      <c r="D407" s="26">
        <f>IF('Training Data'!$B401="H",1,0)</f>
        <v>0</v>
      </c>
      <c r="E407" s="22">
        <f>IF('Training Data'!$B401="A",1,0)</f>
        <v>0</v>
      </c>
      <c r="F407" s="37">
        <v>0</v>
      </c>
      <c r="G407" s="37">
        <v>0</v>
      </c>
      <c r="H407" s="37">
        <v>0</v>
      </c>
      <c r="I407" s="37">
        <v>0</v>
      </c>
      <c r="J407" s="37">
        <v>0</v>
      </c>
      <c r="K407" s="37">
        <v>0</v>
      </c>
      <c r="L407" s="37">
        <v>0</v>
      </c>
      <c r="M407" s="37">
        <v>0</v>
      </c>
      <c r="N407" s="37">
        <v>0</v>
      </c>
      <c r="O407" s="37">
        <v>0</v>
      </c>
      <c r="P407" s="37">
        <v>0</v>
      </c>
      <c r="Q407" s="37">
        <v>0</v>
      </c>
      <c r="R407" s="37">
        <v>0</v>
      </c>
      <c r="S407" s="37">
        <v>0</v>
      </c>
      <c r="T407" s="22">
        <v>0</v>
      </c>
      <c r="U407" s="24">
        <v>1</v>
      </c>
      <c r="V407" s="76">
        <v>1</v>
      </c>
      <c r="W407" s="71">
        <f t="shared" si="14"/>
        <v>0.36396808086278903</v>
      </c>
      <c r="X407" s="68">
        <f t="shared" si="15"/>
        <v>0.40453660216136372</v>
      </c>
    </row>
    <row r="408" spans="2:24" x14ac:dyDescent="0.25">
      <c r="B408" s="26">
        <f>IF('Training Data'!A402="M",1,0)</f>
        <v>1</v>
      </c>
      <c r="C408" s="22">
        <f>IF('Training Data'!A402="F",1,0)</f>
        <v>0</v>
      </c>
      <c r="D408" s="26">
        <f>IF('Training Data'!$B402="H",1,0)</f>
        <v>1</v>
      </c>
      <c r="E408" s="22">
        <f>IF('Training Data'!$B402="A",1,0)</f>
        <v>0</v>
      </c>
      <c r="F408" s="37">
        <v>0</v>
      </c>
      <c r="G408" s="37">
        <v>0</v>
      </c>
      <c r="H408" s="37">
        <v>0</v>
      </c>
      <c r="I408" s="37">
        <v>0</v>
      </c>
      <c r="J408" s="37">
        <v>0</v>
      </c>
      <c r="K408" s="37">
        <v>0</v>
      </c>
      <c r="L408" s="37">
        <v>0</v>
      </c>
      <c r="M408" s="37">
        <v>0</v>
      </c>
      <c r="N408" s="37">
        <v>0</v>
      </c>
      <c r="O408" s="37">
        <v>0</v>
      </c>
      <c r="P408" s="37">
        <v>0</v>
      </c>
      <c r="Q408" s="37">
        <v>0</v>
      </c>
      <c r="R408" s="37">
        <v>0</v>
      </c>
      <c r="S408" s="37">
        <v>0</v>
      </c>
      <c r="T408" s="22">
        <v>1</v>
      </c>
      <c r="U408" s="24">
        <v>1</v>
      </c>
      <c r="V408" s="76">
        <v>1</v>
      </c>
      <c r="W408" s="71">
        <f t="shared" si="14"/>
        <v>0.59919519713447267</v>
      </c>
      <c r="X408" s="68">
        <f t="shared" si="15"/>
        <v>0.16064449000007422</v>
      </c>
    </row>
    <row r="409" spans="2:24" x14ac:dyDescent="0.25">
      <c r="B409" s="26">
        <f>IF('Training Data'!A403="M",1,0)</f>
        <v>0</v>
      </c>
      <c r="C409" s="22">
        <f>IF('Training Data'!A403="F",1,0)</f>
        <v>0</v>
      </c>
      <c r="D409" s="26">
        <f>IF('Training Data'!$B403="H",1,0)</f>
        <v>0</v>
      </c>
      <c r="E409" s="22">
        <f>IF('Training Data'!$B403="A",1,0)</f>
        <v>1</v>
      </c>
      <c r="F409" s="37">
        <v>0</v>
      </c>
      <c r="G409" s="37">
        <v>0</v>
      </c>
      <c r="H409" s="37">
        <v>0</v>
      </c>
      <c r="I409" s="37">
        <v>0</v>
      </c>
      <c r="J409" s="37">
        <v>0</v>
      </c>
      <c r="K409" s="37">
        <v>0</v>
      </c>
      <c r="L409" s="37">
        <v>0</v>
      </c>
      <c r="M409" s="37">
        <v>0</v>
      </c>
      <c r="N409" s="37">
        <v>0</v>
      </c>
      <c r="O409" s="37">
        <v>1</v>
      </c>
      <c r="P409" s="37">
        <v>0</v>
      </c>
      <c r="Q409" s="37">
        <v>0</v>
      </c>
      <c r="R409" s="37">
        <v>0</v>
      </c>
      <c r="S409" s="37">
        <v>0</v>
      </c>
      <c r="T409" s="22">
        <v>0</v>
      </c>
      <c r="U409" s="24">
        <v>1</v>
      </c>
      <c r="V409" s="76">
        <v>1</v>
      </c>
      <c r="W409" s="71">
        <f t="shared" si="14"/>
        <v>0.60923191124767839</v>
      </c>
      <c r="X409" s="68">
        <f t="shared" si="15"/>
        <v>0.1526996991871423</v>
      </c>
    </row>
    <row r="410" spans="2:24" x14ac:dyDescent="0.25">
      <c r="B410" s="26">
        <f>IF('Training Data'!A404="M",1,0)</f>
        <v>0</v>
      </c>
      <c r="C410" s="22">
        <f>IF('Training Data'!A404="F",1,0)</f>
        <v>1</v>
      </c>
      <c r="D410" s="26">
        <f>IF('Training Data'!$B404="H",1,0)</f>
        <v>1</v>
      </c>
      <c r="E410" s="22">
        <f>IF('Training Data'!$B404="A",1,0)</f>
        <v>0</v>
      </c>
      <c r="F410" s="37">
        <v>0</v>
      </c>
      <c r="G410" s="37">
        <v>0</v>
      </c>
      <c r="H410" s="37">
        <v>0</v>
      </c>
      <c r="I410" s="37">
        <v>0</v>
      </c>
      <c r="J410" s="37">
        <v>1</v>
      </c>
      <c r="K410" s="37">
        <v>0</v>
      </c>
      <c r="L410" s="37">
        <v>0</v>
      </c>
      <c r="M410" s="37">
        <v>0</v>
      </c>
      <c r="N410" s="37">
        <v>0</v>
      </c>
      <c r="O410" s="37">
        <v>0</v>
      </c>
      <c r="P410" s="37">
        <v>0</v>
      </c>
      <c r="Q410" s="37">
        <v>0</v>
      </c>
      <c r="R410" s="37">
        <v>0</v>
      </c>
      <c r="S410" s="37">
        <v>0</v>
      </c>
      <c r="T410" s="22">
        <v>0</v>
      </c>
      <c r="U410" s="24">
        <v>1</v>
      </c>
      <c r="V410" s="76">
        <v>1</v>
      </c>
      <c r="W410" s="71">
        <f t="shared" si="14"/>
        <v>0.72366270697754298</v>
      </c>
      <c r="X410" s="68">
        <f t="shared" si="15"/>
        <v>7.6362299514979276E-2</v>
      </c>
    </row>
    <row r="411" spans="2:24" x14ac:dyDescent="0.25">
      <c r="B411" s="26">
        <f>IF('Training Data'!A405="M",1,0)</f>
        <v>0</v>
      </c>
      <c r="C411" s="22">
        <f>IF('Training Data'!A405="F",1,0)</f>
        <v>1</v>
      </c>
      <c r="D411" s="26">
        <f>IF('Training Data'!$B405="H",1,0)</f>
        <v>0</v>
      </c>
      <c r="E411" s="22">
        <f>IF('Training Data'!$B405="A",1,0)</f>
        <v>0</v>
      </c>
      <c r="F411" s="37">
        <v>1</v>
      </c>
      <c r="G411" s="37">
        <v>0</v>
      </c>
      <c r="H411" s="37">
        <v>0</v>
      </c>
      <c r="I411" s="37">
        <v>0</v>
      </c>
      <c r="J411" s="37">
        <v>0</v>
      </c>
      <c r="K411" s="37">
        <v>0</v>
      </c>
      <c r="L411" s="37">
        <v>0</v>
      </c>
      <c r="M411" s="37">
        <v>0</v>
      </c>
      <c r="N411" s="37">
        <v>0</v>
      </c>
      <c r="O411" s="37">
        <v>1</v>
      </c>
      <c r="P411" s="37">
        <v>0</v>
      </c>
      <c r="Q411" s="37">
        <v>1</v>
      </c>
      <c r="R411" s="37">
        <v>0</v>
      </c>
      <c r="S411" s="37">
        <v>0</v>
      </c>
      <c r="T411" s="22">
        <v>1</v>
      </c>
      <c r="U411" s="24">
        <v>1</v>
      </c>
      <c r="V411" s="76">
        <v>1</v>
      </c>
      <c r="W411" s="71">
        <f t="shared" si="14"/>
        <v>1.2168082947813312</v>
      </c>
      <c r="X411" s="68">
        <f t="shared" si="15"/>
        <v>4.7005836685988622E-2</v>
      </c>
    </row>
    <row r="412" spans="2:24" x14ac:dyDescent="0.25">
      <c r="B412" s="26">
        <f>IF('Training Data'!A406="M",1,0)</f>
        <v>1</v>
      </c>
      <c r="C412" s="22">
        <f>IF('Training Data'!A406="F",1,0)</f>
        <v>0</v>
      </c>
      <c r="D412" s="26">
        <f>IF('Training Data'!$B406="H",1,0)</f>
        <v>0</v>
      </c>
      <c r="E412" s="22">
        <f>IF('Training Data'!$B406="A",1,0)</f>
        <v>1</v>
      </c>
      <c r="F412" s="37">
        <v>0</v>
      </c>
      <c r="G412" s="37">
        <v>0</v>
      </c>
      <c r="H412" s="37">
        <v>0</v>
      </c>
      <c r="I412" s="37">
        <v>0</v>
      </c>
      <c r="J412" s="37">
        <v>0</v>
      </c>
      <c r="K412" s="37">
        <v>0</v>
      </c>
      <c r="L412" s="37">
        <v>0</v>
      </c>
      <c r="M412" s="37">
        <v>0</v>
      </c>
      <c r="N412" s="37">
        <v>0</v>
      </c>
      <c r="O412" s="37">
        <v>0</v>
      </c>
      <c r="P412" s="37">
        <v>0</v>
      </c>
      <c r="Q412" s="37">
        <v>0</v>
      </c>
      <c r="R412" s="37">
        <v>1</v>
      </c>
      <c r="S412" s="37">
        <v>0</v>
      </c>
      <c r="T412" s="22">
        <v>1</v>
      </c>
      <c r="U412" s="24">
        <v>1</v>
      </c>
      <c r="V412" s="76">
        <v>1</v>
      </c>
      <c r="W412" s="71">
        <f t="shared" si="14"/>
        <v>0.80336910709390597</v>
      </c>
      <c r="X412" s="68">
        <f t="shared" si="15"/>
        <v>3.8663708045047825E-2</v>
      </c>
    </row>
    <row r="413" spans="2:24" x14ac:dyDescent="0.25">
      <c r="B413" s="26">
        <f>IF('Training Data'!A407="M",1,0)</f>
        <v>1</v>
      </c>
      <c r="C413" s="22">
        <f>IF('Training Data'!A407="F",1,0)</f>
        <v>0</v>
      </c>
      <c r="D413" s="26">
        <f>IF('Training Data'!$B407="H",1,0)</f>
        <v>0</v>
      </c>
      <c r="E413" s="22">
        <f>IF('Training Data'!$B407="A",1,0)</f>
        <v>0</v>
      </c>
      <c r="F413" s="37">
        <v>1</v>
      </c>
      <c r="G413" s="37">
        <v>1</v>
      </c>
      <c r="H413" s="37">
        <v>1</v>
      </c>
      <c r="I413" s="37">
        <v>0</v>
      </c>
      <c r="J413" s="37">
        <v>0</v>
      </c>
      <c r="K413" s="37">
        <v>0</v>
      </c>
      <c r="L413" s="37">
        <v>0</v>
      </c>
      <c r="M413" s="37">
        <v>0</v>
      </c>
      <c r="N413" s="37">
        <v>0</v>
      </c>
      <c r="O413" s="37">
        <v>0</v>
      </c>
      <c r="P413" s="37">
        <v>0</v>
      </c>
      <c r="Q413" s="37">
        <v>1</v>
      </c>
      <c r="R413" s="37">
        <v>0</v>
      </c>
      <c r="S413" s="37">
        <v>0</v>
      </c>
      <c r="T413" s="22">
        <v>1</v>
      </c>
      <c r="U413" s="24">
        <v>1</v>
      </c>
      <c r="V413" s="76">
        <v>1</v>
      </c>
      <c r="W413" s="71">
        <f t="shared" si="14"/>
        <v>0.47683123174214598</v>
      </c>
      <c r="X413" s="68">
        <f t="shared" si="15"/>
        <v>0.27370556008044022</v>
      </c>
    </row>
    <row r="414" spans="2:24" x14ac:dyDescent="0.25">
      <c r="B414" s="26">
        <f>IF('Training Data'!A408="M",1,0)</f>
        <v>0</v>
      </c>
      <c r="C414" s="22">
        <f>IF('Training Data'!A408="F",1,0)</f>
        <v>1</v>
      </c>
      <c r="D414" s="26">
        <f>IF('Training Data'!$B408="H",1,0)</f>
        <v>1</v>
      </c>
      <c r="E414" s="22">
        <f>IF('Training Data'!$B408="A",1,0)</f>
        <v>0</v>
      </c>
      <c r="F414" s="37">
        <v>0</v>
      </c>
      <c r="G414" s="37">
        <v>0</v>
      </c>
      <c r="H414" s="37">
        <v>0</v>
      </c>
      <c r="I414" s="37">
        <v>1</v>
      </c>
      <c r="J414" s="37">
        <v>0</v>
      </c>
      <c r="K414" s="37">
        <v>0</v>
      </c>
      <c r="L414" s="37">
        <v>0</v>
      </c>
      <c r="M414" s="37">
        <v>0</v>
      </c>
      <c r="N414" s="37">
        <v>1</v>
      </c>
      <c r="O414" s="37">
        <v>0</v>
      </c>
      <c r="P414" s="37">
        <v>0</v>
      </c>
      <c r="Q414" s="37">
        <v>0</v>
      </c>
      <c r="R414" s="37">
        <v>0</v>
      </c>
      <c r="S414" s="37">
        <v>0</v>
      </c>
      <c r="T414" s="22">
        <v>0</v>
      </c>
      <c r="U414" s="24">
        <v>1</v>
      </c>
      <c r="V414" s="76">
        <v>1</v>
      </c>
      <c r="W414" s="71">
        <f t="shared" si="14"/>
        <v>0.92047114037927891</v>
      </c>
      <c r="X414" s="68">
        <f t="shared" si="15"/>
        <v>6.3248395125723618E-3</v>
      </c>
    </row>
    <row r="415" spans="2:24" x14ac:dyDescent="0.25">
      <c r="B415" s="26">
        <f>IF('Training Data'!A409="M",1,0)</f>
        <v>0</v>
      </c>
      <c r="C415" s="22">
        <f>IF('Training Data'!A409="F",1,0)</f>
        <v>1</v>
      </c>
      <c r="D415" s="26">
        <f>IF('Training Data'!$B409="H",1,0)</f>
        <v>0</v>
      </c>
      <c r="E415" s="22">
        <f>IF('Training Data'!$B409="A",1,0)</f>
        <v>1</v>
      </c>
      <c r="F415" s="37">
        <v>0</v>
      </c>
      <c r="G415" s="37">
        <v>0</v>
      </c>
      <c r="H415" s="37">
        <v>0</v>
      </c>
      <c r="I415" s="37">
        <v>0</v>
      </c>
      <c r="J415" s="37">
        <v>1</v>
      </c>
      <c r="K415" s="37">
        <v>0</v>
      </c>
      <c r="L415" s="37">
        <v>0</v>
      </c>
      <c r="M415" s="37">
        <v>0</v>
      </c>
      <c r="N415" s="37">
        <v>0</v>
      </c>
      <c r="O415" s="37">
        <v>0</v>
      </c>
      <c r="P415" s="37">
        <v>0</v>
      </c>
      <c r="Q415" s="37">
        <v>0</v>
      </c>
      <c r="R415" s="37">
        <v>1</v>
      </c>
      <c r="S415" s="37">
        <v>0</v>
      </c>
      <c r="T415" s="22">
        <v>0</v>
      </c>
      <c r="U415" s="24">
        <v>1</v>
      </c>
      <c r="V415" s="76">
        <v>1</v>
      </c>
      <c r="W415" s="71">
        <f t="shared" si="14"/>
        <v>0.92783661693697617</v>
      </c>
      <c r="X415" s="68">
        <f t="shared" si="15"/>
        <v>5.2075538551007152E-3</v>
      </c>
    </row>
    <row r="416" spans="2:24" x14ac:dyDescent="0.25">
      <c r="B416" s="26">
        <f>IF('Training Data'!A410="M",1,0)</f>
        <v>1</v>
      </c>
      <c r="C416" s="22">
        <f>IF('Training Data'!A410="F",1,0)</f>
        <v>0</v>
      </c>
      <c r="D416" s="26">
        <f>IF('Training Data'!$B410="H",1,0)</f>
        <v>0</v>
      </c>
      <c r="E416" s="22">
        <f>IF('Training Data'!$B410="A",1,0)</f>
        <v>1</v>
      </c>
      <c r="F416" s="37">
        <v>0</v>
      </c>
      <c r="G416" s="37">
        <v>0</v>
      </c>
      <c r="H416" s="37">
        <v>0</v>
      </c>
      <c r="I416" s="37">
        <v>1</v>
      </c>
      <c r="J416" s="37">
        <v>1</v>
      </c>
      <c r="K416" s="37">
        <v>0</v>
      </c>
      <c r="L416" s="37">
        <v>0</v>
      </c>
      <c r="M416" s="37">
        <v>0</v>
      </c>
      <c r="N416" s="37">
        <v>0</v>
      </c>
      <c r="O416" s="37">
        <v>0</v>
      </c>
      <c r="P416" s="37">
        <v>0</v>
      </c>
      <c r="Q416" s="37">
        <v>0</v>
      </c>
      <c r="R416" s="37">
        <v>1</v>
      </c>
      <c r="S416" s="37">
        <v>0</v>
      </c>
      <c r="T416" s="22">
        <v>1</v>
      </c>
      <c r="U416" s="24">
        <v>1</v>
      </c>
      <c r="V416" s="76">
        <v>1</v>
      </c>
      <c r="W416" s="71">
        <f t="shared" si="14"/>
        <v>1.4463476360885825</v>
      </c>
      <c r="X416" s="68">
        <f t="shared" si="15"/>
        <v>0.19922621224186571</v>
      </c>
    </row>
    <row r="417" spans="2:24" x14ac:dyDescent="0.25">
      <c r="B417" s="26">
        <f>IF('Training Data'!A411="M",1,0)</f>
        <v>0</v>
      </c>
      <c r="C417" s="22">
        <f>IF('Training Data'!A411="F",1,0)</f>
        <v>1</v>
      </c>
      <c r="D417" s="26">
        <f>IF('Training Data'!$B411="H",1,0)</f>
        <v>0</v>
      </c>
      <c r="E417" s="22">
        <f>IF('Training Data'!$B411="A",1,0)</f>
        <v>1</v>
      </c>
      <c r="F417" s="37">
        <v>1</v>
      </c>
      <c r="G417" s="37">
        <v>0</v>
      </c>
      <c r="H417" s="37">
        <v>0</v>
      </c>
      <c r="I417" s="37">
        <v>1</v>
      </c>
      <c r="J417" s="37">
        <v>0</v>
      </c>
      <c r="K417" s="37">
        <v>0</v>
      </c>
      <c r="L417" s="37">
        <v>0</v>
      </c>
      <c r="M417" s="37">
        <v>0</v>
      </c>
      <c r="N417" s="37">
        <v>0</v>
      </c>
      <c r="O417" s="37">
        <v>0</v>
      </c>
      <c r="P417" s="37">
        <v>0</v>
      </c>
      <c r="Q417" s="37">
        <v>0</v>
      </c>
      <c r="R417" s="37">
        <v>0</v>
      </c>
      <c r="S417" s="37">
        <v>0</v>
      </c>
      <c r="T417" s="22">
        <v>0</v>
      </c>
      <c r="U417" s="24">
        <v>1</v>
      </c>
      <c r="V417" s="76">
        <v>1</v>
      </c>
      <c r="W417" s="71">
        <f t="shared" si="14"/>
        <v>1.0129847534580487</v>
      </c>
      <c r="X417" s="68">
        <f t="shared" si="15"/>
        <v>1.6860382236630835E-4</v>
      </c>
    </row>
    <row r="418" spans="2:24" x14ac:dyDescent="0.25">
      <c r="B418" s="26">
        <f>IF('Training Data'!A412="M",1,0)</f>
        <v>0</v>
      </c>
      <c r="C418" s="22">
        <f>IF('Training Data'!A412="F",1,0)</f>
        <v>1</v>
      </c>
      <c r="D418" s="26">
        <f>IF('Training Data'!$B412="H",1,0)</f>
        <v>0</v>
      </c>
      <c r="E418" s="22">
        <f>IF('Training Data'!$B412="A",1,0)</f>
        <v>1</v>
      </c>
      <c r="F418" s="37">
        <v>0</v>
      </c>
      <c r="G418" s="37">
        <v>0</v>
      </c>
      <c r="H418" s="37">
        <v>0</v>
      </c>
      <c r="I418" s="37">
        <v>0</v>
      </c>
      <c r="J418" s="37">
        <v>0</v>
      </c>
      <c r="K418" s="37">
        <v>0</v>
      </c>
      <c r="L418" s="37">
        <v>0</v>
      </c>
      <c r="M418" s="37">
        <v>0</v>
      </c>
      <c r="N418" s="37">
        <v>0</v>
      </c>
      <c r="O418" s="37">
        <v>0</v>
      </c>
      <c r="P418" s="37">
        <v>0</v>
      </c>
      <c r="Q418" s="37">
        <v>0</v>
      </c>
      <c r="R418" s="37">
        <v>0</v>
      </c>
      <c r="S418" s="37">
        <v>0</v>
      </c>
      <c r="T418" s="22">
        <v>0</v>
      </c>
      <c r="U418" s="24">
        <v>1</v>
      </c>
      <c r="V418" s="76">
        <v>1</v>
      </c>
      <c r="W418" s="71">
        <f t="shared" si="14"/>
        <v>0.44472443410807827</v>
      </c>
      <c r="X418" s="68">
        <f t="shared" si="15"/>
        <v>0.30833095407659389</v>
      </c>
    </row>
    <row r="419" spans="2:24" x14ac:dyDescent="0.25">
      <c r="B419" s="26">
        <f>IF('Training Data'!A413="M",1,0)</f>
        <v>0</v>
      </c>
      <c r="C419" s="22">
        <f>IF('Training Data'!A413="F",1,0)</f>
        <v>1</v>
      </c>
      <c r="D419" s="26">
        <f>IF('Training Data'!$B413="H",1,0)</f>
        <v>1</v>
      </c>
      <c r="E419" s="22">
        <f>IF('Training Data'!$B413="A",1,0)</f>
        <v>0</v>
      </c>
      <c r="F419" s="37">
        <v>0</v>
      </c>
      <c r="G419" s="37">
        <v>0</v>
      </c>
      <c r="H419" s="37">
        <v>0</v>
      </c>
      <c r="I419" s="37">
        <v>0</v>
      </c>
      <c r="J419" s="37">
        <v>0</v>
      </c>
      <c r="K419" s="37">
        <v>0</v>
      </c>
      <c r="L419" s="37">
        <v>0</v>
      </c>
      <c r="M419" s="37">
        <v>0</v>
      </c>
      <c r="N419" s="37">
        <v>0</v>
      </c>
      <c r="O419" s="37">
        <v>0</v>
      </c>
      <c r="P419" s="37">
        <v>0</v>
      </c>
      <c r="Q419" s="37">
        <v>0</v>
      </c>
      <c r="R419" s="37">
        <v>0</v>
      </c>
      <c r="S419" s="37">
        <v>0</v>
      </c>
      <c r="T419" s="22">
        <v>0</v>
      </c>
      <c r="U419" s="24">
        <v>1</v>
      </c>
      <c r="V419" s="76">
        <v>1</v>
      </c>
      <c r="W419" s="71">
        <f t="shared" si="14"/>
        <v>0.42910224979607509</v>
      </c>
      <c r="X419" s="68">
        <f t="shared" si="15"/>
        <v>0.32592424118790309</v>
      </c>
    </row>
    <row r="420" spans="2:24" x14ac:dyDescent="0.25">
      <c r="B420" s="26">
        <f>IF('Training Data'!A414="M",1,0)</f>
        <v>0</v>
      </c>
      <c r="C420" s="22">
        <f>IF('Training Data'!A414="F",1,0)</f>
        <v>1</v>
      </c>
      <c r="D420" s="26">
        <f>IF('Training Data'!$B414="H",1,0)</f>
        <v>0</v>
      </c>
      <c r="E420" s="22">
        <f>IF('Training Data'!$B414="A",1,0)</f>
        <v>1</v>
      </c>
      <c r="F420" s="37">
        <v>0</v>
      </c>
      <c r="G420" s="37">
        <v>0</v>
      </c>
      <c r="H420" s="37">
        <v>0</v>
      </c>
      <c r="I420" s="37">
        <v>1</v>
      </c>
      <c r="J420" s="37">
        <v>0</v>
      </c>
      <c r="K420" s="37">
        <v>0</v>
      </c>
      <c r="L420" s="37">
        <v>0</v>
      </c>
      <c r="M420" s="37">
        <v>0</v>
      </c>
      <c r="N420" s="37">
        <v>0</v>
      </c>
      <c r="O420" s="37">
        <v>0</v>
      </c>
      <c r="P420" s="37">
        <v>0</v>
      </c>
      <c r="Q420" s="37">
        <v>0</v>
      </c>
      <c r="R420" s="37">
        <v>0</v>
      </c>
      <c r="S420" s="37">
        <v>0</v>
      </c>
      <c r="T420" s="22">
        <v>0</v>
      </c>
      <c r="U420" s="24">
        <v>1</v>
      </c>
      <c r="V420" s="76">
        <v>1</v>
      </c>
      <c r="W420" s="71">
        <f t="shared" si="14"/>
        <v>0.79314250592128699</v>
      </c>
      <c r="X420" s="68">
        <f t="shared" si="15"/>
        <v>4.2790022856524786E-2</v>
      </c>
    </row>
    <row r="421" spans="2:24" x14ac:dyDescent="0.25">
      <c r="B421" s="26">
        <f>IF('Training Data'!A415="M",1,0)</f>
        <v>1</v>
      </c>
      <c r="C421" s="22">
        <f>IF('Training Data'!A415="F",1,0)</f>
        <v>0</v>
      </c>
      <c r="D421" s="26">
        <f>IF('Training Data'!$B415="H",1,0)</f>
        <v>0</v>
      </c>
      <c r="E421" s="22">
        <f>IF('Training Data'!$B415="A",1,0)</f>
        <v>1</v>
      </c>
      <c r="F421" s="37">
        <v>0</v>
      </c>
      <c r="G421" s="37">
        <v>0</v>
      </c>
      <c r="H421" s="37">
        <v>0</v>
      </c>
      <c r="I421" s="37">
        <v>0</v>
      </c>
      <c r="J421" s="37">
        <v>0</v>
      </c>
      <c r="K421" s="37">
        <v>0</v>
      </c>
      <c r="L421" s="37">
        <v>0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</v>
      </c>
      <c r="S421" s="37">
        <v>0</v>
      </c>
      <c r="T421" s="22">
        <v>0</v>
      </c>
      <c r="U421" s="24">
        <v>1</v>
      </c>
      <c r="V421" s="76">
        <v>1</v>
      </c>
      <c r="W421" s="71">
        <f t="shared" si="14"/>
        <v>0.37668592577131521</v>
      </c>
      <c r="X421" s="68">
        <f t="shared" si="15"/>
        <v>0.38852043513156237</v>
      </c>
    </row>
    <row r="422" spans="2:24" x14ac:dyDescent="0.25">
      <c r="B422" s="26">
        <f>IF('Training Data'!A416="M",1,0)</f>
        <v>1</v>
      </c>
      <c r="C422" s="22">
        <f>IF('Training Data'!A416="F",1,0)</f>
        <v>0</v>
      </c>
      <c r="D422" s="26">
        <f>IF('Training Data'!$B416="H",1,0)</f>
        <v>0</v>
      </c>
      <c r="E422" s="22">
        <f>IF('Training Data'!$B416="A",1,0)</f>
        <v>1</v>
      </c>
      <c r="F422" s="37">
        <v>0</v>
      </c>
      <c r="G422" s="37">
        <v>0</v>
      </c>
      <c r="H422" s="37">
        <v>0</v>
      </c>
      <c r="I422" s="37">
        <v>0</v>
      </c>
      <c r="J422" s="37">
        <v>0</v>
      </c>
      <c r="K422" s="37">
        <v>0</v>
      </c>
      <c r="L422" s="37">
        <v>0</v>
      </c>
      <c r="M422" s="37">
        <v>0</v>
      </c>
      <c r="N422" s="37">
        <v>0</v>
      </c>
      <c r="O422" s="37">
        <v>0</v>
      </c>
      <c r="P422" s="37">
        <v>0</v>
      </c>
      <c r="Q422" s="37">
        <v>0</v>
      </c>
      <c r="R422" s="37">
        <v>0</v>
      </c>
      <c r="S422" s="37">
        <v>0</v>
      </c>
      <c r="T422" s="22">
        <v>0</v>
      </c>
      <c r="U422" s="24">
        <v>1</v>
      </c>
      <c r="V422" s="76">
        <v>1</v>
      </c>
      <c r="W422" s="71">
        <f t="shared" si="14"/>
        <v>0.37668592577131521</v>
      </c>
      <c r="X422" s="68">
        <f t="shared" si="15"/>
        <v>0.38852043513156237</v>
      </c>
    </row>
    <row r="423" spans="2:24" x14ac:dyDescent="0.25">
      <c r="B423" s="26">
        <f>IF('Training Data'!A417="M",1,0)</f>
        <v>1</v>
      </c>
      <c r="C423" s="22">
        <f>IF('Training Data'!A417="F",1,0)</f>
        <v>0</v>
      </c>
      <c r="D423" s="26">
        <f>IF('Training Data'!$B417="H",1,0)</f>
        <v>0</v>
      </c>
      <c r="E423" s="22">
        <f>IF('Training Data'!$B417="A",1,0)</f>
        <v>1</v>
      </c>
      <c r="F423" s="37">
        <v>0</v>
      </c>
      <c r="G423" s="37">
        <v>0</v>
      </c>
      <c r="H423" s="37">
        <v>0</v>
      </c>
      <c r="I423" s="37">
        <v>0</v>
      </c>
      <c r="J423" s="37">
        <v>0</v>
      </c>
      <c r="K423" s="37">
        <v>0</v>
      </c>
      <c r="L423" s="37">
        <v>0</v>
      </c>
      <c r="M423" s="37">
        <v>0</v>
      </c>
      <c r="N423" s="37">
        <v>1</v>
      </c>
      <c r="O423" s="37">
        <v>0</v>
      </c>
      <c r="P423" s="37">
        <v>1</v>
      </c>
      <c r="Q423" s="37">
        <v>0</v>
      </c>
      <c r="R423" s="37">
        <v>0</v>
      </c>
      <c r="S423" s="37">
        <v>0</v>
      </c>
      <c r="T423" s="22">
        <v>0</v>
      </c>
      <c r="U423" s="24">
        <v>1</v>
      </c>
      <c r="V423" s="76">
        <v>1</v>
      </c>
      <c r="W423" s="71">
        <f t="shared" si="14"/>
        <v>0.35914466871637168</v>
      </c>
      <c r="X423" s="68">
        <f t="shared" si="15"/>
        <v>0.41069555563464893</v>
      </c>
    </row>
    <row r="424" spans="2:24" x14ac:dyDescent="0.25">
      <c r="B424" s="26">
        <f>IF('Training Data'!A418="M",1,0)</f>
        <v>0</v>
      </c>
      <c r="C424" s="22">
        <f>IF('Training Data'!A418="F",1,0)</f>
        <v>1</v>
      </c>
      <c r="D424" s="26">
        <f>IF('Training Data'!$B418="H",1,0)</f>
        <v>0</v>
      </c>
      <c r="E424" s="22">
        <f>IF('Training Data'!$B418="A",1,0)</f>
        <v>1</v>
      </c>
      <c r="F424" s="37">
        <v>0</v>
      </c>
      <c r="G424" s="37">
        <v>0</v>
      </c>
      <c r="H424" s="37">
        <v>0</v>
      </c>
      <c r="I424" s="37">
        <v>0</v>
      </c>
      <c r="J424" s="37">
        <v>0</v>
      </c>
      <c r="K424" s="37">
        <v>0</v>
      </c>
      <c r="L424" s="37">
        <v>0</v>
      </c>
      <c r="M424" s="37">
        <v>0</v>
      </c>
      <c r="N424" s="37">
        <v>0</v>
      </c>
      <c r="O424" s="37">
        <v>0</v>
      </c>
      <c r="P424" s="37">
        <v>0</v>
      </c>
      <c r="Q424" s="37">
        <v>0</v>
      </c>
      <c r="R424" s="37">
        <v>0</v>
      </c>
      <c r="S424" s="37">
        <v>0</v>
      </c>
      <c r="T424" s="22">
        <v>0</v>
      </c>
      <c r="U424" s="24">
        <v>1</v>
      </c>
      <c r="V424" s="76">
        <v>1</v>
      </c>
      <c r="W424" s="71">
        <f t="shared" si="14"/>
        <v>0.44472443410807827</v>
      </c>
      <c r="X424" s="68">
        <f t="shared" si="15"/>
        <v>0.30833095407659389</v>
      </c>
    </row>
    <row r="425" spans="2:24" x14ac:dyDescent="0.25">
      <c r="B425" s="26">
        <f>IF('Training Data'!A419="M",1,0)</f>
        <v>1</v>
      </c>
      <c r="C425" s="22">
        <f>IF('Training Data'!A419="F",1,0)</f>
        <v>0</v>
      </c>
      <c r="D425" s="26">
        <f>IF('Training Data'!$B419="H",1,0)</f>
        <v>1</v>
      </c>
      <c r="E425" s="22">
        <f>IF('Training Data'!$B419="A",1,0)</f>
        <v>0</v>
      </c>
      <c r="F425" s="37">
        <v>0</v>
      </c>
      <c r="G425" s="37">
        <v>0</v>
      </c>
      <c r="H425" s="37">
        <v>0</v>
      </c>
      <c r="I425" s="37">
        <v>0</v>
      </c>
      <c r="J425" s="37">
        <v>0</v>
      </c>
      <c r="K425" s="37">
        <v>0</v>
      </c>
      <c r="L425" s="37">
        <v>0</v>
      </c>
      <c r="M425" s="37">
        <v>1</v>
      </c>
      <c r="N425" s="37">
        <v>0</v>
      </c>
      <c r="O425" s="37">
        <v>0</v>
      </c>
      <c r="P425" s="37">
        <v>0</v>
      </c>
      <c r="Q425" s="37">
        <v>0</v>
      </c>
      <c r="R425" s="37">
        <v>0</v>
      </c>
      <c r="S425" s="37">
        <v>0</v>
      </c>
      <c r="T425" s="22">
        <v>1</v>
      </c>
      <c r="U425" s="24">
        <v>1</v>
      </c>
      <c r="V425" s="76">
        <v>1</v>
      </c>
      <c r="W425" s="71">
        <f t="shared" si="14"/>
        <v>0.83360068335795534</v>
      </c>
      <c r="X425" s="68">
        <f t="shared" si="15"/>
        <v>2.7688732578939442E-2</v>
      </c>
    </row>
    <row r="426" spans="2:24" x14ac:dyDescent="0.25">
      <c r="B426" s="26">
        <f>IF('Training Data'!A420="M",1,0)</f>
        <v>1</v>
      </c>
      <c r="C426" s="22">
        <f>IF('Training Data'!A420="F",1,0)</f>
        <v>0</v>
      </c>
      <c r="D426" s="26">
        <f>IF('Training Data'!$B420="H",1,0)</f>
        <v>0</v>
      </c>
      <c r="E426" s="22">
        <f>IF('Training Data'!$B420="A",1,0)</f>
        <v>1</v>
      </c>
      <c r="F426" s="37">
        <v>0</v>
      </c>
      <c r="G426" s="37">
        <v>0</v>
      </c>
      <c r="H426" s="37">
        <v>0</v>
      </c>
      <c r="I426" s="37">
        <v>1</v>
      </c>
      <c r="J426" s="37">
        <v>0</v>
      </c>
      <c r="K426" s="37">
        <v>0</v>
      </c>
      <c r="L426" s="37">
        <v>0</v>
      </c>
      <c r="M426" s="37">
        <v>0</v>
      </c>
      <c r="N426" s="37">
        <v>0</v>
      </c>
      <c r="O426" s="37">
        <v>1</v>
      </c>
      <c r="P426" s="37">
        <v>0</v>
      </c>
      <c r="Q426" s="37">
        <v>0</v>
      </c>
      <c r="R426" s="37">
        <v>1</v>
      </c>
      <c r="S426" s="37">
        <v>0</v>
      </c>
      <c r="T426" s="22">
        <v>0</v>
      </c>
      <c r="U426" s="24">
        <v>1</v>
      </c>
      <c r="V426" s="76">
        <v>1</v>
      </c>
      <c r="W426" s="71">
        <f t="shared" si="14"/>
        <v>1.0790771385454072</v>
      </c>
      <c r="X426" s="68">
        <f t="shared" si="15"/>
        <v>6.2531938405295268E-3</v>
      </c>
    </row>
    <row r="427" spans="2:24" x14ac:dyDescent="0.25">
      <c r="B427" s="26">
        <f>IF('Training Data'!A421="M",1,0)</f>
        <v>0</v>
      </c>
      <c r="C427" s="22">
        <f>IF('Training Data'!A421="F",1,0)</f>
        <v>1</v>
      </c>
      <c r="D427" s="26">
        <f>IF('Training Data'!$B421="H",1,0)</f>
        <v>0</v>
      </c>
      <c r="E427" s="22">
        <f>IF('Training Data'!$B421="A",1,0)</f>
        <v>1</v>
      </c>
      <c r="F427" s="37">
        <v>0</v>
      </c>
      <c r="G427" s="37">
        <v>0</v>
      </c>
      <c r="H427" s="37">
        <v>0</v>
      </c>
      <c r="I427" s="37">
        <v>0</v>
      </c>
      <c r="J427" s="37">
        <v>0</v>
      </c>
      <c r="K427" s="37">
        <v>0</v>
      </c>
      <c r="L427" s="37">
        <v>0</v>
      </c>
      <c r="M427" s="37">
        <v>0</v>
      </c>
      <c r="N427" s="37">
        <v>0</v>
      </c>
      <c r="O427" s="37">
        <v>0</v>
      </c>
      <c r="P427" s="37">
        <v>0</v>
      </c>
      <c r="Q427" s="37">
        <v>0</v>
      </c>
      <c r="R427" s="37">
        <v>0</v>
      </c>
      <c r="S427" s="37">
        <v>0</v>
      </c>
      <c r="T427" s="22">
        <v>0</v>
      </c>
      <c r="U427" s="24">
        <v>1</v>
      </c>
      <c r="V427" s="76">
        <v>1</v>
      </c>
      <c r="W427" s="71">
        <f t="shared" si="14"/>
        <v>0.44472443410807827</v>
      </c>
      <c r="X427" s="68">
        <f t="shared" si="15"/>
        <v>0.30833095407659389</v>
      </c>
    </row>
    <row r="428" spans="2:24" x14ac:dyDescent="0.25">
      <c r="B428" s="26">
        <f>IF('Training Data'!A422="M",1,0)</f>
        <v>0</v>
      </c>
      <c r="C428" s="22">
        <f>IF('Training Data'!A422="F",1,0)</f>
        <v>1</v>
      </c>
      <c r="D428" s="26">
        <f>IF('Training Data'!$B422="H",1,0)</f>
        <v>0</v>
      </c>
      <c r="E428" s="22">
        <f>IF('Training Data'!$B422="A",1,0)</f>
        <v>1</v>
      </c>
      <c r="F428" s="37">
        <v>0</v>
      </c>
      <c r="G428" s="37">
        <v>1</v>
      </c>
      <c r="H428" s="37">
        <v>0</v>
      </c>
      <c r="I428" s="37">
        <v>0</v>
      </c>
      <c r="J428" s="37">
        <v>0</v>
      </c>
      <c r="K428" s="37">
        <v>0</v>
      </c>
      <c r="L428" s="37">
        <v>0</v>
      </c>
      <c r="M428" s="37">
        <v>1</v>
      </c>
      <c r="N428" s="37">
        <v>0</v>
      </c>
      <c r="O428" s="37">
        <v>0</v>
      </c>
      <c r="P428" s="37">
        <v>0</v>
      </c>
      <c r="Q428" s="37">
        <v>0</v>
      </c>
      <c r="R428" s="37">
        <v>0</v>
      </c>
      <c r="S428" s="37">
        <v>0</v>
      </c>
      <c r="T428" s="22">
        <v>0</v>
      </c>
      <c r="U428" s="24">
        <v>1</v>
      </c>
      <c r="V428" s="76">
        <v>1</v>
      </c>
      <c r="W428" s="71">
        <f t="shared" si="14"/>
        <v>0.4102545458622025</v>
      </c>
      <c r="X428" s="68">
        <f t="shared" si="15"/>
        <v>0.34779970067619709</v>
      </c>
    </row>
    <row r="429" spans="2:24" x14ac:dyDescent="0.25">
      <c r="B429" s="26">
        <f>IF('Training Data'!A423="M",1,0)</f>
        <v>0</v>
      </c>
      <c r="C429" s="22">
        <f>IF('Training Data'!A423="F",1,0)</f>
        <v>1</v>
      </c>
      <c r="D429" s="26">
        <f>IF('Training Data'!$B423="H",1,0)</f>
        <v>0</v>
      </c>
      <c r="E429" s="22">
        <f>IF('Training Data'!$B423="A",1,0)</f>
        <v>1</v>
      </c>
      <c r="F429" s="37">
        <v>0</v>
      </c>
      <c r="G429" s="37">
        <v>0</v>
      </c>
      <c r="H429" s="37">
        <v>0</v>
      </c>
      <c r="I429" s="37">
        <v>1</v>
      </c>
      <c r="J429" s="37">
        <v>1</v>
      </c>
      <c r="K429" s="37">
        <v>0</v>
      </c>
      <c r="L429" s="37">
        <v>0</v>
      </c>
      <c r="M429" s="37">
        <v>0</v>
      </c>
      <c r="N429" s="37">
        <v>0</v>
      </c>
      <c r="O429" s="37">
        <v>0</v>
      </c>
      <c r="P429" s="37">
        <v>0</v>
      </c>
      <c r="Q429" s="37">
        <v>1</v>
      </c>
      <c r="R429" s="37">
        <v>1</v>
      </c>
      <c r="S429" s="37">
        <v>0</v>
      </c>
      <c r="T429" s="22">
        <v>0</v>
      </c>
      <c r="U429" s="24">
        <v>1</v>
      </c>
      <c r="V429" s="76">
        <v>1</v>
      </c>
      <c r="W429" s="71">
        <f t="shared" si="14"/>
        <v>1.4376612758065883</v>
      </c>
      <c r="X429" s="68">
        <f t="shared" si="15"/>
        <v>0.19154739234065057</v>
      </c>
    </row>
    <row r="430" spans="2:24" x14ac:dyDescent="0.25">
      <c r="B430" s="26">
        <f>IF('Training Data'!A424="M",1,0)</f>
        <v>1</v>
      </c>
      <c r="C430" s="22">
        <f>IF('Training Data'!A424="F",1,0)</f>
        <v>0</v>
      </c>
      <c r="D430" s="26">
        <f>IF('Training Data'!$B424="H",1,0)</f>
        <v>1</v>
      </c>
      <c r="E430" s="22">
        <f>IF('Training Data'!$B424="A",1,0)</f>
        <v>0</v>
      </c>
      <c r="F430" s="37">
        <v>0</v>
      </c>
      <c r="G430" s="37">
        <v>0</v>
      </c>
      <c r="H430" s="37">
        <v>0</v>
      </c>
      <c r="I430" s="37">
        <v>0</v>
      </c>
      <c r="J430" s="37">
        <v>1</v>
      </c>
      <c r="K430" s="37">
        <v>0</v>
      </c>
      <c r="L430" s="37">
        <v>0</v>
      </c>
      <c r="M430" s="37">
        <v>0</v>
      </c>
      <c r="N430" s="37">
        <v>0</v>
      </c>
      <c r="O430" s="37">
        <v>0</v>
      </c>
      <c r="P430" s="37">
        <v>1</v>
      </c>
      <c r="Q430" s="37">
        <v>0</v>
      </c>
      <c r="R430" s="37">
        <v>0</v>
      </c>
      <c r="S430" s="37">
        <v>1</v>
      </c>
      <c r="T430" s="22">
        <v>1</v>
      </c>
      <c r="U430" s="24">
        <v>1</v>
      </c>
      <c r="V430" s="76">
        <v>1</v>
      </c>
      <c r="W430" s="71">
        <f t="shared" si="14"/>
        <v>0.52747708904330359</v>
      </c>
      <c r="X430" s="68">
        <f t="shared" si="15"/>
        <v>0.22327790137899003</v>
      </c>
    </row>
    <row r="431" spans="2:24" x14ac:dyDescent="0.25">
      <c r="B431" s="26">
        <f>IF('Training Data'!A425="M",1,0)</f>
        <v>0</v>
      </c>
      <c r="C431" s="22">
        <f>IF('Training Data'!A425="F",1,0)</f>
        <v>0</v>
      </c>
      <c r="D431" s="26">
        <f>IF('Training Data'!$B425="H",1,0)</f>
        <v>1</v>
      </c>
      <c r="E431" s="22">
        <f>IF('Training Data'!$B425="A",1,0)</f>
        <v>0</v>
      </c>
      <c r="F431" s="37">
        <v>1</v>
      </c>
      <c r="G431" s="37">
        <v>0</v>
      </c>
      <c r="H431" s="37">
        <v>0</v>
      </c>
      <c r="I431" s="37">
        <v>0</v>
      </c>
      <c r="J431" s="37">
        <v>0</v>
      </c>
      <c r="K431" s="37">
        <v>0</v>
      </c>
      <c r="L431" s="37">
        <v>0</v>
      </c>
      <c r="M431" s="37">
        <v>0</v>
      </c>
      <c r="N431" s="37">
        <v>0</v>
      </c>
      <c r="O431" s="37">
        <v>0</v>
      </c>
      <c r="P431" s="37">
        <v>0</v>
      </c>
      <c r="Q431" s="37">
        <v>0</v>
      </c>
      <c r="R431" s="37">
        <v>0</v>
      </c>
      <c r="S431" s="37">
        <v>0</v>
      </c>
      <c r="T431" s="22">
        <v>0</v>
      </c>
      <c r="U431" s="24">
        <v>1</v>
      </c>
      <c r="V431" s="76">
        <v>1</v>
      </c>
      <c r="W431" s="71">
        <f t="shared" si="14"/>
        <v>0.64803055915898344</v>
      </c>
      <c r="X431" s="68">
        <f t="shared" si="15"/>
        <v>0.12388248728593786</v>
      </c>
    </row>
    <row r="432" spans="2:24" x14ac:dyDescent="0.25">
      <c r="B432" s="26">
        <f>IF('Training Data'!A426="M",1,0)</f>
        <v>0</v>
      </c>
      <c r="C432" s="22">
        <f>IF('Training Data'!A426="F",1,0)</f>
        <v>1</v>
      </c>
      <c r="D432" s="26">
        <f>IF('Training Data'!$B426="H",1,0)</f>
        <v>0</v>
      </c>
      <c r="E432" s="22">
        <f>IF('Training Data'!$B426="A",1,0)</f>
        <v>1</v>
      </c>
      <c r="F432" s="37">
        <v>0</v>
      </c>
      <c r="G432" s="37">
        <v>0</v>
      </c>
      <c r="H432" s="37">
        <v>0</v>
      </c>
      <c r="I432" s="37">
        <v>0</v>
      </c>
      <c r="J432" s="37">
        <v>0</v>
      </c>
      <c r="K432" s="37">
        <v>0</v>
      </c>
      <c r="L432" s="37">
        <v>0</v>
      </c>
      <c r="M432" s="37">
        <v>0</v>
      </c>
      <c r="N432" s="37">
        <v>0</v>
      </c>
      <c r="O432" s="37">
        <v>0</v>
      </c>
      <c r="P432" s="37">
        <v>0</v>
      </c>
      <c r="Q432" s="37">
        <v>0</v>
      </c>
      <c r="R432" s="37">
        <v>0</v>
      </c>
      <c r="S432" s="37">
        <v>0</v>
      </c>
      <c r="T432" s="22">
        <v>1</v>
      </c>
      <c r="U432" s="24">
        <v>1</v>
      </c>
      <c r="V432" s="76">
        <v>1</v>
      </c>
      <c r="W432" s="71">
        <f t="shared" si="14"/>
        <v>0.68285588978323897</v>
      </c>
      <c r="X432" s="68">
        <f t="shared" si="15"/>
        <v>0.10058038664518107</v>
      </c>
    </row>
    <row r="433" spans="2:24" x14ac:dyDescent="0.25">
      <c r="B433" s="26">
        <f>IF('Training Data'!A427="M",1,0)</f>
        <v>1</v>
      </c>
      <c r="C433" s="22">
        <f>IF('Training Data'!A427="F",1,0)</f>
        <v>0</v>
      </c>
      <c r="D433" s="26">
        <f>IF('Training Data'!$B427="H",1,0)</f>
        <v>1</v>
      </c>
      <c r="E433" s="22">
        <f>IF('Training Data'!$B427="A",1,0)</f>
        <v>0</v>
      </c>
      <c r="F433" s="37">
        <v>1</v>
      </c>
      <c r="G433" s="37">
        <v>0</v>
      </c>
      <c r="H433" s="37">
        <v>0</v>
      </c>
      <c r="I433" s="37">
        <v>0</v>
      </c>
      <c r="J433" s="37">
        <v>0</v>
      </c>
      <c r="K433" s="37">
        <v>0</v>
      </c>
      <c r="L433" s="37">
        <v>1</v>
      </c>
      <c r="M433" s="37">
        <v>0</v>
      </c>
      <c r="N433" s="37">
        <v>0</v>
      </c>
      <c r="O433" s="37">
        <v>0</v>
      </c>
      <c r="P433" s="37">
        <v>0</v>
      </c>
      <c r="Q433" s="37">
        <v>0</v>
      </c>
      <c r="R433" s="37">
        <v>1</v>
      </c>
      <c r="S433" s="37">
        <v>0</v>
      </c>
      <c r="T433" s="22">
        <v>0</v>
      </c>
      <c r="U433" s="24">
        <v>1</v>
      </c>
      <c r="V433" s="76">
        <v>1</v>
      </c>
      <c r="W433" s="71">
        <f t="shared" si="14"/>
        <v>0.95723864763203526</v>
      </c>
      <c r="X433" s="68">
        <f t="shared" si="15"/>
        <v>1.828533256337244E-3</v>
      </c>
    </row>
    <row r="434" spans="2:24" x14ac:dyDescent="0.25">
      <c r="B434" s="26">
        <f>IF('Training Data'!A428="M",1,0)</f>
        <v>0</v>
      </c>
      <c r="C434" s="22">
        <f>IF('Training Data'!A428="F",1,0)</f>
        <v>1</v>
      </c>
      <c r="D434" s="26">
        <f>IF('Training Data'!$B428="H",1,0)</f>
        <v>1</v>
      </c>
      <c r="E434" s="22">
        <f>IF('Training Data'!$B428="A",1,0)</f>
        <v>0</v>
      </c>
      <c r="F434" s="37">
        <v>0</v>
      </c>
      <c r="G434" s="37">
        <v>0</v>
      </c>
      <c r="H434" s="37">
        <v>0</v>
      </c>
      <c r="I434" s="37">
        <v>0</v>
      </c>
      <c r="J434" s="37">
        <v>0</v>
      </c>
      <c r="K434" s="37">
        <v>0</v>
      </c>
      <c r="L434" s="37">
        <v>0</v>
      </c>
      <c r="M434" s="37">
        <v>0</v>
      </c>
      <c r="N434" s="37">
        <v>0</v>
      </c>
      <c r="O434" s="37">
        <v>0</v>
      </c>
      <c r="P434" s="37">
        <v>0</v>
      </c>
      <c r="Q434" s="37">
        <v>0</v>
      </c>
      <c r="R434" s="37">
        <v>0</v>
      </c>
      <c r="S434" s="37">
        <v>0</v>
      </c>
      <c r="T434" s="22">
        <v>0</v>
      </c>
      <c r="U434" s="24">
        <v>1</v>
      </c>
      <c r="V434" s="76">
        <v>1</v>
      </c>
      <c r="W434" s="71">
        <f t="shared" si="14"/>
        <v>0.42910224979607509</v>
      </c>
      <c r="X434" s="68">
        <f t="shared" si="15"/>
        <v>0.32592424118790309</v>
      </c>
    </row>
    <row r="435" spans="2:24" x14ac:dyDescent="0.25">
      <c r="B435" s="26">
        <f>IF('Training Data'!A429="M",1,0)</f>
        <v>0</v>
      </c>
      <c r="C435" s="22">
        <f>IF('Training Data'!A429="F",1,0)</f>
        <v>1</v>
      </c>
      <c r="D435" s="26">
        <f>IF('Training Data'!$B429="H",1,0)</f>
        <v>0</v>
      </c>
      <c r="E435" s="22">
        <f>IF('Training Data'!$B429="A",1,0)</f>
        <v>1</v>
      </c>
      <c r="F435" s="37">
        <v>0</v>
      </c>
      <c r="G435" s="37">
        <v>0</v>
      </c>
      <c r="H435" s="37">
        <v>0</v>
      </c>
      <c r="I435" s="37">
        <v>0</v>
      </c>
      <c r="J435" s="37">
        <v>0</v>
      </c>
      <c r="K435" s="37">
        <v>0</v>
      </c>
      <c r="L435" s="37">
        <v>0</v>
      </c>
      <c r="M435" s="37">
        <v>0</v>
      </c>
      <c r="N435" s="37">
        <v>1</v>
      </c>
      <c r="O435" s="37">
        <v>0</v>
      </c>
      <c r="P435" s="37">
        <v>0</v>
      </c>
      <c r="Q435" s="37">
        <v>0</v>
      </c>
      <c r="R435" s="37">
        <v>0</v>
      </c>
      <c r="S435" s="37">
        <v>0</v>
      </c>
      <c r="T435" s="22">
        <v>0</v>
      </c>
      <c r="U435" s="24">
        <v>1</v>
      </c>
      <c r="V435" s="76">
        <v>1</v>
      </c>
      <c r="W435" s="71">
        <f t="shared" si="14"/>
        <v>0.58767525287807343</v>
      </c>
      <c r="X435" s="68">
        <f t="shared" si="15"/>
        <v>0.1700116970891607</v>
      </c>
    </row>
    <row r="436" spans="2:24" x14ac:dyDescent="0.25">
      <c r="B436" s="26">
        <f>IF('Training Data'!A430="M",1,0)</f>
        <v>0</v>
      </c>
      <c r="C436" s="22">
        <f>IF('Training Data'!A430="F",1,0)</f>
        <v>1</v>
      </c>
      <c r="D436" s="26">
        <f>IF('Training Data'!$B430="H",1,0)</f>
        <v>0</v>
      </c>
      <c r="E436" s="22">
        <f>IF('Training Data'!$B430="A",1,0)</f>
        <v>1</v>
      </c>
      <c r="F436" s="37">
        <v>0</v>
      </c>
      <c r="G436" s="37">
        <v>0</v>
      </c>
      <c r="H436" s="37">
        <v>0</v>
      </c>
      <c r="I436" s="37">
        <v>0</v>
      </c>
      <c r="J436" s="37">
        <v>1</v>
      </c>
      <c r="K436" s="37">
        <v>0</v>
      </c>
      <c r="L436" s="37">
        <v>0</v>
      </c>
      <c r="M436" s="37">
        <v>0</v>
      </c>
      <c r="N436" s="37">
        <v>0</v>
      </c>
      <c r="O436" s="37">
        <v>0</v>
      </c>
      <c r="P436" s="37">
        <v>0</v>
      </c>
      <c r="Q436" s="37">
        <v>0</v>
      </c>
      <c r="R436" s="37">
        <v>0</v>
      </c>
      <c r="S436" s="37">
        <v>0</v>
      </c>
      <c r="T436" s="22">
        <v>0</v>
      </c>
      <c r="U436" s="24">
        <v>1</v>
      </c>
      <c r="V436" s="76">
        <v>1</v>
      </c>
      <c r="W436" s="71">
        <f t="shared" si="14"/>
        <v>0.73928489128954611</v>
      </c>
      <c r="X436" s="68">
        <f t="shared" si="15"/>
        <v>6.7972367909903797E-2</v>
      </c>
    </row>
    <row r="437" spans="2:24" x14ac:dyDescent="0.25">
      <c r="B437" s="26">
        <f>IF('Training Data'!A431="M",1,0)</f>
        <v>0</v>
      </c>
      <c r="C437" s="22">
        <f>IF('Training Data'!A431="F",1,0)</f>
        <v>1</v>
      </c>
      <c r="D437" s="26">
        <f>IF('Training Data'!$B431="H",1,0)</f>
        <v>1</v>
      </c>
      <c r="E437" s="22">
        <f>IF('Training Data'!$B431="A",1,0)</f>
        <v>0</v>
      </c>
      <c r="F437" s="37">
        <v>1</v>
      </c>
      <c r="G437" s="37">
        <v>0</v>
      </c>
      <c r="H437" s="37">
        <v>0</v>
      </c>
      <c r="I437" s="37">
        <v>0</v>
      </c>
      <c r="J437" s="37">
        <v>0</v>
      </c>
      <c r="K437" s="37">
        <v>0</v>
      </c>
      <c r="L437" s="37">
        <v>0</v>
      </c>
      <c r="M437" s="37">
        <v>0</v>
      </c>
      <c r="N437" s="37">
        <v>0</v>
      </c>
      <c r="O437" s="37">
        <v>0</v>
      </c>
      <c r="P437" s="37">
        <v>1</v>
      </c>
      <c r="Q437" s="37">
        <v>0</v>
      </c>
      <c r="R437" s="37">
        <v>0</v>
      </c>
      <c r="S437" s="37">
        <v>0</v>
      </c>
      <c r="T437" s="22">
        <v>0</v>
      </c>
      <c r="U437" s="24">
        <v>1</v>
      </c>
      <c r="V437" s="76">
        <v>1</v>
      </c>
      <c r="W437" s="71">
        <f t="shared" si="14"/>
        <v>0.48845242150789803</v>
      </c>
      <c r="X437" s="68">
        <f t="shared" si="15"/>
        <v>0.26168092506113322</v>
      </c>
    </row>
    <row r="438" spans="2:24" x14ac:dyDescent="0.25">
      <c r="B438" s="26">
        <f>IF('Training Data'!A432="M",1,0)</f>
        <v>0</v>
      </c>
      <c r="C438" s="22">
        <f>IF('Training Data'!A432="F",1,0)</f>
        <v>1</v>
      </c>
      <c r="D438" s="26">
        <f>IF('Training Data'!$B432="H",1,0)</f>
        <v>0</v>
      </c>
      <c r="E438" s="22">
        <f>IF('Training Data'!$B432="A",1,0)</f>
        <v>1</v>
      </c>
      <c r="F438" s="37">
        <v>0</v>
      </c>
      <c r="G438" s="37">
        <v>0</v>
      </c>
      <c r="H438" s="37">
        <v>0</v>
      </c>
      <c r="I438" s="37">
        <v>0</v>
      </c>
      <c r="J438" s="37">
        <v>0</v>
      </c>
      <c r="K438" s="37">
        <v>0</v>
      </c>
      <c r="L438" s="37">
        <v>0</v>
      </c>
      <c r="M438" s="37">
        <v>1</v>
      </c>
      <c r="N438" s="37">
        <v>0</v>
      </c>
      <c r="O438" s="37">
        <v>0</v>
      </c>
      <c r="P438" s="37">
        <v>0</v>
      </c>
      <c r="Q438" s="37">
        <v>0</v>
      </c>
      <c r="R438" s="37">
        <v>1</v>
      </c>
      <c r="S438" s="37">
        <v>0</v>
      </c>
      <c r="T438" s="22">
        <v>0</v>
      </c>
      <c r="U438" s="24">
        <v>1</v>
      </c>
      <c r="V438" s="76">
        <v>1</v>
      </c>
      <c r="W438" s="71">
        <f t="shared" si="14"/>
        <v>0.867681645978991</v>
      </c>
      <c r="X438" s="68">
        <f t="shared" si="15"/>
        <v>1.7508146810829069E-2</v>
      </c>
    </row>
    <row r="439" spans="2:24" x14ac:dyDescent="0.25">
      <c r="B439" s="26">
        <f>IF('Training Data'!A433="M",1,0)</f>
        <v>0</v>
      </c>
      <c r="C439" s="22">
        <f>IF('Training Data'!A433="F",1,0)</f>
        <v>1</v>
      </c>
      <c r="D439" s="26">
        <f>IF('Training Data'!$B433="H",1,0)</f>
        <v>1</v>
      </c>
      <c r="E439" s="22">
        <f>IF('Training Data'!$B433="A",1,0)</f>
        <v>0</v>
      </c>
      <c r="F439" s="37">
        <v>0</v>
      </c>
      <c r="G439" s="37">
        <v>0</v>
      </c>
      <c r="H439" s="37">
        <v>0</v>
      </c>
      <c r="I439" s="37">
        <v>0</v>
      </c>
      <c r="J439" s="37">
        <v>0</v>
      </c>
      <c r="K439" s="37">
        <v>0</v>
      </c>
      <c r="L439" s="37">
        <v>0</v>
      </c>
      <c r="M439" s="37">
        <v>0</v>
      </c>
      <c r="N439" s="37">
        <v>0</v>
      </c>
      <c r="O439" s="37">
        <v>1</v>
      </c>
      <c r="P439" s="37">
        <v>0</v>
      </c>
      <c r="Q439" s="37">
        <v>0</v>
      </c>
      <c r="R439" s="37">
        <v>1</v>
      </c>
      <c r="S439" s="37">
        <v>0</v>
      </c>
      <c r="T439" s="22">
        <v>0</v>
      </c>
      <c r="U439" s="24">
        <v>1</v>
      </c>
      <c r="V439" s="76">
        <v>1</v>
      </c>
      <c r="W439" s="71">
        <f t="shared" si="14"/>
        <v>0.78307539075695842</v>
      </c>
      <c r="X439" s="68">
        <f t="shared" si="15"/>
        <v>4.7056286095246279E-2</v>
      </c>
    </row>
    <row r="440" spans="2:24" x14ac:dyDescent="0.25">
      <c r="B440" s="26">
        <f>IF('Training Data'!A434="M",1,0)</f>
        <v>0</v>
      </c>
      <c r="C440" s="22">
        <f>IF('Training Data'!A434="F",1,0)</f>
        <v>1</v>
      </c>
      <c r="D440" s="26">
        <f>IF('Training Data'!$B434="H",1,0)</f>
        <v>0</v>
      </c>
      <c r="E440" s="22">
        <f>IF('Training Data'!$B434="A",1,0)</f>
        <v>1</v>
      </c>
      <c r="F440" s="37">
        <v>0</v>
      </c>
      <c r="G440" s="37">
        <v>0</v>
      </c>
      <c r="H440" s="37">
        <v>0</v>
      </c>
      <c r="I440" s="37">
        <v>1</v>
      </c>
      <c r="J440" s="37">
        <v>0</v>
      </c>
      <c r="K440" s="37">
        <v>0</v>
      </c>
      <c r="L440" s="37">
        <v>0</v>
      </c>
      <c r="M440" s="37">
        <v>0</v>
      </c>
      <c r="N440" s="37">
        <v>0</v>
      </c>
      <c r="O440" s="37">
        <v>0</v>
      </c>
      <c r="P440" s="37">
        <v>0</v>
      </c>
      <c r="Q440" s="37">
        <v>1</v>
      </c>
      <c r="R440" s="37">
        <v>0</v>
      </c>
      <c r="S440" s="37">
        <v>0</v>
      </c>
      <c r="T440" s="22">
        <v>0</v>
      </c>
      <c r="U440" s="24">
        <v>1</v>
      </c>
      <c r="V440" s="76">
        <v>1</v>
      </c>
      <c r="W440" s="71">
        <f t="shared" si="14"/>
        <v>0.95454909297769053</v>
      </c>
      <c r="X440" s="68">
        <f t="shared" si="15"/>
        <v>2.0657849491506207E-3</v>
      </c>
    </row>
    <row r="441" spans="2:24" x14ac:dyDescent="0.25">
      <c r="B441" s="26">
        <f>IF('Training Data'!A435="M",1,0)</f>
        <v>0</v>
      </c>
      <c r="C441" s="22">
        <f>IF('Training Data'!A435="F",1,0)</f>
        <v>1</v>
      </c>
      <c r="D441" s="26">
        <f>IF('Training Data'!$B435="H",1,0)</f>
        <v>1</v>
      </c>
      <c r="E441" s="22">
        <f>IF('Training Data'!$B435="A",1,0)</f>
        <v>0</v>
      </c>
      <c r="F441" s="37">
        <v>1</v>
      </c>
      <c r="G441" s="37">
        <v>0</v>
      </c>
      <c r="H441" s="37">
        <v>0</v>
      </c>
      <c r="I441" s="37">
        <v>0</v>
      </c>
      <c r="J441" s="37">
        <v>0</v>
      </c>
      <c r="K441" s="37">
        <v>0</v>
      </c>
      <c r="L441" s="37">
        <v>0</v>
      </c>
      <c r="M441" s="37">
        <v>0</v>
      </c>
      <c r="N441" s="37">
        <v>0</v>
      </c>
      <c r="O441" s="37">
        <v>0</v>
      </c>
      <c r="P441" s="37">
        <v>0</v>
      </c>
      <c r="Q441" s="37">
        <v>0</v>
      </c>
      <c r="R441" s="37">
        <v>0</v>
      </c>
      <c r="S441" s="37">
        <v>1</v>
      </c>
      <c r="T441" s="22">
        <v>0</v>
      </c>
      <c r="U441" s="24">
        <v>1</v>
      </c>
      <c r="V441" s="76">
        <v>1</v>
      </c>
      <c r="W441" s="71">
        <f t="shared" si="14"/>
        <v>0.44315800788513837</v>
      </c>
      <c r="X441" s="68">
        <f t="shared" si="15"/>
        <v>0.3100730041824476</v>
      </c>
    </row>
    <row r="442" spans="2:24" x14ac:dyDescent="0.25">
      <c r="B442" s="26">
        <f>IF('Training Data'!A436="M",1,0)</f>
        <v>0</v>
      </c>
      <c r="C442" s="22">
        <f>IF('Training Data'!A436="F",1,0)</f>
        <v>0</v>
      </c>
      <c r="D442" s="26">
        <f>IF('Training Data'!$B436="H",1,0)</f>
        <v>0</v>
      </c>
      <c r="E442" s="22">
        <f>IF('Training Data'!$B436="A",1,0)</f>
        <v>1</v>
      </c>
      <c r="F442" s="37">
        <v>0</v>
      </c>
      <c r="G442" s="37">
        <v>0</v>
      </c>
      <c r="H442" s="37">
        <v>0</v>
      </c>
      <c r="I442" s="37">
        <v>0</v>
      </c>
      <c r="J442" s="37">
        <v>1</v>
      </c>
      <c r="K442" s="37">
        <v>0</v>
      </c>
      <c r="L442" s="37">
        <v>0</v>
      </c>
      <c r="M442" s="37">
        <v>0</v>
      </c>
      <c r="N442" s="37">
        <v>0</v>
      </c>
      <c r="O442" s="37">
        <v>1</v>
      </c>
      <c r="P442" s="37">
        <v>0</v>
      </c>
      <c r="Q442" s="37">
        <v>0</v>
      </c>
      <c r="R442" s="37">
        <v>0</v>
      </c>
      <c r="S442" s="37">
        <v>0</v>
      </c>
      <c r="T442" s="22">
        <v>0</v>
      </c>
      <c r="U442" s="24">
        <v>1</v>
      </c>
      <c r="V442" s="76">
        <v>1</v>
      </c>
      <c r="W442" s="71">
        <f t="shared" si="14"/>
        <v>0.90379236842914623</v>
      </c>
      <c r="X442" s="68">
        <f t="shared" si="15"/>
        <v>9.2559083724731393E-3</v>
      </c>
    </row>
    <row r="443" spans="2:24" x14ac:dyDescent="0.25">
      <c r="B443" s="26">
        <f>IF('Training Data'!A437="M",1,0)</f>
        <v>0</v>
      </c>
      <c r="C443" s="22">
        <f>IF('Training Data'!A437="F",1,0)</f>
        <v>1</v>
      </c>
      <c r="D443" s="26">
        <f>IF('Training Data'!$B437="H",1,0)</f>
        <v>0</v>
      </c>
      <c r="E443" s="22">
        <f>IF('Training Data'!$B437="A",1,0)</f>
        <v>1</v>
      </c>
      <c r="F443" s="37">
        <v>0</v>
      </c>
      <c r="G443" s="37">
        <v>0</v>
      </c>
      <c r="H443" s="37">
        <v>0</v>
      </c>
      <c r="I443" s="37">
        <v>0</v>
      </c>
      <c r="J443" s="37">
        <v>0</v>
      </c>
      <c r="K443" s="37">
        <v>0</v>
      </c>
      <c r="L443" s="37">
        <v>0</v>
      </c>
      <c r="M443" s="37">
        <v>0</v>
      </c>
      <c r="N443" s="37">
        <v>0</v>
      </c>
      <c r="O443" s="37">
        <v>0</v>
      </c>
      <c r="P443" s="37">
        <v>0</v>
      </c>
      <c r="Q443" s="37">
        <v>0</v>
      </c>
      <c r="R443" s="37">
        <v>1</v>
      </c>
      <c r="S443" s="37">
        <v>0</v>
      </c>
      <c r="T443" s="22">
        <v>0</v>
      </c>
      <c r="U443" s="24">
        <v>1</v>
      </c>
      <c r="V443" s="76">
        <v>1</v>
      </c>
      <c r="W443" s="71">
        <f t="shared" si="14"/>
        <v>0.63327615975550833</v>
      </c>
      <c r="X443" s="68">
        <f t="shared" si="15"/>
        <v>0.13448637500366745</v>
      </c>
    </row>
    <row r="444" spans="2:24" x14ac:dyDescent="0.25">
      <c r="B444" s="26">
        <f>IF('Training Data'!A438="M",1,0)</f>
        <v>0</v>
      </c>
      <c r="C444" s="22">
        <f>IF('Training Data'!A438="F",1,0)</f>
        <v>1</v>
      </c>
      <c r="D444" s="26">
        <f>IF('Training Data'!$B438="H",1,0)</f>
        <v>0</v>
      </c>
      <c r="E444" s="22">
        <f>IF('Training Data'!$B438="A",1,0)</f>
        <v>1</v>
      </c>
      <c r="F444" s="37">
        <v>0</v>
      </c>
      <c r="G444" s="37">
        <v>0</v>
      </c>
      <c r="H444" s="37">
        <v>0</v>
      </c>
      <c r="I444" s="37">
        <v>0</v>
      </c>
      <c r="J444" s="37">
        <v>1</v>
      </c>
      <c r="K444" s="37">
        <v>0</v>
      </c>
      <c r="L444" s="37">
        <v>0</v>
      </c>
      <c r="M444" s="37">
        <v>0</v>
      </c>
      <c r="N444" s="37">
        <v>0</v>
      </c>
      <c r="O444" s="37">
        <v>0</v>
      </c>
      <c r="P444" s="37">
        <v>0</v>
      </c>
      <c r="Q444" s="37">
        <v>0</v>
      </c>
      <c r="R444" s="37">
        <v>0</v>
      </c>
      <c r="S444" s="37">
        <v>0</v>
      </c>
      <c r="T444" s="22">
        <v>0</v>
      </c>
      <c r="U444" s="24">
        <v>1</v>
      </c>
      <c r="V444" s="76">
        <v>1</v>
      </c>
      <c r="W444" s="71">
        <f t="shared" si="14"/>
        <v>0.73928489128954611</v>
      </c>
      <c r="X444" s="68">
        <f t="shared" si="15"/>
        <v>6.7972367909903797E-2</v>
      </c>
    </row>
    <row r="445" spans="2:24" x14ac:dyDescent="0.25">
      <c r="B445" s="26">
        <f>IF('Training Data'!A439="M",1,0)</f>
        <v>0</v>
      </c>
      <c r="C445" s="22">
        <f>IF('Training Data'!A439="F",1,0)</f>
        <v>1</v>
      </c>
      <c r="D445" s="26">
        <f>IF('Training Data'!$B439="H",1,0)</f>
        <v>1</v>
      </c>
      <c r="E445" s="22">
        <f>IF('Training Data'!$B439="A",1,0)</f>
        <v>0</v>
      </c>
      <c r="F445" s="37">
        <v>0</v>
      </c>
      <c r="G445" s="37">
        <v>0</v>
      </c>
      <c r="H445" s="37">
        <v>0</v>
      </c>
      <c r="I445" s="37">
        <v>0</v>
      </c>
      <c r="J445" s="37">
        <v>0</v>
      </c>
      <c r="K445" s="37">
        <v>0</v>
      </c>
      <c r="L445" s="37">
        <v>0</v>
      </c>
      <c r="M445" s="37">
        <v>0</v>
      </c>
      <c r="N445" s="37">
        <v>0</v>
      </c>
      <c r="O445" s="37">
        <v>0</v>
      </c>
      <c r="P445" s="37">
        <v>0</v>
      </c>
      <c r="Q445" s="37">
        <v>0</v>
      </c>
      <c r="R445" s="37">
        <v>0</v>
      </c>
      <c r="S445" s="37">
        <v>0</v>
      </c>
      <c r="T445" s="22">
        <v>0</v>
      </c>
      <c r="U445" s="24">
        <v>1</v>
      </c>
      <c r="V445" s="76">
        <v>1</v>
      </c>
      <c r="W445" s="71">
        <f t="shared" si="14"/>
        <v>0.42910224979607509</v>
      </c>
      <c r="X445" s="68">
        <f t="shared" si="15"/>
        <v>0.32592424118790309</v>
      </c>
    </row>
    <row r="446" spans="2:24" x14ac:dyDescent="0.25">
      <c r="B446" s="26">
        <f>IF('Training Data'!A440="M",1,0)</f>
        <v>0</v>
      </c>
      <c r="C446" s="22">
        <f>IF('Training Data'!A440="F",1,0)</f>
        <v>1</v>
      </c>
      <c r="D446" s="26">
        <f>IF('Training Data'!$B440="H",1,0)</f>
        <v>1</v>
      </c>
      <c r="E446" s="22">
        <f>IF('Training Data'!$B440="A",1,0)</f>
        <v>0</v>
      </c>
      <c r="F446" s="37">
        <v>0</v>
      </c>
      <c r="G446" s="37">
        <v>0</v>
      </c>
      <c r="H446" s="37">
        <v>0</v>
      </c>
      <c r="I446" s="37">
        <v>0</v>
      </c>
      <c r="J446" s="37">
        <v>0</v>
      </c>
      <c r="K446" s="37">
        <v>0</v>
      </c>
      <c r="L446" s="37">
        <v>0</v>
      </c>
      <c r="M446" s="37">
        <v>0</v>
      </c>
      <c r="N446" s="37">
        <v>0</v>
      </c>
      <c r="O446" s="37">
        <v>0</v>
      </c>
      <c r="P446" s="37">
        <v>0</v>
      </c>
      <c r="Q446" s="37">
        <v>0</v>
      </c>
      <c r="R446" s="37">
        <v>0</v>
      </c>
      <c r="S446" s="37">
        <v>1</v>
      </c>
      <c r="T446" s="22">
        <v>1</v>
      </c>
      <c r="U446" s="24">
        <v>1</v>
      </c>
      <c r="V446" s="76">
        <v>1</v>
      </c>
      <c r="W446" s="71">
        <f t="shared" si="14"/>
        <v>0.46144721602353755</v>
      </c>
      <c r="X446" s="68">
        <f t="shared" si="15"/>
        <v>0.29003910112879822</v>
      </c>
    </row>
    <row r="447" spans="2:24" x14ac:dyDescent="0.25">
      <c r="B447" s="26">
        <f>IF('Training Data'!A441="M",1,0)</f>
        <v>1</v>
      </c>
      <c r="C447" s="22">
        <f>IF('Training Data'!A441="F",1,0)</f>
        <v>0</v>
      </c>
      <c r="D447" s="26">
        <f>IF('Training Data'!$B441="H",1,0)</f>
        <v>1</v>
      </c>
      <c r="E447" s="22">
        <f>IF('Training Data'!$B441="A",1,0)</f>
        <v>0</v>
      </c>
      <c r="F447" s="37">
        <v>0</v>
      </c>
      <c r="G447" s="37">
        <v>0</v>
      </c>
      <c r="H447" s="37">
        <v>0</v>
      </c>
      <c r="I447" s="37">
        <v>0</v>
      </c>
      <c r="J447" s="37">
        <v>0</v>
      </c>
      <c r="K447" s="37">
        <v>0</v>
      </c>
      <c r="L447" s="37">
        <v>0</v>
      </c>
      <c r="M447" s="37">
        <v>0</v>
      </c>
      <c r="N447" s="37">
        <v>0</v>
      </c>
      <c r="O447" s="37">
        <v>1</v>
      </c>
      <c r="P447" s="37">
        <v>0</v>
      </c>
      <c r="Q447" s="37">
        <v>0</v>
      </c>
      <c r="R447" s="37">
        <v>0</v>
      </c>
      <c r="S447" s="37">
        <v>0</v>
      </c>
      <c r="T447" s="22">
        <v>0</v>
      </c>
      <c r="U447" s="24">
        <v>1</v>
      </c>
      <c r="V447" s="76">
        <v>1</v>
      </c>
      <c r="W447" s="71">
        <f t="shared" si="14"/>
        <v>0.52648515677276531</v>
      </c>
      <c r="X447" s="68">
        <f t="shared" si="15"/>
        <v>0.22421630675651266</v>
      </c>
    </row>
    <row r="448" spans="2:24" x14ac:dyDescent="0.25">
      <c r="B448" s="26">
        <f>IF('Training Data'!A442="M",1,0)</f>
        <v>0</v>
      </c>
      <c r="C448" s="22">
        <f>IF('Training Data'!A442="F",1,0)</f>
        <v>1</v>
      </c>
      <c r="D448" s="26">
        <f>IF('Training Data'!$B442="H",1,0)</f>
        <v>1</v>
      </c>
      <c r="E448" s="22">
        <f>IF('Training Data'!$B442="A",1,0)</f>
        <v>0</v>
      </c>
      <c r="F448" s="37">
        <v>0</v>
      </c>
      <c r="G448" s="37">
        <v>0</v>
      </c>
      <c r="H448" s="37">
        <v>0</v>
      </c>
      <c r="I448" s="37">
        <v>0</v>
      </c>
      <c r="J448" s="37">
        <v>0</v>
      </c>
      <c r="K448" s="37">
        <v>0</v>
      </c>
      <c r="L448" s="37">
        <v>0</v>
      </c>
      <c r="M448" s="37">
        <v>0</v>
      </c>
      <c r="N448" s="37">
        <v>0</v>
      </c>
      <c r="O448" s="37">
        <v>1</v>
      </c>
      <c r="P448" s="37">
        <v>0</v>
      </c>
      <c r="Q448" s="37">
        <v>0</v>
      </c>
      <c r="R448" s="37">
        <v>0</v>
      </c>
      <c r="S448" s="37">
        <v>0</v>
      </c>
      <c r="T448" s="22">
        <v>0</v>
      </c>
      <c r="U448" s="24">
        <v>1</v>
      </c>
      <c r="V448" s="76">
        <v>1</v>
      </c>
      <c r="W448" s="71">
        <f t="shared" si="14"/>
        <v>0.59452366510952837</v>
      </c>
      <c r="X448" s="68">
        <f t="shared" si="15"/>
        <v>0.1644110581562099</v>
      </c>
    </row>
    <row r="449" spans="2:24" x14ac:dyDescent="0.25">
      <c r="B449" s="26">
        <f>IF('Training Data'!A443="M",1,0)</f>
        <v>0</v>
      </c>
      <c r="C449" s="22">
        <f>IF('Training Data'!A443="F",1,0)</f>
        <v>1</v>
      </c>
      <c r="D449" s="26">
        <f>IF('Training Data'!$B443="H",1,0)</f>
        <v>1</v>
      </c>
      <c r="E449" s="22">
        <f>IF('Training Data'!$B443="A",1,0)</f>
        <v>0</v>
      </c>
      <c r="F449" s="37">
        <v>0</v>
      </c>
      <c r="G449" s="37">
        <v>0</v>
      </c>
      <c r="H449" s="37">
        <v>0</v>
      </c>
      <c r="I449" s="37">
        <v>0</v>
      </c>
      <c r="J449" s="37">
        <v>1</v>
      </c>
      <c r="K449" s="37">
        <v>0</v>
      </c>
      <c r="L449" s="37">
        <v>0</v>
      </c>
      <c r="M449" s="37">
        <v>0</v>
      </c>
      <c r="N449" s="37">
        <v>0</v>
      </c>
      <c r="O449" s="37">
        <v>1</v>
      </c>
      <c r="P449" s="37">
        <v>0</v>
      </c>
      <c r="Q449" s="37">
        <v>0</v>
      </c>
      <c r="R449" s="37">
        <v>0</v>
      </c>
      <c r="S449" s="37">
        <v>0</v>
      </c>
      <c r="T449" s="22">
        <v>0</v>
      </c>
      <c r="U449" s="24">
        <v>1</v>
      </c>
      <c r="V449" s="76">
        <v>1</v>
      </c>
      <c r="W449" s="71">
        <f t="shared" si="14"/>
        <v>0.8890841222909962</v>
      </c>
      <c r="X449" s="68">
        <f t="shared" si="15"/>
        <v>1.2302331927958685E-2</v>
      </c>
    </row>
    <row r="450" spans="2:24" x14ac:dyDescent="0.25">
      <c r="B450" s="26">
        <f>IF('Training Data'!A444="M",1,0)</f>
        <v>0</v>
      </c>
      <c r="C450" s="22">
        <f>IF('Training Data'!A444="F",1,0)</f>
        <v>1</v>
      </c>
      <c r="D450" s="26">
        <f>IF('Training Data'!$B444="H",1,0)</f>
        <v>1</v>
      </c>
      <c r="E450" s="22">
        <f>IF('Training Data'!$B444="A",1,0)</f>
        <v>0</v>
      </c>
      <c r="F450" s="37">
        <v>1</v>
      </c>
      <c r="G450" s="37">
        <v>0</v>
      </c>
      <c r="H450" s="37">
        <v>0</v>
      </c>
      <c r="I450" s="37">
        <v>0</v>
      </c>
      <c r="J450" s="37">
        <v>0</v>
      </c>
      <c r="K450" s="37">
        <v>0</v>
      </c>
      <c r="L450" s="37">
        <v>0</v>
      </c>
      <c r="M450" s="37">
        <v>0</v>
      </c>
      <c r="N450" s="37">
        <v>0</v>
      </c>
      <c r="O450" s="37">
        <v>0</v>
      </c>
      <c r="P450" s="37">
        <v>0</v>
      </c>
      <c r="Q450" s="37">
        <v>0</v>
      </c>
      <c r="R450" s="37">
        <v>1</v>
      </c>
      <c r="S450" s="37">
        <v>0</v>
      </c>
      <c r="T450" s="22">
        <v>1</v>
      </c>
      <c r="U450" s="24">
        <v>1</v>
      </c>
      <c r="V450" s="76">
        <v>1</v>
      </c>
      <c r="W450" s="71">
        <f t="shared" si="14"/>
        <v>1.0756276786554273</v>
      </c>
      <c r="X450" s="68">
        <f t="shared" si="15"/>
        <v>5.7195457788085735E-3</v>
      </c>
    </row>
    <row r="451" spans="2:24" x14ac:dyDescent="0.25">
      <c r="B451" s="26">
        <f>IF('Training Data'!A445="M",1,0)</f>
        <v>0</v>
      </c>
      <c r="C451" s="22">
        <f>IF('Training Data'!A445="F",1,0)</f>
        <v>1</v>
      </c>
      <c r="D451" s="26">
        <f>IF('Training Data'!$B445="H",1,0)</f>
        <v>1</v>
      </c>
      <c r="E451" s="22">
        <f>IF('Training Data'!$B445="A",1,0)</f>
        <v>0</v>
      </c>
      <c r="F451" s="37">
        <v>0</v>
      </c>
      <c r="G451" s="37">
        <v>0</v>
      </c>
      <c r="H451" s="37">
        <v>0</v>
      </c>
      <c r="I451" s="37">
        <v>1</v>
      </c>
      <c r="J451" s="37">
        <v>0</v>
      </c>
      <c r="K451" s="37">
        <v>0</v>
      </c>
      <c r="L451" s="37">
        <v>0</v>
      </c>
      <c r="M451" s="37">
        <v>0</v>
      </c>
      <c r="N451" s="37">
        <v>0</v>
      </c>
      <c r="O451" s="37">
        <v>0</v>
      </c>
      <c r="P451" s="37">
        <v>0</v>
      </c>
      <c r="Q451" s="37">
        <v>0</v>
      </c>
      <c r="R451" s="37">
        <v>0</v>
      </c>
      <c r="S451" s="37">
        <v>0</v>
      </c>
      <c r="T451" s="22">
        <v>1</v>
      </c>
      <c r="U451" s="24">
        <v>1</v>
      </c>
      <c r="V451" s="76">
        <v>1</v>
      </c>
      <c r="W451" s="71">
        <f t="shared" si="14"/>
        <v>1.0156517772844444</v>
      </c>
      <c r="X451" s="68">
        <f t="shared" si="15"/>
        <v>2.4497813216185115E-4</v>
      </c>
    </row>
    <row r="452" spans="2:24" x14ac:dyDescent="0.25">
      <c r="B452" s="26">
        <f>IF('Training Data'!A446="M",1,0)</f>
        <v>0</v>
      </c>
      <c r="C452" s="22">
        <f>IF('Training Data'!A446="F",1,0)</f>
        <v>0</v>
      </c>
      <c r="D452" s="26">
        <f>IF('Training Data'!$B446="H",1,0)</f>
        <v>1</v>
      </c>
      <c r="E452" s="22">
        <f>IF('Training Data'!$B446="A",1,0)</f>
        <v>0</v>
      </c>
      <c r="F452" s="37">
        <v>0</v>
      </c>
      <c r="G452" s="37">
        <v>0</v>
      </c>
      <c r="H452" s="37">
        <v>0</v>
      </c>
      <c r="I452" s="37">
        <v>0</v>
      </c>
      <c r="J452" s="37">
        <v>0</v>
      </c>
      <c r="K452" s="37">
        <v>0</v>
      </c>
      <c r="L452" s="37">
        <v>0</v>
      </c>
      <c r="M452" s="37">
        <v>1</v>
      </c>
      <c r="N452" s="37">
        <v>0</v>
      </c>
      <c r="O452" s="37">
        <v>0</v>
      </c>
      <c r="P452" s="37">
        <v>0</v>
      </c>
      <c r="Q452" s="37">
        <v>0</v>
      </c>
      <c r="R452" s="37">
        <v>0</v>
      </c>
      <c r="S452" s="37">
        <v>0</v>
      </c>
      <c r="T452" s="22">
        <v>0</v>
      </c>
      <c r="U452" s="24">
        <v>1</v>
      </c>
      <c r="V452" s="76">
        <v>1</v>
      </c>
      <c r="W452" s="71">
        <f t="shared" si="14"/>
        <v>0.66259379784570449</v>
      </c>
      <c r="X452" s="68">
        <f t="shared" si="15"/>
        <v>0.11384294525218533</v>
      </c>
    </row>
    <row r="453" spans="2:24" x14ac:dyDescent="0.25">
      <c r="B453" s="26">
        <f>IF('Training Data'!A447="M",1,0)</f>
        <v>1</v>
      </c>
      <c r="C453" s="22">
        <f>IF('Training Data'!A447="F",1,0)</f>
        <v>0</v>
      </c>
      <c r="D453" s="26">
        <f>IF('Training Data'!$B447="H",1,0)</f>
        <v>1</v>
      </c>
      <c r="E453" s="22">
        <f>IF('Training Data'!$B447="A",1,0)</f>
        <v>0</v>
      </c>
      <c r="F453" s="37">
        <v>0</v>
      </c>
      <c r="G453" s="37">
        <v>0</v>
      </c>
      <c r="H453" s="37">
        <v>0</v>
      </c>
      <c r="I453" s="37">
        <v>0</v>
      </c>
      <c r="J453" s="37">
        <v>0</v>
      </c>
      <c r="K453" s="37">
        <v>0</v>
      </c>
      <c r="L453" s="37">
        <v>0</v>
      </c>
      <c r="M453" s="37">
        <v>0</v>
      </c>
      <c r="N453" s="37">
        <v>0</v>
      </c>
      <c r="O453" s="37">
        <v>0</v>
      </c>
      <c r="P453" s="37">
        <v>0</v>
      </c>
      <c r="Q453" s="37">
        <v>0</v>
      </c>
      <c r="R453" s="37">
        <v>1</v>
      </c>
      <c r="S453" s="37">
        <v>0</v>
      </c>
      <c r="T453" s="22">
        <v>0</v>
      </c>
      <c r="U453" s="24">
        <v>1</v>
      </c>
      <c r="V453" s="76">
        <v>1</v>
      </c>
      <c r="W453" s="71">
        <f t="shared" si="14"/>
        <v>0.54961546710674203</v>
      </c>
      <c r="X453" s="68">
        <f t="shared" si="15"/>
        <v>0.20284622746947817</v>
      </c>
    </row>
    <row r="454" spans="2:24" x14ac:dyDescent="0.25">
      <c r="B454" s="26">
        <f>IF('Training Data'!A448="M",1,0)</f>
        <v>0</v>
      </c>
      <c r="C454" s="22">
        <f>IF('Training Data'!A448="F",1,0)</f>
        <v>1</v>
      </c>
      <c r="D454" s="26">
        <f>IF('Training Data'!$B448="H",1,0)</f>
        <v>1</v>
      </c>
      <c r="E454" s="22">
        <f>IF('Training Data'!$B448="A",1,0)</f>
        <v>0</v>
      </c>
      <c r="F454" s="37">
        <v>0</v>
      </c>
      <c r="G454" s="37">
        <v>0</v>
      </c>
      <c r="H454" s="37">
        <v>0</v>
      </c>
      <c r="I454" s="37">
        <v>0</v>
      </c>
      <c r="J454" s="37">
        <v>0</v>
      </c>
      <c r="K454" s="37">
        <v>0</v>
      </c>
      <c r="L454" s="37">
        <v>0</v>
      </c>
      <c r="M454" s="37">
        <v>0</v>
      </c>
      <c r="N454" s="37">
        <v>0</v>
      </c>
      <c r="O454" s="37">
        <v>0</v>
      </c>
      <c r="P454" s="37">
        <v>0</v>
      </c>
      <c r="Q454" s="37">
        <v>0</v>
      </c>
      <c r="R454" s="37">
        <v>0</v>
      </c>
      <c r="S454" s="37">
        <v>0</v>
      </c>
      <c r="T454" s="22">
        <v>0</v>
      </c>
      <c r="U454" s="24">
        <v>1</v>
      </c>
      <c r="V454" s="76">
        <v>1</v>
      </c>
      <c r="W454" s="71">
        <f t="shared" si="14"/>
        <v>0.42910224979607509</v>
      </c>
      <c r="X454" s="68">
        <f t="shared" si="15"/>
        <v>0.32592424118790309</v>
      </c>
    </row>
    <row r="455" spans="2:24" x14ac:dyDescent="0.25">
      <c r="B455" s="26">
        <f>IF('Training Data'!A449="M",1,0)</f>
        <v>0</v>
      </c>
      <c r="C455" s="22">
        <f>IF('Training Data'!A449="F",1,0)</f>
        <v>1</v>
      </c>
      <c r="D455" s="26">
        <f>IF('Training Data'!$B449="H",1,0)</f>
        <v>1</v>
      </c>
      <c r="E455" s="22">
        <f>IF('Training Data'!$B449="A",1,0)</f>
        <v>0</v>
      </c>
      <c r="F455" s="37">
        <v>1</v>
      </c>
      <c r="G455" s="37">
        <v>0</v>
      </c>
      <c r="H455" s="37">
        <v>0</v>
      </c>
      <c r="I455" s="37">
        <v>0</v>
      </c>
      <c r="J455" s="37">
        <v>0</v>
      </c>
      <c r="K455" s="37">
        <v>0</v>
      </c>
      <c r="L455" s="37">
        <v>0</v>
      </c>
      <c r="M455" s="37">
        <v>0</v>
      </c>
      <c r="N455" s="37">
        <v>1</v>
      </c>
      <c r="O455" s="37">
        <v>0</v>
      </c>
      <c r="P455" s="37">
        <v>0</v>
      </c>
      <c r="Q455" s="37">
        <v>0</v>
      </c>
      <c r="R455" s="37">
        <v>0</v>
      </c>
      <c r="S455" s="37">
        <v>0</v>
      </c>
      <c r="T455" s="22">
        <v>1</v>
      </c>
      <c r="U455" s="24">
        <v>1</v>
      </c>
      <c r="V455" s="76">
        <v>1</v>
      </c>
      <c r="W455" s="71">
        <f t="shared" si="14"/>
        <v>1.0300267717779925</v>
      </c>
      <c r="X455" s="68">
        <f t="shared" si="15"/>
        <v>9.0160702340764758E-4</v>
      </c>
    </row>
    <row r="456" spans="2:24" x14ac:dyDescent="0.25">
      <c r="B456" s="26">
        <f>IF('Training Data'!A450="M",1,0)</f>
        <v>0</v>
      </c>
      <c r="C456" s="22">
        <f>IF('Training Data'!A450="F",1,0)</f>
        <v>1</v>
      </c>
      <c r="D456" s="26">
        <f>IF('Training Data'!$B450="H",1,0)</f>
        <v>0</v>
      </c>
      <c r="E456" s="22">
        <f>IF('Training Data'!$B450="A",1,0)</f>
        <v>1</v>
      </c>
      <c r="F456" s="37">
        <v>0</v>
      </c>
      <c r="G456" s="37">
        <v>0</v>
      </c>
      <c r="H456" s="37">
        <v>0</v>
      </c>
      <c r="I456" s="37">
        <v>0</v>
      </c>
      <c r="J456" s="37">
        <v>1</v>
      </c>
      <c r="K456" s="37">
        <v>0</v>
      </c>
      <c r="L456" s="37">
        <v>0</v>
      </c>
      <c r="M456" s="37">
        <v>0</v>
      </c>
      <c r="N456" s="37">
        <v>1</v>
      </c>
      <c r="O456" s="37">
        <v>0</v>
      </c>
      <c r="P456" s="37">
        <v>0</v>
      </c>
      <c r="Q456" s="37">
        <v>0</v>
      </c>
      <c r="R456" s="37">
        <v>0</v>
      </c>
      <c r="S456" s="37">
        <v>0</v>
      </c>
      <c r="T456" s="22">
        <v>0</v>
      </c>
      <c r="U456" s="24">
        <v>1</v>
      </c>
      <c r="V456" s="76">
        <v>1</v>
      </c>
      <c r="W456" s="71">
        <f t="shared" ref="W456:W519" si="16">SUMPRODUCT($B$2:$U$2,B456:U456)</f>
        <v>0.88223571005954127</v>
      </c>
      <c r="X456" s="68">
        <f t="shared" ref="X456:X519" si="17">(V456-W456)^2</f>
        <v>1.3868427985180429E-2</v>
      </c>
    </row>
    <row r="457" spans="2:24" x14ac:dyDescent="0.25">
      <c r="B457" s="26">
        <f>IF('Training Data'!A451="M",1,0)</f>
        <v>0</v>
      </c>
      <c r="C457" s="22">
        <f>IF('Training Data'!A451="F",1,0)</f>
        <v>1</v>
      </c>
      <c r="D457" s="26">
        <f>IF('Training Data'!$B451="H",1,0)</f>
        <v>0</v>
      </c>
      <c r="E457" s="22">
        <f>IF('Training Data'!$B451="A",1,0)</f>
        <v>1</v>
      </c>
      <c r="F457" s="37">
        <v>0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0</v>
      </c>
      <c r="M457" s="37">
        <v>0</v>
      </c>
      <c r="N457" s="37">
        <v>0</v>
      </c>
      <c r="O457" s="37">
        <v>0</v>
      </c>
      <c r="P457" s="37">
        <v>0</v>
      </c>
      <c r="Q457" s="37">
        <v>0</v>
      </c>
      <c r="R457" s="37">
        <v>0</v>
      </c>
      <c r="S457" s="37">
        <v>0</v>
      </c>
      <c r="T457" s="22">
        <v>0</v>
      </c>
      <c r="U457" s="24">
        <v>1</v>
      </c>
      <c r="V457" s="76">
        <v>1</v>
      </c>
      <c r="W457" s="71">
        <f t="shared" si="16"/>
        <v>0.44472443410807827</v>
      </c>
      <c r="X457" s="68">
        <f t="shared" si="17"/>
        <v>0.30833095407659389</v>
      </c>
    </row>
    <row r="458" spans="2:24" x14ac:dyDescent="0.25">
      <c r="B458" s="26">
        <f>IF('Training Data'!A452="M",1,0)</f>
        <v>0</v>
      </c>
      <c r="C458" s="22">
        <f>IF('Training Data'!A452="F",1,0)</f>
        <v>1</v>
      </c>
      <c r="D458" s="26">
        <f>IF('Training Data'!$B452="H",1,0)</f>
        <v>1</v>
      </c>
      <c r="E458" s="22">
        <f>IF('Training Data'!$B452="A",1,0)</f>
        <v>0</v>
      </c>
      <c r="F458" s="37">
        <v>0</v>
      </c>
      <c r="G458" s="37">
        <v>0</v>
      </c>
      <c r="H458" s="37">
        <v>0</v>
      </c>
      <c r="I458" s="37">
        <v>0</v>
      </c>
      <c r="J458" s="37">
        <v>0</v>
      </c>
      <c r="K458" s="37">
        <v>0</v>
      </c>
      <c r="L458" s="37">
        <v>0</v>
      </c>
      <c r="M458" s="37">
        <v>0</v>
      </c>
      <c r="N458" s="37">
        <v>0</v>
      </c>
      <c r="O458" s="37">
        <v>0</v>
      </c>
      <c r="P458" s="37">
        <v>0</v>
      </c>
      <c r="Q458" s="37">
        <v>0</v>
      </c>
      <c r="R458" s="37">
        <v>0</v>
      </c>
      <c r="S458" s="37">
        <v>0</v>
      </c>
      <c r="T458" s="22">
        <v>0</v>
      </c>
      <c r="U458" s="24">
        <v>1</v>
      </c>
      <c r="V458" s="76">
        <v>1</v>
      </c>
      <c r="W458" s="71">
        <f t="shared" si="16"/>
        <v>0.42910224979607509</v>
      </c>
      <c r="X458" s="68">
        <f t="shared" si="17"/>
        <v>0.32592424118790309</v>
      </c>
    </row>
    <row r="459" spans="2:24" x14ac:dyDescent="0.25">
      <c r="B459" s="26">
        <f>IF('Training Data'!A453="M",1,0)</f>
        <v>1</v>
      </c>
      <c r="C459" s="22">
        <f>IF('Training Data'!A453="F",1,0)</f>
        <v>0</v>
      </c>
      <c r="D459" s="26">
        <f>IF('Training Data'!$B453="H",1,0)</f>
        <v>1</v>
      </c>
      <c r="E459" s="22">
        <f>IF('Training Data'!$B453="A",1,0)</f>
        <v>0</v>
      </c>
      <c r="F459" s="37">
        <v>0</v>
      </c>
      <c r="G459" s="37">
        <v>0</v>
      </c>
      <c r="H459" s="37">
        <v>0</v>
      </c>
      <c r="I459" s="37">
        <v>0</v>
      </c>
      <c r="J459" s="37">
        <v>1</v>
      </c>
      <c r="K459" s="37">
        <v>0</v>
      </c>
      <c r="L459" s="37">
        <v>0</v>
      </c>
      <c r="M459" s="37">
        <v>0</v>
      </c>
      <c r="N459" s="37">
        <v>0</v>
      </c>
      <c r="O459" s="37">
        <v>0</v>
      </c>
      <c r="P459" s="37">
        <v>0</v>
      </c>
      <c r="Q459" s="37">
        <v>0</v>
      </c>
      <c r="R459" s="37">
        <v>0</v>
      </c>
      <c r="S459" s="37">
        <v>0</v>
      </c>
      <c r="T459" s="22">
        <v>0</v>
      </c>
      <c r="U459" s="24">
        <v>1</v>
      </c>
      <c r="V459" s="76">
        <v>1</v>
      </c>
      <c r="W459" s="71">
        <f t="shared" si="16"/>
        <v>0.65562419864077981</v>
      </c>
      <c r="X459" s="68">
        <f t="shared" si="17"/>
        <v>0.11859469256180508</v>
      </c>
    </row>
    <row r="460" spans="2:24" x14ac:dyDescent="0.25">
      <c r="B460" s="26">
        <f>IF('Training Data'!A454="M",1,0)</f>
        <v>0</v>
      </c>
      <c r="C460" s="22">
        <f>IF('Training Data'!A454="F",1,0)</f>
        <v>1</v>
      </c>
      <c r="D460" s="26">
        <f>IF('Training Data'!$B454="H",1,0)</f>
        <v>1</v>
      </c>
      <c r="E460" s="22">
        <f>IF('Training Data'!$B454="A",1,0)</f>
        <v>0</v>
      </c>
      <c r="F460" s="37">
        <v>1</v>
      </c>
      <c r="G460" s="37">
        <v>0</v>
      </c>
      <c r="H460" s="37">
        <v>0</v>
      </c>
      <c r="I460" s="37">
        <v>0</v>
      </c>
      <c r="J460" s="37">
        <v>0</v>
      </c>
      <c r="K460" s="37">
        <v>0</v>
      </c>
      <c r="L460" s="37">
        <v>0</v>
      </c>
      <c r="M460" s="37">
        <v>0</v>
      </c>
      <c r="N460" s="37">
        <v>0</v>
      </c>
      <c r="O460" s="37">
        <v>0</v>
      </c>
      <c r="P460" s="37">
        <v>0</v>
      </c>
      <c r="Q460" s="37">
        <v>0</v>
      </c>
      <c r="R460" s="37">
        <v>0</v>
      </c>
      <c r="S460" s="37">
        <v>0</v>
      </c>
      <c r="T460" s="22">
        <v>0</v>
      </c>
      <c r="U460" s="24">
        <v>1</v>
      </c>
      <c r="V460" s="76">
        <v>1</v>
      </c>
      <c r="W460" s="71">
        <f t="shared" si="16"/>
        <v>0.64894449733283666</v>
      </c>
      <c r="X460" s="68">
        <f t="shared" si="17"/>
        <v>0.12323996595289473</v>
      </c>
    </row>
    <row r="461" spans="2:24" x14ac:dyDescent="0.25">
      <c r="B461" s="26">
        <f>IF('Training Data'!A455="M",1,0)</f>
        <v>1</v>
      </c>
      <c r="C461" s="22">
        <f>IF('Training Data'!A455="F",1,0)</f>
        <v>0</v>
      </c>
      <c r="D461" s="26">
        <f>IF('Training Data'!$B455="H",1,0)</f>
        <v>0</v>
      </c>
      <c r="E461" s="22">
        <f>IF('Training Data'!$B455="A",1,0)</f>
        <v>1</v>
      </c>
      <c r="F461" s="37">
        <v>0</v>
      </c>
      <c r="G461" s="37">
        <v>0</v>
      </c>
      <c r="H461" s="37">
        <v>0</v>
      </c>
      <c r="I461" s="37">
        <v>0</v>
      </c>
      <c r="J461" s="37">
        <v>1</v>
      </c>
      <c r="K461" s="37">
        <v>0</v>
      </c>
      <c r="L461" s="37">
        <v>0</v>
      </c>
      <c r="M461" s="37">
        <v>0</v>
      </c>
      <c r="N461" s="37">
        <v>0</v>
      </c>
      <c r="O461" s="37">
        <v>1</v>
      </c>
      <c r="P461" s="37">
        <v>0</v>
      </c>
      <c r="Q461" s="37">
        <v>0</v>
      </c>
      <c r="R461" s="37">
        <v>1</v>
      </c>
      <c r="S461" s="37">
        <v>0</v>
      </c>
      <c r="T461" s="22">
        <v>0</v>
      </c>
      <c r="U461" s="24">
        <v>1</v>
      </c>
      <c r="V461" s="76">
        <v>1</v>
      </c>
      <c r="W461" s="71">
        <f t="shared" si="16"/>
        <v>1.0252195239136663</v>
      </c>
      <c r="X461" s="68">
        <f t="shared" si="17"/>
        <v>6.3602438643198787E-4</v>
      </c>
    </row>
    <row r="462" spans="2:24" x14ac:dyDescent="0.25">
      <c r="B462" s="26">
        <f>IF('Training Data'!A456="M",1,0)</f>
        <v>0</v>
      </c>
      <c r="C462" s="22">
        <f>IF('Training Data'!A456="F",1,0)</f>
        <v>1</v>
      </c>
      <c r="D462" s="26">
        <f>IF('Training Data'!$B456="H",1,0)</f>
        <v>1</v>
      </c>
      <c r="E462" s="22">
        <f>IF('Training Data'!$B456="A",1,0)</f>
        <v>0</v>
      </c>
      <c r="F462" s="37">
        <v>0</v>
      </c>
      <c r="G462" s="37">
        <v>1</v>
      </c>
      <c r="H462" s="37">
        <v>0</v>
      </c>
      <c r="I462" s="37">
        <v>0</v>
      </c>
      <c r="J462" s="37">
        <v>0</v>
      </c>
      <c r="K462" s="37">
        <v>0</v>
      </c>
      <c r="L462" s="37">
        <v>0</v>
      </c>
      <c r="M462" s="37">
        <v>0</v>
      </c>
      <c r="N462" s="37">
        <v>0</v>
      </c>
      <c r="O462" s="37">
        <v>0</v>
      </c>
      <c r="P462" s="37">
        <v>0</v>
      </c>
      <c r="Q462" s="37">
        <v>0</v>
      </c>
      <c r="R462" s="37">
        <v>0</v>
      </c>
      <c r="S462" s="37">
        <v>0</v>
      </c>
      <c r="T462" s="22">
        <v>0</v>
      </c>
      <c r="U462" s="24">
        <v>1</v>
      </c>
      <c r="V462" s="76">
        <v>1</v>
      </c>
      <c r="W462" s="71">
        <f t="shared" si="16"/>
        <v>0.1602268753267167</v>
      </c>
      <c r="X462" s="68">
        <f t="shared" si="17"/>
        <v>0.7052189009235299</v>
      </c>
    </row>
    <row r="463" spans="2:24" x14ac:dyDescent="0.25">
      <c r="B463" s="26">
        <f>IF('Training Data'!A457="M",1,0)</f>
        <v>0</v>
      </c>
      <c r="C463" s="22">
        <f>IF('Training Data'!A457="F",1,0)</f>
        <v>1</v>
      </c>
      <c r="D463" s="26">
        <f>IF('Training Data'!$B457="H",1,0)</f>
        <v>1</v>
      </c>
      <c r="E463" s="22">
        <f>IF('Training Data'!$B457="A",1,0)</f>
        <v>0</v>
      </c>
      <c r="F463" s="37">
        <v>1</v>
      </c>
      <c r="G463" s="37">
        <v>0</v>
      </c>
      <c r="H463" s="37">
        <v>0</v>
      </c>
      <c r="I463" s="37">
        <v>1</v>
      </c>
      <c r="J463" s="37">
        <v>0</v>
      </c>
      <c r="K463" s="37">
        <v>0</v>
      </c>
      <c r="L463" s="37">
        <v>0</v>
      </c>
      <c r="M463" s="37">
        <v>0</v>
      </c>
      <c r="N463" s="37">
        <v>0</v>
      </c>
      <c r="O463" s="37">
        <v>0</v>
      </c>
      <c r="P463" s="37">
        <v>0</v>
      </c>
      <c r="Q463" s="37">
        <v>0</v>
      </c>
      <c r="R463" s="37">
        <v>1</v>
      </c>
      <c r="S463" s="37">
        <v>0</v>
      </c>
      <c r="T463" s="22">
        <v>0</v>
      </c>
      <c r="U463" s="24">
        <v>1</v>
      </c>
      <c r="V463" s="76">
        <v>1</v>
      </c>
      <c r="W463" s="71">
        <f t="shared" si="16"/>
        <v>1.1859142947934753</v>
      </c>
      <c r="X463" s="68">
        <f t="shared" si="17"/>
        <v>3.4564125008555248E-2</v>
      </c>
    </row>
    <row r="464" spans="2:24" x14ac:dyDescent="0.25">
      <c r="B464" s="26">
        <f>IF('Training Data'!A458="M",1,0)</f>
        <v>0</v>
      </c>
      <c r="C464" s="22">
        <f>IF('Training Data'!A458="F",1,0)</f>
        <v>1</v>
      </c>
      <c r="D464" s="26">
        <f>IF('Training Data'!$B458="H",1,0)</f>
        <v>1</v>
      </c>
      <c r="E464" s="22">
        <f>IF('Training Data'!$B458="A",1,0)</f>
        <v>0</v>
      </c>
      <c r="F464" s="37">
        <v>0</v>
      </c>
      <c r="G464" s="37">
        <v>0</v>
      </c>
      <c r="H464" s="37">
        <v>0</v>
      </c>
      <c r="I464" s="37">
        <v>0</v>
      </c>
      <c r="J464" s="37">
        <v>0</v>
      </c>
      <c r="K464" s="37">
        <v>0</v>
      </c>
      <c r="L464" s="37">
        <v>0</v>
      </c>
      <c r="M464" s="37">
        <v>0</v>
      </c>
      <c r="N464" s="37">
        <v>0</v>
      </c>
      <c r="O464" s="37">
        <v>0</v>
      </c>
      <c r="P464" s="37">
        <v>0</v>
      </c>
      <c r="Q464" s="37">
        <v>0</v>
      </c>
      <c r="R464" s="37">
        <v>1</v>
      </c>
      <c r="S464" s="37">
        <v>0</v>
      </c>
      <c r="T464" s="22">
        <v>1</v>
      </c>
      <c r="U464" s="24">
        <v>1</v>
      </c>
      <c r="V464" s="76">
        <v>1</v>
      </c>
      <c r="W464" s="71">
        <f t="shared" si="16"/>
        <v>0.8557854311186659</v>
      </c>
      <c r="X464" s="68">
        <f t="shared" si="17"/>
        <v>2.0797841877629061E-2</v>
      </c>
    </row>
    <row r="465" spans="2:24" x14ac:dyDescent="0.25">
      <c r="B465" s="26">
        <f>IF('Training Data'!A459="M",1,0)</f>
        <v>1</v>
      </c>
      <c r="C465" s="22">
        <f>IF('Training Data'!A459="F",1,0)</f>
        <v>0</v>
      </c>
      <c r="D465" s="26">
        <f>IF('Training Data'!$B459="H",1,0)</f>
        <v>0</v>
      </c>
      <c r="E465" s="22">
        <f>IF('Training Data'!$B459="A",1,0)</f>
        <v>0</v>
      </c>
      <c r="F465" s="37">
        <v>0</v>
      </c>
      <c r="G465" s="37">
        <v>0</v>
      </c>
      <c r="H465" s="37">
        <v>0</v>
      </c>
      <c r="I465" s="37">
        <v>0</v>
      </c>
      <c r="J465" s="37">
        <v>1</v>
      </c>
      <c r="K465" s="37">
        <v>0</v>
      </c>
      <c r="L465" s="37">
        <v>0</v>
      </c>
      <c r="M465" s="37">
        <v>0</v>
      </c>
      <c r="N465" s="37">
        <v>0</v>
      </c>
      <c r="O465" s="37">
        <v>1</v>
      </c>
      <c r="P465" s="37">
        <v>0</v>
      </c>
      <c r="Q465" s="37">
        <v>0</v>
      </c>
      <c r="R465" s="37">
        <v>0</v>
      </c>
      <c r="S465" s="37">
        <v>1</v>
      </c>
      <c r="T465" s="22">
        <v>0</v>
      </c>
      <c r="U465" s="24">
        <v>1</v>
      </c>
      <c r="V465" s="76">
        <v>1</v>
      </c>
      <c r="W465" s="71">
        <f t="shared" si="16"/>
        <v>0.61816346391001187</v>
      </c>
      <c r="X465" s="68">
        <f t="shared" si="17"/>
        <v>0.14579914029320082</v>
      </c>
    </row>
    <row r="466" spans="2:24" x14ac:dyDescent="0.25">
      <c r="B466" s="26">
        <f>IF('Training Data'!A460="M",1,0)</f>
        <v>0</v>
      </c>
      <c r="C466" s="22">
        <f>IF('Training Data'!A460="F",1,0)</f>
        <v>0</v>
      </c>
      <c r="D466" s="26">
        <f>IF('Training Data'!$B460="H",1,0)</f>
        <v>1</v>
      </c>
      <c r="E466" s="22">
        <f>IF('Training Data'!$B460="A",1,0)</f>
        <v>0</v>
      </c>
      <c r="F466" s="37">
        <v>0</v>
      </c>
      <c r="G466" s="37">
        <v>0</v>
      </c>
      <c r="H466" s="37">
        <v>0</v>
      </c>
      <c r="I466" s="37">
        <v>0</v>
      </c>
      <c r="J466" s="37">
        <v>0</v>
      </c>
      <c r="K466" s="37">
        <v>0</v>
      </c>
      <c r="L466" s="37">
        <v>0</v>
      </c>
      <c r="M466" s="37">
        <v>0</v>
      </c>
      <c r="N466" s="37">
        <v>0</v>
      </c>
      <c r="O466" s="37">
        <v>1</v>
      </c>
      <c r="P466" s="37">
        <v>0</v>
      </c>
      <c r="Q466" s="37">
        <v>0</v>
      </c>
      <c r="R466" s="37">
        <v>0</v>
      </c>
      <c r="S466" s="37">
        <v>0</v>
      </c>
      <c r="T466" s="22">
        <v>0</v>
      </c>
      <c r="U466" s="24">
        <v>1</v>
      </c>
      <c r="V466" s="76">
        <v>1</v>
      </c>
      <c r="W466" s="71">
        <f t="shared" si="16"/>
        <v>0.59360972693567515</v>
      </c>
      <c r="X466" s="68">
        <f t="shared" si="17"/>
        <v>0.16515305404129652</v>
      </c>
    </row>
    <row r="467" spans="2:24" x14ac:dyDescent="0.25">
      <c r="B467" s="26">
        <f>IF('Training Data'!A461="M",1,0)</f>
        <v>0</v>
      </c>
      <c r="C467" s="22">
        <f>IF('Training Data'!A461="F",1,0)</f>
        <v>1</v>
      </c>
      <c r="D467" s="26">
        <f>IF('Training Data'!$B461="H",1,0)</f>
        <v>1</v>
      </c>
      <c r="E467" s="22">
        <f>IF('Training Data'!$B461="A",1,0)</f>
        <v>0</v>
      </c>
      <c r="F467" s="37">
        <v>1</v>
      </c>
      <c r="G467" s="37">
        <v>0</v>
      </c>
      <c r="H467" s="37">
        <v>0</v>
      </c>
      <c r="I467" s="37">
        <v>1</v>
      </c>
      <c r="J467" s="37">
        <v>0</v>
      </c>
      <c r="K467" s="37">
        <v>0</v>
      </c>
      <c r="L467" s="37">
        <v>0</v>
      </c>
      <c r="M467" s="37">
        <v>1</v>
      </c>
      <c r="N467" s="37">
        <v>0</v>
      </c>
      <c r="O467" s="37">
        <v>0</v>
      </c>
      <c r="P467" s="37">
        <v>0</v>
      </c>
      <c r="Q467" s="37">
        <v>0</v>
      </c>
      <c r="R467" s="37">
        <v>0</v>
      </c>
      <c r="S467" s="37">
        <v>0</v>
      </c>
      <c r="T467" s="22">
        <v>0</v>
      </c>
      <c r="U467" s="24">
        <v>1</v>
      </c>
      <c r="V467" s="76">
        <v>1</v>
      </c>
      <c r="W467" s="71">
        <f t="shared" si="16"/>
        <v>1.231768055369528</v>
      </c>
      <c r="X467" s="68">
        <f t="shared" si="17"/>
        <v>5.371643148977262E-2</v>
      </c>
    </row>
    <row r="468" spans="2:24" x14ac:dyDescent="0.25">
      <c r="B468" s="26">
        <f>IF('Training Data'!A462="M",1,0)</f>
        <v>0</v>
      </c>
      <c r="C468" s="22">
        <f>IF('Training Data'!A462="F",1,0)</f>
        <v>1</v>
      </c>
      <c r="D468" s="26">
        <f>IF('Training Data'!$B462="H",1,0)</f>
        <v>0</v>
      </c>
      <c r="E468" s="22">
        <f>IF('Training Data'!$B462="A",1,0)</f>
        <v>1</v>
      </c>
      <c r="F468" s="37">
        <v>0</v>
      </c>
      <c r="G468" s="37">
        <v>0</v>
      </c>
      <c r="H468" s="37">
        <v>0</v>
      </c>
      <c r="I468" s="37">
        <v>0</v>
      </c>
      <c r="J468" s="37">
        <v>0</v>
      </c>
      <c r="K468" s="37">
        <v>0</v>
      </c>
      <c r="L468" s="37">
        <v>0</v>
      </c>
      <c r="M468" s="37">
        <v>0</v>
      </c>
      <c r="N468" s="37">
        <v>0</v>
      </c>
      <c r="O468" s="37">
        <v>0</v>
      </c>
      <c r="P468" s="37">
        <v>0</v>
      </c>
      <c r="Q468" s="37">
        <v>0</v>
      </c>
      <c r="R468" s="37">
        <v>0</v>
      </c>
      <c r="S468" s="37">
        <v>0</v>
      </c>
      <c r="T468" s="22">
        <v>1</v>
      </c>
      <c r="U468" s="24">
        <v>1</v>
      </c>
      <c r="V468" s="76">
        <v>1</v>
      </c>
      <c r="W468" s="71">
        <f t="shared" si="16"/>
        <v>0.68285588978323897</v>
      </c>
      <c r="X468" s="68">
        <f t="shared" si="17"/>
        <v>0.10058038664518107</v>
      </c>
    </row>
    <row r="469" spans="2:24" x14ac:dyDescent="0.25">
      <c r="B469" s="26">
        <f>IF('Training Data'!A463="M",1,0)</f>
        <v>1</v>
      </c>
      <c r="C469" s="22">
        <f>IF('Training Data'!A463="F",1,0)</f>
        <v>0</v>
      </c>
      <c r="D469" s="26">
        <f>IF('Training Data'!$B463="H",1,0)</f>
        <v>1</v>
      </c>
      <c r="E469" s="22">
        <f>IF('Training Data'!$B463="A",1,0)</f>
        <v>0</v>
      </c>
      <c r="F469" s="37">
        <v>0</v>
      </c>
      <c r="G469" s="37">
        <v>0</v>
      </c>
      <c r="H469" s="37">
        <v>0</v>
      </c>
      <c r="I469" s="37">
        <v>0</v>
      </c>
      <c r="J469" s="37">
        <v>1</v>
      </c>
      <c r="K469" s="37">
        <v>0</v>
      </c>
      <c r="L469" s="37">
        <v>0</v>
      </c>
      <c r="M469" s="37">
        <v>0</v>
      </c>
      <c r="N469" s="37">
        <v>0</v>
      </c>
      <c r="O469" s="37">
        <v>0</v>
      </c>
      <c r="P469" s="37">
        <v>0</v>
      </c>
      <c r="Q469" s="37">
        <v>0</v>
      </c>
      <c r="R469" s="37">
        <v>0</v>
      </c>
      <c r="S469" s="37">
        <v>0</v>
      </c>
      <c r="T469" s="22">
        <v>0</v>
      </c>
      <c r="U469" s="24">
        <v>1</v>
      </c>
      <c r="V469" s="76">
        <v>1</v>
      </c>
      <c r="W469" s="71">
        <f t="shared" si="16"/>
        <v>0.65562419864077981</v>
      </c>
      <c r="X469" s="68">
        <f t="shared" si="17"/>
        <v>0.11859469256180508</v>
      </c>
    </row>
    <row r="470" spans="2:24" x14ac:dyDescent="0.25">
      <c r="B470" s="26">
        <f>IF('Training Data'!A464="M",1,0)</f>
        <v>0</v>
      </c>
      <c r="C470" s="22">
        <f>IF('Training Data'!A464="F",1,0)</f>
        <v>1</v>
      </c>
      <c r="D470" s="26">
        <f>IF('Training Data'!$B464="H",1,0)</f>
        <v>1</v>
      </c>
      <c r="E470" s="22">
        <f>IF('Training Data'!$B464="A",1,0)</f>
        <v>0</v>
      </c>
      <c r="F470" s="37">
        <v>0</v>
      </c>
      <c r="G470" s="37">
        <v>0</v>
      </c>
      <c r="H470" s="37">
        <v>0</v>
      </c>
      <c r="I470" s="37">
        <v>1</v>
      </c>
      <c r="J470" s="37">
        <v>0</v>
      </c>
      <c r="K470" s="37">
        <v>0</v>
      </c>
      <c r="L470" s="37">
        <v>0</v>
      </c>
      <c r="M470" s="37">
        <v>0</v>
      </c>
      <c r="N470" s="37">
        <v>0</v>
      </c>
      <c r="O470" s="37">
        <v>0</v>
      </c>
      <c r="P470" s="37">
        <v>0</v>
      </c>
      <c r="Q470" s="37">
        <v>0</v>
      </c>
      <c r="R470" s="37">
        <v>1</v>
      </c>
      <c r="S470" s="37">
        <v>0</v>
      </c>
      <c r="T470" s="22">
        <v>0</v>
      </c>
      <c r="U470" s="24">
        <v>1</v>
      </c>
      <c r="V470" s="76">
        <v>1</v>
      </c>
      <c r="W470" s="71">
        <f t="shared" si="16"/>
        <v>0.96607204725671392</v>
      </c>
      <c r="X470" s="68">
        <f t="shared" si="17"/>
        <v>1.1511059773506537E-3</v>
      </c>
    </row>
    <row r="471" spans="2:24" x14ac:dyDescent="0.25">
      <c r="B471" s="26">
        <f>IF('Training Data'!A465="M",1,0)</f>
        <v>0</v>
      </c>
      <c r="C471" s="22">
        <f>IF('Training Data'!A465="F",1,0)</f>
        <v>1</v>
      </c>
      <c r="D471" s="26">
        <f>IF('Training Data'!$B465="H",1,0)</f>
        <v>1</v>
      </c>
      <c r="E471" s="22">
        <f>IF('Training Data'!$B465="A",1,0)</f>
        <v>0</v>
      </c>
      <c r="F471" s="37">
        <v>0</v>
      </c>
      <c r="G471" s="37">
        <v>0</v>
      </c>
      <c r="H471" s="37">
        <v>1</v>
      </c>
      <c r="I471" s="37">
        <v>0</v>
      </c>
      <c r="J471" s="37">
        <v>0</v>
      </c>
      <c r="K471" s="37">
        <v>0</v>
      </c>
      <c r="L471" s="37">
        <v>0</v>
      </c>
      <c r="M471" s="37">
        <v>1</v>
      </c>
      <c r="N471" s="37">
        <v>0</v>
      </c>
      <c r="O471" s="37">
        <v>0</v>
      </c>
      <c r="P471" s="37">
        <v>0</v>
      </c>
      <c r="Q471" s="37">
        <v>0</v>
      </c>
      <c r="R471" s="37">
        <v>0</v>
      </c>
      <c r="S471" s="37">
        <v>0</v>
      </c>
      <c r="T471" s="22">
        <v>1</v>
      </c>
      <c r="U471" s="24">
        <v>1</v>
      </c>
      <c r="V471" s="76">
        <v>1</v>
      </c>
      <c r="W471" s="71">
        <f t="shared" si="16"/>
        <v>0.66399742677510798</v>
      </c>
      <c r="X471" s="68">
        <f t="shared" si="17"/>
        <v>0.11289772921374892</v>
      </c>
    </row>
    <row r="472" spans="2:24" x14ac:dyDescent="0.25">
      <c r="B472" s="26">
        <f>IF('Training Data'!A466="M",1,0)</f>
        <v>0</v>
      </c>
      <c r="C472" s="22">
        <f>IF('Training Data'!A466="F",1,0)</f>
        <v>1</v>
      </c>
      <c r="D472" s="26">
        <f>IF('Training Data'!$B466="H",1,0)</f>
        <v>0</v>
      </c>
      <c r="E472" s="22">
        <f>IF('Training Data'!$B466="A",1,0)</f>
        <v>1</v>
      </c>
      <c r="F472" s="37">
        <v>0</v>
      </c>
      <c r="G472" s="37">
        <v>0</v>
      </c>
      <c r="H472" s="37">
        <v>0</v>
      </c>
      <c r="I472" s="37">
        <v>0</v>
      </c>
      <c r="J472" s="37">
        <v>1</v>
      </c>
      <c r="K472" s="37">
        <v>0</v>
      </c>
      <c r="L472" s="37">
        <v>0</v>
      </c>
      <c r="M472" s="37">
        <v>0</v>
      </c>
      <c r="N472" s="37">
        <v>0</v>
      </c>
      <c r="O472" s="37">
        <v>0</v>
      </c>
      <c r="P472" s="37">
        <v>0</v>
      </c>
      <c r="Q472" s="37">
        <v>0</v>
      </c>
      <c r="R472" s="37">
        <v>0</v>
      </c>
      <c r="S472" s="37">
        <v>0</v>
      </c>
      <c r="T472" s="22">
        <v>0</v>
      </c>
      <c r="U472" s="24">
        <v>1</v>
      </c>
      <c r="V472" s="76">
        <v>1</v>
      </c>
      <c r="W472" s="71">
        <f t="shared" si="16"/>
        <v>0.73928489128954611</v>
      </c>
      <c r="X472" s="68">
        <f t="shared" si="17"/>
        <v>6.7972367909903797E-2</v>
      </c>
    </row>
    <row r="473" spans="2:24" x14ac:dyDescent="0.25">
      <c r="B473" s="26">
        <f>IF('Training Data'!A467="M",1,0)</f>
        <v>1</v>
      </c>
      <c r="C473" s="22">
        <f>IF('Training Data'!A467="F",1,0)</f>
        <v>0</v>
      </c>
      <c r="D473" s="26">
        <f>IF('Training Data'!$B467="H",1,0)</f>
        <v>0</v>
      </c>
      <c r="E473" s="22">
        <f>IF('Training Data'!$B467="A",1,0)</f>
        <v>1</v>
      </c>
      <c r="F473" s="37">
        <v>0</v>
      </c>
      <c r="G473" s="37">
        <v>0</v>
      </c>
      <c r="H473" s="37">
        <v>0</v>
      </c>
      <c r="I473" s="37">
        <v>0</v>
      </c>
      <c r="J473" s="37">
        <v>1</v>
      </c>
      <c r="K473" s="37">
        <v>0</v>
      </c>
      <c r="L473" s="37">
        <v>0</v>
      </c>
      <c r="M473" s="37">
        <v>0</v>
      </c>
      <c r="N473" s="37">
        <v>1</v>
      </c>
      <c r="O473" s="37">
        <v>0</v>
      </c>
      <c r="P473" s="37">
        <v>0</v>
      </c>
      <c r="Q473" s="37">
        <v>0</v>
      </c>
      <c r="R473" s="37">
        <v>0</v>
      </c>
      <c r="S473" s="37">
        <v>0</v>
      </c>
      <c r="T473" s="22">
        <v>0</v>
      </c>
      <c r="U473" s="24">
        <v>1</v>
      </c>
      <c r="V473" s="76">
        <v>1</v>
      </c>
      <c r="W473" s="71">
        <f t="shared" si="16"/>
        <v>0.8141972017227781</v>
      </c>
      <c r="X473" s="68">
        <f t="shared" si="17"/>
        <v>3.4522679847646016E-2</v>
      </c>
    </row>
    <row r="474" spans="2:24" x14ac:dyDescent="0.25">
      <c r="B474" s="26">
        <f>IF('Training Data'!A468="M",1,0)</f>
        <v>0</v>
      </c>
      <c r="C474" s="22">
        <f>IF('Training Data'!A468="F",1,0)</f>
        <v>1</v>
      </c>
      <c r="D474" s="26">
        <f>IF('Training Data'!$B468="H",1,0)</f>
        <v>1</v>
      </c>
      <c r="E474" s="22">
        <f>IF('Training Data'!$B468="A",1,0)</f>
        <v>0</v>
      </c>
      <c r="F474" s="37">
        <v>0</v>
      </c>
      <c r="G474" s="37">
        <v>0</v>
      </c>
      <c r="H474" s="37">
        <v>0</v>
      </c>
      <c r="I474" s="37">
        <v>0</v>
      </c>
      <c r="J474" s="37">
        <v>0</v>
      </c>
      <c r="K474" s="37">
        <v>0</v>
      </c>
      <c r="L474" s="37">
        <v>0</v>
      </c>
      <c r="M474" s="37">
        <v>0</v>
      </c>
      <c r="N474" s="37">
        <v>0</v>
      </c>
      <c r="O474" s="37">
        <v>0</v>
      </c>
      <c r="P474" s="37">
        <v>0</v>
      </c>
      <c r="Q474" s="37">
        <v>0</v>
      </c>
      <c r="R474" s="37">
        <v>0</v>
      </c>
      <c r="S474" s="37">
        <v>0</v>
      </c>
      <c r="T474" s="22">
        <v>0</v>
      </c>
      <c r="U474" s="24">
        <v>1</v>
      </c>
      <c r="V474" s="76">
        <v>1</v>
      </c>
      <c r="W474" s="71">
        <f t="shared" si="16"/>
        <v>0.42910224979607509</v>
      </c>
      <c r="X474" s="68">
        <f t="shared" si="17"/>
        <v>0.32592424118790309</v>
      </c>
    </row>
    <row r="475" spans="2:24" x14ac:dyDescent="0.25">
      <c r="B475" s="26">
        <f>IF('Training Data'!A469="M",1,0)</f>
        <v>1</v>
      </c>
      <c r="C475" s="22">
        <f>IF('Training Data'!A469="F",1,0)</f>
        <v>0</v>
      </c>
      <c r="D475" s="26">
        <f>IF('Training Data'!$B469="H",1,0)</f>
        <v>0</v>
      </c>
      <c r="E475" s="22">
        <f>IF('Training Data'!$B469="A",1,0)</f>
        <v>1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37">
        <v>0</v>
      </c>
      <c r="L475" s="37">
        <v>0</v>
      </c>
      <c r="M475" s="37">
        <v>0</v>
      </c>
      <c r="N475" s="37">
        <v>0</v>
      </c>
      <c r="O475" s="37">
        <v>1</v>
      </c>
      <c r="P475" s="37">
        <v>0</v>
      </c>
      <c r="Q475" s="37">
        <v>0</v>
      </c>
      <c r="R475" s="37">
        <v>0</v>
      </c>
      <c r="S475" s="37">
        <v>0</v>
      </c>
      <c r="T475" s="22">
        <v>0</v>
      </c>
      <c r="U475" s="24">
        <v>1</v>
      </c>
      <c r="V475" s="76">
        <v>1</v>
      </c>
      <c r="W475" s="71">
        <f t="shared" si="16"/>
        <v>0.54210734108476855</v>
      </c>
      <c r="X475" s="68">
        <f t="shared" si="17"/>
        <v>0.20966568708846048</v>
      </c>
    </row>
    <row r="476" spans="2:24" x14ac:dyDescent="0.25">
      <c r="B476" s="26">
        <f>IF('Training Data'!A470="M",1,0)</f>
        <v>1</v>
      </c>
      <c r="C476" s="22">
        <f>IF('Training Data'!A470="F",1,0)</f>
        <v>0</v>
      </c>
      <c r="D476" s="26">
        <f>IF('Training Data'!$B470="H",1,0)</f>
        <v>0</v>
      </c>
      <c r="E476" s="22">
        <f>IF('Training Data'!$B470="A",1,0)</f>
        <v>1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37">
        <v>0</v>
      </c>
      <c r="L476" s="37">
        <v>0</v>
      </c>
      <c r="M476" s="37">
        <v>1</v>
      </c>
      <c r="N476" s="37">
        <v>0</v>
      </c>
      <c r="O476" s="37">
        <v>0</v>
      </c>
      <c r="P476" s="37">
        <v>0</v>
      </c>
      <c r="Q476" s="37">
        <v>0</v>
      </c>
      <c r="R476" s="37">
        <v>1</v>
      </c>
      <c r="S476" s="37">
        <v>0</v>
      </c>
      <c r="T476" s="22">
        <v>1</v>
      </c>
      <c r="U476" s="24">
        <v>1</v>
      </c>
      <c r="V476" s="76">
        <v>1</v>
      </c>
      <c r="W476" s="71">
        <f t="shared" si="16"/>
        <v>1.0377745933173885</v>
      </c>
      <c r="X476" s="68">
        <f t="shared" si="17"/>
        <v>1.4269199002940941E-3</v>
      </c>
    </row>
    <row r="477" spans="2:24" x14ac:dyDescent="0.25">
      <c r="B477" s="26">
        <f>IF('Training Data'!A471="M",1,0)</f>
        <v>0</v>
      </c>
      <c r="C477" s="22">
        <f>IF('Training Data'!A471="F",1,0)</f>
        <v>1</v>
      </c>
      <c r="D477" s="26">
        <f>IF('Training Data'!$B471="H",1,0)</f>
        <v>1</v>
      </c>
      <c r="E477" s="22">
        <f>IF('Training Data'!$B471="A",1,0)</f>
        <v>0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37">
        <v>0</v>
      </c>
      <c r="L477" s="37">
        <v>1</v>
      </c>
      <c r="M477" s="37">
        <v>0</v>
      </c>
      <c r="N477" s="37">
        <v>0</v>
      </c>
      <c r="O477" s="37">
        <v>0</v>
      </c>
      <c r="P477" s="37">
        <v>0</v>
      </c>
      <c r="Q477" s="37">
        <v>0</v>
      </c>
      <c r="R477" s="37">
        <v>0</v>
      </c>
      <c r="S477" s="37">
        <v>0</v>
      </c>
      <c r="T477" s="22">
        <v>0</v>
      </c>
      <c r="U477" s="24">
        <v>1</v>
      </c>
      <c r="V477" s="76">
        <v>1</v>
      </c>
      <c r="W477" s="71">
        <f t="shared" si="16"/>
        <v>0.61688318278460674</v>
      </c>
      <c r="X477" s="68">
        <f t="shared" si="17"/>
        <v>0.14677849563325304</v>
      </c>
    </row>
    <row r="478" spans="2:24" x14ac:dyDescent="0.25">
      <c r="B478" s="26">
        <f>IF('Training Data'!A472="M",1,0)</f>
        <v>0</v>
      </c>
      <c r="C478" s="22">
        <f>IF('Training Data'!A472="F",1,0)</f>
        <v>0</v>
      </c>
      <c r="D478" s="26">
        <f>IF('Training Data'!$B472="H",1,0)</f>
        <v>0</v>
      </c>
      <c r="E478" s="22">
        <f>IF('Training Data'!$B472="A",1,0)</f>
        <v>1</v>
      </c>
      <c r="F478" s="37">
        <v>0</v>
      </c>
      <c r="G478" s="37">
        <v>0</v>
      </c>
      <c r="H478" s="37">
        <v>0</v>
      </c>
      <c r="I478" s="37">
        <v>0</v>
      </c>
      <c r="J478" s="37">
        <v>0</v>
      </c>
      <c r="K478" s="37">
        <v>0</v>
      </c>
      <c r="L478" s="37">
        <v>0</v>
      </c>
      <c r="M478" s="37">
        <v>0</v>
      </c>
      <c r="N478" s="37">
        <v>0</v>
      </c>
      <c r="O478" s="37">
        <v>0</v>
      </c>
      <c r="P478" s="37">
        <v>0</v>
      </c>
      <c r="Q478" s="37">
        <v>0</v>
      </c>
      <c r="R478" s="37">
        <v>1</v>
      </c>
      <c r="S478" s="37">
        <v>0</v>
      </c>
      <c r="T478" s="22">
        <v>0</v>
      </c>
      <c r="U478" s="24">
        <v>1</v>
      </c>
      <c r="V478" s="76">
        <v>1</v>
      </c>
      <c r="W478" s="71">
        <f t="shared" si="16"/>
        <v>0.63236222158165512</v>
      </c>
      <c r="X478" s="68">
        <f t="shared" si="17"/>
        <v>0.13515753612037607</v>
      </c>
    </row>
    <row r="479" spans="2:24" x14ac:dyDescent="0.25">
      <c r="B479" s="26">
        <f>IF('Training Data'!A473="M",1,0)</f>
        <v>0</v>
      </c>
      <c r="C479" s="22">
        <f>IF('Training Data'!A473="F",1,0)</f>
        <v>1</v>
      </c>
      <c r="D479" s="26">
        <f>IF('Training Data'!$B473="H",1,0)</f>
        <v>1</v>
      </c>
      <c r="E479" s="22">
        <f>IF('Training Data'!$B473="A",1,0)</f>
        <v>0</v>
      </c>
      <c r="F479" s="37">
        <v>0</v>
      </c>
      <c r="G479" s="37">
        <v>0</v>
      </c>
      <c r="H479" s="37">
        <v>0</v>
      </c>
      <c r="I479" s="37">
        <v>1</v>
      </c>
      <c r="J479" s="37">
        <v>0</v>
      </c>
      <c r="K479" s="37">
        <v>0</v>
      </c>
      <c r="L479" s="37">
        <v>0</v>
      </c>
      <c r="M479" s="37">
        <v>1</v>
      </c>
      <c r="N479" s="37">
        <v>0</v>
      </c>
      <c r="O479" s="37">
        <v>0</v>
      </c>
      <c r="P479" s="37">
        <v>0</v>
      </c>
      <c r="Q479" s="37">
        <v>1</v>
      </c>
      <c r="R479" s="37">
        <v>0</v>
      </c>
      <c r="S479" s="37">
        <v>0</v>
      </c>
      <c r="T479" s="22">
        <v>0</v>
      </c>
      <c r="U479" s="24">
        <v>1</v>
      </c>
      <c r="V479" s="76">
        <v>1</v>
      </c>
      <c r="W479" s="71">
        <f t="shared" si="16"/>
        <v>1.1733323948891698</v>
      </c>
      <c r="X479" s="68">
        <f t="shared" si="17"/>
        <v>3.0044119118015113E-2</v>
      </c>
    </row>
    <row r="480" spans="2:24" x14ac:dyDescent="0.25">
      <c r="B480" s="26">
        <f>IF('Training Data'!A474="M",1,0)</f>
        <v>0</v>
      </c>
      <c r="C480" s="22">
        <f>IF('Training Data'!A474="F",1,0)</f>
        <v>1</v>
      </c>
      <c r="D480" s="26">
        <f>IF('Training Data'!$B474="H",1,0)</f>
        <v>1</v>
      </c>
      <c r="E480" s="22">
        <f>IF('Training Data'!$B474="A",1,0)</f>
        <v>0</v>
      </c>
      <c r="F480" s="37">
        <v>0</v>
      </c>
      <c r="G480" s="37">
        <v>0</v>
      </c>
      <c r="H480" s="37">
        <v>0</v>
      </c>
      <c r="I480" s="37">
        <v>0</v>
      </c>
      <c r="J480" s="37">
        <v>0</v>
      </c>
      <c r="K480" s="37">
        <v>0</v>
      </c>
      <c r="L480" s="37">
        <v>0</v>
      </c>
      <c r="M480" s="37">
        <v>0</v>
      </c>
      <c r="N480" s="37">
        <v>0</v>
      </c>
      <c r="O480" s="37">
        <v>0</v>
      </c>
      <c r="P480" s="37">
        <v>0</v>
      </c>
      <c r="Q480" s="37">
        <v>1</v>
      </c>
      <c r="R480" s="37">
        <v>0</v>
      </c>
      <c r="S480" s="37">
        <v>0</v>
      </c>
      <c r="T480" s="22">
        <v>0</v>
      </c>
      <c r="U480" s="24">
        <v>1</v>
      </c>
      <c r="V480" s="76">
        <v>1</v>
      </c>
      <c r="W480" s="71">
        <f t="shared" si="16"/>
        <v>0.59050883685247857</v>
      </c>
      <c r="X480" s="68">
        <f t="shared" si="17"/>
        <v>0.16768301269591002</v>
      </c>
    </row>
    <row r="481" spans="2:24" x14ac:dyDescent="0.25">
      <c r="B481" s="26">
        <f>IF('Training Data'!A475="M",1,0)</f>
        <v>1</v>
      </c>
      <c r="C481" s="22">
        <f>IF('Training Data'!A475="F",1,0)</f>
        <v>0</v>
      </c>
      <c r="D481" s="26">
        <f>IF('Training Data'!$B475="H",1,0)</f>
        <v>1</v>
      </c>
      <c r="E481" s="22">
        <f>IF('Training Data'!$B475="A",1,0)</f>
        <v>0</v>
      </c>
      <c r="F481" s="37">
        <v>0</v>
      </c>
      <c r="G481" s="37">
        <v>0</v>
      </c>
      <c r="H481" s="37">
        <v>0</v>
      </c>
      <c r="I481" s="37">
        <v>0</v>
      </c>
      <c r="J481" s="37">
        <v>1</v>
      </c>
      <c r="K481" s="37">
        <v>0</v>
      </c>
      <c r="L481" s="37">
        <v>1</v>
      </c>
      <c r="M481" s="37">
        <v>0</v>
      </c>
      <c r="N481" s="37">
        <v>0</v>
      </c>
      <c r="O481" s="37">
        <v>0</v>
      </c>
      <c r="P481" s="37">
        <v>0</v>
      </c>
      <c r="Q481" s="37">
        <v>0</v>
      </c>
      <c r="R481" s="37">
        <v>0</v>
      </c>
      <c r="S481" s="37">
        <v>0</v>
      </c>
      <c r="T481" s="22">
        <v>0</v>
      </c>
      <c r="U481" s="24">
        <v>1</v>
      </c>
      <c r="V481" s="76">
        <v>1</v>
      </c>
      <c r="W481" s="71">
        <f t="shared" si="16"/>
        <v>0.84340513162931152</v>
      </c>
      <c r="X481" s="68">
        <f t="shared" si="17"/>
        <v>2.4521952800033251E-2</v>
      </c>
    </row>
    <row r="482" spans="2:24" x14ac:dyDescent="0.25">
      <c r="B482" s="26">
        <f>IF('Training Data'!A476="M",1,0)</f>
        <v>0</v>
      </c>
      <c r="C482" s="22">
        <f>IF('Training Data'!A476="F",1,0)</f>
        <v>1</v>
      </c>
      <c r="D482" s="26">
        <f>IF('Training Data'!$B476="H",1,0)</f>
        <v>0</v>
      </c>
      <c r="E482" s="22">
        <f>IF('Training Data'!$B476="A",1,0)</f>
        <v>1</v>
      </c>
      <c r="F482" s="37">
        <v>0</v>
      </c>
      <c r="G482" s="37">
        <v>0</v>
      </c>
      <c r="H482" s="37">
        <v>0</v>
      </c>
      <c r="I482" s="37">
        <v>1</v>
      </c>
      <c r="J482" s="37">
        <v>0</v>
      </c>
      <c r="K482" s="37">
        <v>0</v>
      </c>
      <c r="L482" s="37">
        <v>0</v>
      </c>
      <c r="M482" s="37">
        <v>0</v>
      </c>
      <c r="N482" s="37">
        <v>0</v>
      </c>
      <c r="O482" s="37">
        <v>0</v>
      </c>
      <c r="P482" s="37">
        <v>0</v>
      </c>
      <c r="Q482" s="37">
        <v>0</v>
      </c>
      <c r="R482" s="37">
        <v>1</v>
      </c>
      <c r="S482" s="37">
        <v>0</v>
      </c>
      <c r="T482" s="22">
        <v>0</v>
      </c>
      <c r="U482" s="24">
        <v>1</v>
      </c>
      <c r="V482" s="76">
        <v>1</v>
      </c>
      <c r="W482" s="71">
        <f t="shared" si="16"/>
        <v>0.98169423156871705</v>
      </c>
      <c r="X482" s="68">
        <f t="shared" si="17"/>
        <v>3.3510115785975557E-4</v>
      </c>
    </row>
    <row r="483" spans="2:24" x14ac:dyDescent="0.25">
      <c r="B483" s="26">
        <f>IF('Training Data'!A477="M",1,0)</f>
        <v>0</v>
      </c>
      <c r="C483" s="22">
        <f>IF('Training Data'!A477="F",1,0)</f>
        <v>1</v>
      </c>
      <c r="D483" s="26">
        <f>IF('Training Data'!$B477="H",1,0)</f>
        <v>1</v>
      </c>
      <c r="E483" s="22">
        <f>IF('Training Data'!$B477="A",1,0)</f>
        <v>0</v>
      </c>
      <c r="F483" s="37">
        <v>0</v>
      </c>
      <c r="G483" s="37">
        <v>0</v>
      </c>
      <c r="H483" s="37">
        <v>0</v>
      </c>
      <c r="I483" s="37">
        <v>0</v>
      </c>
      <c r="J483" s="37">
        <v>1</v>
      </c>
      <c r="K483" s="37">
        <v>0</v>
      </c>
      <c r="L483" s="37">
        <v>0</v>
      </c>
      <c r="M483" s="37">
        <v>0</v>
      </c>
      <c r="N483" s="37">
        <v>0</v>
      </c>
      <c r="O483" s="37">
        <v>0</v>
      </c>
      <c r="P483" s="37">
        <v>0</v>
      </c>
      <c r="Q483" s="37">
        <v>0</v>
      </c>
      <c r="R483" s="37">
        <v>0</v>
      </c>
      <c r="S483" s="37">
        <v>0</v>
      </c>
      <c r="T483" s="22">
        <v>0</v>
      </c>
      <c r="U483" s="24">
        <v>1</v>
      </c>
      <c r="V483" s="76">
        <v>1</v>
      </c>
      <c r="W483" s="71">
        <f t="shared" si="16"/>
        <v>0.72366270697754298</v>
      </c>
      <c r="X483" s="68">
        <f t="shared" si="17"/>
        <v>7.6362299514979276E-2</v>
      </c>
    </row>
    <row r="484" spans="2:24" x14ac:dyDescent="0.25">
      <c r="B484" s="26">
        <f>IF('Training Data'!A478="M",1,0)</f>
        <v>0</v>
      </c>
      <c r="C484" s="22">
        <f>IF('Training Data'!A478="F",1,0)</f>
        <v>1</v>
      </c>
      <c r="D484" s="26">
        <f>IF('Training Data'!$B478="H",1,0)</f>
        <v>1</v>
      </c>
      <c r="E484" s="22">
        <f>IF('Training Data'!$B478="A",1,0)</f>
        <v>0</v>
      </c>
      <c r="F484" s="37">
        <v>0</v>
      </c>
      <c r="G484" s="37">
        <v>0</v>
      </c>
      <c r="H484" s="37">
        <v>0</v>
      </c>
      <c r="I484" s="37">
        <v>1</v>
      </c>
      <c r="J484" s="37">
        <v>0</v>
      </c>
      <c r="K484" s="37">
        <v>0</v>
      </c>
      <c r="L484" s="37">
        <v>0</v>
      </c>
      <c r="M484" s="37">
        <v>0</v>
      </c>
      <c r="N484" s="37">
        <v>0</v>
      </c>
      <c r="O484" s="37">
        <v>0</v>
      </c>
      <c r="P484" s="37">
        <v>0</v>
      </c>
      <c r="Q484" s="37">
        <v>0</v>
      </c>
      <c r="R484" s="37">
        <v>1</v>
      </c>
      <c r="S484" s="37">
        <v>0</v>
      </c>
      <c r="T484" s="22">
        <v>0</v>
      </c>
      <c r="U484" s="24">
        <v>1</v>
      </c>
      <c r="V484" s="76">
        <v>1</v>
      </c>
      <c r="W484" s="71">
        <f t="shared" si="16"/>
        <v>0.96607204725671392</v>
      </c>
      <c r="X484" s="68">
        <f t="shared" si="17"/>
        <v>1.1511059773506537E-3</v>
      </c>
    </row>
    <row r="485" spans="2:24" x14ac:dyDescent="0.25">
      <c r="B485" s="26">
        <f>IF('Training Data'!A479="M",1,0)</f>
        <v>0</v>
      </c>
      <c r="C485" s="22">
        <f>IF('Training Data'!A479="F",1,0)</f>
        <v>1</v>
      </c>
      <c r="D485" s="26">
        <f>IF('Training Data'!$B479="H",1,0)</f>
        <v>0</v>
      </c>
      <c r="E485" s="22">
        <f>IF('Training Data'!$B479="A",1,0)</f>
        <v>1</v>
      </c>
      <c r="F485" s="37">
        <v>0</v>
      </c>
      <c r="G485" s="37">
        <v>0</v>
      </c>
      <c r="H485" s="37">
        <v>0</v>
      </c>
      <c r="I485" s="37">
        <v>0</v>
      </c>
      <c r="J485" s="37">
        <v>0</v>
      </c>
      <c r="K485" s="37">
        <v>0</v>
      </c>
      <c r="L485" s="37">
        <v>0</v>
      </c>
      <c r="M485" s="37">
        <v>0</v>
      </c>
      <c r="N485" s="37">
        <v>0</v>
      </c>
      <c r="O485" s="37">
        <v>0</v>
      </c>
      <c r="P485" s="37">
        <v>0</v>
      </c>
      <c r="Q485" s="37">
        <v>0</v>
      </c>
      <c r="R485" s="37">
        <v>0</v>
      </c>
      <c r="S485" s="37">
        <v>0</v>
      </c>
      <c r="T485" s="22">
        <v>0</v>
      </c>
      <c r="U485" s="24">
        <v>1</v>
      </c>
      <c r="V485" s="76">
        <v>1</v>
      </c>
      <c r="W485" s="71">
        <f t="shared" si="16"/>
        <v>0.44472443410807827</v>
      </c>
      <c r="X485" s="68">
        <f t="shared" si="17"/>
        <v>0.30833095407659389</v>
      </c>
    </row>
    <row r="486" spans="2:24" x14ac:dyDescent="0.25">
      <c r="B486" s="26">
        <f>IF('Training Data'!A480="M",1,0)</f>
        <v>0</v>
      </c>
      <c r="C486" s="22">
        <f>IF('Training Data'!A480="F",1,0)</f>
        <v>1</v>
      </c>
      <c r="D486" s="26">
        <f>IF('Training Data'!$B480="H",1,0)</f>
        <v>1</v>
      </c>
      <c r="E486" s="22">
        <f>IF('Training Data'!$B480="A",1,0)</f>
        <v>0</v>
      </c>
      <c r="F486" s="37">
        <v>0</v>
      </c>
      <c r="G486" s="37">
        <v>0</v>
      </c>
      <c r="H486" s="37">
        <v>0</v>
      </c>
      <c r="I486" s="37">
        <v>0</v>
      </c>
      <c r="J486" s="37">
        <v>0</v>
      </c>
      <c r="K486" s="37">
        <v>0</v>
      </c>
      <c r="L486" s="37">
        <v>0</v>
      </c>
      <c r="M486" s="37">
        <v>0</v>
      </c>
      <c r="N486" s="37">
        <v>0</v>
      </c>
      <c r="O486" s="37">
        <v>0</v>
      </c>
      <c r="P486" s="37">
        <v>0</v>
      </c>
      <c r="Q486" s="37">
        <v>0</v>
      </c>
      <c r="R486" s="37">
        <v>0</v>
      </c>
      <c r="S486" s="37">
        <v>0</v>
      </c>
      <c r="T486" s="22">
        <v>0</v>
      </c>
      <c r="U486" s="24">
        <v>1</v>
      </c>
      <c r="V486" s="76">
        <v>1</v>
      </c>
      <c r="W486" s="71">
        <f t="shared" si="16"/>
        <v>0.42910224979607509</v>
      </c>
      <c r="X486" s="68">
        <f t="shared" si="17"/>
        <v>0.32592424118790309</v>
      </c>
    </row>
    <row r="487" spans="2:24" x14ac:dyDescent="0.25">
      <c r="B487" s="26">
        <f>IF('Training Data'!A481="M",1,0)</f>
        <v>0</v>
      </c>
      <c r="C487" s="22">
        <f>IF('Training Data'!A481="F",1,0)</f>
        <v>0</v>
      </c>
      <c r="D487" s="26">
        <f>IF('Training Data'!$B481="H",1,0)</f>
        <v>1</v>
      </c>
      <c r="E487" s="22">
        <f>IF('Training Data'!$B481="A",1,0)</f>
        <v>0</v>
      </c>
      <c r="F487" s="37">
        <v>0</v>
      </c>
      <c r="G487" s="37">
        <v>0</v>
      </c>
      <c r="H487" s="37">
        <v>0</v>
      </c>
      <c r="I487" s="37">
        <v>0</v>
      </c>
      <c r="J487" s="37">
        <v>1</v>
      </c>
      <c r="K487" s="37">
        <v>0</v>
      </c>
      <c r="L487" s="37">
        <v>0</v>
      </c>
      <c r="M487" s="37">
        <v>0</v>
      </c>
      <c r="N487" s="37">
        <v>0</v>
      </c>
      <c r="O487" s="37">
        <v>0</v>
      </c>
      <c r="P487" s="37">
        <v>0</v>
      </c>
      <c r="Q487" s="37">
        <v>0</v>
      </c>
      <c r="R487" s="37">
        <v>0</v>
      </c>
      <c r="S487" s="37">
        <v>0</v>
      </c>
      <c r="T487" s="22">
        <v>0</v>
      </c>
      <c r="U487" s="24">
        <v>1</v>
      </c>
      <c r="V487" s="76">
        <v>1</v>
      </c>
      <c r="W487" s="71">
        <f t="shared" si="16"/>
        <v>0.72274876880368977</v>
      </c>
      <c r="X487" s="68">
        <f t="shared" si="17"/>
        <v>7.6868245199869872E-2</v>
      </c>
    </row>
    <row r="488" spans="2:24" x14ac:dyDescent="0.25">
      <c r="B488" s="26">
        <f>IF('Training Data'!A482="M",1,0)</f>
        <v>0</v>
      </c>
      <c r="C488" s="22">
        <f>IF('Training Data'!A482="F",1,0)</f>
        <v>1</v>
      </c>
      <c r="D488" s="26">
        <f>IF('Training Data'!$B482="H",1,0)</f>
        <v>1</v>
      </c>
      <c r="E488" s="22">
        <f>IF('Training Data'!$B482="A",1,0)</f>
        <v>0</v>
      </c>
      <c r="F488" s="37">
        <v>1</v>
      </c>
      <c r="G488" s="37">
        <v>0</v>
      </c>
      <c r="H488" s="37">
        <v>0</v>
      </c>
      <c r="I488" s="37">
        <v>0</v>
      </c>
      <c r="J488" s="37">
        <v>1</v>
      </c>
      <c r="K488" s="37">
        <v>0</v>
      </c>
      <c r="L488" s="37">
        <v>0</v>
      </c>
      <c r="M488" s="37">
        <v>0</v>
      </c>
      <c r="N488" s="37">
        <v>0</v>
      </c>
      <c r="O488" s="37">
        <v>0</v>
      </c>
      <c r="P488" s="37">
        <v>0</v>
      </c>
      <c r="Q488" s="37">
        <v>0</v>
      </c>
      <c r="R488" s="37">
        <v>0</v>
      </c>
      <c r="S488" s="37">
        <v>0</v>
      </c>
      <c r="T488" s="22">
        <v>0</v>
      </c>
      <c r="U488" s="24">
        <v>1</v>
      </c>
      <c r="V488" s="76">
        <v>1</v>
      </c>
      <c r="W488" s="71">
        <f t="shared" si="16"/>
        <v>0.94350495451430449</v>
      </c>
      <c r="X488" s="68">
        <f t="shared" si="17"/>
        <v>3.1916901644308041E-3</v>
      </c>
    </row>
    <row r="489" spans="2:24" x14ac:dyDescent="0.25">
      <c r="B489" s="26">
        <f>IF('Training Data'!A483="M",1,0)</f>
        <v>0</v>
      </c>
      <c r="C489" s="22">
        <f>IF('Training Data'!A483="F",1,0)</f>
        <v>1</v>
      </c>
      <c r="D489" s="26">
        <f>IF('Training Data'!$B483="H",1,0)</f>
        <v>1</v>
      </c>
      <c r="E489" s="22">
        <f>IF('Training Data'!$B483="A",1,0)</f>
        <v>0</v>
      </c>
      <c r="F489" s="37">
        <v>0</v>
      </c>
      <c r="G489" s="37">
        <v>0</v>
      </c>
      <c r="H489" s="37">
        <v>0</v>
      </c>
      <c r="I489" s="37">
        <v>0</v>
      </c>
      <c r="J489" s="37">
        <v>0</v>
      </c>
      <c r="K489" s="37">
        <v>0</v>
      </c>
      <c r="L489" s="37">
        <v>0</v>
      </c>
      <c r="M489" s="37">
        <v>0</v>
      </c>
      <c r="N489" s="37">
        <v>0</v>
      </c>
      <c r="O489" s="37">
        <v>0</v>
      </c>
      <c r="P489" s="37">
        <v>0</v>
      </c>
      <c r="Q489" s="37">
        <v>0</v>
      </c>
      <c r="R489" s="37">
        <v>0</v>
      </c>
      <c r="S489" s="37">
        <v>0</v>
      </c>
      <c r="T489" s="22">
        <v>0</v>
      </c>
      <c r="U489" s="24">
        <v>1</v>
      </c>
      <c r="V489" s="76">
        <v>1</v>
      </c>
      <c r="W489" s="71">
        <f t="shared" si="16"/>
        <v>0.42910224979607509</v>
      </c>
      <c r="X489" s="68">
        <f t="shared" si="17"/>
        <v>0.32592424118790309</v>
      </c>
    </row>
    <row r="490" spans="2:24" x14ac:dyDescent="0.25">
      <c r="B490" s="26">
        <f>IF('Training Data'!A484="M",1,0)</f>
        <v>0</v>
      </c>
      <c r="C490" s="22">
        <f>IF('Training Data'!A484="F",1,0)</f>
        <v>1</v>
      </c>
      <c r="D490" s="26">
        <f>IF('Training Data'!$B484="H",1,0)</f>
        <v>1</v>
      </c>
      <c r="E490" s="22">
        <f>IF('Training Data'!$B484="A",1,0)</f>
        <v>0</v>
      </c>
      <c r="F490" s="37">
        <v>0</v>
      </c>
      <c r="G490" s="37">
        <v>0</v>
      </c>
      <c r="H490" s="37">
        <v>0</v>
      </c>
      <c r="I490" s="37">
        <v>0</v>
      </c>
      <c r="J490" s="37">
        <v>0</v>
      </c>
      <c r="K490" s="37">
        <v>0</v>
      </c>
      <c r="L490" s="37">
        <v>0</v>
      </c>
      <c r="M490" s="37">
        <v>0</v>
      </c>
      <c r="N490" s="37">
        <v>0</v>
      </c>
      <c r="O490" s="37">
        <v>1</v>
      </c>
      <c r="P490" s="37">
        <v>0</v>
      </c>
      <c r="Q490" s="37">
        <v>0</v>
      </c>
      <c r="R490" s="37">
        <v>0</v>
      </c>
      <c r="S490" s="37">
        <v>1</v>
      </c>
      <c r="T490" s="22">
        <v>0</v>
      </c>
      <c r="U490" s="24">
        <v>1</v>
      </c>
      <c r="V490" s="76">
        <v>1</v>
      </c>
      <c r="W490" s="71">
        <f t="shared" si="16"/>
        <v>0.38873717566183008</v>
      </c>
      <c r="X490" s="68">
        <f t="shared" si="17"/>
        <v>0.37364224041787636</v>
      </c>
    </row>
    <row r="491" spans="2:24" x14ac:dyDescent="0.25">
      <c r="B491" s="26">
        <f>IF('Training Data'!A485="M",1,0)</f>
        <v>0</v>
      </c>
      <c r="C491" s="22">
        <f>IF('Training Data'!A485="F",1,0)</f>
        <v>1</v>
      </c>
      <c r="D491" s="26">
        <f>IF('Training Data'!$B485="H",1,0)</f>
        <v>1</v>
      </c>
      <c r="E491" s="22">
        <f>IF('Training Data'!$B485="A",1,0)</f>
        <v>0</v>
      </c>
      <c r="F491" s="37">
        <v>0</v>
      </c>
      <c r="G491" s="37">
        <v>0</v>
      </c>
      <c r="H491" s="37">
        <v>0</v>
      </c>
      <c r="I491" s="37">
        <v>0</v>
      </c>
      <c r="J491" s="37">
        <v>0</v>
      </c>
      <c r="K491" s="37">
        <v>0</v>
      </c>
      <c r="L491" s="37">
        <v>0</v>
      </c>
      <c r="M491" s="37">
        <v>0</v>
      </c>
      <c r="N491" s="37">
        <v>0</v>
      </c>
      <c r="O491" s="37">
        <v>0</v>
      </c>
      <c r="P491" s="37">
        <v>0</v>
      </c>
      <c r="Q491" s="37">
        <v>0</v>
      </c>
      <c r="R491" s="37">
        <v>0</v>
      </c>
      <c r="S491" s="37">
        <v>0</v>
      </c>
      <c r="T491" s="22">
        <v>0</v>
      </c>
      <c r="U491" s="24">
        <v>1</v>
      </c>
      <c r="V491" s="76">
        <v>1</v>
      </c>
      <c r="W491" s="71">
        <f t="shared" si="16"/>
        <v>0.42910224979607509</v>
      </c>
      <c r="X491" s="68">
        <f t="shared" si="17"/>
        <v>0.32592424118790309</v>
      </c>
    </row>
    <row r="492" spans="2:24" x14ac:dyDescent="0.25">
      <c r="B492" s="26">
        <f>IF('Training Data'!A486="M",1,0)</f>
        <v>1</v>
      </c>
      <c r="C492" s="22">
        <f>IF('Training Data'!A486="F",1,0)</f>
        <v>0</v>
      </c>
      <c r="D492" s="26">
        <f>IF('Training Data'!$B486="H",1,0)</f>
        <v>1</v>
      </c>
      <c r="E492" s="22">
        <f>IF('Training Data'!$B486="A",1,0)</f>
        <v>0</v>
      </c>
      <c r="F492" s="37">
        <v>0</v>
      </c>
      <c r="G492" s="37">
        <v>0</v>
      </c>
      <c r="H492" s="37">
        <v>0</v>
      </c>
      <c r="I492" s="37">
        <v>0</v>
      </c>
      <c r="J492" s="37">
        <v>0</v>
      </c>
      <c r="K492" s="37">
        <v>0</v>
      </c>
      <c r="L492" s="37">
        <v>0</v>
      </c>
      <c r="M492" s="37">
        <v>0</v>
      </c>
      <c r="N492" s="37">
        <v>0</v>
      </c>
      <c r="O492" s="37">
        <v>1</v>
      </c>
      <c r="P492" s="37">
        <v>0</v>
      </c>
      <c r="Q492" s="37">
        <v>0</v>
      </c>
      <c r="R492" s="37">
        <v>0</v>
      </c>
      <c r="S492" s="37">
        <v>0</v>
      </c>
      <c r="T492" s="22">
        <v>0</v>
      </c>
      <c r="U492" s="24">
        <v>1</v>
      </c>
      <c r="V492" s="76">
        <v>1</v>
      </c>
      <c r="W492" s="71">
        <f t="shared" si="16"/>
        <v>0.52648515677276531</v>
      </c>
      <c r="X492" s="68">
        <f t="shared" si="17"/>
        <v>0.22421630675651266</v>
      </c>
    </row>
    <row r="493" spans="2:24" x14ac:dyDescent="0.25">
      <c r="B493" s="26">
        <f>IF('Training Data'!A487="M",1,0)</f>
        <v>0</v>
      </c>
      <c r="C493" s="22">
        <f>IF('Training Data'!A487="F",1,0)</f>
        <v>1</v>
      </c>
      <c r="D493" s="26">
        <f>IF('Training Data'!$B487="H",1,0)</f>
        <v>0</v>
      </c>
      <c r="E493" s="22">
        <f>IF('Training Data'!$B487="A",1,0)</f>
        <v>0</v>
      </c>
      <c r="F493" s="37">
        <v>0</v>
      </c>
      <c r="G493" s="37">
        <v>0</v>
      </c>
      <c r="H493" s="37">
        <v>0</v>
      </c>
      <c r="I493" s="37">
        <v>0</v>
      </c>
      <c r="J493" s="37">
        <v>1</v>
      </c>
      <c r="K493" s="37">
        <v>0</v>
      </c>
      <c r="L493" s="37">
        <v>0</v>
      </c>
      <c r="M493" s="37">
        <v>0</v>
      </c>
      <c r="N493" s="37">
        <v>0</v>
      </c>
      <c r="O493" s="37">
        <v>0</v>
      </c>
      <c r="P493" s="37">
        <v>0</v>
      </c>
      <c r="Q493" s="37">
        <v>0</v>
      </c>
      <c r="R493" s="37">
        <v>0</v>
      </c>
      <c r="S493" s="37">
        <v>0</v>
      </c>
      <c r="T493" s="22">
        <v>1</v>
      </c>
      <c r="U493" s="24">
        <v>1</v>
      </c>
      <c r="V493" s="76">
        <v>1</v>
      </c>
      <c r="W493" s="71">
        <f t="shared" si="16"/>
        <v>0.96469850205618068</v>
      </c>
      <c r="X493" s="68">
        <f t="shared" si="17"/>
        <v>1.2461957570774793E-3</v>
      </c>
    </row>
    <row r="494" spans="2:24" x14ac:dyDescent="0.25">
      <c r="B494" s="26">
        <f>IF('Training Data'!A488="M",1,0)</f>
        <v>0</v>
      </c>
      <c r="C494" s="22">
        <f>IF('Training Data'!A488="F",1,0)</f>
        <v>1</v>
      </c>
      <c r="D494" s="26">
        <f>IF('Training Data'!$B488="H",1,0)</f>
        <v>1</v>
      </c>
      <c r="E494" s="22">
        <f>IF('Training Data'!$B488="A",1,0)</f>
        <v>0</v>
      </c>
      <c r="F494" s="37">
        <v>0</v>
      </c>
      <c r="G494" s="37">
        <v>0</v>
      </c>
      <c r="H494" s="37">
        <v>0</v>
      </c>
      <c r="I494" s="37">
        <v>0</v>
      </c>
      <c r="J494" s="37">
        <v>1</v>
      </c>
      <c r="K494" s="37">
        <v>0</v>
      </c>
      <c r="L494" s="37">
        <v>0</v>
      </c>
      <c r="M494" s="37">
        <v>0</v>
      </c>
      <c r="N494" s="37">
        <v>0</v>
      </c>
      <c r="O494" s="37">
        <v>0</v>
      </c>
      <c r="P494" s="37">
        <v>0</v>
      </c>
      <c r="Q494" s="37">
        <v>0</v>
      </c>
      <c r="R494" s="37">
        <v>0</v>
      </c>
      <c r="S494" s="37">
        <v>0</v>
      </c>
      <c r="T494" s="22">
        <v>0</v>
      </c>
      <c r="U494" s="24">
        <v>1</v>
      </c>
      <c r="V494" s="76">
        <v>1</v>
      </c>
      <c r="W494" s="71">
        <f t="shared" si="16"/>
        <v>0.72366270697754298</v>
      </c>
      <c r="X494" s="68">
        <f t="shared" si="17"/>
        <v>7.6362299514979276E-2</v>
      </c>
    </row>
    <row r="495" spans="2:24" x14ac:dyDescent="0.25">
      <c r="B495" s="26">
        <f>IF('Training Data'!A489="M",1,0)</f>
        <v>1</v>
      </c>
      <c r="C495" s="22">
        <f>IF('Training Data'!A489="F",1,0)</f>
        <v>0</v>
      </c>
      <c r="D495" s="26">
        <f>IF('Training Data'!$B489="H",1,0)</f>
        <v>1</v>
      </c>
      <c r="E495" s="22">
        <f>IF('Training Data'!$B489="A",1,0)</f>
        <v>0</v>
      </c>
      <c r="F495" s="37">
        <v>0</v>
      </c>
      <c r="G495" s="37">
        <v>0</v>
      </c>
      <c r="H495" s="37">
        <v>0</v>
      </c>
      <c r="I495" s="37">
        <v>0</v>
      </c>
      <c r="J495" s="37">
        <v>1</v>
      </c>
      <c r="K495" s="37">
        <v>0</v>
      </c>
      <c r="L495" s="37">
        <v>0</v>
      </c>
      <c r="M495" s="37">
        <v>0</v>
      </c>
      <c r="N495" s="37">
        <v>0</v>
      </c>
      <c r="O495" s="37">
        <v>0</v>
      </c>
      <c r="P495" s="37">
        <v>0</v>
      </c>
      <c r="Q495" s="37">
        <v>0</v>
      </c>
      <c r="R495" s="37">
        <v>0</v>
      </c>
      <c r="S495" s="37">
        <v>1</v>
      </c>
      <c r="T495" s="22">
        <v>0</v>
      </c>
      <c r="U495" s="24">
        <v>1</v>
      </c>
      <c r="V495" s="76">
        <v>1</v>
      </c>
      <c r="W495" s="71">
        <f t="shared" si="16"/>
        <v>0.44983770919308158</v>
      </c>
      <c r="X495" s="68">
        <f t="shared" si="17"/>
        <v>0.30267854622591622</v>
      </c>
    </row>
    <row r="496" spans="2:24" x14ac:dyDescent="0.25">
      <c r="B496" s="26">
        <f>IF('Training Data'!A490="M",1,0)</f>
        <v>0</v>
      </c>
      <c r="C496" s="22">
        <f>IF('Training Data'!A490="F",1,0)</f>
        <v>1</v>
      </c>
      <c r="D496" s="26">
        <f>IF('Training Data'!$B490="H",1,0)</f>
        <v>1</v>
      </c>
      <c r="E496" s="22">
        <f>IF('Training Data'!$B490="A",1,0)</f>
        <v>0</v>
      </c>
      <c r="F496" s="37">
        <v>0</v>
      </c>
      <c r="G496" s="37">
        <v>0</v>
      </c>
      <c r="H496" s="37">
        <v>0</v>
      </c>
      <c r="I496" s="37">
        <v>0</v>
      </c>
      <c r="J496" s="37">
        <v>0</v>
      </c>
      <c r="K496" s="37">
        <v>0</v>
      </c>
      <c r="L496" s="37">
        <v>0</v>
      </c>
      <c r="M496" s="37">
        <v>1</v>
      </c>
      <c r="N496" s="37">
        <v>0</v>
      </c>
      <c r="O496" s="37">
        <v>0</v>
      </c>
      <c r="P496" s="37">
        <v>0</v>
      </c>
      <c r="Q496" s="37">
        <v>0</v>
      </c>
      <c r="R496" s="37">
        <v>0</v>
      </c>
      <c r="S496" s="37">
        <v>0</v>
      </c>
      <c r="T496" s="22">
        <v>0</v>
      </c>
      <c r="U496" s="24">
        <v>1</v>
      </c>
      <c r="V496" s="76">
        <v>1</v>
      </c>
      <c r="W496" s="71">
        <f t="shared" si="16"/>
        <v>0.6635077360195577</v>
      </c>
      <c r="X496" s="68">
        <f t="shared" si="17"/>
        <v>0.11322704371868367</v>
      </c>
    </row>
    <row r="497" spans="2:24" x14ac:dyDescent="0.25">
      <c r="B497" s="26">
        <f>IF('Training Data'!A491="M",1,0)</f>
        <v>0</v>
      </c>
      <c r="C497" s="22">
        <f>IF('Training Data'!A491="F",1,0)</f>
        <v>1</v>
      </c>
      <c r="D497" s="26">
        <f>IF('Training Data'!$B491="H",1,0)</f>
        <v>0</v>
      </c>
      <c r="E497" s="22">
        <f>IF('Training Data'!$B491="A",1,0)</f>
        <v>1</v>
      </c>
      <c r="F497" s="37">
        <v>0</v>
      </c>
      <c r="G497" s="37">
        <v>0</v>
      </c>
      <c r="H497" s="37">
        <v>0</v>
      </c>
      <c r="I497" s="37">
        <v>0</v>
      </c>
      <c r="J497" s="37">
        <v>0</v>
      </c>
      <c r="K497" s="37">
        <v>0</v>
      </c>
      <c r="L497" s="37">
        <v>0</v>
      </c>
      <c r="M497" s="37">
        <v>0</v>
      </c>
      <c r="N497" s="37">
        <v>0</v>
      </c>
      <c r="O497" s="37">
        <v>0</v>
      </c>
      <c r="P497" s="37">
        <v>0</v>
      </c>
      <c r="Q497" s="37">
        <v>0</v>
      </c>
      <c r="R497" s="37">
        <v>0</v>
      </c>
      <c r="S497" s="37">
        <v>0</v>
      </c>
      <c r="T497" s="22">
        <v>0</v>
      </c>
      <c r="U497" s="24">
        <v>1</v>
      </c>
      <c r="V497" s="76">
        <v>1</v>
      </c>
      <c r="W497" s="71">
        <f t="shared" si="16"/>
        <v>0.44472443410807827</v>
      </c>
      <c r="X497" s="68">
        <f t="shared" si="17"/>
        <v>0.30833095407659389</v>
      </c>
    </row>
    <row r="498" spans="2:24" x14ac:dyDescent="0.25">
      <c r="B498" s="26">
        <f>IF('Training Data'!A492="M",1,0)</f>
        <v>0</v>
      </c>
      <c r="C498" s="22">
        <f>IF('Training Data'!A492="F",1,0)</f>
        <v>1</v>
      </c>
      <c r="D498" s="26">
        <f>IF('Training Data'!$B492="H",1,0)</f>
        <v>1</v>
      </c>
      <c r="E498" s="22">
        <f>IF('Training Data'!$B492="A",1,0)</f>
        <v>0</v>
      </c>
      <c r="F498" s="37">
        <v>1</v>
      </c>
      <c r="G498" s="37">
        <v>0</v>
      </c>
      <c r="H498" s="37">
        <v>0</v>
      </c>
      <c r="I498" s="37">
        <v>0</v>
      </c>
      <c r="J498" s="37">
        <v>0</v>
      </c>
      <c r="K498" s="37">
        <v>0</v>
      </c>
      <c r="L498" s="37">
        <v>0</v>
      </c>
      <c r="M498" s="37">
        <v>0</v>
      </c>
      <c r="N498" s="37">
        <v>0</v>
      </c>
      <c r="O498" s="37">
        <v>0</v>
      </c>
      <c r="P498" s="37">
        <v>0</v>
      </c>
      <c r="Q498" s="37">
        <v>0</v>
      </c>
      <c r="R498" s="37">
        <v>0</v>
      </c>
      <c r="S498" s="37">
        <v>0</v>
      </c>
      <c r="T498" s="22">
        <v>0</v>
      </c>
      <c r="U498" s="24">
        <v>1</v>
      </c>
      <c r="V498" s="76">
        <v>1</v>
      </c>
      <c r="W498" s="71">
        <f t="shared" si="16"/>
        <v>0.64894449733283666</v>
      </c>
      <c r="X498" s="68">
        <f t="shared" si="17"/>
        <v>0.12323996595289473</v>
      </c>
    </row>
    <row r="499" spans="2:24" x14ac:dyDescent="0.25">
      <c r="B499" s="26">
        <f>IF('Training Data'!A493="M",1,0)</f>
        <v>1</v>
      </c>
      <c r="C499" s="22">
        <f>IF('Training Data'!A493="F",1,0)</f>
        <v>0</v>
      </c>
      <c r="D499" s="26">
        <f>IF('Training Data'!$B493="H",1,0)</f>
        <v>0</v>
      </c>
      <c r="E499" s="22">
        <f>IF('Training Data'!$B493="A",1,0)</f>
        <v>1</v>
      </c>
      <c r="F499" s="37">
        <v>0</v>
      </c>
      <c r="G499" s="37">
        <v>0</v>
      </c>
      <c r="H499" s="37">
        <v>0</v>
      </c>
      <c r="I499" s="37">
        <v>0</v>
      </c>
      <c r="J499" s="37">
        <v>0</v>
      </c>
      <c r="K499" s="37">
        <v>0</v>
      </c>
      <c r="L499" s="37">
        <v>0</v>
      </c>
      <c r="M499" s="37">
        <v>0</v>
      </c>
      <c r="N499" s="37">
        <v>0</v>
      </c>
      <c r="O499" s="37">
        <v>0</v>
      </c>
      <c r="P499" s="37">
        <v>0</v>
      </c>
      <c r="Q499" s="37">
        <v>0</v>
      </c>
      <c r="R499" s="37">
        <v>0</v>
      </c>
      <c r="S499" s="37">
        <v>0</v>
      </c>
      <c r="T499" s="22">
        <v>0</v>
      </c>
      <c r="U499" s="24">
        <v>1</v>
      </c>
      <c r="V499" s="76">
        <v>1</v>
      </c>
      <c r="W499" s="71">
        <f t="shared" si="16"/>
        <v>0.37668592577131521</v>
      </c>
      <c r="X499" s="68">
        <f t="shared" si="17"/>
        <v>0.38852043513156237</v>
      </c>
    </row>
    <row r="500" spans="2:24" x14ac:dyDescent="0.25">
      <c r="B500" s="26">
        <f>IF('Training Data'!A494="M",1,0)</f>
        <v>0</v>
      </c>
      <c r="C500" s="22">
        <f>IF('Training Data'!A494="F",1,0)</f>
        <v>1</v>
      </c>
      <c r="D500" s="26">
        <f>IF('Training Data'!$B494="H",1,0)</f>
        <v>1</v>
      </c>
      <c r="E500" s="22">
        <f>IF('Training Data'!$B494="A",1,0)</f>
        <v>0</v>
      </c>
      <c r="F500" s="37">
        <v>0</v>
      </c>
      <c r="G500" s="37">
        <v>0</v>
      </c>
      <c r="H500" s="37">
        <v>0</v>
      </c>
      <c r="I500" s="37">
        <v>0</v>
      </c>
      <c r="J500" s="37">
        <v>0</v>
      </c>
      <c r="K500" s="37">
        <v>0</v>
      </c>
      <c r="L500" s="37">
        <v>1</v>
      </c>
      <c r="M500" s="37">
        <v>0</v>
      </c>
      <c r="N500" s="37">
        <v>0</v>
      </c>
      <c r="O500" s="37">
        <v>0</v>
      </c>
      <c r="P500" s="37">
        <v>0</v>
      </c>
      <c r="Q500" s="37">
        <v>0</v>
      </c>
      <c r="R500" s="37">
        <v>1</v>
      </c>
      <c r="S500" s="37">
        <v>0</v>
      </c>
      <c r="T500" s="22">
        <v>0</v>
      </c>
      <c r="U500" s="24">
        <v>1</v>
      </c>
      <c r="V500" s="76">
        <v>1</v>
      </c>
      <c r="W500" s="71">
        <f t="shared" si="16"/>
        <v>0.8054349084320368</v>
      </c>
      <c r="X500" s="68">
        <f t="shared" si="17"/>
        <v>3.7855574856849906E-2</v>
      </c>
    </row>
    <row r="501" spans="2:24" x14ac:dyDescent="0.25">
      <c r="B501" s="26">
        <f>IF('Training Data'!A495="M",1,0)</f>
        <v>1</v>
      </c>
      <c r="C501" s="22">
        <f>IF('Training Data'!A495="F",1,0)</f>
        <v>0</v>
      </c>
      <c r="D501" s="26">
        <f>IF('Training Data'!$B495="H",1,0)</f>
        <v>0</v>
      </c>
      <c r="E501" s="22">
        <f>IF('Training Data'!$B495="A",1,0)</f>
        <v>1</v>
      </c>
      <c r="F501" s="37">
        <v>0</v>
      </c>
      <c r="G501" s="37">
        <v>0</v>
      </c>
      <c r="H501" s="37">
        <v>0</v>
      </c>
      <c r="I501" s="37">
        <v>0</v>
      </c>
      <c r="J501" s="37">
        <v>1</v>
      </c>
      <c r="K501" s="37">
        <v>0</v>
      </c>
      <c r="L501" s="37">
        <v>0</v>
      </c>
      <c r="M501" s="37">
        <v>0</v>
      </c>
      <c r="N501" s="37">
        <v>0</v>
      </c>
      <c r="O501" s="37">
        <v>0</v>
      </c>
      <c r="P501" s="37">
        <v>0</v>
      </c>
      <c r="Q501" s="37">
        <v>0</v>
      </c>
      <c r="R501" s="37">
        <v>0</v>
      </c>
      <c r="S501" s="37">
        <v>0</v>
      </c>
      <c r="T501" s="22">
        <v>0</v>
      </c>
      <c r="U501" s="24">
        <v>1</v>
      </c>
      <c r="V501" s="76">
        <v>1</v>
      </c>
      <c r="W501" s="71">
        <f t="shared" si="16"/>
        <v>0.67124638295278305</v>
      </c>
      <c r="X501" s="68">
        <f t="shared" si="17"/>
        <v>0.10807894072162817</v>
      </c>
    </row>
    <row r="502" spans="2:24" x14ac:dyDescent="0.25">
      <c r="B502" s="26">
        <f>IF('Training Data'!A496="M",1,0)</f>
        <v>0</v>
      </c>
      <c r="C502" s="22">
        <f>IF('Training Data'!A496="F",1,0)</f>
        <v>1</v>
      </c>
      <c r="D502" s="26">
        <f>IF('Training Data'!$B496="H",1,0)</f>
        <v>0</v>
      </c>
      <c r="E502" s="22">
        <f>IF('Training Data'!$B496="A",1,0)</f>
        <v>1</v>
      </c>
      <c r="F502" s="37">
        <v>0</v>
      </c>
      <c r="G502" s="37">
        <v>0</v>
      </c>
      <c r="H502" s="37">
        <v>0</v>
      </c>
      <c r="I502" s="37">
        <v>0</v>
      </c>
      <c r="J502" s="37">
        <v>0</v>
      </c>
      <c r="K502" s="37">
        <v>0</v>
      </c>
      <c r="L502" s="37">
        <v>0</v>
      </c>
      <c r="M502" s="37">
        <v>0</v>
      </c>
      <c r="N502" s="37">
        <v>0</v>
      </c>
      <c r="O502" s="37">
        <v>0</v>
      </c>
      <c r="P502" s="37">
        <v>0</v>
      </c>
      <c r="Q502" s="37">
        <v>0</v>
      </c>
      <c r="R502" s="37">
        <v>0</v>
      </c>
      <c r="S502" s="37">
        <v>0</v>
      </c>
      <c r="T502" s="22">
        <v>1</v>
      </c>
      <c r="U502" s="24">
        <v>1</v>
      </c>
      <c r="V502" s="76">
        <v>1</v>
      </c>
      <c r="W502" s="71">
        <f t="shared" si="16"/>
        <v>0.68285588978323897</v>
      </c>
      <c r="X502" s="68">
        <f t="shared" si="17"/>
        <v>0.10058038664518107</v>
      </c>
    </row>
    <row r="503" spans="2:24" x14ac:dyDescent="0.25">
      <c r="B503" s="26">
        <f>IF('Training Data'!A497="M",1,0)</f>
        <v>1</v>
      </c>
      <c r="C503" s="22">
        <f>IF('Training Data'!A497="F",1,0)</f>
        <v>0</v>
      </c>
      <c r="D503" s="26">
        <f>IF('Training Data'!$B497="H",1,0)</f>
        <v>1</v>
      </c>
      <c r="E503" s="22">
        <f>IF('Training Data'!$B497="A",1,0)</f>
        <v>0</v>
      </c>
      <c r="F503" s="37">
        <v>0</v>
      </c>
      <c r="G503" s="37">
        <v>0</v>
      </c>
      <c r="H503" s="37">
        <v>0</v>
      </c>
      <c r="I503" s="37">
        <v>0</v>
      </c>
      <c r="J503" s="37">
        <v>0</v>
      </c>
      <c r="K503" s="37">
        <v>0</v>
      </c>
      <c r="L503" s="37">
        <v>0</v>
      </c>
      <c r="M503" s="37">
        <v>1</v>
      </c>
      <c r="N503" s="37">
        <v>0</v>
      </c>
      <c r="O503" s="37">
        <v>0</v>
      </c>
      <c r="P503" s="37">
        <v>0</v>
      </c>
      <c r="Q503" s="37">
        <v>0</v>
      </c>
      <c r="R503" s="37">
        <v>0</v>
      </c>
      <c r="S503" s="37">
        <v>0</v>
      </c>
      <c r="T503" s="22">
        <v>0</v>
      </c>
      <c r="U503" s="24">
        <v>1</v>
      </c>
      <c r="V503" s="76">
        <v>1</v>
      </c>
      <c r="W503" s="71">
        <f t="shared" si="16"/>
        <v>0.59546922768279464</v>
      </c>
      <c r="X503" s="68">
        <f t="shared" si="17"/>
        <v>0.16364514575155464</v>
      </c>
    </row>
    <row r="504" spans="2:24" x14ac:dyDescent="0.25">
      <c r="B504" s="26">
        <f>IF('Training Data'!A498="M",1,0)</f>
        <v>0</v>
      </c>
      <c r="C504" s="22">
        <f>IF('Training Data'!A498="F",1,0)</f>
        <v>1</v>
      </c>
      <c r="D504" s="26">
        <f>IF('Training Data'!$B498="H",1,0)</f>
        <v>0</v>
      </c>
      <c r="E504" s="22">
        <f>IF('Training Data'!$B498="A",1,0)</f>
        <v>0</v>
      </c>
      <c r="F504" s="37">
        <v>0</v>
      </c>
      <c r="G504" s="37">
        <v>0</v>
      </c>
      <c r="H504" s="37">
        <v>0</v>
      </c>
      <c r="I504" s="37">
        <v>1</v>
      </c>
      <c r="J504" s="37">
        <v>1</v>
      </c>
      <c r="K504" s="37">
        <v>0</v>
      </c>
      <c r="L504" s="37">
        <v>0</v>
      </c>
      <c r="M504" s="37">
        <v>0</v>
      </c>
      <c r="N504" s="37">
        <v>0</v>
      </c>
      <c r="O504" s="37">
        <v>1</v>
      </c>
      <c r="P504" s="37">
        <v>0</v>
      </c>
      <c r="Q504" s="37">
        <v>1</v>
      </c>
      <c r="R504" s="37">
        <v>0</v>
      </c>
      <c r="S504" s="37">
        <v>0</v>
      </c>
      <c r="T504" s="22">
        <v>0</v>
      </c>
      <c r="U504" s="24">
        <v>1</v>
      </c>
      <c r="V504" s="76">
        <v>1</v>
      </c>
      <c r="W504" s="71">
        <f t="shared" si="16"/>
        <v>1.4018131205640854</v>
      </c>
      <c r="X504" s="68">
        <f t="shared" si="17"/>
        <v>0.16145378385744819</v>
      </c>
    </row>
    <row r="505" spans="2:24" x14ac:dyDescent="0.25">
      <c r="B505" s="26">
        <f>IF('Training Data'!A499="M",1,0)</f>
        <v>1</v>
      </c>
      <c r="C505" s="22">
        <f>IF('Training Data'!A499="F",1,0)</f>
        <v>0</v>
      </c>
      <c r="D505" s="26">
        <f>IF('Training Data'!$B499="H",1,0)</f>
        <v>1</v>
      </c>
      <c r="E505" s="22">
        <f>IF('Training Data'!$B499="A",1,0)</f>
        <v>0</v>
      </c>
      <c r="F505" s="37">
        <v>0</v>
      </c>
      <c r="G505" s="37">
        <v>0</v>
      </c>
      <c r="H505" s="37">
        <v>0</v>
      </c>
      <c r="I505" s="37">
        <v>0</v>
      </c>
      <c r="J505" s="37">
        <v>0</v>
      </c>
      <c r="K505" s="37">
        <v>0</v>
      </c>
      <c r="L505" s="37">
        <v>0</v>
      </c>
      <c r="M505" s="37">
        <v>0</v>
      </c>
      <c r="N505" s="37">
        <v>0</v>
      </c>
      <c r="O505" s="37">
        <v>0</v>
      </c>
      <c r="P505" s="37">
        <v>0</v>
      </c>
      <c r="Q505" s="37">
        <v>0</v>
      </c>
      <c r="R505" s="37">
        <v>0</v>
      </c>
      <c r="S505" s="37">
        <v>0</v>
      </c>
      <c r="T505" s="22">
        <v>0</v>
      </c>
      <c r="U505" s="24">
        <v>1</v>
      </c>
      <c r="V505" s="76">
        <v>1</v>
      </c>
      <c r="W505" s="71">
        <f t="shared" si="16"/>
        <v>0.36106374145931197</v>
      </c>
      <c r="X505" s="68">
        <f t="shared" si="17"/>
        <v>0.40823954247797295</v>
      </c>
    </row>
    <row r="506" spans="2:24" x14ac:dyDescent="0.25">
      <c r="B506" s="26">
        <f>IF('Training Data'!A500="M",1,0)</f>
        <v>0</v>
      </c>
      <c r="C506" s="22">
        <f>IF('Training Data'!A500="F",1,0)</f>
        <v>1</v>
      </c>
      <c r="D506" s="26">
        <f>IF('Training Data'!$B500="H",1,0)</f>
        <v>1</v>
      </c>
      <c r="E506" s="22">
        <f>IF('Training Data'!$B500="A",1,0)</f>
        <v>0</v>
      </c>
      <c r="F506" s="37">
        <v>0</v>
      </c>
      <c r="G506" s="37">
        <v>0</v>
      </c>
      <c r="H506" s="37">
        <v>0</v>
      </c>
      <c r="I506" s="37">
        <v>0</v>
      </c>
      <c r="J506" s="37">
        <v>0</v>
      </c>
      <c r="K506" s="37">
        <v>0</v>
      </c>
      <c r="L506" s="37">
        <v>1</v>
      </c>
      <c r="M506" s="37">
        <v>0</v>
      </c>
      <c r="N506" s="37">
        <v>0</v>
      </c>
      <c r="O506" s="37">
        <v>0</v>
      </c>
      <c r="P506" s="37">
        <v>0</v>
      </c>
      <c r="Q506" s="37">
        <v>0</v>
      </c>
      <c r="R506" s="37">
        <v>1</v>
      </c>
      <c r="S506" s="37">
        <v>0</v>
      </c>
      <c r="T506" s="22">
        <v>0</v>
      </c>
      <c r="U506" s="24">
        <v>1</v>
      </c>
      <c r="V506" s="76">
        <v>1</v>
      </c>
      <c r="W506" s="71">
        <f t="shared" si="16"/>
        <v>0.8054349084320368</v>
      </c>
      <c r="X506" s="68">
        <f t="shared" si="17"/>
        <v>3.7855574856849906E-2</v>
      </c>
    </row>
    <row r="507" spans="2:24" x14ac:dyDescent="0.25">
      <c r="B507" s="26">
        <f>IF('Training Data'!A501="M",1,0)</f>
        <v>1</v>
      </c>
      <c r="C507" s="22">
        <f>IF('Training Data'!A501="F",1,0)</f>
        <v>0</v>
      </c>
      <c r="D507" s="26">
        <f>IF('Training Data'!$B501="H",1,0)</f>
        <v>1</v>
      </c>
      <c r="E507" s="22">
        <f>IF('Training Data'!$B501="A",1,0)</f>
        <v>0</v>
      </c>
      <c r="F507" s="37">
        <v>0</v>
      </c>
      <c r="G507" s="37">
        <v>0</v>
      </c>
      <c r="H507" s="37">
        <v>0</v>
      </c>
      <c r="I507" s="37">
        <v>0</v>
      </c>
      <c r="J507" s="37">
        <v>0</v>
      </c>
      <c r="K507" s="37">
        <v>0</v>
      </c>
      <c r="L507" s="37">
        <v>0</v>
      </c>
      <c r="M507" s="37">
        <v>0</v>
      </c>
      <c r="N507" s="37">
        <v>0</v>
      </c>
      <c r="O507" s="37">
        <v>0</v>
      </c>
      <c r="P507" s="37">
        <v>0</v>
      </c>
      <c r="Q507" s="37">
        <v>0</v>
      </c>
      <c r="R507" s="37">
        <v>0</v>
      </c>
      <c r="S507" s="37">
        <v>0</v>
      </c>
      <c r="T507" s="22">
        <v>0</v>
      </c>
      <c r="U507" s="24">
        <v>1</v>
      </c>
      <c r="V507" s="76">
        <v>1</v>
      </c>
      <c r="W507" s="71">
        <f t="shared" si="16"/>
        <v>0.36106374145931197</v>
      </c>
      <c r="X507" s="68">
        <f t="shared" si="17"/>
        <v>0.40823954247797295</v>
      </c>
    </row>
    <row r="508" spans="2:24" x14ac:dyDescent="0.25">
      <c r="B508" s="26">
        <f>IF('Training Data'!A502="M",1,0)</f>
        <v>1</v>
      </c>
      <c r="C508" s="22">
        <f>IF('Training Data'!A502="F",1,0)</f>
        <v>0</v>
      </c>
      <c r="D508" s="26">
        <f>IF('Training Data'!$B502="H",1,0)</f>
        <v>0</v>
      </c>
      <c r="E508" s="22">
        <f>IF('Training Data'!$B502="A",1,0)</f>
        <v>1</v>
      </c>
      <c r="F508" s="37">
        <v>0</v>
      </c>
      <c r="G508" s="37">
        <v>0</v>
      </c>
      <c r="H508" s="37">
        <v>0</v>
      </c>
      <c r="I508" s="37">
        <v>0</v>
      </c>
      <c r="J508" s="37">
        <v>0</v>
      </c>
      <c r="K508" s="37">
        <v>0</v>
      </c>
      <c r="L508" s="37">
        <v>0</v>
      </c>
      <c r="M508" s="37">
        <v>0</v>
      </c>
      <c r="N508" s="37">
        <v>0</v>
      </c>
      <c r="O508" s="37">
        <v>0</v>
      </c>
      <c r="P508" s="37">
        <v>0</v>
      </c>
      <c r="Q508" s="37">
        <v>0</v>
      </c>
      <c r="R508" s="37">
        <v>0</v>
      </c>
      <c r="S508" s="37">
        <v>0</v>
      </c>
      <c r="T508" s="22">
        <v>1</v>
      </c>
      <c r="U508" s="24">
        <v>1</v>
      </c>
      <c r="V508" s="76">
        <v>0</v>
      </c>
      <c r="W508" s="71">
        <f t="shared" si="16"/>
        <v>0.61481738144647591</v>
      </c>
      <c r="X508" s="68">
        <f t="shared" si="17"/>
        <v>0.37800041252870148</v>
      </c>
    </row>
    <row r="509" spans="2:24" x14ac:dyDescent="0.25">
      <c r="B509" s="26">
        <f>IF('Training Data'!A503="M",1,0)</f>
        <v>0</v>
      </c>
      <c r="C509" s="22">
        <f>IF('Training Data'!A503="F",1,0)</f>
        <v>1</v>
      </c>
      <c r="D509" s="26">
        <f>IF('Training Data'!$B503="H",1,0)</f>
        <v>1</v>
      </c>
      <c r="E509" s="22">
        <f>IF('Training Data'!$B503="A",1,0)</f>
        <v>0</v>
      </c>
      <c r="F509" s="37">
        <v>0</v>
      </c>
      <c r="G509" s="37">
        <v>0</v>
      </c>
      <c r="H509" s="37">
        <v>0</v>
      </c>
      <c r="I509" s="37">
        <v>0</v>
      </c>
      <c r="J509" s="37">
        <v>0</v>
      </c>
      <c r="K509" s="37">
        <v>0</v>
      </c>
      <c r="L509" s="37">
        <v>0</v>
      </c>
      <c r="M509" s="37">
        <v>0</v>
      </c>
      <c r="N509" s="37">
        <v>0</v>
      </c>
      <c r="O509" s="37">
        <v>0</v>
      </c>
      <c r="P509" s="37">
        <v>0</v>
      </c>
      <c r="Q509" s="37">
        <v>0</v>
      </c>
      <c r="R509" s="37">
        <v>1</v>
      </c>
      <c r="S509" s="37">
        <v>0</v>
      </c>
      <c r="T509" s="22">
        <v>0</v>
      </c>
      <c r="U509" s="24">
        <v>1</v>
      </c>
      <c r="V509" s="76">
        <v>0</v>
      </c>
      <c r="W509" s="71">
        <f t="shared" si="16"/>
        <v>0.61765397544350509</v>
      </c>
      <c r="X509" s="68">
        <f t="shared" si="17"/>
        <v>0.38149643338116601</v>
      </c>
    </row>
    <row r="510" spans="2:24" x14ac:dyDescent="0.25">
      <c r="B510" s="26">
        <f>IF('Training Data'!A504="M",1,0)</f>
        <v>1</v>
      </c>
      <c r="C510" s="22">
        <f>IF('Training Data'!A504="F",1,0)</f>
        <v>0</v>
      </c>
      <c r="D510" s="26">
        <f>IF('Training Data'!$B504="H",1,0)</f>
        <v>0</v>
      </c>
      <c r="E510" s="22">
        <f>IF('Training Data'!$B504="A",1,0)</f>
        <v>1</v>
      </c>
      <c r="F510" s="37">
        <v>0</v>
      </c>
      <c r="G510" s="37">
        <v>1</v>
      </c>
      <c r="H510" s="37">
        <v>0</v>
      </c>
      <c r="I510" s="37">
        <v>0</v>
      </c>
      <c r="J510" s="37">
        <v>0</v>
      </c>
      <c r="K510" s="37">
        <v>0</v>
      </c>
      <c r="L510" s="37">
        <v>0</v>
      </c>
      <c r="M510" s="37">
        <v>0</v>
      </c>
      <c r="N510" s="37">
        <v>0</v>
      </c>
      <c r="O510" s="37">
        <v>0</v>
      </c>
      <c r="P510" s="37">
        <v>0</v>
      </c>
      <c r="Q510" s="37">
        <v>0</v>
      </c>
      <c r="R510" s="37">
        <v>0</v>
      </c>
      <c r="S510" s="37">
        <v>0</v>
      </c>
      <c r="T510" s="22">
        <v>0</v>
      </c>
      <c r="U510" s="24">
        <v>1</v>
      </c>
      <c r="V510" s="76">
        <v>0</v>
      </c>
      <c r="W510" s="71">
        <f t="shared" si="16"/>
        <v>0.10781055130195683</v>
      </c>
      <c r="X510" s="68">
        <f t="shared" si="17"/>
        <v>1.1623114972031865E-2</v>
      </c>
    </row>
    <row r="511" spans="2:24" x14ac:dyDescent="0.25">
      <c r="B511" s="26">
        <f>IF('Training Data'!A505="M",1,0)</f>
        <v>1</v>
      </c>
      <c r="C511" s="22">
        <f>IF('Training Data'!A505="F",1,0)</f>
        <v>0</v>
      </c>
      <c r="D511" s="26">
        <f>IF('Training Data'!$B505="H",1,0)</f>
        <v>0</v>
      </c>
      <c r="E511" s="22">
        <f>IF('Training Data'!$B505="A",1,0)</f>
        <v>1</v>
      </c>
      <c r="F511" s="37">
        <v>0</v>
      </c>
      <c r="G511" s="37">
        <v>1</v>
      </c>
      <c r="H511" s="37">
        <v>0</v>
      </c>
      <c r="I511" s="37">
        <v>0</v>
      </c>
      <c r="J511" s="37">
        <v>0</v>
      </c>
      <c r="K511" s="37">
        <v>0</v>
      </c>
      <c r="L511" s="37">
        <v>0</v>
      </c>
      <c r="M511" s="37">
        <v>0</v>
      </c>
      <c r="N511" s="37">
        <v>0</v>
      </c>
      <c r="O511" s="37">
        <v>0</v>
      </c>
      <c r="P511" s="37">
        <v>0</v>
      </c>
      <c r="Q511" s="37">
        <v>0</v>
      </c>
      <c r="R511" s="37">
        <v>0</v>
      </c>
      <c r="S511" s="37">
        <v>0</v>
      </c>
      <c r="T511" s="22">
        <v>0</v>
      </c>
      <c r="U511" s="24">
        <v>1</v>
      </c>
      <c r="V511" s="76">
        <v>0</v>
      </c>
      <c r="W511" s="71">
        <f t="shared" si="16"/>
        <v>0.10781055130195683</v>
      </c>
      <c r="X511" s="68">
        <f t="shared" si="17"/>
        <v>1.1623114972031865E-2</v>
      </c>
    </row>
    <row r="512" spans="2:24" x14ac:dyDescent="0.25">
      <c r="B512" s="26">
        <f>IF('Training Data'!A506="M",1,0)</f>
        <v>0</v>
      </c>
      <c r="C512" s="22">
        <f>IF('Training Data'!A506="F",1,0)</f>
        <v>1</v>
      </c>
      <c r="D512" s="26">
        <f>IF('Training Data'!$B506="H",1,0)</f>
        <v>0</v>
      </c>
      <c r="E512" s="22">
        <f>IF('Training Data'!$B506="A",1,0)</f>
        <v>0</v>
      </c>
      <c r="F512" s="37">
        <v>0</v>
      </c>
      <c r="G512" s="37">
        <v>1</v>
      </c>
      <c r="H512" s="37">
        <v>0</v>
      </c>
      <c r="I512" s="37">
        <v>0</v>
      </c>
      <c r="J512" s="37">
        <v>0</v>
      </c>
      <c r="K512" s="37">
        <v>0</v>
      </c>
      <c r="L512" s="37">
        <v>0</v>
      </c>
      <c r="M512" s="37">
        <v>0</v>
      </c>
      <c r="N512" s="37">
        <v>0</v>
      </c>
      <c r="O512" s="37">
        <v>0</v>
      </c>
      <c r="P512" s="37">
        <v>0</v>
      </c>
      <c r="Q512" s="37">
        <v>0</v>
      </c>
      <c r="R512" s="37">
        <v>0</v>
      </c>
      <c r="S512" s="37">
        <v>0</v>
      </c>
      <c r="T512" s="22">
        <v>0</v>
      </c>
      <c r="U512" s="24">
        <v>1</v>
      </c>
      <c r="V512" s="76">
        <v>0</v>
      </c>
      <c r="W512" s="71">
        <f t="shared" si="16"/>
        <v>0.16313121473019371</v>
      </c>
      <c r="X512" s="68">
        <f t="shared" si="17"/>
        <v>2.6611793219348569E-2</v>
      </c>
    </row>
    <row r="513" spans="2:24" x14ac:dyDescent="0.25">
      <c r="B513" s="26">
        <f>IF('Training Data'!A507="M",1,0)</f>
        <v>1</v>
      </c>
      <c r="C513" s="22">
        <f>IF('Training Data'!A507="F",1,0)</f>
        <v>0</v>
      </c>
      <c r="D513" s="26">
        <f>IF('Training Data'!$B507="H",1,0)</f>
        <v>0</v>
      </c>
      <c r="E513" s="22">
        <f>IF('Training Data'!$B507="A",1,0)</f>
        <v>1</v>
      </c>
      <c r="F513" s="37">
        <v>0</v>
      </c>
      <c r="G513" s="37">
        <v>0</v>
      </c>
      <c r="H513" s="37">
        <v>1</v>
      </c>
      <c r="I513" s="37">
        <v>0</v>
      </c>
      <c r="J513" s="37">
        <v>0</v>
      </c>
      <c r="K513" s="37">
        <v>0</v>
      </c>
      <c r="L513" s="37">
        <v>0</v>
      </c>
      <c r="M513" s="37">
        <v>0</v>
      </c>
      <c r="N513" s="37">
        <v>0</v>
      </c>
      <c r="O513" s="37">
        <v>0</v>
      </c>
      <c r="P513" s="37">
        <v>0</v>
      </c>
      <c r="Q513" s="37">
        <v>0</v>
      </c>
      <c r="R513" s="37">
        <v>1</v>
      </c>
      <c r="S513" s="37">
        <v>0</v>
      </c>
      <c r="T513" s="22">
        <v>1</v>
      </c>
      <c r="U513" s="24">
        <v>1</v>
      </c>
      <c r="V513" s="76">
        <v>0</v>
      </c>
      <c r="W513" s="71">
        <f t="shared" si="16"/>
        <v>0.56572734217429554</v>
      </c>
      <c r="X513" s="68">
        <f t="shared" si="17"/>
        <v>0.32004742568359246</v>
      </c>
    </row>
    <row r="514" spans="2:24" x14ac:dyDescent="0.25">
      <c r="B514" s="26">
        <f>IF('Training Data'!A508="M",1,0)</f>
        <v>1</v>
      </c>
      <c r="C514" s="22">
        <f>IF('Training Data'!A508="F",1,0)</f>
        <v>0</v>
      </c>
      <c r="D514" s="26">
        <f>IF('Training Data'!$B508="H",1,0)</f>
        <v>1</v>
      </c>
      <c r="E514" s="22">
        <f>IF('Training Data'!$B508="A",1,0)</f>
        <v>0</v>
      </c>
      <c r="F514" s="37">
        <v>0</v>
      </c>
      <c r="G514" s="37">
        <v>0</v>
      </c>
      <c r="H514" s="37">
        <v>0</v>
      </c>
      <c r="I514" s="37">
        <v>0</v>
      </c>
      <c r="J514" s="37">
        <v>0</v>
      </c>
      <c r="K514" s="37">
        <v>0</v>
      </c>
      <c r="L514" s="37">
        <v>0</v>
      </c>
      <c r="M514" s="37">
        <v>0</v>
      </c>
      <c r="N514" s="37">
        <v>0</v>
      </c>
      <c r="O514" s="37">
        <v>0</v>
      </c>
      <c r="P514" s="37">
        <v>0</v>
      </c>
      <c r="Q514" s="37">
        <v>0</v>
      </c>
      <c r="R514" s="37">
        <v>0</v>
      </c>
      <c r="S514" s="37">
        <v>0</v>
      </c>
      <c r="T514" s="22">
        <v>0</v>
      </c>
      <c r="U514" s="24">
        <v>1</v>
      </c>
      <c r="V514" s="76">
        <v>0</v>
      </c>
      <c r="W514" s="71">
        <f t="shared" si="16"/>
        <v>0.36106374145931197</v>
      </c>
      <c r="X514" s="68">
        <f t="shared" si="17"/>
        <v>0.13036702539659689</v>
      </c>
    </row>
    <row r="515" spans="2:24" x14ac:dyDescent="0.25">
      <c r="B515" s="26">
        <f>IF('Training Data'!A509="M",1,0)</f>
        <v>1</v>
      </c>
      <c r="C515" s="22">
        <f>IF('Training Data'!A509="F",1,0)</f>
        <v>0</v>
      </c>
      <c r="D515" s="26">
        <f>IF('Training Data'!$B509="H",1,0)</f>
        <v>0</v>
      </c>
      <c r="E515" s="22">
        <f>IF('Training Data'!$B509="A",1,0)</f>
        <v>1</v>
      </c>
      <c r="F515" s="37">
        <v>0</v>
      </c>
      <c r="G515" s="37">
        <v>1</v>
      </c>
      <c r="H515" s="37">
        <v>0</v>
      </c>
      <c r="I515" s="37">
        <v>0</v>
      </c>
      <c r="J515" s="37">
        <v>0</v>
      </c>
      <c r="K515" s="37">
        <v>0</v>
      </c>
      <c r="L515" s="37">
        <v>0</v>
      </c>
      <c r="M515" s="37">
        <v>0</v>
      </c>
      <c r="N515" s="37">
        <v>0</v>
      </c>
      <c r="O515" s="37">
        <v>0</v>
      </c>
      <c r="P515" s="37">
        <v>0</v>
      </c>
      <c r="Q515" s="37">
        <v>0</v>
      </c>
      <c r="R515" s="37">
        <v>0</v>
      </c>
      <c r="S515" s="37">
        <v>0</v>
      </c>
      <c r="T515" s="22">
        <v>0</v>
      </c>
      <c r="U515" s="24">
        <v>1</v>
      </c>
      <c r="V515" s="76">
        <v>0</v>
      </c>
      <c r="W515" s="71">
        <f t="shared" si="16"/>
        <v>0.10781055130195683</v>
      </c>
      <c r="X515" s="68">
        <f t="shared" si="17"/>
        <v>1.1623114972031865E-2</v>
      </c>
    </row>
    <row r="516" spans="2:24" x14ac:dyDescent="0.25">
      <c r="B516" s="26">
        <f>IF('Training Data'!A510="M",1,0)</f>
        <v>0</v>
      </c>
      <c r="C516" s="22">
        <f>IF('Training Data'!A510="F",1,0)</f>
        <v>1</v>
      </c>
      <c r="D516" s="26">
        <f>IF('Training Data'!$B510="H",1,0)</f>
        <v>0</v>
      </c>
      <c r="E516" s="22">
        <f>IF('Training Data'!$B510="A",1,0)</f>
        <v>1</v>
      </c>
      <c r="F516" s="37">
        <v>0</v>
      </c>
      <c r="G516" s="37">
        <v>0</v>
      </c>
      <c r="H516" s="37">
        <v>0</v>
      </c>
      <c r="I516" s="37">
        <v>0</v>
      </c>
      <c r="J516" s="37">
        <v>0</v>
      </c>
      <c r="K516" s="37">
        <v>0</v>
      </c>
      <c r="L516" s="37">
        <v>0</v>
      </c>
      <c r="M516" s="37">
        <v>0</v>
      </c>
      <c r="N516" s="37">
        <v>0</v>
      </c>
      <c r="O516" s="37">
        <v>0</v>
      </c>
      <c r="P516" s="37">
        <v>0</v>
      </c>
      <c r="Q516" s="37">
        <v>0</v>
      </c>
      <c r="R516" s="37">
        <v>0</v>
      </c>
      <c r="S516" s="37">
        <v>0</v>
      </c>
      <c r="T516" s="22">
        <v>0</v>
      </c>
      <c r="U516" s="24">
        <v>1</v>
      </c>
      <c r="V516" s="76">
        <v>0</v>
      </c>
      <c r="W516" s="71">
        <f t="shared" si="16"/>
        <v>0.44472443410807827</v>
      </c>
      <c r="X516" s="68">
        <f t="shared" si="17"/>
        <v>0.19777982229275046</v>
      </c>
    </row>
    <row r="517" spans="2:24" x14ac:dyDescent="0.25">
      <c r="B517" s="26">
        <f>IF('Training Data'!A511="M",1,0)</f>
        <v>1</v>
      </c>
      <c r="C517" s="22">
        <f>IF('Training Data'!A511="F",1,0)</f>
        <v>0</v>
      </c>
      <c r="D517" s="26">
        <f>IF('Training Data'!$B511="H",1,0)</f>
        <v>1</v>
      </c>
      <c r="E517" s="22">
        <f>IF('Training Data'!$B511="A",1,0)</f>
        <v>0</v>
      </c>
      <c r="F517" s="37">
        <v>0</v>
      </c>
      <c r="G517" s="37">
        <v>0</v>
      </c>
      <c r="H517" s="37">
        <v>0</v>
      </c>
      <c r="I517" s="37">
        <v>0</v>
      </c>
      <c r="J517" s="37">
        <v>0</v>
      </c>
      <c r="K517" s="37">
        <v>0</v>
      </c>
      <c r="L517" s="37">
        <v>0</v>
      </c>
      <c r="M517" s="37">
        <v>0</v>
      </c>
      <c r="N517" s="37">
        <v>0</v>
      </c>
      <c r="O517" s="37">
        <v>0</v>
      </c>
      <c r="P517" s="37">
        <v>0</v>
      </c>
      <c r="Q517" s="37">
        <v>0</v>
      </c>
      <c r="R517" s="37">
        <v>0</v>
      </c>
      <c r="S517" s="37">
        <v>0</v>
      </c>
      <c r="T517" s="22">
        <v>0</v>
      </c>
      <c r="U517" s="24">
        <v>1</v>
      </c>
      <c r="V517" s="76">
        <v>0</v>
      </c>
      <c r="W517" s="71">
        <f t="shared" si="16"/>
        <v>0.36106374145931197</v>
      </c>
      <c r="X517" s="68">
        <f t="shared" si="17"/>
        <v>0.13036702539659689</v>
      </c>
    </row>
    <row r="518" spans="2:24" x14ac:dyDescent="0.25">
      <c r="B518" s="26">
        <f>IF('Training Data'!A512="M",1,0)</f>
        <v>0</v>
      </c>
      <c r="C518" s="22">
        <f>IF('Training Data'!A512="F",1,0)</f>
        <v>1</v>
      </c>
      <c r="D518" s="26">
        <f>IF('Training Data'!$B512="H",1,0)</f>
        <v>0</v>
      </c>
      <c r="E518" s="22">
        <f>IF('Training Data'!$B512="A",1,0)</f>
        <v>1</v>
      </c>
      <c r="F518" s="37">
        <v>0</v>
      </c>
      <c r="G518" s="37">
        <v>1</v>
      </c>
      <c r="H518" s="37">
        <v>0</v>
      </c>
      <c r="I518" s="37">
        <v>0</v>
      </c>
      <c r="J518" s="37">
        <v>0</v>
      </c>
      <c r="K518" s="37">
        <v>0</v>
      </c>
      <c r="L518" s="37">
        <v>0</v>
      </c>
      <c r="M518" s="37">
        <v>0</v>
      </c>
      <c r="N518" s="37">
        <v>0</v>
      </c>
      <c r="O518" s="37">
        <v>0</v>
      </c>
      <c r="P518" s="37">
        <v>0</v>
      </c>
      <c r="Q518" s="37">
        <v>0</v>
      </c>
      <c r="R518" s="37">
        <v>0</v>
      </c>
      <c r="S518" s="37">
        <v>0</v>
      </c>
      <c r="T518" s="22">
        <v>1</v>
      </c>
      <c r="U518" s="24">
        <v>1</v>
      </c>
      <c r="V518" s="76">
        <v>0</v>
      </c>
      <c r="W518" s="71">
        <f t="shared" si="16"/>
        <v>0.41398051531388058</v>
      </c>
      <c r="X518" s="68">
        <f t="shared" si="17"/>
        <v>0.17137986705954611</v>
      </c>
    </row>
    <row r="519" spans="2:24" x14ac:dyDescent="0.25">
      <c r="B519" s="26">
        <f>IF('Training Data'!A513="M",1,0)</f>
        <v>1</v>
      </c>
      <c r="C519" s="22">
        <f>IF('Training Data'!A513="F",1,0)</f>
        <v>0</v>
      </c>
      <c r="D519" s="26">
        <f>IF('Training Data'!$B513="H",1,0)</f>
        <v>1</v>
      </c>
      <c r="E519" s="22">
        <f>IF('Training Data'!$B513="A",1,0)</f>
        <v>0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37">
        <v>0</v>
      </c>
      <c r="L519" s="37">
        <v>0</v>
      </c>
      <c r="M519" s="37">
        <v>0</v>
      </c>
      <c r="N519" s="37">
        <v>0</v>
      </c>
      <c r="O519" s="37">
        <v>0</v>
      </c>
      <c r="P519" s="37">
        <v>0</v>
      </c>
      <c r="Q519" s="37">
        <v>0</v>
      </c>
      <c r="R519" s="37">
        <v>0</v>
      </c>
      <c r="S519" s="37">
        <v>0</v>
      </c>
      <c r="T519" s="22">
        <v>0</v>
      </c>
      <c r="U519" s="24">
        <v>1</v>
      </c>
      <c r="V519" s="76">
        <v>0</v>
      </c>
      <c r="W519" s="71">
        <f t="shared" si="16"/>
        <v>0.36106374145931197</v>
      </c>
      <c r="X519" s="68">
        <f t="shared" si="17"/>
        <v>0.13036702539659689</v>
      </c>
    </row>
    <row r="520" spans="2:24" x14ac:dyDescent="0.25">
      <c r="B520" s="26">
        <f>IF('Training Data'!A514="M",1,0)</f>
        <v>1</v>
      </c>
      <c r="C520" s="22">
        <f>IF('Training Data'!A514="F",1,0)</f>
        <v>0</v>
      </c>
      <c r="D520" s="26">
        <f>IF('Training Data'!$B514="H",1,0)</f>
        <v>1</v>
      </c>
      <c r="E520" s="22">
        <f>IF('Training Data'!$B514="A",1,0)</f>
        <v>0</v>
      </c>
      <c r="F520" s="37">
        <v>0</v>
      </c>
      <c r="G520" s="37">
        <v>0</v>
      </c>
      <c r="H520" s="37">
        <v>0</v>
      </c>
      <c r="I520" s="37">
        <v>0</v>
      </c>
      <c r="J520" s="37">
        <v>0</v>
      </c>
      <c r="K520" s="37">
        <v>0</v>
      </c>
      <c r="L520" s="37">
        <v>0</v>
      </c>
      <c r="M520" s="37">
        <v>0</v>
      </c>
      <c r="N520" s="37">
        <v>0</v>
      </c>
      <c r="O520" s="37">
        <v>0</v>
      </c>
      <c r="P520" s="37">
        <v>1</v>
      </c>
      <c r="Q520" s="37">
        <v>0</v>
      </c>
      <c r="R520" s="37">
        <v>0</v>
      </c>
      <c r="S520" s="37">
        <v>0</v>
      </c>
      <c r="T520" s="22">
        <v>0</v>
      </c>
      <c r="U520" s="24">
        <v>1</v>
      </c>
      <c r="V520" s="76">
        <v>0</v>
      </c>
      <c r="W520" s="71">
        <f t="shared" ref="W520:W583" si="18">SUMPRODUCT($B$2:$U$2,B520:U520)</f>
        <v>0.20057166563437337</v>
      </c>
      <c r="X520" s="68">
        <f t="shared" ref="X520:X583" si="19">(V520-W520)^2</f>
        <v>4.0228993055346871E-2</v>
      </c>
    </row>
    <row r="521" spans="2:24" x14ac:dyDescent="0.25">
      <c r="B521" s="26">
        <f>IF('Training Data'!A515="M",1,0)</f>
        <v>1</v>
      </c>
      <c r="C521" s="22">
        <f>IF('Training Data'!A515="F",1,0)</f>
        <v>0</v>
      </c>
      <c r="D521" s="26">
        <f>IF('Training Data'!$B515="H",1,0)</f>
        <v>1</v>
      </c>
      <c r="E521" s="22">
        <f>IF('Training Data'!$B515="A",1,0)</f>
        <v>0</v>
      </c>
      <c r="F521" s="37">
        <v>0</v>
      </c>
      <c r="G521" s="37">
        <v>0</v>
      </c>
      <c r="H521" s="37">
        <v>0</v>
      </c>
      <c r="I521" s="37">
        <v>0</v>
      </c>
      <c r="J521" s="37">
        <v>0</v>
      </c>
      <c r="K521" s="37">
        <v>0</v>
      </c>
      <c r="L521" s="37">
        <v>0</v>
      </c>
      <c r="M521" s="37">
        <v>0</v>
      </c>
      <c r="N521" s="37">
        <v>0</v>
      </c>
      <c r="O521" s="37">
        <v>0</v>
      </c>
      <c r="P521" s="37">
        <v>0</v>
      </c>
      <c r="Q521" s="37">
        <v>0</v>
      </c>
      <c r="R521" s="37">
        <v>0</v>
      </c>
      <c r="S521" s="37">
        <v>1</v>
      </c>
      <c r="T521" s="22">
        <v>0</v>
      </c>
      <c r="U521" s="24">
        <v>1</v>
      </c>
      <c r="V521" s="76">
        <v>0</v>
      </c>
      <c r="W521" s="71">
        <f t="shared" si="18"/>
        <v>0.15527725201161374</v>
      </c>
      <c r="X521" s="68">
        <f t="shared" si="19"/>
        <v>2.4111024992278202E-2</v>
      </c>
    </row>
    <row r="522" spans="2:24" x14ac:dyDescent="0.25">
      <c r="B522" s="26">
        <f>IF('Training Data'!A516="M",1,0)</f>
        <v>1</v>
      </c>
      <c r="C522" s="22">
        <f>IF('Training Data'!A516="F",1,0)</f>
        <v>0</v>
      </c>
      <c r="D522" s="26">
        <f>IF('Training Data'!$B516="H",1,0)</f>
        <v>1</v>
      </c>
      <c r="E522" s="22">
        <f>IF('Training Data'!$B516="A",1,0)</f>
        <v>0</v>
      </c>
      <c r="F522" s="37">
        <v>0</v>
      </c>
      <c r="G522" s="37">
        <v>0</v>
      </c>
      <c r="H522" s="37">
        <v>0</v>
      </c>
      <c r="I522" s="37">
        <v>0</v>
      </c>
      <c r="J522" s="37">
        <v>0</v>
      </c>
      <c r="K522" s="37">
        <v>0</v>
      </c>
      <c r="L522" s="37">
        <v>0</v>
      </c>
      <c r="M522" s="37">
        <v>0</v>
      </c>
      <c r="N522" s="37">
        <v>0</v>
      </c>
      <c r="O522" s="37">
        <v>0</v>
      </c>
      <c r="P522" s="37">
        <v>0</v>
      </c>
      <c r="Q522" s="37">
        <v>0</v>
      </c>
      <c r="R522" s="37">
        <v>0</v>
      </c>
      <c r="S522" s="37">
        <v>0</v>
      </c>
      <c r="T522" s="22">
        <v>0</v>
      </c>
      <c r="U522" s="24">
        <v>1</v>
      </c>
      <c r="V522" s="76">
        <v>0</v>
      </c>
      <c r="W522" s="71">
        <f t="shared" si="18"/>
        <v>0.36106374145931197</v>
      </c>
      <c r="X522" s="68">
        <f t="shared" si="19"/>
        <v>0.13036702539659689</v>
      </c>
    </row>
    <row r="523" spans="2:24" x14ac:dyDescent="0.25">
      <c r="B523" s="26">
        <f>IF('Training Data'!A517="M",1,0)</f>
        <v>1</v>
      </c>
      <c r="C523" s="22">
        <f>IF('Training Data'!A517="F",1,0)</f>
        <v>0</v>
      </c>
      <c r="D523" s="26">
        <f>IF('Training Data'!$B517="H",1,0)</f>
        <v>1</v>
      </c>
      <c r="E523" s="22">
        <f>IF('Training Data'!$B517="A",1,0)</f>
        <v>0</v>
      </c>
      <c r="F523" s="37">
        <v>0</v>
      </c>
      <c r="G523" s="37">
        <v>0</v>
      </c>
      <c r="H523" s="37">
        <v>1</v>
      </c>
      <c r="I523" s="37">
        <v>0</v>
      </c>
      <c r="J523" s="37">
        <v>0</v>
      </c>
      <c r="K523" s="37">
        <v>0</v>
      </c>
      <c r="L523" s="37">
        <v>0</v>
      </c>
      <c r="M523" s="37">
        <v>1</v>
      </c>
      <c r="N523" s="37">
        <v>0</v>
      </c>
      <c r="O523" s="37">
        <v>0</v>
      </c>
      <c r="P523" s="37">
        <v>0</v>
      </c>
      <c r="Q523" s="37">
        <v>0</v>
      </c>
      <c r="R523" s="37">
        <v>0</v>
      </c>
      <c r="S523" s="37">
        <v>0</v>
      </c>
      <c r="T523" s="22">
        <v>0</v>
      </c>
      <c r="U523" s="24">
        <v>1</v>
      </c>
      <c r="V523" s="76">
        <v>0</v>
      </c>
      <c r="W523" s="71">
        <f t="shared" si="18"/>
        <v>0.35782746276318417</v>
      </c>
      <c r="X523" s="68">
        <f t="shared" si="19"/>
        <v>0.12804049310753796</v>
      </c>
    </row>
    <row r="524" spans="2:24" x14ac:dyDescent="0.25">
      <c r="B524" s="26">
        <f>IF('Training Data'!A518="M",1,0)</f>
        <v>0</v>
      </c>
      <c r="C524" s="22">
        <f>IF('Training Data'!A518="F",1,0)</f>
        <v>1</v>
      </c>
      <c r="D524" s="26">
        <f>IF('Training Data'!$B518="H",1,0)</f>
        <v>1</v>
      </c>
      <c r="E524" s="22">
        <f>IF('Training Data'!$B518="A",1,0)</f>
        <v>0</v>
      </c>
      <c r="F524" s="37">
        <v>0</v>
      </c>
      <c r="G524" s="37">
        <v>0</v>
      </c>
      <c r="H524" s="37">
        <v>0</v>
      </c>
      <c r="I524" s="37">
        <v>0</v>
      </c>
      <c r="J524" s="37">
        <v>0</v>
      </c>
      <c r="K524" s="37">
        <v>0</v>
      </c>
      <c r="L524" s="37">
        <v>0</v>
      </c>
      <c r="M524" s="37">
        <v>0</v>
      </c>
      <c r="N524" s="37">
        <v>0</v>
      </c>
      <c r="O524" s="37">
        <v>0</v>
      </c>
      <c r="P524" s="37">
        <v>0</v>
      </c>
      <c r="Q524" s="37">
        <v>0</v>
      </c>
      <c r="R524" s="37">
        <v>0</v>
      </c>
      <c r="S524" s="37">
        <v>1</v>
      </c>
      <c r="T524" s="22">
        <v>0</v>
      </c>
      <c r="U524" s="24">
        <v>1</v>
      </c>
      <c r="V524" s="76">
        <v>0</v>
      </c>
      <c r="W524" s="71">
        <f t="shared" si="18"/>
        <v>0.22331576034837683</v>
      </c>
      <c r="X524" s="68">
        <f t="shared" si="19"/>
        <v>4.9869928819973673E-2</v>
      </c>
    </row>
    <row r="525" spans="2:24" x14ac:dyDescent="0.25">
      <c r="B525" s="26">
        <f>IF('Training Data'!A519="M",1,0)</f>
        <v>0</v>
      </c>
      <c r="C525" s="22">
        <f>IF('Training Data'!A519="F",1,0)</f>
        <v>1</v>
      </c>
      <c r="D525" s="26">
        <f>IF('Training Data'!$B519="H",1,0)</f>
        <v>0</v>
      </c>
      <c r="E525" s="22">
        <f>IF('Training Data'!$B519="A",1,0)</f>
        <v>0</v>
      </c>
      <c r="F525" s="37">
        <v>0</v>
      </c>
      <c r="G525" s="37">
        <v>1</v>
      </c>
      <c r="H525" s="37">
        <v>1</v>
      </c>
      <c r="I525" s="37">
        <v>0</v>
      </c>
      <c r="J525" s="37">
        <v>0</v>
      </c>
      <c r="K525" s="37">
        <v>0</v>
      </c>
      <c r="L525" s="37">
        <v>0</v>
      </c>
      <c r="M525" s="37">
        <v>0</v>
      </c>
      <c r="N525" s="37">
        <v>0</v>
      </c>
      <c r="O525" s="37">
        <v>0</v>
      </c>
      <c r="P525" s="37">
        <v>1</v>
      </c>
      <c r="Q525" s="37">
        <v>0</v>
      </c>
      <c r="R525" s="37">
        <v>0</v>
      </c>
      <c r="S525" s="37">
        <v>0</v>
      </c>
      <c r="T525" s="22">
        <v>0</v>
      </c>
      <c r="U525" s="24">
        <v>1</v>
      </c>
      <c r="V525" s="76">
        <v>0</v>
      </c>
      <c r="W525" s="71">
        <f t="shared" si="18"/>
        <v>-0.2350026260143554</v>
      </c>
      <c r="X525" s="68">
        <f t="shared" si="19"/>
        <v>5.5226234233642986E-2</v>
      </c>
    </row>
    <row r="526" spans="2:24" x14ac:dyDescent="0.25">
      <c r="B526" s="26">
        <f>IF('Training Data'!A520="M",1,0)</f>
        <v>0</v>
      </c>
      <c r="C526" s="22">
        <f>IF('Training Data'!A520="F",1,0)</f>
        <v>1</v>
      </c>
      <c r="D526" s="26">
        <f>IF('Training Data'!$B520="H",1,0)</f>
        <v>0</v>
      </c>
      <c r="E526" s="22">
        <f>IF('Training Data'!$B520="A",1,0)</f>
        <v>1</v>
      </c>
      <c r="F526" s="37">
        <v>0</v>
      </c>
      <c r="G526" s="37">
        <v>0</v>
      </c>
      <c r="H526" s="37">
        <v>0</v>
      </c>
      <c r="I526" s="37">
        <v>0</v>
      </c>
      <c r="J526" s="37">
        <v>0</v>
      </c>
      <c r="K526" s="37">
        <v>0</v>
      </c>
      <c r="L526" s="37">
        <v>0</v>
      </c>
      <c r="M526" s="37">
        <v>0</v>
      </c>
      <c r="N526" s="37">
        <v>0</v>
      </c>
      <c r="O526" s="37">
        <v>0</v>
      </c>
      <c r="P526" s="37">
        <v>0</v>
      </c>
      <c r="Q526" s="37">
        <v>0</v>
      </c>
      <c r="R526" s="37">
        <v>0</v>
      </c>
      <c r="S526" s="37">
        <v>0</v>
      </c>
      <c r="T526" s="22">
        <v>0</v>
      </c>
      <c r="U526" s="24">
        <v>1</v>
      </c>
      <c r="V526" s="76">
        <v>0</v>
      </c>
      <c r="W526" s="71">
        <f t="shared" si="18"/>
        <v>0.44472443410807827</v>
      </c>
      <c r="X526" s="68">
        <f t="shared" si="19"/>
        <v>0.19777982229275046</v>
      </c>
    </row>
    <row r="527" spans="2:24" x14ac:dyDescent="0.25">
      <c r="B527" s="26">
        <f>IF('Training Data'!A521="M",1,0)</f>
        <v>1</v>
      </c>
      <c r="C527" s="22">
        <f>IF('Training Data'!A521="F",1,0)</f>
        <v>0</v>
      </c>
      <c r="D527" s="26">
        <f>IF('Training Data'!$B521="H",1,0)</f>
        <v>1</v>
      </c>
      <c r="E527" s="22">
        <f>IF('Training Data'!$B521="A",1,0)</f>
        <v>0</v>
      </c>
      <c r="F527" s="37">
        <v>0</v>
      </c>
      <c r="G527" s="37">
        <v>0</v>
      </c>
      <c r="H527" s="37">
        <v>1</v>
      </c>
      <c r="I527" s="37">
        <v>0</v>
      </c>
      <c r="J527" s="37">
        <v>0</v>
      </c>
      <c r="K527" s="37">
        <v>0</v>
      </c>
      <c r="L527" s="37">
        <v>0</v>
      </c>
      <c r="M527" s="37">
        <v>0</v>
      </c>
      <c r="N527" s="37">
        <v>0</v>
      </c>
      <c r="O527" s="37">
        <v>0</v>
      </c>
      <c r="P527" s="37">
        <v>0</v>
      </c>
      <c r="Q527" s="37">
        <v>0</v>
      </c>
      <c r="R527" s="37">
        <v>0</v>
      </c>
      <c r="S527" s="37">
        <v>1</v>
      </c>
      <c r="T527" s="22">
        <v>0</v>
      </c>
      <c r="U527" s="24">
        <v>1</v>
      </c>
      <c r="V527" s="76">
        <v>0</v>
      </c>
      <c r="W527" s="71">
        <f t="shared" si="18"/>
        <v>-8.2364512907996734E-2</v>
      </c>
      <c r="X527" s="68">
        <f t="shared" si="19"/>
        <v>6.783912986571561E-3</v>
      </c>
    </row>
    <row r="528" spans="2:24" x14ac:dyDescent="0.25">
      <c r="B528" s="26">
        <f>IF('Training Data'!A522="M",1,0)</f>
        <v>0</v>
      </c>
      <c r="C528" s="22">
        <f>IF('Training Data'!A522="F",1,0)</f>
        <v>1</v>
      </c>
      <c r="D528" s="26">
        <f>IF('Training Data'!$B522="H",1,0)</f>
        <v>1</v>
      </c>
      <c r="E528" s="22">
        <f>IF('Training Data'!$B522="A",1,0)</f>
        <v>0</v>
      </c>
      <c r="F528" s="37">
        <v>0</v>
      </c>
      <c r="G528" s="37">
        <v>0</v>
      </c>
      <c r="H528" s="37">
        <v>0</v>
      </c>
      <c r="I528" s="37">
        <v>0</v>
      </c>
      <c r="J528" s="37">
        <v>0</v>
      </c>
      <c r="K528" s="37">
        <v>0</v>
      </c>
      <c r="L528" s="37">
        <v>0</v>
      </c>
      <c r="M528" s="37">
        <v>0</v>
      </c>
      <c r="N528" s="37">
        <v>0</v>
      </c>
      <c r="O528" s="37">
        <v>0</v>
      </c>
      <c r="P528" s="37">
        <v>0</v>
      </c>
      <c r="Q528" s="37">
        <v>0</v>
      </c>
      <c r="R528" s="37">
        <v>0</v>
      </c>
      <c r="S528" s="37">
        <v>0</v>
      </c>
      <c r="T528" s="22">
        <v>0</v>
      </c>
      <c r="U528" s="24">
        <v>1</v>
      </c>
      <c r="V528" s="76">
        <v>0</v>
      </c>
      <c r="W528" s="71">
        <f t="shared" si="18"/>
        <v>0.42910224979607509</v>
      </c>
      <c r="X528" s="68">
        <f t="shared" si="19"/>
        <v>0.18412874078005323</v>
      </c>
    </row>
    <row r="529" spans="2:24" x14ac:dyDescent="0.25">
      <c r="B529" s="26">
        <f>IF('Training Data'!A523="M",1,0)</f>
        <v>0</v>
      </c>
      <c r="C529" s="22">
        <f>IF('Training Data'!A523="F",1,0)</f>
        <v>1</v>
      </c>
      <c r="D529" s="26">
        <f>IF('Training Data'!$B523="H",1,0)</f>
        <v>0</v>
      </c>
      <c r="E529" s="22">
        <f>IF('Training Data'!$B523="A",1,0)</f>
        <v>1</v>
      </c>
      <c r="F529" s="37">
        <v>0</v>
      </c>
      <c r="G529" s="37">
        <v>1</v>
      </c>
      <c r="H529" s="37">
        <v>0</v>
      </c>
      <c r="I529" s="37">
        <v>0</v>
      </c>
      <c r="J529" s="37">
        <v>0</v>
      </c>
      <c r="K529" s="37">
        <v>0</v>
      </c>
      <c r="L529" s="37">
        <v>0</v>
      </c>
      <c r="M529" s="37">
        <v>0</v>
      </c>
      <c r="N529" s="37">
        <v>0</v>
      </c>
      <c r="O529" s="37">
        <v>0</v>
      </c>
      <c r="P529" s="37">
        <v>0</v>
      </c>
      <c r="Q529" s="37">
        <v>0</v>
      </c>
      <c r="R529" s="37">
        <v>0</v>
      </c>
      <c r="S529" s="37">
        <v>0</v>
      </c>
      <c r="T529" s="22">
        <v>0</v>
      </c>
      <c r="U529" s="24">
        <v>1</v>
      </c>
      <c r="V529" s="76">
        <v>0</v>
      </c>
      <c r="W529" s="71">
        <f t="shared" si="18"/>
        <v>0.17584905963871988</v>
      </c>
      <c r="X529" s="68">
        <f t="shared" si="19"/>
        <v>3.0922891775822064E-2</v>
      </c>
    </row>
    <row r="530" spans="2:24" x14ac:dyDescent="0.25">
      <c r="B530" s="26">
        <f>IF('Training Data'!A524="M",1,0)</f>
        <v>1</v>
      </c>
      <c r="C530" s="22">
        <f>IF('Training Data'!A524="F",1,0)</f>
        <v>0</v>
      </c>
      <c r="D530" s="26">
        <f>IF('Training Data'!$B524="H",1,0)</f>
        <v>0</v>
      </c>
      <c r="E530" s="22">
        <f>IF('Training Data'!$B524="A",1,0)</f>
        <v>1</v>
      </c>
      <c r="F530" s="37">
        <v>0</v>
      </c>
      <c r="G530" s="37">
        <v>0</v>
      </c>
      <c r="H530" s="37">
        <v>1</v>
      </c>
      <c r="I530" s="37">
        <v>0</v>
      </c>
      <c r="J530" s="37">
        <v>0</v>
      </c>
      <c r="K530" s="37">
        <v>0</v>
      </c>
      <c r="L530" s="37">
        <v>0</v>
      </c>
      <c r="M530" s="37">
        <v>0</v>
      </c>
      <c r="N530" s="37">
        <v>0</v>
      </c>
      <c r="O530" s="37">
        <v>0</v>
      </c>
      <c r="P530" s="37">
        <v>0</v>
      </c>
      <c r="Q530" s="37">
        <v>0</v>
      </c>
      <c r="R530" s="37">
        <v>0</v>
      </c>
      <c r="S530" s="37">
        <v>0</v>
      </c>
      <c r="T530" s="22">
        <v>0</v>
      </c>
      <c r="U530" s="24">
        <v>1</v>
      </c>
      <c r="V530" s="76">
        <v>0</v>
      </c>
      <c r="W530" s="71">
        <f t="shared" si="18"/>
        <v>0.13904416085170479</v>
      </c>
      <c r="X530" s="68">
        <f t="shared" si="19"/>
        <v>1.9333278666954754E-2</v>
      </c>
    </row>
    <row r="531" spans="2:24" x14ac:dyDescent="0.25">
      <c r="B531" s="26">
        <f>IF('Training Data'!A525="M",1,0)</f>
        <v>0</v>
      </c>
      <c r="C531" s="22">
        <f>IF('Training Data'!A525="F",1,0)</f>
        <v>1</v>
      </c>
      <c r="D531" s="26">
        <f>IF('Training Data'!$B525="H",1,0)</f>
        <v>1</v>
      </c>
      <c r="E531" s="22">
        <f>IF('Training Data'!$B525="A",1,0)</f>
        <v>0</v>
      </c>
      <c r="F531" s="37">
        <v>0</v>
      </c>
      <c r="G531" s="37">
        <v>0</v>
      </c>
      <c r="H531" s="37">
        <v>0</v>
      </c>
      <c r="I531" s="37">
        <v>0</v>
      </c>
      <c r="J531" s="37">
        <v>0</v>
      </c>
      <c r="K531" s="37">
        <v>0</v>
      </c>
      <c r="L531" s="37">
        <v>0</v>
      </c>
      <c r="M531" s="37">
        <v>0</v>
      </c>
      <c r="N531" s="37">
        <v>0</v>
      </c>
      <c r="O531" s="37">
        <v>0</v>
      </c>
      <c r="P531" s="37">
        <v>0</v>
      </c>
      <c r="Q531" s="37">
        <v>0</v>
      </c>
      <c r="R531" s="37">
        <v>0</v>
      </c>
      <c r="S531" s="37">
        <v>0</v>
      </c>
      <c r="T531" s="22">
        <v>0</v>
      </c>
      <c r="U531" s="24">
        <v>1</v>
      </c>
      <c r="V531" s="76">
        <v>0</v>
      </c>
      <c r="W531" s="71">
        <f t="shared" si="18"/>
        <v>0.42910224979607509</v>
      </c>
      <c r="X531" s="68">
        <f t="shared" si="19"/>
        <v>0.18412874078005323</v>
      </c>
    </row>
    <row r="532" spans="2:24" x14ac:dyDescent="0.25">
      <c r="B532" s="26">
        <f>IF('Training Data'!A526="M",1,0)</f>
        <v>0</v>
      </c>
      <c r="C532" s="22">
        <f>IF('Training Data'!A526="F",1,0)</f>
        <v>1</v>
      </c>
      <c r="D532" s="26">
        <f>IF('Training Data'!$B526="H",1,0)</f>
        <v>0</v>
      </c>
      <c r="E532" s="22">
        <f>IF('Training Data'!$B526="A",1,0)</f>
        <v>1</v>
      </c>
      <c r="F532" s="37">
        <v>0</v>
      </c>
      <c r="G532" s="37">
        <v>0</v>
      </c>
      <c r="H532" s="37">
        <v>0</v>
      </c>
      <c r="I532" s="37">
        <v>0</v>
      </c>
      <c r="J532" s="37">
        <v>0</v>
      </c>
      <c r="K532" s="37">
        <v>0</v>
      </c>
      <c r="L532" s="37">
        <v>0</v>
      </c>
      <c r="M532" s="37">
        <v>0</v>
      </c>
      <c r="N532" s="37">
        <v>0</v>
      </c>
      <c r="O532" s="37">
        <v>0</v>
      </c>
      <c r="P532" s="37">
        <v>0</v>
      </c>
      <c r="Q532" s="37">
        <v>0</v>
      </c>
      <c r="R532" s="37">
        <v>1</v>
      </c>
      <c r="S532" s="37">
        <v>0</v>
      </c>
      <c r="T532" s="22">
        <v>0</v>
      </c>
      <c r="U532" s="24">
        <v>1</v>
      </c>
      <c r="V532" s="76">
        <v>0</v>
      </c>
      <c r="W532" s="71">
        <f t="shared" si="18"/>
        <v>0.63327615975550833</v>
      </c>
      <c r="X532" s="68">
        <f t="shared" si="19"/>
        <v>0.4010386945146841</v>
      </c>
    </row>
    <row r="533" spans="2:24" x14ac:dyDescent="0.25">
      <c r="B533" s="26">
        <f>IF('Training Data'!A527="M",1,0)</f>
        <v>0</v>
      </c>
      <c r="C533" s="22">
        <f>IF('Training Data'!A527="F",1,0)</f>
        <v>1</v>
      </c>
      <c r="D533" s="26">
        <f>IF('Training Data'!$B527="H",1,0)</f>
        <v>0</v>
      </c>
      <c r="E533" s="22">
        <f>IF('Training Data'!$B527="A",1,0)</f>
        <v>1</v>
      </c>
      <c r="F533" s="37">
        <v>0</v>
      </c>
      <c r="G533" s="37">
        <v>0</v>
      </c>
      <c r="H533" s="37">
        <v>1</v>
      </c>
      <c r="I533" s="37">
        <v>0</v>
      </c>
      <c r="J533" s="37">
        <v>0</v>
      </c>
      <c r="K533" s="37">
        <v>0</v>
      </c>
      <c r="L533" s="37">
        <v>0</v>
      </c>
      <c r="M533" s="37">
        <v>0</v>
      </c>
      <c r="N533" s="37">
        <v>0</v>
      </c>
      <c r="O533" s="37">
        <v>0</v>
      </c>
      <c r="P533" s="37">
        <v>0</v>
      </c>
      <c r="Q533" s="37">
        <v>0</v>
      </c>
      <c r="R533" s="37">
        <v>0</v>
      </c>
      <c r="S533" s="37">
        <v>1</v>
      </c>
      <c r="T533" s="22">
        <v>0</v>
      </c>
      <c r="U533" s="24">
        <v>1</v>
      </c>
      <c r="V533" s="76">
        <v>0</v>
      </c>
      <c r="W533" s="71">
        <f t="shared" si="18"/>
        <v>1.2961797407695652E-3</v>
      </c>
      <c r="X533" s="68">
        <f t="shared" si="19"/>
        <v>1.6800819203814573E-6</v>
      </c>
    </row>
    <row r="534" spans="2:24" x14ac:dyDescent="0.25">
      <c r="B534" s="26">
        <f>IF('Training Data'!A528="M",1,0)</f>
        <v>0</v>
      </c>
      <c r="C534" s="22">
        <f>IF('Training Data'!A528="F",1,0)</f>
        <v>1</v>
      </c>
      <c r="D534" s="26">
        <f>IF('Training Data'!$B528="H",1,0)</f>
        <v>0</v>
      </c>
      <c r="E534" s="22">
        <f>IF('Training Data'!$B528="A",1,0)</f>
        <v>1</v>
      </c>
      <c r="F534" s="37">
        <v>0</v>
      </c>
      <c r="G534" s="37">
        <v>0</v>
      </c>
      <c r="H534" s="37">
        <v>0</v>
      </c>
      <c r="I534" s="37">
        <v>0</v>
      </c>
      <c r="J534" s="37">
        <v>0</v>
      </c>
      <c r="K534" s="37">
        <v>0</v>
      </c>
      <c r="L534" s="37">
        <v>0</v>
      </c>
      <c r="M534" s="37">
        <v>0</v>
      </c>
      <c r="N534" s="37">
        <v>0</v>
      </c>
      <c r="O534" s="37">
        <v>0</v>
      </c>
      <c r="P534" s="37">
        <v>1</v>
      </c>
      <c r="Q534" s="37">
        <v>0</v>
      </c>
      <c r="R534" s="37">
        <v>0</v>
      </c>
      <c r="S534" s="37">
        <v>1</v>
      </c>
      <c r="T534" s="22">
        <v>0</v>
      </c>
      <c r="U534" s="24">
        <v>1</v>
      </c>
      <c r="V534" s="76">
        <v>0</v>
      </c>
      <c r="W534" s="71">
        <f t="shared" si="18"/>
        <v>7.8445868835441412E-2</v>
      </c>
      <c r="X534" s="68">
        <f t="shared" si="19"/>
        <v>6.1537543373472786E-3</v>
      </c>
    </row>
    <row r="535" spans="2:24" x14ac:dyDescent="0.25">
      <c r="B535" s="26">
        <f>IF('Training Data'!A529="M",1,0)</f>
        <v>1</v>
      </c>
      <c r="C535" s="22">
        <f>IF('Training Data'!A529="F",1,0)</f>
        <v>0</v>
      </c>
      <c r="D535" s="26">
        <f>IF('Training Data'!$B529="H",1,0)</f>
        <v>0</v>
      </c>
      <c r="E535" s="22">
        <f>IF('Training Data'!$B529="A",1,0)</f>
        <v>1</v>
      </c>
      <c r="F535" s="37">
        <v>0</v>
      </c>
      <c r="G535" s="37">
        <v>0</v>
      </c>
      <c r="H535" s="37">
        <v>0</v>
      </c>
      <c r="I535" s="37">
        <v>0</v>
      </c>
      <c r="J535" s="37">
        <v>0</v>
      </c>
      <c r="K535" s="37">
        <v>0</v>
      </c>
      <c r="L535" s="37">
        <v>0</v>
      </c>
      <c r="M535" s="37">
        <v>0</v>
      </c>
      <c r="N535" s="37">
        <v>0</v>
      </c>
      <c r="O535" s="37">
        <v>0</v>
      </c>
      <c r="P535" s="37">
        <v>0</v>
      </c>
      <c r="Q535" s="37">
        <v>0</v>
      </c>
      <c r="R535" s="37">
        <v>1</v>
      </c>
      <c r="S535" s="37">
        <v>0</v>
      </c>
      <c r="T535" s="22">
        <v>0</v>
      </c>
      <c r="U535" s="24">
        <v>1</v>
      </c>
      <c r="V535" s="76">
        <v>0</v>
      </c>
      <c r="W535" s="71">
        <f t="shared" si="18"/>
        <v>0.56523765141874527</v>
      </c>
      <c r="X535" s="68">
        <f t="shared" si="19"/>
        <v>0.31949360258137899</v>
      </c>
    </row>
    <row r="536" spans="2:24" x14ac:dyDescent="0.25">
      <c r="B536" s="26">
        <f>IF('Training Data'!A530="M",1,0)</f>
        <v>1</v>
      </c>
      <c r="C536" s="22">
        <f>IF('Training Data'!A530="F",1,0)</f>
        <v>0</v>
      </c>
      <c r="D536" s="26">
        <f>IF('Training Data'!$B530="H",1,0)</f>
        <v>1</v>
      </c>
      <c r="E536" s="22">
        <f>IF('Training Data'!$B530="A",1,0)</f>
        <v>0</v>
      </c>
      <c r="F536" s="37">
        <v>0</v>
      </c>
      <c r="G536" s="37">
        <v>0</v>
      </c>
      <c r="H536" s="37">
        <v>1</v>
      </c>
      <c r="I536" s="37">
        <v>0</v>
      </c>
      <c r="J536" s="37">
        <v>0</v>
      </c>
      <c r="K536" s="37">
        <v>0</v>
      </c>
      <c r="L536" s="37">
        <v>0</v>
      </c>
      <c r="M536" s="37">
        <v>0</v>
      </c>
      <c r="N536" s="37">
        <v>0</v>
      </c>
      <c r="O536" s="37">
        <v>0</v>
      </c>
      <c r="P536" s="37">
        <v>0</v>
      </c>
      <c r="Q536" s="37">
        <v>0</v>
      </c>
      <c r="R536" s="37">
        <v>0</v>
      </c>
      <c r="S536" s="37">
        <v>0</v>
      </c>
      <c r="T536" s="22">
        <v>0</v>
      </c>
      <c r="U536" s="24">
        <v>1</v>
      </c>
      <c r="V536" s="76">
        <v>0</v>
      </c>
      <c r="W536" s="71">
        <f t="shared" si="18"/>
        <v>0.12342197653970155</v>
      </c>
      <c r="X536" s="68">
        <f t="shared" si="19"/>
        <v>1.523298429296664E-2</v>
      </c>
    </row>
    <row r="537" spans="2:24" x14ac:dyDescent="0.25">
      <c r="B537" s="26">
        <f>IF('Training Data'!A531="M",1,0)</f>
        <v>1</v>
      </c>
      <c r="C537" s="22">
        <f>IF('Training Data'!A531="F",1,0)</f>
        <v>0</v>
      </c>
      <c r="D537" s="26">
        <f>IF('Training Data'!$B531="H",1,0)</f>
        <v>1</v>
      </c>
      <c r="E537" s="22">
        <f>IF('Training Data'!$B531="A",1,0)</f>
        <v>0</v>
      </c>
      <c r="F537" s="37">
        <v>0</v>
      </c>
      <c r="G537" s="37">
        <v>0</v>
      </c>
      <c r="H537" s="37">
        <v>0</v>
      </c>
      <c r="I537" s="37">
        <v>0</v>
      </c>
      <c r="J537" s="37">
        <v>0</v>
      </c>
      <c r="K537" s="37">
        <v>0</v>
      </c>
      <c r="L537" s="37">
        <v>0</v>
      </c>
      <c r="M537" s="37">
        <v>0</v>
      </c>
      <c r="N537" s="37">
        <v>0</v>
      </c>
      <c r="O537" s="37">
        <v>0</v>
      </c>
      <c r="P537" s="37">
        <v>0</v>
      </c>
      <c r="Q537" s="37">
        <v>0</v>
      </c>
      <c r="R537" s="37">
        <v>0</v>
      </c>
      <c r="S537" s="37">
        <v>0</v>
      </c>
      <c r="T537" s="22">
        <v>0</v>
      </c>
      <c r="U537" s="24">
        <v>1</v>
      </c>
      <c r="V537" s="76">
        <v>0</v>
      </c>
      <c r="W537" s="71">
        <f t="shared" si="18"/>
        <v>0.36106374145931197</v>
      </c>
      <c r="X537" s="68">
        <f t="shared" si="19"/>
        <v>0.13036702539659689</v>
      </c>
    </row>
    <row r="538" spans="2:24" x14ac:dyDescent="0.25">
      <c r="B538" s="26">
        <f>IF('Training Data'!A532="M",1,0)</f>
        <v>0</v>
      </c>
      <c r="C538" s="22">
        <f>IF('Training Data'!A532="F",1,0)</f>
        <v>1</v>
      </c>
      <c r="D538" s="26">
        <f>IF('Training Data'!$B532="H",1,0)</f>
        <v>0</v>
      </c>
      <c r="E538" s="22">
        <f>IF('Training Data'!$B532="A",1,0)</f>
        <v>1</v>
      </c>
      <c r="F538" s="37">
        <v>0</v>
      </c>
      <c r="G538" s="37">
        <v>0</v>
      </c>
      <c r="H538" s="37">
        <v>0</v>
      </c>
      <c r="I538" s="37">
        <v>0</v>
      </c>
      <c r="J538" s="37">
        <v>0</v>
      </c>
      <c r="K538" s="37">
        <v>0</v>
      </c>
      <c r="L538" s="37">
        <v>0</v>
      </c>
      <c r="M538" s="37">
        <v>0</v>
      </c>
      <c r="N538" s="37">
        <v>0</v>
      </c>
      <c r="O538" s="37">
        <v>0</v>
      </c>
      <c r="P538" s="37">
        <v>0</v>
      </c>
      <c r="Q538" s="37">
        <v>0</v>
      </c>
      <c r="R538" s="37">
        <v>0</v>
      </c>
      <c r="S538" s="37">
        <v>0</v>
      </c>
      <c r="T538" s="22">
        <v>0</v>
      </c>
      <c r="U538" s="24">
        <v>1</v>
      </c>
      <c r="V538" s="76">
        <v>0</v>
      </c>
      <c r="W538" s="71">
        <f t="shared" si="18"/>
        <v>0.44472443410807827</v>
      </c>
      <c r="X538" s="68">
        <f t="shared" si="19"/>
        <v>0.19777982229275046</v>
      </c>
    </row>
    <row r="539" spans="2:24" x14ac:dyDescent="0.25">
      <c r="B539" s="26">
        <f>IF('Training Data'!A533="M",1,0)</f>
        <v>1</v>
      </c>
      <c r="C539" s="22">
        <f>IF('Training Data'!A533="F",1,0)</f>
        <v>0</v>
      </c>
      <c r="D539" s="26">
        <f>IF('Training Data'!$B533="H",1,0)</f>
        <v>0</v>
      </c>
      <c r="E539" s="22">
        <f>IF('Training Data'!$B533="A",1,0)</f>
        <v>1</v>
      </c>
      <c r="F539" s="37">
        <v>0</v>
      </c>
      <c r="G539" s="37">
        <v>0</v>
      </c>
      <c r="H539" s="37">
        <v>0</v>
      </c>
      <c r="I539" s="37">
        <v>0</v>
      </c>
      <c r="J539" s="37">
        <v>0</v>
      </c>
      <c r="K539" s="37">
        <v>0</v>
      </c>
      <c r="L539" s="37">
        <v>0</v>
      </c>
      <c r="M539" s="37">
        <v>0</v>
      </c>
      <c r="N539" s="37">
        <v>0</v>
      </c>
      <c r="O539" s="37">
        <v>0</v>
      </c>
      <c r="P539" s="37">
        <v>0</v>
      </c>
      <c r="Q539" s="37">
        <v>0</v>
      </c>
      <c r="R539" s="37">
        <v>0</v>
      </c>
      <c r="S539" s="37">
        <v>1</v>
      </c>
      <c r="T539" s="22">
        <v>0</v>
      </c>
      <c r="U539" s="24">
        <v>1</v>
      </c>
      <c r="V539" s="76">
        <v>0</v>
      </c>
      <c r="W539" s="71">
        <f t="shared" si="18"/>
        <v>0.17089943632361693</v>
      </c>
      <c r="X539" s="68">
        <f t="shared" si="19"/>
        <v>2.9206617335729997E-2</v>
      </c>
    </row>
    <row r="540" spans="2:24" x14ac:dyDescent="0.25">
      <c r="B540" s="26">
        <f>IF('Training Data'!A534="M",1,0)</f>
        <v>0</v>
      </c>
      <c r="C540" s="22">
        <f>IF('Training Data'!A534="F",1,0)</f>
        <v>1</v>
      </c>
      <c r="D540" s="26">
        <f>IF('Training Data'!$B534="H",1,0)</f>
        <v>0</v>
      </c>
      <c r="E540" s="22">
        <f>IF('Training Data'!$B534="A",1,0)</f>
        <v>1</v>
      </c>
      <c r="F540" s="37">
        <v>0</v>
      </c>
      <c r="G540" s="37">
        <v>0</v>
      </c>
      <c r="H540" s="37">
        <v>1</v>
      </c>
      <c r="I540" s="37">
        <v>0</v>
      </c>
      <c r="J540" s="37">
        <v>1</v>
      </c>
      <c r="K540" s="37">
        <v>0</v>
      </c>
      <c r="L540" s="37">
        <v>0</v>
      </c>
      <c r="M540" s="37">
        <v>0</v>
      </c>
      <c r="N540" s="37">
        <v>0</v>
      </c>
      <c r="O540" s="37">
        <v>0</v>
      </c>
      <c r="P540" s="37">
        <v>0</v>
      </c>
      <c r="Q540" s="37">
        <v>0</v>
      </c>
      <c r="R540" s="37">
        <v>0</v>
      </c>
      <c r="S540" s="37">
        <v>0</v>
      </c>
      <c r="T540" s="22">
        <v>0</v>
      </c>
      <c r="U540" s="24">
        <v>1</v>
      </c>
      <c r="V540" s="76">
        <v>0</v>
      </c>
      <c r="W540" s="71">
        <f t="shared" si="18"/>
        <v>0.50164312636993569</v>
      </c>
      <c r="X540" s="68">
        <f t="shared" si="19"/>
        <v>0.25164582623420328</v>
      </c>
    </row>
    <row r="541" spans="2:24" x14ac:dyDescent="0.25">
      <c r="B541" s="26">
        <f>IF('Training Data'!A535="M",1,0)</f>
        <v>1</v>
      </c>
      <c r="C541" s="22">
        <f>IF('Training Data'!A535="F",1,0)</f>
        <v>0</v>
      </c>
      <c r="D541" s="26">
        <f>IF('Training Data'!$B535="H",1,0)</f>
        <v>1</v>
      </c>
      <c r="E541" s="22">
        <f>IF('Training Data'!$B535="A",1,0)</f>
        <v>0</v>
      </c>
      <c r="F541" s="37">
        <v>0</v>
      </c>
      <c r="G541" s="37">
        <v>0</v>
      </c>
      <c r="H541" s="37">
        <v>0</v>
      </c>
      <c r="I541" s="37">
        <v>0</v>
      </c>
      <c r="J541" s="37">
        <v>0</v>
      </c>
      <c r="K541" s="37">
        <v>0</v>
      </c>
      <c r="L541" s="37">
        <v>0</v>
      </c>
      <c r="M541" s="37">
        <v>0</v>
      </c>
      <c r="N541" s="37">
        <v>0</v>
      </c>
      <c r="O541" s="37">
        <v>0</v>
      </c>
      <c r="P541" s="37">
        <v>0</v>
      </c>
      <c r="Q541" s="37">
        <v>0</v>
      </c>
      <c r="R541" s="37">
        <v>0</v>
      </c>
      <c r="S541" s="37">
        <v>0</v>
      </c>
      <c r="T541" s="22">
        <v>0</v>
      </c>
      <c r="U541" s="24">
        <v>1</v>
      </c>
      <c r="V541" s="76">
        <v>0</v>
      </c>
      <c r="W541" s="71">
        <f t="shared" si="18"/>
        <v>0.36106374145931197</v>
      </c>
      <c r="X541" s="68">
        <f t="shared" si="19"/>
        <v>0.13036702539659689</v>
      </c>
    </row>
    <row r="542" spans="2:24" x14ac:dyDescent="0.25">
      <c r="B542" s="26">
        <f>IF('Training Data'!A536="M",1,0)</f>
        <v>0</v>
      </c>
      <c r="C542" s="22">
        <f>IF('Training Data'!A536="F",1,0)</f>
        <v>1</v>
      </c>
      <c r="D542" s="26">
        <f>IF('Training Data'!$B536="H",1,0)</f>
        <v>1</v>
      </c>
      <c r="E542" s="22">
        <f>IF('Training Data'!$B536="A",1,0)</f>
        <v>0</v>
      </c>
      <c r="F542" s="37">
        <v>0</v>
      </c>
      <c r="G542" s="37">
        <v>1</v>
      </c>
      <c r="H542" s="37">
        <v>0</v>
      </c>
      <c r="I542" s="37">
        <v>0</v>
      </c>
      <c r="J542" s="37">
        <v>0</v>
      </c>
      <c r="K542" s="37">
        <v>0</v>
      </c>
      <c r="L542" s="37">
        <v>0</v>
      </c>
      <c r="M542" s="37">
        <v>0</v>
      </c>
      <c r="N542" s="37">
        <v>0</v>
      </c>
      <c r="O542" s="37">
        <v>0</v>
      </c>
      <c r="P542" s="37">
        <v>0</v>
      </c>
      <c r="Q542" s="37">
        <v>0</v>
      </c>
      <c r="R542" s="37">
        <v>0</v>
      </c>
      <c r="S542" s="37">
        <v>1</v>
      </c>
      <c r="T542" s="22">
        <v>0</v>
      </c>
      <c r="U542" s="24">
        <v>1</v>
      </c>
      <c r="V542" s="76">
        <v>0</v>
      </c>
      <c r="W542" s="71">
        <f t="shared" si="18"/>
        <v>-4.5559614120981529E-2</v>
      </c>
      <c r="X542" s="68">
        <f t="shared" si="19"/>
        <v>2.0756784388527394E-3</v>
      </c>
    </row>
    <row r="543" spans="2:24" x14ac:dyDescent="0.25">
      <c r="B543" s="26">
        <f>IF('Training Data'!A537="M",1,0)</f>
        <v>0</v>
      </c>
      <c r="C543" s="22">
        <f>IF('Training Data'!A537="F",1,0)</f>
        <v>1</v>
      </c>
      <c r="D543" s="26">
        <f>IF('Training Data'!$B537="H",1,0)</f>
        <v>0</v>
      </c>
      <c r="E543" s="22">
        <f>IF('Training Data'!$B537="A",1,0)</f>
        <v>1</v>
      </c>
      <c r="F543" s="37">
        <v>0</v>
      </c>
      <c r="G543" s="37">
        <v>0</v>
      </c>
      <c r="H543" s="37">
        <v>0</v>
      </c>
      <c r="I543" s="37">
        <v>0</v>
      </c>
      <c r="J543" s="37">
        <v>0</v>
      </c>
      <c r="K543" s="37">
        <v>0</v>
      </c>
      <c r="L543" s="37">
        <v>0</v>
      </c>
      <c r="M543" s="37">
        <v>0</v>
      </c>
      <c r="N543" s="37">
        <v>0</v>
      </c>
      <c r="O543" s="37">
        <v>0</v>
      </c>
      <c r="P543" s="37">
        <v>1</v>
      </c>
      <c r="Q543" s="37">
        <v>0</v>
      </c>
      <c r="R543" s="37">
        <v>0</v>
      </c>
      <c r="S543" s="37">
        <v>0</v>
      </c>
      <c r="T543" s="22">
        <v>0</v>
      </c>
      <c r="U543" s="24">
        <v>1</v>
      </c>
      <c r="V543" s="76">
        <v>0</v>
      </c>
      <c r="W543" s="71">
        <f t="shared" si="18"/>
        <v>0.28423235828313964</v>
      </c>
      <c r="X543" s="68">
        <f t="shared" si="19"/>
        <v>8.0788033495195061E-2</v>
      </c>
    </row>
    <row r="544" spans="2:24" x14ac:dyDescent="0.25">
      <c r="B544" s="26">
        <f>IF('Training Data'!A538="M",1,0)</f>
        <v>0</v>
      </c>
      <c r="C544" s="22">
        <f>IF('Training Data'!A538="F",1,0)</f>
        <v>1</v>
      </c>
      <c r="D544" s="26">
        <f>IF('Training Data'!$B538="H",1,0)</f>
        <v>1</v>
      </c>
      <c r="E544" s="22">
        <f>IF('Training Data'!$B538="A",1,0)</f>
        <v>0</v>
      </c>
      <c r="F544" s="37">
        <v>0</v>
      </c>
      <c r="G544" s="37">
        <v>0</v>
      </c>
      <c r="H544" s="37">
        <v>1</v>
      </c>
      <c r="I544" s="37">
        <v>0</v>
      </c>
      <c r="J544" s="37">
        <v>0</v>
      </c>
      <c r="K544" s="37">
        <v>0</v>
      </c>
      <c r="L544" s="37">
        <v>0</v>
      </c>
      <c r="M544" s="37">
        <v>0</v>
      </c>
      <c r="N544" s="37">
        <v>0</v>
      </c>
      <c r="O544" s="37">
        <v>0</v>
      </c>
      <c r="P544" s="37">
        <v>0</v>
      </c>
      <c r="Q544" s="37">
        <v>0</v>
      </c>
      <c r="R544" s="37">
        <v>0</v>
      </c>
      <c r="S544" s="37">
        <v>0</v>
      </c>
      <c r="T544" s="22">
        <v>1</v>
      </c>
      <c r="U544" s="24">
        <v>1</v>
      </c>
      <c r="V544" s="76">
        <v>0</v>
      </c>
      <c r="W544" s="71">
        <f t="shared" si="18"/>
        <v>0.42959194055162531</v>
      </c>
      <c r="X544" s="68">
        <f t="shared" si="19"/>
        <v>0.18454923538691118</v>
      </c>
    </row>
    <row r="545" spans="2:24" x14ac:dyDescent="0.25">
      <c r="B545" s="26">
        <f>IF('Training Data'!A539="M",1,0)</f>
        <v>1</v>
      </c>
      <c r="C545" s="22">
        <f>IF('Training Data'!A539="F",1,0)</f>
        <v>0</v>
      </c>
      <c r="D545" s="26">
        <f>IF('Training Data'!$B539="H",1,0)</f>
        <v>0</v>
      </c>
      <c r="E545" s="22">
        <f>IF('Training Data'!$B539="A",1,0)</f>
        <v>1</v>
      </c>
      <c r="F545" s="37">
        <v>0</v>
      </c>
      <c r="G545" s="37">
        <v>0</v>
      </c>
      <c r="H545" s="37">
        <v>0</v>
      </c>
      <c r="I545" s="37">
        <v>0</v>
      </c>
      <c r="J545" s="37">
        <v>0</v>
      </c>
      <c r="K545" s="37">
        <v>0</v>
      </c>
      <c r="L545" s="37">
        <v>0</v>
      </c>
      <c r="M545" s="37">
        <v>0</v>
      </c>
      <c r="N545" s="37">
        <v>0</v>
      </c>
      <c r="O545" s="37">
        <v>0</v>
      </c>
      <c r="P545" s="37">
        <v>1</v>
      </c>
      <c r="Q545" s="37">
        <v>0</v>
      </c>
      <c r="R545" s="37">
        <v>0</v>
      </c>
      <c r="S545" s="37">
        <v>0</v>
      </c>
      <c r="T545" s="22">
        <v>0</v>
      </c>
      <c r="U545" s="24">
        <v>1</v>
      </c>
      <c r="V545" s="76">
        <v>0</v>
      </c>
      <c r="W545" s="71">
        <f t="shared" si="18"/>
        <v>0.21619384994637658</v>
      </c>
      <c r="X545" s="68">
        <f t="shared" si="19"/>
        <v>4.6739780754636397E-2</v>
      </c>
    </row>
    <row r="546" spans="2:24" x14ac:dyDescent="0.25">
      <c r="B546" s="26">
        <f>IF('Training Data'!A540="M",1,0)</f>
        <v>0</v>
      </c>
      <c r="C546" s="22">
        <f>IF('Training Data'!A540="F",1,0)</f>
        <v>0</v>
      </c>
      <c r="D546" s="26">
        <f>IF('Training Data'!$B540="H",1,0)</f>
        <v>0</v>
      </c>
      <c r="E546" s="22">
        <f>IF('Training Data'!$B540="A",1,0)</f>
        <v>1</v>
      </c>
      <c r="F546" s="37">
        <v>0</v>
      </c>
      <c r="G546" s="37">
        <v>0</v>
      </c>
      <c r="H546" s="37">
        <v>1</v>
      </c>
      <c r="I546" s="37">
        <v>0</v>
      </c>
      <c r="J546" s="37">
        <v>0</v>
      </c>
      <c r="K546" s="37">
        <v>0</v>
      </c>
      <c r="L546" s="37">
        <v>0</v>
      </c>
      <c r="M546" s="37">
        <v>0</v>
      </c>
      <c r="N546" s="37">
        <v>0</v>
      </c>
      <c r="O546" s="37">
        <v>0</v>
      </c>
      <c r="P546" s="37">
        <v>0</v>
      </c>
      <c r="Q546" s="37">
        <v>0</v>
      </c>
      <c r="R546" s="37">
        <v>0</v>
      </c>
      <c r="S546" s="37">
        <v>0</v>
      </c>
      <c r="T546" s="22">
        <v>0</v>
      </c>
      <c r="U546" s="24">
        <v>1</v>
      </c>
      <c r="V546" s="76">
        <v>0</v>
      </c>
      <c r="W546" s="71">
        <f t="shared" si="18"/>
        <v>0.20616873101461466</v>
      </c>
      <c r="X546" s="68">
        <f t="shared" si="19"/>
        <v>4.2505545648176532E-2</v>
      </c>
    </row>
    <row r="547" spans="2:24" x14ac:dyDescent="0.25">
      <c r="B547" s="26">
        <f>IF('Training Data'!A541="M",1,0)</f>
        <v>0</v>
      </c>
      <c r="C547" s="22">
        <f>IF('Training Data'!A541="F",1,0)</f>
        <v>1</v>
      </c>
      <c r="D547" s="26">
        <f>IF('Training Data'!$B541="H",1,0)</f>
        <v>0</v>
      </c>
      <c r="E547" s="22">
        <f>IF('Training Data'!$B541="A",1,0)</f>
        <v>1</v>
      </c>
      <c r="F547" s="37">
        <v>0</v>
      </c>
      <c r="G547" s="37">
        <v>1</v>
      </c>
      <c r="H547" s="37">
        <v>0</v>
      </c>
      <c r="I547" s="37">
        <v>0</v>
      </c>
      <c r="J547" s="37">
        <v>0</v>
      </c>
      <c r="K547" s="37">
        <v>0</v>
      </c>
      <c r="L547" s="37">
        <v>0</v>
      </c>
      <c r="M547" s="37">
        <v>0</v>
      </c>
      <c r="N547" s="37">
        <v>0</v>
      </c>
      <c r="O547" s="37">
        <v>0</v>
      </c>
      <c r="P547" s="37">
        <v>1</v>
      </c>
      <c r="Q547" s="37">
        <v>0</v>
      </c>
      <c r="R547" s="37">
        <v>1</v>
      </c>
      <c r="S547" s="37">
        <v>0</v>
      </c>
      <c r="T547" s="22">
        <v>0</v>
      </c>
      <c r="U547" s="24">
        <v>1</v>
      </c>
      <c r="V547" s="76">
        <v>0</v>
      </c>
      <c r="W547" s="71">
        <f t="shared" si="18"/>
        <v>0.20390870946121131</v>
      </c>
      <c r="X547" s="68">
        <f t="shared" si="19"/>
        <v>4.1578761794136686E-2</v>
      </c>
    </row>
    <row r="548" spans="2:24" x14ac:dyDescent="0.25">
      <c r="B548" s="26">
        <f>IF('Training Data'!A542="M",1,0)</f>
        <v>0</v>
      </c>
      <c r="C548" s="22">
        <f>IF('Training Data'!A542="F",1,0)</f>
        <v>1</v>
      </c>
      <c r="D548" s="26">
        <f>IF('Training Data'!$B542="H",1,0)</f>
        <v>1</v>
      </c>
      <c r="E548" s="22">
        <f>IF('Training Data'!$B542="A",1,0)</f>
        <v>0</v>
      </c>
      <c r="F548" s="37">
        <v>0</v>
      </c>
      <c r="G548" s="37">
        <v>0</v>
      </c>
      <c r="H548" s="37">
        <v>0</v>
      </c>
      <c r="I548" s="37">
        <v>0</v>
      </c>
      <c r="J548" s="37">
        <v>0</v>
      </c>
      <c r="K548" s="37">
        <v>0</v>
      </c>
      <c r="L548" s="37">
        <v>0</v>
      </c>
      <c r="M548" s="37">
        <v>0</v>
      </c>
      <c r="N548" s="37">
        <v>0</v>
      </c>
      <c r="O548" s="37">
        <v>0</v>
      </c>
      <c r="P548" s="37">
        <v>0</v>
      </c>
      <c r="Q548" s="37">
        <v>0</v>
      </c>
      <c r="R548" s="37">
        <v>0</v>
      </c>
      <c r="S548" s="37">
        <v>0</v>
      </c>
      <c r="T548" s="22">
        <v>0</v>
      </c>
      <c r="U548" s="24">
        <v>1</v>
      </c>
      <c r="V548" s="76">
        <v>0</v>
      </c>
      <c r="W548" s="71">
        <f t="shared" si="18"/>
        <v>0.42910224979607509</v>
      </c>
      <c r="X548" s="68">
        <f t="shared" si="19"/>
        <v>0.18412874078005323</v>
      </c>
    </row>
    <row r="549" spans="2:24" x14ac:dyDescent="0.25">
      <c r="B549" s="26">
        <f>IF('Training Data'!A543="M",1,0)</f>
        <v>1</v>
      </c>
      <c r="C549" s="22">
        <f>IF('Training Data'!A543="F",1,0)</f>
        <v>0</v>
      </c>
      <c r="D549" s="26">
        <f>IF('Training Data'!$B543="H",1,0)</f>
        <v>1</v>
      </c>
      <c r="E549" s="22">
        <f>IF('Training Data'!$B543="A",1,0)</f>
        <v>0</v>
      </c>
      <c r="F549" s="37">
        <v>0</v>
      </c>
      <c r="G549" s="37">
        <v>1</v>
      </c>
      <c r="H549" s="37">
        <v>0</v>
      </c>
      <c r="I549" s="37">
        <v>0</v>
      </c>
      <c r="J549" s="37">
        <v>0</v>
      </c>
      <c r="K549" s="37">
        <v>0</v>
      </c>
      <c r="L549" s="37">
        <v>0</v>
      </c>
      <c r="M549" s="37">
        <v>0</v>
      </c>
      <c r="N549" s="37">
        <v>0</v>
      </c>
      <c r="O549" s="37">
        <v>0</v>
      </c>
      <c r="P549" s="37">
        <v>0</v>
      </c>
      <c r="Q549" s="37">
        <v>0</v>
      </c>
      <c r="R549" s="37">
        <v>0</v>
      </c>
      <c r="S549" s="37">
        <v>1</v>
      </c>
      <c r="T549" s="22">
        <v>0</v>
      </c>
      <c r="U549" s="24">
        <v>1</v>
      </c>
      <c r="V549" s="76">
        <v>0</v>
      </c>
      <c r="W549" s="71">
        <f t="shared" si="18"/>
        <v>-0.1135981224577447</v>
      </c>
      <c r="X549" s="68">
        <f t="shared" si="19"/>
        <v>1.290453342592476E-2</v>
      </c>
    </row>
    <row r="550" spans="2:24" x14ac:dyDescent="0.25">
      <c r="B550" s="26">
        <f>IF('Training Data'!A544="M",1,0)</f>
        <v>0</v>
      </c>
      <c r="C550" s="22">
        <f>IF('Training Data'!A544="F",1,0)</f>
        <v>1</v>
      </c>
      <c r="D550" s="26">
        <f>IF('Training Data'!$B544="H",1,0)</f>
        <v>1</v>
      </c>
      <c r="E550" s="22">
        <f>IF('Training Data'!$B544="A",1,0)</f>
        <v>0</v>
      </c>
      <c r="F550" s="37">
        <v>0</v>
      </c>
      <c r="G550" s="37">
        <v>0</v>
      </c>
      <c r="H550" s="37">
        <v>0</v>
      </c>
      <c r="I550" s="37">
        <v>0</v>
      </c>
      <c r="J550" s="37">
        <v>0</v>
      </c>
      <c r="K550" s="37">
        <v>0</v>
      </c>
      <c r="L550" s="37">
        <v>0</v>
      </c>
      <c r="M550" s="37">
        <v>0</v>
      </c>
      <c r="N550" s="37">
        <v>0</v>
      </c>
      <c r="O550" s="37">
        <v>0</v>
      </c>
      <c r="P550" s="37">
        <v>0</v>
      </c>
      <c r="Q550" s="37">
        <v>0</v>
      </c>
      <c r="R550" s="37">
        <v>0</v>
      </c>
      <c r="S550" s="37">
        <v>0</v>
      </c>
      <c r="T550" s="22">
        <v>0</v>
      </c>
      <c r="U550" s="24">
        <v>1</v>
      </c>
      <c r="V550" s="76">
        <v>0</v>
      </c>
      <c r="W550" s="71">
        <f t="shared" si="18"/>
        <v>0.42910224979607509</v>
      </c>
      <c r="X550" s="68">
        <f t="shared" si="19"/>
        <v>0.18412874078005323</v>
      </c>
    </row>
    <row r="551" spans="2:24" x14ac:dyDescent="0.25">
      <c r="B551" s="26">
        <f>IF('Training Data'!A545="M",1,0)</f>
        <v>0</v>
      </c>
      <c r="C551" s="22">
        <f>IF('Training Data'!A545="F",1,0)</f>
        <v>1</v>
      </c>
      <c r="D551" s="26">
        <f>IF('Training Data'!$B545="H",1,0)</f>
        <v>1</v>
      </c>
      <c r="E551" s="22">
        <f>IF('Training Data'!$B545="A",1,0)</f>
        <v>0</v>
      </c>
      <c r="F551" s="37">
        <v>0</v>
      </c>
      <c r="G551" s="37">
        <v>0</v>
      </c>
      <c r="H551" s="37">
        <v>1</v>
      </c>
      <c r="I551" s="37">
        <v>0</v>
      </c>
      <c r="J551" s="37">
        <v>0</v>
      </c>
      <c r="K551" s="37">
        <v>0</v>
      </c>
      <c r="L551" s="37">
        <v>0</v>
      </c>
      <c r="M551" s="37">
        <v>0</v>
      </c>
      <c r="N551" s="37">
        <v>0</v>
      </c>
      <c r="O551" s="37">
        <v>0</v>
      </c>
      <c r="P551" s="37">
        <v>0</v>
      </c>
      <c r="Q551" s="37">
        <v>0</v>
      </c>
      <c r="R551" s="37">
        <v>0</v>
      </c>
      <c r="S551" s="37">
        <v>1</v>
      </c>
      <c r="T551" s="22">
        <v>0</v>
      </c>
      <c r="U551" s="24">
        <v>1</v>
      </c>
      <c r="V551" s="76">
        <v>0</v>
      </c>
      <c r="W551" s="71">
        <f t="shared" si="18"/>
        <v>-1.4326004571233619E-2</v>
      </c>
      <c r="X551" s="68">
        <f t="shared" si="19"/>
        <v>2.0523440697500656E-4</v>
      </c>
    </row>
    <row r="552" spans="2:24" x14ac:dyDescent="0.25">
      <c r="B552" s="26">
        <f>IF('Training Data'!A546="M",1,0)</f>
        <v>1</v>
      </c>
      <c r="C552" s="22">
        <f>IF('Training Data'!A546="F",1,0)</f>
        <v>0</v>
      </c>
      <c r="D552" s="26">
        <f>IF('Training Data'!$B546="H",1,0)</f>
        <v>0</v>
      </c>
      <c r="E552" s="22">
        <f>IF('Training Data'!$B546="A",1,0)</f>
        <v>1</v>
      </c>
      <c r="F552" s="37">
        <v>0</v>
      </c>
      <c r="G552" s="37">
        <v>1</v>
      </c>
      <c r="H552" s="37">
        <v>0</v>
      </c>
      <c r="I552" s="37">
        <v>0</v>
      </c>
      <c r="J552" s="37">
        <v>0</v>
      </c>
      <c r="K552" s="37">
        <v>0</v>
      </c>
      <c r="L552" s="37">
        <v>0</v>
      </c>
      <c r="M552" s="37">
        <v>0</v>
      </c>
      <c r="N552" s="37">
        <v>0</v>
      </c>
      <c r="O552" s="37">
        <v>0</v>
      </c>
      <c r="P552" s="37">
        <v>0</v>
      </c>
      <c r="Q552" s="37">
        <v>0</v>
      </c>
      <c r="R552" s="37">
        <v>0</v>
      </c>
      <c r="S552" s="37">
        <v>0</v>
      </c>
      <c r="T552" s="22">
        <v>0</v>
      </c>
      <c r="U552" s="24">
        <v>1</v>
      </c>
      <c r="V552" s="76">
        <v>0</v>
      </c>
      <c r="W552" s="71">
        <f t="shared" si="18"/>
        <v>0.10781055130195683</v>
      </c>
      <c r="X552" s="68">
        <f t="shared" si="19"/>
        <v>1.1623114972031865E-2</v>
      </c>
    </row>
    <row r="553" spans="2:24" x14ac:dyDescent="0.25">
      <c r="B553" s="26">
        <f>IF('Training Data'!A547="M",1,0)</f>
        <v>1</v>
      </c>
      <c r="C553" s="22">
        <f>IF('Training Data'!A547="F",1,0)</f>
        <v>0</v>
      </c>
      <c r="D553" s="26">
        <f>IF('Training Data'!$B547="H",1,0)</f>
        <v>0</v>
      </c>
      <c r="E553" s="22">
        <f>IF('Training Data'!$B547="A",1,0)</f>
        <v>0</v>
      </c>
      <c r="F553" s="37">
        <v>0</v>
      </c>
      <c r="G553" s="37">
        <v>0</v>
      </c>
      <c r="H553" s="37">
        <v>0</v>
      </c>
      <c r="I553" s="37">
        <v>0</v>
      </c>
      <c r="J553" s="37">
        <v>0</v>
      </c>
      <c r="K553" s="37">
        <v>0</v>
      </c>
      <c r="L553" s="37">
        <v>0</v>
      </c>
      <c r="M553" s="37">
        <v>0</v>
      </c>
      <c r="N553" s="37">
        <v>0</v>
      </c>
      <c r="O553" s="37">
        <v>0</v>
      </c>
      <c r="P553" s="37">
        <v>0</v>
      </c>
      <c r="Q553" s="37">
        <v>0</v>
      </c>
      <c r="R553" s="37">
        <v>0</v>
      </c>
      <c r="S553" s="37">
        <v>0</v>
      </c>
      <c r="T553" s="22">
        <v>0</v>
      </c>
      <c r="U553" s="24">
        <v>1</v>
      </c>
      <c r="V553" s="76">
        <v>0</v>
      </c>
      <c r="W553" s="71">
        <f t="shared" si="18"/>
        <v>0.36396808086278903</v>
      </c>
      <c r="X553" s="68">
        <f t="shared" si="19"/>
        <v>0.13247276388694174</v>
      </c>
    </row>
    <row r="554" spans="2:24" x14ac:dyDescent="0.25">
      <c r="B554" s="26">
        <f>IF('Training Data'!A548="M",1,0)</f>
        <v>1</v>
      </c>
      <c r="C554" s="22">
        <f>IF('Training Data'!A548="F",1,0)</f>
        <v>0</v>
      </c>
      <c r="D554" s="26">
        <f>IF('Training Data'!$B548="H",1,0)</f>
        <v>0</v>
      </c>
      <c r="E554" s="22">
        <f>IF('Training Data'!$B548="A",1,0)</f>
        <v>1</v>
      </c>
      <c r="F554" s="37">
        <v>0</v>
      </c>
      <c r="G554" s="37">
        <v>1</v>
      </c>
      <c r="H554" s="37">
        <v>0</v>
      </c>
      <c r="I554" s="37">
        <v>0</v>
      </c>
      <c r="J554" s="37">
        <v>0</v>
      </c>
      <c r="K554" s="37">
        <v>0</v>
      </c>
      <c r="L554" s="37">
        <v>0</v>
      </c>
      <c r="M554" s="37">
        <v>0</v>
      </c>
      <c r="N554" s="37">
        <v>0</v>
      </c>
      <c r="O554" s="37">
        <v>0</v>
      </c>
      <c r="P554" s="37">
        <v>0</v>
      </c>
      <c r="Q554" s="37">
        <v>0</v>
      </c>
      <c r="R554" s="37">
        <v>0</v>
      </c>
      <c r="S554" s="37">
        <v>1</v>
      </c>
      <c r="T554" s="22">
        <v>0</v>
      </c>
      <c r="U554" s="24">
        <v>1</v>
      </c>
      <c r="V554" s="76">
        <v>0</v>
      </c>
      <c r="W554" s="71">
        <f t="shared" si="18"/>
        <v>-9.7975938145741459E-2</v>
      </c>
      <c r="X554" s="68">
        <f t="shared" si="19"/>
        <v>9.5992844555381571E-3</v>
      </c>
    </row>
    <row r="555" spans="2:24" x14ac:dyDescent="0.25">
      <c r="B555" s="26">
        <f>IF('Training Data'!A549="M",1,0)</f>
        <v>0</v>
      </c>
      <c r="C555" s="22">
        <f>IF('Training Data'!A549="F",1,0)</f>
        <v>0</v>
      </c>
      <c r="D555" s="26">
        <f>IF('Training Data'!$B549="H",1,0)</f>
        <v>0</v>
      </c>
      <c r="E555" s="22">
        <f>IF('Training Data'!$B549="A",1,0)</f>
        <v>1</v>
      </c>
      <c r="F555" s="37">
        <v>0</v>
      </c>
      <c r="G555" s="37">
        <v>0</v>
      </c>
      <c r="H555" s="37">
        <v>0</v>
      </c>
      <c r="I555" s="37">
        <v>0</v>
      </c>
      <c r="J555" s="37">
        <v>0</v>
      </c>
      <c r="K555" s="37">
        <v>0</v>
      </c>
      <c r="L555" s="37">
        <v>0</v>
      </c>
      <c r="M555" s="37">
        <v>0</v>
      </c>
      <c r="N555" s="37">
        <v>0</v>
      </c>
      <c r="O555" s="37">
        <v>1</v>
      </c>
      <c r="P555" s="37">
        <v>0</v>
      </c>
      <c r="Q555" s="37">
        <v>0</v>
      </c>
      <c r="R555" s="37">
        <v>0</v>
      </c>
      <c r="S555" s="37">
        <v>0</v>
      </c>
      <c r="T555" s="22">
        <v>1</v>
      </c>
      <c r="U555" s="24">
        <v>1</v>
      </c>
      <c r="V555" s="76">
        <v>0</v>
      </c>
      <c r="W555" s="71">
        <f t="shared" si="18"/>
        <v>0.84736336692283909</v>
      </c>
      <c r="X555" s="68">
        <f t="shared" si="19"/>
        <v>0.71802467560281003</v>
      </c>
    </row>
    <row r="556" spans="2:24" x14ac:dyDescent="0.25">
      <c r="B556" s="26">
        <f>IF('Training Data'!A550="M",1,0)</f>
        <v>1</v>
      </c>
      <c r="C556" s="22">
        <f>IF('Training Data'!A550="F",1,0)</f>
        <v>0</v>
      </c>
      <c r="D556" s="26">
        <f>IF('Training Data'!$B550="H",1,0)</f>
        <v>0</v>
      </c>
      <c r="E556" s="22">
        <f>IF('Training Data'!$B550="A",1,0)</f>
        <v>0</v>
      </c>
      <c r="F556" s="37">
        <v>0</v>
      </c>
      <c r="G556" s="37">
        <v>1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0</v>
      </c>
      <c r="N556" s="37">
        <v>0</v>
      </c>
      <c r="O556" s="37">
        <v>0</v>
      </c>
      <c r="P556" s="37">
        <v>0</v>
      </c>
      <c r="Q556" s="37">
        <v>0</v>
      </c>
      <c r="R556" s="37">
        <v>0</v>
      </c>
      <c r="S556" s="37">
        <v>0</v>
      </c>
      <c r="T556" s="22">
        <v>0</v>
      </c>
      <c r="U556" s="24">
        <v>1</v>
      </c>
      <c r="V556" s="76">
        <v>0</v>
      </c>
      <c r="W556" s="71">
        <f t="shared" si="18"/>
        <v>9.5092706393430648E-2</v>
      </c>
      <c r="X556" s="68">
        <f t="shared" si="19"/>
        <v>9.0426228092272062E-3</v>
      </c>
    </row>
    <row r="557" spans="2:24" x14ac:dyDescent="0.25">
      <c r="B557" s="26">
        <f>IF('Training Data'!A551="M",1,0)</f>
        <v>0</v>
      </c>
      <c r="C557" s="22">
        <f>IF('Training Data'!A551="F",1,0)</f>
        <v>1</v>
      </c>
      <c r="D557" s="26">
        <f>IF('Training Data'!$B551="H",1,0)</f>
        <v>0</v>
      </c>
      <c r="E557" s="22">
        <f>IF('Training Data'!$B551="A",1,0)</f>
        <v>1</v>
      </c>
      <c r="F557" s="37">
        <v>0</v>
      </c>
      <c r="G557" s="37">
        <v>0</v>
      </c>
      <c r="H557" s="37">
        <v>0</v>
      </c>
      <c r="I557" s="37">
        <v>0</v>
      </c>
      <c r="J557" s="37">
        <v>0</v>
      </c>
      <c r="K557" s="37">
        <v>0</v>
      </c>
      <c r="L557" s="37">
        <v>0</v>
      </c>
      <c r="M557" s="37">
        <v>0</v>
      </c>
      <c r="N557" s="37">
        <v>0</v>
      </c>
      <c r="O557" s="37">
        <v>0</v>
      </c>
      <c r="P557" s="37">
        <v>0</v>
      </c>
      <c r="Q557" s="37">
        <v>0</v>
      </c>
      <c r="R557" s="37">
        <v>0</v>
      </c>
      <c r="S557" s="37">
        <v>0</v>
      </c>
      <c r="T557" s="22">
        <v>0</v>
      </c>
      <c r="U557" s="24">
        <v>1</v>
      </c>
      <c r="V557" s="76">
        <v>0</v>
      </c>
      <c r="W557" s="71">
        <f t="shared" si="18"/>
        <v>0.44472443410807827</v>
      </c>
      <c r="X557" s="68">
        <f t="shared" si="19"/>
        <v>0.19777982229275046</v>
      </c>
    </row>
    <row r="558" spans="2:24" x14ac:dyDescent="0.25">
      <c r="B558" s="26">
        <f>IF('Training Data'!A552="M",1,0)</f>
        <v>0</v>
      </c>
      <c r="C558" s="22">
        <f>IF('Training Data'!A552="F",1,0)</f>
        <v>1</v>
      </c>
      <c r="D558" s="26">
        <f>IF('Training Data'!$B552="H",1,0)</f>
        <v>0</v>
      </c>
      <c r="E558" s="22">
        <f>IF('Training Data'!$B552="A",1,0)</f>
        <v>1</v>
      </c>
      <c r="F558" s="37">
        <v>0</v>
      </c>
      <c r="G558" s="37">
        <v>0</v>
      </c>
      <c r="H558" s="37">
        <v>1</v>
      </c>
      <c r="I558" s="37">
        <v>0</v>
      </c>
      <c r="J558" s="37">
        <v>0</v>
      </c>
      <c r="K558" s="37">
        <v>0</v>
      </c>
      <c r="L558" s="37">
        <v>0</v>
      </c>
      <c r="M558" s="37">
        <v>0</v>
      </c>
      <c r="N558" s="37">
        <v>0</v>
      </c>
      <c r="O558" s="37">
        <v>0</v>
      </c>
      <c r="P558" s="37">
        <v>0</v>
      </c>
      <c r="Q558" s="37">
        <v>0</v>
      </c>
      <c r="R558" s="37">
        <v>0</v>
      </c>
      <c r="S558" s="37">
        <v>0</v>
      </c>
      <c r="T558" s="22">
        <v>0</v>
      </c>
      <c r="U558" s="24">
        <v>1</v>
      </c>
      <c r="V558" s="76">
        <v>0</v>
      </c>
      <c r="W558" s="71">
        <f t="shared" si="18"/>
        <v>0.20708266918846785</v>
      </c>
      <c r="X558" s="68">
        <f t="shared" si="19"/>
        <v>4.2883231878220414E-2</v>
      </c>
    </row>
    <row r="559" spans="2:24" x14ac:dyDescent="0.25">
      <c r="B559" s="26">
        <f>IF('Training Data'!A553="M",1,0)</f>
        <v>0</v>
      </c>
      <c r="C559" s="22">
        <f>IF('Training Data'!A553="F",1,0)</f>
        <v>1</v>
      </c>
      <c r="D559" s="26">
        <f>IF('Training Data'!$B553="H",1,0)</f>
        <v>0</v>
      </c>
      <c r="E559" s="22">
        <f>IF('Training Data'!$B553="A",1,0)</f>
        <v>1</v>
      </c>
      <c r="F559" s="37">
        <v>0</v>
      </c>
      <c r="G559" s="37">
        <v>0</v>
      </c>
      <c r="H559" s="37">
        <v>0</v>
      </c>
      <c r="I559" s="37">
        <v>0</v>
      </c>
      <c r="J559" s="37">
        <v>0</v>
      </c>
      <c r="K559" s="37">
        <v>0</v>
      </c>
      <c r="L559" s="37">
        <v>0</v>
      </c>
      <c r="M559" s="37">
        <v>0</v>
      </c>
      <c r="N559" s="37">
        <v>0</v>
      </c>
      <c r="O559" s="37">
        <v>1</v>
      </c>
      <c r="P559" s="37">
        <v>0</v>
      </c>
      <c r="Q559" s="37">
        <v>0</v>
      </c>
      <c r="R559" s="37">
        <v>0</v>
      </c>
      <c r="S559" s="37">
        <v>0</v>
      </c>
      <c r="T559" s="22">
        <v>0</v>
      </c>
      <c r="U559" s="24">
        <v>1</v>
      </c>
      <c r="V559" s="76">
        <v>0</v>
      </c>
      <c r="W559" s="71">
        <f t="shared" si="18"/>
        <v>0.61014584942153161</v>
      </c>
      <c r="X559" s="68">
        <f t="shared" si="19"/>
        <v>0.37227795756632232</v>
      </c>
    </row>
    <row r="560" spans="2:24" x14ac:dyDescent="0.25">
      <c r="B560" s="26">
        <f>IF('Training Data'!A554="M",1,0)</f>
        <v>0</v>
      </c>
      <c r="C560" s="22">
        <f>IF('Training Data'!A554="F",1,0)</f>
        <v>0</v>
      </c>
      <c r="D560" s="26">
        <f>IF('Training Data'!$B554="H",1,0)</f>
        <v>1</v>
      </c>
      <c r="E560" s="22">
        <f>IF('Training Data'!$B554="A",1,0)</f>
        <v>0</v>
      </c>
      <c r="F560" s="37">
        <v>0</v>
      </c>
      <c r="G560" s="37">
        <v>0</v>
      </c>
      <c r="H560" s="37">
        <v>0</v>
      </c>
      <c r="I560" s="37">
        <v>0</v>
      </c>
      <c r="J560" s="37">
        <v>0</v>
      </c>
      <c r="K560" s="37">
        <v>0</v>
      </c>
      <c r="L560" s="37">
        <v>0</v>
      </c>
      <c r="M560" s="37">
        <v>0</v>
      </c>
      <c r="N560" s="37">
        <v>0</v>
      </c>
      <c r="O560" s="37">
        <v>0</v>
      </c>
      <c r="P560" s="37">
        <v>0</v>
      </c>
      <c r="Q560" s="37">
        <v>0</v>
      </c>
      <c r="R560" s="37">
        <v>0</v>
      </c>
      <c r="S560" s="37">
        <v>1</v>
      </c>
      <c r="T560" s="22">
        <v>0</v>
      </c>
      <c r="U560" s="24">
        <v>1</v>
      </c>
      <c r="V560" s="76">
        <v>0</v>
      </c>
      <c r="W560" s="71">
        <f t="shared" si="18"/>
        <v>0.22240182217452364</v>
      </c>
      <c r="X560" s="68">
        <f t="shared" si="19"/>
        <v>4.9462570506548439E-2</v>
      </c>
    </row>
    <row r="561" spans="2:24" x14ac:dyDescent="0.25">
      <c r="B561" s="26">
        <f>IF('Training Data'!A555="M",1,0)</f>
        <v>0</v>
      </c>
      <c r="C561" s="22">
        <f>IF('Training Data'!A555="F",1,0)</f>
        <v>1</v>
      </c>
      <c r="D561" s="26">
        <f>IF('Training Data'!$B555="H",1,0)</f>
        <v>1</v>
      </c>
      <c r="E561" s="22">
        <f>IF('Training Data'!$B555="A",1,0)</f>
        <v>0</v>
      </c>
      <c r="F561" s="37">
        <v>0</v>
      </c>
      <c r="G561" s="37">
        <v>0</v>
      </c>
      <c r="H561" s="37">
        <v>0</v>
      </c>
      <c r="I561" s="37">
        <v>0</v>
      </c>
      <c r="J561" s="37">
        <v>0</v>
      </c>
      <c r="K561" s="37">
        <v>0</v>
      </c>
      <c r="L561" s="37">
        <v>0</v>
      </c>
      <c r="M561" s="37">
        <v>0</v>
      </c>
      <c r="N561" s="37">
        <v>0</v>
      </c>
      <c r="O561" s="37">
        <v>0</v>
      </c>
      <c r="P561" s="37">
        <v>0</v>
      </c>
      <c r="Q561" s="37">
        <v>0</v>
      </c>
      <c r="R561" s="37">
        <v>0</v>
      </c>
      <c r="S561" s="37">
        <v>0</v>
      </c>
      <c r="T561" s="22">
        <v>0</v>
      </c>
      <c r="U561" s="24">
        <v>1</v>
      </c>
      <c r="V561" s="76">
        <v>0</v>
      </c>
      <c r="W561" s="71">
        <f t="shared" si="18"/>
        <v>0.42910224979607509</v>
      </c>
      <c r="X561" s="68">
        <f t="shared" si="19"/>
        <v>0.18412874078005323</v>
      </c>
    </row>
    <row r="562" spans="2:24" x14ac:dyDescent="0.25">
      <c r="B562" s="26">
        <f>IF('Training Data'!A556="M",1,0)</f>
        <v>1</v>
      </c>
      <c r="C562" s="22">
        <f>IF('Training Data'!A556="F",1,0)</f>
        <v>0</v>
      </c>
      <c r="D562" s="26">
        <f>IF('Training Data'!$B556="H",1,0)</f>
        <v>1</v>
      </c>
      <c r="E562" s="22">
        <f>IF('Training Data'!$B556="A",1,0)</f>
        <v>0</v>
      </c>
      <c r="F562" s="37">
        <v>0</v>
      </c>
      <c r="G562" s="37">
        <v>1</v>
      </c>
      <c r="H562" s="37">
        <v>1</v>
      </c>
      <c r="I562" s="37">
        <v>0</v>
      </c>
      <c r="J562" s="37">
        <v>1</v>
      </c>
      <c r="K562" s="37">
        <v>0</v>
      </c>
      <c r="L562" s="37">
        <v>0</v>
      </c>
      <c r="M562" s="37">
        <v>0</v>
      </c>
      <c r="N562" s="37">
        <v>0</v>
      </c>
      <c r="O562" s="37">
        <v>0</v>
      </c>
      <c r="P562" s="37">
        <v>0</v>
      </c>
      <c r="Q562" s="37">
        <v>0</v>
      </c>
      <c r="R562" s="37">
        <v>0</v>
      </c>
      <c r="S562" s="37">
        <v>0</v>
      </c>
      <c r="T562" s="22">
        <v>0</v>
      </c>
      <c r="U562" s="24">
        <v>1</v>
      </c>
      <c r="V562" s="76">
        <v>0</v>
      </c>
      <c r="W562" s="71">
        <f t="shared" si="18"/>
        <v>0.149107059251811</v>
      </c>
      <c r="X562" s="68">
        <f t="shared" si="19"/>
        <v>2.2232915118723075E-2</v>
      </c>
    </row>
    <row r="563" spans="2:24" x14ac:dyDescent="0.25">
      <c r="B563" s="26">
        <f>IF('Training Data'!A557="M",1,0)</f>
        <v>1</v>
      </c>
      <c r="C563" s="22">
        <f>IF('Training Data'!A557="F",1,0)</f>
        <v>0</v>
      </c>
      <c r="D563" s="26">
        <f>IF('Training Data'!$B557="H",1,0)</f>
        <v>1</v>
      </c>
      <c r="E563" s="22">
        <f>IF('Training Data'!$B557="A",1,0)</f>
        <v>0</v>
      </c>
      <c r="F563" s="37">
        <v>0</v>
      </c>
      <c r="G563" s="37">
        <v>0</v>
      </c>
      <c r="H563" s="37">
        <v>1</v>
      </c>
      <c r="I563" s="37">
        <v>0</v>
      </c>
      <c r="J563" s="37">
        <v>0</v>
      </c>
      <c r="K563" s="37">
        <v>0</v>
      </c>
      <c r="L563" s="37">
        <v>0</v>
      </c>
      <c r="M563" s="37">
        <v>0</v>
      </c>
      <c r="N563" s="37">
        <v>0</v>
      </c>
      <c r="O563" s="37">
        <v>0</v>
      </c>
      <c r="P563" s="37">
        <v>0</v>
      </c>
      <c r="Q563" s="37">
        <v>0</v>
      </c>
      <c r="R563" s="37">
        <v>0</v>
      </c>
      <c r="S563" s="37">
        <v>0</v>
      </c>
      <c r="T563" s="22">
        <v>0</v>
      </c>
      <c r="U563" s="24">
        <v>1</v>
      </c>
      <c r="V563" s="76">
        <v>0</v>
      </c>
      <c r="W563" s="71">
        <f t="shared" si="18"/>
        <v>0.12342197653970155</v>
      </c>
      <c r="X563" s="68">
        <f t="shared" si="19"/>
        <v>1.523298429296664E-2</v>
      </c>
    </row>
    <row r="564" spans="2:24" x14ac:dyDescent="0.25">
      <c r="B564" s="26">
        <f>IF('Training Data'!A558="M",1,0)</f>
        <v>1</v>
      </c>
      <c r="C564" s="22">
        <f>IF('Training Data'!A558="F",1,0)</f>
        <v>0</v>
      </c>
      <c r="D564" s="26">
        <f>IF('Training Data'!$B558="H",1,0)</f>
        <v>0</v>
      </c>
      <c r="E564" s="22">
        <f>IF('Training Data'!$B558="A",1,0)</f>
        <v>0</v>
      </c>
      <c r="F564" s="37">
        <v>0</v>
      </c>
      <c r="G564" s="37">
        <v>0</v>
      </c>
      <c r="H564" s="37">
        <v>0</v>
      </c>
      <c r="I564" s="37">
        <v>0</v>
      </c>
      <c r="J564" s="37">
        <v>0</v>
      </c>
      <c r="K564" s="37">
        <v>0</v>
      </c>
      <c r="L564" s="37">
        <v>0</v>
      </c>
      <c r="M564" s="37">
        <v>0</v>
      </c>
      <c r="N564" s="37">
        <v>0</v>
      </c>
      <c r="O564" s="37">
        <v>0</v>
      </c>
      <c r="P564" s="37">
        <v>0</v>
      </c>
      <c r="Q564" s="37">
        <v>0</v>
      </c>
      <c r="R564" s="37">
        <v>0</v>
      </c>
      <c r="S564" s="37">
        <v>1</v>
      </c>
      <c r="T564" s="22">
        <v>0</v>
      </c>
      <c r="U564" s="24">
        <v>1</v>
      </c>
      <c r="V564" s="76">
        <v>0</v>
      </c>
      <c r="W564" s="71">
        <f t="shared" si="18"/>
        <v>0.15818159141509081</v>
      </c>
      <c r="X564" s="68">
        <f t="shared" si="19"/>
        <v>2.5021415862610728E-2</v>
      </c>
    </row>
    <row r="565" spans="2:24" x14ac:dyDescent="0.25">
      <c r="B565" s="26">
        <f>IF('Training Data'!A559="M",1,0)</f>
        <v>1</v>
      </c>
      <c r="C565" s="22">
        <f>IF('Training Data'!A559="F",1,0)</f>
        <v>0</v>
      </c>
      <c r="D565" s="26">
        <f>IF('Training Data'!$B559="H",1,0)</f>
        <v>1</v>
      </c>
      <c r="E565" s="22">
        <f>IF('Training Data'!$B559="A",1,0)</f>
        <v>0</v>
      </c>
      <c r="F565" s="37">
        <v>0</v>
      </c>
      <c r="G565" s="37">
        <v>0</v>
      </c>
      <c r="H565" s="37">
        <v>0</v>
      </c>
      <c r="I565" s="37">
        <v>0</v>
      </c>
      <c r="J565" s="37">
        <v>0</v>
      </c>
      <c r="K565" s="37">
        <v>0</v>
      </c>
      <c r="L565" s="37">
        <v>0</v>
      </c>
      <c r="M565" s="37">
        <v>0</v>
      </c>
      <c r="N565" s="37">
        <v>0</v>
      </c>
      <c r="O565" s="37">
        <v>0</v>
      </c>
      <c r="P565" s="37">
        <v>0</v>
      </c>
      <c r="Q565" s="37">
        <v>0</v>
      </c>
      <c r="R565" s="37">
        <v>0</v>
      </c>
      <c r="S565" s="37">
        <v>0</v>
      </c>
      <c r="T565" s="22">
        <v>0</v>
      </c>
      <c r="U565" s="24">
        <v>1</v>
      </c>
      <c r="V565" s="76">
        <v>0</v>
      </c>
      <c r="W565" s="71">
        <f t="shared" si="18"/>
        <v>0.36106374145931197</v>
      </c>
      <c r="X565" s="68">
        <f t="shared" si="19"/>
        <v>0.13036702539659689</v>
      </c>
    </row>
    <row r="566" spans="2:24" x14ac:dyDescent="0.25">
      <c r="B566" s="26">
        <f>IF('Training Data'!A560="M",1,0)</f>
        <v>0</v>
      </c>
      <c r="C566" s="22">
        <f>IF('Training Data'!A560="F",1,0)</f>
        <v>1</v>
      </c>
      <c r="D566" s="26">
        <f>IF('Training Data'!$B560="H",1,0)</f>
        <v>0</v>
      </c>
      <c r="E566" s="22">
        <f>IF('Training Data'!$B560="A",1,0)</f>
        <v>1</v>
      </c>
      <c r="F566" s="37">
        <v>0</v>
      </c>
      <c r="G566" s="37">
        <v>0</v>
      </c>
      <c r="H566" s="37">
        <v>0</v>
      </c>
      <c r="I566" s="37">
        <v>0</v>
      </c>
      <c r="J566" s="37">
        <v>0</v>
      </c>
      <c r="K566" s="37">
        <v>0</v>
      </c>
      <c r="L566" s="37">
        <v>0</v>
      </c>
      <c r="M566" s="37">
        <v>0</v>
      </c>
      <c r="N566" s="37">
        <v>0</v>
      </c>
      <c r="O566" s="37">
        <v>0</v>
      </c>
      <c r="P566" s="37">
        <v>0</v>
      </c>
      <c r="Q566" s="37">
        <v>0</v>
      </c>
      <c r="R566" s="37">
        <v>1</v>
      </c>
      <c r="S566" s="37">
        <v>0</v>
      </c>
      <c r="T566" s="22">
        <v>0</v>
      </c>
      <c r="U566" s="24">
        <v>1</v>
      </c>
      <c r="V566" s="76">
        <v>0</v>
      </c>
      <c r="W566" s="71">
        <f t="shared" si="18"/>
        <v>0.63327615975550833</v>
      </c>
      <c r="X566" s="68">
        <f t="shared" si="19"/>
        <v>0.4010386945146841</v>
      </c>
    </row>
    <row r="567" spans="2:24" x14ac:dyDescent="0.25">
      <c r="B567" s="26">
        <f>IF('Training Data'!A561="M",1,0)</f>
        <v>1</v>
      </c>
      <c r="C567" s="22">
        <f>IF('Training Data'!A561="F",1,0)</f>
        <v>0</v>
      </c>
      <c r="D567" s="26">
        <f>IF('Training Data'!$B561="H",1,0)</f>
        <v>0</v>
      </c>
      <c r="E567" s="22">
        <f>IF('Training Data'!$B561="A",1,0)</f>
        <v>0</v>
      </c>
      <c r="F567" s="37">
        <v>0</v>
      </c>
      <c r="G567" s="37">
        <v>1</v>
      </c>
      <c r="H567" s="37">
        <v>0</v>
      </c>
      <c r="I567" s="37">
        <v>0</v>
      </c>
      <c r="J567" s="37">
        <v>0</v>
      </c>
      <c r="K567" s="37">
        <v>0</v>
      </c>
      <c r="L567" s="37">
        <v>0</v>
      </c>
      <c r="M567" s="37">
        <v>0</v>
      </c>
      <c r="N567" s="37">
        <v>0</v>
      </c>
      <c r="O567" s="37">
        <v>0</v>
      </c>
      <c r="P567" s="37">
        <v>1</v>
      </c>
      <c r="Q567" s="37">
        <v>0</v>
      </c>
      <c r="R567" s="37">
        <v>0</v>
      </c>
      <c r="S567" s="37">
        <v>0</v>
      </c>
      <c r="T567" s="22">
        <v>0</v>
      </c>
      <c r="U567" s="24">
        <v>1</v>
      </c>
      <c r="V567" s="76">
        <v>0</v>
      </c>
      <c r="W567" s="71">
        <f t="shared" si="18"/>
        <v>-6.5399369431507981E-2</v>
      </c>
      <c r="X567" s="68">
        <f t="shared" si="19"/>
        <v>4.2770775220388607E-3</v>
      </c>
    </row>
    <row r="568" spans="2:24" x14ac:dyDescent="0.25">
      <c r="B568" s="26">
        <f>IF('Training Data'!A562="M",1,0)</f>
        <v>0</v>
      </c>
      <c r="C568" s="22">
        <f>IF('Training Data'!A562="F",1,0)</f>
        <v>0</v>
      </c>
      <c r="D568" s="26">
        <f>IF('Training Data'!$B562="H",1,0)</f>
        <v>1</v>
      </c>
      <c r="E568" s="22">
        <f>IF('Training Data'!$B562="A",1,0)</f>
        <v>0</v>
      </c>
      <c r="F568" s="37">
        <v>0</v>
      </c>
      <c r="G568" s="37">
        <v>0</v>
      </c>
      <c r="H568" s="37">
        <v>1</v>
      </c>
      <c r="I568" s="37">
        <v>0</v>
      </c>
      <c r="J568" s="37">
        <v>0</v>
      </c>
      <c r="K568" s="37">
        <v>0</v>
      </c>
      <c r="L568" s="37">
        <v>0</v>
      </c>
      <c r="M568" s="37">
        <v>0</v>
      </c>
      <c r="N568" s="37">
        <v>0</v>
      </c>
      <c r="O568" s="37">
        <v>0</v>
      </c>
      <c r="P568" s="37">
        <v>0</v>
      </c>
      <c r="Q568" s="37">
        <v>0</v>
      </c>
      <c r="R568" s="37">
        <v>0</v>
      </c>
      <c r="S568" s="37">
        <v>0</v>
      </c>
      <c r="T568" s="22">
        <v>0</v>
      </c>
      <c r="U568" s="24">
        <v>1</v>
      </c>
      <c r="V568" s="76">
        <v>0</v>
      </c>
      <c r="W568" s="71">
        <f t="shared" si="18"/>
        <v>0.19054654670261145</v>
      </c>
      <c r="X568" s="68">
        <f t="shared" si="19"/>
        <v>3.6307986460290487E-2</v>
      </c>
    </row>
    <row r="569" spans="2:24" x14ac:dyDescent="0.25">
      <c r="B569" s="26">
        <f>IF('Training Data'!A563="M",1,0)</f>
        <v>0</v>
      </c>
      <c r="C569" s="22">
        <f>IF('Training Data'!A563="F",1,0)</f>
        <v>1</v>
      </c>
      <c r="D569" s="26">
        <f>IF('Training Data'!$B563="H",1,0)</f>
        <v>0</v>
      </c>
      <c r="E569" s="22">
        <f>IF('Training Data'!$B563="A",1,0)</f>
        <v>1</v>
      </c>
      <c r="F569" s="37">
        <v>0</v>
      </c>
      <c r="G569" s="37">
        <v>0</v>
      </c>
      <c r="H569" s="37">
        <v>1</v>
      </c>
      <c r="I569" s="37">
        <v>0</v>
      </c>
      <c r="J569" s="37">
        <v>0</v>
      </c>
      <c r="K569" s="37">
        <v>0</v>
      </c>
      <c r="L569" s="37">
        <v>0</v>
      </c>
      <c r="M569" s="37">
        <v>0</v>
      </c>
      <c r="N569" s="37">
        <v>0</v>
      </c>
      <c r="O569" s="37">
        <v>0</v>
      </c>
      <c r="P569" s="37">
        <v>1</v>
      </c>
      <c r="Q569" s="37">
        <v>0</v>
      </c>
      <c r="R569" s="37">
        <v>0</v>
      </c>
      <c r="S569" s="37">
        <v>0</v>
      </c>
      <c r="T569" s="22">
        <v>0</v>
      </c>
      <c r="U569" s="24">
        <v>1</v>
      </c>
      <c r="V569" s="76">
        <v>0</v>
      </c>
      <c r="W569" s="71">
        <f t="shared" si="18"/>
        <v>4.659059336352922E-2</v>
      </c>
      <c r="X569" s="68">
        <f t="shared" si="19"/>
        <v>2.170683389965733E-3</v>
      </c>
    </row>
    <row r="570" spans="2:24" x14ac:dyDescent="0.25">
      <c r="B570" s="26">
        <f>IF('Training Data'!A564="M",1,0)</f>
        <v>0</v>
      </c>
      <c r="C570" s="22">
        <f>IF('Training Data'!A564="F",1,0)</f>
        <v>1</v>
      </c>
      <c r="D570" s="26">
        <f>IF('Training Data'!$B564="H",1,0)</f>
        <v>1</v>
      </c>
      <c r="E570" s="22">
        <f>IF('Training Data'!$B564="A",1,0)</f>
        <v>0</v>
      </c>
      <c r="F570" s="37">
        <v>0</v>
      </c>
      <c r="G570" s="37">
        <v>0</v>
      </c>
      <c r="H570" s="37">
        <v>0</v>
      </c>
      <c r="I570" s="37">
        <v>0</v>
      </c>
      <c r="J570" s="37">
        <v>0</v>
      </c>
      <c r="K570" s="37">
        <v>0</v>
      </c>
      <c r="L570" s="37">
        <v>0</v>
      </c>
      <c r="M570" s="37">
        <v>0</v>
      </c>
      <c r="N570" s="37">
        <v>0</v>
      </c>
      <c r="O570" s="37">
        <v>0</v>
      </c>
      <c r="P570" s="37">
        <v>0</v>
      </c>
      <c r="Q570" s="37">
        <v>0</v>
      </c>
      <c r="R570" s="37">
        <v>0</v>
      </c>
      <c r="S570" s="37">
        <v>1</v>
      </c>
      <c r="T570" s="22">
        <v>0</v>
      </c>
      <c r="U570" s="24">
        <v>1</v>
      </c>
      <c r="V570" s="76">
        <v>0</v>
      </c>
      <c r="W570" s="71">
        <f t="shared" si="18"/>
        <v>0.22331576034837683</v>
      </c>
      <c r="X570" s="68">
        <f t="shared" si="19"/>
        <v>4.9869928819973673E-2</v>
      </c>
    </row>
    <row r="571" spans="2:24" x14ac:dyDescent="0.25">
      <c r="B571" s="26">
        <f>IF('Training Data'!A565="M",1,0)</f>
        <v>1</v>
      </c>
      <c r="C571" s="22">
        <f>IF('Training Data'!A565="F",1,0)</f>
        <v>0</v>
      </c>
      <c r="D571" s="26">
        <f>IF('Training Data'!$B565="H",1,0)</f>
        <v>1</v>
      </c>
      <c r="E571" s="22">
        <f>IF('Training Data'!$B565="A",1,0)</f>
        <v>0</v>
      </c>
      <c r="F571" s="37">
        <v>0</v>
      </c>
      <c r="G571" s="37">
        <v>0</v>
      </c>
      <c r="H571" s="37">
        <v>1</v>
      </c>
      <c r="I571" s="37">
        <v>0</v>
      </c>
      <c r="J571" s="37">
        <v>0</v>
      </c>
      <c r="K571" s="37">
        <v>0</v>
      </c>
      <c r="L571" s="37">
        <v>1</v>
      </c>
      <c r="M571" s="37">
        <v>0</v>
      </c>
      <c r="N571" s="37">
        <v>0</v>
      </c>
      <c r="O571" s="37">
        <v>0</v>
      </c>
      <c r="P571" s="37">
        <v>0</v>
      </c>
      <c r="Q571" s="37">
        <v>0</v>
      </c>
      <c r="R571" s="37">
        <v>0</v>
      </c>
      <c r="S571" s="37">
        <v>0</v>
      </c>
      <c r="T571" s="22">
        <v>0</v>
      </c>
      <c r="U571" s="24">
        <v>1</v>
      </c>
      <c r="V571" s="76">
        <v>0</v>
      </c>
      <c r="W571" s="71">
        <f t="shared" si="18"/>
        <v>0.31120290952823321</v>
      </c>
      <c r="X571" s="68">
        <f t="shared" si="19"/>
        <v>9.6847250898837708E-2</v>
      </c>
    </row>
    <row r="572" spans="2:24" x14ac:dyDescent="0.25">
      <c r="B572" s="26">
        <f>IF('Training Data'!A566="M",1,0)</f>
        <v>1</v>
      </c>
      <c r="C572" s="22">
        <f>IF('Training Data'!A566="F",1,0)</f>
        <v>0</v>
      </c>
      <c r="D572" s="26">
        <f>IF('Training Data'!$B566="H",1,0)</f>
        <v>0</v>
      </c>
      <c r="E572" s="22">
        <f>IF('Training Data'!$B566="A",1,0)</f>
        <v>0</v>
      </c>
      <c r="F572" s="37">
        <v>0</v>
      </c>
      <c r="G572" s="37">
        <v>0</v>
      </c>
      <c r="H572" s="37">
        <v>1</v>
      </c>
      <c r="I572" s="37">
        <v>0</v>
      </c>
      <c r="J572" s="37">
        <v>0</v>
      </c>
      <c r="K572" s="37">
        <v>0</v>
      </c>
      <c r="L572" s="37">
        <v>0</v>
      </c>
      <c r="M572" s="37">
        <v>0</v>
      </c>
      <c r="N572" s="37">
        <v>0</v>
      </c>
      <c r="O572" s="37">
        <v>0</v>
      </c>
      <c r="P572" s="37">
        <v>0</v>
      </c>
      <c r="Q572" s="37">
        <v>0</v>
      </c>
      <c r="R572" s="37">
        <v>0</v>
      </c>
      <c r="S572" s="37">
        <v>0</v>
      </c>
      <c r="T572" s="22">
        <v>0</v>
      </c>
      <c r="U572" s="24">
        <v>1</v>
      </c>
      <c r="V572" s="76">
        <v>0</v>
      </c>
      <c r="W572" s="71">
        <f t="shared" si="18"/>
        <v>0.12632631594317856</v>
      </c>
      <c r="X572" s="68">
        <f t="shared" si="19"/>
        <v>1.595833809977577E-2</v>
      </c>
    </row>
    <row r="573" spans="2:24" x14ac:dyDescent="0.25">
      <c r="B573" s="26">
        <f>IF('Training Data'!A567="M",1,0)</f>
        <v>1</v>
      </c>
      <c r="C573" s="22">
        <f>IF('Training Data'!A567="F",1,0)</f>
        <v>0</v>
      </c>
      <c r="D573" s="26">
        <f>IF('Training Data'!$B567="H",1,0)</f>
        <v>1</v>
      </c>
      <c r="E573" s="22">
        <f>IF('Training Data'!$B567="A",1,0)</f>
        <v>0</v>
      </c>
      <c r="F573" s="37">
        <v>0</v>
      </c>
      <c r="G573" s="37">
        <v>0</v>
      </c>
      <c r="H573" s="37">
        <v>0</v>
      </c>
      <c r="I573" s="37">
        <v>0</v>
      </c>
      <c r="J573" s="37">
        <v>0</v>
      </c>
      <c r="K573" s="37">
        <v>0</v>
      </c>
      <c r="L573" s="37">
        <v>0</v>
      </c>
      <c r="M573" s="37">
        <v>0</v>
      </c>
      <c r="N573" s="37">
        <v>0</v>
      </c>
      <c r="O573" s="37">
        <v>0</v>
      </c>
      <c r="P573" s="37">
        <v>1</v>
      </c>
      <c r="Q573" s="37">
        <v>0</v>
      </c>
      <c r="R573" s="37">
        <v>0</v>
      </c>
      <c r="S573" s="37">
        <v>0</v>
      </c>
      <c r="T573" s="22">
        <v>0</v>
      </c>
      <c r="U573" s="24">
        <v>1</v>
      </c>
      <c r="V573" s="76">
        <v>0</v>
      </c>
      <c r="W573" s="71">
        <f t="shared" si="18"/>
        <v>0.20057166563437337</v>
      </c>
      <c r="X573" s="68">
        <f t="shared" si="19"/>
        <v>4.0228993055346871E-2</v>
      </c>
    </row>
    <row r="574" spans="2:24" x14ac:dyDescent="0.25">
      <c r="B574" s="26">
        <f>IF('Training Data'!A568="M",1,0)</f>
        <v>1</v>
      </c>
      <c r="C574" s="22">
        <f>IF('Training Data'!A568="F",1,0)</f>
        <v>0</v>
      </c>
      <c r="D574" s="26">
        <f>IF('Training Data'!$B568="H",1,0)</f>
        <v>1</v>
      </c>
      <c r="E574" s="22">
        <f>IF('Training Data'!$B568="A",1,0)</f>
        <v>0</v>
      </c>
      <c r="F574" s="37">
        <v>0</v>
      </c>
      <c r="G574" s="37">
        <v>0</v>
      </c>
      <c r="H574" s="37">
        <v>0</v>
      </c>
      <c r="I574" s="37">
        <v>0</v>
      </c>
      <c r="J574" s="37">
        <v>0</v>
      </c>
      <c r="K574" s="37">
        <v>0</v>
      </c>
      <c r="L574" s="37">
        <v>0</v>
      </c>
      <c r="M574" s="37">
        <v>0</v>
      </c>
      <c r="N574" s="37">
        <v>0</v>
      </c>
      <c r="O574" s="37">
        <v>0</v>
      </c>
      <c r="P574" s="37">
        <v>0</v>
      </c>
      <c r="Q574" s="37">
        <v>0</v>
      </c>
      <c r="R574" s="37">
        <v>0</v>
      </c>
      <c r="S574" s="37">
        <v>0</v>
      </c>
      <c r="T574" s="22">
        <v>0</v>
      </c>
      <c r="U574" s="24">
        <v>1</v>
      </c>
      <c r="V574" s="76">
        <v>0</v>
      </c>
      <c r="W574" s="71">
        <f t="shared" si="18"/>
        <v>0.36106374145931197</v>
      </c>
      <c r="X574" s="68">
        <f t="shared" si="19"/>
        <v>0.13036702539659689</v>
      </c>
    </row>
    <row r="575" spans="2:24" x14ac:dyDescent="0.25">
      <c r="B575" s="26">
        <f>IF('Training Data'!A569="M",1,0)</f>
        <v>0</v>
      </c>
      <c r="C575" s="22">
        <f>IF('Training Data'!A569="F",1,0)</f>
        <v>1</v>
      </c>
      <c r="D575" s="26">
        <f>IF('Training Data'!$B569="H",1,0)</f>
        <v>1</v>
      </c>
      <c r="E575" s="22">
        <f>IF('Training Data'!$B569="A",1,0)</f>
        <v>0</v>
      </c>
      <c r="F575" s="37">
        <v>0</v>
      </c>
      <c r="G575" s="37">
        <v>0</v>
      </c>
      <c r="H575" s="37">
        <v>0</v>
      </c>
      <c r="I575" s="37">
        <v>0</v>
      </c>
      <c r="J575" s="37">
        <v>0</v>
      </c>
      <c r="K575" s="37">
        <v>0</v>
      </c>
      <c r="L575" s="37">
        <v>0</v>
      </c>
      <c r="M575" s="37">
        <v>0</v>
      </c>
      <c r="N575" s="37">
        <v>0</v>
      </c>
      <c r="O575" s="37">
        <v>0</v>
      </c>
      <c r="P575" s="37">
        <v>0</v>
      </c>
      <c r="Q575" s="37">
        <v>1</v>
      </c>
      <c r="R575" s="37">
        <v>0</v>
      </c>
      <c r="S575" s="37">
        <v>0</v>
      </c>
      <c r="T575" s="22">
        <v>0</v>
      </c>
      <c r="U575" s="24">
        <v>1</v>
      </c>
      <c r="V575" s="76">
        <v>0</v>
      </c>
      <c r="W575" s="71">
        <f t="shared" si="18"/>
        <v>0.59050883685247857</v>
      </c>
      <c r="X575" s="68">
        <f t="shared" si="19"/>
        <v>0.34870068640086715</v>
      </c>
    </row>
    <row r="576" spans="2:24" x14ac:dyDescent="0.25">
      <c r="B576" s="26">
        <f>IF('Training Data'!A570="M",1,0)</f>
        <v>0</v>
      </c>
      <c r="C576" s="22">
        <f>IF('Training Data'!A570="F",1,0)</f>
        <v>1</v>
      </c>
      <c r="D576" s="26">
        <f>IF('Training Data'!$B570="H",1,0)</f>
        <v>1</v>
      </c>
      <c r="E576" s="22">
        <f>IF('Training Data'!$B570="A",1,0)</f>
        <v>0</v>
      </c>
      <c r="F576" s="37">
        <v>0</v>
      </c>
      <c r="G576" s="37">
        <v>0</v>
      </c>
      <c r="H576" s="37">
        <v>0</v>
      </c>
      <c r="I576" s="37">
        <v>0</v>
      </c>
      <c r="J576" s="37">
        <v>0</v>
      </c>
      <c r="K576" s="37">
        <v>0</v>
      </c>
      <c r="L576" s="37">
        <v>0</v>
      </c>
      <c r="M576" s="37">
        <v>0</v>
      </c>
      <c r="N576" s="37">
        <v>0</v>
      </c>
      <c r="O576" s="37">
        <v>0</v>
      </c>
      <c r="P576" s="37">
        <v>0</v>
      </c>
      <c r="Q576" s="37">
        <v>0</v>
      </c>
      <c r="R576" s="37">
        <v>0</v>
      </c>
      <c r="S576" s="37">
        <v>0</v>
      </c>
      <c r="T576" s="22">
        <v>0</v>
      </c>
      <c r="U576" s="24">
        <v>1</v>
      </c>
      <c r="V576" s="76">
        <v>0</v>
      </c>
      <c r="W576" s="71">
        <f t="shared" si="18"/>
        <v>0.42910224979607509</v>
      </c>
      <c r="X576" s="68">
        <f t="shared" si="19"/>
        <v>0.18412874078005323</v>
      </c>
    </row>
    <row r="577" spans="2:24" x14ac:dyDescent="0.25">
      <c r="B577" s="26">
        <f>IF('Training Data'!A571="M",1,0)</f>
        <v>0</v>
      </c>
      <c r="C577" s="22">
        <f>IF('Training Data'!A571="F",1,0)</f>
        <v>1</v>
      </c>
      <c r="D577" s="26">
        <f>IF('Training Data'!$B571="H",1,0)</f>
        <v>1</v>
      </c>
      <c r="E577" s="22">
        <f>IF('Training Data'!$B571="A",1,0)</f>
        <v>0</v>
      </c>
      <c r="F577" s="37">
        <v>0</v>
      </c>
      <c r="G577" s="37">
        <v>0</v>
      </c>
      <c r="H577" s="37">
        <v>0</v>
      </c>
      <c r="I577" s="37">
        <v>0</v>
      </c>
      <c r="J577" s="37">
        <v>0</v>
      </c>
      <c r="K577" s="37">
        <v>0</v>
      </c>
      <c r="L577" s="37">
        <v>0</v>
      </c>
      <c r="M577" s="37">
        <v>0</v>
      </c>
      <c r="N577" s="37">
        <v>0</v>
      </c>
      <c r="O577" s="37">
        <v>0</v>
      </c>
      <c r="P577" s="37">
        <v>0</v>
      </c>
      <c r="Q577" s="37">
        <v>0</v>
      </c>
      <c r="R577" s="37">
        <v>0</v>
      </c>
      <c r="S577" s="37">
        <v>0</v>
      </c>
      <c r="T577" s="22">
        <v>0</v>
      </c>
      <c r="U577" s="24">
        <v>1</v>
      </c>
      <c r="V577" s="76">
        <v>0</v>
      </c>
      <c r="W577" s="71">
        <f t="shared" si="18"/>
        <v>0.42910224979607509</v>
      </c>
      <c r="X577" s="68">
        <f t="shared" si="19"/>
        <v>0.18412874078005323</v>
      </c>
    </row>
    <row r="578" spans="2:24" x14ac:dyDescent="0.25">
      <c r="B578" s="26">
        <f>IF('Training Data'!A572="M",1,0)</f>
        <v>0</v>
      </c>
      <c r="C578" s="22">
        <f>IF('Training Data'!A572="F",1,0)</f>
        <v>1</v>
      </c>
      <c r="D578" s="26">
        <f>IF('Training Data'!$B572="H",1,0)</f>
        <v>0</v>
      </c>
      <c r="E578" s="22">
        <f>IF('Training Data'!$B572="A",1,0)</f>
        <v>1</v>
      </c>
      <c r="F578" s="37">
        <v>0</v>
      </c>
      <c r="G578" s="37">
        <v>0</v>
      </c>
      <c r="H578" s="37">
        <v>0</v>
      </c>
      <c r="I578" s="37">
        <v>0</v>
      </c>
      <c r="J578" s="37">
        <v>0</v>
      </c>
      <c r="K578" s="37">
        <v>0</v>
      </c>
      <c r="L578" s="37">
        <v>0</v>
      </c>
      <c r="M578" s="37">
        <v>0</v>
      </c>
      <c r="N578" s="37">
        <v>0</v>
      </c>
      <c r="O578" s="37">
        <v>0</v>
      </c>
      <c r="P578" s="37">
        <v>0</v>
      </c>
      <c r="Q578" s="37">
        <v>0</v>
      </c>
      <c r="R578" s="37">
        <v>0</v>
      </c>
      <c r="S578" s="37">
        <v>0</v>
      </c>
      <c r="T578" s="22">
        <v>0</v>
      </c>
      <c r="U578" s="24">
        <v>1</v>
      </c>
      <c r="V578" s="76">
        <v>0</v>
      </c>
      <c r="W578" s="71">
        <f t="shared" si="18"/>
        <v>0.44472443410807827</v>
      </c>
      <c r="X578" s="68">
        <f t="shared" si="19"/>
        <v>0.19777982229275046</v>
      </c>
    </row>
    <row r="579" spans="2:24" x14ac:dyDescent="0.25">
      <c r="B579" s="26">
        <f>IF('Training Data'!A573="M",1,0)</f>
        <v>0</v>
      </c>
      <c r="C579" s="22">
        <f>IF('Training Data'!A573="F",1,0)</f>
        <v>1</v>
      </c>
      <c r="D579" s="26">
        <f>IF('Training Data'!$B573="H",1,0)</f>
        <v>0</v>
      </c>
      <c r="E579" s="22">
        <f>IF('Training Data'!$B573="A",1,0)</f>
        <v>0</v>
      </c>
      <c r="F579" s="37">
        <v>0</v>
      </c>
      <c r="G579" s="37">
        <v>0</v>
      </c>
      <c r="H579" s="37">
        <v>0</v>
      </c>
      <c r="I579" s="37">
        <v>0</v>
      </c>
      <c r="J579" s="37">
        <v>0</v>
      </c>
      <c r="K579" s="37">
        <v>0</v>
      </c>
      <c r="L579" s="37">
        <v>0</v>
      </c>
      <c r="M579" s="37">
        <v>0</v>
      </c>
      <c r="N579" s="37">
        <v>0</v>
      </c>
      <c r="O579" s="37">
        <v>0</v>
      </c>
      <c r="P579" s="37">
        <v>0</v>
      </c>
      <c r="Q579" s="37">
        <v>0</v>
      </c>
      <c r="R579" s="37">
        <v>0</v>
      </c>
      <c r="S579" s="37">
        <v>0</v>
      </c>
      <c r="T579" s="22">
        <v>0</v>
      </c>
      <c r="U579" s="24">
        <v>1</v>
      </c>
      <c r="V579" s="76">
        <v>0</v>
      </c>
      <c r="W579" s="71">
        <f t="shared" si="18"/>
        <v>0.43200658919955209</v>
      </c>
      <c r="X579" s="68">
        <f t="shared" si="19"/>
        <v>0.18662969311183056</v>
      </c>
    </row>
    <row r="580" spans="2:24" x14ac:dyDescent="0.25">
      <c r="B580" s="26">
        <f>IF('Training Data'!A574="M",1,0)</f>
        <v>1</v>
      </c>
      <c r="C580" s="22">
        <f>IF('Training Data'!A574="F",1,0)</f>
        <v>0</v>
      </c>
      <c r="D580" s="26">
        <f>IF('Training Data'!$B574="H",1,0)</f>
        <v>1</v>
      </c>
      <c r="E580" s="22">
        <f>IF('Training Data'!$B574="A",1,0)</f>
        <v>0</v>
      </c>
      <c r="F580" s="37">
        <v>0</v>
      </c>
      <c r="G580" s="37">
        <v>1</v>
      </c>
      <c r="H580" s="37">
        <v>0</v>
      </c>
      <c r="I580" s="37">
        <v>0</v>
      </c>
      <c r="J580" s="37">
        <v>0</v>
      </c>
      <c r="K580" s="37">
        <v>0</v>
      </c>
      <c r="L580" s="37">
        <v>0</v>
      </c>
      <c r="M580" s="37">
        <v>0</v>
      </c>
      <c r="N580" s="37">
        <v>0</v>
      </c>
      <c r="O580" s="37">
        <v>0</v>
      </c>
      <c r="P580" s="37">
        <v>0</v>
      </c>
      <c r="Q580" s="37">
        <v>0</v>
      </c>
      <c r="R580" s="37">
        <v>0</v>
      </c>
      <c r="S580" s="37">
        <v>0</v>
      </c>
      <c r="T580" s="22">
        <v>0</v>
      </c>
      <c r="U580" s="24">
        <v>1</v>
      </c>
      <c r="V580" s="76">
        <v>0</v>
      </c>
      <c r="W580" s="71">
        <f t="shared" si="18"/>
        <v>9.2188366989953585E-2</v>
      </c>
      <c r="X580" s="68">
        <f t="shared" si="19"/>
        <v>8.4986950082743644E-3</v>
      </c>
    </row>
    <row r="581" spans="2:24" x14ac:dyDescent="0.25">
      <c r="B581" s="26">
        <f>IF('Training Data'!A575="M",1,0)</f>
        <v>0</v>
      </c>
      <c r="C581" s="22">
        <f>IF('Training Data'!A575="F",1,0)</f>
        <v>1</v>
      </c>
      <c r="D581" s="26">
        <f>IF('Training Data'!$B575="H",1,0)</f>
        <v>0</v>
      </c>
      <c r="E581" s="22">
        <f>IF('Training Data'!$B575="A",1,0)</f>
        <v>1</v>
      </c>
      <c r="F581" s="37">
        <v>0</v>
      </c>
      <c r="G581" s="37">
        <v>0</v>
      </c>
      <c r="H581" s="37">
        <v>0</v>
      </c>
      <c r="I581" s="37">
        <v>0</v>
      </c>
      <c r="J581" s="37">
        <v>0</v>
      </c>
      <c r="K581" s="37">
        <v>0</v>
      </c>
      <c r="L581" s="37">
        <v>0</v>
      </c>
      <c r="M581" s="37">
        <v>0</v>
      </c>
      <c r="N581" s="37">
        <v>0</v>
      </c>
      <c r="O581" s="37">
        <v>0</v>
      </c>
      <c r="P581" s="37">
        <v>0</v>
      </c>
      <c r="Q581" s="37">
        <v>0</v>
      </c>
      <c r="R581" s="37">
        <v>0</v>
      </c>
      <c r="S581" s="37">
        <v>1</v>
      </c>
      <c r="T581" s="22">
        <v>0</v>
      </c>
      <c r="U581" s="24">
        <v>1</v>
      </c>
      <c r="V581" s="76">
        <v>0</v>
      </c>
      <c r="W581" s="71">
        <f t="shared" si="18"/>
        <v>0.23893794466038004</v>
      </c>
      <c r="X581" s="68">
        <f t="shared" si="19"/>
        <v>5.7091341398526833E-2</v>
      </c>
    </row>
    <row r="582" spans="2:24" x14ac:dyDescent="0.25">
      <c r="B582" s="26">
        <f>IF('Training Data'!A576="M",1,0)</f>
        <v>1</v>
      </c>
      <c r="C582" s="22">
        <f>IF('Training Data'!A576="F",1,0)</f>
        <v>0</v>
      </c>
      <c r="D582" s="26">
        <f>IF('Training Data'!$B576="H",1,0)</f>
        <v>1</v>
      </c>
      <c r="E582" s="22">
        <f>IF('Training Data'!$B576="A",1,0)</f>
        <v>0</v>
      </c>
      <c r="F582" s="37">
        <v>0</v>
      </c>
      <c r="G582" s="37">
        <v>0</v>
      </c>
      <c r="H582" s="37">
        <v>0</v>
      </c>
      <c r="I582" s="37">
        <v>0</v>
      </c>
      <c r="J582" s="37">
        <v>0</v>
      </c>
      <c r="K582" s="37">
        <v>0</v>
      </c>
      <c r="L582" s="37">
        <v>0</v>
      </c>
      <c r="M582" s="37">
        <v>0</v>
      </c>
      <c r="N582" s="37">
        <v>0</v>
      </c>
      <c r="O582" s="37">
        <v>0</v>
      </c>
      <c r="P582" s="37">
        <v>0</v>
      </c>
      <c r="Q582" s="37">
        <v>0</v>
      </c>
      <c r="R582" s="37">
        <v>0</v>
      </c>
      <c r="S582" s="37">
        <v>0</v>
      </c>
      <c r="T582" s="22">
        <v>0</v>
      </c>
      <c r="U582" s="24">
        <v>1</v>
      </c>
      <c r="V582" s="76">
        <v>0</v>
      </c>
      <c r="W582" s="71">
        <f t="shared" si="18"/>
        <v>0.36106374145931197</v>
      </c>
      <c r="X582" s="68">
        <f t="shared" si="19"/>
        <v>0.13036702539659689</v>
      </c>
    </row>
    <row r="583" spans="2:24" x14ac:dyDescent="0.25">
      <c r="B583" s="26">
        <f>IF('Training Data'!A577="M",1,0)</f>
        <v>0</v>
      </c>
      <c r="C583" s="22">
        <f>IF('Training Data'!A577="F",1,0)</f>
        <v>0</v>
      </c>
      <c r="D583" s="26">
        <f>IF('Training Data'!$B577="H",1,0)</f>
        <v>1</v>
      </c>
      <c r="E583" s="22">
        <f>IF('Training Data'!$B577="A",1,0)</f>
        <v>0</v>
      </c>
      <c r="F583" s="37">
        <v>0</v>
      </c>
      <c r="G583" s="37">
        <v>0</v>
      </c>
      <c r="H583" s="37">
        <v>0</v>
      </c>
      <c r="I583" s="37">
        <v>0</v>
      </c>
      <c r="J583" s="37">
        <v>0</v>
      </c>
      <c r="K583" s="37">
        <v>0</v>
      </c>
      <c r="L583" s="37">
        <v>0</v>
      </c>
      <c r="M583" s="37">
        <v>0</v>
      </c>
      <c r="N583" s="37">
        <v>0</v>
      </c>
      <c r="O583" s="37">
        <v>0</v>
      </c>
      <c r="P583" s="37">
        <v>0</v>
      </c>
      <c r="Q583" s="37">
        <v>0</v>
      </c>
      <c r="R583" s="37">
        <v>0</v>
      </c>
      <c r="S583" s="37">
        <v>0</v>
      </c>
      <c r="T583" s="22">
        <v>0</v>
      </c>
      <c r="U583" s="24">
        <v>1</v>
      </c>
      <c r="V583" s="76">
        <v>0</v>
      </c>
      <c r="W583" s="71">
        <f t="shared" si="18"/>
        <v>0.42818831162222193</v>
      </c>
      <c r="X583" s="68">
        <f t="shared" si="19"/>
        <v>0.18334523020988905</v>
      </c>
    </row>
    <row r="584" spans="2:24" x14ac:dyDescent="0.25">
      <c r="B584" s="26">
        <f>IF('Training Data'!A578="M",1,0)</f>
        <v>0</v>
      </c>
      <c r="C584" s="22">
        <f>IF('Training Data'!A578="F",1,0)</f>
        <v>1</v>
      </c>
      <c r="D584" s="26">
        <f>IF('Training Data'!$B578="H",1,0)</f>
        <v>1</v>
      </c>
      <c r="E584" s="22">
        <f>IF('Training Data'!$B578="A",1,0)</f>
        <v>0</v>
      </c>
      <c r="F584" s="37">
        <v>0</v>
      </c>
      <c r="G584" s="37">
        <v>0</v>
      </c>
      <c r="H584" s="37">
        <v>0</v>
      </c>
      <c r="I584" s="37">
        <v>0</v>
      </c>
      <c r="J584" s="37">
        <v>0</v>
      </c>
      <c r="K584" s="37">
        <v>0</v>
      </c>
      <c r="L584" s="37">
        <v>0</v>
      </c>
      <c r="M584" s="37">
        <v>0</v>
      </c>
      <c r="N584" s="37">
        <v>0</v>
      </c>
      <c r="O584" s="37">
        <v>0</v>
      </c>
      <c r="P584" s="37">
        <v>1</v>
      </c>
      <c r="Q584" s="37">
        <v>0</v>
      </c>
      <c r="R584" s="37">
        <v>0</v>
      </c>
      <c r="S584" s="37">
        <v>0</v>
      </c>
      <c r="T584" s="22">
        <v>0</v>
      </c>
      <c r="U584" s="24">
        <v>1</v>
      </c>
      <c r="V584" s="76">
        <v>0</v>
      </c>
      <c r="W584" s="71">
        <f t="shared" ref="W584:W647" si="20">SUMPRODUCT($B$2:$U$2,B584:U584)</f>
        <v>0.26861017397113646</v>
      </c>
      <c r="X584" s="68">
        <f t="shared" ref="X584:X647" si="21">(V584-W584)^2</f>
        <v>7.21514255608042E-2</v>
      </c>
    </row>
    <row r="585" spans="2:24" x14ac:dyDescent="0.25">
      <c r="B585" s="26">
        <f>IF('Training Data'!A579="M",1,0)</f>
        <v>1</v>
      </c>
      <c r="C585" s="22">
        <f>IF('Training Data'!A579="F",1,0)</f>
        <v>0</v>
      </c>
      <c r="D585" s="26">
        <f>IF('Training Data'!$B579="H",1,0)</f>
        <v>0</v>
      </c>
      <c r="E585" s="22">
        <f>IF('Training Data'!$B579="A",1,0)</f>
        <v>0</v>
      </c>
      <c r="F585" s="37">
        <v>0</v>
      </c>
      <c r="G585" s="37">
        <v>0</v>
      </c>
      <c r="H585" s="37">
        <v>0</v>
      </c>
      <c r="I585" s="37">
        <v>0</v>
      </c>
      <c r="J585" s="37">
        <v>0</v>
      </c>
      <c r="K585" s="37">
        <v>0</v>
      </c>
      <c r="L585" s="37">
        <v>0</v>
      </c>
      <c r="M585" s="37">
        <v>0</v>
      </c>
      <c r="N585" s="37">
        <v>0</v>
      </c>
      <c r="O585" s="37">
        <v>0</v>
      </c>
      <c r="P585" s="37">
        <v>0</v>
      </c>
      <c r="Q585" s="37">
        <v>0</v>
      </c>
      <c r="R585" s="37">
        <v>0</v>
      </c>
      <c r="S585" s="37">
        <v>0</v>
      </c>
      <c r="T585" s="22">
        <v>0</v>
      </c>
      <c r="U585" s="24">
        <v>1</v>
      </c>
      <c r="V585" s="76">
        <v>0</v>
      </c>
      <c r="W585" s="71">
        <f t="shared" si="20"/>
        <v>0.36396808086278903</v>
      </c>
      <c r="X585" s="68">
        <f t="shared" si="21"/>
        <v>0.13247276388694174</v>
      </c>
    </row>
    <row r="586" spans="2:24" x14ac:dyDescent="0.25">
      <c r="B586" s="26">
        <f>IF('Training Data'!A580="M",1,0)</f>
        <v>0</v>
      </c>
      <c r="C586" s="22">
        <f>IF('Training Data'!A580="F",1,0)</f>
        <v>1</v>
      </c>
      <c r="D586" s="26">
        <f>IF('Training Data'!$B580="H",1,0)</f>
        <v>1</v>
      </c>
      <c r="E586" s="22">
        <f>IF('Training Data'!$B580="A",1,0)</f>
        <v>0</v>
      </c>
      <c r="F586" s="37">
        <v>0</v>
      </c>
      <c r="G586" s="37">
        <v>0</v>
      </c>
      <c r="H586" s="37">
        <v>1</v>
      </c>
      <c r="I586" s="37">
        <v>0</v>
      </c>
      <c r="J586" s="37">
        <v>0</v>
      </c>
      <c r="K586" s="37">
        <v>0</v>
      </c>
      <c r="L586" s="37">
        <v>0</v>
      </c>
      <c r="M586" s="37">
        <v>0</v>
      </c>
      <c r="N586" s="37">
        <v>0</v>
      </c>
      <c r="O586" s="37">
        <v>0</v>
      </c>
      <c r="P586" s="37">
        <v>0</v>
      </c>
      <c r="Q586" s="37">
        <v>0</v>
      </c>
      <c r="R586" s="37">
        <v>0</v>
      </c>
      <c r="S586" s="37">
        <v>0</v>
      </c>
      <c r="T586" s="22">
        <v>0</v>
      </c>
      <c r="U586" s="24">
        <v>1</v>
      </c>
      <c r="V586" s="76">
        <v>0</v>
      </c>
      <c r="W586" s="71">
        <f t="shared" si="20"/>
        <v>0.19146048487646464</v>
      </c>
      <c r="X586" s="68">
        <f t="shared" si="21"/>
        <v>3.6657117269130943E-2</v>
      </c>
    </row>
    <row r="587" spans="2:24" x14ac:dyDescent="0.25">
      <c r="B587" s="26">
        <f>IF('Training Data'!A581="M",1,0)</f>
        <v>1</v>
      </c>
      <c r="C587" s="22">
        <f>IF('Training Data'!A581="F",1,0)</f>
        <v>0</v>
      </c>
      <c r="D587" s="26">
        <f>IF('Training Data'!$B581="H",1,0)</f>
        <v>1</v>
      </c>
      <c r="E587" s="22">
        <f>IF('Training Data'!$B581="A",1,0)</f>
        <v>0</v>
      </c>
      <c r="F587" s="37">
        <v>0</v>
      </c>
      <c r="G587" s="37">
        <v>1</v>
      </c>
      <c r="H587" s="37">
        <v>0</v>
      </c>
      <c r="I587" s="37">
        <v>0</v>
      </c>
      <c r="J587" s="37">
        <v>0</v>
      </c>
      <c r="K587" s="37">
        <v>0</v>
      </c>
      <c r="L587" s="37">
        <v>0</v>
      </c>
      <c r="M587" s="37">
        <v>0</v>
      </c>
      <c r="N587" s="37">
        <v>0</v>
      </c>
      <c r="O587" s="37">
        <v>0</v>
      </c>
      <c r="P587" s="37">
        <v>0</v>
      </c>
      <c r="Q587" s="37">
        <v>0</v>
      </c>
      <c r="R587" s="37">
        <v>1</v>
      </c>
      <c r="S587" s="37">
        <v>0</v>
      </c>
      <c r="T587" s="22">
        <v>0</v>
      </c>
      <c r="U587" s="24">
        <v>1</v>
      </c>
      <c r="V587" s="76">
        <v>0</v>
      </c>
      <c r="W587" s="71">
        <f t="shared" si="20"/>
        <v>0.28074009263738364</v>
      </c>
      <c r="X587" s="68">
        <f t="shared" si="21"/>
        <v>7.8814999614046755E-2</v>
      </c>
    </row>
    <row r="588" spans="2:24" x14ac:dyDescent="0.25">
      <c r="B588" s="26">
        <f>IF('Training Data'!A582="M",1,0)</f>
        <v>0</v>
      </c>
      <c r="C588" s="22">
        <f>IF('Training Data'!A582="F",1,0)</f>
        <v>1</v>
      </c>
      <c r="D588" s="26">
        <f>IF('Training Data'!$B582="H",1,0)</f>
        <v>0</v>
      </c>
      <c r="E588" s="22">
        <f>IF('Training Data'!$B582="A",1,0)</f>
        <v>1</v>
      </c>
      <c r="F588" s="37">
        <v>0</v>
      </c>
      <c r="G588" s="37">
        <v>0</v>
      </c>
      <c r="H588" s="37">
        <v>1</v>
      </c>
      <c r="I588" s="37">
        <v>0</v>
      </c>
      <c r="J588" s="37">
        <v>0</v>
      </c>
      <c r="K588" s="37">
        <v>0</v>
      </c>
      <c r="L588" s="37">
        <v>0</v>
      </c>
      <c r="M588" s="37">
        <v>0</v>
      </c>
      <c r="N588" s="37">
        <v>0</v>
      </c>
      <c r="O588" s="37">
        <v>0</v>
      </c>
      <c r="P588" s="37">
        <v>0</v>
      </c>
      <c r="Q588" s="37">
        <v>0</v>
      </c>
      <c r="R588" s="37">
        <v>0</v>
      </c>
      <c r="S588" s="37">
        <v>1</v>
      </c>
      <c r="T588" s="22">
        <v>0</v>
      </c>
      <c r="U588" s="24">
        <v>1</v>
      </c>
      <c r="V588" s="76">
        <v>0</v>
      </c>
      <c r="W588" s="71">
        <f t="shared" si="20"/>
        <v>1.2961797407695652E-3</v>
      </c>
      <c r="X588" s="68">
        <f t="shared" si="21"/>
        <v>1.6800819203814573E-6</v>
      </c>
    </row>
    <row r="589" spans="2:24" x14ac:dyDescent="0.25">
      <c r="B589" s="26">
        <f>IF('Training Data'!A583="M",1,0)</f>
        <v>0</v>
      </c>
      <c r="C589" s="22">
        <f>IF('Training Data'!A583="F",1,0)</f>
        <v>1</v>
      </c>
      <c r="D589" s="26">
        <f>IF('Training Data'!$B583="H",1,0)</f>
        <v>1</v>
      </c>
      <c r="E589" s="22">
        <f>IF('Training Data'!$B583="A",1,0)</f>
        <v>0</v>
      </c>
      <c r="F589" s="37">
        <v>0</v>
      </c>
      <c r="G589" s="37">
        <v>1</v>
      </c>
      <c r="H589" s="37">
        <v>0</v>
      </c>
      <c r="I589" s="37">
        <v>0</v>
      </c>
      <c r="J589" s="37">
        <v>0</v>
      </c>
      <c r="K589" s="37">
        <v>0</v>
      </c>
      <c r="L589" s="37">
        <v>0</v>
      </c>
      <c r="M589" s="37">
        <v>0</v>
      </c>
      <c r="N589" s="37">
        <v>0</v>
      </c>
      <c r="O589" s="37">
        <v>0</v>
      </c>
      <c r="P589" s="37">
        <v>0</v>
      </c>
      <c r="Q589" s="37">
        <v>0</v>
      </c>
      <c r="R589" s="37">
        <v>1</v>
      </c>
      <c r="S589" s="37">
        <v>0</v>
      </c>
      <c r="T589" s="22">
        <v>1</v>
      </c>
      <c r="U589" s="24">
        <v>1</v>
      </c>
      <c r="V589" s="76">
        <v>0</v>
      </c>
      <c r="W589" s="71">
        <f t="shared" si="20"/>
        <v>0.58691005664930751</v>
      </c>
      <c r="X589" s="68">
        <f t="shared" si="21"/>
        <v>0.34446341459609336</v>
      </c>
    </row>
    <row r="590" spans="2:24" x14ac:dyDescent="0.25">
      <c r="B590" s="26">
        <f>IF('Training Data'!A584="M",1,0)</f>
        <v>1</v>
      </c>
      <c r="C590" s="22">
        <f>IF('Training Data'!A584="F",1,0)</f>
        <v>0</v>
      </c>
      <c r="D590" s="26">
        <f>IF('Training Data'!$B584="H",1,0)</f>
        <v>1</v>
      </c>
      <c r="E590" s="22">
        <f>IF('Training Data'!$B584="A",1,0)</f>
        <v>0</v>
      </c>
      <c r="F590" s="37">
        <v>0</v>
      </c>
      <c r="G590" s="37">
        <v>0</v>
      </c>
      <c r="H590" s="37">
        <v>0</v>
      </c>
      <c r="I590" s="37">
        <v>0</v>
      </c>
      <c r="J590" s="37">
        <v>0</v>
      </c>
      <c r="K590" s="37">
        <v>0</v>
      </c>
      <c r="L590" s="37">
        <v>0</v>
      </c>
      <c r="M590" s="37">
        <v>0</v>
      </c>
      <c r="N590" s="37">
        <v>0</v>
      </c>
      <c r="O590" s="37">
        <v>0</v>
      </c>
      <c r="P590" s="37">
        <v>1</v>
      </c>
      <c r="Q590" s="37">
        <v>1</v>
      </c>
      <c r="R590" s="37">
        <v>0</v>
      </c>
      <c r="S590" s="37">
        <v>0</v>
      </c>
      <c r="T590" s="22">
        <v>0</v>
      </c>
      <c r="U590" s="24">
        <v>1</v>
      </c>
      <c r="V590" s="76">
        <v>0</v>
      </c>
      <c r="W590" s="71">
        <f t="shared" si="20"/>
        <v>0.36197825269077688</v>
      </c>
      <c r="X590" s="68">
        <f t="shared" si="21"/>
        <v>0.13102825542106791</v>
      </c>
    </row>
    <row r="591" spans="2:24" x14ac:dyDescent="0.25">
      <c r="B591" s="26">
        <f>IF('Training Data'!A585="M",1,0)</f>
        <v>0</v>
      </c>
      <c r="C591" s="22">
        <f>IF('Training Data'!A585="F",1,0)</f>
        <v>1</v>
      </c>
      <c r="D591" s="26">
        <f>IF('Training Data'!$B585="H",1,0)</f>
        <v>1</v>
      </c>
      <c r="E591" s="22">
        <f>IF('Training Data'!$B585="A",1,0)</f>
        <v>0</v>
      </c>
      <c r="F591" s="37">
        <v>0</v>
      </c>
      <c r="G591" s="37">
        <v>0</v>
      </c>
      <c r="H591" s="37">
        <v>0</v>
      </c>
      <c r="I591" s="37">
        <v>0</v>
      </c>
      <c r="J591" s="37">
        <v>0</v>
      </c>
      <c r="K591" s="37">
        <v>0</v>
      </c>
      <c r="L591" s="37">
        <v>0</v>
      </c>
      <c r="M591" s="37">
        <v>0</v>
      </c>
      <c r="N591" s="37">
        <v>0</v>
      </c>
      <c r="O591" s="37">
        <v>0</v>
      </c>
      <c r="P591" s="37">
        <v>0</v>
      </c>
      <c r="Q591" s="37">
        <v>0</v>
      </c>
      <c r="R591" s="37">
        <v>0</v>
      </c>
      <c r="S591" s="37">
        <v>0</v>
      </c>
      <c r="T591" s="22">
        <v>0</v>
      </c>
      <c r="U591" s="24">
        <v>1</v>
      </c>
      <c r="V591" s="76">
        <v>0</v>
      </c>
      <c r="W591" s="71">
        <f t="shared" si="20"/>
        <v>0.42910224979607509</v>
      </c>
      <c r="X591" s="68">
        <f t="shared" si="21"/>
        <v>0.18412874078005323</v>
      </c>
    </row>
    <row r="592" spans="2:24" x14ac:dyDescent="0.25">
      <c r="B592" s="26">
        <f>IF('Training Data'!A586="M",1,0)</f>
        <v>0</v>
      </c>
      <c r="C592" s="22">
        <f>IF('Training Data'!A586="F",1,0)</f>
        <v>1</v>
      </c>
      <c r="D592" s="26">
        <f>IF('Training Data'!$B586="H",1,0)</f>
        <v>0</v>
      </c>
      <c r="E592" s="22">
        <f>IF('Training Data'!$B586="A",1,0)</f>
        <v>0</v>
      </c>
      <c r="F592" s="37">
        <v>0</v>
      </c>
      <c r="G592" s="37">
        <v>1</v>
      </c>
      <c r="H592" s="37">
        <v>0</v>
      </c>
      <c r="I592" s="37">
        <v>0</v>
      </c>
      <c r="J592" s="37">
        <v>0</v>
      </c>
      <c r="K592" s="37">
        <v>0</v>
      </c>
      <c r="L592" s="37">
        <v>0</v>
      </c>
      <c r="M592" s="37">
        <v>0</v>
      </c>
      <c r="N592" s="37">
        <v>0</v>
      </c>
      <c r="O592" s="37">
        <v>0</v>
      </c>
      <c r="P592" s="37">
        <v>0</v>
      </c>
      <c r="Q592" s="37">
        <v>0</v>
      </c>
      <c r="R592" s="37">
        <v>0</v>
      </c>
      <c r="S592" s="37">
        <v>0</v>
      </c>
      <c r="T592" s="22">
        <v>0</v>
      </c>
      <c r="U592" s="24">
        <v>1</v>
      </c>
      <c r="V592" s="76">
        <v>0</v>
      </c>
      <c r="W592" s="71">
        <f t="shared" si="20"/>
        <v>0.16313121473019371</v>
      </c>
      <c r="X592" s="68">
        <f t="shared" si="21"/>
        <v>2.6611793219348569E-2</v>
      </c>
    </row>
    <row r="593" spans="2:24" x14ac:dyDescent="0.25">
      <c r="B593" s="26">
        <f>IF('Training Data'!A587="M",1,0)</f>
        <v>0</v>
      </c>
      <c r="C593" s="22">
        <f>IF('Training Data'!A587="F",1,0)</f>
        <v>1</v>
      </c>
      <c r="D593" s="26">
        <f>IF('Training Data'!$B587="H",1,0)</f>
        <v>0</v>
      </c>
      <c r="E593" s="22">
        <f>IF('Training Data'!$B587="A",1,0)</f>
        <v>1</v>
      </c>
      <c r="F593" s="37">
        <v>0</v>
      </c>
      <c r="G593" s="37">
        <v>1</v>
      </c>
      <c r="H593" s="37">
        <v>0</v>
      </c>
      <c r="I593" s="37">
        <v>0</v>
      </c>
      <c r="J593" s="37">
        <v>0</v>
      </c>
      <c r="K593" s="37">
        <v>0</v>
      </c>
      <c r="L593" s="37">
        <v>0</v>
      </c>
      <c r="M593" s="37">
        <v>0</v>
      </c>
      <c r="N593" s="37">
        <v>0</v>
      </c>
      <c r="O593" s="37">
        <v>0</v>
      </c>
      <c r="P593" s="37">
        <v>0</v>
      </c>
      <c r="Q593" s="37">
        <v>0</v>
      </c>
      <c r="R593" s="37">
        <v>0</v>
      </c>
      <c r="S593" s="37">
        <v>1</v>
      </c>
      <c r="T593" s="22">
        <v>0</v>
      </c>
      <c r="U593" s="24">
        <v>1</v>
      </c>
      <c r="V593" s="76">
        <v>0</v>
      </c>
      <c r="W593" s="71">
        <f t="shared" si="20"/>
        <v>-2.99374298089784E-2</v>
      </c>
      <c r="X593" s="68">
        <f t="shared" si="21"/>
        <v>8.9624970356750851E-4</v>
      </c>
    </row>
    <row r="594" spans="2:24" x14ac:dyDescent="0.25">
      <c r="B594" s="26">
        <f>IF('Training Data'!A588="M",1,0)</f>
        <v>1</v>
      </c>
      <c r="C594" s="22">
        <f>IF('Training Data'!A588="F",1,0)</f>
        <v>0</v>
      </c>
      <c r="D594" s="26">
        <f>IF('Training Data'!$B588="H",1,0)</f>
        <v>1</v>
      </c>
      <c r="E594" s="22">
        <f>IF('Training Data'!$B588="A",1,0)</f>
        <v>0</v>
      </c>
      <c r="F594" s="37">
        <v>0</v>
      </c>
      <c r="G594" s="37">
        <v>1</v>
      </c>
      <c r="H594" s="37">
        <v>0</v>
      </c>
      <c r="I594" s="37">
        <v>0</v>
      </c>
      <c r="J594" s="37">
        <v>0</v>
      </c>
      <c r="K594" s="37">
        <v>0</v>
      </c>
      <c r="L594" s="37">
        <v>0</v>
      </c>
      <c r="M594" s="37">
        <v>0</v>
      </c>
      <c r="N594" s="37">
        <v>0</v>
      </c>
      <c r="O594" s="37">
        <v>0</v>
      </c>
      <c r="P594" s="37">
        <v>0</v>
      </c>
      <c r="Q594" s="37">
        <v>0</v>
      </c>
      <c r="R594" s="37">
        <v>0</v>
      </c>
      <c r="S594" s="37">
        <v>0</v>
      </c>
      <c r="T594" s="22">
        <v>0</v>
      </c>
      <c r="U594" s="24">
        <v>1</v>
      </c>
      <c r="V594" s="76">
        <v>0</v>
      </c>
      <c r="W594" s="71">
        <f t="shared" si="20"/>
        <v>9.2188366989953585E-2</v>
      </c>
      <c r="X594" s="68">
        <f t="shared" si="21"/>
        <v>8.4986950082743644E-3</v>
      </c>
    </row>
    <row r="595" spans="2:24" x14ac:dyDescent="0.25">
      <c r="B595" s="26">
        <f>IF('Training Data'!A589="M",1,0)</f>
        <v>1</v>
      </c>
      <c r="C595" s="22">
        <f>IF('Training Data'!A589="F",1,0)</f>
        <v>0</v>
      </c>
      <c r="D595" s="26">
        <f>IF('Training Data'!$B589="H",1,0)</f>
        <v>1</v>
      </c>
      <c r="E595" s="22">
        <f>IF('Training Data'!$B589="A",1,0)</f>
        <v>0</v>
      </c>
      <c r="F595" s="37">
        <v>0</v>
      </c>
      <c r="G595" s="37">
        <v>0</v>
      </c>
      <c r="H595" s="37">
        <v>0</v>
      </c>
      <c r="I595" s="37">
        <v>0</v>
      </c>
      <c r="J595" s="37">
        <v>0</v>
      </c>
      <c r="K595" s="37">
        <v>0</v>
      </c>
      <c r="L595" s="37">
        <v>0</v>
      </c>
      <c r="M595" s="37">
        <v>0</v>
      </c>
      <c r="N595" s="37">
        <v>0</v>
      </c>
      <c r="O595" s="37">
        <v>0</v>
      </c>
      <c r="P595" s="37">
        <v>0</v>
      </c>
      <c r="Q595" s="37">
        <v>0</v>
      </c>
      <c r="R595" s="37">
        <v>0</v>
      </c>
      <c r="S595" s="37">
        <v>0</v>
      </c>
      <c r="T595" s="22">
        <v>0</v>
      </c>
      <c r="U595" s="24">
        <v>1</v>
      </c>
      <c r="V595" s="76">
        <v>0</v>
      </c>
      <c r="W595" s="71">
        <f t="shared" si="20"/>
        <v>0.36106374145931197</v>
      </c>
      <c r="X595" s="68">
        <f t="shared" si="21"/>
        <v>0.13036702539659689</v>
      </c>
    </row>
    <row r="596" spans="2:24" x14ac:dyDescent="0.25">
      <c r="B596" s="26">
        <f>IF('Training Data'!A590="M",1,0)</f>
        <v>0</v>
      </c>
      <c r="C596" s="22">
        <f>IF('Training Data'!A590="F",1,0)</f>
        <v>1</v>
      </c>
      <c r="D596" s="26">
        <f>IF('Training Data'!$B590="H",1,0)</f>
        <v>1</v>
      </c>
      <c r="E596" s="22">
        <f>IF('Training Data'!$B590="A",1,0)</f>
        <v>0</v>
      </c>
      <c r="F596" s="37">
        <v>0</v>
      </c>
      <c r="G596" s="37">
        <v>0</v>
      </c>
      <c r="H596" s="37">
        <v>0</v>
      </c>
      <c r="I596" s="37">
        <v>0</v>
      </c>
      <c r="J596" s="37">
        <v>0</v>
      </c>
      <c r="K596" s="37">
        <v>0</v>
      </c>
      <c r="L596" s="37">
        <v>0</v>
      </c>
      <c r="M596" s="37">
        <v>0</v>
      </c>
      <c r="N596" s="37">
        <v>0</v>
      </c>
      <c r="O596" s="37">
        <v>0</v>
      </c>
      <c r="P596" s="37">
        <v>0</v>
      </c>
      <c r="Q596" s="37">
        <v>0</v>
      </c>
      <c r="R596" s="37">
        <v>0</v>
      </c>
      <c r="S596" s="37">
        <v>0</v>
      </c>
      <c r="T596" s="22">
        <v>0</v>
      </c>
      <c r="U596" s="24">
        <v>1</v>
      </c>
      <c r="V596" s="76">
        <v>0</v>
      </c>
      <c r="W596" s="71">
        <f t="shared" si="20"/>
        <v>0.42910224979607509</v>
      </c>
      <c r="X596" s="68">
        <f t="shared" si="21"/>
        <v>0.18412874078005323</v>
      </c>
    </row>
    <row r="597" spans="2:24" x14ac:dyDescent="0.25">
      <c r="B597" s="26">
        <f>IF('Training Data'!A591="M",1,0)</f>
        <v>0</v>
      </c>
      <c r="C597" s="22">
        <f>IF('Training Data'!A591="F",1,0)</f>
        <v>1</v>
      </c>
      <c r="D597" s="26">
        <f>IF('Training Data'!$B591="H",1,0)</f>
        <v>0</v>
      </c>
      <c r="E597" s="22">
        <f>IF('Training Data'!$B591="A",1,0)</f>
        <v>1</v>
      </c>
      <c r="F597" s="37">
        <v>0</v>
      </c>
      <c r="G597" s="37">
        <v>0</v>
      </c>
      <c r="H597" s="37">
        <v>0</v>
      </c>
      <c r="I597" s="37">
        <v>1</v>
      </c>
      <c r="J597" s="37">
        <v>0</v>
      </c>
      <c r="K597" s="37">
        <v>0</v>
      </c>
      <c r="L597" s="37">
        <v>0</v>
      </c>
      <c r="M597" s="37">
        <v>0</v>
      </c>
      <c r="N597" s="37">
        <v>0</v>
      </c>
      <c r="O597" s="37">
        <v>0</v>
      </c>
      <c r="P597" s="37">
        <v>0</v>
      </c>
      <c r="Q597" s="37">
        <v>0</v>
      </c>
      <c r="R597" s="37">
        <v>1</v>
      </c>
      <c r="S597" s="37">
        <v>0</v>
      </c>
      <c r="T597" s="22">
        <v>0</v>
      </c>
      <c r="U597" s="24">
        <v>1</v>
      </c>
      <c r="V597" s="76">
        <v>0</v>
      </c>
      <c r="W597" s="71">
        <f t="shared" si="20"/>
        <v>0.98169423156871705</v>
      </c>
      <c r="X597" s="68">
        <f t="shared" si="21"/>
        <v>0.96372356429529382</v>
      </c>
    </row>
    <row r="598" spans="2:24" x14ac:dyDescent="0.25">
      <c r="B598" s="26">
        <f>IF('Training Data'!A592="M",1,0)</f>
        <v>0</v>
      </c>
      <c r="C598" s="22">
        <f>IF('Training Data'!A592="F",1,0)</f>
        <v>1</v>
      </c>
      <c r="D598" s="26">
        <f>IF('Training Data'!$B592="H",1,0)</f>
        <v>0</v>
      </c>
      <c r="E598" s="22">
        <f>IF('Training Data'!$B592="A",1,0)</f>
        <v>1</v>
      </c>
      <c r="F598" s="37">
        <v>0</v>
      </c>
      <c r="G598" s="37">
        <v>1</v>
      </c>
      <c r="H598" s="37">
        <v>0</v>
      </c>
      <c r="I598" s="37">
        <v>0</v>
      </c>
      <c r="J598" s="37">
        <v>0</v>
      </c>
      <c r="K598" s="37">
        <v>0</v>
      </c>
      <c r="L598" s="37">
        <v>0</v>
      </c>
      <c r="M598" s="37">
        <v>0</v>
      </c>
      <c r="N598" s="37">
        <v>0</v>
      </c>
      <c r="O598" s="37">
        <v>0</v>
      </c>
      <c r="P598" s="37">
        <v>0</v>
      </c>
      <c r="Q598" s="37">
        <v>0</v>
      </c>
      <c r="R598" s="37">
        <v>0</v>
      </c>
      <c r="S598" s="37">
        <v>0</v>
      </c>
      <c r="T598" s="22">
        <v>0</v>
      </c>
      <c r="U598" s="24">
        <v>1</v>
      </c>
      <c r="V598" s="76">
        <v>0</v>
      </c>
      <c r="W598" s="71">
        <f t="shared" si="20"/>
        <v>0.17584905963871988</v>
      </c>
      <c r="X598" s="68">
        <f t="shared" si="21"/>
        <v>3.0922891775822064E-2</v>
      </c>
    </row>
    <row r="599" spans="2:24" x14ac:dyDescent="0.25">
      <c r="B599" s="26">
        <f>IF('Training Data'!A593="M",1,0)</f>
        <v>0</v>
      </c>
      <c r="C599" s="22">
        <f>IF('Training Data'!A593="F",1,0)</f>
        <v>1</v>
      </c>
      <c r="D599" s="26">
        <f>IF('Training Data'!$B593="H",1,0)</f>
        <v>0</v>
      </c>
      <c r="E599" s="22">
        <f>IF('Training Data'!$B593="A",1,0)</f>
        <v>1</v>
      </c>
      <c r="F599" s="37">
        <v>0</v>
      </c>
      <c r="G599" s="37">
        <v>1</v>
      </c>
      <c r="H599" s="37">
        <v>1</v>
      </c>
      <c r="I599" s="37">
        <v>0</v>
      </c>
      <c r="J599" s="37">
        <v>0</v>
      </c>
      <c r="K599" s="37">
        <v>0</v>
      </c>
      <c r="L599" s="37">
        <v>0</v>
      </c>
      <c r="M599" s="37">
        <v>0</v>
      </c>
      <c r="N599" s="37">
        <v>0</v>
      </c>
      <c r="O599" s="37">
        <v>0</v>
      </c>
      <c r="P599" s="37">
        <v>0</v>
      </c>
      <c r="Q599" s="37">
        <v>0</v>
      </c>
      <c r="R599" s="37">
        <v>0</v>
      </c>
      <c r="S599" s="37">
        <v>0</v>
      </c>
      <c r="T599" s="22">
        <v>0</v>
      </c>
      <c r="U599" s="24">
        <v>1</v>
      </c>
      <c r="V599" s="76">
        <v>0</v>
      </c>
      <c r="W599" s="71">
        <f t="shared" si="20"/>
        <v>-6.1792705280890536E-2</v>
      </c>
      <c r="X599" s="68">
        <f t="shared" si="21"/>
        <v>3.8183384259309972E-3</v>
      </c>
    </row>
    <row r="600" spans="2:24" x14ac:dyDescent="0.25">
      <c r="B600" s="26">
        <f>IF('Training Data'!A594="M",1,0)</f>
        <v>1</v>
      </c>
      <c r="C600" s="22">
        <f>IF('Training Data'!A594="F",1,0)</f>
        <v>0</v>
      </c>
      <c r="D600" s="26">
        <f>IF('Training Data'!$B594="H",1,0)</f>
        <v>0</v>
      </c>
      <c r="E600" s="22">
        <f>IF('Training Data'!$B594="A",1,0)</f>
        <v>1</v>
      </c>
      <c r="F600" s="37">
        <v>0</v>
      </c>
      <c r="G600" s="37">
        <v>1</v>
      </c>
      <c r="H600" s="37">
        <v>0</v>
      </c>
      <c r="I600" s="37">
        <v>0</v>
      </c>
      <c r="J600" s="37">
        <v>0</v>
      </c>
      <c r="K600" s="37">
        <v>0</v>
      </c>
      <c r="L600" s="37">
        <v>0</v>
      </c>
      <c r="M600" s="37">
        <v>0</v>
      </c>
      <c r="N600" s="37">
        <v>0</v>
      </c>
      <c r="O600" s="37">
        <v>0</v>
      </c>
      <c r="P600" s="37">
        <v>0</v>
      </c>
      <c r="Q600" s="37">
        <v>0</v>
      </c>
      <c r="R600" s="37">
        <v>0</v>
      </c>
      <c r="S600" s="37">
        <v>0</v>
      </c>
      <c r="T600" s="22">
        <v>0</v>
      </c>
      <c r="U600" s="24">
        <v>1</v>
      </c>
      <c r="V600" s="76">
        <v>0</v>
      </c>
      <c r="W600" s="71">
        <f t="shared" si="20"/>
        <v>0.10781055130195683</v>
      </c>
      <c r="X600" s="68">
        <f t="shared" si="21"/>
        <v>1.1623114972031865E-2</v>
      </c>
    </row>
    <row r="601" spans="2:24" x14ac:dyDescent="0.25">
      <c r="B601" s="26">
        <f>IF('Training Data'!A595="M",1,0)</f>
        <v>0</v>
      </c>
      <c r="C601" s="22">
        <f>IF('Training Data'!A595="F",1,0)</f>
        <v>1</v>
      </c>
      <c r="D601" s="26">
        <f>IF('Training Data'!$B595="H",1,0)</f>
        <v>1</v>
      </c>
      <c r="E601" s="22">
        <f>IF('Training Data'!$B595="A",1,0)</f>
        <v>0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37">
        <v>0</v>
      </c>
      <c r="L601" s="37">
        <v>0</v>
      </c>
      <c r="M601" s="37">
        <v>0</v>
      </c>
      <c r="N601" s="37">
        <v>0</v>
      </c>
      <c r="O601" s="37">
        <v>0</v>
      </c>
      <c r="P601" s="37">
        <v>0</v>
      </c>
      <c r="Q601" s="37">
        <v>0</v>
      </c>
      <c r="R601" s="37">
        <v>0</v>
      </c>
      <c r="S601" s="37">
        <v>0</v>
      </c>
      <c r="T601" s="22">
        <v>0</v>
      </c>
      <c r="U601" s="24">
        <v>1</v>
      </c>
      <c r="V601" s="76">
        <v>0</v>
      </c>
      <c r="W601" s="71">
        <f t="shared" si="20"/>
        <v>0.42910224979607509</v>
      </c>
      <c r="X601" s="68">
        <f t="shared" si="21"/>
        <v>0.18412874078005323</v>
      </c>
    </row>
    <row r="602" spans="2:24" x14ac:dyDescent="0.25">
      <c r="B602" s="26">
        <f>IF('Training Data'!A596="M",1,0)</f>
        <v>1</v>
      </c>
      <c r="C602" s="22">
        <f>IF('Training Data'!A596="F",1,0)</f>
        <v>0</v>
      </c>
      <c r="D602" s="26">
        <f>IF('Training Data'!$B596="H",1,0)</f>
        <v>1</v>
      </c>
      <c r="E602" s="22">
        <f>IF('Training Data'!$B596="A",1,0)</f>
        <v>0</v>
      </c>
      <c r="F602" s="37">
        <v>0</v>
      </c>
      <c r="G602" s="37">
        <v>0</v>
      </c>
      <c r="H602" s="37">
        <v>0</v>
      </c>
      <c r="I602" s="37">
        <v>0</v>
      </c>
      <c r="J602" s="37">
        <v>0</v>
      </c>
      <c r="K602" s="37">
        <v>0</v>
      </c>
      <c r="L602" s="37">
        <v>0</v>
      </c>
      <c r="M602" s="37">
        <v>0</v>
      </c>
      <c r="N602" s="37">
        <v>0</v>
      </c>
      <c r="O602" s="37">
        <v>0</v>
      </c>
      <c r="P602" s="37">
        <v>0</v>
      </c>
      <c r="Q602" s="37">
        <v>0</v>
      </c>
      <c r="R602" s="37">
        <v>0</v>
      </c>
      <c r="S602" s="37">
        <v>0</v>
      </c>
      <c r="T602" s="22">
        <v>0</v>
      </c>
      <c r="U602" s="24">
        <v>1</v>
      </c>
      <c r="V602" s="76">
        <v>0</v>
      </c>
      <c r="W602" s="71">
        <f t="shared" si="20"/>
        <v>0.36106374145931197</v>
      </c>
      <c r="X602" s="68">
        <f t="shared" si="21"/>
        <v>0.13036702539659689</v>
      </c>
    </row>
    <row r="603" spans="2:24" x14ac:dyDescent="0.25">
      <c r="B603" s="26">
        <f>IF('Training Data'!A597="M",1,0)</f>
        <v>1</v>
      </c>
      <c r="C603" s="22">
        <f>IF('Training Data'!A597="F",1,0)</f>
        <v>0</v>
      </c>
      <c r="D603" s="26">
        <f>IF('Training Data'!$B597="H",1,0)</f>
        <v>1</v>
      </c>
      <c r="E603" s="22">
        <f>IF('Training Data'!$B597="A",1,0)</f>
        <v>0</v>
      </c>
      <c r="F603" s="37">
        <v>0</v>
      </c>
      <c r="G603" s="37">
        <v>0</v>
      </c>
      <c r="H603" s="37">
        <v>0</v>
      </c>
      <c r="I603" s="37">
        <v>0</v>
      </c>
      <c r="J603" s="37">
        <v>0</v>
      </c>
      <c r="K603" s="37">
        <v>0</v>
      </c>
      <c r="L603" s="37">
        <v>0</v>
      </c>
      <c r="M603" s="37">
        <v>0</v>
      </c>
      <c r="N603" s="37">
        <v>0</v>
      </c>
      <c r="O603" s="37">
        <v>0</v>
      </c>
      <c r="P603" s="37">
        <v>0</v>
      </c>
      <c r="Q603" s="37">
        <v>0</v>
      </c>
      <c r="R603" s="37">
        <v>0</v>
      </c>
      <c r="S603" s="37">
        <v>0</v>
      </c>
      <c r="T603" s="22">
        <v>0</v>
      </c>
      <c r="U603" s="24">
        <v>1</v>
      </c>
      <c r="V603" s="76">
        <v>0</v>
      </c>
      <c r="W603" s="71">
        <f t="shared" si="20"/>
        <v>0.36106374145931197</v>
      </c>
      <c r="X603" s="68">
        <f t="shared" si="21"/>
        <v>0.13036702539659689</v>
      </c>
    </row>
    <row r="604" spans="2:24" x14ac:dyDescent="0.25">
      <c r="B604" s="26">
        <f>IF('Training Data'!A598="M",1,0)</f>
        <v>0</v>
      </c>
      <c r="C604" s="22">
        <f>IF('Training Data'!A598="F",1,0)</f>
        <v>1</v>
      </c>
      <c r="D604" s="26">
        <f>IF('Training Data'!$B598="H",1,0)</f>
        <v>1</v>
      </c>
      <c r="E604" s="22">
        <f>IF('Training Data'!$B598="A",1,0)</f>
        <v>0</v>
      </c>
      <c r="F604" s="37">
        <v>0</v>
      </c>
      <c r="G604" s="37">
        <v>0</v>
      </c>
      <c r="H604" s="37">
        <v>0</v>
      </c>
      <c r="I604" s="37">
        <v>0</v>
      </c>
      <c r="J604" s="37">
        <v>0</v>
      </c>
      <c r="K604" s="37">
        <v>0</v>
      </c>
      <c r="L604" s="37">
        <v>0</v>
      </c>
      <c r="M604" s="37">
        <v>0</v>
      </c>
      <c r="N604" s="37">
        <v>0</v>
      </c>
      <c r="O604" s="37">
        <v>0</v>
      </c>
      <c r="P604" s="37">
        <v>1</v>
      </c>
      <c r="Q604" s="37">
        <v>0</v>
      </c>
      <c r="R604" s="37">
        <v>0</v>
      </c>
      <c r="S604" s="37">
        <v>0</v>
      </c>
      <c r="T604" s="22">
        <v>0</v>
      </c>
      <c r="U604" s="24">
        <v>1</v>
      </c>
      <c r="V604" s="76">
        <v>0</v>
      </c>
      <c r="W604" s="71">
        <f t="shared" si="20"/>
        <v>0.26861017397113646</v>
      </c>
      <c r="X604" s="68">
        <f t="shared" si="21"/>
        <v>7.21514255608042E-2</v>
      </c>
    </row>
    <row r="605" spans="2:24" x14ac:dyDescent="0.25">
      <c r="B605" s="26">
        <f>IF('Training Data'!A599="M",1,0)</f>
        <v>0</v>
      </c>
      <c r="C605" s="22">
        <f>IF('Training Data'!A599="F",1,0)</f>
        <v>1</v>
      </c>
      <c r="D605" s="26">
        <f>IF('Training Data'!$B599="H",1,0)</f>
        <v>0</v>
      </c>
      <c r="E605" s="22">
        <f>IF('Training Data'!$B599="A",1,0)</f>
        <v>1</v>
      </c>
      <c r="F605" s="37">
        <v>0</v>
      </c>
      <c r="G605" s="37">
        <v>0</v>
      </c>
      <c r="H605" s="37">
        <v>0</v>
      </c>
      <c r="I605" s="37">
        <v>0</v>
      </c>
      <c r="J605" s="37">
        <v>0</v>
      </c>
      <c r="K605" s="37">
        <v>0</v>
      </c>
      <c r="L605" s="37">
        <v>0</v>
      </c>
      <c r="M605" s="37">
        <v>0</v>
      </c>
      <c r="N605" s="37">
        <v>0</v>
      </c>
      <c r="O605" s="37">
        <v>0</v>
      </c>
      <c r="P605" s="37">
        <v>0</v>
      </c>
      <c r="Q605" s="37">
        <v>0</v>
      </c>
      <c r="R605" s="37">
        <v>0</v>
      </c>
      <c r="S605" s="37">
        <v>0</v>
      </c>
      <c r="T605" s="22">
        <v>0</v>
      </c>
      <c r="U605" s="24">
        <v>1</v>
      </c>
      <c r="V605" s="76">
        <v>0</v>
      </c>
      <c r="W605" s="71">
        <f t="shared" si="20"/>
        <v>0.44472443410807827</v>
      </c>
      <c r="X605" s="68">
        <f t="shared" si="21"/>
        <v>0.19777982229275046</v>
      </c>
    </row>
    <row r="606" spans="2:24" x14ac:dyDescent="0.25">
      <c r="B606" s="26">
        <f>IF('Training Data'!A600="M",1,0)</f>
        <v>0</v>
      </c>
      <c r="C606" s="22">
        <f>IF('Training Data'!A600="F",1,0)</f>
        <v>1</v>
      </c>
      <c r="D606" s="26">
        <f>IF('Training Data'!$B600="H",1,0)</f>
        <v>1</v>
      </c>
      <c r="E606" s="22">
        <f>IF('Training Data'!$B600="A",1,0)</f>
        <v>0</v>
      </c>
      <c r="F606" s="37">
        <v>0</v>
      </c>
      <c r="G606" s="37">
        <v>0</v>
      </c>
      <c r="H606" s="37">
        <v>0</v>
      </c>
      <c r="I606" s="37">
        <v>0</v>
      </c>
      <c r="J606" s="37">
        <v>0</v>
      </c>
      <c r="K606" s="37">
        <v>0</v>
      </c>
      <c r="L606" s="37">
        <v>0</v>
      </c>
      <c r="M606" s="37">
        <v>0</v>
      </c>
      <c r="N606" s="37">
        <v>0</v>
      </c>
      <c r="O606" s="37">
        <v>0</v>
      </c>
      <c r="P606" s="37">
        <v>0</v>
      </c>
      <c r="Q606" s="37">
        <v>0</v>
      </c>
      <c r="R606" s="37">
        <v>0</v>
      </c>
      <c r="S606" s="37">
        <v>0</v>
      </c>
      <c r="T606" s="22">
        <v>0</v>
      </c>
      <c r="U606" s="24">
        <v>1</v>
      </c>
      <c r="V606" s="76">
        <v>0</v>
      </c>
      <c r="W606" s="71">
        <f t="shared" si="20"/>
        <v>0.42910224979607509</v>
      </c>
      <c r="X606" s="68">
        <f t="shared" si="21"/>
        <v>0.18412874078005323</v>
      </c>
    </row>
    <row r="607" spans="2:24" x14ac:dyDescent="0.25">
      <c r="B607" s="26">
        <f>IF('Training Data'!A601="M",1,0)</f>
        <v>1</v>
      </c>
      <c r="C607" s="22">
        <f>IF('Training Data'!A601="F",1,0)</f>
        <v>0</v>
      </c>
      <c r="D607" s="26">
        <f>IF('Training Data'!$B601="H",1,0)</f>
        <v>0</v>
      </c>
      <c r="E607" s="22">
        <f>IF('Training Data'!$B601="A",1,0)</f>
        <v>1</v>
      </c>
      <c r="F607" s="37">
        <v>0</v>
      </c>
      <c r="G607" s="37">
        <v>0</v>
      </c>
      <c r="H607" s="37">
        <v>0</v>
      </c>
      <c r="I607" s="37">
        <v>0</v>
      </c>
      <c r="J607" s="37">
        <v>0</v>
      </c>
      <c r="K607" s="37">
        <v>0</v>
      </c>
      <c r="L607" s="37">
        <v>0</v>
      </c>
      <c r="M607" s="37">
        <v>0</v>
      </c>
      <c r="N607" s="37">
        <v>0</v>
      </c>
      <c r="O607" s="37">
        <v>0</v>
      </c>
      <c r="P607" s="37">
        <v>0</v>
      </c>
      <c r="Q607" s="37">
        <v>0</v>
      </c>
      <c r="R607" s="37">
        <v>0</v>
      </c>
      <c r="S607" s="37">
        <v>0</v>
      </c>
      <c r="T607" s="22">
        <v>0</v>
      </c>
      <c r="U607" s="24">
        <v>1</v>
      </c>
      <c r="V607" s="76">
        <v>0</v>
      </c>
      <c r="W607" s="71">
        <f t="shared" si="20"/>
        <v>0.37668592577131521</v>
      </c>
      <c r="X607" s="68">
        <f t="shared" si="21"/>
        <v>0.14189228667419279</v>
      </c>
    </row>
    <row r="608" spans="2:24" x14ac:dyDescent="0.25">
      <c r="B608" s="26">
        <f>IF('Training Data'!A602="M",1,0)</f>
        <v>1</v>
      </c>
      <c r="C608" s="22">
        <f>IF('Training Data'!A602="F",1,0)</f>
        <v>0</v>
      </c>
      <c r="D608" s="26">
        <f>IF('Training Data'!$B602="H",1,0)</f>
        <v>0</v>
      </c>
      <c r="E608" s="22">
        <f>IF('Training Data'!$B602="A",1,0)</f>
        <v>1</v>
      </c>
      <c r="F608" s="37">
        <v>0</v>
      </c>
      <c r="G608" s="37">
        <v>0</v>
      </c>
      <c r="H608" s="37">
        <v>0</v>
      </c>
      <c r="I608" s="37">
        <v>0</v>
      </c>
      <c r="J608" s="37">
        <v>0</v>
      </c>
      <c r="K608" s="37">
        <v>0</v>
      </c>
      <c r="L608" s="37">
        <v>0</v>
      </c>
      <c r="M608" s="37">
        <v>0</v>
      </c>
      <c r="N608" s="37">
        <v>0</v>
      </c>
      <c r="O608" s="37">
        <v>0</v>
      </c>
      <c r="P608" s="37">
        <v>0</v>
      </c>
      <c r="Q608" s="37">
        <v>0</v>
      </c>
      <c r="R608" s="37">
        <v>0</v>
      </c>
      <c r="S608" s="37">
        <v>0</v>
      </c>
      <c r="T608" s="22">
        <v>0</v>
      </c>
      <c r="U608" s="24">
        <v>1</v>
      </c>
      <c r="V608" s="76">
        <v>0</v>
      </c>
      <c r="W608" s="71">
        <f t="shared" si="20"/>
        <v>0.37668592577131521</v>
      </c>
      <c r="X608" s="68">
        <f t="shared" si="21"/>
        <v>0.14189228667419279</v>
      </c>
    </row>
    <row r="609" spans="2:24" x14ac:dyDescent="0.25">
      <c r="B609" s="26">
        <f>IF('Training Data'!A603="M",1,0)</f>
        <v>0</v>
      </c>
      <c r="C609" s="22">
        <f>IF('Training Data'!A603="F",1,0)</f>
        <v>1</v>
      </c>
      <c r="D609" s="26">
        <f>IF('Training Data'!$B603="H",1,0)</f>
        <v>1</v>
      </c>
      <c r="E609" s="22">
        <f>IF('Training Data'!$B603="A",1,0)</f>
        <v>0</v>
      </c>
      <c r="F609" s="37">
        <v>0</v>
      </c>
      <c r="G609" s="37">
        <v>1</v>
      </c>
      <c r="H609" s="37">
        <v>0</v>
      </c>
      <c r="I609" s="37">
        <v>0</v>
      </c>
      <c r="J609" s="37">
        <v>0</v>
      </c>
      <c r="K609" s="37">
        <v>0</v>
      </c>
      <c r="L609" s="37">
        <v>0</v>
      </c>
      <c r="M609" s="37">
        <v>0</v>
      </c>
      <c r="N609" s="37">
        <v>0</v>
      </c>
      <c r="O609" s="37">
        <v>0</v>
      </c>
      <c r="P609" s="37">
        <v>0</v>
      </c>
      <c r="Q609" s="37">
        <v>0</v>
      </c>
      <c r="R609" s="37">
        <v>0</v>
      </c>
      <c r="S609" s="37">
        <v>1</v>
      </c>
      <c r="T609" s="22">
        <v>0</v>
      </c>
      <c r="U609" s="24">
        <v>1</v>
      </c>
      <c r="V609" s="76">
        <v>0</v>
      </c>
      <c r="W609" s="71">
        <f t="shared" si="20"/>
        <v>-4.5559614120981529E-2</v>
      </c>
      <c r="X609" s="68">
        <f t="shared" si="21"/>
        <v>2.0756784388527394E-3</v>
      </c>
    </row>
    <row r="610" spans="2:24" x14ac:dyDescent="0.25">
      <c r="B610" s="26">
        <f>IF('Training Data'!A604="M",1,0)</f>
        <v>0</v>
      </c>
      <c r="C610" s="22">
        <f>IF('Training Data'!A604="F",1,0)</f>
        <v>1</v>
      </c>
      <c r="D610" s="26">
        <f>IF('Training Data'!$B604="H",1,0)</f>
        <v>0</v>
      </c>
      <c r="E610" s="22">
        <f>IF('Training Data'!$B604="A",1,0)</f>
        <v>1</v>
      </c>
      <c r="F610" s="37">
        <v>0</v>
      </c>
      <c r="G610" s="37">
        <v>1</v>
      </c>
      <c r="H610" s="37">
        <v>0</v>
      </c>
      <c r="I610" s="37">
        <v>0</v>
      </c>
      <c r="J610" s="37">
        <v>0</v>
      </c>
      <c r="K610" s="37">
        <v>0</v>
      </c>
      <c r="L610" s="37">
        <v>0</v>
      </c>
      <c r="M610" s="37">
        <v>0</v>
      </c>
      <c r="N610" s="37">
        <v>0</v>
      </c>
      <c r="O610" s="37">
        <v>0</v>
      </c>
      <c r="P610" s="37">
        <v>0</v>
      </c>
      <c r="Q610" s="37">
        <v>0</v>
      </c>
      <c r="R610" s="37">
        <v>0</v>
      </c>
      <c r="S610" s="37">
        <v>0</v>
      </c>
      <c r="T610" s="22">
        <v>0</v>
      </c>
      <c r="U610" s="24">
        <v>1</v>
      </c>
      <c r="V610" s="76">
        <v>0</v>
      </c>
      <c r="W610" s="71">
        <f t="shared" si="20"/>
        <v>0.17584905963871988</v>
      </c>
      <c r="X610" s="68">
        <f t="shared" si="21"/>
        <v>3.0922891775822064E-2</v>
      </c>
    </row>
    <row r="611" spans="2:24" x14ac:dyDescent="0.25">
      <c r="B611" s="26">
        <f>IF('Training Data'!A605="M",1,0)</f>
        <v>1</v>
      </c>
      <c r="C611" s="22">
        <f>IF('Training Data'!A605="F",1,0)</f>
        <v>0</v>
      </c>
      <c r="D611" s="26">
        <f>IF('Training Data'!$B605="H",1,0)</f>
        <v>0</v>
      </c>
      <c r="E611" s="22">
        <f>IF('Training Data'!$B605="A",1,0)</f>
        <v>1</v>
      </c>
      <c r="F611" s="37">
        <v>0</v>
      </c>
      <c r="G611" s="37">
        <v>0</v>
      </c>
      <c r="H611" s="37">
        <v>0</v>
      </c>
      <c r="I611" s="37">
        <v>0</v>
      </c>
      <c r="J611" s="37">
        <v>0</v>
      </c>
      <c r="K611" s="37">
        <v>0</v>
      </c>
      <c r="L611" s="37">
        <v>0</v>
      </c>
      <c r="M611" s="37">
        <v>0</v>
      </c>
      <c r="N611" s="37">
        <v>0</v>
      </c>
      <c r="O611" s="37">
        <v>0</v>
      </c>
      <c r="P611" s="37">
        <v>0</v>
      </c>
      <c r="Q611" s="37">
        <v>0</v>
      </c>
      <c r="R611" s="37">
        <v>0</v>
      </c>
      <c r="S611" s="37">
        <v>0</v>
      </c>
      <c r="T611" s="22">
        <v>0</v>
      </c>
      <c r="U611" s="24">
        <v>1</v>
      </c>
      <c r="V611" s="76">
        <v>0</v>
      </c>
      <c r="W611" s="71">
        <f t="shared" si="20"/>
        <v>0.37668592577131521</v>
      </c>
      <c r="X611" s="68">
        <f t="shared" si="21"/>
        <v>0.14189228667419279</v>
      </c>
    </row>
    <row r="612" spans="2:24" x14ac:dyDescent="0.25">
      <c r="B612" s="26">
        <f>IF('Training Data'!A606="M",1,0)</f>
        <v>0</v>
      </c>
      <c r="C612" s="22">
        <f>IF('Training Data'!A606="F",1,0)</f>
        <v>1</v>
      </c>
      <c r="D612" s="26">
        <f>IF('Training Data'!$B606="H",1,0)</f>
        <v>1</v>
      </c>
      <c r="E612" s="22">
        <f>IF('Training Data'!$B606="A",1,0)</f>
        <v>0</v>
      </c>
      <c r="F612" s="37">
        <v>0</v>
      </c>
      <c r="G612" s="37">
        <v>0</v>
      </c>
      <c r="H612" s="37">
        <v>0</v>
      </c>
      <c r="I612" s="37">
        <v>0</v>
      </c>
      <c r="J612" s="37">
        <v>0</v>
      </c>
      <c r="K612" s="37">
        <v>0</v>
      </c>
      <c r="L612" s="37">
        <v>0</v>
      </c>
      <c r="M612" s="37">
        <v>0</v>
      </c>
      <c r="N612" s="37">
        <v>0</v>
      </c>
      <c r="O612" s="37">
        <v>0</v>
      </c>
      <c r="P612" s="37">
        <v>0</v>
      </c>
      <c r="Q612" s="37">
        <v>0</v>
      </c>
      <c r="R612" s="37">
        <v>0</v>
      </c>
      <c r="S612" s="37">
        <v>0</v>
      </c>
      <c r="T612" s="22">
        <v>0</v>
      </c>
      <c r="U612" s="24">
        <v>1</v>
      </c>
      <c r="V612" s="76">
        <v>0</v>
      </c>
      <c r="W612" s="71">
        <f t="shared" si="20"/>
        <v>0.42910224979607509</v>
      </c>
      <c r="X612" s="68">
        <f t="shared" si="21"/>
        <v>0.18412874078005323</v>
      </c>
    </row>
    <row r="613" spans="2:24" x14ac:dyDescent="0.25">
      <c r="B613" s="26">
        <f>IF('Training Data'!A607="M",1,0)</f>
        <v>1</v>
      </c>
      <c r="C613" s="22">
        <f>IF('Training Data'!A607="F",1,0)</f>
        <v>0</v>
      </c>
      <c r="D613" s="26">
        <f>IF('Training Data'!$B607="H",1,0)</f>
        <v>0</v>
      </c>
      <c r="E613" s="22">
        <f>IF('Training Data'!$B607="A",1,0)</f>
        <v>0</v>
      </c>
      <c r="F613" s="37">
        <v>0</v>
      </c>
      <c r="G613" s="37">
        <v>1</v>
      </c>
      <c r="H613" s="37">
        <v>0</v>
      </c>
      <c r="I613" s="37">
        <v>0</v>
      </c>
      <c r="J613" s="37">
        <v>0</v>
      </c>
      <c r="K613" s="37">
        <v>0</v>
      </c>
      <c r="L613" s="37">
        <v>0</v>
      </c>
      <c r="M613" s="37">
        <v>0</v>
      </c>
      <c r="N613" s="37">
        <v>0</v>
      </c>
      <c r="O613" s="37">
        <v>0</v>
      </c>
      <c r="P613" s="37">
        <v>0</v>
      </c>
      <c r="Q613" s="37">
        <v>0</v>
      </c>
      <c r="R613" s="37">
        <v>0</v>
      </c>
      <c r="S613" s="37">
        <v>0</v>
      </c>
      <c r="T613" s="22">
        <v>0</v>
      </c>
      <c r="U613" s="24">
        <v>1</v>
      </c>
      <c r="V613" s="76">
        <v>0</v>
      </c>
      <c r="W613" s="71">
        <f t="shared" si="20"/>
        <v>9.5092706393430648E-2</v>
      </c>
      <c r="X613" s="68">
        <f t="shared" si="21"/>
        <v>9.0426228092272062E-3</v>
      </c>
    </row>
    <row r="614" spans="2:24" x14ac:dyDescent="0.25">
      <c r="B614" s="26">
        <f>IF('Training Data'!A608="M",1,0)</f>
        <v>1</v>
      </c>
      <c r="C614" s="22">
        <f>IF('Training Data'!A608="F",1,0)</f>
        <v>0</v>
      </c>
      <c r="D614" s="26">
        <f>IF('Training Data'!$B608="H",1,0)</f>
        <v>1</v>
      </c>
      <c r="E614" s="22">
        <f>IF('Training Data'!$B608="A",1,0)</f>
        <v>0</v>
      </c>
      <c r="F614" s="37">
        <v>0</v>
      </c>
      <c r="G614" s="37">
        <v>0</v>
      </c>
      <c r="H614" s="37">
        <v>0</v>
      </c>
      <c r="I614" s="37">
        <v>0</v>
      </c>
      <c r="J614" s="37">
        <v>0</v>
      </c>
      <c r="K614" s="37">
        <v>0</v>
      </c>
      <c r="L614" s="37">
        <v>0</v>
      </c>
      <c r="M614" s="37">
        <v>0</v>
      </c>
      <c r="N614" s="37">
        <v>0</v>
      </c>
      <c r="O614" s="37">
        <v>0</v>
      </c>
      <c r="P614" s="37">
        <v>0</v>
      </c>
      <c r="Q614" s="37">
        <v>0</v>
      </c>
      <c r="R614" s="37">
        <v>0</v>
      </c>
      <c r="S614" s="37">
        <v>0</v>
      </c>
      <c r="T614" s="22">
        <v>0</v>
      </c>
      <c r="U614" s="24">
        <v>1</v>
      </c>
      <c r="V614" s="76">
        <v>0</v>
      </c>
      <c r="W614" s="71">
        <f t="shared" si="20"/>
        <v>0.36106374145931197</v>
      </c>
      <c r="X614" s="68">
        <f t="shared" si="21"/>
        <v>0.13036702539659689</v>
      </c>
    </row>
    <row r="615" spans="2:24" x14ac:dyDescent="0.25">
      <c r="B615" s="26">
        <f>IF('Training Data'!A609="M",1,0)</f>
        <v>1</v>
      </c>
      <c r="C615" s="22">
        <f>IF('Training Data'!A609="F",1,0)</f>
        <v>0</v>
      </c>
      <c r="D615" s="26">
        <f>IF('Training Data'!$B609="H",1,0)</f>
        <v>0</v>
      </c>
      <c r="E615" s="22">
        <f>IF('Training Data'!$B609="A",1,0)</f>
        <v>1</v>
      </c>
      <c r="F615" s="37">
        <v>0</v>
      </c>
      <c r="G615" s="37">
        <v>0</v>
      </c>
      <c r="H615" s="37">
        <v>1</v>
      </c>
      <c r="I615" s="37">
        <v>0</v>
      </c>
      <c r="J615" s="37">
        <v>1</v>
      </c>
      <c r="K615" s="37">
        <v>0</v>
      </c>
      <c r="L615" s="37">
        <v>0</v>
      </c>
      <c r="M615" s="37">
        <v>0</v>
      </c>
      <c r="N615" s="37">
        <v>1</v>
      </c>
      <c r="O615" s="37">
        <v>0</v>
      </c>
      <c r="P615" s="37">
        <v>0</v>
      </c>
      <c r="Q615" s="37">
        <v>1</v>
      </c>
      <c r="R615" s="37">
        <v>0</v>
      </c>
      <c r="S615" s="37">
        <v>0</v>
      </c>
      <c r="T615" s="22">
        <v>0</v>
      </c>
      <c r="U615" s="24">
        <v>1</v>
      </c>
      <c r="V615" s="76">
        <v>0</v>
      </c>
      <c r="W615" s="71">
        <f t="shared" si="20"/>
        <v>0.73796202385957121</v>
      </c>
      <c r="X615" s="68">
        <f t="shared" si="21"/>
        <v>0.54458794865891436</v>
      </c>
    </row>
    <row r="616" spans="2:24" x14ac:dyDescent="0.25">
      <c r="B616" s="26">
        <f>IF('Training Data'!A610="M",1,0)</f>
        <v>0</v>
      </c>
      <c r="C616" s="22">
        <f>IF('Training Data'!A610="F",1,0)</f>
        <v>1</v>
      </c>
      <c r="D616" s="26">
        <f>IF('Training Data'!$B610="H",1,0)</f>
        <v>1</v>
      </c>
      <c r="E616" s="22">
        <f>IF('Training Data'!$B610="A",1,0)</f>
        <v>0</v>
      </c>
      <c r="F616" s="37">
        <v>0</v>
      </c>
      <c r="G616" s="37">
        <v>1</v>
      </c>
      <c r="H616" s="37">
        <v>0</v>
      </c>
      <c r="I616" s="37">
        <v>0</v>
      </c>
      <c r="J616" s="37">
        <v>0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37">
        <v>0</v>
      </c>
      <c r="Q616" s="37">
        <v>0</v>
      </c>
      <c r="R616" s="37">
        <v>0</v>
      </c>
      <c r="S616" s="37">
        <v>0</v>
      </c>
      <c r="T616" s="22">
        <v>0</v>
      </c>
      <c r="U616" s="24">
        <v>1</v>
      </c>
      <c r="V616" s="76">
        <v>0</v>
      </c>
      <c r="W616" s="71">
        <f t="shared" si="20"/>
        <v>0.1602268753267167</v>
      </c>
      <c r="X616" s="68">
        <f t="shared" si="21"/>
        <v>2.5672651576963218E-2</v>
      </c>
    </row>
    <row r="617" spans="2:24" x14ac:dyDescent="0.25">
      <c r="B617" s="26">
        <f>IF('Training Data'!A611="M",1,0)</f>
        <v>1</v>
      </c>
      <c r="C617" s="22">
        <f>IF('Training Data'!A611="F",1,0)</f>
        <v>0</v>
      </c>
      <c r="D617" s="26">
        <f>IF('Training Data'!$B611="H",1,0)</f>
        <v>1</v>
      </c>
      <c r="E617" s="22">
        <f>IF('Training Data'!$B611="A",1,0)</f>
        <v>0</v>
      </c>
      <c r="F617" s="37">
        <v>0</v>
      </c>
      <c r="G617" s="37">
        <v>0</v>
      </c>
      <c r="H617" s="37">
        <v>0</v>
      </c>
      <c r="I617" s="37">
        <v>0</v>
      </c>
      <c r="J617" s="37">
        <v>0</v>
      </c>
      <c r="K617" s="37">
        <v>0</v>
      </c>
      <c r="L617" s="37">
        <v>0</v>
      </c>
      <c r="M617" s="37">
        <v>0</v>
      </c>
      <c r="N617" s="37">
        <v>0</v>
      </c>
      <c r="O617" s="37">
        <v>0</v>
      </c>
      <c r="P617" s="37">
        <v>0</v>
      </c>
      <c r="Q617" s="37">
        <v>0</v>
      </c>
      <c r="R617" s="37">
        <v>0</v>
      </c>
      <c r="S617" s="37">
        <v>0</v>
      </c>
      <c r="T617" s="22">
        <v>0</v>
      </c>
      <c r="U617" s="24">
        <v>1</v>
      </c>
      <c r="V617" s="76">
        <v>0</v>
      </c>
      <c r="W617" s="71">
        <f t="shared" si="20"/>
        <v>0.36106374145931197</v>
      </c>
      <c r="X617" s="68">
        <f t="shared" si="21"/>
        <v>0.13036702539659689</v>
      </c>
    </row>
    <row r="618" spans="2:24" x14ac:dyDescent="0.25">
      <c r="B618" s="26">
        <f>IF('Training Data'!A612="M",1,0)</f>
        <v>1</v>
      </c>
      <c r="C618" s="22">
        <f>IF('Training Data'!A612="F",1,0)</f>
        <v>0</v>
      </c>
      <c r="D618" s="26">
        <f>IF('Training Data'!$B612="H",1,0)</f>
        <v>0</v>
      </c>
      <c r="E618" s="22">
        <f>IF('Training Data'!$B612="A",1,0)</f>
        <v>1</v>
      </c>
      <c r="F618" s="37">
        <v>0</v>
      </c>
      <c r="G618" s="37">
        <v>1</v>
      </c>
      <c r="H618" s="37">
        <v>0</v>
      </c>
      <c r="I618" s="37">
        <v>0</v>
      </c>
      <c r="J618" s="37">
        <v>0</v>
      </c>
      <c r="K618" s="37">
        <v>0</v>
      </c>
      <c r="L618" s="37">
        <v>0</v>
      </c>
      <c r="M618" s="37">
        <v>0</v>
      </c>
      <c r="N618" s="37">
        <v>0</v>
      </c>
      <c r="O618" s="37">
        <v>0</v>
      </c>
      <c r="P618" s="37">
        <v>0</v>
      </c>
      <c r="Q618" s="37">
        <v>0</v>
      </c>
      <c r="R618" s="37">
        <v>0</v>
      </c>
      <c r="S618" s="37">
        <v>1</v>
      </c>
      <c r="T618" s="22">
        <v>0</v>
      </c>
      <c r="U618" s="24">
        <v>1</v>
      </c>
      <c r="V618" s="76">
        <v>0</v>
      </c>
      <c r="W618" s="71">
        <f t="shared" si="20"/>
        <v>-9.7975938145741459E-2</v>
      </c>
      <c r="X618" s="68">
        <f t="shared" si="21"/>
        <v>9.5992844555381571E-3</v>
      </c>
    </row>
    <row r="619" spans="2:24" x14ac:dyDescent="0.25">
      <c r="B619" s="26">
        <f>IF('Training Data'!A613="M",1,0)</f>
        <v>0</v>
      </c>
      <c r="C619" s="22">
        <f>IF('Training Data'!A613="F",1,0)</f>
        <v>1</v>
      </c>
      <c r="D619" s="26">
        <f>IF('Training Data'!$B613="H",1,0)</f>
        <v>1</v>
      </c>
      <c r="E619" s="22">
        <f>IF('Training Data'!$B613="A",1,0)</f>
        <v>0</v>
      </c>
      <c r="F619" s="37">
        <v>0</v>
      </c>
      <c r="G619" s="37">
        <v>0</v>
      </c>
      <c r="H619" s="37">
        <v>0</v>
      </c>
      <c r="I619" s="37">
        <v>0</v>
      </c>
      <c r="J619" s="37">
        <v>0</v>
      </c>
      <c r="K619" s="37">
        <v>0</v>
      </c>
      <c r="L619" s="37">
        <v>0</v>
      </c>
      <c r="M619" s="37">
        <v>0</v>
      </c>
      <c r="N619" s="37">
        <v>0</v>
      </c>
      <c r="O619" s="37">
        <v>0</v>
      </c>
      <c r="P619" s="37">
        <v>0</v>
      </c>
      <c r="Q619" s="37">
        <v>0</v>
      </c>
      <c r="R619" s="37">
        <v>0</v>
      </c>
      <c r="S619" s="37">
        <v>0</v>
      </c>
      <c r="T619" s="22">
        <v>0</v>
      </c>
      <c r="U619" s="24">
        <v>1</v>
      </c>
      <c r="V619" s="76">
        <v>0</v>
      </c>
      <c r="W619" s="71">
        <f t="shared" si="20"/>
        <v>0.42910224979607509</v>
      </c>
      <c r="X619" s="68">
        <f t="shared" si="21"/>
        <v>0.18412874078005323</v>
      </c>
    </row>
    <row r="620" spans="2:24" x14ac:dyDescent="0.25">
      <c r="B620" s="26">
        <f>IF('Training Data'!A614="M",1,0)</f>
        <v>0</v>
      </c>
      <c r="C620" s="22">
        <f>IF('Training Data'!A614="F",1,0)</f>
        <v>1</v>
      </c>
      <c r="D620" s="26">
        <f>IF('Training Data'!$B614="H",1,0)</f>
        <v>0</v>
      </c>
      <c r="E620" s="22">
        <f>IF('Training Data'!$B614="A",1,0)</f>
        <v>1</v>
      </c>
      <c r="F620" s="37">
        <v>0</v>
      </c>
      <c r="G620" s="37">
        <v>0</v>
      </c>
      <c r="H620" s="37">
        <v>1</v>
      </c>
      <c r="I620" s="37">
        <v>0</v>
      </c>
      <c r="J620" s="37">
        <v>0</v>
      </c>
      <c r="K620" s="37">
        <v>0</v>
      </c>
      <c r="L620" s="37">
        <v>0</v>
      </c>
      <c r="M620" s="37">
        <v>0</v>
      </c>
      <c r="N620" s="37">
        <v>0</v>
      </c>
      <c r="O620" s="37">
        <v>0</v>
      </c>
      <c r="P620" s="37">
        <v>0</v>
      </c>
      <c r="Q620" s="37">
        <v>0</v>
      </c>
      <c r="R620" s="37">
        <v>0</v>
      </c>
      <c r="S620" s="37">
        <v>0</v>
      </c>
      <c r="T620" s="22">
        <v>0</v>
      </c>
      <c r="U620" s="24">
        <v>1</v>
      </c>
      <c r="V620" s="76">
        <v>0</v>
      </c>
      <c r="W620" s="71">
        <f t="shared" si="20"/>
        <v>0.20708266918846785</v>
      </c>
      <c r="X620" s="68">
        <f t="shared" si="21"/>
        <v>4.2883231878220414E-2</v>
      </c>
    </row>
    <row r="621" spans="2:24" x14ac:dyDescent="0.25">
      <c r="B621" s="26">
        <f>IF('Training Data'!A615="M",1,0)</f>
        <v>1</v>
      </c>
      <c r="C621" s="22">
        <f>IF('Training Data'!A615="F",1,0)</f>
        <v>0</v>
      </c>
      <c r="D621" s="26">
        <f>IF('Training Data'!$B615="H",1,0)</f>
        <v>1</v>
      </c>
      <c r="E621" s="22">
        <f>IF('Training Data'!$B615="A",1,0)</f>
        <v>0</v>
      </c>
      <c r="F621" s="37">
        <v>0</v>
      </c>
      <c r="G621" s="37">
        <v>1</v>
      </c>
      <c r="H621" s="37">
        <v>0</v>
      </c>
      <c r="I621" s="37">
        <v>0</v>
      </c>
      <c r="J621" s="37">
        <v>0</v>
      </c>
      <c r="K621" s="37">
        <v>0</v>
      </c>
      <c r="L621" s="37">
        <v>0</v>
      </c>
      <c r="M621" s="37">
        <v>0</v>
      </c>
      <c r="N621" s="37">
        <v>0</v>
      </c>
      <c r="O621" s="37">
        <v>0</v>
      </c>
      <c r="P621" s="37">
        <v>0</v>
      </c>
      <c r="Q621" s="37">
        <v>0</v>
      </c>
      <c r="R621" s="37">
        <v>0</v>
      </c>
      <c r="S621" s="37">
        <v>1</v>
      </c>
      <c r="T621" s="22">
        <v>0</v>
      </c>
      <c r="U621" s="24">
        <v>1</v>
      </c>
      <c r="V621" s="76">
        <v>0</v>
      </c>
      <c r="W621" s="71">
        <f t="shared" si="20"/>
        <v>-0.1135981224577447</v>
      </c>
      <c r="X621" s="68">
        <f t="shared" si="21"/>
        <v>1.290453342592476E-2</v>
      </c>
    </row>
    <row r="622" spans="2:24" x14ac:dyDescent="0.25">
      <c r="B622" s="26">
        <f>IF('Training Data'!A616="M",1,0)</f>
        <v>1</v>
      </c>
      <c r="C622" s="22">
        <f>IF('Training Data'!A616="F",1,0)</f>
        <v>0</v>
      </c>
      <c r="D622" s="26">
        <f>IF('Training Data'!$B616="H",1,0)</f>
        <v>0</v>
      </c>
      <c r="E622" s="22">
        <f>IF('Training Data'!$B616="A",1,0)</f>
        <v>0</v>
      </c>
      <c r="F622" s="37">
        <v>0</v>
      </c>
      <c r="G622" s="37">
        <v>1</v>
      </c>
      <c r="H622" s="37">
        <v>0</v>
      </c>
      <c r="I622" s="37">
        <v>0</v>
      </c>
      <c r="J622" s="37">
        <v>1</v>
      </c>
      <c r="K622" s="37">
        <v>0</v>
      </c>
      <c r="L622" s="37">
        <v>0</v>
      </c>
      <c r="M622" s="37">
        <v>0</v>
      </c>
      <c r="N622" s="37">
        <v>0</v>
      </c>
      <c r="O622" s="37">
        <v>0</v>
      </c>
      <c r="P622" s="37">
        <v>0</v>
      </c>
      <c r="Q622" s="37">
        <v>0</v>
      </c>
      <c r="R622" s="37">
        <v>0</v>
      </c>
      <c r="S622" s="37">
        <v>0</v>
      </c>
      <c r="T622" s="22">
        <v>0</v>
      </c>
      <c r="U622" s="24">
        <v>1</v>
      </c>
      <c r="V622" s="76">
        <v>0</v>
      </c>
      <c r="W622" s="71">
        <f t="shared" si="20"/>
        <v>0.38965316357489849</v>
      </c>
      <c r="X622" s="68">
        <f t="shared" si="21"/>
        <v>0.15182958788392659</v>
      </c>
    </row>
    <row r="623" spans="2:24" x14ac:dyDescent="0.25">
      <c r="B623" s="26">
        <f>IF('Training Data'!A617="M",1,0)</f>
        <v>0</v>
      </c>
      <c r="C623" s="22">
        <f>IF('Training Data'!A617="F",1,0)</f>
        <v>1</v>
      </c>
      <c r="D623" s="26">
        <f>IF('Training Data'!$B617="H",1,0)</f>
        <v>0</v>
      </c>
      <c r="E623" s="22">
        <f>IF('Training Data'!$B617="A",1,0)</f>
        <v>1</v>
      </c>
      <c r="F623" s="37">
        <v>0</v>
      </c>
      <c r="G623" s="37">
        <v>1</v>
      </c>
      <c r="H623" s="37">
        <v>0</v>
      </c>
      <c r="I623" s="37">
        <v>0</v>
      </c>
      <c r="J623" s="37">
        <v>0</v>
      </c>
      <c r="K623" s="37">
        <v>0</v>
      </c>
      <c r="L623" s="37">
        <v>0</v>
      </c>
      <c r="M623" s="37">
        <v>0</v>
      </c>
      <c r="N623" s="37">
        <v>0</v>
      </c>
      <c r="O623" s="37">
        <v>0</v>
      </c>
      <c r="P623" s="37">
        <v>1</v>
      </c>
      <c r="Q623" s="37">
        <v>0</v>
      </c>
      <c r="R623" s="37">
        <v>0</v>
      </c>
      <c r="S623" s="37">
        <v>0</v>
      </c>
      <c r="T623" s="22">
        <v>0</v>
      </c>
      <c r="U623" s="24">
        <v>1</v>
      </c>
      <c r="V623" s="76">
        <v>0</v>
      </c>
      <c r="W623" s="71">
        <f t="shared" si="20"/>
        <v>1.5356983813781255E-2</v>
      </c>
      <c r="X623" s="68">
        <f t="shared" si="21"/>
        <v>2.3583695185673946E-4</v>
      </c>
    </row>
    <row r="624" spans="2:24" x14ac:dyDescent="0.25">
      <c r="B624" s="26">
        <f>IF('Training Data'!A618="M",1,0)</f>
        <v>0</v>
      </c>
      <c r="C624" s="22">
        <f>IF('Training Data'!A618="F",1,0)</f>
        <v>1</v>
      </c>
      <c r="D624" s="26">
        <f>IF('Training Data'!$B618="H",1,0)</f>
        <v>0</v>
      </c>
      <c r="E624" s="22">
        <f>IF('Training Data'!$B618="A",1,0)</f>
        <v>1</v>
      </c>
      <c r="F624" s="37">
        <v>0</v>
      </c>
      <c r="G624" s="37">
        <v>0</v>
      </c>
      <c r="H624" s="37">
        <v>0</v>
      </c>
      <c r="I624" s="37">
        <v>0</v>
      </c>
      <c r="J624" s="37">
        <v>0</v>
      </c>
      <c r="K624" s="37">
        <v>0</v>
      </c>
      <c r="L624" s="37">
        <v>0</v>
      </c>
      <c r="M624" s="37">
        <v>0</v>
      </c>
      <c r="N624" s="37">
        <v>0</v>
      </c>
      <c r="O624" s="37">
        <v>0</v>
      </c>
      <c r="P624" s="37">
        <v>1</v>
      </c>
      <c r="Q624" s="37">
        <v>0</v>
      </c>
      <c r="R624" s="37">
        <v>0</v>
      </c>
      <c r="S624" s="37">
        <v>0</v>
      </c>
      <c r="T624" s="22">
        <v>0</v>
      </c>
      <c r="U624" s="24">
        <v>1</v>
      </c>
      <c r="V624" s="76">
        <v>0</v>
      </c>
      <c r="W624" s="71">
        <f t="shared" si="20"/>
        <v>0.28423235828313964</v>
      </c>
      <c r="X624" s="68">
        <f t="shared" si="21"/>
        <v>8.0788033495195061E-2</v>
      </c>
    </row>
    <row r="625" spans="2:24" x14ac:dyDescent="0.25">
      <c r="B625" s="26">
        <f>IF('Training Data'!A619="M",1,0)</f>
        <v>1</v>
      </c>
      <c r="C625" s="22">
        <f>IF('Training Data'!A619="F",1,0)</f>
        <v>0</v>
      </c>
      <c r="D625" s="26">
        <f>IF('Training Data'!$B619="H",1,0)</f>
        <v>0</v>
      </c>
      <c r="E625" s="22">
        <f>IF('Training Data'!$B619="A",1,0)</f>
        <v>1</v>
      </c>
      <c r="F625" s="37">
        <v>0</v>
      </c>
      <c r="G625" s="37">
        <v>1</v>
      </c>
      <c r="H625" s="37">
        <v>0</v>
      </c>
      <c r="I625" s="37">
        <v>0</v>
      </c>
      <c r="J625" s="37">
        <v>0</v>
      </c>
      <c r="K625" s="37">
        <v>0</v>
      </c>
      <c r="L625" s="37">
        <v>0</v>
      </c>
      <c r="M625" s="37">
        <v>0</v>
      </c>
      <c r="N625" s="37">
        <v>0</v>
      </c>
      <c r="O625" s="37">
        <v>0</v>
      </c>
      <c r="P625" s="37">
        <v>0</v>
      </c>
      <c r="Q625" s="37">
        <v>0</v>
      </c>
      <c r="R625" s="37">
        <v>0</v>
      </c>
      <c r="S625" s="37">
        <v>0</v>
      </c>
      <c r="T625" s="22">
        <v>0</v>
      </c>
      <c r="U625" s="24">
        <v>1</v>
      </c>
      <c r="V625" s="76">
        <v>0</v>
      </c>
      <c r="W625" s="71">
        <f t="shared" si="20"/>
        <v>0.10781055130195683</v>
      </c>
      <c r="X625" s="68">
        <f t="shared" si="21"/>
        <v>1.1623114972031865E-2</v>
      </c>
    </row>
    <row r="626" spans="2:24" x14ac:dyDescent="0.25">
      <c r="B626" s="26">
        <f>IF('Training Data'!A620="M",1,0)</f>
        <v>0</v>
      </c>
      <c r="C626" s="22">
        <f>IF('Training Data'!A620="F",1,0)</f>
        <v>1</v>
      </c>
      <c r="D626" s="26">
        <f>IF('Training Data'!$B620="H",1,0)</f>
        <v>1</v>
      </c>
      <c r="E626" s="22">
        <f>IF('Training Data'!$B620="A",1,0)</f>
        <v>0</v>
      </c>
      <c r="F626" s="37">
        <v>0</v>
      </c>
      <c r="G626" s="37">
        <v>0</v>
      </c>
      <c r="H626" s="37">
        <v>0</v>
      </c>
      <c r="I626" s="37">
        <v>0</v>
      </c>
      <c r="J626" s="37">
        <v>0</v>
      </c>
      <c r="K626" s="37">
        <v>0</v>
      </c>
      <c r="L626" s="37">
        <v>0</v>
      </c>
      <c r="M626" s="37">
        <v>0</v>
      </c>
      <c r="N626" s="37">
        <v>0</v>
      </c>
      <c r="O626" s="37">
        <v>0</v>
      </c>
      <c r="P626" s="37">
        <v>0</v>
      </c>
      <c r="Q626" s="37">
        <v>0</v>
      </c>
      <c r="R626" s="37">
        <v>0</v>
      </c>
      <c r="S626" s="37">
        <v>0</v>
      </c>
      <c r="T626" s="22">
        <v>0</v>
      </c>
      <c r="U626" s="24">
        <v>1</v>
      </c>
      <c r="V626" s="76">
        <v>0</v>
      </c>
      <c r="W626" s="71">
        <f t="shared" si="20"/>
        <v>0.42910224979607509</v>
      </c>
      <c r="X626" s="68">
        <f t="shared" si="21"/>
        <v>0.18412874078005323</v>
      </c>
    </row>
    <row r="627" spans="2:24" x14ac:dyDescent="0.25">
      <c r="B627" s="26">
        <f>IF('Training Data'!A621="M",1,0)</f>
        <v>1</v>
      </c>
      <c r="C627" s="22">
        <f>IF('Training Data'!A621="F",1,0)</f>
        <v>0</v>
      </c>
      <c r="D627" s="26">
        <f>IF('Training Data'!$B621="H",1,0)</f>
        <v>1</v>
      </c>
      <c r="E627" s="22">
        <f>IF('Training Data'!$B621="A",1,0)</f>
        <v>0</v>
      </c>
      <c r="F627" s="37">
        <v>0</v>
      </c>
      <c r="G627" s="37">
        <v>1</v>
      </c>
      <c r="H627" s="37">
        <v>0</v>
      </c>
      <c r="I627" s="37">
        <v>0</v>
      </c>
      <c r="J627" s="37">
        <v>0</v>
      </c>
      <c r="K627" s="37">
        <v>0</v>
      </c>
      <c r="L627" s="37">
        <v>0</v>
      </c>
      <c r="M627" s="37">
        <v>0</v>
      </c>
      <c r="N627" s="37">
        <v>0</v>
      </c>
      <c r="O627" s="37">
        <v>0</v>
      </c>
      <c r="P627" s="37">
        <v>0</v>
      </c>
      <c r="Q627" s="37">
        <v>0</v>
      </c>
      <c r="R627" s="37">
        <v>0</v>
      </c>
      <c r="S627" s="37">
        <v>0</v>
      </c>
      <c r="T627" s="22">
        <v>0</v>
      </c>
      <c r="U627" s="24">
        <v>1</v>
      </c>
      <c r="V627" s="76">
        <v>0</v>
      </c>
      <c r="W627" s="71">
        <f t="shared" si="20"/>
        <v>9.2188366989953585E-2</v>
      </c>
      <c r="X627" s="68">
        <f t="shared" si="21"/>
        <v>8.4986950082743644E-3</v>
      </c>
    </row>
    <row r="628" spans="2:24" x14ac:dyDescent="0.25">
      <c r="B628" s="26">
        <f>IF('Training Data'!A622="M",1,0)</f>
        <v>0</v>
      </c>
      <c r="C628" s="22">
        <f>IF('Training Data'!A622="F",1,0)</f>
        <v>1</v>
      </c>
      <c r="D628" s="26">
        <f>IF('Training Data'!$B622="H",1,0)</f>
        <v>1</v>
      </c>
      <c r="E628" s="22">
        <f>IF('Training Data'!$B622="A",1,0)</f>
        <v>0</v>
      </c>
      <c r="F628" s="37">
        <v>0</v>
      </c>
      <c r="G628" s="37">
        <v>0</v>
      </c>
      <c r="H628" s="37">
        <v>1</v>
      </c>
      <c r="I628" s="37">
        <v>0</v>
      </c>
      <c r="J628" s="37">
        <v>0</v>
      </c>
      <c r="K628" s="37">
        <v>0</v>
      </c>
      <c r="L628" s="37">
        <v>0</v>
      </c>
      <c r="M628" s="37">
        <v>0</v>
      </c>
      <c r="N628" s="37">
        <v>0</v>
      </c>
      <c r="O628" s="37">
        <v>0</v>
      </c>
      <c r="P628" s="37">
        <v>0</v>
      </c>
      <c r="Q628" s="37">
        <v>0</v>
      </c>
      <c r="R628" s="37">
        <v>0</v>
      </c>
      <c r="S628" s="37">
        <v>1</v>
      </c>
      <c r="T628" s="22">
        <v>0</v>
      </c>
      <c r="U628" s="24">
        <v>1</v>
      </c>
      <c r="V628" s="76">
        <v>0</v>
      </c>
      <c r="W628" s="71">
        <f t="shared" si="20"/>
        <v>-1.4326004571233619E-2</v>
      </c>
      <c r="X628" s="68">
        <f t="shared" si="21"/>
        <v>2.0523440697500656E-4</v>
      </c>
    </row>
    <row r="629" spans="2:24" x14ac:dyDescent="0.25">
      <c r="B629" s="26">
        <f>IF('Training Data'!A623="M",1,0)</f>
        <v>0</v>
      </c>
      <c r="C629" s="22">
        <f>IF('Training Data'!A623="F",1,0)</f>
        <v>1</v>
      </c>
      <c r="D629" s="26">
        <f>IF('Training Data'!$B623="H",1,0)</f>
        <v>0</v>
      </c>
      <c r="E629" s="22">
        <f>IF('Training Data'!$B623="A",1,0)</f>
        <v>1</v>
      </c>
      <c r="F629" s="37">
        <v>0</v>
      </c>
      <c r="G629" s="37">
        <v>1</v>
      </c>
      <c r="H629" s="37">
        <v>0</v>
      </c>
      <c r="I629" s="37">
        <v>0</v>
      </c>
      <c r="J629" s="37">
        <v>0</v>
      </c>
      <c r="K629" s="37">
        <v>0</v>
      </c>
      <c r="L629" s="37">
        <v>0</v>
      </c>
      <c r="M629" s="37">
        <v>0</v>
      </c>
      <c r="N629" s="37">
        <v>0</v>
      </c>
      <c r="O629" s="37">
        <v>0</v>
      </c>
      <c r="P629" s="37">
        <v>0</v>
      </c>
      <c r="Q629" s="37">
        <v>0</v>
      </c>
      <c r="R629" s="37">
        <v>0</v>
      </c>
      <c r="S629" s="37">
        <v>0</v>
      </c>
      <c r="T629" s="22">
        <v>0</v>
      </c>
      <c r="U629" s="24">
        <v>1</v>
      </c>
      <c r="V629" s="76">
        <v>0</v>
      </c>
      <c r="W629" s="71">
        <f t="shared" si="20"/>
        <v>0.17584905963871988</v>
      </c>
      <c r="X629" s="68">
        <f t="shared" si="21"/>
        <v>3.0922891775822064E-2</v>
      </c>
    </row>
    <row r="630" spans="2:24" x14ac:dyDescent="0.25">
      <c r="B630" s="26">
        <f>IF('Training Data'!A624="M",1,0)</f>
        <v>0</v>
      </c>
      <c r="C630" s="22">
        <f>IF('Training Data'!A624="F",1,0)</f>
        <v>1</v>
      </c>
      <c r="D630" s="26">
        <f>IF('Training Data'!$B624="H",1,0)</f>
        <v>0</v>
      </c>
      <c r="E630" s="22">
        <f>IF('Training Data'!$B624="A",1,0)</f>
        <v>1</v>
      </c>
      <c r="F630" s="37">
        <v>0</v>
      </c>
      <c r="G630" s="37">
        <v>0</v>
      </c>
      <c r="H630" s="37">
        <v>0</v>
      </c>
      <c r="I630" s="37">
        <v>0</v>
      </c>
      <c r="J630" s="37">
        <v>0</v>
      </c>
      <c r="K630" s="37">
        <v>0</v>
      </c>
      <c r="L630" s="37">
        <v>0</v>
      </c>
      <c r="M630" s="37">
        <v>0</v>
      </c>
      <c r="N630" s="37">
        <v>0</v>
      </c>
      <c r="O630" s="37">
        <v>0</v>
      </c>
      <c r="P630" s="37">
        <v>0</v>
      </c>
      <c r="Q630" s="37">
        <v>0</v>
      </c>
      <c r="R630" s="37">
        <v>0</v>
      </c>
      <c r="S630" s="37">
        <v>0</v>
      </c>
      <c r="T630" s="22">
        <v>0</v>
      </c>
      <c r="U630" s="24">
        <v>1</v>
      </c>
      <c r="V630" s="76">
        <v>0</v>
      </c>
      <c r="W630" s="71">
        <f t="shared" si="20"/>
        <v>0.44472443410807827</v>
      </c>
      <c r="X630" s="68">
        <f t="shared" si="21"/>
        <v>0.19777982229275046</v>
      </c>
    </row>
    <row r="631" spans="2:24" x14ac:dyDescent="0.25">
      <c r="B631" s="26">
        <f>IF('Training Data'!A625="M",1,0)</f>
        <v>1</v>
      </c>
      <c r="C631" s="22">
        <f>IF('Training Data'!A625="F",1,0)</f>
        <v>0</v>
      </c>
      <c r="D631" s="26">
        <f>IF('Training Data'!$B625="H",1,0)</f>
        <v>0</v>
      </c>
      <c r="E631" s="22">
        <f>IF('Training Data'!$B625="A",1,0)</f>
        <v>1</v>
      </c>
      <c r="F631" s="37">
        <v>0</v>
      </c>
      <c r="G631" s="37">
        <v>0</v>
      </c>
      <c r="H631" s="37">
        <v>0</v>
      </c>
      <c r="I631" s="37">
        <v>0</v>
      </c>
      <c r="J631" s="37">
        <v>0</v>
      </c>
      <c r="K631" s="37">
        <v>0</v>
      </c>
      <c r="L631" s="37">
        <v>0</v>
      </c>
      <c r="M631" s="37">
        <v>0</v>
      </c>
      <c r="N631" s="37">
        <v>0</v>
      </c>
      <c r="O631" s="37">
        <v>0</v>
      </c>
      <c r="P631" s="37">
        <v>1</v>
      </c>
      <c r="Q631" s="37">
        <v>0</v>
      </c>
      <c r="R631" s="37">
        <v>0</v>
      </c>
      <c r="S631" s="37">
        <v>1</v>
      </c>
      <c r="T631" s="22">
        <v>0</v>
      </c>
      <c r="U631" s="24">
        <v>1</v>
      </c>
      <c r="V631" s="76">
        <v>0</v>
      </c>
      <c r="W631" s="71">
        <f t="shared" si="20"/>
        <v>1.0407360498678297E-2</v>
      </c>
      <c r="X631" s="68">
        <f t="shared" si="21"/>
        <v>1.0831315254944938E-4</v>
      </c>
    </row>
    <row r="632" spans="2:24" x14ac:dyDescent="0.25">
      <c r="B632" s="26">
        <f>IF('Training Data'!A626="M",1,0)</f>
        <v>0</v>
      </c>
      <c r="C632" s="22">
        <f>IF('Training Data'!A626="F",1,0)</f>
        <v>1</v>
      </c>
      <c r="D632" s="26">
        <f>IF('Training Data'!$B626="H",1,0)</f>
        <v>0</v>
      </c>
      <c r="E632" s="22">
        <f>IF('Training Data'!$B626="A",1,0)</f>
        <v>1</v>
      </c>
      <c r="F632" s="37">
        <v>0</v>
      </c>
      <c r="G632" s="37">
        <v>0</v>
      </c>
      <c r="H632" s="37">
        <v>0</v>
      </c>
      <c r="I632" s="37">
        <v>0</v>
      </c>
      <c r="J632" s="37">
        <v>0</v>
      </c>
      <c r="K632" s="37">
        <v>0</v>
      </c>
      <c r="L632" s="37">
        <v>0</v>
      </c>
      <c r="M632" s="37">
        <v>0</v>
      </c>
      <c r="N632" s="37">
        <v>0</v>
      </c>
      <c r="O632" s="37">
        <v>0</v>
      </c>
      <c r="P632" s="37">
        <v>0</v>
      </c>
      <c r="Q632" s="37">
        <v>0</v>
      </c>
      <c r="R632" s="37">
        <v>0</v>
      </c>
      <c r="S632" s="37">
        <v>1</v>
      </c>
      <c r="T632" s="22">
        <v>0</v>
      </c>
      <c r="U632" s="24">
        <v>1</v>
      </c>
      <c r="V632" s="76">
        <v>0</v>
      </c>
      <c r="W632" s="71">
        <f t="shared" si="20"/>
        <v>0.23893794466038004</v>
      </c>
      <c r="X632" s="68">
        <f t="shared" si="21"/>
        <v>5.7091341398526833E-2</v>
      </c>
    </row>
    <row r="633" spans="2:24" x14ac:dyDescent="0.25">
      <c r="B633" s="26">
        <f>IF('Training Data'!A627="M",1,0)</f>
        <v>1</v>
      </c>
      <c r="C633" s="22">
        <f>IF('Training Data'!A627="F",1,0)</f>
        <v>0</v>
      </c>
      <c r="D633" s="26">
        <f>IF('Training Data'!$B627="H",1,0)</f>
        <v>0</v>
      </c>
      <c r="E633" s="22">
        <f>IF('Training Data'!$B627="A",1,0)</f>
        <v>0</v>
      </c>
      <c r="F633" s="37">
        <v>0</v>
      </c>
      <c r="G633" s="37">
        <v>1</v>
      </c>
      <c r="H633" s="37">
        <v>0</v>
      </c>
      <c r="I633" s="37">
        <v>0</v>
      </c>
      <c r="J633" s="37">
        <v>0</v>
      </c>
      <c r="K633" s="37">
        <v>0</v>
      </c>
      <c r="L633" s="37">
        <v>0</v>
      </c>
      <c r="M633" s="37">
        <v>0</v>
      </c>
      <c r="N633" s="37">
        <v>0</v>
      </c>
      <c r="O633" s="37">
        <v>0</v>
      </c>
      <c r="P633" s="37">
        <v>1</v>
      </c>
      <c r="Q633" s="37">
        <v>0</v>
      </c>
      <c r="R633" s="37">
        <v>1</v>
      </c>
      <c r="S633" s="37">
        <v>0</v>
      </c>
      <c r="T633" s="22">
        <v>0</v>
      </c>
      <c r="U633" s="24">
        <v>1</v>
      </c>
      <c r="V633" s="76">
        <v>0</v>
      </c>
      <c r="W633" s="71">
        <f t="shared" si="20"/>
        <v>0.12315235621592208</v>
      </c>
      <c r="X633" s="68">
        <f t="shared" si="21"/>
        <v>1.516650284153336E-2</v>
      </c>
    </row>
    <row r="634" spans="2:24" x14ac:dyDescent="0.25">
      <c r="B634" s="26">
        <f>IF('Training Data'!A628="M",1,0)</f>
        <v>0</v>
      </c>
      <c r="C634" s="22">
        <f>IF('Training Data'!A628="F",1,0)</f>
        <v>1</v>
      </c>
      <c r="D634" s="26">
        <f>IF('Training Data'!$B628="H",1,0)</f>
        <v>0</v>
      </c>
      <c r="E634" s="22">
        <f>IF('Training Data'!$B628="A",1,0)</f>
        <v>0</v>
      </c>
      <c r="F634" s="37">
        <v>0</v>
      </c>
      <c r="G634" s="37">
        <v>0</v>
      </c>
      <c r="H634" s="37">
        <v>0</v>
      </c>
      <c r="I634" s="37">
        <v>0</v>
      </c>
      <c r="J634" s="37">
        <v>0</v>
      </c>
      <c r="K634" s="37">
        <v>0</v>
      </c>
      <c r="L634" s="37">
        <v>0</v>
      </c>
      <c r="M634" s="37">
        <v>0</v>
      </c>
      <c r="N634" s="37">
        <v>0</v>
      </c>
      <c r="O634" s="37">
        <v>0</v>
      </c>
      <c r="P634" s="37">
        <v>0</v>
      </c>
      <c r="Q634" s="37">
        <v>0</v>
      </c>
      <c r="R634" s="37">
        <v>0</v>
      </c>
      <c r="S634" s="37">
        <v>1</v>
      </c>
      <c r="T634" s="22">
        <v>0</v>
      </c>
      <c r="U634" s="24">
        <v>1</v>
      </c>
      <c r="V634" s="76">
        <v>0</v>
      </c>
      <c r="W634" s="71">
        <f t="shared" si="20"/>
        <v>0.22622009975185386</v>
      </c>
      <c r="X634" s="68">
        <f t="shared" si="21"/>
        <v>5.1175533531738711E-2</v>
      </c>
    </row>
    <row r="635" spans="2:24" x14ac:dyDescent="0.25">
      <c r="B635" s="26">
        <f>IF('Training Data'!A629="M",1,0)</f>
        <v>1</v>
      </c>
      <c r="C635" s="22">
        <f>IF('Training Data'!A629="F",1,0)</f>
        <v>0</v>
      </c>
      <c r="D635" s="26">
        <f>IF('Training Data'!$B629="H",1,0)</f>
        <v>0</v>
      </c>
      <c r="E635" s="22">
        <f>IF('Training Data'!$B629="A",1,0)</f>
        <v>1</v>
      </c>
      <c r="F635" s="37">
        <v>0</v>
      </c>
      <c r="G635" s="37">
        <v>0</v>
      </c>
      <c r="H635" s="37">
        <v>1</v>
      </c>
      <c r="I635" s="37">
        <v>0</v>
      </c>
      <c r="J635" s="37">
        <v>0</v>
      </c>
      <c r="K635" s="37">
        <v>0</v>
      </c>
      <c r="L635" s="37">
        <v>0</v>
      </c>
      <c r="M635" s="37">
        <v>0</v>
      </c>
      <c r="N635" s="37">
        <v>0</v>
      </c>
      <c r="O635" s="37">
        <v>0</v>
      </c>
      <c r="P635" s="37">
        <v>0</v>
      </c>
      <c r="Q635" s="37">
        <v>0</v>
      </c>
      <c r="R635" s="37">
        <v>0</v>
      </c>
      <c r="S635" s="37">
        <v>1</v>
      </c>
      <c r="T635" s="22">
        <v>0</v>
      </c>
      <c r="U635" s="24">
        <v>1</v>
      </c>
      <c r="V635" s="76">
        <v>0</v>
      </c>
      <c r="W635" s="71">
        <f t="shared" si="20"/>
        <v>-6.6742328595993494E-2</v>
      </c>
      <c r="X635" s="68">
        <f t="shared" si="21"/>
        <v>4.4545384264155713E-3</v>
      </c>
    </row>
    <row r="636" spans="2:24" x14ac:dyDescent="0.25">
      <c r="B636" s="26">
        <f>IF('Training Data'!A630="M",1,0)</f>
        <v>1</v>
      </c>
      <c r="C636" s="22">
        <f>IF('Training Data'!A630="F",1,0)</f>
        <v>0</v>
      </c>
      <c r="D636" s="26">
        <f>IF('Training Data'!$B630="H",1,0)</f>
        <v>0</v>
      </c>
      <c r="E636" s="22">
        <f>IF('Training Data'!$B630="A",1,0)</f>
        <v>1</v>
      </c>
      <c r="F636" s="37">
        <v>0</v>
      </c>
      <c r="G636" s="37">
        <v>0</v>
      </c>
      <c r="H636" s="37">
        <v>0</v>
      </c>
      <c r="I636" s="37">
        <v>0</v>
      </c>
      <c r="J636" s="37">
        <v>0</v>
      </c>
      <c r="K636" s="37">
        <v>0</v>
      </c>
      <c r="L636" s="37">
        <v>0</v>
      </c>
      <c r="M636" s="37">
        <v>0</v>
      </c>
      <c r="N636" s="37">
        <v>0</v>
      </c>
      <c r="O636" s="37">
        <v>1</v>
      </c>
      <c r="P636" s="37">
        <v>0</v>
      </c>
      <c r="Q636" s="37">
        <v>0</v>
      </c>
      <c r="R636" s="37">
        <v>0</v>
      </c>
      <c r="S636" s="37">
        <v>0</v>
      </c>
      <c r="T636" s="22">
        <v>0</v>
      </c>
      <c r="U636" s="24">
        <v>1</v>
      </c>
      <c r="V636" s="76">
        <v>0</v>
      </c>
      <c r="W636" s="71">
        <f t="shared" si="20"/>
        <v>0.54210734108476855</v>
      </c>
      <c r="X636" s="68">
        <f t="shared" si="21"/>
        <v>0.2938803692579976</v>
      </c>
    </row>
    <row r="637" spans="2:24" x14ac:dyDescent="0.25">
      <c r="B637" s="26">
        <f>IF('Training Data'!A631="M",1,0)</f>
        <v>0</v>
      </c>
      <c r="C637" s="22">
        <f>IF('Training Data'!A631="F",1,0)</f>
        <v>1</v>
      </c>
      <c r="D637" s="26">
        <f>IF('Training Data'!$B631="H",1,0)</f>
        <v>0</v>
      </c>
      <c r="E637" s="22">
        <f>IF('Training Data'!$B631="A",1,0)</f>
        <v>1</v>
      </c>
      <c r="F637" s="37">
        <v>0</v>
      </c>
      <c r="G637" s="37">
        <v>0</v>
      </c>
      <c r="H637" s="37">
        <v>1</v>
      </c>
      <c r="I637" s="37">
        <v>0</v>
      </c>
      <c r="J637" s="37">
        <v>0</v>
      </c>
      <c r="K637" s="37">
        <v>0</v>
      </c>
      <c r="L637" s="37">
        <v>0</v>
      </c>
      <c r="M637" s="37">
        <v>0</v>
      </c>
      <c r="N637" s="37">
        <v>0</v>
      </c>
      <c r="O637" s="37">
        <v>0</v>
      </c>
      <c r="P637" s="37">
        <v>0</v>
      </c>
      <c r="Q637" s="37">
        <v>0</v>
      </c>
      <c r="R637" s="37">
        <v>0</v>
      </c>
      <c r="S637" s="37">
        <v>0</v>
      </c>
      <c r="T637" s="22">
        <v>0</v>
      </c>
      <c r="U637" s="24">
        <v>1</v>
      </c>
      <c r="V637" s="76">
        <v>0</v>
      </c>
      <c r="W637" s="71">
        <f t="shared" si="20"/>
        <v>0.20708266918846785</v>
      </c>
      <c r="X637" s="68">
        <f t="shared" si="21"/>
        <v>4.2883231878220414E-2</v>
      </c>
    </row>
    <row r="638" spans="2:24" x14ac:dyDescent="0.25">
      <c r="B638" s="26">
        <f>IF('Training Data'!A632="M",1,0)</f>
        <v>1</v>
      </c>
      <c r="C638" s="22">
        <f>IF('Training Data'!A632="F",1,0)</f>
        <v>0</v>
      </c>
      <c r="D638" s="26">
        <f>IF('Training Data'!$B632="H",1,0)</f>
        <v>0</v>
      </c>
      <c r="E638" s="22">
        <f>IF('Training Data'!$B632="A",1,0)</f>
        <v>1</v>
      </c>
      <c r="F638" s="37">
        <v>0</v>
      </c>
      <c r="G638" s="37">
        <v>1</v>
      </c>
      <c r="H638" s="37">
        <v>0</v>
      </c>
      <c r="I638" s="37">
        <v>0</v>
      </c>
      <c r="J638" s="37">
        <v>0</v>
      </c>
      <c r="K638" s="37">
        <v>0</v>
      </c>
      <c r="L638" s="37">
        <v>0</v>
      </c>
      <c r="M638" s="37">
        <v>0</v>
      </c>
      <c r="N638" s="37">
        <v>0</v>
      </c>
      <c r="O638" s="37">
        <v>0</v>
      </c>
      <c r="P638" s="37">
        <v>0</v>
      </c>
      <c r="Q638" s="37">
        <v>0</v>
      </c>
      <c r="R638" s="37">
        <v>0</v>
      </c>
      <c r="S638" s="37">
        <v>0</v>
      </c>
      <c r="T638" s="22">
        <v>0</v>
      </c>
      <c r="U638" s="24">
        <v>1</v>
      </c>
      <c r="V638" s="76">
        <v>0</v>
      </c>
      <c r="W638" s="71">
        <f t="shared" si="20"/>
        <v>0.10781055130195683</v>
      </c>
      <c r="X638" s="68">
        <f t="shared" si="21"/>
        <v>1.1623114972031865E-2</v>
      </c>
    </row>
    <row r="639" spans="2:24" x14ac:dyDescent="0.25">
      <c r="B639" s="26">
        <f>IF('Training Data'!A633="M",1,0)</f>
        <v>1</v>
      </c>
      <c r="C639" s="22">
        <f>IF('Training Data'!A633="F",1,0)</f>
        <v>0</v>
      </c>
      <c r="D639" s="26">
        <f>IF('Training Data'!$B633="H",1,0)</f>
        <v>1</v>
      </c>
      <c r="E639" s="22">
        <f>IF('Training Data'!$B633="A",1,0)</f>
        <v>0</v>
      </c>
      <c r="F639" s="37">
        <v>0</v>
      </c>
      <c r="G639" s="37">
        <v>0</v>
      </c>
      <c r="H639" s="37">
        <v>0</v>
      </c>
      <c r="I639" s="37">
        <v>0</v>
      </c>
      <c r="J639" s="37">
        <v>0</v>
      </c>
      <c r="K639" s="37">
        <v>0</v>
      </c>
      <c r="L639" s="37">
        <v>0</v>
      </c>
      <c r="M639" s="37">
        <v>0</v>
      </c>
      <c r="N639" s="37">
        <v>0</v>
      </c>
      <c r="O639" s="37">
        <v>0</v>
      </c>
      <c r="P639" s="37">
        <v>0</v>
      </c>
      <c r="Q639" s="37">
        <v>0</v>
      </c>
      <c r="R639" s="37">
        <v>0</v>
      </c>
      <c r="S639" s="37">
        <v>0</v>
      </c>
      <c r="T639" s="22">
        <v>0</v>
      </c>
      <c r="U639" s="24">
        <v>1</v>
      </c>
      <c r="V639" s="76">
        <v>0</v>
      </c>
      <c r="W639" s="71">
        <f t="shared" si="20"/>
        <v>0.36106374145931197</v>
      </c>
      <c r="X639" s="68">
        <f t="shared" si="21"/>
        <v>0.13036702539659689</v>
      </c>
    </row>
    <row r="640" spans="2:24" x14ac:dyDescent="0.25">
      <c r="B640" s="26">
        <f>IF('Training Data'!A634="M",1,0)</f>
        <v>1</v>
      </c>
      <c r="C640" s="22">
        <f>IF('Training Data'!A634="F",1,0)</f>
        <v>0</v>
      </c>
      <c r="D640" s="26">
        <f>IF('Training Data'!$B634="H",1,0)</f>
        <v>1</v>
      </c>
      <c r="E640" s="22">
        <f>IF('Training Data'!$B634="A",1,0)</f>
        <v>0</v>
      </c>
      <c r="F640" s="37">
        <v>0</v>
      </c>
      <c r="G640" s="37">
        <v>0</v>
      </c>
      <c r="H640" s="37">
        <v>1</v>
      </c>
      <c r="I640" s="37">
        <v>0</v>
      </c>
      <c r="J640" s="37">
        <v>0</v>
      </c>
      <c r="K640" s="37">
        <v>0</v>
      </c>
      <c r="L640" s="37">
        <v>0</v>
      </c>
      <c r="M640" s="37">
        <v>0</v>
      </c>
      <c r="N640" s="37">
        <v>0</v>
      </c>
      <c r="O640" s="37">
        <v>0</v>
      </c>
      <c r="P640" s="37">
        <v>0</v>
      </c>
      <c r="Q640" s="37">
        <v>0</v>
      </c>
      <c r="R640" s="37">
        <v>0</v>
      </c>
      <c r="S640" s="37">
        <v>0</v>
      </c>
      <c r="T640" s="22">
        <v>0</v>
      </c>
      <c r="U640" s="24">
        <v>1</v>
      </c>
      <c r="V640" s="76">
        <v>0</v>
      </c>
      <c r="W640" s="71">
        <f t="shared" si="20"/>
        <v>0.12342197653970155</v>
      </c>
      <c r="X640" s="68">
        <f t="shared" si="21"/>
        <v>1.523298429296664E-2</v>
      </c>
    </row>
    <row r="641" spans="2:24" x14ac:dyDescent="0.25">
      <c r="B641" s="26">
        <f>IF('Training Data'!A635="M",1,0)</f>
        <v>1</v>
      </c>
      <c r="C641" s="22">
        <f>IF('Training Data'!A635="F",1,0)</f>
        <v>0</v>
      </c>
      <c r="D641" s="26">
        <f>IF('Training Data'!$B635="H",1,0)</f>
        <v>1</v>
      </c>
      <c r="E641" s="22">
        <f>IF('Training Data'!$B635="A",1,0)</f>
        <v>0</v>
      </c>
      <c r="F641" s="37">
        <v>0</v>
      </c>
      <c r="G641" s="37">
        <v>0</v>
      </c>
      <c r="H641" s="37">
        <v>0</v>
      </c>
      <c r="I641" s="37">
        <v>0</v>
      </c>
      <c r="J641" s="37">
        <v>0</v>
      </c>
      <c r="K641" s="37">
        <v>0</v>
      </c>
      <c r="L641" s="37">
        <v>0</v>
      </c>
      <c r="M641" s="37">
        <v>0</v>
      </c>
      <c r="N641" s="37">
        <v>0</v>
      </c>
      <c r="O641" s="37">
        <v>0</v>
      </c>
      <c r="P641" s="37">
        <v>1</v>
      </c>
      <c r="Q641" s="37">
        <v>0</v>
      </c>
      <c r="R641" s="37">
        <v>0</v>
      </c>
      <c r="S641" s="37">
        <v>0</v>
      </c>
      <c r="T641" s="22">
        <v>0</v>
      </c>
      <c r="U641" s="24">
        <v>1</v>
      </c>
      <c r="V641" s="76">
        <v>0</v>
      </c>
      <c r="W641" s="71">
        <f t="shared" si="20"/>
        <v>0.20057166563437337</v>
      </c>
      <c r="X641" s="68">
        <f t="shared" si="21"/>
        <v>4.0228993055346871E-2</v>
      </c>
    </row>
    <row r="642" spans="2:24" x14ac:dyDescent="0.25">
      <c r="B642" s="26">
        <f>IF('Training Data'!A636="M",1,0)</f>
        <v>1</v>
      </c>
      <c r="C642" s="22">
        <f>IF('Training Data'!A636="F",1,0)</f>
        <v>0</v>
      </c>
      <c r="D642" s="26">
        <f>IF('Training Data'!$B636="H",1,0)</f>
        <v>0</v>
      </c>
      <c r="E642" s="22">
        <f>IF('Training Data'!$B636="A",1,0)</f>
        <v>1</v>
      </c>
      <c r="F642" s="37">
        <v>0</v>
      </c>
      <c r="G642" s="37">
        <v>1</v>
      </c>
      <c r="H642" s="37">
        <v>0</v>
      </c>
      <c r="I642" s="37">
        <v>0</v>
      </c>
      <c r="J642" s="37">
        <v>0</v>
      </c>
      <c r="K642" s="37">
        <v>0</v>
      </c>
      <c r="L642" s="37">
        <v>0</v>
      </c>
      <c r="M642" s="37">
        <v>0</v>
      </c>
      <c r="N642" s="37">
        <v>0</v>
      </c>
      <c r="O642" s="37">
        <v>0</v>
      </c>
      <c r="P642" s="37">
        <v>0</v>
      </c>
      <c r="Q642" s="37">
        <v>0</v>
      </c>
      <c r="R642" s="37">
        <v>0</v>
      </c>
      <c r="S642" s="37">
        <v>0</v>
      </c>
      <c r="T642" s="22">
        <v>0</v>
      </c>
      <c r="U642" s="24">
        <v>1</v>
      </c>
      <c r="V642" s="76">
        <v>0</v>
      </c>
      <c r="W642" s="71">
        <f t="shared" si="20"/>
        <v>0.10781055130195683</v>
      </c>
      <c r="X642" s="68">
        <f t="shared" si="21"/>
        <v>1.1623114972031865E-2</v>
      </c>
    </row>
    <row r="643" spans="2:24" x14ac:dyDescent="0.25">
      <c r="B643" s="26">
        <f>IF('Training Data'!A637="M",1,0)</f>
        <v>0</v>
      </c>
      <c r="C643" s="22">
        <f>IF('Training Data'!A637="F",1,0)</f>
        <v>1</v>
      </c>
      <c r="D643" s="26">
        <f>IF('Training Data'!$B637="H",1,0)</f>
        <v>1</v>
      </c>
      <c r="E643" s="22">
        <f>IF('Training Data'!$B637="A",1,0)</f>
        <v>0</v>
      </c>
      <c r="F643" s="37">
        <v>0</v>
      </c>
      <c r="G643" s="37">
        <v>0</v>
      </c>
      <c r="H643" s="37">
        <v>0</v>
      </c>
      <c r="I643" s="37">
        <v>0</v>
      </c>
      <c r="J643" s="37">
        <v>0</v>
      </c>
      <c r="K643" s="37">
        <v>0</v>
      </c>
      <c r="L643" s="37">
        <v>0</v>
      </c>
      <c r="M643" s="37">
        <v>0</v>
      </c>
      <c r="N643" s="37">
        <v>0</v>
      </c>
      <c r="O643" s="37">
        <v>0</v>
      </c>
      <c r="P643" s="37">
        <v>0</v>
      </c>
      <c r="Q643" s="37">
        <v>0</v>
      </c>
      <c r="R643" s="37">
        <v>0</v>
      </c>
      <c r="S643" s="37">
        <v>0</v>
      </c>
      <c r="T643" s="22">
        <v>0</v>
      </c>
      <c r="U643" s="24">
        <v>1</v>
      </c>
      <c r="V643" s="76">
        <v>0</v>
      </c>
      <c r="W643" s="71">
        <f t="shared" si="20"/>
        <v>0.42910224979607509</v>
      </c>
      <c r="X643" s="68">
        <f t="shared" si="21"/>
        <v>0.18412874078005323</v>
      </c>
    </row>
    <row r="644" spans="2:24" x14ac:dyDescent="0.25">
      <c r="B644" s="26">
        <f>IF('Training Data'!A638="M",1,0)</f>
        <v>1</v>
      </c>
      <c r="C644" s="22">
        <f>IF('Training Data'!A638="F",1,0)</f>
        <v>0</v>
      </c>
      <c r="D644" s="26">
        <f>IF('Training Data'!$B638="H",1,0)</f>
        <v>1</v>
      </c>
      <c r="E644" s="22">
        <f>IF('Training Data'!$B638="A",1,0)</f>
        <v>0</v>
      </c>
      <c r="F644" s="37">
        <v>0</v>
      </c>
      <c r="G644" s="37">
        <v>0</v>
      </c>
      <c r="H644" s="37">
        <v>0</v>
      </c>
      <c r="I644" s="37">
        <v>0</v>
      </c>
      <c r="J644" s="37">
        <v>0</v>
      </c>
      <c r="K644" s="37">
        <v>0</v>
      </c>
      <c r="L644" s="37">
        <v>0</v>
      </c>
      <c r="M644" s="37">
        <v>0</v>
      </c>
      <c r="N644" s="37">
        <v>0</v>
      </c>
      <c r="O644" s="37">
        <v>0</v>
      </c>
      <c r="P644" s="37">
        <v>0</v>
      </c>
      <c r="Q644" s="37">
        <v>0</v>
      </c>
      <c r="R644" s="37">
        <v>0</v>
      </c>
      <c r="S644" s="37">
        <v>0</v>
      </c>
      <c r="T644" s="22">
        <v>0</v>
      </c>
      <c r="U644" s="24">
        <v>1</v>
      </c>
      <c r="V644" s="76">
        <v>0</v>
      </c>
      <c r="W644" s="71">
        <f t="shared" si="20"/>
        <v>0.36106374145931197</v>
      </c>
      <c r="X644" s="68">
        <f t="shared" si="21"/>
        <v>0.13036702539659689</v>
      </c>
    </row>
    <row r="645" spans="2:24" x14ac:dyDescent="0.25">
      <c r="B645" s="26">
        <f>IF('Training Data'!A639="M",1,0)</f>
        <v>1</v>
      </c>
      <c r="C645" s="22">
        <f>IF('Training Data'!A639="F",1,0)</f>
        <v>0</v>
      </c>
      <c r="D645" s="26">
        <f>IF('Training Data'!$B639="H",1,0)</f>
        <v>1</v>
      </c>
      <c r="E645" s="22">
        <f>IF('Training Data'!$B639="A",1,0)</f>
        <v>0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7">
        <v>0</v>
      </c>
      <c r="L645" s="37">
        <v>0</v>
      </c>
      <c r="M645" s="37">
        <v>0</v>
      </c>
      <c r="N645" s="37">
        <v>0</v>
      </c>
      <c r="O645" s="37">
        <v>0</v>
      </c>
      <c r="P645" s="37">
        <v>0</v>
      </c>
      <c r="Q645" s="37">
        <v>0</v>
      </c>
      <c r="R645" s="37">
        <v>0</v>
      </c>
      <c r="S645" s="37">
        <v>0</v>
      </c>
      <c r="T645" s="22">
        <v>0</v>
      </c>
      <c r="U645" s="24">
        <v>1</v>
      </c>
      <c r="V645" s="76">
        <v>0</v>
      </c>
      <c r="W645" s="71">
        <f t="shared" si="20"/>
        <v>0.36106374145931197</v>
      </c>
      <c r="X645" s="68">
        <f t="shared" si="21"/>
        <v>0.13036702539659689</v>
      </c>
    </row>
    <row r="646" spans="2:24" x14ac:dyDescent="0.25">
      <c r="B646" s="26">
        <f>IF('Training Data'!A640="M",1,0)</f>
        <v>1</v>
      </c>
      <c r="C646" s="22">
        <f>IF('Training Data'!A640="F",1,0)</f>
        <v>0</v>
      </c>
      <c r="D646" s="26">
        <f>IF('Training Data'!$B640="H",1,0)</f>
        <v>1</v>
      </c>
      <c r="E646" s="22">
        <f>IF('Training Data'!$B640="A",1,0)</f>
        <v>0</v>
      </c>
      <c r="F646" s="37">
        <v>0</v>
      </c>
      <c r="G646" s="37">
        <v>0</v>
      </c>
      <c r="H646" s="37">
        <v>0</v>
      </c>
      <c r="I646" s="37">
        <v>0</v>
      </c>
      <c r="J646" s="37">
        <v>0</v>
      </c>
      <c r="K646" s="37">
        <v>0</v>
      </c>
      <c r="L646" s="37">
        <v>0</v>
      </c>
      <c r="M646" s="37">
        <v>0</v>
      </c>
      <c r="N646" s="37">
        <v>0</v>
      </c>
      <c r="O646" s="37">
        <v>0</v>
      </c>
      <c r="P646" s="37">
        <v>0</v>
      </c>
      <c r="Q646" s="37">
        <v>0</v>
      </c>
      <c r="R646" s="37">
        <v>0</v>
      </c>
      <c r="S646" s="37">
        <v>0</v>
      </c>
      <c r="T646" s="22">
        <v>0</v>
      </c>
      <c r="U646" s="24">
        <v>1</v>
      </c>
      <c r="V646" s="76">
        <v>0</v>
      </c>
      <c r="W646" s="71">
        <f t="shared" si="20"/>
        <v>0.36106374145931197</v>
      </c>
      <c r="X646" s="68">
        <f t="shared" si="21"/>
        <v>0.13036702539659689</v>
      </c>
    </row>
    <row r="647" spans="2:24" x14ac:dyDescent="0.25">
      <c r="B647" s="26">
        <f>IF('Training Data'!A641="M",1,0)</f>
        <v>0</v>
      </c>
      <c r="C647" s="22">
        <f>IF('Training Data'!A641="F",1,0)</f>
        <v>1</v>
      </c>
      <c r="D647" s="26">
        <f>IF('Training Data'!$B641="H",1,0)</f>
        <v>0</v>
      </c>
      <c r="E647" s="22">
        <f>IF('Training Data'!$B641="A",1,0)</f>
        <v>1</v>
      </c>
      <c r="F647" s="37">
        <v>0</v>
      </c>
      <c r="G647" s="37">
        <v>0</v>
      </c>
      <c r="H647" s="37">
        <v>0</v>
      </c>
      <c r="I647" s="37">
        <v>0</v>
      </c>
      <c r="J647" s="37">
        <v>0</v>
      </c>
      <c r="K647" s="37">
        <v>0</v>
      </c>
      <c r="L647" s="37">
        <v>0</v>
      </c>
      <c r="M647" s="37">
        <v>0</v>
      </c>
      <c r="N647" s="37">
        <v>1</v>
      </c>
      <c r="O647" s="37">
        <v>0</v>
      </c>
      <c r="P647" s="37">
        <v>0</v>
      </c>
      <c r="Q647" s="37">
        <v>0</v>
      </c>
      <c r="R647" s="37">
        <v>0</v>
      </c>
      <c r="S647" s="37">
        <v>0</v>
      </c>
      <c r="T647" s="22">
        <v>0</v>
      </c>
      <c r="U647" s="24">
        <v>1</v>
      </c>
      <c r="V647" s="76">
        <v>0</v>
      </c>
      <c r="W647" s="71">
        <f t="shared" si="20"/>
        <v>0.58767525287807343</v>
      </c>
      <c r="X647" s="68">
        <f t="shared" si="21"/>
        <v>0.34536220284530755</v>
      </c>
    </row>
    <row r="648" spans="2:24" x14ac:dyDescent="0.25">
      <c r="B648" s="26">
        <f>IF('Training Data'!A642="M",1,0)</f>
        <v>0</v>
      </c>
      <c r="C648" s="22">
        <f>IF('Training Data'!A642="F",1,0)</f>
        <v>1</v>
      </c>
      <c r="D648" s="26">
        <f>IF('Training Data'!$B642="H",1,0)</f>
        <v>1</v>
      </c>
      <c r="E648" s="22">
        <f>IF('Training Data'!$B642="A",1,0)</f>
        <v>0</v>
      </c>
      <c r="F648" s="37">
        <v>0</v>
      </c>
      <c r="G648" s="37">
        <v>0</v>
      </c>
      <c r="H648" s="37">
        <v>0</v>
      </c>
      <c r="I648" s="37">
        <v>0</v>
      </c>
      <c r="J648" s="37">
        <v>0</v>
      </c>
      <c r="K648" s="37">
        <v>0</v>
      </c>
      <c r="L648" s="37">
        <v>0</v>
      </c>
      <c r="M648" s="37">
        <v>0</v>
      </c>
      <c r="N648" s="37">
        <v>0</v>
      </c>
      <c r="O648" s="37">
        <v>0</v>
      </c>
      <c r="P648" s="37">
        <v>0</v>
      </c>
      <c r="Q648" s="37">
        <v>0</v>
      </c>
      <c r="R648" s="37">
        <v>0</v>
      </c>
      <c r="S648" s="37">
        <v>1</v>
      </c>
      <c r="T648" s="22">
        <v>0</v>
      </c>
      <c r="U648" s="24">
        <v>1</v>
      </c>
      <c r="V648" s="76">
        <v>0</v>
      </c>
      <c r="W648" s="71">
        <f t="shared" ref="W648:W711" si="22">SUMPRODUCT($B$2:$U$2,B648:U648)</f>
        <v>0.22331576034837683</v>
      </c>
      <c r="X648" s="68">
        <f t="shared" ref="X648:X711" si="23">(V648-W648)^2</f>
        <v>4.9869928819973673E-2</v>
      </c>
    </row>
    <row r="649" spans="2:24" x14ac:dyDescent="0.25">
      <c r="B649" s="26">
        <f>IF('Training Data'!A643="M",1,0)</f>
        <v>1</v>
      </c>
      <c r="C649" s="22">
        <f>IF('Training Data'!A643="F",1,0)</f>
        <v>0</v>
      </c>
      <c r="D649" s="26">
        <f>IF('Training Data'!$B643="H",1,0)</f>
        <v>0</v>
      </c>
      <c r="E649" s="22">
        <f>IF('Training Data'!$B643="A",1,0)</f>
        <v>1</v>
      </c>
      <c r="F649" s="37">
        <v>0</v>
      </c>
      <c r="G649" s="37">
        <v>0</v>
      </c>
      <c r="H649" s="37">
        <v>0</v>
      </c>
      <c r="I649" s="37">
        <v>0</v>
      </c>
      <c r="J649" s="37">
        <v>0</v>
      </c>
      <c r="K649" s="37">
        <v>0</v>
      </c>
      <c r="L649" s="37">
        <v>0</v>
      </c>
      <c r="M649" s="37">
        <v>0</v>
      </c>
      <c r="N649" s="37">
        <v>0</v>
      </c>
      <c r="O649" s="37">
        <v>0</v>
      </c>
      <c r="P649" s="37">
        <v>0</v>
      </c>
      <c r="Q649" s="37">
        <v>0</v>
      </c>
      <c r="R649" s="37">
        <v>0</v>
      </c>
      <c r="S649" s="37">
        <v>1</v>
      </c>
      <c r="T649" s="22">
        <v>0</v>
      </c>
      <c r="U649" s="24">
        <v>1</v>
      </c>
      <c r="V649" s="76">
        <v>0</v>
      </c>
      <c r="W649" s="71">
        <f t="shared" si="22"/>
        <v>0.17089943632361693</v>
      </c>
      <c r="X649" s="68">
        <f t="shared" si="23"/>
        <v>2.9206617335729997E-2</v>
      </c>
    </row>
    <row r="650" spans="2:24" x14ac:dyDescent="0.25">
      <c r="B650" s="26">
        <f>IF('Training Data'!A644="M",1,0)</f>
        <v>1</v>
      </c>
      <c r="C650" s="22">
        <f>IF('Training Data'!A644="F",1,0)</f>
        <v>0</v>
      </c>
      <c r="D650" s="26">
        <f>IF('Training Data'!$B644="H",1,0)</f>
        <v>0</v>
      </c>
      <c r="E650" s="22">
        <f>IF('Training Data'!$B644="A",1,0)</f>
        <v>1</v>
      </c>
      <c r="F650" s="37">
        <v>0</v>
      </c>
      <c r="G650" s="37">
        <v>0</v>
      </c>
      <c r="H650" s="37">
        <v>1</v>
      </c>
      <c r="I650" s="37">
        <v>0</v>
      </c>
      <c r="J650" s="37">
        <v>0</v>
      </c>
      <c r="K650" s="37">
        <v>0</v>
      </c>
      <c r="L650" s="37">
        <v>0</v>
      </c>
      <c r="M650" s="37">
        <v>0</v>
      </c>
      <c r="N650" s="37">
        <v>0</v>
      </c>
      <c r="O650" s="37">
        <v>0</v>
      </c>
      <c r="P650" s="37">
        <v>0</v>
      </c>
      <c r="Q650" s="37">
        <v>0</v>
      </c>
      <c r="R650" s="37">
        <v>0</v>
      </c>
      <c r="S650" s="37">
        <v>1</v>
      </c>
      <c r="T650" s="22">
        <v>0</v>
      </c>
      <c r="U650" s="24">
        <v>1</v>
      </c>
      <c r="V650" s="76">
        <v>0</v>
      </c>
      <c r="W650" s="71">
        <f t="shared" si="22"/>
        <v>-6.6742328595993494E-2</v>
      </c>
      <c r="X650" s="68">
        <f t="shared" si="23"/>
        <v>4.4545384264155713E-3</v>
      </c>
    </row>
    <row r="651" spans="2:24" x14ac:dyDescent="0.25">
      <c r="B651" s="26">
        <f>IF('Training Data'!A645="M",1,0)</f>
        <v>0</v>
      </c>
      <c r="C651" s="22">
        <f>IF('Training Data'!A645="F",1,0)</f>
        <v>1</v>
      </c>
      <c r="D651" s="26">
        <f>IF('Training Data'!$B645="H",1,0)</f>
        <v>1</v>
      </c>
      <c r="E651" s="22">
        <f>IF('Training Data'!$B645="A",1,0)</f>
        <v>0</v>
      </c>
      <c r="F651" s="37">
        <v>0</v>
      </c>
      <c r="G651" s="37">
        <v>1</v>
      </c>
      <c r="H651" s="37">
        <v>0</v>
      </c>
      <c r="I651" s="37">
        <v>0</v>
      </c>
      <c r="J651" s="37">
        <v>0</v>
      </c>
      <c r="K651" s="37">
        <v>0</v>
      </c>
      <c r="L651" s="37">
        <v>0</v>
      </c>
      <c r="M651" s="37">
        <v>0</v>
      </c>
      <c r="N651" s="37">
        <v>0</v>
      </c>
      <c r="O651" s="37">
        <v>0</v>
      </c>
      <c r="P651" s="37">
        <v>0</v>
      </c>
      <c r="Q651" s="37">
        <v>0</v>
      </c>
      <c r="R651" s="37">
        <v>0</v>
      </c>
      <c r="S651" s="37">
        <v>0</v>
      </c>
      <c r="T651" s="22">
        <v>0</v>
      </c>
      <c r="U651" s="24">
        <v>1</v>
      </c>
      <c r="V651" s="76">
        <v>0</v>
      </c>
      <c r="W651" s="71">
        <f t="shared" si="22"/>
        <v>0.1602268753267167</v>
      </c>
      <c r="X651" s="68">
        <f t="shared" si="23"/>
        <v>2.5672651576963218E-2</v>
      </c>
    </row>
    <row r="652" spans="2:24" x14ac:dyDescent="0.25">
      <c r="B652" s="26">
        <f>IF('Training Data'!A646="M",1,0)</f>
        <v>0</v>
      </c>
      <c r="C652" s="22">
        <f>IF('Training Data'!A646="F",1,0)</f>
        <v>1</v>
      </c>
      <c r="D652" s="26">
        <f>IF('Training Data'!$B646="H",1,0)</f>
        <v>1</v>
      </c>
      <c r="E652" s="22">
        <f>IF('Training Data'!$B646="A",1,0)</f>
        <v>0</v>
      </c>
      <c r="F652" s="37">
        <v>0</v>
      </c>
      <c r="G652" s="37">
        <v>0</v>
      </c>
      <c r="H652" s="37">
        <v>0</v>
      </c>
      <c r="I652" s="37">
        <v>0</v>
      </c>
      <c r="J652" s="37">
        <v>0</v>
      </c>
      <c r="K652" s="37">
        <v>0</v>
      </c>
      <c r="L652" s="37">
        <v>0</v>
      </c>
      <c r="M652" s="37">
        <v>0</v>
      </c>
      <c r="N652" s="37">
        <v>0</v>
      </c>
      <c r="O652" s="37">
        <v>0</v>
      </c>
      <c r="P652" s="37">
        <v>0</v>
      </c>
      <c r="Q652" s="37">
        <v>0</v>
      </c>
      <c r="R652" s="37">
        <v>0</v>
      </c>
      <c r="S652" s="37">
        <v>0</v>
      </c>
      <c r="T652" s="22">
        <v>0</v>
      </c>
      <c r="U652" s="24">
        <v>1</v>
      </c>
      <c r="V652" s="76">
        <v>0</v>
      </c>
      <c r="W652" s="71">
        <f t="shared" si="22"/>
        <v>0.42910224979607509</v>
      </c>
      <c r="X652" s="68">
        <f t="shared" si="23"/>
        <v>0.18412874078005323</v>
      </c>
    </row>
    <row r="653" spans="2:24" x14ac:dyDescent="0.25">
      <c r="B653" s="26">
        <f>IF('Training Data'!A647="M",1,0)</f>
        <v>1</v>
      </c>
      <c r="C653" s="22">
        <f>IF('Training Data'!A647="F",1,0)</f>
        <v>0</v>
      </c>
      <c r="D653" s="26">
        <f>IF('Training Data'!$B647="H",1,0)</f>
        <v>0</v>
      </c>
      <c r="E653" s="22">
        <f>IF('Training Data'!$B647="A",1,0)</f>
        <v>1</v>
      </c>
      <c r="F653" s="37">
        <v>0</v>
      </c>
      <c r="G653" s="37">
        <v>1</v>
      </c>
      <c r="H653" s="37">
        <v>0</v>
      </c>
      <c r="I653" s="37">
        <v>0</v>
      </c>
      <c r="J653" s="37">
        <v>0</v>
      </c>
      <c r="K653" s="37">
        <v>0</v>
      </c>
      <c r="L653" s="37">
        <v>0</v>
      </c>
      <c r="M653" s="37">
        <v>0</v>
      </c>
      <c r="N653" s="37">
        <v>0</v>
      </c>
      <c r="O653" s="37">
        <v>0</v>
      </c>
      <c r="P653" s="37">
        <v>0</v>
      </c>
      <c r="Q653" s="37">
        <v>0</v>
      </c>
      <c r="R653" s="37">
        <v>0</v>
      </c>
      <c r="S653" s="37">
        <v>0</v>
      </c>
      <c r="T653" s="22">
        <v>0</v>
      </c>
      <c r="U653" s="24">
        <v>1</v>
      </c>
      <c r="V653" s="76">
        <v>0</v>
      </c>
      <c r="W653" s="71">
        <f t="shared" si="22"/>
        <v>0.10781055130195683</v>
      </c>
      <c r="X653" s="68">
        <f t="shared" si="23"/>
        <v>1.1623114972031865E-2</v>
      </c>
    </row>
    <row r="654" spans="2:24" x14ac:dyDescent="0.25">
      <c r="B654" s="26">
        <f>IF('Training Data'!A648="M",1,0)</f>
        <v>1</v>
      </c>
      <c r="C654" s="22">
        <f>IF('Training Data'!A648="F",1,0)</f>
        <v>0</v>
      </c>
      <c r="D654" s="26">
        <f>IF('Training Data'!$B648="H",1,0)</f>
        <v>1</v>
      </c>
      <c r="E654" s="22">
        <f>IF('Training Data'!$B648="A",1,0)</f>
        <v>0</v>
      </c>
      <c r="F654" s="37">
        <v>0</v>
      </c>
      <c r="G654" s="37">
        <v>0</v>
      </c>
      <c r="H654" s="37">
        <v>0</v>
      </c>
      <c r="I654" s="37">
        <v>0</v>
      </c>
      <c r="J654" s="37">
        <v>0</v>
      </c>
      <c r="K654" s="37">
        <v>0</v>
      </c>
      <c r="L654" s="37">
        <v>0</v>
      </c>
      <c r="M654" s="37">
        <v>0</v>
      </c>
      <c r="N654" s="37">
        <v>0</v>
      </c>
      <c r="O654" s="37">
        <v>0</v>
      </c>
      <c r="P654" s="37">
        <v>1</v>
      </c>
      <c r="Q654" s="37">
        <v>0</v>
      </c>
      <c r="R654" s="37">
        <v>0</v>
      </c>
      <c r="S654" s="37">
        <v>1</v>
      </c>
      <c r="T654" s="22">
        <v>0</v>
      </c>
      <c r="U654" s="24">
        <v>1</v>
      </c>
      <c r="V654" s="76">
        <v>0</v>
      </c>
      <c r="W654" s="71">
        <f t="shared" si="22"/>
        <v>-5.214823813324887E-3</v>
      </c>
      <c r="X654" s="68">
        <f t="shared" si="23"/>
        <v>2.7194387404020316E-5</v>
      </c>
    </row>
    <row r="655" spans="2:24" x14ac:dyDescent="0.25">
      <c r="B655" s="26">
        <f>IF('Training Data'!A649="M",1,0)</f>
        <v>1</v>
      </c>
      <c r="C655" s="22">
        <f>IF('Training Data'!A649="F",1,0)</f>
        <v>0</v>
      </c>
      <c r="D655" s="26">
        <f>IF('Training Data'!$B649="H",1,0)</f>
        <v>1</v>
      </c>
      <c r="E655" s="22">
        <f>IF('Training Data'!$B649="A",1,0)</f>
        <v>0</v>
      </c>
      <c r="F655" s="37">
        <v>0</v>
      </c>
      <c r="G655" s="37">
        <v>0</v>
      </c>
      <c r="H655" s="37">
        <v>1</v>
      </c>
      <c r="I655" s="37">
        <v>0</v>
      </c>
      <c r="J655" s="37">
        <v>1</v>
      </c>
      <c r="K655" s="37">
        <v>0</v>
      </c>
      <c r="L655" s="37">
        <v>0</v>
      </c>
      <c r="M655" s="37">
        <v>0</v>
      </c>
      <c r="N655" s="37">
        <v>0</v>
      </c>
      <c r="O655" s="37">
        <v>0</v>
      </c>
      <c r="P655" s="37">
        <v>1</v>
      </c>
      <c r="Q655" s="37">
        <v>0</v>
      </c>
      <c r="R655" s="37">
        <v>0</v>
      </c>
      <c r="S655" s="37">
        <v>0</v>
      </c>
      <c r="T655" s="22">
        <v>0</v>
      </c>
      <c r="U655" s="24">
        <v>1</v>
      </c>
      <c r="V655" s="76">
        <v>0</v>
      </c>
      <c r="W655" s="71">
        <f t="shared" si="22"/>
        <v>0.25749035789623076</v>
      </c>
      <c r="X655" s="68">
        <f t="shared" si="23"/>
        <v>6.630128440952901E-2</v>
      </c>
    </row>
    <row r="656" spans="2:24" x14ac:dyDescent="0.25">
      <c r="B656" s="26">
        <f>IF('Training Data'!A650="M",1,0)</f>
        <v>1</v>
      </c>
      <c r="C656" s="22">
        <f>IF('Training Data'!A650="F",1,0)</f>
        <v>0</v>
      </c>
      <c r="D656" s="26">
        <f>IF('Training Data'!$B650="H",1,0)</f>
        <v>1</v>
      </c>
      <c r="E656" s="22">
        <f>IF('Training Data'!$B650="A",1,0)</f>
        <v>0</v>
      </c>
      <c r="F656" s="37">
        <v>0</v>
      </c>
      <c r="G656" s="37">
        <v>0</v>
      </c>
      <c r="H656" s="37">
        <v>1</v>
      </c>
      <c r="I656" s="37">
        <v>0</v>
      </c>
      <c r="J656" s="37">
        <v>0</v>
      </c>
      <c r="K656" s="37">
        <v>0</v>
      </c>
      <c r="L656" s="37">
        <v>0</v>
      </c>
      <c r="M656" s="37">
        <v>0</v>
      </c>
      <c r="N656" s="37">
        <v>0</v>
      </c>
      <c r="O656" s="37">
        <v>0</v>
      </c>
      <c r="P656" s="37">
        <v>0</v>
      </c>
      <c r="Q656" s="37">
        <v>0</v>
      </c>
      <c r="R656" s="37">
        <v>0</v>
      </c>
      <c r="S656" s="37">
        <v>0</v>
      </c>
      <c r="T656" s="22">
        <v>0</v>
      </c>
      <c r="U656" s="24">
        <v>1</v>
      </c>
      <c r="V656" s="76">
        <v>0</v>
      </c>
      <c r="W656" s="71">
        <f t="shared" si="22"/>
        <v>0.12342197653970155</v>
      </c>
      <c r="X656" s="68">
        <f t="shared" si="23"/>
        <v>1.523298429296664E-2</v>
      </c>
    </row>
    <row r="657" spans="2:24" x14ac:dyDescent="0.25">
      <c r="B657" s="26">
        <f>IF('Training Data'!A651="M",1,0)</f>
        <v>1</v>
      </c>
      <c r="C657" s="22">
        <f>IF('Training Data'!A651="F",1,0)</f>
        <v>0</v>
      </c>
      <c r="D657" s="26">
        <f>IF('Training Data'!$B651="H",1,0)</f>
        <v>0</v>
      </c>
      <c r="E657" s="22">
        <f>IF('Training Data'!$B651="A",1,0)</f>
        <v>1</v>
      </c>
      <c r="F657" s="37">
        <v>0</v>
      </c>
      <c r="G657" s="37">
        <v>1</v>
      </c>
      <c r="H657" s="37">
        <v>0</v>
      </c>
      <c r="I657" s="37">
        <v>0</v>
      </c>
      <c r="J657" s="37">
        <v>0</v>
      </c>
      <c r="K657" s="37">
        <v>0</v>
      </c>
      <c r="L657" s="37">
        <v>0</v>
      </c>
      <c r="M657" s="37">
        <v>0</v>
      </c>
      <c r="N657" s="37">
        <v>0</v>
      </c>
      <c r="O657" s="37">
        <v>0</v>
      </c>
      <c r="P657" s="37">
        <v>0</v>
      </c>
      <c r="Q657" s="37">
        <v>0</v>
      </c>
      <c r="R657" s="37">
        <v>0</v>
      </c>
      <c r="S657" s="37">
        <v>0</v>
      </c>
      <c r="T657" s="22">
        <v>0</v>
      </c>
      <c r="U657" s="24">
        <v>1</v>
      </c>
      <c r="V657" s="76">
        <v>0</v>
      </c>
      <c r="W657" s="71">
        <f t="shared" si="22"/>
        <v>0.10781055130195683</v>
      </c>
      <c r="X657" s="68">
        <f t="shared" si="23"/>
        <v>1.1623114972031865E-2</v>
      </c>
    </row>
    <row r="658" spans="2:24" x14ac:dyDescent="0.25">
      <c r="B658" s="26">
        <f>IF('Training Data'!A652="M",1,0)</f>
        <v>0</v>
      </c>
      <c r="C658" s="22">
        <f>IF('Training Data'!A652="F",1,0)</f>
        <v>1</v>
      </c>
      <c r="D658" s="26">
        <f>IF('Training Data'!$B652="H",1,0)</f>
        <v>0</v>
      </c>
      <c r="E658" s="22">
        <f>IF('Training Data'!$B652="A",1,0)</f>
        <v>0</v>
      </c>
      <c r="F658" s="37">
        <v>0</v>
      </c>
      <c r="G658" s="37">
        <v>0</v>
      </c>
      <c r="H658" s="37">
        <v>0</v>
      </c>
      <c r="I658" s="37">
        <v>0</v>
      </c>
      <c r="J658" s="37">
        <v>0</v>
      </c>
      <c r="K658" s="37">
        <v>0</v>
      </c>
      <c r="L658" s="37">
        <v>0</v>
      </c>
      <c r="M658" s="37">
        <v>0</v>
      </c>
      <c r="N658" s="37">
        <v>0</v>
      </c>
      <c r="O658" s="37">
        <v>0</v>
      </c>
      <c r="P658" s="37">
        <v>0</v>
      </c>
      <c r="Q658" s="37">
        <v>0</v>
      </c>
      <c r="R658" s="37">
        <v>0</v>
      </c>
      <c r="S658" s="37">
        <v>0</v>
      </c>
      <c r="T658" s="22">
        <v>0</v>
      </c>
      <c r="U658" s="24">
        <v>1</v>
      </c>
      <c r="V658" s="76">
        <v>0</v>
      </c>
      <c r="W658" s="71">
        <f t="shared" si="22"/>
        <v>0.43200658919955209</v>
      </c>
      <c r="X658" s="68">
        <f t="shared" si="23"/>
        <v>0.18662969311183056</v>
      </c>
    </row>
    <row r="659" spans="2:24" x14ac:dyDescent="0.25">
      <c r="B659" s="26">
        <f>IF('Training Data'!A653="M",1,0)</f>
        <v>0</v>
      </c>
      <c r="C659" s="22">
        <f>IF('Training Data'!A653="F",1,0)</f>
        <v>1</v>
      </c>
      <c r="D659" s="26">
        <f>IF('Training Data'!$B653="H",1,0)</f>
        <v>1</v>
      </c>
      <c r="E659" s="22">
        <f>IF('Training Data'!$B653="A",1,0)</f>
        <v>0</v>
      </c>
      <c r="F659" s="37">
        <v>0</v>
      </c>
      <c r="G659" s="37">
        <v>0</v>
      </c>
      <c r="H659" s="37">
        <v>0</v>
      </c>
      <c r="I659" s="37">
        <v>0</v>
      </c>
      <c r="J659" s="37">
        <v>0</v>
      </c>
      <c r="K659" s="37">
        <v>0</v>
      </c>
      <c r="L659" s="37">
        <v>0</v>
      </c>
      <c r="M659" s="37">
        <v>0</v>
      </c>
      <c r="N659" s="37">
        <v>0</v>
      </c>
      <c r="O659" s="37">
        <v>0</v>
      </c>
      <c r="P659" s="37">
        <v>1</v>
      </c>
      <c r="Q659" s="37">
        <v>0</v>
      </c>
      <c r="R659" s="37">
        <v>0</v>
      </c>
      <c r="S659" s="37">
        <v>1</v>
      </c>
      <c r="T659" s="22">
        <v>0</v>
      </c>
      <c r="U659" s="24">
        <v>1</v>
      </c>
      <c r="V659" s="76">
        <v>0</v>
      </c>
      <c r="W659" s="71">
        <f t="shared" si="22"/>
        <v>6.2823684523438228E-2</v>
      </c>
      <c r="X659" s="68">
        <f t="shared" si="23"/>
        <v>3.9468153371004918E-3</v>
      </c>
    </row>
    <row r="660" spans="2:24" x14ac:dyDescent="0.25">
      <c r="B660" s="26">
        <f>IF('Training Data'!A654="M",1,0)</f>
        <v>1</v>
      </c>
      <c r="C660" s="22">
        <f>IF('Training Data'!A654="F",1,0)</f>
        <v>0</v>
      </c>
      <c r="D660" s="26">
        <f>IF('Training Data'!$B654="H",1,0)</f>
        <v>0</v>
      </c>
      <c r="E660" s="22">
        <f>IF('Training Data'!$B654="A",1,0)</f>
        <v>1</v>
      </c>
      <c r="F660" s="37">
        <v>0</v>
      </c>
      <c r="G660" s="37">
        <v>0</v>
      </c>
      <c r="H660" s="37">
        <v>0</v>
      </c>
      <c r="I660" s="37">
        <v>0</v>
      </c>
      <c r="J660" s="37">
        <v>0</v>
      </c>
      <c r="K660" s="37">
        <v>0</v>
      </c>
      <c r="L660" s="37">
        <v>0</v>
      </c>
      <c r="M660" s="37">
        <v>0</v>
      </c>
      <c r="N660" s="37">
        <v>0</v>
      </c>
      <c r="O660" s="37">
        <v>0</v>
      </c>
      <c r="P660" s="37">
        <v>0</v>
      </c>
      <c r="Q660" s="37">
        <v>0</v>
      </c>
      <c r="R660" s="37">
        <v>0</v>
      </c>
      <c r="S660" s="37">
        <v>1</v>
      </c>
      <c r="T660" s="22">
        <v>0</v>
      </c>
      <c r="U660" s="24">
        <v>1</v>
      </c>
      <c r="V660" s="76">
        <v>0</v>
      </c>
      <c r="W660" s="71">
        <f t="shared" si="22"/>
        <v>0.17089943632361693</v>
      </c>
      <c r="X660" s="68">
        <f t="shared" si="23"/>
        <v>2.9206617335729997E-2</v>
      </c>
    </row>
    <row r="661" spans="2:24" x14ac:dyDescent="0.25">
      <c r="B661" s="26">
        <f>IF('Training Data'!A655="M",1,0)</f>
        <v>0</v>
      </c>
      <c r="C661" s="22">
        <f>IF('Training Data'!A655="F",1,0)</f>
        <v>1</v>
      </c>
      <c r="D661" s="26">
        <f>IF('Training Data'!$B655="H",1,0)</f>
        <v>1</v>
      </c>
      <c r="E661" s="22">
        <f>IF('Training Data'!$B655="A",1,0)</f>
        <v>0</v>
      </c>
      <c r="F661" s="37">
        <v>0</v>
      </c>
      <c r="G661" s="37">
        <v>0</v>
      </c>
      <c r="H661" s="37">
        <v>0</v>
      </c>
      <c r="I661" s="37">
        <v>1</v>
      </c>
      <c r="J661" s="37">
        <v>0</v>
      </c>
      <c r="K661" s="37">
        <v>0</v>
      </c>
      <c r="L661" s="37">
        <v>0</v>
      </c>
      <c r="M661" s="37">
        <v>0</v>
      </c>
      <c r="N661" s="37">
        <v>0</v>
      </c>
      <c r="O661" s="37">
        <v>0</v>
      </c>
      <c r="P661" s="37">
        <v>0</v>
      </c>
      <c r="Q661" s="37">
        <v>0</v>
      </c>
      <c r="R661" s="37">
        <v>0</v>
      </c>
      <c r="S661" s="37">
        <v>0</v>
      </c>
      <c r="T661" s="22">
        <v>0</v>
      </c>
      <c r="U661" s="24">
        <v>1</v>
      </c>
      <c r="V661" s="76">
        <v>0</v>
      </c>
      <c r="W661" s="71">
        <f t="shared" si="22"/>
        <v>0.77752032160928386</v>
      </c>
      <c r="X661" s="68">
        <f t="shared" si="23"/>
        <v>0.60453785051540421</v>
      </c>
    </row>
    <row r="662" spans="2:24" x14ac:dyDescent="0.25">
      <c r="B662" s="26">
        <f>IF('Training Data'!A656="M",1,0)</f>
        <v>0</v>
      </c>
      <c r="C662" s="22">
        <f>IF('Training Data'!A656="F",1,0)</f>
        <v>1</v>
      </c>
      <c r="D662" s="26">
        <f>IF('Training Data'!$B656="H",1,0)</f>
        <v>0</v>
      </c>
      <c r="E662" s="22">
        <f>IF('Training Data'!$B656="A",1,0)</f>
        <v>1</v>
      </c>
      <c r="F662" s="37">
        <v>0</v>
      </c>
      <c r="G662" s="37">
        <v>0</v>
      </c>
      <c r="H662" s="37">
        <v>0</v>
      </c>
      <c r="I662" s="37">
        <v>0</v>
      </c>
      <c r="J662" s="37">
        <v>0</v>
      </c>
      <c r="K662" s="37">
        <v>0</v>
      </c>
      <c r="L662" s="37">
        <v>0</v>
      </c>
      <c r="M662" s="37">
        <v>0</v>
      </c>
      <c r="N662" s="37">
        <v>0</v>
      </c>
      <c r="O662" s="37">
        <v>1</v>
      </c>
      <c r="P662" s="37">
        <v>0</v>
      </c>
      <c r="Q662" s="37">
        <v>0</v>
      </c>
      <c r="R662" s="37">
        <v>0</v>
      </c>
      <c r="S662" s="37">
        <v>1</v>
      </c>
      <c r="T662" s="22">
        <v>0</v>
      </c>
      <c r="U662" s="24">
        <v>1</v>
      </c>
      <c r="V662" s="76">
        <v>0</v>
      </c>
      <c r="W662" s="71">
        <f t="shared" si="22"/>
        <v>0.40435935997383332</v>
      </c>
      <c r="X662" s="68">
        <f t="shared" si="23"/>
        <v>0.16350649199844811</v>
      </c>
    </row>
    <row r="663" spans="2:24" x14ac:dyDescent="0.25">
      <c r="B663" s="26">
        <f>IF('Training Data'!A657="M",1,0)</f>
        <v>0</v>
      </c>
      <c r="C663" s="22">
        <f>IF('Training Data'!A657="F",1,0)</f>
        <v>1</v>
      </c>
      <c r="D663" s="26">
        <f>IF('Training Data'!$B657="H",1,0)</f>
        <v>1</v>
      </c>
      <c r="E663" s="22">
        <f>IF('Training Data'!$B657="A",1,0)</f>
        <v>0</v>
      </c>
      <c r="F663" s="37">
        <v>0</v>
      </c>
      <c r="G663" s="37">
        <v>0</v>
      </c>
      <c r="H663" s="37">
        <v>0</v>
      </c>
      <c r="I663" s="37">
        <v>0</v>
      </c>
      <c r="J663" s="37">
        <v>0</v>
      </c>
      <c r="K663" s="37">
        <v>0</v>
      </c>
      <c r="L663" s="37">
        <v>0</v>
      </c>
      <c r="M663" s="37">
        <v>0</v>
      </c>
      <c r="N663" s="37">
        <v>0</v>
      </c>
      <c r="O663" s="37">
        <v>0</v>
      </c>
      <c r="P663" s="37">
        <v>0</v>
      </c>
      <c r="Q663" s="37">
        <v>0</v>
      </c>
      <c r="R663" s="37">
        <v>0</v>
      </c>
      <c r="S663" s="37">
        <v>1</v>
      </c>
      <c r="T663" s="22">
        <v>0</v>
      </c>
      <c r="U663" s="24">
        <v>1</v>
      </c>
      <c r="V663" s="76">
        <v>0</v>
      </c>
      <c r="W663" s="71">
        <f t="shared" si="22"/>
        <v>0.22331576034837683</v>
      </c>
      <c r="X663" s="68">
        <f t="shared" si="23"/>
        <v>4.9869928819973673E-2</v>
      </c>
    </row>
    <row r="664" spans="2:24" x14ac:dyDescent="0.25">
      <c r="B664" s="26">
        <f>IF('Training Data'!A658="M",1,0)</f>
        <v>1</v>
      </c>
      <c r="C664" s="22">
        <f>IF('Training Data'!A658="F",1,0)</f>
        <v>0</v>
      </c>
      <c r="D664" s="26">
        <f>IF('Training Data'!$B658="H",1,0)</f>
        <v>1</v>
      </c>
      <c r="E664" s="22">
        <f>IF('Training Data'!$B658="A",1,0)</f>
        <v>0</v>
      </c>
      <c r="F664" s="37">
        <v>0</v>
      </c>
      <c r="G664" s="37">
        <v>0</v>
      </c>
      <c r="H664" s="37">
        <v>1</v>
      </c>
      <c r="I664" s="37">
        <v>0</v>
      </c>
      <c r="J664" s="37">
        <v>0</v>
      </c>
      <c r="K664" s="37">
        <v>0</v>
      </c>
      <c r="L664" s="37">
        <v>0</v>
      </c>
      <c r="M664" s="37">
        <v>0</v>
      </c>
      <c r="N664" s="37">
        <v>0</v>
      </c>
      <c r="O664" s="37">
        <v>0</v>
      </c>
      <c r="P664" s="37">
        <v>0</v>
      </c>
      <c r="Q664" s="37">
        <v>0</v>
      </c>
      <c r="R664" s="37">
        <v>0</v>
      </c>
      <c r="S664" s="37">
        <v>0</v>
      </c>
      <c r="T664" s="22">
        <v>0</v>
      </c>
      <c r="U664" s="24">
        <v>1</v>
      </c>
      <c r="V664" s="76">
        <v>0</v>
      </c>
      <c r="W664" s="71">
        <f t="shared" si="22"/>
        <v>0.12342197653970155</v>
      </c>
      <c r="X664" s="68">
        <f t="shared" si="23"/>
        <v>1.523298429296664E-2</v>
      </c>
    </row>
    <row r="665" spans="2:24" x14ac:dyDescent="0.25">
      <c r="B665" s="26">
        <f>IF('Training Data'!A659="M",1,0)</f>
        <v>0</v>
      </c>
      <c r="C665" s="22">
        <f>IF('Training Data'!A659="F",1,0)</f>
        <v>1</v>
      </c>
      <c r="D665" s="26">
        <f>IF('Training Data'!$B659="H",1,0)</f>
        <v>1</v>
      </c>
      <c r="E665" s="22">
        <f>IF('Training Data'!$B659="A",1,0)</f>
        <v>0</v>
      </c>
      <c r="F665" s="37">
        <v>0</v>
      </c>
      <c r="G665" s="37">
        <v>0</v>
      </c>
      <c r="H665" s="37">
        <v>1</v>
      </c>
      <c r="I665" s="37">
        <v>0</v>
      </c>
      <c r="J665" s="37">
        <v>0</v>
      </c>
      <c r="K665" s="37">
        <v>0</v>
      </c>
      <c r="L665" s="37">
        <v>0</v>
      </c>
      <c r="M665" s="37">
        <v>0</v>
      </c>
      <c r="N665" s="37">
        <v>0</v>
      </c>
      <c r="O665" s="37">
        <v>0</v>
      </c>
      <c r="P665" s="37">
        <v>0</v>
      </c>
      <c r="Q665" s="37">
        <v>0</v>
      </c>
      <c r="R665" s="37">
        <v>0</v>
      </c>
      <c r="S665" s="37">
        <v>0</v>
      </c>
      <c r="T665" s="22">
        <v>0</v>
      </c>
      <c r="U665" s="24">
        <v>1</v>
      </c>
      <c r="V665" s="76">
        <v>0</v>
      </c>
      <c r="W665" s="71">
        <f t="shared" si="22"/>
        <v>0.19146048487646464</v>
      </c>
      <c r="X665" s="68">
        <f t="shared" si="23"/>
        <v>3.6657117269130943E-2</v>
      </c>
    </row>
    <row r="666" spans="2:24" x14ac:dyDescent="0.25">
      <c r="B666" s="26">
        <f>IF('Training Data'!A660="M",1,0)</f>
        <v>1</v>
      </c>
      <c r="C666" s="22">
        <f>IF('Training Data'!A660="F",1,0)</f>
        <v>0</v>
      </c>
      <c r="D666" s="26">
        <f>IF('Training Data'!$B660="H",1,0)</f>
        <v>1</v>
      </c>
      <c r="E666" s="22">
        <f>IF('Training Data'!$B660="A",1,0)</f>
        <v>0</v>
      </c>
      <c r="F666" s="37">
        <v>0</v>
      </c>
      <c r="G666" s="37">
        <v>0</v>
      </c>
      <c r="H666" s="37">
        <v>0</v>
      </c>
      <c r="I666" s="37">
        <v>0</v>
      </c>
      <c r="J666" s="37">
        <v>0</v>
      </c>
      <c r="K666" s="37">
        <v>0</v>
      </c>
      <c r="L666" s="37">
        <v>0</v>
      </c>
      <c r="M666" s="37">
        <v>0</v>
      </c>
      <c r="N666" s="37">
        <v>0</v>
      </c>
      <c r="O666" s="37">
        <v>0</v>
      </c>
      <c r="P666" s="37">
        <v>0</v>
      </c>
      <c r="Q666" s="37">
        <v>0</v>
      </c>
      <c r="R666" s="37">
        <v>0</v>
      </c>
      <c r="S666" s="37">
        <v>1</v>
      </c>
      <c r="T666" s="22">
        <v>0</v>
      </c>
      <c r="U666" s="24">
        <v>1</v>
      </c>
      <c r="V666" s="76">
        <v>0</v>
      </c>
      <c r="W666" s="71">
        <f t="shared" si="22"/>
        <v>0.15527725201161374</v>
      </c>
      <c r="X666" s="68">
        <f t="shared" si="23"/>
        <v>2.4111024992278202E-2</v>
      </c>
    </row>
    <row r="667" spans="2:24" x14ac:dyDescent="0.25">
      <c r="B667" s="26">
        <f>IF('Training Data'!A661="M",1,0)</f>
        <v>1</v>
      </c>
      <c r="C667" s="22">
        <f>IF('Training Data'!A661="F",1,0)</f>
        <v>0</v>
      </c>
      <c r="D667" s="26">
        <f>IF('Training Data'!$B661="H",1,0)</f>
        <v>0</v>
      </c>
      <c r="E667" s="22">
        <f>IF('Training Data'!$B661="A",1,0)</f>
        <v>1</v>
      </c>
      <c r="F667" s="37">
        <v>0</v>
      </c>
      <c r="G667" s="37">
        <v>1</v>
      </c>
      <c r="H667" s="37">
        <v>0</v>
      </c>
      <c r="I667" s="37">
        <v>0</v>
      </c>
      <c r="J667" s="37">
        <v>0</v>
      </c>
      <c r="K667" s="37">
        <v>0</v>
      </c>
      <c r="L667" s="37">
        <v>0</v>
      </c>
      <c r="M667" s="37">
        <v>0</v>
      </c>
      <c r="N667" s="37">
        <v>0</v>
      </c>
      <c r="O667" s="37">
        <v>0</v>
      </c>
      <c r="P667" s="37">
        <v>0</v>
      </c>
      <c r="Q667" s="37">
        <v>0</v>
      </c>
      <c r="R667" s="37">
        <v>0</v>
      </c>
      <c r="S667" s="37">
        <v>0</v>
      </c>
      <c r="T667" s="22">
        <v>0</v>
      </c>
      <c r="U667" s="24">
        <v>1</v>
      </c>
      <c r="V667" s="76">
        <v>0</v>
      </c>
      <c r="W667" s="71">
        <f t="shared" si="22"/>
        <v>0.10781055130195683</v>
      </c>
      <c r="X667" s="68">
        <f t="shared" si="23"/>
        <v>1.1623114972031865E-2</v>
      </c>
    </row>
    <row r="668" spans="2:24" x14ac:dyDescent="0.25">
      <c r="B668" s="26">
        <f>IF('Training Data'!A662="M",1,0)</f>
        <v>1</v>
      </c>
      <c r="C668" s="22">
        <f>IF('Training Data'!A662="F",1,0)</f>
        <v>0</v>
      </c>
      <c r="D668" s="26">
        <f>IF('Training Data'!$B662="H",1,0)</f>
        <v>1</v>
      </c>
      <c r="E668" s="22">
        <f>IF('Training Data'!$B662="A",1,0)</f>
        <v>0</v>
      </c>
      <c r="F668" s="37">
        <v>0</v>
      </c>
      <c r="G668" s="37">
        <v>1</v>
      </c>
      <c r="H668" s="37">
        <v>0</v>
      </c>
      <c r="I668" s="37">
        <v>0</v>
      </c>
      <c r="J668" s="37">
        <v>0</v>
      </c>
      <c r="K668" s="37">
        <v>0</v>
      </c>
      <c r="L668" s="37">
        <v>0</v>
      </c>
      <c r="M668" s="37">
        <v>0</v>
      </c>
      <c r="N668" s="37">
        <v>0</v>
      </c>
      <c r="O668" s="37">
        <v>0</v>
      </c>
      <c r="P668" s="37">
        <v>0</v>
      </c>
      <c r="Q668" s="37">
        <v>0</v>
      </c>
      <c r="R668" s="37">
        <v>0</v>
      </c>
      <c r="S668" s="37">
        <v>1</v>
      </c>
      <c r="T668" s="22">
        <v>0</v>
      </c>
      <c r="U668" s="24">
        <v>1</v>
      </c>
      <c r="V668" s="76">
        <v>0</v>
      </c>
      <c r="W668" s="71">
        <f t="shared" si="22"/>
        <v>-0.1135981224577447</v>
      </c>
      <c r="X668" s="68">
        <f t="shared" si="23"/>
        <v>1.290453342592476E-2</v>
      </c>
    </row>
    <row r="669" spans="2:24" x14ac:dyDescent="0.25">
      <c r="B669" s="26">
        <f>IF('Training Data'!A663="M",1,0)</f>
        <v>1</v>
      </c>
      <c r="C669" s="22">
        <f>IF('Training Data'!A663="F",1,0)</f>
        <v>0</v>
      </c>
      <c r="D669" s="26">
        <f>IF('Training Data'!$B663="H",1,0)</f>
        <v>0</v>
      </c>
      <c r="E669" s="22">
        <f>IF('Training Data'!$B663="A",1,0)</f>
        <v>1</v>
      </c>
      <c r="F669" s="37">
        <v>0</v>
      </c>
      <c r="G669" s="37">
        <v>0</v>
      </c>
      <c r="H669" s="37">
        <v>0</v>
      </c>
      <c r="I669" s="37">
        <v>0</v>
      </c>
      <c r="J669" s="37">
        <v>0</v>
      </c>
      <c r="K669" s="37">
        <v>0</v>
      </c>
      <c r="L669" s="37">
        <v>0</v>
      </c>
      <c r="M669" s="37">
        <v>0</v>
      </c>
      <c r="N669" s="37">
        <v>0</v>
      </c>
      <c r="O669" s="37">
        <v>0</v>
      </c>
      <c r="P669" s="37">
        <v>0</v>
      </c>
      <c r="Q669" s="37">
        <v>0</v>
      </c>
      <c r="R669" s="37">
        <v>0</v>
      </c>
      <c r="S669" s="37">
        <v>0</v>
      </c>
      <c r="T669" s="22">
        <v>0</v>
      </c>
      <c r="U669" s="24">
        <v>1</v>
      </c>
      <c r="V669" s="76">
        <v>0</v>
      </c>
      <c r="W669" s="71">
        <f t="shared" si="22"/>
        <v>0.37668592577131521</v>
      </c>
      <c r="X669" s="68">
        <f t="shared" si="23"/>
        <v>0.14189228667419279</v>
      </c>
    </row>
    <row r="670" spans="2:24" x14ac:dyDescent="0.25">
      <c r="B670" s="26">
        <f>IF('Training Data'!A664="M",1,0)</f>
        <v>0</v>
      </c>
      <c r="C670" s="22">
        <f>IF('Training Data'!A664="F",1,0)</f>
        <v>1</v>
      </c>
      <c r="D670" s="26">
        <f>IF('Training Data'!$B664="H",1,0)</f>
        <v>0</v>
      </c>
      <c r="E670" s="22">
        <f>IF('Training Data'!$B664="A",1,0)</f>
        <v>0</v>
      </c>
      <c r="F670" s="37">
        <v>0</v>
      </c>
      <c r="G670" s="37">
        <v>0</v>
      </c>
      <c r="H670" s="37">
        <v>0</v>
      </c>
      <c r="I670" s="37">
        <v>0</v>
      </c>
      <c r="J670" s="37">
        <v>0</v>
      </c>
      <c r="K670" s="37">
        <v>0</v>
      </c>
      <c r="L670" s="37">
        <v>0</v>
      </c>
      <c r="M670" s="37">
        <v>0</v>
      </c>
      <c r="N670" s="37">
        <v>0</v>
      </c>
      <c r="O670" s="37">
        <v>0</v>
      </c>
      <c r="P670" s="37">
        <v>0</v>
      </c>
      <c r="Q670" s="37">
        <v>0</v>
      </c>
      <c r="R670" s="37">
        <v>0</v>
      </c>
      <c r="S670" s="37">
        <v>0</v>
      </c>
      <c r="T670" s="22">
        <v>0</v>
      </c>
      <c r="U670" s="24">
        <v>1</v>
      </c>
      <c r="V670" s="76">
        <v>0</v>
      </c>
      <c r="W670" s="71">
        <f t="shared" si="22"/>
        <v>0.43200658919955209</v>
      </c>
      <c r="X670" s="68">
        <f t="shared" si="23"/>
        <v>0.18662969311183056</v>
      </c>
    </row>
    <row r="671" spans="2:24" x14ac:dyDescent="0.25">
      <c r="B671" s="26">
        <f>IF('Training Data'!A665="M",1,0)</f>
        <v>1</v>
      </c>
      <c r="C671" s="22">
        <f>IF('Training Data'!A665="F",1,0)</f>
        <v>0</v>
      </c>
      <c r="D671" s="26">
        <f>IF('Training Data'!$B665="H",1,0)</f>
        <v>1</v>
      </c>
      <c r="E671" s="22">
        <f>IF('Training Data'!$B665="A",1,0)</f>
        <v>0</v>
      </c>
      <c r="F671" s="37">
        <v>0</v>
      </c>
      <c r="G671" s="37">
        <v>0</v>
      </c>
      <c r="H671" s="37">
        <v>1</v>
      </c>
      <c r="I671" s="37">
        <v>0</v>
      </c>
      <c r="J671" s="37">
        <v>0</v>
      </c>
      <c r="K671" s="37">
        <v>0</v>
      </c>
      <c r="L671" s="37">
        <v>0</v>
      </c>
      <c r="M671" s="37">
        <v>0</v>
      </c>
      <c r="N671" s="37">
        <v>0</v>
      </c>
      <c r="O671" s="37">
        <v>0</v>
      </c>
      <c r="P671" s="37">
        <v>0</v>
      </c>
      <c r="Q671" s="37">
        <v>0</v>
      </c>
      <c r="R671" s="37">
        <v>0</v>
      </c>
      <c r="S671" s="37">
        <v>0</v>
      </c>
      <c r="T671" s="22">
        <v>0</v>
      </c>
      <c r="U671" s="24">
        <v>1</v>
      </c>
      <c r="V671" s="76">
        <v>0</v>
      </c>
      <c r="W671" s="71">
        <f t="shared" si="22"/>
        <v>0.12342197653970155</v>
      </c>
      <c r="X671" s="68">
        <f t="shared" si="23"/>
        <v>1.523298429296664E-2</v>
      </c>
    </row>
    <row r="672" spans="2:24" x14ac:dyDescent="0.25">
      <c r="B672" s="26">
        <f>IF('Training Data'!A666="M",1,0)</f>
        <v>0</v>
      </c>
      <c r="C672" s="22">
        <f>IF('Training Data'!A666="F",1,0)</f>
        <v>1</v>
      </c>
      <c r="D672" s="26">
        <f>IF('Training Data'!$B666="H",1,0)</f>
        <v>1</v>
      </c>
      <c r="E672" s="22">
        <f>IF('Training Data'!$B666="A",1,0)</f>
        <v>0</v>
      </c>
      <c r="F672" s="37">
        <v>0</v>
      </c>
      <c r="G672" s="37">
        <v>0</v>
      </c>
      <c r="H672" s="37">
        <v>0</v>
      </c>
      <c r="I672" s="37">
        <v>0</v>
      </c>
      <c r="J672" s="37">
        <v>0</v>
      </c>
      <c r="K672" s="37">
        <v>0</v>
      </c>
      <c r="L672" s="37">
        <v>0</v>
      </c>
      <c r="M672" s="37">
        <v>0</v>
      </c>
      <c r="N672" s="37">
        <v>0</v>
      </c>
      <c r="O672" s="37">
        <v>0</v>
      </c>
      <c r="P672" s="37">
        <v>1</v>
      </c>
      <c r="Q672" s="37">
        <v>0</v>
      </c>
      <c r="R672" s="37">
        <v>0</v>
      </c>
      <c r="S672" s="37">
        <v>1</v>
      </c>
      <c r="T672" s="22">
        <v>0</v>
      </c>
      <c r="U672" s="24">
        <v>1</v>
      </c>
      <c r="V672" s="76">
        <v>0</v>
      </c>
      <c r="W672" s="71">
        <f t="shared" si="22"/>
        <v>6.2823684523438228E-2</v>
      </c>
      <c r="X672" s="68">
        <f t="shared" si="23"/>
        <v>3.9468153371004918E-3</v>
      </c>
    </row>
    <row r="673" spans="2:24" x14ac:dyDescent="0.25">
      <c r="B673" s="26">
        <f>IF('Training Data'!A667="M",1,0)</f>
        <v>1</v>
      </c>
      <c r="C673" s="22">
        <f>IF('Training Data'!A667="F",1,0)</f>
        <v>0</v>
      </c>
      <c r="D673" s="26">
        <f>IF('Training Data'!$B667="H",1,0)</f>
        <v>1</v>
      </c>
      <c r="E673" s="22">
        <f>IF('Training Data'!$B667="A",1,0)</f>
        <v>0</v>
      </c>
      <c r="F673" s="37">
        <v>0</v>
      </c>
      <c r="G673" s="37">
        <v>0</v>
      </c>
      <c r="H673" s="37">
        <v>0</v>
      </c>
      <c r="I673" s="37">
        <v>0</v>
      </c>
      <c r="J673" s="37">
        <v>0</v>
      </c>
      <c r="K673" s="37">
        <v>0</v>
      </c>
      <c r="L673" s="37">
        <v>0</v>
      </c>
      <c r="M673" s="37">
        <v>0</v>
      </c>
      <c r="N673" s="37">
        <v>0</v>
      </c>
      <c r="O673" s="37">
        <v>0</v>
      </c>
      <c r="P673" s="37">
        <v>0</v>
      </c>
      <c r="Q673" s="37">
        <v>0</v>
      </c>
      <c r="R673" s="37">
        <v>0</v>
      </c>
      <c r="S673" s="37">
        <v>1</v>
      </c>
      <c r="T673" s="22">
        <v>0</v>
      </c>
      <c r="U673" s="24">
        <v>1</v>
      </c>
      <c r="V673" s="76">
        <v>0</v>
      </c>
      <c r="W673" s="71">
        <f t="shared" si="22"/>
        <v>0.15527725201161374</v>
      </c>
      <c r="X673" s="68">
        <f t="shared" si="23"/>
        <v>2.4111024992278202E-2</v>
      </c>
    </row>
    <row r="674" spans="2:24" x14ac:dyDescent="0.25">
      <c r="B674" s="26">
        <f>IF('Training Data'!A668="M",1,0)</f>
        <v>0</v>
      </c>
      <c r="C674" s="22">
        <f>IF('Training Data'!A668="F",1,0)</f>
        <v>0</v>
      </c>
      <c r="D674" s="26">
        <f>IF('Training Data'!$B668="H",1,0)</f>
        <v>0</v>
      </c>
      <c r="E674" s="22">
        <f>IF('Training Data'!$B668="A",1,0)</f>
        <v>1</v>
      </c>
      <c r="F674" s="37">
        <v>0</v>
      </c>
      <c r="G674" s="37">
        <v>1</v>
      </c>
      <c r="H674" s="37">
        <v>0</v>
      </c>
      <c r="I674" s="37">
        <v>0</v>
      </c>
      <c r="J674" s="37">
        <v>0</v>
      </c>
      <c r="K674" s="37">
        <v>0</v>
      </c>
      <c r="L674" s="37">
        <v>0</v>
      </c>
      <c r="M674" s="37">
        <v>0</v>
      </c>
      <c r="N674" s="37">
        <v>0</v>
      </c>
      <c r="O674" s="37">
        <v>0</v>
      </c>
      <c r="P674" s="37">
        <v>0</v>
      </c>
      <c r="Q674" s="37">
        <v>0</v>
      </c>
      <c r="R674" s="37">
        <v>0</v>
      </c>
      <c r="S674" s="37">
        <v>0</v>
      </c>
      <c r="T674" s="22">
        <v>0</v>
      </c>
      <c r="U674" s="24">
        <v>1</v>
      </c>
      <c r="V674" s="76">
        <v>0</v>
      </c>
      <c r="W674" s="71">
        <f t="shared" si="22"/>
        <v>0.17493512146486673</v>
      </c>
      <c r="X674" s="68">
        <f t="shared" si="23"/>
        <v>3.0602296721927675E-2</v>
      </c>
    </row>
    <row r="675" spans="2:24" x14ac:dyDescent="0.25">
      <c r="B675" s="26">
        <f>IF('Training Data'!A669="M",1,0)</f>
        <v>0</v>
      </c>
      <c r="C675" s="22">
        <f>IF('Training Data'!A669="F",1,0)</f>
        <v>0</v>
      </c>
      <c r="D675" s="26">
        <f>IF('Training Data'!$B669="H",1,0)</f>
        <v>0</v>
      </c>
      <c r="E675" s="22">
        <f>IF('Training Data'!$B669="A",1,0)</f>
        <v>1</v>
      </c>
      <c r="F675" s="37">
        <v>0</v>
      </c>
      <c r="G675" s="37">
        <v>0</v>
      </c>
      <c r="H675" s="37">
        <v>0</v>
      </c>
      <c r="I675" s="37">
        <v>0</v>
      </c>
      <c r="J675" s="37">
        <v>0</v>
      </c>
      <c r="K675" s="37">
        <v>0</v>
      </c>
      <c r="L675" s="37">
        <v>0</v>
      </c>
      <c r="M675" s="37">
        <v>0</v>
      </c>
      <c r="N675" s="37">
        <v>0</v>
      </c>
      <c r="O675" s="37">
        <v>0</v>
      </c>
      <c r="P675" s="37">
        <v>0</v>
      </c>
      <c r="Q675" s="37">
        <v>0</v>
      </c>
      <c r="R675" s="37">
        <v>0</v>
      </c>
      <c r="S675" s="37">
        <v>0</v>
      </c>
      <c r="T675" s="22">
        <v>0</v>
      </c>
      <c r="U675" s="24">
        <v>1</v>
      </c>
      <c r="V675" s="76">
        <v>0</v>
      </c>
      <c r="W675" s="71">
        <f t="shared" si="22"/>
        <v>0.44381049593422511</v>
      </c>
      <c r="X675" s="68">
        <f t="shared" si="23"/>
        <v>0.19696775630138286</v>
      </c>
    </row>
    <row r="676" spans="2:24" x14ac:dyDescent="0.25">
      <c r="B676" s="26">
        <f>IF('Training Data'!A670="M",1,0)</f>
        <v>0</v>
      </c>
      <c r="C676" s="22">
        <f>IF('Training Data'!A670="F",1,0)</f>
        <v>0</v>
      </c>
      <c r="D676" s="26">
        <f>IF('Training Data'!$B670="H",1,0)</f>
        <v>0</v>
      </c>
      <c r="E676" s="22">
        <f>IF('Training Data'!$B670="A",1,0)</f>
        <v>0</v>
      </c>
      <c r="F676" s="37">
        <v>0</v>
      </c>
      <c r="G676" s="37">
        <v>1</v>
      </c>
      <c r="H676" s="37">
        <v>1</v>
      </c>
      <c r="I676" s="37">
        <v>0</v>
      </c>
      <c r="J676" s="37">
        <v>0</v>
      </c>
      <c r="K676" s="37">
        <v>0</v>
      </c>
      <c r="L676" s="37">
        <v>0</v>
      </c>
      <c r="M676" s="37">
        <v>0</v>
      </c>
      <c r="N676" s="37">
        <v>0</v>
      </c>
      <c r="O676" s="37">
        <v>0</v>
      </c>
      <c r="P676" s="37">
        <v>0</v>
      </c>
      <c r="Q676" s="37">
        <v>0</v>
      </c>
      <c r="R676" s="37">
        <v>1</v>
      </c>
      <c r="S676" s="37">
        <v>0</v>
      </c>
      <c r="T676" s="22">
        <v>0</v>
      </c>
      <c r="U676" s="24">
        <v>1</v>
      </c>
      <c r="V676" s="76">
        <v>0</v>
      </c>
      <c r="W676" s="71">
        <f t="shared" si="22"/>
        <v>0.11312723728416019</v>
      </c>
      <c r="X676" s="68">
        <f t="shared" si="23"/>
        <v>1.2797771815546683E-2</v>
      </c>
    </row>
    <row r="677" spans="2:24" x14ac:dyDescent="0.25">
      <c r="B677" s="26">
        <f>IF('Training Data'!A671="M",1,0)</f>
        <v>1</v>
      </c>
      <c r="C677" s="22">
        <f>IF('Training Data'!A671="F",1,0)</f>
        <v>0</v>
      </c>
      <c r="D677" s="26">
        <f>IF('Training Data'!$B671="H",1,0)</f>
        <v>1</v>
      </c>
      <c r="E677" s="22">
        <f>IF('Training Data'!$B671="A",1,0)</f>
        <v>0</v>
      </c>
      <c r="F677" s="37">
        <v>0</v>
      </c>
      <c r="G677" s="37">
        <v>0</v>
      </c>
      <c r="H677" s="37">
        <v>1</v>
      </c>
      <c r="I677" s="37">
        <v>0</v>
      </c>
      <c r="J677" s="37">
        <v>0</v>
      </c>
      <c r="K677" s="37">
        <v>0</v>
      </c>
      <c r="L677" s="37">
        <v>0</v>
      </c>
      <c r="M677" s="37">
        <v>0</v>
      </c>
      <c r="N677" s="37">
        <v>0</v>
      </c>
      <c r="O677" s="37">
        <v>0</v>
      </c>
      <c r="P677" s="37">
        <v>0</v>
      </c>
      <c r="Q677" s="37">
        <v>0</v>
      </c>
      <c r="R677" s="37">
        <v>0</v>
      </c>
      <c r="S677" s="37">
        <v>1</v>
      </c>
      <c r="T677" s="22">
        <v>0</v>
      </c>
      <c r="U677" s="24">
        <v>1</v>
      </c>
      <c r="V677" s="76">
        <v>0</v>
      </c>
      <c r="W677" s="71">
        <f t="shared" si="22"/>
        <v>-8.2364512907996734E-2</v>
      </c>
      <c r="X677" s="68">
        <f t="shared" si="23"/>
        <v>6.783912986571561E-3</v>
      </c>
    </row>
    <row r="678" spans="2:24" x14ac:dyDescent="0.25">
      <c r="B678" s="26">
        <f>IF('Training Data'!A672="M",1,0)</f>
        <v>1</v>
      </c>
      <c r="C678" s="22">
        <f>IF('Training Data'!A672="F",1,0)</f>
        <v>0</v>
      </c>
      <c r="D678" s="26">
        <f>IF('Training Data'!$B672="H",1,0)</f>
        <v>1</v>
      </c>
      <c r="E678" s="22">
        <f>IF('Training Data'!$B672="A",1,0)</f>
        <v>0</v>
      </c>
      <c r="F678" s="37">
        <v>0</v>
      </c>
      <c r="G678" s="37">
        <v>0</v>
      </c>
      <c r="H678" s="37">
        <v>0</v>
      </c>
      <c r="I678" s="37">
        <v>0</v>
      </c>
      <c r="J678" s="37">
        <v>0</v>
      </c>
      <c r="K678" s="37">
        <v>0</v>
      </c>
      <c r="L678" s="37">
        <v>0</v>
      </c>
      <c r="M678" s="37">
        <v>0</v>
      </c>
      <c r="N678" s="37">
        <v>0</v>
      </c>
      <c r="O678" s="37">
        <v>0</v>
      </c>
      <c r="P678" s="37">
        <v>1</v>
      </c>
      <c r="Q678" s="37">
        <v>0</v>
      </c>
      <c r="R678" s="37">
        <v>0</v>
      </c>
      <c r="S678" s="37">
        <v>0</v>
      </c>
      <c r="T678" s="22">
        <v>0</v>
      </c>
      <c r="U678" s="24">
        <v>1</v>
      </c>
      <c r="V678" s="76">
        <v>0</v>
      </c>
      <c r="W678" s="71">
        <f t="shared" si="22"/>
        <v>0.20057166563437337</v>
      </c>
      <c r="X678" s="68">
        <f t="shared" si="23"/>
        <v>4.0228993055346871E-2</v>
      </c>
    </row>
    <row r="679" spans="2:24" x14ac:dyDescent="0.25">
      <c r="B679" s="26">
        <f>IF('Training Data'!A673="M",1,0)</f>
        <v>0</v>
      </c>
      <c r="C679" s="22">
        <f>IF('Training Data'!A673="F",1,0)</f>
        <v>1</v>
      </c>
      <c r="D679" s="26">
        <f>IF('Training Data'!$B673="H",1,0)</f>
        <v>1</v>
      </c>
      <c r="E679" s="22">
        <f>IF('Training Data'!$B673="A",1,0)</f>
        <v>0</v>
      </c>
      <c r="F679" s="37">
        <v>0</v>
      </c>
      <c r="G679" s="37">
        <v>0</v>
      </c>
      <c r="H679" s="37">
        <v>0</v>
      </c>
      <c r="I679" s="37">
        <v>0</v>
      </c>
      <c r="J679" s="37">
        <v>0</v>
      </c>
      <c r="K679" s="37">
        <v>0</v>
      </c>
      <c r="L679" s="37">
        <v>0</v>
      </c>
      <c r="M679" s="37">
        <v>0</v>
      </c>
      <c r="N679" s="37">
        <v>0</v>
      </c>
      <c r="O679" s="37">
        <v>0</v>
      </c>
      <c r="P679" s="37">
        <v>0</v>
      </c>
      <c r="Q679" s="37">
        <v>0</v>
      </c>
      <c r="R679" s="37">
        <v>0</v>
      </c>
      <c r="S679" s="37">
        <v>0</v>
      </c>
      <c r="T679" s="22">
        <v>0</v>
      </c>
      <c r="U679" s="24">
        <v>1</v>
      </c>
      <c r="V679" s="76">
        <v>0</v>
      </c>
      <c r="W679" s="71">
        <f t="shared" si="22"/>
        <v>0.42910224979607509</v>
      </c>
      <c r="X679" s="68">
        <f t="shared" si="23"/>
        <v>0.18412874078005323</v>
      </c>
    </row>
    <row r="680" spans="2:24" x14ac:dyDescent="0.25">
      <c r="B680" s="26">
        <f>IF('Training Data'!A674="M",1,0)</f>
        <v>0</v>
      </c>
      <c r="C680" s="22">
        <f>IF('Training Data'!A674="F",1,0)</f>
        <v>1</v>
      </c>
      <c r="D680" s="26">
        <f>IF('Training Data'!$B674="H",1,0)</f>
        <v>1</v>
      </c>
      <c r="E680" s="22">
        <f>IF('Training Data'!$B674="A",1,0)</f>
        <v>0</v>
      </c>
      <c r="F680" s="37">
        <v>0</v>
      </c>
      <c r="G680" s="37">
        <v>0</v>
      </c>
      <c r="H680" s="37">
        <v>0</v>
      </c>
      <c r="I680" s="37">
        <v>0</v>
      </c>
      <c r="J680" s="37">
        <v>0</v>
      </c>
      <c r="K680" s="37">
        <v>0</v>
      </c>
      <c r="L680" s="37">
        <v>0</v>
      </c>
      <c r="M680" s="37">
        <v>0</v>
      </c>
      <c r="N680" s="37">
        <v>0</v>
      </c>
      <c r="O680" s="37">
        <v>0</v>
      </c>
      <c r="P680" s="37">
        <v>0</v>
      </c>
      <c r="Q680" s="37">
        <v>0</v>
      </c>
      <c r="R680" s="37">
        <v>0</v>
      </c>
      <c r="S680" s="37">
        <v>0</v>
      </c>
      <c r="T680" s="22">
        <v>0</v>
      </c>
      <c r="U680" s="24">
        <v>1</v>
      </c>
      <c r="V680" s="76">
        <v>0</v>
      </c>
      <c r="W680" s="71">
        <f t="shared" si="22"/>
        <v>0.42910224979607509</v>
      </c>
      <c r="X680" s="68">
        <f t="shared" si="23"/>
        <v>0.18412874078005323</v>
      </c>
    </row>
    <row r="681" spans="2:24" x14ac:dyDescent="0.25">
      <c r="B681" s="26">
        <f>IF('Training Data'!A675="M",1,0)</f>
        <v>0</v>
      </c>
      <c r="C681" s="22">
        <f>IF('Training Data'!A675="F",1,0)</f>
        <v>1</v>
      </c>
      <c r="D681" s="26">
        <f>IF('Training Data'!$B675="H",1,0)</f>
        <v>1</v>
      </c>
      <c r="E681" s="22">
        <f>IF('Training Data'!$B675="A",1,0)</f>
        <v>0</v>
      </c>
      <c r="F681" s="37">
        <v>0</v>
      </c>
      <c r="G681" s="37">
        <v>0</v>
      </c>
      <c r="H681" s="37">
        <v>0</v>
      </c>
      <c r="I681" s="37">
        <v>0</v>
      </c>
      <c r="J681" s="37">
        <v>0</v>
      </c>
      <c r="K681" s="37">
        <v>0</v>
      </c>
      <c r="L681" s="37">
        <v>0</v>
      </c>
      <c r="M681" s="37">
        <v>0</v>
      </c>
      <c r="N681" s="37">
        <v>0</v>
      </c>
      <c r="O681" s="37">
        <v>0</v>
      </c>
      <c r="P681" s="37">
        <v>0</v>
      </c>
      <c r="Q681" s="37">
        <v>0</v>
      </c>
      <c r="R681" s="37">
        <v>0</v>
      </c>
      <c r="S681" s="37">
        <v>1</v>
      </c>
      <c r="T681" s="22">
        <v>0</v>
      </c>
      <c r="U681" s="24">
        <v>1</v>
      </c>
      <c r="V681" s="76">
        <v>0</v>
      </c>
      <c r="W681" s="71">
        <f t="shared" si="22"/>
        <v>0.22331576034837683</v>
      </c>
      <c r="X681" s="68">
        <f t="shared" si="23"/>
        <v>4.9869928819973673E-2</v>
      </c>
    </row>
    <row r="682" spans="2:24" x14ac:dyDescent="0.25">
      <c r="B682" s="26">
        <f>IF('Training Data'!A676="M",1,0)</f>
        <v>0</v>
      </c>
      <c r="C682" s="22">
        <f>IF('Training Data'!A676="F",1,0)</f>
        <v>1</v>
      </c>
      <c r="D682" s="26">
        <f>IF('Training Data'!$B676="H",1,0)</f>
        <v>1</v>
      </c>
      <c r="E682" s="22">
        <f>IF('Training Data'!$B676="A",1,0)</f>
        <v>0</v>
      </c>
      <c r="F682" s="37">
        <v>0</v>
      </c>
      <c r="G682" s="37">
        <v>0</v>
      </c>
      <c r="H682" s="37">
        <v>1</v>
      </c>
      <c r="I682" s="37">
        <v>0</v>
      </c>
      <c r="J682" s="37">
        <v>0</v>
      </c>
      <c r="K682" s="37">
        <v>0</v>
      </c>
      <c r="L682" s="37">
        <v>0</v>
      </c>
      <c r="M682" s="37">
        <v>0</v>
      </c>
      <c r="N682" s="37">
        <v>0</v>
      </c>
      <c r="O682" s="37">
        <v>0</v>
      </c>
      <c r="P682" s="37">
        <v>0</v>
      </c>
      <c r="Q682" s="37">
        <v>0</v>
      </c>
      <c r="R682" s="37">
        <v>0</v>
      </c>
      <c r="S682" s="37">
        <v>0</v>
      </c>
      <c r="T682" s="22">
        <v>0</v>
      </c>
      <c r="U682" s="24">
        <v>1</v>
      </c>
      <c r="V682" s="76">
        <v>0</v>
      </c>
      <c r="W682" s="71">
        <f t="shared" si="22"/>
        <v>0.19146048487646464</v>
      </c>
      <c r="X682" s="68">
        <f t="shared" si="23"/>
        <v>3.6657117269130943E-2</v>
      </c>
    </row>
    <row r="683" spans="2:24" x14ac:dyDescent="0.25">
      <c r="B683" s="26">
        <f>IF('Training Data'!A677="M",1,0)</f>
        <v>0</v>
      </c>
      <c r="C683" s="22">
        <f>IF('Training Data'!A677="F",1,0)</f>
        <v>0</v>
      </c>
      <c r="D683" s="26">
        <f>IF('Training Data'!$B677="H",1,0)</f>
        <v>0</v>
      </c>
      <c r="E683" s="22">
        <f>IF('Training Data'!$B677="A",1,0)</f>
        <v>1</v>
      </c>
      <c r="F683" s="37">
        <v>0</v>
      </c>
      <c r="G683" s="37">
        <v>0</v>
      </c>
      <c r="H683" s="37">
        <v>0</v>
      </c>
      <c r="I683" s="37">
        <v>0</v>
      </c>
      <c r="J683" s="37">
        <v>0</v>
      </c>
      <c r="K683" s="37">
        <v>0</v>
      </c>
      <c r="L683" s="37">
        <v>0</v>
      </c>
      <c r="M683" s="37">
        <v>0</v>
      </c>
      <c r="N683" s="37">
        <v>0</v>
      </c>
      <c r="O683" s="37">
        <v>0</v>
      </c>
      <c r="P683" s="37">
        <v>0</v>
      </c>
      <c r="Q683" s="37">
        <v>0</v>
      </c>
      <c r="R683" s="37">
        <v>0</v>
      </c>
      <c r="S683" s="37">
        <v>0</v>
      </c>
      <c r="T683" s="22">
        <v>0</v>
      </c>
      <c r="U683" s="24">
        <v>1</v>
      </c>
      <c r="V683" s="76">
        <v>0</v>
      </c>
      <c r="W683" s="71">
        <f t="shared" si="22"/>
        <v>0.44381049593422511</v>
      </c>
      <c r="X683" s="68">
        <f t="shared" si="23"/>
        <v>0.19696775630138286</v>
      </c>
    </row>
    <row r="684" spans="2:24" x14ac:dyDescent="0.25">
      <c r="B684" s="26">
        <f>IF('Training Data'!A678="M",1,0)</f>
        <v>0</v>
      </c>
      <c r="C684" s="22">
        <f>IF('Training Data'!A678="F",1,0)</f>
        <v>1</v>
      </c>
      <c r="D684" s="26">
        <f>IF('Training Data'!$B678="H",1,0)</f>
        <v>0</v>
      </c>
      <c r="E684" s="22">
        <f>IF('Training Data'!$B678="A",1,0)</f>
        <v>1</v>
      </c>
      <c r="F684" s="37">
        <v>0</v>
      </c>
      <c r="G684" s="37">
        <v>0</v>
      </c>
      <c r="H684" s="37">
        <v>0</v>
      </c>
      <c r="I684" s="37">
        <v>0</v>
      </c>
      <c r="J684" s="37">
        <v>0</v>
      </c>
      <c r="K684" s="37">
        <v>0</v>
      </c>
      <c r="L684" s="37">
        <v>0</v>
      </c>
      <c r="M684" s="37">
        <v>0</v>
      </c>
      <c r="N684" s="37">
        <v>0</v>
      </c>
      <c r="O684" s="37">
        <v>0</v>
      </c>
      <c r="P684" s="37">
        <v>0</v>
      </c>
      <c r="Q684" s="37">
        <v>0</v>
      </c>
      <c r="R684" s="37">
        <v>0</v>
      </c>
      <c r="S684" s="37">
        <v>0</v>
      </c>
      <c r="T684" s="22">
        <v>0</v>
      </c>
      <c r="U684" s="24">
        <v>1</v>
      </c>
      <c r="V684" s="76">
        <v>0</v>
      </c>
      <c r="W684" s="71">
        <f t="shared" si="22"/>
        <v>0.44472443410807827</v>
      </c>
      <c r="X684" s="68">
        <f t="shared" si="23"/>
        <v>0.19777982229275046</v>
      </c>
    </row>
    <row r="685" spans="2:24" x14ac:dyDescent="0.25">
      <c r="B685" s="26">
        <f>IF('Training Data'!A679="M",1,0)</f>
        <v>0</v>
      </c>
      <c r="C685" s="22">
        <f>IF('Training Data'!A679="F",1,0)</f>
        <v>1</v>
      </c>
      <c r="D685" s="26">
        <f>IF('Training Data'!$B679="H",1,0)</f>
        <v>0</v>
      </c>
      <c r="E685" s="22">
        <f>IF('Training Data'!$B679="A",1,0)</f>
        <v>1</v>
      </c>
      <c r="F685" s="37">
        <v>0</v>
      </c>
      <c r="G685" s="37">
        <v>0</v>
      </c>
      <c r="H685" s="37">
        <v>0</v>
      </c>
      <c r="I685" s="37">
        <v>0</v>
      </c>
      <c r="J685" s="37">
        <v>0</v>
      </c>
      <c r="K685" s="37">
        <v>0</v>
      </c>
      <c r="L685" s="37">
        <v>0</v>
      </c>
      <c r="M685" s="37">
        <v>0</v>
      </c>
      <c r="N685" s="37">
        <v>0</v>
      </c>
      <c r="O685" s="37">
        <v>0</v>
      </c>
      <c r="P685" s="37">
        <v>0</v>
      </c>
      <c r="Q685" s="37">
        <v>0</v>
      </c>
      <c r="R685" s="37">
        <v>0</v>
      </c>
      <c r="S685" s="37">
        <v>1</v>
      </c>
      <c r="T685" s="22">
        <v>0</v>
      </c>
      <c r="U685" s="24">
        <v>1</v>
      </c>
      <c r="V685" s="76">
        <v>0</v>
      </c>
      <c r="W685" s="71">
        <f t="shared" si="22"/>
        <v>0.23893794466038004</v>
      </c>
      <c r="X685" s="68">
        <f t="shared" si="23"/>
        <v>5.7091341398526833E-2</v>
      </c>
    </row>
    <row r="686" spans="2:24" x14ac:dyDescent="0.25">
      <c r="B686" s="26">
        <f>IF('Training Data'!A680="M",1,0)</f>
        <v>1</v>
      </c>
      <c r="C686" s="22">
        <f>IF('Training Data'!A680="F",1,0)</f>
        <v>0</v>
      </c>
      <c r="D686" s="26">
        <f>IF('Training Data'!$B680="H",1,0)</f>
        <v>0</v>
      </c>
      <c r="E686" s="22">
        <f>IF('Training Data'!$B680="A",1,0)</f>
        <v>1</v>
      </c>
      <c r="F686" s="37">
        <v>0</v>
      </c>
      <c r="G686" s="37">
        <v>0</v>
      </c>
      <c r="H686" s="37">
        <v>0</v>
      </c>
      <c r="I686" s="37">
        <v>0</v>
      </c>
      <c r="J686" s="37">
        <v>0</v>
      </c>
      <c r="K686" s="37">
        <v>0</v>
      </c>
      <c r="L686" s="37">
        <v>0</v>
      </c>
      <c r="M686" s="37">
        <v>0</v>
      </c>
      <c r="N686" s="37">
        <v>0</v>
      </c>
      <c r="O686" s="37">
        <v>0</v>
      </c>
      <c r="P686" s="37">
        <v>0</v>
      </c>
      <c r="Q686" s="37">
        <v>0</v>
      </c>
      <c r="R686" s="37">
        <v>0</v>
      </c>
      <c r="S686" s="37">
        <v>0</v>
      </c>
      <c r="T686" s="22">
        <v>0</v>
      </c>
      <c r="U686" s="24">
        <v>1</v>
      </c>
      <c r="V686" s="76">
        <v>0</v>
      </c>
      <c r="W686" s="71">
        <f t="shared" si="22"/>
        <v>0.37668592577131521</v>
      </c>
      <c r="X686" s="68">
        <f t="shared" si="23"/>
        <v>0.14189228667419279</v>
      </c>
    </row>
    <row r="687" spans="2:24" x14ac:dyDescent="0.25">
      <c r="B687" s="26">
        <f>IF('Training Data'!A681="M",1,0)</f>
        <v>0</v>
      </c>
      <c r="C687" s="22">
        <f>IF('Training Data'!A681="F",1,0)</f>
        <v>1</v>
      </c>
      <c r="D687" s="26">
        <f>IF('Training Data'!$B681="H",1,0)</f>
        <v>1</v>
      </c>
      <c r="E687" s="22">
        <f>IF('Training Data'!$B681="A",1,0)</f>
        <v>0</v>
      </c>
      <c r="F687" s="37">
        <v>0</v>
      </c>
      <c r="G687" s="37">
        <v>0</v>
      </c>
      <c r="H687" s="37">
        <v>0</v>
      </c>
      <c r="I687" s="37">
        <v>0</v>
      </c>
      <c r="J687" s="37">
        <v>0</v>
      </c>
      <c r="K687" s="37">
        <v>0</v>
      </c>
      <c r="L687" s="37">
        <v>0</v>
      </c>
      <c r="M687" s="37">
        <v>0</v>
      </c>
      <c r="N687" s="37">
        <v>0</v>
      </c>
      <c r="O687" s="37">
        <v>0</v>
      </c>
      <c r="P687" s="37">
        <v>0</v>
      </c>
      <c r="Q687" s="37">
        <v>0</v>
      </c>
      <c r="R687" s="37">
        <v>0</v>
      </c>
      <c r="S687" s="37">
        <v>0</v>
      </c>
      <c r="T687" s="22">
        <v>0</v>
      </c>
      <c r="U687" s="24">
        <v>1</v>
      </c>
      <c r="V687" s="76">
        <v>0</v>
      </c>
      <c r="W687" s="71">
        <f t="shared" si="22"/>
        <v>0.42910224979607509</v>
      </c>
      <c r="X687" s="68">
        <f t="shared" si="23"/>
        <v>0.18412874078005323</v>
      </c>
    </row>
    <row r="688" spans="2:24" x14ac:dyDescent="0.25">
      <c r="B688" s="26">
        <f>IF('Training Data'!A682="M",1,0)</f>
        <v>0</v>
      </c>
      <c r="C688" s="22">
        <f>IF('Training Data'!A682="F",1,0)</f>
        <v>1</v>
      </c>
      <c r="D688" s="26">
        <f>IF('Training Data'!$B682="H",1,0)</f>
        <v>1</v>
      </c>
      <c r="E688" s="22">
        <f>IF('Training Data'!$B682="A",1,0)</f>
        <v>0</v>
      </c>
      <c r="F688" s="37">
        <v>0</v>
      </c>
      <c r="G688" s="37">
        <v>0</v>
      </c>
      <c r="H688" s="37">
        <v>0</v>
      </c>
      <c r="I688" s="37">
        <v>0</v>
      </c>
      <c r="J688" s="37">
        <v>0</v>
      </c>
      <c r="K688" s="37">
        <v>0</v>
      </c>
      <c r="L688" s="37">
        <v>0</v>
      </c>
      <c r="M688" s="37">
        <v>0</v>
      </c>
      <c r="N688" s="37">
        <v>0</v>
      </c>
      <c r="O688" s="37">
        <v>0</v>
      </c>
      <c r="P688" s="37">
        <v>0</v>
      </c>
      <c r="Q688" s="37">
        <v>0</v>
      </c>
      <c r="R688" s="37">
        <v>0</v>
      </c>
      <c r="S688" s="37">
        <v>0</v>
      </c>
      <c r="T688" s="22">
        <v>0</v>
      </c>
      <c r="U688" s="24">
        <v>1</v>
      </c>
      <c r="V688" s="76">
        <v>0</v>
      </c>
      <c r="W688" s="71">
        <f t="shared" si="22"/>
        <v>0.42910224979607509</v>
      </c>
      <c r="X688" s="68">
        <f t="shared" si="23"/>
        <v>0.18412874078005323</v>
      </c>
    </row>
    <row r="689" spans="2:24" x14ac:dyDescent="0.25">
      <c r="B689" s="26">
        <f>IF('Training Data'!A683="M",1,0)</f>
        <v>1</v>
      </c>
      <c r="C689" s="22">
        <f>IF('Training Data'!A683="F",1,0)</f>
        <v>0</v>
      </c>
      <c r="D689" s="26">
        <f>IF('Training Data'!$B683="H",1,0)</f>
        <v>0</v>
      </c>
      <c r="E689" s="22">
        <f>IF('Training Data'!$B683="A",1,0)</f>
        <v>1</v>
      </c>
      <c r="F689" s="37">
        <v>0</v>
      </c>
      <c r="G689" s="37">
        <v>1</v>
      </c>
      <c r="H689" s="37">
        <v>1</v>
      </c>
      <c r="I689" s="37">
        <v>0</v>
      </c>
      <c r="J689" s="37">
        <v>1</v>
      </c>
      <c r="K689" s="37">
        <v>0</v>
      </c>
      <c r="L689" s="37">
        <v>0</v>
      </c>
      <c r="M689" s="37">
        <v>0</v>
      </c>
      <c r="N689" s="37">
        <v>0</v>
      </c>
      <c r="O689" s="37">
        <v>0</v>
      </c>
      <c r="P689" s="37">
        <v>0</v>
      </c>
      <c r="Q689" s="37">
        <v>0</v>
      </c>
      <c r="R689" s="37">
        <v>1</v>
      </c>
      <c r="S689" s="37">
        <v>0</v>
      </c>
      <c r="T689" s="22">
        <v>0</v>
      </c>
      <c r="U689" s="24">
        <v>1</v>
      </c>
      <c r="V689" s="76">
        <v>0</v>
      </c>
      <c r="W689" s="71">
        <f t="shared" si="22"/>
        <v>0.3532809692112443</v>
      </c>
      <c r="X689" s="68">
        <f t="shared" si="23"/>
        <v>0.12480744320683615</v>
      </c>
    </row>
    <row r="690" spans="2:24" x14ac:dyDescent="0.25">
      <c r="B690" s="26">
        <f>IF('Training Data'!A684="M",1,0)</f>
        <v>0</v>
      </c>
      <c r="C690" s="22">
        <f>IF('Training Data'!A684="F",1,0)</f>
        <v>1</v>
      </c>
      <c r="D690" s="26">
        <f>IF('Training Data'!$B684="H",1,0)</f>
        <v>1</v>
      </c>
      <c r="E690" s="22">
        <f>IF('Training Data'!$B684="A",1,0)</f>
        <v>0</v>
      </c>
      <c r="F690" s="37">
        <v>0</v>
      </c>
      <c r="G690" s="37">
        <v>0</v>
      </c>
      <c r="H690" s="37">
        <v>1</v>
      </c>
      <c r="I690" s="37">
        <v>0</v>
      </c>
      <c r="J690" s="37">
        <v>1</v>
      </c>
      <c r="K690" s="37">
        <v>0</v>
      </c>
      <c r="L690" s="37">
        <v>0</v>
      </c>
      <c r="M690" s="37">
        <v>0</v>
      </c>
      <c r="N690" s="37">
        <v>0</v>
      </c>
      <c r="O690" s="37">
        <v>0</v>
      </c>
      <c r="P690" s="37">
        <v>1</v>
      </c>
      <c r="Q690" s="37">
        <v>0</v>
      </c>
      <c r="R690" s="37">
        <v>0</v>
      </c>
      <c r="S690" s="37">
        <v>0</v>
      </c>
      <c r="T690" s="22">
        <v>0</v>
      </c>
      <c r="U690" s="24">
        <v>1</v>
      </c>
      <c r="V690" s="76">
        <v>0</v>
      </c>
      <c r="W690" s="71">
        <f t="shared" si="22"/>
        <v>0.32552886623299382</v>
      </c>
      <c r="X690" s="68">
        <f t="shared" si="23"/>
        <v>0.10596904275093838</v>
      </c>
    </row>
    <row r="691" spans="2:24" x14ac:dyDescent="0.25">
      <c r="B691" s="26">
        <f>IF('Training Data'!A685="M",1,0)</f>
        <v>1</v>
      </c>
      <c r="C691" s="22">
        <f>IF('Training Data'!A685="F",1,0)</f>
        <v>0</v>
      </c>
      <c r="D691" s="26">
        <f>IF('Training Data'!$B685="H",1,0)</f>
        <v>0</v>
      </c>
      <c r="E691" s="22">
        <f>IF('Training Data'!$B685="A",1,0)</f>
        <v>1</v>
      </c>
      <c r="F691" s="37">
        <v>0</v>
      </c>
      <c r="G691" s="37">
        <v>0</v>
      </c>
      <c r="H691" s="37">
        <v>0</v>
      </c>
      <c r="I691" s="37">
        <v>0</v>
      </c>
      <c r="J691" s="37">
        <v>0</v>
      </c>
      <c r="K691" s="37">
        <v>0</v>
      </c>
      <c r="L691" s="37">
        <v>0</v>
      </c>
      <c r="M691" s="37">
        <v>0</v>
      </c>
      <c r="N691" s="37">
        <v>0</v>
      </c>
      <c r="O691" s="37">
        <v>0</v>
      </c>
      <c r="P691" s="37">
        <v>0</v>
      </c>
      <c r="Q691" s="37">
        <v>0</v>
      </c>
      <c r="R691" s="37">
        <v>0</v>
      </c>
      <c r="S691" s="37">
        <v>0</v>
      </c>
      <c r="T691" s="22">
        <v>0</v>
      </c>
      <c r="U691" s="24">
        <v>1</v>
      </c>
      <c r="V691" s="76">
        <v>0</v>
      </c>
      <c r="W691" s="71">
        <f t="shared" si="22"/>
        <v>0.37668592577131521</v>
      </c>
      <c r="X691" s="68">
        <f t="shared" si="23"/>
        <v>0.14189228667419279</v>
      </c>
    </row>
    <row r="692" spans="2:24" x14ac:dyDescent="0.25">
      <c r="B692" s="26">
        <f>IF('Training Data'!A686="M",1,0)</f>
        <v>0</v>
      </c>
      <c r="C692" s="22">
        <f>IF('Training Data'!A686="F",1,0)</f>
        <v>0</v>
      </c>
      <c r="D692" s="26">
        <f>IF('Training Data'!$B686="H",1,0)</f>
        <v>1</v>
      </c>
      <c r="E692" s="22">
        <f>IF('Training Data'!$B686="A",1,0)</f>
        <v>0</v>
      </c>
      <c r="F692" s="37">
        <v>0</v>
      </c>
      <c r="G692" s="37">
        <v>1</v>
      </c>
      <c r="H692" s="37">
        <v>0</v>
      </c>
      <c r="I692" s="37">
        <v>0</v>
      </c>
      <c r="J692" s="37">
        <v>0</v>
      </c>
      <c r="K692" s="37">
        <v>0</v>
      </c>
      <c r="L692" s="37">
        <v>0</v>
      </c>
      <c r="M692" s="37">
        <v>0</v>
      </c>
      <c r="N692" s="37">
        <v>0</v>
      </c>
      <c r="O692" s="37">
        <v>0</v>
      </c>
      <c r="P692" s="37">
        <v>0</v>
      </c>
      <c r="Q692" s="37">
        <v>0</v>
      </c>
      <c r="R692" s="37">
        <v>0</v>
      </c>
      <c r="S692" s="37">
        <v>0</v>
      </c>
      <c r="T692" s="22">
        <v>0</v>
      </c>
      <c r="U692" s="24">
        <v>1</v>
      </c>
      <c r="V692" s="76">
        <v>0</v>
      </c>
      <c r="W692" s="71">
        <f t="shared" si="22"/>
        <v>0.15931293715286354</v>
      </c>
      <c r="X692" s="68">
        <f t="shared" si="23"/>
        <v>2.5380611944272248E-2</v>
      </c>
    </row>
    <row r="693" spans="2:24" x14ac:dyDescent="0.25">
      <c r="B693" s="26">
        <f>IF('Training Data'!A687="M",1,0)</f>
        <v>0</v>
      </c>
      <c r="C693" s="22">
        <f>IF('Training Data'!A687="F",1,0)</f>
        <v>1</v>
      </c>
      <c r="D693" s="26">
        <f>IF('Training Data'!$B687="H",1,0)</f>
        <v>0</v>
      </c>
      <c r="E693" s="22">
        <f>IF('Training Data'!$B687="A",1,0)</f>
        <v>0</v>
      </c>
      <c r="F693" s="37">
        <v>0</v>
      </c>
      <c r="G693" s="37">
        <v>0</v>
      </c>
      <c r="H693" s="37">
        <v>0</v>
      </c>
      <c r="I693" s="37">
        <v>0</v>
      </c>
      <c r="J693" s="37">
        <v>0</v>
      </c>
      <c r="K693" s="37">
        <v>0</v>
      </c>
      <c r="L693" s="37">
        <v>0</v>
      </c>
      <c r="M693" s="37">
        <v>0</v>
      </c>
      <c r="N693" s="37">
        <v>0</v>
      </c>
      <c r="O693" s="37">
        <v>0</v>
      </c>
      <c r="P693" s="37">
        <v>0</v>
      </c>
      <c r="Q693" s="37">
        <v>0</v>
      </c>
      <c r="R693" s="37">
        <v>0</v>
      </c>
      <c r="S693" s="37">
        <v>0</v>
      </c>
      <c r="T693" s="22">
        <v>0</v>
      </c>
      <c r="U693" s="24">
        <v>1</v>
      </c>
      <c r="V693" s="76">
        <v>0</v>
      </c>
      <c r="W693" s="71">
        <f t="shared" si="22"/>
        <v>0.43200658919955209</v>
      </c>
      <c r="X693" s="68">
        <f t="shared" si="23"/>
        <v>0.18662969311183056</v>
      </c>
    </row>
    <row r="694" spans="2:24" x14ac:dyDescent="0.25">
      <c r="B694" s="26">
        <f>IF('Training Data'!A688="M",1,0)</f>
        <v>1</v>
      </c>
      <c r="C694" s="22">
        <f>IF('Training Data'!A688="F",1,0)</f>
        <v>0</v>
      </c>
      <c r="D694" s="26">
        <f>IF('Training Data'!$B688="H",1,0)</f>
        <v>1</v>
      </c>
      <c r="E694" s="22">
        <f>IF('Training Data'!$B688="A",1,0)</f>
        <v>0</v>
      </c>
      <c r="F694" s="37">
        <v>0</v>
      </c>
      <c r="G694" s="37">
        <v>0</v>
      </c>
      <c r="H694" s="37">
        <v>0</v>
      </c>
      <c r="I694" s="37">
        <v>0</v>
      </c>
      <c r="J694" s="37">
        <v>0</v>
      </c>
      <c r="K694" s="37">
        <v>0</v>
      </c>
      <c r="L694" s="37">
        <v>0</v>
      </c>
      <c r="M694" s="37">
        <v>0</v>
      </c>
      <c r="N694" s="37">
        <v>0</v>
      </c>
      <c r="O694" s="37">
        <v>0</v>
      </c>
      <c r="P694" s="37">
        <v>1</v>
      </c>
      <c r="Q694" s="37">
        <v>0</v>
      </c>
      <c r="R694" s="37">
        <v>0</v>
      </c>
      <c r="S694" s="37">
        <v>0</v>
      </c>
      <c r="T694" s="22">
        <v>0</v>
      </c>
      <c r="U694" s="24">
        <v>1</v>
      </c>
      <c r="V694" s="76">
        <v>0</v>
      </c>
      <c r="W694" s="71">
        <f t="shared" si="22"/>
        <v>0.20057166563437337</v>
      </c>
      <c r="X694" s="68">
        <f t="shared" si="23"/>
        <v>4.0228993055346871E-2</v>
      </c>
    </row>
    <row r="695" spans="2:24" x14ac:dyDescent="0.25">
      <c r="B695" s="26">
        <f>IF('Training Data'!A689="M",1,0)</f>
        <v>1</v>
      </c>
      <c r="C695" s="22">
        <f>IF('Training Data'!A689="F",1,0)</f>
        <v>0</v>
      </c>
      <c r="D695" s="26">
        <f>IF('Training Data'!$B689="H",1,0)</f>
        <v>0</v>
      </c>
      <c r="E695" s="22">
        <f>IF('Training Data'!$B689="A",1,0)</f>
        <v>1</v>
      </c>
      <c r="F695" s="37">
        <v>0</v>
      </c>
      <c r="G695" s="37">
        <v>1</v>
      </c>
      <c r="H695" s="37">
        <v>1</v>
      </c>
      <c r="I695" s="37">
        <v>0</v>
      </c>
      <c r="J695" s="37">
        <v>0</v>
      </c>
      <c r="K695" s="37">
        <v>0</v>
      </c>
      <c r="L695" s="37">
        <v>0</v>
      </c>
      <c r="M695" s="37">
        <v>0</v>
      </c>
      <c r="N695" s="37">
        <v>0</v>
      </c>
      <c r="O695" s="37">
        <v>0</v>
      </c>
      <c r="P695" s="37">
        <v>0</v>
      </c>
      <c r="Q695" s="37">
        <v>0</v>
      </c>
      <c r="R695" s="37">
        <v>0</v>
      </c>
      <c r="S695" s="37">
        <v>0</v>
      </c>
      <c r="T695" s="22">
        <v>1</v>
      </c>
      <c r="U695" s="24">
        <v>1</v>
      </c>
      <c r="V695" s="76">
        <v>0</v>
      </c>
      <c r="W695" s="71">
        <f t="shared" si="22"/>
        <v>0.1083002420575071</v>
      </c>
      <c r="X695" s="68">
        <f t="shared" si="23"/>
        <v>1.1728942429714629E-2</v>
      </c>
    </row>
    <row r="696" spans="2:24" x14ac:dyDescent="0.25">
      <c r="B696" s="26">
        <f>IF('Training Data'!A690="M",1,0)</f>
        <v>1</v>
      </c>
      <c r="C696" s="22">
        <f>IF('Training Data'!A690="F",1,0)</f>
        <v>0</v>
      </c>
      <c r="D696" s="26">
        <f>IF('Training Data'!$B690="H",1,0)</f>
        <v>1</v>
      </c>
      <c r="E696" s="22">
        <f>IF('Training Data'!$B690="A",1,0)</f>
        <v>0</v>
      </c>
      <c r="F696" s="37">
        <v>0</v>
      </c>
      <c r="G696" s="37">
        <v>0</v>
      </c>
      <c r="H696" s="37">
        <v>1</v>
      </c>
      <c r="I696" s="37">
        <v>0</v>
      </c>
      <c r="J696" s="37">
        <v>0</v>
      </c>
      <c r="K696" s="37">
        <v>0</v>
      </c>
      <c r="L696" s="37">
        <v>0</v>
      </c>
      <c r="M696" s="37">
        <v>0</v>
      </c>
      <c r="N696" s="37">
        <v>0</v>
      </c>
      <c r="O696" s="37">
        <v>0</v>
      </c>
      <c r="P696" s="37">
        <v>0</v>
      </c>
      <c r="Q696" s="37">
        <v>0</v>
      </c>
      <c r="R696" s="37">
        <v>0</v>
      </c>
      <c r="S696" s="37">
        <v>0</v>
      </c>
      <c r="T696" s="22">
        <v>0</v>
      </c>
      <c r="U696" s="24">
        <v>1</v>
      </c>
      <c r="V696" s="76">
        <v>0</v>
      </c>
      <c r="W696" s="71">
        <f t="shared" si="22"/>
        <v>0.12342197653970155</v>
      </c>
      <c r="X696" s="68">
        <f t="shared" si="23"/>
        <v>1.523298429296664E-2</v>
      </c>
    </row>
    <row r="697" spans="2:24" x14ac:dyDescent="0.25">
      <c r="B697" s="26">
        <f>IF('Training Data'!A691="M",1,0)</f>
        <v>0</v>
      </c>
      <c r="C697" s="22">
        <f>IF('Training Data'!A691="F",1,0)</f>
        <v>1</v>
      </c>
      <c r="D697" s="26">
        <f>IF('Training Data'!$B691="H",1,0)</f>
        <v>1</v>
      </c>
      <c r="E697" s="22">
        <f>IF('Training Data'!$B691="A",1,0)</f>
        <v>0</v>
      </c>
      <c r="F697" s="37">
        <v>0</v>
      </c>
      <c r="G697" s="37">
        <v>1</v>
      </c>
      <c r="H697" s="37">
        <v>0</v>
      </c>
      <c r="I697" s="37">
        <v>0</v>
      </c>
      <c r="J697" s="37">
        <v>1</v>
      </c>
      <c r="K697" s="37">
        <v>0</v>
      </c>
      <c r="L697" s="37">
        <v>0</v>
      </c>
      <c r="M697" s="37">
        <v>0</v>
      </c>
      <c r="N697" s="37">
        <v>0</v>
      </c>
      <c r="O697" s="37">
        <v>0</v>
      </c>
      <c r="P697" s="37">
        <v>0</v>
      </c>
      <c r="Q697" s="37">
        <v>0</v>
      </c>
      <c r="R697" s="37">
        <v>0</v>
      </c>
      <c r="S697" s="37">
        <v>0</v>
      </c>
      <c r="T697" s="22">
        <v>0</v>
      </c>
      <c r="U697" s="24">
        <v>1</v>
      </c>
      <c r="V697" s="76">
        <v>0</v>
      </c>
      <c r="W697" s="71">
        <f t="shared" si="22"/>
        <v>0.45478733250818454</v>
      </c>
      <c r="X697" s="68">
        <f t="shared" si="23"/>
        <v>0.20683151780990999</v>
      </c>
    </row>
    <row r="698" spans="2:24" x14ac:dyDescent="0.25">
      <c r="B698" s="26">
        <f>IF('Training Data'!A692="M",1,0)</f>
        <v>0</v>
      </c>
      <c r="C698" s="22">
        <f>IF('Training Data'!A692="F",1,0)</f>
        <v>1</v>
      </c>
      <c r="D698" s="26">
        <f>IF('Training Data'!$B692="H",1,0)</f>
        <v>1</v>
      </c>
      <c r="E698" s="22">
        <f>IF('Training Data'!$B692="A",1,0)</f>
        <v>0</v>
      </c>
      <c r="F698" s="37">
        <v>0</v>
      </c>
      <c r="G698" s="37">
        <v>0</v>
      </c>
      <c r="H698" s="37">
        <v>0</v>
      </c>
      <c r="I698" s="37">
        <v>0</v>
      </c>
      <c r="J698" s="37">
        <v>0</v>
      </c>
      <c r="K698" s="37">
        <v>0</v>
      </c>
      <c r="L698" s="37">
        <v>0</v>
      </c>
      <c r="M698" s="37">
        <v>0</v>
      </c>
      <c r="N698" s="37">
        <v>0</v>
      </c>
      <c r="O698" s="37">
        <v>0</v>
      </c>
      <c r="P698" s="37">
        <v>0</v>
      </c>
      <c r="Q698" s="37">
        <v>0</v>
      </c>
      <c r="R698" s="37">
        <v>0</v>
      </c>
      <c r="S698" s="37">
        <v>1</v>
      </c>
      <c r="T698" s="22">
        <v>0</v>
      </c>
      <c r="U698" s="24">
        <v>1</v>
      </c>
      <c r="V698" s="76">
        <v>0</v>
      </c>
      <c r="W698" s="71">
        <f t="shared" si="22"/>
        <v>0.22331576034837683</v>
      </c>
      <c r="X698" s="68">
        <f t="shared" si="23"/>
        <v>4.9869928819973673E-2</v>
      </c>
    </row>
    <row r="699" spans="2:24" x14ac:dyDescent="0.25">
      <c r="B699" s="26">
        <f>IF('Training Data'!A693="M",1,0)</f>
        <v>0</v>
      </c>
      <c r="C699" s="22">
        <f>IF('Training Data'!A693="F",1,0)</f>
        <v>1</v>
      </c>
      <c r="D699" s="26">
        <f>IF('Training Data'!$B693="H",1,0)</f>
        <v>0</v>
      </c>
      <c r="E699" s="22">
        <f>IF('Training Data'!$B693="A",1,0)</f>
        <v>1</v>
      </c>
      <c r="F699" s="37">
        <v>0</v>
      </c>
      <c r="G699" s="37">
        <v>0</v>
      </c>
      <c r="H699" s="37">
        <v>0</v>
      </c>
      <c r="I699" s="37">
        <v>0</v>
      </c>
      <c r="J699" s="37">
        <v>0</v>
      </c>
      <c r="K699" s="37">
        <v>0</v>
      </c>
      <c r="L699" s="37">
        <v>0</v>
      </c>
      <c r="M699" s="37">
        <v>0</v>
      </c>
      <c r="N699" s="37">
        <v>0</v>
      </c>
      <c r="O699" s="37">
        <v>0</v>
      </c>
      <c r="P699" s="37">
        <v>0</v>
      </c>
      <c r="Q699" s="37">
        <v>0</v>
      </c>
      <c r="R699" s="37">
        <v>0</v>
      </c>
      <c r="S699" s="37">
        <v>0</v>
      </c>
      <c r="T699" s="22">
        <v>0</v>
      </c>
      <c r="U699" s="24">
        <v>1</v>
      </c>
      <c r="V699" s="76">
        <v>0</v>
      </c>
      <c r="W699" s="71">
        <f t="shared" si="22"/>
        <v>0.44472443410807827</v>
      </c>
      <c r="X699" s="68">
        <f t="shared" si="23"/>
        <v>0.19777982229275046</v>
      </c>
    </row>
    <row r="700" spans="2:24" x14ac:dyDescent="0.25">
      <c r="B700" s="26">
        <f>IF('Training Data'!A694="M",1,0)</f>
        <v>0</v>
      </c>
      <c r="C700" s="22">
        <f>IF('Training Data'!A694="F",1,0)</f>
        <v>1</v>
      </c>
      <c r="D700" s="26">
        <f>IF('Training Data'!$B694="H",1,0)</f>
        <v>1</v>
      </c>
      <c r="E700" s="22">
        <f>IF('Training Data'!$B694="A",1,0)</f>
        <v>0</v>
      </c>
      <c r="F700" s="37">
        <v>0</v>
      </c>
      <c r="G700" s="37">
        <v>1</v>
      </c>
      <c r="H700" s="37">
        <v>1</v>
      </c>
      <c r="I700" s="37">
        <v>0</v>
      </c>
      <c r="J700" s="37">
        <v>0</v>
      </c>
      <c r="K700" s="37">
        <v>0</v>
      </c>
      <c r="L700" s="37">
        <v>0</v>
      </c>
      <c r="M700" s="37">
        <v>0</v>
      </c>
      <c r="N700" s="37">
        <v>0</v>
      </c>
      <c r="O700" s="37">
        <v>0</v>
      </c>
      <c r="P700" s="37">
        <v>1</v>
      </c>
      <c r="Q700" s="37">
        <v>0</v>
      </c>
      <c r="R700" s="37">
        <v>0</v>
      </c>
      <c r="S700" s="37">
        <v>0</v>
      </c>
      <c r="T700" s="22">
        <v>0</v>
      </c>
      <c r="U700" s="24">
        <v>1</v>
      </c>
      <c r="V700" s="76">
        <v>0</v>
      </c>
      <c r="W700" s="71">
        <f t="shared" si="22"/>
        <v>-0.23790696541783241</v>
      </c>
      <c r="X700" s="68">
        <f t="shared" si="23"/>
        <v>5.6599724194321702E-2</v>
      </c>
    </row>
    <row r="701" spans="2:24" x14ac:dyDescent="0.25">
      <c r="B701" s="26">
        <f>IF('Training Data'!A695="M",1,0)</f>
        <v>0</v>
      </c>
      <c r="C701" s="22">
        <f>IF('Training Data'!A695="F",1,0)</f>
        <v>1</v>
      </c>
      <c r="D701" s="26">
        <f>IF('Training Data'!$B695="H",1,0)</f>
        <v>1</v>
      </c>
      <c r="E701" s="22">
        <f>IF('Training Data'!$B695="A",1,0)</f>
        <v>0</v>
      </c>
      <c r="F701" s="37">
        <v>0</v>
      </c>
      <c r="G701" s="37">
        <v>0</v>
      </c>
      <c r="H701" s="37">
        <v>0</v>
      </c>
      <c r="I701" s="37">
        <v>0</v>
      </c>
      <c r="J701" s="37">
        <v>0</v>
      </c>
      <c r="K701" s="37">
        <v>0</v>
      </c>
      <c r="L701" s="37">
        <v>0</v>
      </c>
      <c r="M701" s="37">
        <v>0</v>
      </c>
      <c r="N701" s="37">
        <v>0</v>
      </c>
      <c r="O701" s="37">
        <v>0</v>
      </c>
      <c r="P701" s="37">
        <v>0</v>
      </c>
      <c r="Q701" s="37">
        <v>0</v>
      </c>
      <c r="R701" s="37">
        <v>0</v>
      </c>
      <c r="S701" s="37">
        <v>0</v>
      </c>
      <c r="T701" s="22">
        <v>0</v>
      </c>
      <c r="U701" s="24">
        <v>1</v>
      </c>
      <c r="V701" s="76">
        <v>0</v>
      </c>
      <c r="W701" s="71">
        <f t="shared" si="22"/>
        <v>0.42910224979607509</v>
      </c>
      <c r="X701" s="68">
        <f t="shared" si="23"/>
        <v>0.18412874078005323</v>
      </c>
    </row>
    <row r="702" spans="2:24" x14ac:dyDescent="0.25">
      <c r="B702" s="26">
        <f>IF('Training Data'!A696="M",1,0)</f>
        <v>0</v>
      </c>
      <c r="C702" s="22">
        <f>IF('Training Data'!A696="F",1,0)</f>
        <v>0</v>
      </c>
      <c r="D702" s="26">
        <f>IF('Training Data'!$B696="H",1,0)</f>
        <v>0</v>
      </c>
      <c r="E702" s="22">
        <f>IF('Training Data'!$B696="A",1,0)</f>
        <v>1</v>
      </c>
      <c r="F702" s="37">
        <v>0</v>
      </c>
      <c r="G702" s="37">
        <v>0</v>
      </c>
      <c r="H702" s="37">
        <v>0</v>
      </c>
      <c r="I702" s="37">
        <v>0</v>
      </c>
      <c r="J702" s="37">
        <v>0</v>
      </c>
      <c r="K702" s="37">
        <v>0</v>
      </c>
      <c r="L702" s="37">
        <v>0</v>
      </c>
      <c r="M702" s="37">
        <v>0</v>
      </c>
      <c r="N702" s="37">
        <v>0</v>
      </c>
      <c r="O702" s="37">
        <v>1</v>
      </c>
      <c r="P702" s="37">
        <v>0</v>
      </c>
      <c r="Q702" s="37">
        <v>0</v>
      </c>
      <c r="R702" s="37">
        <v>0</v>
      </c>
      <c r="S702" s="37">
        <v>0</v>
      </c>
      <c r="T702" s="22">
        <v>0</v>
      </c>
      <c r="U702" s="24">
        <v>1</v>
      </c>
      <c r="V702" s="76">
        <v>0</v>
      </c>
      <c r="W702" s="71">
        <f t="shared" si="22"/>
        <v>0.60923191124767839</v>
      </c>
      <c r="X702" s="68">
        <f t="shared" si="23"/>
        <v>0.37116352168249911</v>
      </c>
    </row>
    <row r="703" spans="2:24" x14ac:dyDescent="0.25">
      <c r="B703" s="26">
        <f>IF('Training Data'!A697="M",1,0)</f>
        <v>0</v>
      </c>
      <c r="C703" s="22">
        <f>IF('Training Data'!A697="F",1,0)</f>
        <v>1</v>
      </c>
      <c r="D703" s="26">
        <f>IF('Training Data'!$B697="H",1,0)</f>
        <v>1</v>
      </c>
      <c r="E703" s="22">
        <f>IF('Training Data'!$B697="A",1,0)</f>
        <v>0</v>
      </c>
      <c r="F703" s="37">
        <v>0</v>
      </c>
      <c r="G703" s="37">
        <v>0</v>
      </c>
      <c r="H703" s="37">
        <v>1</v>
      </c>
      <c r="I703" s="37">
        <v>0</v>
      </c>
      <c r="J703" s="37">
        <v>0</v>
      </c>
      <c r="K703" s="37">
        <v>0</v>
      </c>
      <c r="L703" s="37">
        <v>0</v>
      </c>
      <c r="M703" s="37">
        <v>0</v>
      </c>
      <c r="N703" s="37">
        <v>0</v>
      </c>
      <c r="O703" s="37">
        <v>0</v>
      </c>
      <c r="P703" s="37">
        <v>1</v>
      </c>
      <c r="Q703" s="37">
        <v>0</v>
      </c>
      <c r="R703" s="37">
        <v>0</v>
      </c>
      <c r="S703" s="37">
        <v>0</v>
      </c>
      <c r="T703" s="22">
        <v>0</v>
      </c>
      <c r="U703" s="24">
        <v>1</v>
      </c>
      <c r="V703" s="76">
        <v>0</v>
      </c>
      <c r="W703" s="71">
        <f t="shared" si="22"/>
        <v>3.096840905152598E-2</v>
      </c>
      <c r="X703" s="68">
        <f t="shared" si="23"/>
        <v>9.5904235918263623E-4</v>
      </c>
    </row>
    <row r="704" spans="2:24" x14ac:dyDescent="0.25">
      <c r="B704" s="26">
        <f>IF('Training Data'!A698="M",1,0)</f>
        <v>1</v>
      </c>
      <c r="C704" s="22">
        <f>IF('Training Data'!A698="F",1,0)</f>
        <v>0</v>
      </c>
      <c r="D704" s="26">
        <f>IF('Training Data'!$B698="H",1,0)</f>
        <v>1</v>
      </c>
      <c r="E704" s="22">
        <f>IF('Training Data'!$B698="A",1,0)</f>
        <v>0</v>
      </c>
      <c r="F704" s="37">
        <v>0</v>
      </c>
      <c r="G704" s="37">
        <v>0</v>
      </c>
      <c r="H704" s="37">
        <v>1</v>
      </c>
      <c r="I704" s="37">
        <v>0</v>
      </c>
      <c r="J704" s="37">
        <v>0</v>
      </c>
      <c r="K704" s="37">
        <v>0</v>
      </c>
      <c r="L704" s="37">
        <v>0</v>
      </c>
      <c r="M704" s="37">
        <v>0</v>
      </c>
      <c r="N704" s="37">
        <v>0</v>
      </c>
      <c r="O704" s="37">
        <v>0</v>
      </c>
      <c r="P704" s="37">
        <v>1</v>
      </c>
      <c r="Q704" s="37">
        <v>0</v>
      </c>
      <c r="R704" s="37">
        <v>0</v>
      </c>
      <c r="S704" s="37">
        <v>0</v>
      </c>
      <c r="T704" s="22">
        <v>0</v>
      </c>
      <c r="U704" s="24">
        <v>1</v>
      </c>
      <c r="V704" s="76">
        <v>0</v>
      </c>
      <c r="W704" s="71">
        <f t="shared" si="22"/>
        <v>-3.7070099285237079E-2</v>
      </c>
      <c r="X704" s="68">
        <f t="shared" si="23"/>
        <v>1.3741922610173347E-3</v>
      </c>
    </row>
    <row r="705" spans="2:24" x14ac:dyDescent="0.25">
      <c r="B705" s="26">
        <f>IF('Training Data'!A699="M",1,0)</f>
        <v>0</v>
      </c>
      <c r="C705" s="22">
        <f>IF('Training Data'!A699="F",1,0)</f>
        <v>1</v>
      </c>
      <c r="D705" s="26">
        <f>IF('Training Data'!$B699="H",1,0)</f>
        <v>1</v>
      </c>
      <c r="E705" s="22">
        <f>IF('Training Data'!$B699="A",1,0)</f>
        <v>0</v>
      </c>
      <c r="F705" s="37">
        <v>0</v>
      </c>
      <c r="G705" s="37">
        <v>0</v>
      </c>
      <c r="H705" s="37">
        <v>1</v>
      </c>
      <c r="I705" s="37">
        <v>0</v>
      </c>
      <c r="J705" s="37">
        <v>0</v>
      </c>
      <c r="K705" s="37">
        <v>0</v>
      </c>
      <c r="L705" s="37">
        <v>0</v>
      </c>
      <c r="M705" s="37">
        <v>0</v>
      </c>
      <c r="N705" s="37">
        <v>0</v>
      </c>
      <c r="O705" s="37">
        <v>0</v>
      </c>
      <c r="P705" s="37">
        <v>0</v>
      </c>
      <c r="Q705" s="37">
        <v>0</v>
      </c>
      <c r="R705" s="37">
        <v>0</v>
      </c>
      <c r="S705" s="37">
        <v>0</v>
      </c>
      <c r="T705" s="22">
        <v>0</v>
      </c>
      <c r="U705" s="24">
        <v>1</v>
      </c>
      <c r="V705" s="76">
        <v>0</v>
      </c>
      <c r="W705" s="71">
        <f t="shared" si="22"/>
        <v>0.19146048487646464</v>
      </c>
      <c r="X705" s="68">
        <f t="shared" si="23"/>
        <v>3.6657117269130943E-2</v>
      </c>
    </row>
    <row r="706" spans="2:24" x14ac:dyDescent="0.25">
      <c r="B706" s="26">
        <f>IF('Training Data'!A700="M",1,0)</f>
        <v>1</v>
      </c>
      <c r="C706" s="22">
        <f>IF('Training Data'!A700="F",1,0)</f>
        <v>0</v>
      </c>
      <c r="D706" s="26">
        <f>IF('Training Data'!$B700="H",1,0)</f>
        <v>1</v>
      </c>
      <c r="E706" s="22">
        <f>IF('Training Data'!$B700="A",1,0)</f>
        <v>0</v>
      </c>
      <c r="F706" s="37">
        <v>0</v>
      </c>
      <c r="G706" s="37">
        <v>0</v>
      </c>
      <c r="H706" s="37">
        <v>1</v>
      </c>
      <c r="I706" s="37">
        <v>0</v>
      </c>
      <c r="J706" s="37">
        <v>0</v>
      </c>
      <c r="K706" s="37">
        <v>0</v>
      </c>
      <c r="L706" s="37">
        <v>0</v>
      </c>
      <c r="M706" s="37">
        <v>0</v>
      </c>
      <c r="N706" s="37">
        <v>0</v>
      </c>
      <c r="O706" s="37">
        <v>0</v>
      </c>
      <c r="P706" s="37">
        <v>0</v>
      </c>
      <c r="Q706" s="37">
        <v>0</v>
      </c>
      <c r="R706" s="37">
        <v>0</v>
      </c>
      <c r="S706" s="37">
        <v>0</v>
      </c>
      <c r="T706" s="22">
        <v>0</v>
      </c>
      <c r="U706" s="24">
        <v>1</v>
      </c>
      <c r="V706" s="76">
        <v>0</v>
      </c>
      <c r="W706" s="71">
        <f t="shared" si="22"/>
        <v>0.12342197653970155</v>
      </c>
      <c r="X706" s="68">
        <f t="shared" si="23"/>
        <v>1.523298429296664E-2</v>
      </c>
    </row>
    <row r="707" spans="2:24" x14ac:dyDescent="0.25">
      <c r="B707" s="26">
        <f>IF('Training Data'!A701="M",1,0)</f>
        <v>1</v>
      </c>
      <c r="C707" s="22">
        <f>IF('Training Data'!A701="F",1,0)</f>
        <v>0</v>
      </c>
      <c r="D707" s="26">
        <f>IF('Training Data'!$B701="H",1,0)</f>
        <v>1</v>
      </c>
      <c r="E707" s="22">
        <f>IF('Training Data'!$B701="A",1,0)</f>
        <v>0</v>
      </c>
      <c r="F707" s="37">
        <v>0</v>
      </c>
      <c r="G707" s="37">
        <v>0</v>
      </c>
      <c r="H707" s="37">
        <v>0</v>
      </c>
      <c r="I707" s="37">
        <v>0</v>
      </c>
      <c r="J707" s="37">
        <v>0</v>
      </c>
      <c r="K707" s="37">
        <v>0</v>
      </c>
      <c r="L707" s="37">
        <v>0</v>
      </c>
      <c r="M707" s="37">
        <v>0</v>
      </c>
      <c r="N707" s="37">
        <v>0</v>
      </c>
      <c r="O707" s="37">
        <v>0</v>
      </c>
      <c r="P707" s="37">
        <v>0</v>
      </c>
      <c r="Q707" s="37">
        <v>0</v>
      </c>
      <c r="R707" s="37">
        <v>0</v>
      </c>
      <c r="S707" s="37">
        <v>0</v>
      </c>
      <c r="T707" s="22">
        <v>0</v>
      </c>
      <c r="U707" s="24">
        <v>1</v>
      </c>
      <c r="V707" s="76">
        <v>0</v>
      </c>
      <c r="W707" s="71">
        <f t="shared" si="22"/>
        <v>0.36106374145931197</v>
      </c>
      <c r="X707" s="68">
        <f t="shared" si="23"/>
        <v>0.13036702539659689</v>
      </c>
    </row>
    <row r="708" spans="2:24" x14ac:dyDescent="0.25">
      <c r="B708" s="26">
        <f>IF('Training Data'!A702="M",1,0)</f>
        <v>0</v>
      </c>
      <c r="C708" s="22">
        <f>IF('Training Data'!A702="F",1,0)</f>
        <v>1</v>
      </c>
      <c r="D708" s="26">
        <f>IF('Training Data'!$B702="H",1,0)</f>
        <v>0</v>
      </c>
      <c r="E708" s="22">
        <f>IF('Training Data'!$B702="A",1,0)</f>
        <v>1</v>
      </c>
      <c r="F708" s="37">
        <v>0</v>
      </c>
      <c r="G708" s="37">
        <v>0</v>
      </c>
      <c r="H708" s="37">
        <v>1</v>
      </c>
      <c r="I708" s="37">
        <v>0</v>
      </c>
      <c r="J708" s="37">
        <v>0</v>
      </c>
      <c r="K708" s="37">
        <v>0</v>
      </c>
      <c r="L708" s="37">
        <v>0</v>
      </c>
      <c r="M708" s="37">
        <v>0</v>
      </c>
      <c r="N708" s="37">
        <v>0</v>
      </c>
      <c r="O708" s="37">
        <v>1</v>
      </c>
      <c r="P708" s="37">
        <v>0</v>
      </c>
      <c r="Q708" s="37">
        <v>0</v>
      </c>
      <c r="R708" s="37">
        <v>0</v>
      </c>
      <c r="S708" s="37">
        <v>0</v>
      </c>
      <c r="T708" s="22">
        <v>0</v>
      </c>
      <c r="U708" s="24">
        <v>1</v>
      </c>
      <c r="V708" s="76">
        <v>0</v>
      </c>
      <c r="W708" s="71">
        <f t="shared" si="22"/>
        <v>0.37250408450192113</v>
      </c>
      <c r="X708" s="68">
        <f t="shared" si="23"/>
        <v>0.1387592929706144</v>
      </c>
    </row>
    <row r="709" spans="2:24" x14ac:dyDescent="0.25">
      <c r="B709" s="26">
        <f>IF('Training Data'!A703="M",1,0)</f>
        <v>0</v>
      </c>
      <c r="C709" s="22">
        <f>IF('Training Data'!A703="F",1,0)</f>
        <v>1</v>
      </c>
      <c r="D709" s="26">
        <f>IF('Training Data'!$B703="H",1,0)</f>
        <v>0</v>
      </c>
      <c r="E709" s="22">
        <f>IF('Training Data'!$B703="A",1,0)</f>
        <v>1</v>
      </c>
      <c r="F709" s="37">
        <v>0</v>
      </c>
      <c r="G709" s="37">
        <v>0</v>
      </c>
      <c r="H709" s="37">
        <v>1</v>
      </c>
      <c r="I709" s="37">
        <v>0</v>
      </c>
      <c r="J709" s="37">
        <v>0</v>
      </c>
      <c r="K709" s="37">
        <v>0</v>
      </c>
      <c r="L709" s="37">
        <v>0</v>
      </c>
      <c r="M709" s="37">
        <v>0</v>
      </c>
      <c r="N709" s="37">
        <v>0</v>
      </c>
      <c r="O709" s="37">
        <v>0</v>
      </c>
      <c r="P709" s="37">
        <v>0</v>
      </c>
      <c r="Q709" s="37">
        <v>0</v>
      </c>
      <c r="R709" s="37">
        <v>0</v>
      </c>
      <c r="S709" s="37">
        <v>0</v>
      </c>
      <c r="T709" s="22">
        <v>0</v>
      </c>
      <c r="U709" s="24">
        <v>1</v>
      </c>
      <c r="V709" s="76">
        <v>0</v>
      </c>
      <c r="W709" s="71">
        <f t="shared" si="22"/>
        <v>0.20708266918846785</v>
      </c>
      <c r="X709" s="68">
        <f t="shared" si="23"/>
        <v>4.2883231878220414E-2</v>
      </c>
    </row>
    <row r="710" spans="2:24" x14ac:dyDescent="0.25">
      <c r="B710" s="26">
        <f>IF('Training Data'!A704="M",1,0)</f>
        <v>1</v>
      </c>
      <c r="C710" s="22">
        <f>IF('Training Data'!A704="F",1,0)</f>
        <v>0</v>
      </c>
      <c r="D710" s="26">
        <f>IF('Training Data'!$B704="H",1,0)</f>
        <v>0</v>
      </c>
      <c r="E710" s="22">
        <f>IF('Training Data'!$B704="A",1,0)</f>
        <v>1</v>
      </c>
      <c r="F710" s="37">
        <v>0</v>
      </c>
      <c r="G710" s="37">
        <v>0</v>
      </c>
      <c r="H710" s="37">
        <v>0</v>
      </c>
      <c r="I710" s="37">
        <v>0</v>
      </c>
      <c r="J710" s="37">
        <v>0</v>
      </c>
      <c r="K710" s="37">
        <v>0</v>
      </c>
      <c r="L710" s="37">
        <v>0</v>
      </c>
      <c r="M710" s="37">
        <v>0</v>
      </c>
      <c r="N710" s="37">
        <v>0</v>
      </c>
      <c r="O710" s="37">
        <v>0</v>
      </c>
      <c r="P710" s="37">
        <v>0</v>
      </c>
      <c r="Q710" s="37">
        <v>0</v>
      </c>
      <c r="R710" s="37">
        <v>0</v>
      </c>
      <c r="S710" s="37">
        <v>1</v>
      </c>
      <c r="T710" s="22">
        <v>0</v>
      </c>
      <c r="U710" s="24">
        <v>1</v>
      </c>
      <c r="V710" s="76">
        <v>0</v>
      </c>
      <c r="W710" s="71">
        <f t="shared" si="22"/>
        <v>0.17089943632361693</v>
      </c>
      <c r="X710" s="68">
        <f t="shared" si="23"/>
        <v>2.9206617335729997E-2</v>
      </c>
    </row>
    <row r="711" spans="2:24" x14ac:dyDescent="0.25">
      <c r="B711" s="26">
        <f>IF('Training Data'!A705="M",1,0)</f>
        <v>0</v>
      </c>
      <c r="C711" s="22">
        <f>IF('Training Data'!A705="F",1,0)</f>
        <v>1</v>
      </c>
      <c r="D711" s="26">
        <f>IF('Training Data'!$B705="H",1,0)</f>
        <v>0</v>
      </c>
      <c r="E711" s="22">
        <f>IF('Training Data'!$B705="A",1,0)</f>
        <v>1</v>
      </c>
      <c r="F711" s="37">
        <v>0</v>
      </c>
      <c r="G711" s="37">
        <v>0</v>
      </c>
      <c r="H711" s="37">
        <v>1</v>
      </c>
      <c r="I711" s="37">
        <v>0</v>
      </c>
      <c r="J711" s="37">
        <v>0</v>
      </c>
      <c r="K711" s="37">
        <v>0</v>
      </c>
      <c r="L711" s="37">
        <v>0</v>
      </c>
      <c r="M711" s="37">
        <v>0</v>
      </c>
      <c r="N711" s="37">
        <v>0</v>
      </c>
      <c r="O711" s="37">
        <v>0</v>
      </c>
      <c r="P711" s="37">
        <v>0</v>
      </c>
      <c r="Q711" s="37">
        <v>0</v>
      </c>
      <c r="R711" s="37">
        <v>0</v>
      </c>
      <c r="S711" s="37">
        <v>1</v>
      </c>
      <c r="T711" s="22">
        <v>1</v>
      </c>
      <c r="U711" s="24">
        <v>1</v>
      </c>
      <c r="V711" s="76">
        <v>0</v>
      </c>
      <c r="W711" s="71">
        <f t="shared" si="22"/>
        <v>0.23942763541593026</v>
      </c>
      <c r="X711" s="68">
        <f t="shared" si="23"/>
        <v>5.7325592600863624E-2</v>
      </c>
    </row>
    <row r="712" spans="2:24" x14ac:dyDescent="0.25">
      <c r="B712" s="26">
        <f>IF('Training Data'!A706="M",1,0)</f>
        <v>0</v>
      </c>
      <c r="C712" s="22">
        <f>IF('Training Data'!A706="F",1,0)</f>
        <v>1</v>
      </c>
      <c r="D712" s="26">
        <f>IF('Training Data'!$B706="H",1,0)</f>
        <v>0</v>
      </c>
      <c r="E712" s="22">
        <f>IF('Training Data'!$B706="A",1,0)</f>
        <v>1</v>
      </c>
      <c r="F712" s="37">
        <v>0</v>
      </c>
      <c r="G712" s="37">
        <v>0</v>
      </c>
      <c r="H712" s="37">
        <v>0</v>
      </c>
      <c r="I712" s="37">
        <v>0</v>
      </c>
      <c r="J712" s="37">
        <v>0</v>
      </c>
      <c r="K712" s="37">
        <v>0</v>
      </c>
      <c r="L712" s="37">
        <v>0</v>
      </c>
      <c r="M712" s="37">
        <v>0</v>
      </c>
      <c r="N712" s="37">
        <v>0</v>
      </c>
      <c r="O712" s="37">
        <v>0</v>
      </c>
      <c r="P712" s="37">
        <v>0</v>
      </c>
      <c r="Q712" s="37">
        <v>0</v>
      </c>
      <c r="R712" s="37">
        <v>0</v>
      </c>
      <c r="S712" s="37">
        <v>0</v>
      </c>
      <c r="T712" s="22">
        <v>0</v>
      </c>
      <c r="U712" s="24">
        <v>1</v>
      </c>
      <c r="V712" s="76">
        <v>0</v>
      </c>
      <c r="W712" s="71">
        <f t="shared" ref="W712:W775" si="24">SUMPRODUCT($B$2:$U$2,B712:U712)</f>
        <v>0.44472443410807827</v>
      </c>
      <c r="X712" s="68">
        <f t="shared" ref="X712:X775" si="25">(V712-W712)^2</f>
        <v>0.19777982229275046</v>
      </c>
    </row>
    <row r="713" spans="2:24" x14ac:dyDescent="0.25">
      <c r="B713" s="26">
        <f>IF('Training Data'!A707="M",1,0)</f>
        <v>1</v>
      </c>
      <c r="C713" s="22">
        <f>IF('Training Data'!A707="F",1,0)</f>
        <v>0</v>
      </c>
      <c r="D713" s="26">
        <f>IF('Training Data'!$B707="H",1,0)</f>
        <v>0</v>
      </c>
      <c r="E713" s="22">
        <f>IF('Training Data'!$B707="A",1,0)</f>
        <v>1</v>
      </c>
      <c r="F713" s="37">
        <v>0</v>
      </c>
      <c r="G713" s="37">
        <v>0</v>
      </c>
      <c r="H713" s="37">
        <v>0</v>
      </c>
      <c r="I713" s="37">
        <v>0</v>
      </c>
      <c r="J713" s="37">
        <v>0</v>
      </c>
      <c r="K713" s="37">
        <v>0</v>
      </c>
      <c r="L713" s="37">
        <v>0</v>
      </c>
      <c r="M713" s="37">
        <v>0</v>
      </c>
      <c r="N713" s="37">
        <v>0</v>
      </c>
      <c r="O713" s="37">
        <v>0</v>
      </c>
      <c r="P713" s="37">
        <v>1</v>
      </c>
      <c r="Q713" s="37">
        <v>0</v>
      </c>
      <c r="R713" s="37">
        <v>0</v>
      </c>
      <c r="S713" s="37">
        <v>0</v>
      </c>
      <c r="T713" s="22">
        <v>0</v>
      </c>
      <c r="U713" s="24">
        <v>1</v>
      </c>
      <c r="V713" s="76">
        <v>0</v>
      </c>
      <c r="W713" s="71">
        <f t="shared" si="24"/>
        <v>0.21619384994637658</v>
      </c>
      <c r="X713" s="68">
        <f t="shared" si="25"/>
        <v>4.6739780754636397E-2</v>
      </c>
    </row>
    <row r="714" spans="2:24" x14ac:dyDescent="0.25">
      <c r="B714" s="26">
        <f>IF('Training Data'!A708="M",1,0)</f>
        <v>0</v>
      </c>
      <c r="C714" s="22">
        <f>IF('Training Data'!A708="F",1,0)</f>
        <v>0</v>
      </c>
      <c r="D714" s="26">
        <f>IF('Training Data'!$B708="H",1,0)</f>
        <v>1</v>
      </c>
      <c r="E714" s="22">
        <f>IF('Training Data'!$B708="A",1,0)</f>
        <v>0</v>
      </c>
      <c r="F714" s="37">
        <v>0</v>
      </c>
      <c r="G714" s="37">
        <v>0</v>
      </c>
      <c r="H714" s="37">
        <v>0</v>
      </c>
      <c r="I714" s="37">
        <v>0</v>
      </c>
      <c r="J714" s="37">
        <v>0</v>
      </c>
      <c r="K714" s="37">
        <v>0</v>
      </c>
      <c r="L714" s="37">
        <v>0</v>
      </c>
      <c r="M714" s="37">
        <v>0</v>
      </c>
      <c r="N714" s="37">
        <v>0</v>
      </c>
      <c r="O714" s="37">
        <v>0</v>
      </c>
      <c r="P714" s="37">
        <v>0</v>
      </c>
      <c r="Q714" s="37">
        <v>0</v>
      </c>
      <c r="R714" s="37">
        <v>0</v>
      </c>
      <c r="S714" s="37">
        <v>0</v>
      </c>
      <c r="T714" s="22">
        <v>0</v>
      </c>
      <c r="U714" s="24">
        <v>1</v>
      </c>
      <c r="V714" s="76">
        <v>0</v>
      </c>
      <c r="W714" s="71">
        <f t="shared" si="24"/>
        <v>0.42818831162222193</v>
      </c>
      <c r="X714" s="68">
        <f t="shared" si="25"/>
        <v>0.18334523020988905</v>
      </c>
    </row>
    <row r="715" spans="2:24" x14ac:dyDescent="0.25">
      <c r="B715" s="26">
        <f>IF('Training Data'!A709="M",1,0)</f>
        <v>1</v>
      </c>
      <c r="C715" s="22">
        <f>IF('Training Data'!A709="F",1,0)</f>
        <v>0</v>
      </c>
      <c r="D715" s="26">
        <f>IF('Training Data'!$B709="H",1,0)</f>
        <v>0</v>
      </c>
      <c r="E715" s="22">
        <f>IF('Training Data'!$B709="A",1,0)</f>
        <v>0</v>
      </c>
      <c r="F715" s="37">
        <v>0</v>
      </c>
      <c r="G715" s="37">
        <v>0</v>
      </c>
      <c r="H715" s="37">
        <v>0</v>
      </c>
      <c r="I715" s="37">
        <v>0</v>
      </c>
      <c r="J715" s="37">
        <v>0</v>
      </c>
      <c r="K715" s="37">
        <v>0</v>
      </c>
      <c r="L715" s="37">
        <v>0</v>
      </c>
      <c r="M715" s="37">
        <v>0</v>
      </c>
      <c r="N715" s="37">
        <v>0</v>
      </c>
      <c r="O715" s="37">
        <v>0</v>
      </c>
      <c r="P715" s="37">
        <v>0</v>
      </c>
      <c r="Q715" s="37">
        <v>0</v>
      </c>
      <c r="R715" s="37">
        <v>1</v>
      </c>
      <c r="S715" s="37">
        <v>0</v>
      </c>
      <c r="T715" s="22">
        <v>0</v>
      </c>
      <c r="U715" s="24">
        <v>1</v>
      </c>
      <c r="V715" s="76">
        <v>0</v>
      </c>
      <c r="W715" s="71">
        <f t="shared" si="24"/>
        <v>0.55251980651021904</v>
      </c>
      <c r="X715" s="68">
        <f t="shared" si="25"/>
        <v>0.30527813658608988</v>
      </c>
    </row>
    <row r="716" spans="2:24" x14ac:dyDescent="0.25">
      <c r="B716" s="26">
        <f>IF('Training Data'!A710="M",1,0)</f>
        <v>0</v>
      </c>
      <c r="C716" s="22">
        <f>IF('Training Data'!A710="F",1,0)</f>
        <v>0</v>
      </c>
      <c r="D716" s="26">
        <f>IF('Training Data'!$B710="H",1,0)</f>
        <v>0</v>
      </c>
      <c r="E716" s="22">
        <f>IF('Training Data'!$B710="A",1,0)</f>
        <v>1</v>
      </c>
      <c r="F716" s="37">
        <v>0</v>
      </c>
      <c r="G716" s="37">
        <v>1</v>
      </c>
      <c r="H716" s="37">
        <v>0</v>
      </c>
      <c r="I716" s="37">
        <v>0</v>
      </c>
      <c r="J716" s="37">
        <v>0</v>
      </c>
      <c r="K716" s="37">
        <v>0</v>
      </c>
      <c r="L716" s="37">
        <v>0</v>
      </c>
      <c r="M716" s="37">
        <v>0</v>
      </c>
      <c r="N716" s="37">
        <v>0</v>
      </c>
      <c r="O716" s="37">
        <v>0</v>
      </c>
      <c r="P716" s="37">
        <v>1</v>
      </c>
      <c r="Q716" s="37">
        <v>0</v>
      </c>
      <c r="R716" s="37">
        <v>0</v>
      </c>
      <c r="S716" s="37">
        <v>0</v>
      </c>
      <c r="T716" s="22">
        <v>0</v>
      </c>
      <c r="U716" s="24">
        <v>1</v>
      </c>
      <c r="V716" s="76">
        <v>0</v>
      </c>
      <c r="W716" s="71">
        <f t="shared" si="24"/>
        <v>1.4443045639928098E-2</v>
      </c>
      <c r="X716" s="68">
        <f t="shared" si="25"/>
        <v>2.0860156735704605E-4</v>
      </c>
    </row>
    <row r="717" spans="2:24" x14ac:dyDescent="0.25">
      <c r="B717" s="26">
        <f>IF('Training Data'!A711="M",1,0)</f>
        <v>1</v>
      </c>
      <c r="C717" s="22">
        <f>IF('Training Data'!A711="F",1,0)</f>
        <v>0</v>
      </c>
      <c r="D717" s="26">
        <f>IF('Training Data'!$B711="H",1,0)</f>
        <v>0</v>
      </c>
      <c r="E717" s="22">
        <f>IF('Training Data'!$B711="A",1,0)</f>
        <v>0</v>
      </c>
      <c r="F717" s="37">
        <v>0</v>
      </c>
      <c r="G717" s="37">
        <v>0</v>
      </c>
      <c r="H717" s="37">
        <v>0</v>
      </c>
      <c r="I717" s="37">
        <v>0</v>
      </c>
      <c r="J717" s="37">
        <v>0</v>
      </c>
      <c r="K717" s="37">
        <v>0</v>
      </c>
      <c r="L717" s="37">
        <v>0</v>
      </c>
      <c r="M717" s="37">
        <v>0</v>
      </c>
      <c r="N717" s="37">
        <v>0</v>
      </c>
      <c r="O717" s="37">
        <v>0</v>
      </c>
      <c r="P717" s="37">
        <v>0</v>
      </c>
      <c r="Q717" s="37">
        <v>0</v>
      </c>
      <c r="R717" s="37">
        <v>0</v>
      </c>
      <c r="S717" s="37">
        <v>1</v>
      </c>
      <c r="T717" s="22">
        <v>0</v>
      </c>
      <c r="U717" s="24">
        <v>1</v>
      </c>
      <c r="V717" s="76">
        <v>0</v>
      </c>
      <c r="W717" s="71">
        <f t="shared" si="24"/>
        <v>0.15818159141509081</v>
      </c>
      <c r="X717" s="68">
        <f t="shared" si="25"/>
        <v>2.5021415862610728E-2</v>
      </c>
    </row>
    <row r="718" spans="2:24" x14ac:dyDescent="0.25">
      <c r="B718" s="26">
        <f>IF('Training Data'!A712="M",1,0)</f>
        <v>0</v>
      </c>
      <c r="C718" s="22">
        <f>IF('Training Data'!A712="F",1,0)</f>
        <v>0</v>
      </c>
      <c r="D718" s="26">
        <f>IF('Training Data'!$B712="H",1,0)</f>
        <v>1</v>
      </c>
      <c r="E718" s="22">
        <f>IF('Training Data'!$B712="A",1,0)</f>
        <v>0</v>
      </c>
      <c r="F718" s="37">
        <v>0</v>
      </c>
      <c r="G718" s="37">
        <v>0</v>
      </c>
      <c r="H718" s="37">
        <v>1</v>
      </c>
      <c r="I718" s="37">
        <v>0</v>
      </c>
      <c r="J718" s="37">
        <v>0</v>
      </c>
      <c r="K718" s="37">
        <v>0</v>
      </c>
      <c r="L718" s="37">
        <v>0</v>
      </c>
      <c r="M718" s="37">
        <v>0</v>
      </c>
      <c r="N718" s="37">
        <v>0</v>
      </c>
      <c r="O718" s="37">
        <v>0</v>
      </c>
      <c r="P718" s="37">
        <v>0</v>
      </c>
      <c r="Q718" s="37">
        <v>0</v>
      </c>
      <c r="R718" s="37">
        <v>0</v>
      </c>
      <c r="S718" s="37">
        <v>0</v>
      </c>
      <c r="T718" s="22">
        <v>0</v>
      </c>
      <c r="U718" s="24">
        <v>1</v>
      </c>
      <c r="V718" s="76">
        <v>0</v>
      </c>
      <c r="W718" s="71">
        <f t="shared" si="24"/>
        <v>0.19054654670261145</v>
      </c>
      <c r="X718" s="68">
        <f t="shared" si="25"/>
        <v>3.6307986460290487E-2</v>
      </c>
    </row>
    <row r="719" spans="2:24" x14ac:dyDescent="0.25">
      <c r="B719" s="26">
        <f>IF('Training Data'!A713="M",1,0)</f>
        <v>0</v>
      </c>
      <c r="C719" s="22">
        <f>IF('Training Data'!A713="F",1,0)</f>
        <v>1</v>
      </c>
      <c r="D719" s="26">
        <f>IF('Training Data'!$B713="H",1,0)</f>
        <v>0</v>
      </c>
      <c r="E719" s="22">
        <f>IF('Training Data'!$B713="A",1,0)</f>
        <v>0</v>
      </c>
      <c r="F719" s="37">
        <v>0</v>
      </c>
      <c r="G719" s="37">
        <v>0</v>
      </c>
      <c r="H719" s="37">
        <v>0</v>
      </c>
      <c r="I719" s="37">
        <v>0</v>
      </c>
      <c r="J719" s="37">
        <v>0</v>
      </c>
      <c r="K719" s="37">
        <v>0</v>
      </c>
      <c r="L719" s="37">
        <v>0</v>
      </c>
      <c r="M719" s="37">
        <v>0</v>
      </c>
      <c r="N719" s="37">
        <v>0</v>
      </c>
      <c r="O719" s="37">
        <v>0</v>
      </c>
      <c r="P719" s="37">
        <v>0</v>
      </c>
      <c r="Q719" s="37">
        <v>0</v>
      </c>
      <c r="R719" s="37">
        <v>0</v>
      </c>
      <c r="S719" s="37">
        <v>0</v>
      </c>
      <c r="T719" s="22">
        <v>0</v>
      </c>
      <c r="U719" s="24">
        <v>1</v>
      </c>
      <c r="V719" s="76">
        <v>0</v>
      </c>
      <c r="W719" s="71">
        <f t="shared" si="24"/>
        <v>0.43200658919955209</v>
      </c>
      <c r="X719" s="68">
        <f t="shared" si="25"/>
        <v>0.18662969311183056</v>
      </c>
    </row>
    <row r="720" spans="2:24" x14ac:dyDescent="0.25">
      <c r="B720" s="26">
        <f>IF('Training Data'!A714="M",1,0)</f>
        <v>0</v>
      </c>
      <c r="C720" s="22">
        <f>IF('Training Data'!A714="F",1,0)</f>
        <v>1</v>
      </c>
      <c r="D720" s="26">
        <f>IF('Training Data'!$B714="H",1,0)</f>
        <v>0</v>
      </c>
      <c r="E720" s="22">
        <f>IF('Training Data'!$B714="A",1,0)</f>
        <v>1</v>
      </c>
      <c r="F720" s="37">
        <v>0</v>
      </c>
      <c r="G720" s="37">
        <v>0</v>
      </c>
      <c r="H720" s="37">
        <v>0</v>
      </c>
      <c r="I720" s="37">
        <v>0</v>
      </c>
      <c r="J720" s="37">
        <v>0</v>
      </c>
      <c r="K720" s="37">
        <v>0</v>
      </c>
      <c r="L720" s="37">
        <v>0</v>
      </c>
      <c r="M720" s="37">
        <v>0</v>
      </c>
      <c r="N720" s="37">
        <v>0</v>
      </c>
      <c r="O720" s="37">
        <v>0</v>
      </c>
      <c r="P720" s="37">
        <v>0</v>
      </c>
      <c r="Q720" s="37">
        <v>0</v>
      </c>
      <c r="R720" s="37">
        <v>0</v>
      </c>
      <c r="S720" s="37">
        <v>0</v>
      </c>
      <c r="T720" s="22">
        <v>0</v>
      </c>
      <c r="U720" s="24">
        <v>1</v>
      </c>
      <c r="V720" s="76">
        <v>0</v>
      </c>
      <c r="W720" s="71">
        <f t="shared" si="24"/>
        <v>0.44472443410807827</v>
      </c>
      <c r="X720" s="68">
        <f t="shared" si="25"/>
        <v>0.19777982229275046</v>
      </c>
    </row>
    <row r="721" spans="2:24" x14ac:dyDescent="0.25">
      <c r="B721" s="26">
        <f>IF('Training Data'!A715="M",1,0)</f>
        <v>1</v>
      </c>
      <c r="C721" s="22">
        <f>IF('Training Data'!A715="F",1,0)</f>
        <v>0</v>
      </c>
      <c r="D721" s="26">
        <f>IF('Training Data'!$B715="H",1,0)</f>
        <v>1</v>
      </c>
      <c r="E721" s="22">
        <f>IF('Training Data'!$B715="A",1,0)</f>
        <v>0</v>
      </c>
      <c r="F721" s="37">
        <v>0</v>
      </c>
      <c r="G721" s="37">
        <v>1</v>
      </c>
      <c r="H721" s="37">
        <v>0</v>
      </c>
      <c r="I721" s="37">
        <v>0</v>
      </c>
      <c r="J721" s="37">
        <v>0</v>
      </c>
      <c r="K721" s="37">
        <v>0</v>
      </c>
      <c r="L721" s="37">
        <v>0</v>
      </c>
      <c r="M721" s="37">
        <v>0</v>
      </c>
      <c r="N721" s="37">
        <v>0</v>
      </c>
      <c r="O721" s="37">
        <v>1</v>
      </c>
      <c r="P721" s="37">
        <v>0</v>
      </c>
      <c r="Q721" s="37">
        <v>0</v>
      </c>
      <c r="R721" s="37">
        <v>0</v>
      </c>
      <c r="S721" s="37">
        <v>0</v>
      </c>
      <c r="T721" s="22">
        <v>0</v>
      </c>
      <c r="U721" s="24">
        <v>1</v>
      </c>
      <c r="V721" s="76">
        <v>0</v>
      </c>
      <c r="W721" s="71">
        <f t="shared" si="24"/>
        <v>0.25760978230340686</v>
      </c>
      <c r="X721" s="68">
        <f t="shared" si="25"/>
        <v>6.636279993840867E-2</v>
      </c>
    </row>
    <row r="722" spans="2:24" x14ac:dyDescent="0.25">
      <c r="B722" s="26">
        <f>IF('Training Data'!A716="M",1,0)</f>
        <v>0</v>
      </c>
      <c r="C722" s="22">
        <f>IF('Training Data'!A716="F",1,0)</f>
        <v>1</v>
      </c>
      <c r="D722" s="26">
        <f>IF('Training Data'!$B716="H",1,0)</f>
        <v>0</v>
      </c>
      <c r="E722" s="22">
        <f>IF('Training Data'!$B716="A",1,0)</f>
        <v>1</v>
      </c>
      <c r="F722" s="37">
        <v>0</v>
      </c>
      <c r="G722" s="37">
        <v>0</v>
      </c>
      <c r="H722" s="37">
        <v>0</v>
      </c>
      <c r="I722" s="37">
        <v>0</v>
      </c>
      <c r="J722" s="37">
        <v>0</v>
      </c>
      <c r="K722" s="37">
        <v>0</v>
      </c>
      <c r="L722" s="37">
        <v>0</v>
      </c>
      <c r="M722" s="37">
        <v>0</v>
      </c>
      <c r="N722" s="37">
        <v>0</v>
      </c>
      <c r="O722" s="37">
        <v>0</v>
      </c>
      <c r="P722" s="37">
        <v>0</v>
      </c>
      <c r="Q722" s="37">
        <v>0</v>
      </c>
      <c r="R722" s="37">
        <v>0</v>
      </c>
      <c r="S722" s="37">
        <v>0</v>
      </c>
      <c r="T722" s="22">
        <v>0</v>
      </c>
      <c r="U722" s="24">
        <v>1</v>
      </c>
      <c r="V722" s="76">
        <v>0</v>
      </c>
      <c r="W722" s="71">
        <f t="shared" si="24"/>
        <v>0.44472443410807827</v>
      </c>
      <c r="X722" s="68">
        <f t="shared" si="25"/>
        <v>0.19777982229275046</v>
      </c>
    </row>
    <row r="723" spans="2:24" x14ac:dyDescent="0.25">
      <c r="B723" s="26">
        <f>IF('Training Data'!A717="M",1,0)</f>
        <v>0</v>
      </c>
      <c r="C723" s="22">
        <f>IF('Training Data'!A717="F",1,0)</f>
        <v>1</v>
      </c>
      <c r="D723" s="26">
        <f>IF('Training Data'!$B717="H",1,0)</f>
        <v>0</v>
      </c>
      <c r="E723" s="22">
        <f>IF('Training Data'!$B717="A",1,0)</f>
        <v>1</v>
      </c>
      <c r="F723" s="37">
        <v>0</v>
      </c>
      <c r="G723" s="37">
        <v>0</v>
      </c>
      <c r="H723" s="37">
        <v>0</v>
      </c>
      <c r="I723" s="37">
        <v>0</v>
      </c>
      <c r="J723" s="37">
        <v>0</v>
      </c>
      <c r="K723" s="37">
        <v>0</v>
      </c>
      <c r="L723" s="37">
        <v>0</v>
      </c>
      <c r="M723" s="37">
        <v>0</v>
      </c>
      <c r="N723" s="37">
        <v>0</v>
      </c>
      <c r="O723" s="37">
        <v>0</v>
      </c>
      <c r="P723" s="37">
        <v>0</v>
      </c>
      <c r="Q723" s="37">
        <v>0</v>
      </c>
      <c r="R723" s="37">
        <v>0</v>
      </c>
      <c r="S723" s="37">
        <v>0</v>
      </c>
      <c r="T723" s="22">
        <v>0</v>
      </c>
      <c r="U723" s="24">
        <v>1</v>
      </c>
      <c r="V723" s="76">
        <v>0</v>
      </c>
      <c r="W723" s="71">
        <f t="shared" si="24"/>
        <v>0.44472443410807827</v>
      </c>
      <c r="X723" s="68">
        <f t="shared" si="25"/>
        <v>0.19777982229275046</v>
      </c>
    </row>
    <row r="724" spans="2:24" x14ac:dyDescent="0.25">
      <c r="B724" s="26">
        <f>IF('Training Data'!A718="M",1,0)</f>
        <v>1</v>
      </c>
      <c r="C724" s="22">
        <f>IF('Training Data'!A718="F",1,0)</f>
        <v>0</v>
      </c>
      <c r="D724" s="26">
        <f>IF('Training Data'!$B718="H",1,0)</f>
        <v>0</v>
      </c>
      <c r="E724" s="22">
        <f>IF('Training Data'!$B718="A",1,0)</f>
        <v>1</v>
      </c>
      <c r="F724" s="37">
        <v>0</v>
      </c>
      <c r="G724" s="37">
        <v>0</v>
      </c>
      <c r="H724" s="37">
        <v>0</v>
      </c>
      <c r="I724" s="37">
        <v>0</v>
      </c>
      <c r="J724" s="37">
        <v>0</v>
      </c>
      <c r="K724" s="37">
        <v>0</v>
      </c>
      <c r="L724" s="37">
        <v>0</v>
      </c>
      <c r="M724" s="37">
        <v>0</v>
      </c>
      <c r="N724" s="37">
        <v>0</v>
      </c>
      <c r="O724" s="37">
        <v>0</v>
      </c>
      <c r="P724" s="37">
        <v>0</v>
      </c>
      <c r="Q724" s="37">
        <v>0</v>
      </c>
      <c r="R724" s="37">
        <v>0</v>
      </c>
      <c r="S724" s="37">
        <v>1</v>
      </c>
      <c r="T724" s="22">
        <v>0</v>
      </c>
      <c r="U724" s="24">
        <v>1</v>
      </c>
      <c r="V724" s="76">
        <v>0</v>
      </c>
      <c r="W724" s="71">
        <f t="shared" si="24"/>
        <v>0.17089943632361693</v>
      </c>
      <c r="X724" s="68">
        <f t="shared" si="25"/>
        <v>2.9206617335729997E-2</v>
      </c>
    </row>
    <row r="725" spans="2:24" x14ac:dyDescent="0.25">
      <c r="B725" s="26">
        <f>IF('Training Data'!A719="M",1,0)</f>
        <v>0</v>
      </c>
      <c r="C725" s="22">
        <f>IF('Training Data'!A719="F",1,0)</f>
        <v>1</v>
      </c>
      <c r="D725" s="26">
        <f>IF('Training Data'!$B719="H",1,0)</f>
        <v>0</v>
      </c>
      <c r="E725" s="22">
        <f>IF('Training Data'!$B719="A",1,0)</f>
        <v>1</v>
      </c>
      <c r="F725" s="37">
        <v>0</v>
      </c>
      <c r="G725" s="37">
        <v>1</v>
      </c>
      <c r="H725" s="37">
        <v>1</v>
      </c>
      <c r="I725" s="37">
        <v>0</v>
      </c>
      <c r="J725" s="37">
        <v>0</v>
      </c>
      <c r="K725" s="37">
        <v>0</v>
      </c>
      <c r="L725" s="37">
        <v>0</v>
      </c>
      <c r="M725" s="37">
        <v>0</v>
      </c>
      <c r="N725" s="37">
        <v>0</v>
      </c>
      <c r="O725" s="37">
        <v>0</v>
      </c>
      <c r="P725" s="37">
        <v>0</v>
      </c>
      <c r="Q725" s="37">
        <v>0</v>
      </c>
      <c r="R725" s="37">
        <v>0</v>
      </c>
      <c r="S725" s="37">
        <v>0</v>
      </c>
      <c r="T725" s="22">
        <v>0</v>
      </c>
      <c r="U725" s="24">
        <v>1</v>
      </c>
      <c r="V725" s="76">
        <v>0</v>
      </c>
      <c r="W725" s="71">
        <f t="shared" si="24"/>
        <v>-6.1792705280890536E-2</v>
      </c>
      <c r="X725" s="68">
        <f t="shared" si="25"/>
        <v>3.8183384259309972E-3</v>
      </c>
    </row>
    <row r="726" spans="2:24" x14ac:dyDescent="0.25">
      <c r="B726" s="26">
        <f>IF('Training Data'!A720="M",1,0)</f>
        <v>0</v>
      </c>
      <c r="C726" s="22">
        <f>IF('Training Data'!A720="F",1,0)</f>
        <v>1</v>
      </c>
      <c r="D726" s="26">
        <f>IF('Training Data'!$B720="H",1,0)</f>
        <v>1</v>
      </c>
      <c r="E726" s="22">
        <f>IF('Training Data'!$B720="A",1,0)</f>
        <v>0</v>
      </c>
      <c r="F726" s="37">
        <v>0</v>
      </c>
      <c r="G726" s="37">
        <v>0</v>
      </c>
      <c r="H726" s="37">
        <v>0</v>
      </c>
      <c r="I726" s="37">
        <v>0</v>
      </c>
      <c r="J726" s="37">
        <v>0</v>
      </c>
      <c r="K726" s="37">
        <v>0</v>
      </c>
      <c r="L726" s="37">
        <v>0</v>
      </c>
      <c r="M726" s="37">
        <v>0</v>
      </c>
      <c r="N726" s="37">
        <v>0</v>
      </c>
      <c r="O726" s="37">
        <v>0</v>
      </c>
      <c r="P726" s="37">
        <v>1</v>
      </c>
      <c r="Q726" s="37">
        <v>0</v>
      </c>
      <c r="R726" s="37">
        <v>0</v>
      </c>
      <c r="S726" s="37">
        <v>1</v>
      </c>
      <c r="T726" s="22">
        <v>0</v>
      </c>
      <c r="U726" s="24">
        <v>1</v>
      </c>
      <c r="V726" s="76">
        <v>0</v>
      </c>
      <c r="W726" s="71">
        <f t="shared" si="24"/>
        <v>6.2823684523438228E-2</v>
      </c>
      <c r="X726" s="68">
        <f t="shared" si="25"/>
        <v>3.9468153371004918E-3</v>
      </c>
    </row>
    <row r="727" spans="2:24" x14ac:dyDescent="0.25">
      <c r="B727" s="26">
        <f>IF('Training Data'!A721="M",1,0)</f>
        <v>0</v>
      </c>
      <c r="C727" s="22">
        <f>IF('Training Data'!A721="F",1,0)</f>
        <v>1</v>
      </c>
      <c r="D727" s="26">
        <f>IF('Training Data'!$B721="H",1,0)</f>
        <v>0</v>
      </c>
      <c r="E727" s="22">
        <f>IF('Training Data'!$B721="A",1,0)</f>
        <v>1</v>
      </c>
      <c r="F727" s="37">
        <v>0</v>
      </c>
      <c r="G727" s="37">
        <v>0</v>
      </c>
      <c r="H727" s="37">
        <v>1</v>
      </c>
      <c r="I727" s="37">
        <v>0</v>
      </c>
      <c r="J727" s="37">
        <v>0</v>
      </c>
      <c r="K727" s="37">
        <v>0</v>
      </c>
      <c r="L727" s="37">
        <v>0</v>
      </c>
      <c r="M727" s="37">
        <v>0</v>
      </c>
      <c r="N727" s="37">
        <v>0</v>
      </c>
      <c r="O727" s="37">
        <v>0</v>
      </c>
      <c r="P727" s="37">
        <v>0</v>
      </c>
      <c r="Q727" s="37">
        <v>0</v>
      </c>
      <c r="R727" s="37">
        <v>0</v>
      </c>
      <c r="S727" s="37">
        <v>1</v>
      </c>
      <c r="T727" s="22">
        <v>0</v>
      </c>
      <c r="U727" s="24">
        <v>1</v>
      </c>
      <c r="V727" s="76">
        <v>0</v>
      </c>
      <c r="W727" s="71">
        <f t="shared" si="24"/>
        <v>1.2961797407695652E-3</v>
      </c>
      <c r="X727" s="68">
        <f t="shared" si="25"/>
        <v>1.6800819203814573E-6</v>
      </c>
    </row>
    <row r="728" spans="2:24" x14ac:dyDescent="0.25">
      <c r="B728" s="26">
        <f>IF('Training Data'!A722="M",1,0)</f>
        <v>0</v>
      </c>
      <c r="C728" s="22">
        <f>IF('Training Data'!A722="F",1,0)</f>
        <v>0</v>
      </c>
      <c r="D728" s="26">
        <f>IF('Training Data'!$B722="H",1,0)</f>
        <v>1</v>
      </c>
      <c r="E728" s="22">
        <f>IF('Training Data'!$B722="A",1,0)</f>
        <v>0</v>
      </c>
      <c r="F728" s="37">
        <v>0</v>
      </c>
      <c r="G728" s="37">
        <v>0</v>
      </c>
      <c r="H728" s="37">
        <v>0</v>
      </c>
      <c r="I728" s="37">
        <v>0</v>
      </c>
      <c r="J728" s="37">
        <v>0</v>
      </c>
      <c r="K728" s="37">
        <v>0</v>
      </c>
      <c r="L728" s="37">
        <v>0</v>
      </c>
      <c r="M728" s="37">
        <v>0</v>
      </c>
      <c r="N728" s="37">
        <v>0</v>
      </c>
      <c r="O728" s="37">
        <v>0</v>
      </c>
      <c r="P728" s="37">
        <v>0</v>
      </c>
      <c r="Q728" s="37">
        <v>0</v>
      </c>
      <c r="R728" s="37">
        <v>0</v>
      </c>
      <c r="S728" s="37">
        <v>0</v>
      </c>
      <c r="T728" s="22">
        <v>0</v>
      </c>
      <c r="U728" s="24">
        <v>1</v>
      </c>
      <c r="V728" s="76">
        <v>0</v>
      </c>
      <c r="W728" s="71">
        <f t="shared" si="24"/>
        <v>0.42818831162222193</v>
      </c>
      <c r="X728" s="68">
        <f t="shared" si="25"/>
        <v>0.18334523020988905</v>
      </c>
    </row>
    <row r="729" spans="2:24" x14ac:dyDescent="0.25">
      <c r="B729" s="26">
        <f>IF('Training Data'!A723="M",1,0)</f>
        <v>0</v>
      </c>
      <c r="C729" s="22">
        <f>IF('Training Data'!A723="F",1,0)</f>
        <v>1</v>
      </c>
      <c r="D729" s="26">
        <f>IF('Training Data'!$B723="H",1,0)</f>
        <v>0</v>
      </c>
      <c r="E729" s="22">
        <f>IF('Training Data'!$B723="A",1,0)</f>
        <v>1</v>
      </c>
      <c r="F729" s="37">
        <v>0</v>
      </c>
      <c r="G729" s="37">
        <v>0</v>
      </c>
      <c r="H729" s="37">
        <v>0</v>
      </c>
      <c r="I729" s="37">
        <v>0</v>
      </c>
      <c r="J729" s="37">
        <v>1</v>
      </c>
      <c r="K729" s="37">
        <v>0</v>
      </c>
      <c r="L729" s="37">
        <v>0</v>
      </c>
      <c r="M729" s="37">
        <v>0</v>
      </c>
      <c r="N729" s="37">
        <v>0</v>
      </c>
      <c r="O729" s="37">
        <v>0</v>
      </c>
      <c r="P729" s="37">
        <v>0</v>
      </c>
      <c r="Q729" s="37">
        <v>0</v>
      </c>
      <c r="R729" s="37">
        <v>0</v>
      </c>
      <c r="S729" s="37">
        <v>0</v>
      </c>
      <c r="T729" s="22">
        <v>0</v>
      </c>
      <c r="U729" s="24">
        <v>1</v>
      </c>
      <c r="V729" s="76">
        <v>0</v>
      </c>
      <c r="W729" s="71">
        <f t="shared" si="24"/>
        <v>0.73928489128954611</v>
      </c>
      <c r="X729" s="68">
        <f t="shared" si="25"/>
        <v>0.54654215048899601</v>
      </c>
    </row>
    <row r="730" spans="2:24" x14ac:dyDescent="0.25">
      <c r="B730" s="26">
        <f>IF('Training Data'!A724="M",1,0)</f>
        <v>1</v>
      </c>
      <c r="C730" s="22">
        <f>IF('Training Data'!A724="F",1,0)</f>
        <v>0</v>
      </c>
      <c r="D730" s="26">
        <f>IF('Training Data'!$B724="H",1,0)</f>
        <v>0</v>
      </c>
      <c r="E730" s="22">
        <f>IF('Training Data'!$B724="A",1,0)</f>
        <v>1</v>
      </c>
      <c r="F730" s="37">
        <v>0</v>
      </c>
      <c r="G730" s="37">
        <v>1</v>
      </c>
      <c r="H730" s="37">
        <v>1</v>
      </c>
      <c r="I730" s="37">
        <v>0</v>
      </c>
      <c r="J730" s="37">
        <v>0</v>
      </c>
      <c r="K730" s="37">
        <v>0</v>
      </c>
      <c r="L730" s="37">
        <v>0</v>
      </c>
      <c r="M730" s="37">
        <v>0</v>
      </c>
      <c r="N730" s="37">
        <v>0</v>
      </c>
      <c r="O730" s="37">
        <v>0</v>
      </c>
      <c r="P730" s="37">
        <v>0</v>
      </c>
      <c r="Q730" s="37">
        <v>0</v>
      </c>
      <c r="R730" s="37">
        <v>0</v>
      </c>
      <c r="S730" s="37">
        <v>0</v>
      </c>
      <c r="T730" s="22">
        <v>0</v>
      </c>
      <c r="U730" s="24">
        <v>1</v>
      </c>
      <c r="V730" s="76">
        <v>0</v>
      </c>
      <c r="W730" s="71">
        <f t="shared" si="24"/>
        <v>-0.1298312136176536</v>
      </c>
      <c r="X730" s="68">
        <f t="shared" si="25"/>
        <v>1.68561440294328E-2</v>
      </c>
    </row>
    <row r="731" spans="2:24" x14ac:dyDescent="0.25">
      <c r="B731" s="26">
        <f>IF('Training Data'!A725="M",1,0)</f>
        <v>1</v>
      </c>
      <c r="C731" s="22">
        <f>IF('Training Data'!A725="F",1,0)</f>
        <v>0</v>
      </c>
      <c r="D731" s="26">
        <f>IF('Training Data'!$B725="H",1,0)</f>
        <v>0</v>
      </c>
      <c r="E731" s="22">
        <f>IF('Training Data'!$B725="A",1,0)</f>
        <v>1</v>
      </c>
      <c r="F731" s="37">
        <v>0</v>
      </c>
      <c r="G731" s="37">
        <v>1</v>
      </c>
      <c r="H731" s="37">
        <v>1</v>
      </c>
      <c r="I731" s="37">
        <v>0</v>
      </c>
      <c r="J731" s="37">
        <v>0</v>
      </c>
      <c r="K731" s="37">
        <v>0</v>
      </c>
      <c r="L731" s="37">
        <v>0</v>
      </c>
      <c r="M731" s="37">
        <v>0</v>
      </c>
      <c r="N731" s="37">
        <v>0</v>
      </c>
      <c r="O731" s="37">
        <v>0</v>
      </c>
      <c r="P731" s="37">
        <v>1</v>
      </c>
      <c r="Q731" s="37">
        <v>0</v>
      </c>
      <c r="R731" s="37">
        <v>0</v>
      </c>
      <c r="S731" s="37">
        <v>0</v>
      </c>
      <c r="T731" s="22">
        <v>0</v>
      </c>
      <c r="U731" s="24">
        <v>1</v>
      </c>
      <c r="V731" s="76">
        <v>0</v>
      </c>
      <c r="W731" s="71">
        <f t="shared" si="24"/>
        <v>-0.29032328944259223</v>
      </c>
      <c r="X731" s="68">
        <f t="shared" si="25"/>
        <v>8.4287612392767178E-2</v>
      </c>
    </row>
    <row r="732" spans="2:24" x14ac:dyDescent="0.25">
      <c r="B732" s="26">
        <f>IF('Training Data'!A726="M",1,0)</f>
        <v>1</v>
      </c>
      <c r="C732" s="22">
        <f>IF('Training Data'!A726="F",1,0)</f>
        <v>0</v>
      </c>
      <c r="D732" s="26">
        <f>IF('Training Data'!$B726="H",1,0)</f>
        <v>1</v>
      </c>
      <c r="E732" s="22">
        <f>IF('Training Data'!$B726="A",1,0)</f>
        <v>0</v>
      </c>
      <c r="F732" s="37">
        <v>0</v>
      </c>
      <c r="G732" s="37">
        <v>0</v>
      </c>
      <c r="H732" s="37">
        <v>0</v>
      </c>
      <c r="I732" s="37">
        <v>0</v>
      </c>
      <c r="J732" s="37">
        <v>0</v>
      </c>
      <c r="K732" s="37">
        <v>0</v>
      </c>
      <c r="L732" s="37">
        <v>0</v>
      </c>
      <c r="M732" s="37">
        <v>0</v>
      </c>
      <c r="N732" s="37">
        <v>0</v>
      </c>
      <c r="O732" s="37">
        <v>0</v>
      </c>
      <c r="P732" s="37">
        <v>0</v>
      </c>
      <c r="Q732" s="37">
        <v>0</v>
      </c>
      <c r="R732" s="37">
        <v>0</v>
      </c>
      <c r="S732" s="37">
        <v>0</v>
      </c>
      <c r="T732" s="22">
        <v>0</v>
      </c>
      <c r="U732" s="24">
        <v>1</v>
      </c>
      <c r="V732" s="76">
        <v>0</v>
      </c>
      <c r="W732" s="71">
        <f t="shared" si="24"/>
        <v>0.36106374145931197</v>
      </c>
      <c r="X732" s="68">
        <f t="shared" si="25"/>
        <v>0.13036702539659689</v>
      </c>
    </row>
    <row r="733" spans="2:24" x14ac:dyDescent="0.25">
      <c r="B733" s="26">
        <f>IF('Training Data'!A727="M",1,0)</f>
        <v>1</v>
      </c>
      <c r="C733" s="22">
        <f>IF('Training Data'!A727="F",1,0)</f>
        <v>0</v>
      </c>
      <c r="D733" s="26">
        <f>IF('Training Data'!$B727="H",1,0)</f>
        <v>0</v>
      </c>
      <c r="E733" s="22">
        <f>IF('Training Data'!$B727="A",1,0)</f>
        <v>1</v>
      </c>
      <c r="F733" s="37">
        <v>0</v>
      </c>
      <c r="G733" s="37">
        <v>1</v>
      </c>
      <c r="H733" s="37">
        <v>0</v>
      </c>
      <c r="I733" s="37">
        <v>0</v>
      </c>
      <c r="J733" s="37">
        <v>0</v>
      </c>
      <c r="K733" s="37">
        <v>0</v>
      </c>
      <c r="L733" s="37">
        <v>0</v>
      </c>
      <c r="M733" s="37">
        <v>0</v>
      </c>
      <c r="N733" s="37">
        <v>0</v>
      </c>
      <c r="O733" s="37">
        <v>0</v>
      </c>
      <c r="P733" s="37">
        <v>0</v>
      </c>
      <c r="Q733" s="37">
        <v>0</v>
      </c>
      <c r="R733" s="37">
        <v>0</v>
      </c>
      <c r="S733" s="37">
        <v>1</v>
      </c>
      <c r="T733" s="22">
        <v>0</v>
      </c>
      <c r="U733" s="24">
        <v>1</v>
      </c>
      <c r="V733" s="76">
        <v>0</v>
      </c>
      <c r="W733" s="71">
        <f t="shared" si="24"/>
        <v>-9.7975938145741459E-2</v>
      </c>
      <c r="X733" s="68">
        <f t="shared" si="25"/>
        <v>9.5992844555381571E-3</v>
      </c>
    </row>
    <row r="734" spans="2:24" x14ac:dyDescent="0.25">
      <c r="B734" s="26">
        <f>IF('Training Data'!A728="M",1,0)</f>
        <v>0</v>
      </c>
      <c r="C734" s="22">
        <f>IF('Training Data'!A728="F",1,0)</f>
        <v>1</v>
      </c>
      <c r="D734" s="26">
        <f>IF('Training Data'!$B728="H",1,0)</f>
        <v>0</v>
      </c>
      <c r="E734" s="22">
        <f>IF('Training Data'!$B728="A",1,0)</f>
        <v>1</v>
      </c>
      <c r="F734" s="37">
        <v>0</v>
      </c>
      <c r="G734" s="37">
        <v>0</v>
      </c>
      <c r="H734" s="37">
        <v>0</v>
      </c>
      <c r="I734" s="37">
        <v>0</v>
      </c>
      <c r="J734" s="37">
        <v>0</v>
      </c>
      <c r="K734" s="37">
        <v>0</v>
      </c>
      <c r="L734" s="37">
        <v>0</v>
      </c>
      <c r="M734" s="37">
        <v>0</v>
      </c>
      <c r="N734" s="37">
        <v>0</v>
      </c>
      <c r="O734" s="37">
        <v>0</v>
      </c>
      <c r="P734" s="37">
        <v>0</v>
      </c>
      <c r="Q734" s="37">
        <v>0</v>
      </c>
      <c r="R734" s="37">
        <v>0</v>
      </c>
      <c r="S734" s="37">
        <v>0</v>
      </c>
      <c r="T734" s="22">
        <v>0</v>
      </c>
      <c r="U734" s="24">
        <v>1</v>
      </c>
      <c r="V734" s="76">
        <v>0</v>
      </c>
      <c r="W734" s="71">
        <f t="shared" si="24"/>
        <v>0.44472443410807827</v>
      </c>
      <c r="X734" s="68">
        <f t="shared" si="25"/>
        <v>0.19777982229275046</v>
      </c>
    </row>
    <row r="735" spans="2:24" x14ac:dyDescent="0.25">
      <c r="B735" s="26">
        <f>IF('Training Data'!A729="M",1,0)</f>
        <v>0</v>
      </c>
      <c r="C735" s="22">
        <f>IF('Training Data'!A729="F",1,0)</f>
        <v>1</v>
      </c>
      <c r="D735" s="26">
        <f>IF('Training Data'!$B729="H",1,0)</f>
        <v>0</v>
      </c>
      <c r="E735" s="22">
        <f>IF('Training Data'!$B729="A",1,0)</f>
        <v>0</v>
      </c>
      <c r="F735" s="37">
        <v>0</v>
      </c>
      <c r="G735" s="37">
        <v>1</v>
      </c>
      <c r="H735" s="37">
        <v>0</v>
      </c>
      <c r="I735" s="37">
        <v>0</v>
      </c>
      <c r="J735" s="37">
        <v>0</v>
      </c>
      <c r="K735" s="37">
        <v>0</v>
      </c>
      <c r="L735" s="37">
        <v>0</v>
      </c>
      <c r="M735" s="37">
        <v>0</v>
      </c>
      <c r="N735" s="37">
        <v>0</v>
      </c>
      <c r="O735" s="37">
        <v>0</v>
      </c>
      <c r="P735" s="37">
        <v>0</v>
      </c>
      <c r="Q735" s="37">
        <v>0</v>
      </c>
      <c r="R735" s="37">
        <v>0</v>
      </c>
      <c r="S735" s="37">
        <v>0</v>
      </c>
      <c r="T735" s="22">
        <v>0</v>
      </c>
      <c r="U735" s="24">
        <v>1</v>
      </c>
      <c r="V735" s="76">
        <v>0</v>
      </c>
      <c r="W735" s="71">
        <f t="shared" si="24"/>
        <v>0.16313121473019371</v>
      </c>
      <c r="X735" s="68">
        <f t="shared" si="25"/>
        <v>2.6611793219348569E-2</v>
      </c>
    </row>
    <row r="736" spans="2:24" x14ac:dyDescent="0.25">
      <c r="B736" s="26">
        <f>IF('Training Data'!A730="M",1,0)</f>
        <v>0</v>
      </c>
      <c r="C736" s="22">
        <f>IF('Training Data'!A730="F",1,0)</f>
        <v>1</v>
      </c>
      <c r="D736" s="26">
        <f>IF('Training Data'!$B730="H",1,0)</f>
        <v>1</v>
      </c>
      <c r="E736" s="22">
        <f>IF('Training Data'!$B730="A",1,0)</f>
        <v>0</v>
      </c>
      <c r="F736" s="37">
        <v>0</v>
      </c>
      <c r="G736" s="37">
        <v>0</v>
      </c>
      <c r="H736" s="37">
        <v>0</v>
      </c>
      <c r="I736" s="37">
        <v>0</v>
      </c>
      <c r="J736" s="37">
        <v>0</v>
      </c>
      <c r="K736" s="37">
        <v>0</v>
      </c>
      <c r="L736" s="37">
        <v>0</v>
      </c>
      <c r="M736" s="37">
        <v>0</v>
      </c>
      <c r="N736" s="37">
        <v>0</v>
      </c>
      <c r="O736" s="37">
        <v>0</v>
      </c>
      <c r="P736" s="37">
        <v>1</v>
      </c>
      <c r="Q736" s="37">
        <v>0</v>
      </c>
      <c r="R736" s="37">
        <v>0</v>
      </c>
      <c r="S736" s="37">
        <v>0</v>
      </c>
      <c r="T736" s="22">
        <v>0</v>
      </c>
      <c r="U736" s="24">
        <v>1</v>
      </c>
      <c r="V736" s="76">
        <v>0</v>
      </c>
      <c r="W736" s="71">
        <f t="shared" si="24"/>
        <v>0.26861017397113646</v>
      </c>
      <c r="X736" s="68">
        <f t="shared" si="25"/>
        <v>7.21514255608042E-2</v>
      </c>
    </row>
    <row r="737" spans="2:24" x14ac:dyDescent="0.25">
      <c r="B737" s="26">
        <f>IF('Training Data'!A731="M",1,0)</f>
        <v>1</v>
      </c>
      <c r="C737" s="22">
        <f>IF('Training Data'!A731="F",1,0)</f>
        <v>0</v>
      </c>
      <c r="D737" s="26">
        <f>IF('Training Data'!$B731="H",1,0)</f>
        <v>0</v>
      </c>
      <c r="E737" s="22">
        <f>IF('Training Data'!$B731="A",1,0)</f>
        <v>1</v>
      </c>
      <c r="F737" s="37">
        <v>0</v>
      </c>
      <c r="G737" s="37">
        <v>1</v>
      </c>
      <c r="H737" s="37">
        <v>1</v>
      </c>
      <c r="I737" s="37">
        <v>0</v>
      </c>
      <c r="J737" s="37">
        <v>0</v>
      </c>
      <c r="K737" s="37">
        <v>0</v>
      </c>
      <c r="L737" s="37">
        <v>0</v>
      </c>
      <c r="M737" s="37">
        <v>0</v>
      </c>
      <c r="N737" s="37">
        <v>0</v>
      </c>
      <c r="O737" s="37">
        <v>0</v>
      </c>
      <c r="P737" s="37">
        <v>0</v>
      </c>
      <c r="Q737" s="37">
        <v>0</v>
      </c>
      <c r="R737" s="37">
        <v>0</v>
      </c>
      <c r="S737" s="37">
        <v>0</v>
      </c>
      <c r="T737" s="22">
        <v>0</v>
      </c>
      <c r="U737" s="24">
        <v>1</v>
      </c>
      <c r="V737" s="76">
        <v>0</v>
      </c>
      <c r="W737" s="71">
        <f t="shared" si="24"/>
        <v>-0.1298312136176536</v>
      </c>
      <c r="X737" s="68">
        <f t="shared" si="25"/>
        <v>1.68561440294328E-2</v>
      </c>
    </row>
    <row r="738" spans="2:24" x14ac:dyDescent="0.25">
      <c r="B738" s="26">
        <f>IF('Training Data'!A732="M",1,0)</f>
        <v>1</v>
      </c>
      <c r="C738" s="22">
        <f>IF('Training Data'!A732="F",1,0)</f>
        <v>0</v>
      </c>
      <c r="D738" s="26">
        <f>IF('Training Data'!$B732="H",1,0)</f>
        <v>0</v>
      </c>
      <c r="E738" s="22">
        <f>IF('Training Data'!$B732="A",1,0)</f>
        <v>1</v>
      </c>
      <c r="F738" s="37">
        <v>0</v>
      </c>
      <c r="G738" s="37">
        <v>1</v>
      </c>
      <c r="H738" s="37">
        <v>0</v>
      </c>
      <c r="I738" s="37">
        <v>0</v>
      </c>
      <c r="J738" s="37">
        <v>0</v>
      </c>
      <c r="K738" s="37">
        <v>0</v>
      </c>
      <c r="L738" s="37">
        <v>0</v>
      </c>
      <c r="M738" s="37">
        <v>0</v>
      </c>
      <c r="N738" s="37">
        <v>0</v>
      </c>
      <c r="O738" s="37">
        <v>0</v>
      </c>
      <c r="P738" s="37">
        <v>0</v>
      </c>
      <c r="Q738" s="37">
        <v>0</v>
      </c>
      <c r="R738" s="37">
        <v>0</v>
      </c>
      <c r="S738" s="37">
        <v>0</v>
      </c>
      <c r="T738" s="22">
        <v>0</v>
      </c>
      <c r="U738" s="24">
        <v>1</v>
      </c>
      <c r="V738" s="76">
        <v>0</v>
      </c>
      <c r="W738" s="71">
        <f t="shared" si="24"/>
        <v>0.10781055130195683</v>
      </c>
      <c r="X738" s="68">
        <f t="shared" si="25"/>
        <v>1.1623114972031865E-2</v>
      </c>
    </row>
    <row r="739" spans="2:24" x14ac:dyDescent="0.25">
      <c r="B739" s="26">
        <f>IF('Training Data'!A733="M",1,0)</f>
        <v>0</v>
      </c>
      <c r="C739" s="22">
        <f>IF('Training Data'!A733="F",1,0)</f>
        <v>1</v>
      </c>
      <c r="D739" s="26">
        <f>IF('Training Data'!$B733="H",1,0)</f>
        <v>1</v>
      </c>
      <c r="E739" s="22">
        <f>IF('Training Data'!$B733="A",1,0)</f>
        <v>0</v>
      </c>
      <c r="F739" s="37">
        <v>0</v>
      </c>
      <c r="G739" s="37">
        <v>1</v>
      </c>
      <c r="H739" s="37">
        <v>1</v>
      </c>
      <c r="I739" s="37">
        <v>0</v>
      </c>
      <c r="J739" s="37">
        <v>0</v>
      </c>
      <c r="K739" s="37">
        <v>0</v>
      </c>
      <c r="L739" s="37">
        <v>0</v>
      </c>
      <c r="M739" s="37">
        <v>0</v>
      </c>
      <c r="N739" s="37">
        <v>0</v>
      </c>
      <c r="O739" s="37">
        <v>0</v>
      </c>
      <c r="P739" s="37">
        <v>0</v>
      </c>
      <c r="Q739" s="37">
        <v>0</v>
      </c>
      <c r="R739" s="37">
        <v>0</v>
      </c>
      <c r="S739" s="37">
        <v>0</v>
      </c>
      <c r="T739" s="22">
        <v>0</v>
      </c>
      <c r="U739" s="24">
        <v>1</v>
      </c>
      <c r="V739" s="76">
        <v>0</v>
      </c>
      <c r="W739" s="71">
        <f t="shared" si="24"/>
        <v>-7.7414889592893776E-2</v>
      </c>
      <c r="X739" s="68">
        <f t="shared" si="25"/>
        <v>5.9930651306799327E-3</v>
      </c>
    </row>
    <row r="740" spans="2:24" x14ac:dyDescent="0.25">
      <c r="B740" s="26">
        <f>IF('Training Data'!A734="M",1,0)</f>
        <v>0</v>
      </c>
      <c r="C740" s="22">
        <f>IF('Training Data'!A734="F",1,0)</f>
        <v>1</v>
      </c>
      <c r="D740" s="26">
        <f>IF('Training Data'!$B734="H",1,0)</f>
        <v>1</v>
      </c>
      <c r="E740" s="22">
        <f>IF('Training Data'!$B734="A",1,0)</f>
        <v>0</v>
      </c>
      <c r="F740" s="37">
        <v>0</v>
      </c>
      <c r="G740" s="37">
        <v>0</v>
      </c>
      <c r="H740" s="37">
        <v>1</v>
      </c>
      <c r="I740" s="37">
        <v>0</v>
      </c>
      <c r="J740" s="37">
        <v>0</v>
      </c>
      <c r="K740" s="37">
        <v>0</v>
      </c>
      <c r="L740" s="37">
        <v>0</v>
      </c>
      <c r="M740" s="37">
        <v>0</v>
      </c>
      <c r="N740" s="37">
        <v>0</v>
      </c>
      <c r="O740" s="37">
        <v>0</v>
      </c>
      <c r="P740" s="37">
        <v>0</v>
      </c>
      <c r="Q740" s="37">
        <v>0</v>
      </c>
      <c r="R740" s="37">
        <v>0</v>
      </c>
      <c r="S740" s="37">
        <v>0</v>
      </c>
      <c r="T740" s="22">
        <v>0</v>
      </c>
      <c r="U740" s="24">
        <v>1</v>
      </c>
      <c r="V740" s="76">
        <v>0</v>
      </c>
      <c r="W740" s="71">
        <f t="shared" si="24"/>
        <v>0.19146048487646464</v>
      </c>
      <c r="X740" s="68">
        <f t="shared" si="25"/>
        <v>3.6657117269130943E-2</v>
      </c>
    </row>
    <row r="741" spans="2:24" x14ac:dyDescent="0.25">
      <c r="B741" s="26">
        <f>IF('Training Data'!A735="M",1,0)</f>
        <v>0</v>
      </c>
      <c r="C741" s="22">
        <f>IF('Training Data'!A735="F",1,0)</f>
        <v>1</v>
      </c>
      <c r="D741" s="26">
        <f>IF('Training Data'!$B735="H",1,0)</f>
        <v>0</v>
      </c>
      <c r="E741" s="22">
        <f>IF('Training Data'!$B735="A",1,0)</f>
        <v>1</v>
      </c>
      <c r="F741" s="37">
        <v>0</v>
      </c>
      <c r="G741" s="37">
        <v>0</v>
      </c>
      <c r="H741" s="37">
        <v>1</v>
      </c>
      <c r="I741" s="37">
        <v>0</v>
      </c>
      <c r="J741" s="37">
        <v>0</v>
      </c>
      <c r="K741" s="37">
        <v>0</v>
      </c>
      <c r="L741" s="37">
        <v>0</v>
      </c>
      <c r="M741" s="37">
        <v>0</v>
      </c>
      <c r="N741" s="37">
        <v>0</v>
      </c>
      <c r="O741" s="37">
        <v>0</v>
      </c>
      <c r="P741" s="37">
        <v>0</v>
      </c>
      <c r="Q741" s="37">
        <v>0</v>
      </c>
      <c r="R741" s="37">
        <v>0</v>
      </c>
      <c r="S741" s="37">
        <v>0</v>
      </c>
      <c r="T741" s="22">
        <v>0</v>
      </c>
      <c r="U741" s="24">
        <v>1</v>
      </c>
      <c r="V741" s="76">
        <v>0</v>
      </c>
      <c r="W741" s="71">
        <f t="shared" si="24"/>
        <v>0.20708266918846785</v>
      </c>
      <c r="X741" s="68">
        <f t="shared" si="25"/>
        <v>4.2883231878220414E-2</v>
      </c>
    </row>
    <row r="742" spans="2:24" x14ac:dyDescent="0.25">
      <c r="B742" s="26">
        <f>IF('Training Data'!A736="M",1,0)</f>
        <v>0</v>
      </c>
      <c r="C742" s="22">
        <f>IF('Training Data'!A736="F",1,0)</f>
        <v>1</v>
      </c>
      <c r="D742" s="26">
        <f>IF('Training Data'!$B736="H",1,0)</f>
        <v>1</v>
      </c>
      <c r="E742" s="22">
        <f>IF('Training Data'!$B736="A",1,0)</f>
        <v>0</v>
      </c>
      <c r="F742" s="37">
        <v>0</v>
      </c>
      <c r="G742" s="37">
        <v>0</v>
      </c>
      <c r="H742" s="37">
        <v>0</v>
      </c>
      <c r="I742" s="37">
        <v>0</v>
      </c>
      <c r="J742" s="37">
        <v>0</v>
      </c>
      <c r="K742" s="37">
        <v>0</v>
      </c>
      <c r="L742" s="37">
        <v>0</v>
      </c>
      <c r="M742" s="37">
        <v>0</v>
      </c>
      <c r="N742" s="37">
        <v>0</v>
      </c>
      <c r="O742" s="37">
        <v>0</v>
      </c>
      <c r="P742" s="37">
        <v>0</v>
      </c>
      <c r="Q742" s="37">
        <v>0</v>
      </c>
      <c r="R742" s="37">
        <v>0</v>
      </c>
      <c r="S742" s="37">
        <v>0</v>
      </c>
      <c r="T742" s="22">
        <v>0</v>
      </c>
      <c r="U742" s="24">
        <v>1</v>
      </c>
      <c r="V742" s="76">
        <v>0</v>
      </c>
      <c r="W742" s="71">
        <f t="shared" si="24"/>
        <v>0.42910224979607509</v>
      </c>
      <c r="X742" s="68">
        <f t="shared" si="25"/>
        <v>0.18412874078005323</v>
      </c>
    </row>
    <row r="743" spans="2:24" x14ac:dyDescent="0.25">
      <c r="B743" s="26">
        <f>IF('Training Data'!A737="M",1,0)</f>
        <v>0</v>
      </c>
      <c r="C743" s="22">
        <f>IF('Training Data'!A737="F",1,0)</f>
        <v>1</v>
      </c>
      <c r="D743" s="26">
        <f>IF('Training Data'!$B737="H",1,0)</f>
        <v>1</v>
      </c>
      <c r="E743" s="22">
        <f>IF('Training Data'!$B737="A",1,0)</f>
        <v>0</v>
      </c>
      <c r="F743" s="37">
        <v>0</v>
      </c>
      <c r="G743" s="37">
        <v>0</v>
      </c>
      <c r="H743" s="37">
        <v>0</v>
      </c>
      <c r="I743" s="37">
        <v>0</v>
      </c>
      <c r="J743" s="37">
        <v>0</v>
      </c>
      <c r="K743" s="37">
        <v>0</v>
      </c>
      <c r="L743" s="37">
        <v>0</v>
      </c>
      <c r="M743" s="37">
        <v>0</v>
      </c>
      <c r="N743" s="37">
        <v>0</v>
      </c>
      <c r="O743" s="37">
        <v>0</v>
      </c>
      <c r="P743" s="37">
        <v>0</v>
      </c>
      <c r="Q743" s="37">
        <v>0</v>
      </c>
      <c r="R743" s="37">
        <v>0</v>
      </c>
      <c r="S743" s="37">
        <v>0</v>
      </c>
      <c r="T743" s="22">
        <v>0</v>
      </c>
      <c r="U743" s="24">
        <v>1</v>
      </c>
      <c r="V743" s="76">
        <v>0</v>
      </c>
      <c r="W743" s="71">
        <f t="shared" si="24"/>
        <v>0.42910224979607509</v>
      </c>
      <c r="X743" s="68">
        <f t="shared" si="25"/>
        <v>0.18412874078005323</v>
      </c>
    </row>
    <row r="744" spans="2:24" x14ac:dyDescent="0.25">
      <c r="B744" s="26">
        <f>IF('Training Data'!A738="M",1,0)</f>
        <v>0</v>
      </c>
      <c r="C744" s="22">
        <f>IF('Training Data'!A738="F",1,0)</f>
        <v>0</v>
      </c>
      <c r="D744" s="26">
        <f>IF('Training Data'!$B738="H",1,0)</f>
        <v>0</v>
      </c>
      <c r="E744" s="22">
        <f>IF('Training Data'!$B738="A",1,0)</f>
        <v>1</v>
      </c>
      <c r="F744" s="37">
        <v>0</v>
      </c>
      <c r="G744" s="37">
        <v>0</v>
      </c>
      <c r="H744" s="37">
        <v>1</v>
      </c>
      <c r="I744" s="37">
        <v>0</v>
      </c>
      <c r="J744" s="37">
        <v>0</v>
      </c>
      <c r="K744" s="37">
        <v>0</v>
      </c>
      <c r="L744" s="37">
        <v>0</v>
      </c>
      <c r="M744" s="37">
        <v>0</v>
      </c>
      <c r="N744" s="37">
        <v>0</v>
      </c>
      <c r="O744" s="37">
        <v>0</v>
      </c>
      <c r="P744" s="37">
        <v>0</v>
      </c>
      <c r="Q744" s="37">
        <v>0</v>
      </c>
      <c r="R744" s="37">
        <v>0</v>
      </c>
      <c r="S744" s="37">
        <v>0</v>
      </c>
      <c r="T744" s="22">
        <v>0</v>
      </c>
      <c r="U744" s="24">
        <v>1</v>
      </c>
      <c r="V744" s="76">
        <v>0</v>
      </c>
      <c r="W744" s="71">
        <f t="shared" si="24"/>
        <v>0.20616873101461466</v>
      </c>
      <c r="X744" s="68">
        <f t="shared" si="25"/>
        <v>4.2505545648176532E-2</v>
      </c>
    </row>
    <row r="745" spans="2:24" x14ac:dyDescent="0.25">
      <c r="B745" s="26">
        <f>IF('Training Data'!A739="M",1,0)</f>
        <v>1</v>
      </c>
      <c r="C745" s="22">
        <f>IF('Training Data'!A739="F",1,0)</f>
        <v>0</v>
      </c>
      <c r="D745" s="26">
        <f>IF('Training Data'!$B739="H",1,0)</f>
        <v>0</v>
      </c>
      <c r="E745" s="22">
        <f>IF('Training Data'!$B739="A",1,0)</f>
        <v>1</v>
      </c>
      <c r="F745" s="37">
        <v>0</v>
      </c>
      <c r="G745" s="37">
        <v>0</v>
      </c>
      <c r="H745" s="37">
        <v>1</v>
      </c>
      <c r="I745" s="37">
        <v>0</v>
      </c>
      <c r="J745" s="37">
        <v>0</v>
      </c>
      <c r="K745" s="37">
        <v>0</v>
      </c>
      <c r="L745" s="37">
        <v>0</v>
      </c>
      <c r="M745" s="37">
        <v>0</v>
      </c>
      <c r="N745" s="37">
        <v>0</v>
      </c>
      <c r="O745" s="37">
        <v>0</v>
      </c>
      <c r="P745" s="37">
        <v>0</v>
      </c>
      <c r="Q745" s="37">
        <v>0</v>
      </c>
      <c r="R745" s="37">
        <v>0</v>
      </c>
      <c r="S745" s="37">
        <v>0</v>
      </c>
      <c r="T745" s="22">
        <v>0</v>
      </c>
      <c r="U745" s="24">
        <v>1</v>
      </c>
      <c r="V745" s="76">
        <v>0</v>
      </c>
      <c r="W745" s="71">
        <f t="shared" si="24"/>
        <v>0.13904416085170479</v>
      </c>
      <c r="X745" s="68">
        <f t="shared" si="25"/>
        <v>1.9333278666954754E-2</v>
      </c>
    </row>
    <row r="746" spans="2:24" x14ac:dyDescent="0.25">
      <c r="B746" s="26">
        <f>IF('Training Data'!A740="M",1,0)</f>
        <v>1</v>
      </c>
      <c r="C746" s="22">
        <f>IF('Training Data'!A740="F",1,0)</f>
        <v>0</v>
      </c>
      <c r="D746" s="26">
        <f>IF('Training Data'!$B740="H",1,0)</f>
        <v>0</v>
      </c>
      <c r="E746" s="22">
        <f>IF('Training Data'!$B740="A",1,0)</f>
        <v>1</v>
      </c>
      <c r="F746" s="37">
        <v>0</v>
      </c>
      <c r="G746" s="37">
        <v>1</v>
      </c>
      <c r="H746" s="37">
        <v>0</v>
      </c>
      <c r="I746" s="37">
        <v>0</v>
      </c>
      <c r="J746" s="37">
        <v>1</v>
      </c>
      <c r="K746" s="37">
        <v>0</v>
      </c>
      <c r="L746" s="37">
        <v>0</v>
      </c>
      <c r="M746" s="37">
        <v>0</v>
      </c>
      <c r="N746" s="37">
        <v>0</v>
      </c>
      <c r="O746" s="37">
        <v>0</v>
      </c>
      <c r="P746" s="37">
        <v>0</v>
      </c>
      <c r="Q746" s="37">
        <v>0</v>
      </c>
      <c r="R746" s="37">
        <v>0</v>
      </c>
      <c r="S746" s="37">
        <v>0</v>
      </c>
      <c r="T746" s="22">
        <v>0</v>
      </c>
      <c r="U746" s="24">
        <v>1</v>
      </c>
      <c r="V746" s="76">
        <v>0</v>
      </c>
      <c r="W746" s="71">
        <f t="shared" si="24"/>
        <v>0.40237100848342466</v>
      </c>
      <c r="X746" s="68">
        <f t="shared" si="25"/>
        <v>0.16190242846796821</v>
      </c>
    </row>
    <row r="747" spans="2:24" x14ac:dyDescent="0.25">
      <c r="B747" s="26">
        <f>IF('Training Data'!A741="M",1,0)</f>
        <v>1</v>
      </c>
      <c r="C747" s="22">
        <f>IF('Training Data'!A741="F",1,0)</f>
        <v>0</v>
      </c>
      <c r="D747" s="26">
        <f>IF('Training Data'!$B741="H",1,0)</f>
        <v>0</v>
      </c>
      <c r="E747" s="22">
        <f>IF('Training Data'!$B741="A",1,0)</f>
        <v>1</v>
      </c>
      <c r="F747" s="37">
        <v>0</v>
      </c>
      <c r="G747" s="37">
        <v>0</v>
      </c>
      <c r="H747" s="37">
        <v>1</v>
      </c>
      <c r="I747" s="37">
        <v>0</v>
      </c>
      <c r="J747" s="37">
        <v>0</v>
      </c>
      <c r="K747" s="37">
        <v>0</v>
      </c>
      <c r="L747" s="37">
        <v>0</v>
      </c>
      <c r="M747" s="37">
        <v>0</v>
      </c>
      <c r="N747" s="37">
        <v>0</v>
      </c>
      <c r="O747" s="37">
        <v>0</v>
      </c>
      <c r="P747" s="37">
        <v>1</v>
      </c>
      <c r="Q747" s="37">
        <v>0</v>
      </c>
      <c r="R747" s="37">
        <v>0</v>
      </c>
      <c r="S747" s="37">
        <v>1</v>
      </c>
      <c r="T747" s="22">
        <v>0</v>
      </c>
      <c r="U747" s="24">
        <v>1</v>
      </c>
      <c r="V747" s="76">
        <v>0</v>
      </c>
      <c r="W747" s="71">
        <f t="shared" si="24"/>
        <v>-0.22723440442093212</v>
      </c>
      <c r="X747" s="68">
        <f t="shared" si="25"/>
        <v>5.163547455253574E-2</v>
      </c>
    </row>
    <row r="748" spans="2:24" x14ac:dyDescent="0.25">
      <c r="B748" s="26">
        <f>IF('Training Data'!A742="M",1,0)</f>
        <v>0</v>
      </c>
      <c r="C748" s="22">
        <f>IF('Training Data'!A742="F",1,0)</f>
        <v>1</v>
      </c>
      <c r="D748" s="26">
        <f>IF('Training Data'!$B742="H",1,0)</f>
        <v>1</v>
      </c>
      <c r="E748" s="22">
        <f>IF('Training Data'!$B742="A",1,0)</f>
        <v>0</v>
      </c>
      <c r="F748" s="37">
        <v>0</v>
      </c>
      <c r="G748" s="37">
        <v>0</v>
      </c>
      <c r="H748" s="37">
        <v>0</v>
      </c>
      <c r="I748" s="37">
        <v>0</v>
      </c>
      <c r="J748" s="37">
        <v>0</v>
      </c>
      <c r="K748" s="37">
        <v>0</v>
      </c>
      <c r="L748" s="37">
        <v>0</v>
      </c>
      <c r="M748" s="37">
        <v>0</v>
      </c>
      <c r="N748" s="37">
        <v>0</v>
      </c>
      <c r="O748" s="37">
        <v>0</v>
      </c>
      <c r="P748" s="37">
        <v>1</v>
      </c>
      <c r="Q748" s="37">
        <v>0</v>
      </c>
      <c r="R748" s="37">
        <v>0</v>
      </c>
      <c r="S748" s="37">
        <v>0</v>
      </c>
      <c r="T748" s="22">
        <v>0</v>
      </c>
      <c r="U748" s="24">
        <v>1</v>
      </c>
      <c r="V748" s="76">
        <v>0</v>
      </c>
      <c r="W748" s="71">
        <f t="shared" si="24"/>
        <v>0.26861017397113646</v>
      </c>
      <c r="X748" s="68">
        <f t="shared" si="25"/>
        <v>7.21514255608042E-2</v>
      </c>
    </row>
    <row r="749" spans="2:24" x14ac:dyDescent="0.25">
      <c r="B749" s="26">
        <f>IF('Training Data'!A743="M",1,0)</f>
        <v>1</v>
      </c>
      <c r="C749" s="22">
        <f>IF('Training Data'!A743="F",1,0)</f>
        <v>0</v>
      </c>
      <c r="D749" s="26">
        <f>IF('Training Data'!$B743="H",1,0)</f>
        <v>1</v>
      </c>
      <c r="E749" s="22">
        <f>IF('Training Data'!$B743="A",1,0)</f>
        <v>0</v>
      </c>
      <c r="F749" s="37">
        <v>0</v>
      </c>
      <c r="G749" s="37">
        <v>0</v>
      </c>
      <c r="H749" s="37">
        <v>0</v>
      </c>
      <c r="I749" s="37">
        <v>0</v>
      </c>
      <c r="J749" s="37">
        <v>0</v>
      </c>
      <c r="K749" s="37">
        <v>0</v>
      </c>
      <c r="L749" s="37">
        <v>0</v>
      </c>
      <c r="M749" s="37">
        <v>1</v>
      </c>
      <c r="N749" s="37">
        <v>0</v>
      </c>
      <c r="O749" s="37">
        <v>0</v>
      </c>
      <c r="P749" s="37">
        <v>1</v>
      </c>
      <c r="Q749" s="37">
        <v>0</v>
      </c>
      <c r="R749" s="37">
        <v>0</v>
      </c>
      <c r="S749" s="37">
        <v>0</v>
      </c>
      <c r="T749" s="22">
        <v>0</v>
      </c>
      <c r="U749" s="24">
        <v>1</v>
      </c>
      <c r="V749" s="76">
        <v>0</v>
      </c>
      <c r="W749" s="71">
        <f t="shared" si="24"/>
        <v>0.43497715185785601</v>
      </c>
      <c r="X749" s="68">
        <f t="shared" si="25"/>
        <v>0.18920512263837233</v>
      </c>
    </row>
    <row r="750" spans="2:24" x14ac:dyDescent="0.25">
      <c r="B750" s="26">
        <f>IF('Training Data'!A744="M",1,0)</f>
        <v>0</v>
      </c>
      <c r="C750" s="22">
        <f>IF('Training Data'!A744="F",1,0)</f>
        <v>1</v>
      </c>
      <c r="D750" s="26">
        <f>IF('Training Data'!$B744="H",1,0)</f>
        <v>0</v>
      </c>
      <c r="E750" s="22">
        <f>IF('Training Data'!$B744="A",1,0)</f>
        <v>1</v>
      </c>
      <c r="F750" s="37">
        <v>0</v>
      </c>
      <c r="G750" s="37">
        <v>0</v>
      </c>
      <c r="H750" s="37">
        <v>0</v>
      </c>
      <c r="I750" s="37">
        <v>0</v>
      </c>
      <c r="J750" s="37">
        <v>0</v>
      </c>
      <c r="K750" s="37">
        <v>0</v>
      </c>
      <c r="L750" s="37">
        <v>0</v>
      </c>
      <c r="M750" s="37">
        <v>0</v>
      </c>
      <c r="N750" s="37">
        <v>0</v>
      </c>
      <c r="O750" s="37">
        <v>0</v>
      </c>
      <c r="P750" s="37">
        <v>0</v>
      </c>
      <c r="Q750" s="37">
        <v>0</v>
      </c>
      <c r="R750" s="37">
        <v>0</v>
      </c>
      <c r="S750" s="37">
        <v>0</v>
      </c>
      <c r="T750" s="22">
        <v>0</v>
      </c>
      <c r="U750" s="24">
        <v>1</v>
      </c>
      <c r="V750" s="76">
        <v>0</v>
      </c>
      <c r="W750" s="71">
        <f t="shared" si="24"/>
        <v>0.44472443410807827</v>
      </c>
      <c r="X750" s="68">
        <f t="shared" si="25"/>
        <v>0.19777982229275046</v>
      </c>
    </row>
    <row r="751" spans="2:24" x14ac:dyDescent="0.25">
      <c r="B751" s="26">
        <f>IF('Training Data'!A745="M",1,0)</f>
        <v>0</v>
      </c>
      <c r="C751" s="22">
        <f>IF('Training Data'!A745="F",1,0)</f>
        <v>1</v>
      </c>
      <c r="D751" s="26">
        <f>IF('Training Data'!$B745="H",1,0)</f>
        <v>0</v>
      </c>
      <c r="E751" s="22">
        <f>IF('Training Data'!$B745="A",1,0)</f>
        <v>0</v>
      </c>
      <c r="F751" s="37">
        <v>0</v>
      </c>
      <c r="G751" s="37">
        <v>0</v>
      </c>
      <c r="H751" s="37">
        <v>1</v>
      </c>
      <c r="I751" s="37">
        <v>0</v>
      </c>
      <c r="J751" s="37">
        <v>0</v>
      </c>
      <c r="K751" s="37">
        <v>0</v>
      </c>
      <c r="L751" s="37">
        <v>0</v>
      </c>
      <c r="M751" s="37">
        <v>0</v>
      </c>
      <c r="N751" s="37">
        <v>0</v>
      </c>
      <c r="O751" s="37">
        <v>0</v>
      </c>
      <c r="P751" s="37">
        <v>0</v>
      </c>
      <c r="Q751" s="37">
        <v>0</v>
      </c>
      <c r="R751" s="37">
        <v>1</v>
      </c>
      <c r="S751" s="37">
        <v>0</v>
      </c>
      <c r="T751" s="22">
        <v>1</v>
      </c>
      <c r="U751" s="24">
        <v>1</v>
      </c>
      <c r="V751" s="76">
        <v>0</v>
      </c>
      <c r="W751" s="71">
        <f t="shared" si="24"/>
        <v>0.62104800560253248</v>
      </c>
      <c r="X751" s="68">
        <f t="shared" si="25"/>
        <v>0.38570062526288323</v>
      </c>
    </row>
    <row r="752" spans="2:24" x14ac:dyDescent="0.25">
      <c r="B752" s="26">
        <f>IF('Training Data'!A746="M",1,0)</f>
        <v>0</v>
      </c>
      <c r="C752" s="22">
        <f>IF('Training Data'!A746="F",1,0)</f>
        <v>1</v>
      </c>
      <c r="D752" s="26">
        <f>IF('Training Data'!$B746="H",1,0)</f>
        <v>1</v>
      </c>
      <c r="E752" s="22">
        <f>IF('Training Data'!$B746="A",1,0)</f>
        <v>0</v>
      </c>
      <c r="F752" s="37">
        <v>0</v>
      </c>
      <c r="G752" s="37">
        <v>0</v>
      </c>
      <c r="H752" s="37">
        <v>0</v>
      </c>
      <c r="I752" s="37">
        <v>0</v>
      </c>
      <c r="J752" s="37">
        <v>0</v>
      </c>
      <c r="K752" s="37">
        <v>0</v>
      </c>
      <c r="L752" s="37">
        <v>0</v>
      </c>
      <c r="M752" s="37">
        <v>0</v>
      </c>
      <c r="N752" s="37">
        <v>0</v>
      </c>
      <c r="O752" s="37">
        <v>0</v>
      </c>
      <c r="P752" s="37">
        <v>0</v>
      </c>
      <c r="Q752" s="37">
        <v>0</v>
      </c>
      <c r="R752" s="37">
        <v>0</v>
      </c>
      <c r="S752" s="37">
        <v>1</v>
      </c>
      <c r="T752" s="22">
        <v>0</v>
      </c>
      <c r="U752" s="24">
        <v>1</v>
      </c>
      <c r="V752" s="76">
        <v>0</v>
      </c>
      <c r="W752" s="71">
        <f t="shared" si="24"/>
        <v>0.22331576034837683</v>
      </c>
      <c r="X752" s="68">
        <f t="shared" si="25"/>
        <v>4.9869928819973673E-2</v>
      </c>
    </row>
    <row r="753" spans="2:24" x14ac:dyDescent="0.25">
      <c r="B753" s="26">
        <f>IF('Training Data'!A747="M",1,0)</f>
        <v>1</v>
      </c>
      <c r="C753" s="22">
        <f>IF('Training Data'!A747="F",1,0)</f>
        <v>0</v>
      </c>
      <c r="D753" s="26">
        <f>IF('Training Data'!$B747="H",1,0)</f>
        <v>0</v>
      </c>
      <c r="E753" s="22">
        <f>IF('Training Data'!$B747="A",1,0)</f>
        <v>1</v>
      </c>
      <c r="F753" s="37">
        <v>0</v>
      </c>
      <c r="G753" s="37">
        <v>1</v>
      </c>
      <c r="H753" s="37">
        <v>1</v>
      </c>
      <c r="I753" s="37">
        <v>0</v>
      </c>
      <c r="J753" s="37">
        <v>0</v>
      </c>
      <c r="K753" s="37">
        <v>0</v>
      </c>
      <c r="L753" s="37">
        <v>0</v>
      </c>
      <c r="M753" s="37">
        <v>0</v>
      </c>
      <c r="N753" s="37">
        <v>0</v>
      </c>
      <c r="O753" s="37">
        <v>0</v>
      </c>
      <c r="P753" s="37">
        <v>0</v>
      </c>
      <c r="Q753" s="37">
        <v>0</v>
      </c>
      <c r="R753" s="37">
        <v>0</v>
      </c>
      <c r="S753" s="37">
        <v>0</v>
      </c>
      <c r="T753" s="22">
        <v>0</v>
      </c>
      <c r="U753" s="24">
        <v>1</v>
      </c>
      <c r="V753" s="76">
        <v>0</v>
      </c>
      <c r="W753" s="71">
        <f t="shared" si="24"/>
        <v>-0.1298312136176536</v>
      </c>
      <c r="X753" s="68">
        <f t="shared" si="25"/>
        <v>1.68561440294328E-2</v>
      </c>
    </row>
    <row r="754" spans="2:24" x14ac:dyDescent="0.25">
      <c r="B754" s="26">
        <f>IF('Training Data'!A748="M",1,0)</f>
        <v>1</v>
      </c>
      <c r="C754" s="22">
        <f>IF('Training Data'!A748="F",1,0)</f>
        <v>0</v>
      </c>
      <c r="D754" s="26">
        <f>IF('Training Data'!$B748="H",1,0)</f>
        <v>0</v>
      </c>
      <c r="E754" s="22">
        <f>IF('Training Data'!$B748="A",1,0)</f>
        <v>1</v>
      </c>
      <c r="F754" s="37">
        <v>0</v>
      </c>
      <c r="G754" s="37">
        <v>0</v>
      </c>
      <c r="H754" s="37">
        <v>0</v>
      </c>
      <c r="I754" s="37">
        <v>0</v>
      </c>
      <c r="J754" s="37">
        <v>0</v>
      </c>
      <c r="K754" s="37">
        <v>0</v>
      </c>
      <c r="L754" s="37">
        <v>0</v>
      </c>
      <c r="M754" s="37">
        <v>0</v>
      </c>
      <c r="N754" s="37">
        <v>0</v>
      </c>
      <c r="O754" s="37">
        <v>0</v>
      </c>
      <c r="P754" s="37">
        <v>0</v>
      </c>
      <c r="Q754" s="37">
        <v>0</v>
      </c>
      <c r="R754" s="37">
        <v>0</v>
      </c>
      <c r="S754" s="37">
        <v>0</v>
      </c>
      <c r="T754" s="22">
        <v>0</v>
      </c>
      <c r="U754" s="24">
        <v>1</v>
      </c>
      <c r="V754" s="76">
        <v>0</v>
      </c>
      <c r="W754" s="71">
        <f t="shared" si="24"/>
        <v>0.37668592577131521</v>
      </c>
      <c r="X754" s="68">
        <f t="shared" si="25"/>
        <v>0.14189228667419279</v>
      </c>
    </row>
    <row r="755" spans="2:24" x14ac:dyDescent="0.25">
      <c r="B755" s="26">
        <f>IF('Training Data'!A749="M",1,0)</f>
        <v>1</v>
      </c>
      <c r="C755" s="22">
        <f>IF('Training Data'!A749="F",1,0)</f>
        <v>0</v>
      </c>
      <c r="D755" s="26">
        <f>IF('Training Data'!$B749="H",1,0)</f>
        <v>1</v>
      </c>
      <c r="E755" s="22">
        <f>IF('Training Data'!$B749="A",1,0)</f>
        <v>0</v>
      </c>
      <c r="F755" s="37">
        <v>0</v>
      </c>
      <c r="G755" s="37">
        <v>0</v>
      </c>
      <c r="H755" s="37">
        <v>0</v>
      </c>
      <c r="I755" s="37">
        <v>0</v>
      </c>
      <c r="J755" s="37">
        <v>0</v>
      </c>
      <c r="K755" s="37">
        <v>0</v>
      </c>
      <c r="L755" s="37">
        <v>0</v>
      </c>
      <c r="M755" s="37">
        <v>0</v>
      </c>
      <c r="N755" s="37">
        <v>0</v>
      </c>
      <c r="O755" s="37">
        <v>0</v>
      </c>
      <c r="P755" s="37">
        <v>0</v>
      </c>
      <c r="Q755" s="37">
        <v>0</v>
      </c>
      <c r="R755" s="37">
        <v>0</v>
      </c>
      <c r="S755" s="37">
        <v>0</v>
      </c>
      <c r="T755" s="22">
        <v>0</v>
      </c>
      <c r="U755" s="24">
        <v>1</v>
      </c>
      <c r="V755" s="76">
        <v>0</v>
      </c>
      <c r="W755" s="71">
        <f t="shared" si="24"/>
        <v>0.36106374145931197</v>
      </c>
      <c r="X755" s="68">
        <f t="shared" si="25"/>
        <v>0.13036702539659689</v>
      </c>
    </row>
    <row r="756" spans="2:24" x14ac:dyDescent="0.25">
      <c r="B756" s="26">
        <f>IF('Training Data'!A750="M",1,0)</f>
        <v>1</v>
      </c>
      <c r="C756" s="22">
        <f>IF('Training Data'!A750="F",1,0)</f>
        <v>0</v>
      </c>
      <c r="D756" s="26">
        <f>IF('Training Data'!$B750="H",1,0)</f>
        <v>0</v>
      </c>
      <c r="E756" s="22">
        <f>IF('Training Data'!$B750="A",1,0)</f>
        <v>0</v>
      </c>
      <c r="F756" s="37">
        <v>0</v>
      </c>
      <c r="G756" s="37">
        <v>0</v>
      </c>
      <c r="H756" s="37">
        <v>0</v>
      </c>
      <c r="I756" s="37">
        <v>0</v>
      </c>
      <c r="J756" s="37">
        <v>0</v>
      </c>
      <c r="K756" s="37">
        <v>0</v>
      </c>
      <c r="L756" s="37">
        <v>0</v>
      </c>
      <c r="M756" s="37">
        <v>0</v>
      </c>
      <c r="N756" s="37">
        <v>0</v>
      </c>
      <c r="O756" s="37">
        <v>0</v>
      </c>
      <c r="P756" s="37">
        <v>0</v>
      </c>
      <c r="Q756" s="37">
        <v>0</v>
      </c>
      <c r="R756" s="37">
        <v>0</v>
      </c>
      <c r="S756" s="37">
        <v>0</v>
      </c>
      <c r="T756" s="22">
        <v>0</v>
      </c>
      <c r="U756" s="24">
        <v>1</v>
      </c>
      <c r="V756" s="76">
        <v>0</v>
      </c>
      <c r="W756" s="71">
        <f t="shared" si="24"/>
        <v>0.36396808086278903</v>
      </c>
      <c r="X756" s="68">
        <f t="shared" si="25"/>
        <v>0.13247276388694174</v>
      </c>
    </row>
    <row r="757" spans="2:24" x14ac:dyDescent="0.25">
      <c r="B757" s="26">
        <f>IF('Training Data'!A751="M",1,0)</f>
        <v>0</v>
      </c>
      <c r="C757" s="22">
        <f>IF('Training Data'!A751="F",1,0)</f>
        <v>1</v>
      </c>
      <c r="D757" s="26">
        <f>IF('Training Data'!$B751="H",1,0)</f>
        <v>0</v>
      </c>
      <c r="E757" s="22">
        <f>IF('Training Data'!$B751="A",1,0)</f>
        <v>1</v>
      </c>
      <c r="F757" s="37">
        <v>0</v>
      </c>
      <c r="G757" s="37">
        <v>0</v>
      </c>
      <c r="H757" s="37">
        <v>1</v>
      </c>
      <c r="I757" s="37">
        <v>0</v>
      </c>
      <c r="J757" s="37">
        <v>0</v>
      </c>
      <c r="K757" s="37">
        <v>0</v>
      </c>
      <c r="L757" s="37">
        <v>0</v>
      </c>
      <c r="M757" s="37">
        <v>0</v>
      </c>
      <c r="N757" s="37">
        <v>0</v>
      </c>
      <c r="O757" s="37">
        <v>0</v>
      </c>
      <c r="P757" s="37">
        <v>0</v>
      </c>
      <c r="Q757" s="37">
        <v>0</v>
      </c>
      <c r="R757" s="37">
        <v>0</v>
      </c>
      <c r="S757" s="37">
        <v>1</v>
      </c>
      <c r="T757" s="22">
        <v>0</v>
      </c>
      <c r="U757" s="24">
        <v>1</v>
      </c>
      <c r="V757" s="76">
        <v>0</v>
      </c>
      <c r="W757" s="71">
        <f t="shared" si="24"/>
        <v>1.2961797407695652E-3</v>
      </c>
      <c r="X757" s="68">
        <f t="shared" si="25"/>
        <v>1.6800819203814573E-6</v>
      </c>
    </row>
    <row r="758" spans="2:24" x14ac:dyDescent="0.25">
      <c r="B758" s="26">
        <f>IF('Training Data'!A752="M",1,0)</f>
        <v>0</v>
      </c>
      <c r="C758" s="22">
        <f>IF('Training Data'!A752="F",1,0)</f>
        <v>1</v>
      </c>
      <c r="D758" s="26">
        <f>IF('Training Data'!$B752="H",1,0)</f>
        <v>0</v>
      </c>
      <c r="E758" s="22">
        <f>IF('Training Data'!$B752="A",1,0)</f>
        <v>1</v>
      </c>
      <c r="F758" s="37">
        <v>0</v>
      </c>
      <c r="G758" s="37">
        <v>0</v>
      </c>
      <c r="H758" s="37">
        <v>1</v>
      </c>
      <c r="I758" s="37">
        <v>0</v>
      </c>
      <c r="J758" s="37">
        <v>0</v>
      </c>
      <c r="K758" s="37">
        <v>0</v>
      </c>
      <c r="L758" s="37">
        <v>1</v>
      </c>
      <c r="M758" s="37">
        <v>0</v>
      </c>
      <c r="N758" s="37">
        <v>0</v>
      </c>
      <c r="O758" s="37">
        <v>0</v>
      </c>
      <c r="P758" s="37">
        <v>0</v>
      </c>
      <c r="Q758" s="37">
        <v>0</v>
      </c>
      <c r="R758" s="37">
        <v>0</v>
      </c>
      <c r="S758" s="37">
        <v>1</v>
      </c>
      <c r="T758" s="22">
        <v>0</v>
      </c>
      <c r="U758" s="24">
        <v>1</v>
      </c>
      <c r="V758" s="76">
        <v>0</v>
      </c>
      <c r="W758" s="71">
        <f t="shared" si="24"/>
        <v>0.18907711272930125</v>
      </c>
      <c r="X758" s="68">
        <f t="shared" si="25"/>
        <v>3.5750154558048891E-2</v>
      </c>
    </row>
    <row r="759" spans="2:24" x14ac:dyDescent="0.25">
      <c r="B759" s="26">
        <f>IF('Training Data'!A753="M",1,0)</f>
        <v>0</v>
      </c>
      <c r="C759" s="22">
        <f>IF('Training Data'!A753="F",1,0)</f>
        <v>1</v>
      </c>
      <c r="D759" s="26">
        <f>IF('Training Data'!$B753="H",1,0)</f>
        <v>1</v>
      </c>
      <c r="E759" s="22">
        <f>IF('Training Data'!$B753="A",1,0)</f>
        <v>0</v>
      </c>
      <c r="F759" s="37">
        <v>0</v>
      </c>
      <c r="G759" s="37">
        <v>1</v>
      </c>
      <c r="H759" s="37">
        <v>1</v>
      </c>
      <c r="I759" s="37">
        <v>0</v>
      </c>
      <c r="J759" s="37">
        <v>0</v>
      </c>
      <c r="K759" s="37">
        <v>0</v>
      </c>
      <c r="L759" s="37">
        <v>0</v>
      </c>
      <c r="M759" s="37">
        <v>0</v>
      </c>
      <c r="N759" s="37">
        <v>0</v>
      </c>
      <c r="O759" s="37">
        <v>0</v>
      </c>
      <c r="P759" s="37">
        <v>0</v>
      </c>
      <c r="Q759" s="37">
        <v>0</v>
      </c>
      <c r="R759" s="37">
        <v>0</v>
      </c>
      <c r="S759" s="37">
        <v>0</v>
      </c>
      <c r="T759" s="22">
        <v>0</v>
      </c>
      <c r="U759" s="24">
        <v>1</v>
      </c>
      <c r="V759" s="76">
        <v>0</v>
      </c>
      <c r="W759" s="71">
        <f t="shared" si="24"/>
        <v>-7.7414889592893776E-2</v>
      </c>
      <c r="X759" s="68">
        <f t="shared" si="25"/>
        <v>5.9930651306799327E-3</v>
      </c>
    </row>
    <row r="760" spans="2:24" x14ac:dyDescent="0.25">
      <c r="B760" s="26">
        <f>IF('Training Data'!A754="M",1,0)</f>
        <v>1</v>
      </c>
      <c r="C760" s="22">
        <f>IF('Training Data'!A754="F",1,0)</f>
        <v>0</v>
      </c>
      <c r="D760" s="26">
        <f>IF('Training Data'!$B754="H",1,0)</f>
        <v>1</v>
      </c>
      <c r="E760" s="22">
        <f>IF('Training Data'!$B754="A",1,0)</f>
        <v>0</v>
      </c>
      <c r="F760" s="37">
        <v>0</v>
      </c>
      <c r="G760" s="37">
        <v>1</v>
      </c>
      <c r="H760" s="37">
        <v>0</v>
      </c>
      <c r="I760" s="37">
        <v>0</v>
      </c>
      <c r="J760" s="37">
        <v>0</v>
      </c>
      <c r="K760" s="37">
        <v>0</v>
      </c>
      <c r="L760" s="37">
        <v>0</v>
      </c>
      <c r="M760" s="37">
        <v>0</v>
      </c>
      <c r="N760" s="37">
        <v>0</v>
      </c>
      <c r="O760" s="37">
        <v>0</v>
      </c>
      <c r="P760" s="37">
        <v>0</v>
      </c>
      <c r="Q760" s="37">
        <v>0</v>
      </c>
      <c r="R760" s="37">
        <v>0</v>
      </c>
      <c r="S760" s="37">
        <v>0</v>
      </c>
      <c r="T760" s="22">
        <v>0</v>
      </c>
      <c r="U760" s="24">
        <v>1</v>
      </c>
      <c r="V760" s="76">
        <v>0</v>
      </c>
      <c r="W760" s="71">
        <f t="shared" si="24"/>
        <v>9.2188366989953585E-2</v>
      </c>
      <c r="X760" s="68">
        <f t="shared" si="25"/>
        <v>8.4986950082743644E-3</v>
      </c>
    </row>
    <row r="761" spans="2:24" x14ac:dyDescent="0.25">
      <c r="B761" s="26">
        <f>IF('Training Data'!A755="M",1,0)</f>
        <v>0</v>
      </c>
      <c r="C761" s="22">
        <f>IF('Training Data'!A755="F",1,0)</f>
        <v>1</v>
      </c>
      <c r="D761" s="26">
        <f>IF('Training Data'!$B755="H",1,0)</f>
        <v>0</v>
      </c>
      <c r="E761" s="22">
        <f>IF('Training Data'!$B755="A",1,0)</f>
        <v>1</v>
      </c>
      <c r="F761" s="37">
        <v>0</v>
      </c>
      <c r="G761" s="37">
        <v>1</v>
      </c>
      <c r="H761" s="37">
        <v>0</v>
      </c>
      <c r="I761" s="37">
        <v>0</v>
      </c>
      <c r="J761" s="37">
        <v>0</v>
      </c>
      <c r="K761" s="37">
        <v>0</v>
      </c>
      <c r="L761" s="37">
        <v>0</v>
      </c>
      <c r="M761" s="37">
        <v>0</v>
      </c>
      <c r="N761" s="37">
        <v>0</v>
      </c>
      <c r="O761" s="37">
        <v>0</v>
      </c>
      <c r="P761" s="37">
        <v>0</v>
      </c>
      <c r="Q761" s="37">
        <v>0</v>
      </c>
      <c r="R761" s="37">
        <v>0</v>
      </c>
      <c r="S761" s="37">
        <v>1</v>
      </c>
      <c r="T761" s="22">
        <v>0</v>
      </c>
      <c r="U761" s="24">
        <v>1</v>
      </c>
      <c r="V761" s="76">
        <v>0</v>
      </c>
      <c r="W761" s="71">
        <f t="shared" si="24"/>
        <v>-2.99374298089784E-2</v>
      </c>
      <c r="X761" s="68">
        <f t="shared" si="25"/>
        <v>8.9624970356750851E-4</v>
      </c>
    </row>
    <row r="762" spans="2:24" x14ac:dyDescent="0.25">
      <c r="B762" s="26">
        <f>IF('Training Data'!A756="M",1,0)</f>
        <v>0</v>
      </c>
      <c r="C762" s="22">
        <f>IF('Training Data'!A756="F",1,0)</f>
        <v>0</v>
      </c>
      <c r="D762" s="26">
        <f>IF('Training Data'!$B756="H",1,0)</f>
        <v>0</v>
      </c>
      <c r="E762" s="22">
        <f>IF('Training Data'!$B756="A",1,0)</f>
        <v>1</v>
      </c>
      <c r="F762" s="37">
        <v>0</v>
      </c>
      <c r="G762" s="37">
        <v>1</v>
      </c>
      <c r="H762" s="37">
        <v>0</v>
      </c>
      <c r="I762" s="37">
        <v>0</v>
      </c>
      <c r="J762" s="37">
        <v>0</v>
      </c>
      <c r="K762" s="37">
        <v>0</v>
      </c>
      <c r="L762" s="37">
        <v>0</v>
      </c>
      <c r="M762" s="37">
        <v>0</v>
      </c>
      <c r="N762" s="37">
        <v>0</v>
      </c>
      <c r="O762" s="37">
        <v>0</v>
      </c>
      <c r="P762" s="37">
        <v>0</v>
      </c>
      <c r="Q762" s="37">
        <v>0</v>
      </c>
      <c r="R762" s="37">
        <v>0</v>
      </c>
      <c r="S762" s="37">
        <v>0</v>
      </c>
      <c r="T762" s="22">
        <v>0</v>
      </c>
      <c r="U762" s="24">
        <v>1</v>
      </c>
      <c r="V762" s="76">
        <v>0</v>
      </c>
      <c r="W762" s="71">
        <f t="shared" si="24"/>
        <v>0.17493512146486673</v>
      </c>
      <c r="X762" s="68">
        <f t="shared" si="25"/>
        <v>3.0602296721927675E-2</v>
      </c>
    </row>
    <row r="763" spans="2:24" x14ac:dyDescent="0.25">
      <c r="B763" s="26">
        <f>IF('Training Data'!A757="M",1,0)</f>
        <v>0</v>
      </c>
      <c r="C763" s="22">
        <f>IF('Training Data'!A757="F",1,0)</f>
        <v>1</v>
      </c>
      <c r="D763" s="26">
        <f>IF('Training Data'!$B757="H",1,0)</f>
        <v>0</v>
      </c>
      <c r="E763" s="22">
        <f>IF('Training Data'!$B757="A",1,0)</f>
        <v>0</v>
      </c>
      <c r="F763" s="37">
        <v>0</v>
      </c>
      <c r="G763" s="37">
        <v>0</v>
      </c>
      <c r="H763" s="37">
        <v>0</v>
      </c>
      <c r="I763" s="37">
        <v>0</v>
      </c>
      <c r="J763" s="37">
        <v>0</v>
      </c>
      <c r="K763" s="37">
        <v>0</v>
      </c>
      <c r="L763" s="37">
        <v>0</v>
      </c>
      <c r="M763" s="37">
        <v>0</v>
      </c>
      <c r="N763" s="37">
        <v>0</v>
      </c>
      <c r="O763" s="37">
        <v>0</v>
      </c>
      <c r="P763" s="37">
        <v>0</v>
      </c>
      <c r="Q763" s="37">
        <v>0</v>
      </c>
      <c r="R763" s="37">
        <v>0</v>
      </c>
      <c r="S763" s="37">
        <v>0</v>
      </c>
      <c r="T763" s="22">
        <v>0</v>
      </c>
      <c r="U763" s="24">
        <v>1</v>
      </c>
      <c r="V763" s="76">
        <v>0</v>
      </c>
      <c r="W763" s="71">
        <f t="shared" si="24"/>
        <v>0.43200658919955209</v>
      </c>
      <c r="X763" s="68">
        <f t="shared" si="25"/>
        <v>0.18662969311183056</v>
      </c>
    </row>
    <row r="764" spans="2:24" x14ac:dyDescent="0.25">
      <c r="B764" s="26">
        <f>IF('Training Data'!A758="M",1,0)</f>
        <v>0</v>
      </c>
      <c r="C764" s="22">
        <f>IF('Training Data'!A758="F",1,0)</f>
        <v>1</v>
      </c>
      <c r="D764" s="26">
        <f>IF('Training Data'!$B758="H",1,0)</f>
        <v>0</v>
      </c>
      <c r="E764" s="22">
        <f>IF('Training Data'!$B758="A",1,0)</f>
        <v>1</v>
      </c>
      <c r="F764" s="37">
        <v>0</v>
      </c>
      <c r="G764" s="37">
        <v>0</v>
      </c>
      <c r="H764" s="37">
        <v>0</v>
      </c>
      <c r="I764" s="37">
        <v>0</v>
      </c>
      <c r="J764" s="37">
        <v>0</v>
      </c>
      <c r="K764" s="37">
        <v>0</v>
      </c>
      <c r="L764" s="37">
        <v>0</v>
      </c>
      <c r="M764" s="37">
        <v>1</v>
      </c>
      <c r="N764" s="37">
        <v>0</v>
      </c>
      <c r="O764" s="37">
        <v>0</v>
      </c>
      <c r="P764" s="37">
        <v>0</v>
      </c>
      <c r="Q764" s="37">
        <v>0</v>
      </c>
      <c r="R764" s="37">
        <v>0</v>
      </c>
      <c r="S764" s="37">
        <v>1</v>
      </c>
      <c r="T764" s="22">
        <v>0</v>
      </c>
      <c r="U764" s="24">
        <v>1</v>
      </c>
      <c r="V764" s="76">
        <v>0</v>
      </c>
      <c r="W764" s="71">
        <f t="shared" si="24"/>
        <v>0.47334343088386266</v>
      </c>
      <c r="X764" s="68">
        <f t="shared" si="25"/>
        <v>0.22405400356090607</v>
      </c>
    </row>
    <row r="765" spans="2:24" x14ac:dyDescent="0.25">
      <c r="B765" s="26">
        <f>IF('Training Data'!A759="M",1,0)</f>
        <v>0</v>
      </c>
      <c r="C765" s="22">
        <f>IF('Training Data'!A759="F",1,0)</f>
        <v>0</v>
      </c>
      <c r="D765" s="26">
        <f>IF('Training Data'!$B759="H",1,0)</f>
        <v>1</v>
      </c>
      <c r="E765" s="22">
        <f>IF('Training Data'!$B759="A",1,0)</f>
        <v>0</v>
      </c>
      <c r="F765" s="37">
        <v>0</v>
      </c>
      <c r="G765" s="37">
        <v>0</v>
      </c>
      <c r="H765" s="37">
        <v>0</v>
      </c>
      <c r="I765" s="37">
        <v>0</v>
      </c>
      <c r="J765" s="37">
        <v>0</v>
      </c>
      <c r="K765" s="37">
        <v>0</v>
      </c>
      <c r="L765" s="37">
        <v>0</v>
      </c>
      <c r="M765" s="37">
        <v>0</v>
      </c>
      <c r="N765" s="37">
        <v>0</v>
      </c>
      <c r="O765" s="37">
        <v>0</v>
      </c>
      <c r="P765" s="37">
        <v>0</v>
      </c>
      <c r="Q765" s="37">
        <v>0</v>
      </c>
      <c r="R765" s="37">
        <v>0</v>
      </c>
      <c r="S765" s="37">
        <v>0</v>
      </c>
      <c r="T765" s="22">
        <v>0</v>
      </c>
      <c r="U765" s="24">
        <v>1</v>
      </c>
      <c r="V765" s="76">
        <v>0</v>
      </c>
      <c r="W765" s="71">
        <f t="shared" si="24"/>
        <v>0.42818831162222193</v>
      </c>
      <c r="X765" s="68">
        <f t="shared" si="25"/>
        <v>0.18334523020988905</v>
      </c>
    </row>
    <row r="766" spans="2:24" x14ac:dyDescent="0.25">
      <c r="B766" s="26">
        <f>IF('Training Data'!A760="M",1,0)</f>
        <v>1</v>
      </c>
      <c r="C766" s="22">
        <f>IF('Training Data'!A760="F",1,0)</f>
        <v>0</v>
      </c>
      <c r="D766" s="26">
        <f>IF('Training Data'!$B760="H",1,0)</f>
        <v>0</v>
      </c>
      <c r="E766" s="22">
        <f>IF('Training Data'!$B760="A",1,0)</f>
        <v>1</v>
      </c>
      <c r="F766" s="37">
        <v>0</v>
      </c>
      <c r="G766" s="37">
        <v>0</v>
      </c>
      <c r="H766" s="37">
        <v>0</v>
      </c>
      <c r="I766" s="37">
        <v>0</v>
      </c>
      <c r="J766" s="37">
        <v>0</v>
      </c>
      <c r="K766" s="37">
        <v>0</v>
      </c>
      <c r="L766" s="37">
        <v>0</v>
      </c>
      <c r="M766" s="37">
        <v>0</v>
      </c>
      <c r="N766" s="37">
        <v>0</v>
      </c>
      <c r="O766" s="37">
        <v>0</v>
      </c>
      <c r="P766" s="37">
        <v>1</v>
      </c>
      <c r="Q766" s="37">
        <v>0</v>
      </c>
      <c r="R766" s="37">
        <v>0</v>
      </c>
      <c r="S766" s="37">
        <v>0</v>
      </c>
      <c r="T766" s="22">
        <v>0</v>
      </c>
      <c r="U766" s="24">
        <v>1</v>
      </c>
      <c r="V766" s="76">
        <v>0</v>
      </c>
      <c r="W766" s="71">
        <f t="shared" si="24"/>
        <v>0.21619384994637658</v>
      </c>
      <c r="X766" s="68">
        <f t="shared" si="25"/>
        <v>4.6739780754636397E-2</v>
      </c>
    </row>
    <row r="767" spans="2:24" x14ac:dyDescent="0.25">
      <c r="B767" s="26">
        <f>IF('Training Data'!A761="M",1,0)</f>
        <v>1</v>
      </c>
      <c r="C767" s="22">
        <f>IF('Training Data'!A761="F",1,0)</f>
        <v>0</v>
      </c>
      <c r="D767" s="26">
        <f>IF('Training Data'!$B761="H",1,0)</f>
        <v>0</v>
      </c>
      <c r="E767" s="22">
        <f>IF('Training Data'!$B761="A",1,0)</f>
        <v>1</v>
      </c>
      <c r="F767" s="37">
        <v>0</v>
      </c>
      <c r="G767" s="37">
        <v>0</v>
      </c>
      <c r="H767" s="37">
        <v>1</v>
      </c>
      <c r="I767" s="37">
        <v>0</v>
      </c>
      <c r="J767" s="37">
        <v>0</v>
      </c>
      <c r="K767" s="37">
        <v>0</v>
      </c>
      <c r="L767" s="37">
        <v>0</v>
      </c>
      <c r="M767" s="37">
        <v>0</v>
      </c>
      <c r="N767" s="37">
        <v>1</v>
      </c>
      <c r="O767" s="37">
        <v>0</v>
      </c>
      <c r="P767" s="37">
        <v>0</v>
      </c>
      <c r="Q767" s="37">
        <v>0</v>
      </c>
      <c r="R767" s="37">
        <v>0</v>
      </c>
      <c r="S767" s="37">
        <v>0</v>
      </c>
      <c r="T767" s="22">
        <v>0</v>
      </c>
      <c r="U767" s="24">
        <v>1</v>
      </c>
      <c r="V767" s="76">
        <v>0</v>
      </c>
      <c r="W767" s="71">
        <f t="shared" si="24"/>
        <v>0.28199497962169989</v>
      </c>
      <c r="X767" s="68">
        <f t="shared" si="25"/>
        <v>7.9521168531842934E-2</v>
      </c>
    </row>
    <row r="768" spans="2:24" x14ac:dyDescent="0.25">
      <c r="B768" s="26">
        <f>IF('Training Data'!A762="M",1,0)</f>
        <v>1</v>
      </c>
      <c r="C768" s="22">
        <f>IF('Training Data'!A762="F",1,0)</f>
        <v>0</v>
      </c>
      <c r="D768" s="26">
        <f>IF('Training Data'!$B762="H",1,0)</f>
        <v>1</v>
      </c>
      <c r="E768" s="22">
        <f>IF('Training Data'!$B762="A",1,0)</f>
        <v>0</v>
      </c>
      <c r="F768" s="37">
        <v>0</v>
      </c>
      <c r="G768" s="37">
        <v>0</v>
      </c>
      <c r="H768" s="37">
        <v>0</v>
      </c>
      <c r="I768" s="37">
        <v>0</v>
      </c>
      <c r="J768" s="37">
        <v>0</v>
      </c>
      <c r="K768" s="37">
        <v>0</v>
      </c>
      <c r="L768" s="37">
        <v>0</v>
      </c>
      <c r="M768" s="37">
        <v>0</v>
      </c>
      <c r="N768" s="37">
        <v>0</v>
      </c>
      <c r="O768" s="37">
        <v>0</v>
      </c>
      <c r="P768" s="37">
        <v>0</v>
      </c>
      <c r="Q768" s="37">
        <v>0</v>
      </c>
      <c r="R768" s="37">
        <v>0</v>
      </c>
      <c r="S768" s="37">
        <v>1</v>
      </c>
      <c r="T768" s="22">
        <v>0</v>
      </c>
      <c r="U768" s="24">
        <v>1</v>
      </c>
      <c r="V768" s="76">
        <v>0</v>
      </c>
      <c r="W768" s="71">
        <f t="shared" si="24"/>
        <v>0.15527725201161374</v>
      </c>
      <c r="X768" s="68">
        <f t="shared" si="25"/>
        <v>2.4111024992278202E-2</v>
      </c>
    </row>
    <row r="769" spans="2:24" x14ac:dyDescent="0.25">
      <c r="B769" s="26">
        <f>IF('Training Data'!A763="M",1,0)</f>
        <v>1</v>
      </c>
      <c r="C769" s="22">
        <f>IF('Training Data'!A763="F",1,0)</f>
        <v>0</v>
      </c>
      <c r="D769" s="26">
        <f>IF('Training Data'!$B763="H",1,0)</f>
        <v>1</v>
      </c>
      <c r="E769" s="22">
        <f>IF('Training Data'!$B763="A",1,0)</f>
        <v>0</v>
      </c>
      <c r="F769" s="37">
        <v>0</v>
      </c>
      <c r="G769" s="37">
        <v>0</v>
      </c>
      <c r="H769" s="37">
        <v>0</v>
      </c>
      <c r="I769" s="37">
        <v>0</v>
      </c>
      <c r="J769" s="37">
        <v>0</v>
      </c>
      <c r="K769" s="37">
        <v>0</v>
      </c>
      <c r="L769" s="37">
        <v>0</v>
      </c>
      <c r="M769" s="37">
        <v>0</v>
      </c>
      <c r="N769" s="37">
        <v>0</v>
      </c>
      <c r="O769" s="37">
        <v>0</v>
      </c>
      <c r="P769" s="37">
        <v>0</v>
      </c>
      <c r="Q769" s="37">
        <v>0</v>
      </c>
      <c r="R769" s="37">
        <v>0</v>
      </c>
      <c r="S769" s="37">
        <v>0</v>
      </c>
      <c r="T769" s="22">
        <v>0</v>
      </c>
      <c r="U769" s="24">
        <v>1</v>
      </c>
      <c r="V769" s="76">
        <v>0</v>
      </c>
      <c r="W769" s="71">
        <f t="shared" si="24"/>
        <v>0.36106374145931197</v>
      </c>
      <c r="X769" s="68">
        <f t="shared" si="25"/>
        <v>0.13036702539659689</v>
      </c>
    </row>
    <row r="770" spans="2:24" x14ac:dyDescent="0.25">
      <c r="B770" s="26">
        <f>IF('Training Data'!A764="M",1,0)</f>
        <v>1</v>
      </c>
      <c r="C770" s="22">
        <f>IF('Training Data'!A764="F",1,0)</f>
        <v>0</v>
      </c>
      <c r="D770" s="26">
        <f>IF('Training Data'!$B764="H",1,0)</f>
        <v>1</v>
      </c>
      <c r="E770" s="22">
        <f>IF('Training Data'!$B764="A",1,0)</f>
        <v>0</v>
      </c>
      <c r="F770" s="37">
        <v>0</v>
      </c>
      <c r="G770" s="37">
        <v>0</v>
      </c>
      <c r="H770" s="37">
        <v>0</v>
      </c>
      <c r="I770" s="37">
        <v>0</v>
      </c>
      <c r="J770" s="37">
        <v>0</v>
      </c>
      <c r="K770" s="37">
        <v>0</v>
      </c>
      <c r="L770" s="37">
        <v>0</v>
      </c>
      <c r="M770" s="37">
        <v>0</v>
      </c>
      <c r="N770" s="37">
        <v>0</v>
      </c>
      <c r="O770" s="37">
        <v>0</v>
      </c>
      <c r="P770" s="37">
        <v>0</v>
      </c>
      <c r="Q770" s="37">
        <v>0</v>
      </c>
      <c r="R770" s="37">
        <v>0</v>
      </c>
      <c r="S770" s="37">
        <v>1</v>
      </c>
      <c r="T770" s="22">
        <v>0</v>
      </c>
      <c r="U770" s="24">
        <v>1</v>
      </c>
      <c r="V770" s="76">
        <v>0</v>
      </c>
      <c r="W770" s="71">
        <f t="shared" si="24"/>
        <v>0.15527725201161374</v>
      </c>
      <c r="X770" s="68">
        <f t="shared" si="25"/>
        <v>2.4111024992278202E-2</v>
      </c>
    </row>
    <row r="771" spans="2:24" x14ac:dyDescent="0.25">
      <c r="B771" s="26">
        <f>IF('Training Data'!A765="M",1,0)</f>
        <v>0</v>
      </c>
      <c r="C771" s="22">
        <f>IF('Training Data'!A765="F",1,0)</f>
        <v>1</v>
      </c>
      <c r="D771" s="26">
        <f>IF('Training Data'!$B765="H",1,0)</f>
        <v>0</v>
      </c>
      <c r="E771" s="22">
        <f>IF('Training Data'!$B765="A",1,0)</f>
        <v>1</v>
      </c>
      <c r="F771" s="37">
        <v>0</v>
      </c>
      <c r="G771" s="37">
        <v>0</v>
      </c>
      <c r="H771" s="37">
        <v>0</v>
      </c>
      <c r="I771" s="37">
        <v>0</v>
      </c>
      <c r="J771" s="37">
        <v>0</v>
      </c>
      <c r="K771" s="37">
        <v>0</v>
      </c>
      <c r="L771" s="37">
        <v>0</v>
      </c>
      <c r="M771" s="37">
        <v>0</v>
      </c>
      <c r="N771" s="37">
        <v>0</v>
      </c>
      <c r="O771" s="37">
        <v>0</v>
      </c>
      <c r="P771" s="37">
        <v>0</v>
      </c>
      <c r="Q771" s="37">
        <v>0</v>
      </c>
      <c r="R771" s="37">
        <v>0</v>
      </c>
      <c r="S771" s="37">
        <v>0</v>
      </c>
      <c r="T771" s="22">
        <v>0</v>
      </c>
      <c r="U771" s="24">
        <v>1</v>
      </c>
      <c r="V771" s="76">
        <v>0</v>
      </c>
      <c r="W771" s="71">
        <f t="shared" si="24"/>
        <v>0.44472443410807827</v>
      </c>
      <c r="X771" s="68">
        <f t="shared" si="25"/>
        <v>0.19777982229275046</v>
      </c>
    </row>
    <row r="772" spans="2:24" x14ac:dyDescent="0.25">
      <c r="B772" s="26">
        <f>IF('Training Data'!A766="M",1,0)</f>
        <v>0</v>
      </c>
      <c r="C772" s="22">
        <f>IF('Training Data'!A766="F",1,0)</f>
        <v>0</v>
      </c>
      <c r="D772" s="26">
        <f>IF('Training Data'!$B766="H",1,0)</f>
        <v>1</v>
      </c>
      <c r="E772" s="22">
        <f>IF('Training Data'!$B766="A",1,0)</f>
        <v>0</v>
      </c>
      <c r="F772" s="37">
        <v>0</v>
      </c>
      <c r="G772" s="37">
        <v>0</v>
      </c>
      <c r="H772" s="37">
        <v>0</v>
      </c>
      <c r="I772" s="37">
        <v>0</v>
      </c>
      <c r="J772" s="37">
        <v>0</v>
      </c>
      <c r="K772" s="37">
        <v>0</v>
      </c>
      <c r="L772" s="37">
        <v>0</v>
      </c>
      <c r="M772" s="37">
        <v>0</v>
      </c>
      <c r="N772" s="37">
        <v>0</v>
      </c>
      <c r="O772" s="37">
        <v>0</v>
      </c>
      <c r="P772" s="37">
        <v>0</v>
      </c>
      <c r="Q772" s="37">
        <v>0</v>
      </c>
      <c r="R772" s="37">
        <v>0</v>
      </c>
      <c r="S772" s="37">
        <v>0</v>
      </c>
      <c r="T772" s="22">
        <v>0</v>
      </c>
      <c r="U772" s="24">
        <v>1</v>
      </c>
      <c r="V772" s="76">
        <v>0</v>
      </c>
      <c r="W772" s="71">
        <f t="shared" si="24"/>
        <v>0.42818831162222193</v>
      </c>
      <c r="X772" s="68">
        <f t="shared" si="25"/>
        <v>0.18334523020988905</v>
      </c>
    </row>
    <row r="773" spans="2:24" x14ac:dyDescent="0.25">
      <c r="B773" s="26">
        <f>IF('Training Data'!A767="M",1,0)</f>
        <v>1</v>
      </c>
      <c r="C773" s="22">
        <f>IF('Training Data'!A767="F",1,0)</f>
        <v>0</v>
      </c>
      <c r="D773" s="26">
        <f>IF('Training Data'!$B767="H",1,0)</f>
        <v>0</v>
      </c>
      <c r="E773" s="22">
        <f>IF('Training Data'!$B767="A",1,0)</f>
        <v>1</v>
      </c>
      <c r="F773" s="37">
        <v>0</v>
      </c>
      <c r="G773" s="37">
        <v>0</v>
      </c>
      <c r="H773" s="37">
        <v>0</v>
      </c>
      <c r="I773" s="37">
        <v>0</v>
      </c>
      <c r="J773" s="37">
        <v>0</v>
      </c>
      <c r="K773" s="37">
        <v>0</v>
      </c>
      <c r="L773" s="37">
        <v>0</v>
      </c>
      <c r="M773" s="37">
        <v>0</v>
      </c>
      <c r="N773" s="37">
        <v>0</v>
      </c>
      <c r="O773" s="37">
        <v>0</v>
      </c>
      <c r="P773" s="37">
        <v>0</v>
      </c>
      <c r="Q773" s="37">
        <v>0</v>
      </c>
      <c r="R773" s="37">
        <v>0</v>
      </c>
      <c r="S773" s="37">
        <v>0</v>
      </c>
      <c r="T773" s="22">
        <v>0</v>
      </c>
      <c r="U773" s="24">
        <v>1</v>
      </c>
      <c r="V773" s="76">
        <v>0</v>
      </c>
      <c r="W773" s="71">
        <f t="shared" si="24"/>
        <v>0.37668592577131521</v>
      </c>
      <c r="X773" s="68">
        <f t="shared" si="25"/>
        <v>0.14189228667419279</v>
      </c>
    </row>
    <row r="774" spans="2:24" x14ac:dyDescent="0.25">
      <c r="B774" s="26">
        <f>IF('Training Data'!A768="M",1,0)</f>
        <v>0</v>
      </c>
      <c r="C774" s="22">
        <f>IF('Training Data'!A768="F",1,0)</f>
        <v>1</v>
      </c>
      <c r="D774" s="26">
        <f>IF('Training Data'!$B768="H",1,0)</f>
        <v>1</v>
      </c>
      <c r="E774" s="22">
        <f>IF('Training Data'!$B768="A",1,0)</f>
        <v>0</v>
      </c>
      <c r="F774" s="37">
        <v>0</v>
      </c>
      <c r="G774" s="37">
        <v>0</v>
      </c>
      <c r="H774" s="37">
        <v>1</v>
      </c>
      <c r="I774" s="37">
        <v>0</v>
      </c>
      <c r="J774" s="37">
        <v>0</v>
      </c>
      <c r="K774" s="37">
        <v>0</v>
      </c>
      <c r="L774" s="37">
        <v>0</v>
      </c>
      <c r="M774" s="37">
        <v>0</v>
      </c>
      <c r="N774" s="37">
        <v>0</v>
      </c>
      <c r="O774" s="37">
        <v>0</v>
      </c>
      <c r="P774" s="37">
        <v>0</v>
      </c>
      <c r="Q774" s="37">
        <v>0</v>
      </c>
      <c r="R774" s="37">
        <v>0</v>
      </c>
      <c r="S774" s="37">
        <v>0</v>
      </c>
      <c r="T774" s="22">
        <v>0</v>
      </c>
      <c r="U774" s="24">
        <v>1</v>
      </c>
      <c r="V774" s="76">
        <v>0</v>
      </c>
      <c r="W774" s="71">
        <f t="shared" si="24"/>
        <v>0.19146048487646464</v>
      </c>
      <c r="X774" s="68">
        <f t="shared" si="25"/>
        <v>3.6657117269130943E-2</v>
      </c>
    </row>
    <row r="775" spans="2:24" x14ac:dyDescent="0.25">
      <c r="B775" s="26">
        <f>IF('Training Data'!A769="M",1,0)</f>
        <v>1</v>
      </c>
      <c r="C775" s="22">
        <f>IF('Training Data'!A769="F",1,0)</f>
        <v>0</v>
      </c>
      <c r="D775" s="26">
        <f>IF('Training Data'!$B769="H",1,0)</f>
        <v>0</v>
      </c>
      <c r="E775" s="22">
        <f>IF('Training Data'!$B769="A",1,0)</f>
        <v>0</v>
      </c>
      <c r="F775" s="37">
        <v>0</v>
      </c>
      <c r="G775" s="37">
        <v>1</v>
      </c>
      <c r="H775" s="37">
        <v>0</v>
      </c>
      <c r="I775" s="37">
        <v>0</v>
      </c>
      <c r="J775" s="37">
        <v>0</v>
      </c>
      <c r="K775" s="37">
        <v>0</v>
      </c>
      <c r="L775" s="37">
        <v>0</v>
      </c>
      <c r="M775" s="37">
        <v>0</v>
      </c>
      <c r="N775" s="37">
        <v>0</v>
      </c>
      <c r="O775" s="37">
        <v>0</v>
      </c>
      <c r="P775" s="37">
        <v>0</v>
      </c>
      <c r="Q775" s="37">
        <v>0</v>
      </c>
      <c r="R775" s="37">
        <v>0</v>
      </c>
      <c r="S775" s="37">
        <v>0</v>
      </c>
      <c r="T775" s="22">
        <v>0</v>
      </c>
      <c r="U775" s="24">
        <v>1</v>
      </c>
      <c r="V775" s="76">
        <v>0</v>
      </c>
      <c r="W775" s="71">
        <f t="shared" si="24"/>
        <v>9.5092706393430648E-2</v>
      </c>
      <c r="X775" s="68">
        <f t="shared" si="25"/>
        <v>9.0426228092272062E-3</v>
      </c>
    </row>
    <row r="776" spans="2:24" x14ac:dyDescent="0.25">
      <c r="B776" s="26">
        <f>IF('Training Data'!A770="M",1,0)</f>
        <v>0</v>
      </c>
      <c r="C776" s="22">
        <f>IF('Training Data'!A770="F",1,0)</f>
        <v>1</v>
      </c>
      <c r="D776" s="26">
        <f>IF('Training Data'!$B770="H",1,0)</f>
        <v>1</v>
      </c>
      <c r="E776" s="22">
        <f>IF('Training Data'!$B770="A",1,0)</f>
        <v>0</v>
      </c>
      <c r="F776" s="37">
        <v>0</v>
      </c>
      <c r="G776" s="37">
        <v>1</v>
      </c>
      <c r="H776" s="37">
        <v>0</v>
      </c>
      <c r="I776" s="37">
        <v>0</v>
      </c>
      <c r="J776" s="37">
        <v>0</v>
      </c>
      <c r="K776" s="37">
        <v>0</v>
      </c>
      <c r="L776" s="37">
        <v>0</v>
      </c>
      <c r="M776" s="37">
        <v>0</v>
      </c>
      <c r="N776" s="37">
        <v>0</v>
      </c>
      <c r="O776" s="37">
        <v>0</v>
      </c>
      <c r="P776" s="37">
        <v>0</v>
      </c>
      <c r="Q776" s="37">
        <v>0</v>
      </c>
      <c r="R776" s="37">
        <v>0</v>
      </c>
      <c r="S776" s="37">
        <v>0</v>
      </c>
      <c r="T776" s="22">
        <v>0</v>
      </c>
      <c r="U776" s="24">
        <v>1</v>
      </c>
      <c r="V776" s="76">
        <v>0</v>
      </c>
      <c r="W776" s="71">
        <f t="shared" ref="W776:W839" si="26">SUMPRODUCT($B$2:$U$2,B776:U776)</f>
        <v>0.1602268753267167</v>
      </c>
      <c r="X776" s="68">
        <f t="shared" ref="X776:X839" si="27">(V776-W776)^2</f>
        <v>2.5672651576963218E-2</v>
      </c>
    </row>
    <row r="777" spans="2:24" x14ac:dyDescent="0.25">
      <c r="B777" s="26">
        <f>IF('Training Data'!A771="M",1,0)</f>
        <v>1</v>
      </c>
      <c r="C777" s="22">
        <f>IF('Training Data'!A771="F",1,0)</f>
        <v>0</v>
      </c>
      <c r="D777" s="26">
        <f>IF('Training Data'!$B771="H",1,0)</f>
        <v>1</v>
      </c>
      <c r="E777" s="22">
        <f>IF('Training Data'!$B771="A",1,0)</f>
        <v>0</v>
      </c>
      <c r="F777" s="37">
        <v>0</v>
      </c>
      <c r="G777" s="37">
        <v>0</v>
      </c>
      <c r="H777" s="37">
        <v>1</v>
      </c>
      <c r="I777" s="37">
        <v>0</v>
      </c>
      <c r="J777" s="37">
        <v>0</v>
      </c>
      <c r="K777" s="37">
        <v>0</v>
      </c>
      <c r="L777" s="37">
        <v>0</v>
      </c>
      <c r="M777" s="37">
        <v>0</v>
      </c>
      <c r="N777" s="37">
        <v>0</v>
      </c>
      <c r="O777" s="37">
        <v>0</v>
      </c>
      <c r="P777" s="37">
        <v>0</v>
      </c>
      <c r="Q777" s="37">
        <v>0</v>
      </c>
      <c r="R777" s="37">
        <v>0</v>
      </c>
      <c r="S777" s="37">
        <v>1</v>
      </c>
      <c r="T777" s="22">
        <v>0</v>
      </c>
      <c r="U777" s="24">
        <v>1</v>
      </c>
      <c r="V777" s="76">
        <v>0</v>
      </c>
      <c r="W777" s="71">
        <f t="shared" si="26"/>
        <v>-8.2364512907996734E-2</v>
      </c>
      <c r="X777" s="68">
        <f t="shared" si="27"/>
        <v>6.783912986571561E-3</v>
      </c>
    </row>
    <row r="778" spans="2:24" x14ac:dyDescent="0.25">
      <c r="B778" s="26">
        <f>IF('Training Data'!A772="M",1,0)</f>
        <v>1</v>
      </c>
      <c r="C778" s="22">
        <f>IF('Training Data'!A772="F",1,0)</f>
        <v>0</v>
      </c>
      <c r="D778" s="26">
        <f>IF('Training Data'!$B772="H",1,0)</f>
        <v>1</v>
      </c>
      <c r="E778" s="22">
        <f>IF('Training Data'!$B772="A",1,0)</f>
        <v>0</v>
      </c>
      <c r="F778" s="37">
        <v>0</v>
      </c>
      <c r="G778" s="37">
        <v>0</v>
      </c>
      <c r="H778" s="37">
        <v>1</v>
      </c>
      <c r="I778" s="37">
        <v>0</v>
      </c>
      <c r="J778" s="37">
        <v>0</v>
      </c>
      <c r="K778" s="37">
        <v>0</v>
      </c>
      <c r="L778" s="37">
        <v>0</v>
      </c>
      <c r="M778" s="37">
        <v>0</v>
      </c>
      <c r="N778" s="37">
        <v>0</v>
      </c>
      <c r="O778" s="37">
        <v>0</v>
      </c>
      <c r="P778" s="37">
        <v>0</v>
      </c>
      <c r="Q778" s="37">
        <v>0</v>
      </c>
      <c r="R778" s="37">
        <v>0</v>
      </c>
      <c r="S778" s="37">
        <v>0</v>
      </c>
      <c r="T778" s="22">
        <v>0</v>
      </c>
      <c r="U778" s="24">
        <v>1</v>
      </c>
      <c r="V778" s="76">
        <v>0</v>
      </c>
      <c r="W778" s="71">
        <f t="shared" si="26"/>
        <v>0.12342197653970155</v>
      </c>
      <c r="X778" s="68">
        <f t="shared" si="27"/>
        <v>1.523298429296664E-2</v>
      </c>
    </row>
    <row r="779" spans="2:24" x14ac:dyDescent="0.25">
      <c r="B779" s="26">
        <f>IF('Training Data'!A773="M",1,0)</f>
        <v>0</v>
      </c>
      <c r="C779" s="22">
        <f>IF('Training Data'!A773="F",1,0)</f>
        <v>1</v>
      </c>
      <c r="D779" s="26">
        <f>IF('Training Data'!$B773="H",1,0)</f>
        <v>0</v>
      </c>
      <c r="E779" s="22">
        <f>IF('Training Data'!$B773="A",1,0)</f>
        <v>0</v>
      </c>
      <c r="F779" s="37">
        <v>0</v>
      </c>
      <c r="G779" s="37">
        <v>0</v>
      </c>
      <c r="H779" s="37">
        <v>0</v>
      </c>
      <c r="I779" s="37">
        <v>0</v>
      </c>
      <c r="J779" s="37">
        <v>0</v>
      </c>
      <c r="K779" s="37">
        <v>0</v>
      </c>
      <c r="L779" s="37">
        <v>0</v>
      </c>
      <c r="M779" s="37">
        <v>0</v>
      </c>
      <c r="N779" s="37">
        <v>0</v>
      </c>
      <c r="O779" s="37">
        <v>0</v>
      </c>
      <c r="P779" s="37">
        <v>0</v>
      </c>
      <c r="Q779" s="37">
        <v>0</v>
      </c>
      <c r="R779" s="37">
        <v>0</v>
      </c>
      <c r="S779" s="37">
        <v>0</v>
      </c>
      <c r="T779" s="22">
        <v>0</v>
      </c>
      <c r="U779" s="24">
        <v>1</v>
      </c>
      <c r="V779" s="76">
        <v>0</v>
      </c>
      <c r="W779" s="71">
        <f t="shared" si="26"/>
        <v>0.43200658919955209</v>
      </c>
      <c r="X779" s="68">
        <f t="shared" si="27"/>
        <v>0.18662969311183056</v>
      </c>
    </row>
    <row r="780" spans="2:24" x14ac:dyDescent="0.25">
      <c r="B780" s="26">
        <f>IF('Training Data'!A774="M",1,0)</f>
        <v>1</v>
      </c>
      <c r="C780" s="22">
        <f>IF('Training Data'!A774="F",1,0)</f>
        <v>0</v>
      </c>
      <c r="D780" s="26">
        <f>IF('Training Data'!$B774="H",1,0)</f>
        <v>0</v>
      </c>
      <c r="E780" s="22">
        <f>IF('Training Data'!$B774="A",1,0)</f>
        <v>1</v>
      </c>
      <c r="F780" s="37">
        <v>0</v>
      </c>
      <c r="G780" s="37">
        <v>0</v>
      </c>
      <c r="H780" s="37">
        <v>0</v>
      </c>
      <c r="I780" s="37">
        <v>0</v>
      </c>
      <c r="J780" s="37">
        <v>0</v>
      </c>
      <c r="K780" s="37">
        <v>0</v>
      </c>
      <c r="L780" s="37">
        <v>0</v>
      </c>
      <c r="M780" s="37">
        <v>0</v>
      </c>
      <c r="N780" s="37">
        <v>0</v>
      </c>
      <c r="O780" s="37">
        <v>0</v>
      </c>
      <c r="P780" s="37">
        <v>0</v>
      </c>
      <c r="Q780" s="37">
        <v>0</v>
      </c>
      <c r="R780" s="37">
        <v>0</v>
      </c>
      <c r="S780" s="37">
        <v>0</v>
      </c>
      <c r="T780" s="22">
        <v>0</v>
      </c>
      <c r="U780" s="24">
        <v>1</v>
      </c>
      <c r="V780" s="76">
        <v>0</v>
      </c>
      <c r="W780" s="71">
        <f t="shared" si="26"/>
        <v>0.37668592577131521</v>
      </c>
      <c r="X780" s="68">
        <f t="shared" si="27"/>
        <v>0.14189228667419279</v>
      </c>
    </row>
    <row r="781" spans="2:24" x14ac:dyDescent="0.25">
      <c r="B781" s="26">
        <f>IF('Training Data'!A775="M",1,0)</f>
        <v>1</v>
      </c>
      <c r="C781" s="22">
        <f>IF('Training Data'!A775="F",1,0)</f>
        <v>0</v>
      </c>
      <c r="D781" s="26">
        <f>IF('Training Data'!$B775="H",1,0)</f>
        <v>0</v>
      </c>
      <c r="E781" s="22">
        <f>IF('Training Data'!$B775="A",1,0)</f>
        <v>1</v>
      </c>
      <c r="F781" s="37">
        <v>0</v>
      </c>
      <c r="G781" s="37">
        <v>0</v>
      </c>
      <c r="H781" s="37">
        <v>0</v>
      </c>
      <c r="I781" s="37">
        <v>0</v>
      </c>
      <c r="J781" s="37">
        <v>0</v>
      </c>
      <c r="K781" s="37">
        <v>0</v>
      </c>
      <c r="L781" s="37">
        <v>0</v>
      </c>
      <c r="M781" s="37">
        <v>0</v>
      </c>
      <c r="N781" s="37">
        <v>0</v>
      </c>
      <c r="O781" s="37">
        <v>0</v>
      </c>
      <c r="P781" s="37">
        <v>0</v>
      </c>
      <c r="Q781" s="37">
        <v>0</v>
      </c>
      <c r="R781" s="37">
        <v>0</v>
      </c>
      <c r="S781" s="37">
        <v>1</v>
      </c>
      <c r="T781" s="22">
        <v>0</v>
      </c>
      <c r="U781" s="24">
        <v>1</v>
      </c>
      <c r="V781" s="76">
        <v>0</v>
      </c>
      <c r="W781" s="71">
        <f t="shared" si="26"/>
        <v>0.17089943632361693</v>
      </c>
      <c r="X781" s="68">
        <f t="shared" si="27"/>
        <v>2.9206617335729997E-2</v>
      </c>
    </row>
    <row r="782" spans="2:24" x14ac:dyDescent="0.25">
      <c r="B782" s="26">
        <f>IF('Training Data'!A776="M",1,0)</f>
        <v>1</v>
      </c>
      <c r="C782" s="22">
        <f>IF('Training Data'!A776="F",1,0)</f>
        <v>0</v>
      </c>
      <c r="D782" s="26">
        <f>IF('Training Data'!$B776="H",1,0)</f>
        <v>0</v>
      </c>
      <c r="E782" s="22">
        <f>IF('Training Data'!$B776="A",1,0)</f>
        <v>1</v>
      </c>
      <c r="F782" s="37">
        <v>0</v>
      </c>
      <c r="G782" s="37">
        <v>0</v>
      </c>
      <c r="H782" s="37">
        <v>0</v>
      </c>
      <c r="I782" s="37">
        <v>0</v>
      </c>
      <c r="J782" s="37">
        <v>0</v>
      </c>
      <c r="K782" s="37">
        <v>0</v>
      </c>
      <c r="L782" s="37">
        <v>0</v>
      </c>
      <c r="M782" s="37">
        <v>0</v>
      </c>
      <c r="N782" s="37">
        <v>0</v>
      </c>
      <c r="O782" s="37">
        <v>0</v>
      </c>
      <c r="P782" s="37">
        <v>1</v>
      </c>
      <c r="Q782" s="37">
        <v>0</v>
      </c>
      <c r="R782" s="37">
        <v>0</v>
      </c>
      <c r="S782" s="37">
        <v>0</v>
      </c>
      <c r="T782" s="22">
        <v>1</v>
      </c>
      <c r="U782" s="24">
        <v>1</v>
      </c>
      <c r="V782" s="76">
        <v>0</v>
      </c>
      <c r="W782" s="71">
        <f t="shared" si="26"/>
        <v>0.45432530562153728</v>
      </c>
      <c r="X782" s="68">
        <f t="shared" si="27"/>
        <v>0.20641148332810325</v>
      </c>
    </row>
    <row r="783" spans="2:24" x14ac:dyDescent="0.25">
      <c r="B783" s="26">
        <f>IF('Training Data'!A777="M",1,0)</f>
        <v>0</v>
      </c>
      <c r="C783" s="22">
        <f>IF('Training Data'!A777="F",1,0)</f>
        <v>1</v>
      </c>
      <c r="D783" s="26">
        <f>IF('Training Data'!$B777="H",1,0)</f>
        <v>1</v>
      </c>
      <c r="E783" s="22">
        <f>IF('Training Data'!$B777="A",1,0)</f>
        <v>0</v>
      </c>
      <c r="F783" s="37">
        <v>0</v>
      </c>
      <c r="G783" s="37">
        <v>0</v>
      </c>
      <c r="H783" s="37">
        <v>0</v>
      </c>
      <c r="I783" s="37">
        <v>0</v>
      </c>
      <c r="J783" s="37">
        <v>0</v>
      </c>
      <c r="K783" s="37">
        <v>0</v>
      </c>
      <c r="L783" s="37">
        <v>0</v>
      </c>
      <c r="M783" s="37">
        <v>0</v>
      </c>
      <c r="N783" s="37">
        <v>0</v>
      </c>
      <c r="O783" s="37">
        <v>0</v>
      </c>
      <c r="P783" s="37">
        <v>0</v>
      </c>
      <c r="Q783" s="37">
        <v>0</v>
      </c>
      <c r="R783" s="37">
        <v>0</v>
      </c>
      <c r="S783" s="37">
        <v>0</v>
      </c>
      <c r="T783" s="22">
        <v>0</v>
      </c>
      <c r="U783" s="24">
        <v>1</v>
      </c>
      <c r="V783" s="76">
        <v>0</v>
      </c>
      <c r="W783" s="71">
        <f t="shared" si="26"/>
        <v>0.42910224979607509</v>
      </c>
      <c r="X783" s="68">
        <f t="shared" si="27"/>
        <v>0.18412874078005323</v>
      </c>
    </row>
    <row r="784" spans="2:24" x14ac:dyDescent="0.25">
      <c r="B784" s="26">
        <f>IF('Training Data'!A778="M",1,0)</f>
        <v>0</v>
      </c>
      <c r="C784" s="22">
        <f>IF('Training Data'!A778="F",1,0)</f>
        <v>1</v>
      </c>
      <c r="D784" s="26">
        <f>IF('Training Data'!$B778="H",1,0)</f>
        <v>1</v>
      </c>
      <c r="E784" s="22">
        <f>IF('Training Data'!$B778="A",1,0)</f>
        <v>0</v>
      </c>
      <c r="F784" s="37">
        <v>0</v>
      </c>
      <c r="G784" s="37">
        <v>1</v>
      </c>
      <c r="H784" s="37">
        <v>0</v>
      </c>
      <c r="I784" s="37">
        <v>0</v>
      </c>
      <c r="J784" s="37">
        <v>0</v>
      </c>
      <c r="K784" s="37">
        <v>0</v>
      </c>
      <c r="L784" s="37">
        <v>1</v>
      </c>
      <c r="M784" s="37">
        <v>0</v>
      </c>
      <c r="N784" s="37">
        <v>0</v>
      </c>
      <c r="O784" s="37">
        <v>0</v>
      </c>
      <c r="P784" s="37">
        <v>0</v>
      </c>
      <c r="Q784" s="37">
        <v>0</v>
      </c>
      <c r="R784" s="37">
        <v>0</v>
      </c>
      <c r="S784" s="37">
        <v>0</v>
      </c>
      <c r="T784" s="22">
        <v>0</v>
      </c>
      <c r="U784" s="24">
        <v>1</v>
      </c>
      <c r="V784" s="76">
        <v>0</v>
      </c>
      <c r="W784" s="71">
        <f t="shared" si="26"/>
        <v>0.34800780831524836</v>
      </c>
      <c r="X784" s="68">
        <f t="shared" si="27"/>
        <v>0.12110943464838264</v>
      </c>
    </row>
    <row r="785" spans="2:24" x14ac:dyDescent="0.25">
      <c r="B785" s="26">
        <f>IF('Training Data'!A779="M",1,0)</f>
        <v>0</v>
      </c>
      <c r="C785" s="22">
        <f>IF('Training Data'!A779="F",1,0)</f>
        <v>0</v>
      </c>
      <c r="D785" s="26">
        <f>IF('Training Data'!$B779="H",1,0)</f>
        <v>0</v>
      </c>
      <c r="E785" s="22">
        <f>IF('Training Data'!$B779="A",1,0)</f>
        <v>1</v>
      </c>
      <c r="F785" s="37">
        <v>0</v>
      </c>
      <c r="G785" s="37">
        <v>0</v>
      </c>
      <c r="H785" s="37">
        <v>0</v>
      </c>
      <c r="I785" s="37">
        <v>0</v>
      </c>
      <c r="J785" s="37">
        <v>0</v>
      </c>
      <c r="K785" s="37">
        <v>0</v>
      </c>
      <c r="L785" s="37">
        <v>0</v>
      </c>
      <c r="M785" s="37">
        <v>0</v>
      </c>
      <c r="N785" s="37">
        <v>0</v>
      </c>
      <c r="O785" s="37">
        <v>0</v>
      </c>
      <c r="P785" s="37">
        <v>1</v>
      </c>
      <c r="Q785" s="37">
        <v>0</v>
      </c>
      <c r="R785" s="37">
        <v>0</v>
      </c>
      <c r="S785" s="37">
        <v>0</v>
      </c>
      <c r="T785" s="22">
        <v>0</v>
      </c>
      <c r="U785" s="24">
        <v>1</v>
      </c>
      <c r="V785" s="76">
        <v>0</v>
      </c>
      <c r="W785" s="71">
        <f t="shared" si="26"/>
        <v>0.28331842010928648</v>
      </c>
      <c r="X785" s="68">
        <f t="shared" si="27"/>
        <v>8.0269327173222146E-2</v>
      </c>
    </row>
    <row r="786" spans="2:24" x14ac:dyDescent="0.25">
      <c r="B786" s="26">
        <f>IF('Training Data'!A780="M",1,0)</f>
        <v>0</v>
      </c>
      <c r="C786" s="22">
        <f>IF('Training Data'!A780="F",1,0)</f>
        <v>1</v>
      </c>
      <c r="D786" s="26">
        <f>IF('Training Data'!$B780="H",1,0)</f>
        <v>1</v>
      </c>
      <c r="E786" s="22">
        <f>IF('Training Data'!$B780="A",1,0)</f>
        <v>0</v>
      </c>
      <c r="F786" s="37">
        <v>0</v>
      </c>
      <c r="G786" s="37">
        <v>0</v>
      </c>
      <c r="H786" s="37">
        <v>1</v>
      </c>
      <c r="I786" s="37">
        <v>0</v>
      </c>
      <c r="J786" s="37">
        <v>0</v>
      </c>
      <c r="K786" s="37">
        <v>0</v>
      </c>
      <c r="L786" s="37">
        <v>0</v>
      </c>
      <c r="M786" s="37">
        <v>0</v>
      </c>
      <c r="N786" s="37">
        <v>0</v>
      </c>
      <c r="O786" s="37">
        <v>0</v>
      </c>
      <c r="P786" s="37">
        <v>0</v>
      </c>
      <c r="Q786" s="37">
        <v>0</v>
      </c>
      <c r="R786" s="37">
        <v>0</v>
      </c>
      <c r="S786" s="37">
        <v>1</v>
      </c>
      <c r="T786" s="22">
        <v>0</v>
      </c>
      <c r="U786" s="24">
        <v>1</v>
      </c>
      <c r="V786" s="76">
        <v>0</v>
      </c>
      <c r="W786" s="71">
        <f t="shared" si="26"/>
        <v>-1.4326004571233619E-2</v>
      </c>
      <c r="X786" s="68">
        <f t="shared" si="27"/>
        <v>2.0523440697500656E-4</v>
      </c>
    </row>
    <row r="787" spans="2:24" x14ac:dyDescent="0.25">
      <c r="B787" s="26">
        <f>IF('Training Data'!A781="M",1,0)</f>
        <v>0</v>
      </c>
      <c r="C787" s="22">
        <f>IF('Training Data'!A781="F",1,0)</f>
        <v>1</v>
      </c>
      <c r="D787" s="26">
        <f>IF('Training Data'!$B781="H",1,0)</f>
        <v>1</v>
      </c>
      <c r="E787" s="22">
        <f>IF('Training Data'!$B781="A",1,0)</f>
        <v>0</v>
      </c>
      <c r="F787" s="37">
        <v>0</v>
      </c>
      <c r="G787" s="37">
        <v>1</v>
      </c>
      <c r="H787" s="37">
        <v>0</v>
      </c>
      <c r="I787" s="37">
        <v>0</v>
      </c>
      <c r="J787" s="37">
        <v>0</v>
      </c>
      <c r="K787" s="37">
        <v>0</v>
      </c>
      <c r="L787" s="37">
        <v>0</v>
      </c>
      <c r="M787" s="37">
        <v>0</v>
      </c>
      <c r="N787" s="37">
        <v>0</v>
      </c>
      <c r="O787" s="37">
        <v>0</v>
      </c>
      <c r="P787" s="37">
        <v>0</v>
      </c>
      <c r="Q787" s="37">
        <v>0</v>
      </c>
      <c r="R787" s="37">
        <v>0</v>
      </c>
      <c r="S787" s="37">
        <v>1</v>
      </c>
      <c r="T787" s="22">
        <v>0</v>
      </c>
      <c r="U787" s="24">
        <v>1</v>
      </c>
      <c r="V787" s="76">
        <v>0</v>
      </c>
      <c r="W787" s="71">
        <f t="shared" si="26"/>
        <v>-4.5559614120981529E-2</v>
      </c>
      <c r="X787" s="68">
        <f t="shared" si="27"/>
        <v>2.0756784388527394E-3</v>
      </c>
    </row>
    <row r="788" spans="2:24" x14ac:dyDescent="0.25">
      <c r="B788" s="26">
        <f>IF('Training Data'!A782="M",1,0)</f>
        <v>0</v>
      </c>
      <c r="C788" s="22">
        <f>IF('Training Data'!A782="F",1,0)</f>
        <v>1</v>
      </c>
      <c r="D788" s="26">
        <f>IF('Training Data'!$B782="H",1,0)</f>
        <v>1</v>
      </c>
      <c r="E788" s="22">
        <f>IF('Training Data'!$B782="A",1,0)</f>
        <v>0</v>
      </c>
      <c r="F788" s="37">
        <v>0</v>
      </c>
      <c r="G788" s="37">
        <v>1</v>
      </c>
      <c r="H788" s="37">
        <v>0</v>
      </c>
      <c r="I788" s="37">
        <v>0</v>
      </c>
      <c r="J788" s="37">
        <v>0</v>
      </c>
      <c r="K788" s="37">
        <v>0</v>
      </c>
      <c r="L788" s="37">
        <v>0</v>
      </c>
      <c r="M788" s="37">
        <v>0</v>
      </c>
      <c r="N788" s="37">
        <v>0</v>
      </c>
      <c r="O788" s="37">
        <v>0</v>
      </c>
      <c r="P788" s="37">
        <v>0</v>
      </c>
      <c r="Q788" s="37">
        <v>0</v>
      </c>
      <c r="R788" s="37">
        <v>0</v>
      </c>
      <c r="S788" s="37">
        <v>0</v>
      </c>
      <c r="T788" s="22">
        <v>0</v>
      </c>
      <c r="U788" s="24">
        <v>1</v>
      </c>
      <c r="V788" s="76">
        <v>0</v>
      </c>
      <c r="W788" s="71">
        <f t="shared" si="26"/>
        <v>0.1602268753267167</v>
      </c>
      <c r="X788" s="68">
        <f t="shared" si="27"/>
        <v>2.5672651576963218E-2</v>
      </c>
    </row>
    <row r="789" spans="2:24" x14ac:dyDescent="0.25">
      <c r="B789" s="26">
        <f>IF('Training Data'!A783="M",1,0)</f>
        <v>0</v>
      </c>
      <c r="C789" s="22">
        <f>IF('Training Data'!A783="F",1,0)</f>
        <v>1</v>
      </c>
      <c r="D789" s="26">
        <f>IF('Training Data'!$B783="H",1,0)</f>
        <v>0</v>
      </c>
      <c r="E789" s="22">
        <f>IF('Training Data'!$B783="A",1,0)</f>
        <v>1</v>
      </c>
      <c r="F789" s="37">
        <v>0</v>
      </c>
      <c r="G789" s="37">
        <v>0</v>
      </c>
      <c r="H789" s="37">
        <v>0</v>
      </c>
      <c r="I789" s="37">
        <v>0</v>
      </c>
      <c r="J789" s="37">
        <v>0</v>
      </c>
      <c r="K789" s="37">
        <v>0</v>
      </c>
      <c r="L789" s="37">
        <v>0</v>
      </c>
      <c r="M789" s="37">
        <v>0</v>
      </c>
      <c r="N789" s="37">
        <v>0</v>
      </c>
      <c r="O789" s="37">
        <v>0</v>
      </c>
      <c r="P789" s="37">
        <v>1</v>
      </c>
      <c r="Q789" s="37">
        <v>0</v>
      </c>
      <c r="R789" s="37">
        <v>1</v>
      </c>
      <c r="S789" s="37">
        <v>0</v>
      </c>
      <c r="T789" s="22">
        <v>0</v>
      </c>
      <c r="U789" s="24">
        <v>1</v>
      </c>
      <c r="V789" s="76">
        <v>0</v>
      </c>
      <c r="W789" s="71">
        <f t="shared" si="26"/>
        <v>0.4727840839305697</v>
      </c>
      <c r="X789" s="68">
        <f t="shared" si="27"/>
        <v>0.22352479001806796</v>
      </c>
    </row>
    <row r="790" spans="2:24" x14ac:dyDescent="0.25">
      <c r="B790" s="26">
        <f>IF('Training Data'!A784="M",1,0)</f>
        <v>1</v>
      </c>
      <c r="C790" s="22">
        <f>IF('Training Data'!A784="F",1,0)</f>
        <v>0</v>
      </c>
      <c r="D790" s="26">
        <f>IF('Training Data'!$B784="H",1,0)</f>
        <v>1</v>
      </c>
      <c r="E790" s="22">
        <f>IF('Training Data'!$B784="A",1,0)</f>
        <v>0</v>
      </c>
      <c r="F790" s="37">
        <v>0</v>
      </c>
      <c r="G790" s="37">
        <v>0</v>
      </c>
      <c r="H790" s="37">
        <v>0</v>
      </c>
      <c r="I790" s="37">
        <v>0</v>
      </c>
      <c r="J790" s="37">
        <v>0</v>
      </c>
      <c r="K790" s="37">
        <v>0</v>
      </c>
      <c r="L790" s="37">
        <v>0</v>
      </c>
      <c r="M790" s="37">
        <v>1</v>
      </c>
      <c r="N790" s="37">
        <v>0</v>
      </c>
      <c r="O790" s="37">
        <v>0</v>
      </c>
      <c r="P790" s="37">
        <v>1</v>
      </c>
      <c r="Q790" s="37">
        <v>0</v>
      </c>
      <c r="R790" s="37">
        <v>0</v>
      </c>
      <c r="S790" s="37">
        <v>0</v>
      </c>
      <c r="T790" s="22">
        <v>0</v>
      </c>
      <c r="U790" s="24">
        <v>1</v>
      </c>
      <c r="V790" s="76">
        <v>0</v>
      </c>
      <c r="W790" s="71">
        <f t="shared" si="26"/>
        <v>0.43497715185785601</v>
      </c>
      <c r="X790" s="68">
        <f t="shared" si="27"/>
        <v>0.18920512263837233</v>
      </c>
    </row>
    <row r="791" spans="2:24" x14ac:dyDescent="0.25">
      <c r="B791" s="26">
        <f>IF('Training Data'!A785="M",1,0)</f>
        <v>1</v>
      </c>
      <c r="C791" s="22">
        <f>IF('Training Data'!A785="F",1,0)</f>
        <v>0</v>
      </c>
      <c r="D791" s="26">
        <f>IF('Training Data'!$B785="H",1,0)</f>
        <v>1</v>
      </c>
      <c r="E791" s="22">
        <f>IF('Training Data'!$B785="A",1,0)</f>
        <v>0</v>
      </c>
      <c r="F791" s="37">
        <v>0</v>
      </c>
      <c r="G791" s="37">
        <v>0</v>
      </c>
      <c r="H791" s="37">
        <v>0</v>
      </c>
      <c r="I791" s="37">
        <v>0</v>
      </c>
      <c r="J791" s="37">
        <v>0</v>
      </c>
      <c r="K791" s="37">
        <v>0</v>
      </c>
      <c r="L791" s="37">
        <v>0</v>
      </c>
      <c r="M791" s="37">
        <v>0</v>
      </c>
      <c r="N791" s="37">
        <v>0</v>
      </c>
      <c r="O791" s="37">
        <v>0</v>
      </c>
      <c r="P791" s="37">
        <v>0</v>
      </c>
      <c r="Q791" s="37">
        <v>0</v>
      </c>
      <c r="R791" s="37">
        <v>0</v>
      </c>
      <c r="S791" s="37">
        <v>1</v>
      </c>
      <c r="T791" s="22">
        <v>0</v>
      </c>
      <c r="U791" s="24">
        <v>1</v>
      </c>
      <c r="V791" s="76">
        <v>0</v>
      </c>
      <c r="W791" s="71">
        <f t="shared" si="26"/>
        <v>0.15527725201161374</v>
      </c>
      <c r="X791" s="68">
        <f t="shared" si="27"/>
        <v>2.4111024992278202E-2</v>
      </c>
    </row>
    <row r="792" spans="2:24" x14ac:dyDescent="0.25">
      <c r="B792" s="26">
        <f>IF('Training Data'!A786="M",1,0)</f>
        <v>0</v>
      </c>
      <c r="C792" s="22">
        <f>IF('Training Data'!A786="F",1,0)</f>
        <v>1</v>
      </c>
      <c r="D792" s="26">
        <f>IF('Training Data'!$B786="H",1,0)</f>
        <v>1</v>
      </c>
      <c r="E792" s="22">
        <f>IF('Training Data'!$B786="A",1,0)</f>
        <v>0</v>
      </c>
      <c r="F792" s="37">
        <v>0</v>
      </c>
      <c r="G792" s="37">
        <v>0</v>
      </c>
      <c r="H792" s="37">
        <v>0</v>
      </c>
      <c r="I792" s="37">
        <v>0</v>
      </c>
      <c r="J792" s="37">
        <v>0</v>
      </c>
      <c r="K792" s="37">
        <v>0</v>
      </c>
      <c r="L792" s="37">
        <v>0</v>
      </c>
      <c r="M792" s="37">
        <v>0</v>
      </c>
      <c r="N792" s="37">
        <v>0</v>
      </c>
      <c r="O792" s="37">
        <v>1</v>
      </c>
      <c r="P792" s="37">
        <v>0</v>
      </c>
      <c r="Q792" s="37">
        <v>0</v>
      </c>
      <c r="R792" s="37">
        <v>0</v>
      </c>
      <c r="S792" s="37">
        <v>0</v>
      </c>
      <c r="T792" s="22">
        <v>0</v>
      </c>
      <c r="U792" s="24">
        <v>1</v>
      </c>
      <c r="V792" s="76">
        <v>0</v>
      </c>
      <c r="W792" s="71">
        <f t="shared" si="26"/>
        <v>0.59452366510952837</v>
      </c>
      <c r="X792" s="68">
        <f t="shared" si="27"/>
        <v>0.35345838837526661</v>
      </c>
    </row>
    <row r="793" spans="2:24" x14ac:dyDescent="0.25">
      <c r="B793" s="26">
        <f>IF('Training Data'!A787="M",1,0)</f>
        <v>0</v>
      </c>
      <c r="C793" s="22">
        <f>IF('Training Data'!A787="F",1,0)</f>
        <v>1</v>
      </c>
      <c r="D793" s="26">
        <f>IF('Training Data'!$B787="H",1,0)</f>
        <v>1</v>
      </c>
      <c r="E793" s="22">
        <f>IF('Training Data'!$B787="A",1,0)</f>
        <v>0</v>
      </c>
      <c r="F793" s="37">
        <v>0</v>
      </c>
      <c r="G793" s="37">
        <v>0</v>
      </c>
      <c r="H793" s="37">
        <v>0</v>
      </c>
      <c r="I793" s="37">
        <v>0</v>
      </c>
      <c r="J793" s="37">
        <v>0</v>
      </c>
      <c r="K793" s="37">
        <v>0</v>
      </c>
      <c r="L793" s="37">
        <v>0</v>
      </c>
      <c r="M793" s="37">
        <v>0</v>
      </c>
      <c r="N793" s="37">
        <v>0</v>
      </c>
      <c r="O793" s="37">
        <v>0</v>
      </c>
      <c r="P793" s="37">
        <v>0</v>
      </c>
      <c r="Q793" s="37">
        <v>0</v>
      </c>
      <c r="R793" s="37">
        <v>0</v>
      </c>
      <c r="S793" s="37">
        <v>0</v>
      </c>
      <c r="T793" s="22">
        <v>0</v>
      </c>
      <c r="U793" s="24">
        <v>1</v>
      </c>
      <c r="V793" s="76">
        <v>0</v>
      </c>
      <c r="W793" s="71">
        <f t="shared" si="26"/>
        <v>0.42910224979607509</v>
      </c>
      <c r="X793" s="68">
        <f t="shared" si="27"/>
        <v>0.18412874078005323</v>
      </c>
    </row>
    <row r="794" spans="2:24" x14ac:dyDescent="0.25">
      <c r="B794" s="26">
        <f>IF('Training Data'!A788="M",1,0)</f>
        <v>0</v>
      </c>
      <c r="C794" s="22">
        <f>IF('Training Data'!A788="F",1,0)</f>
        <v>1</v>
      </c>
      <c r="D794" s="26">
        <f>IF('Training Data'!$B788="H",1,0)</f>
        <v>1</v>
      </c>
      <c r="E794" s="22">
        <f>IF('Training Data'!$B788="A",1,0)</f>
        <v>0</v>
      </c>
      <c r="F794" s="37">
        <v>0</v>
      </c>
      <c r="G794" s="37">
        <v>0</v>
      </c>
      <c r="H794" s="37">
        <v>0</v>
      </c>
      <c r="I794" s="37">
        <v>0</v>
      </c>
      <c r="J794" s="37">
        <v>0</v>
      </c>
      <c r="K794" s="37">
        <v>0</v>
      </c>
      <c r="L794" s="37">
        <v>0</v>
      </c>
      <c r="M794" s="37">
        <v>0</v>
      </c>
      <c r="N794" s="37">
        <v>0</v>
      </c>
      <c r="O794" s="37">
        <v>0</v>
      </c>
      <c r="P794" s="37">
        <v>0</v>
      </c>
      <c r="Q794" s="37">
        <v>0</v>
      </c>
      <c r="R794" s="37">
        <v>0</v>
      </c>
      <c r="S794" s="37">
        <v>1</v>
      </c>
      <c r="T794" s="22">
        <v>0</v>
      </c>
      <c r="U794" s="24">
        <v>1</v>
      </c>
      <c r="V794" s="76">
        <v>0</v>
      </c>
      <c r="W794" s="71">
        <f t="shared" si="26"/>
        <v>0.22331576034837683</v>
      </c>
      <c r="X794" s="68">
        <f t="shared" si="27"/>
        <v>4.9869928819973673E-2</v>
      </c>
    </row>
    <row r="795" spans="2:24" x14ac:dyDescent="0.25">
      <c r="B795" s="26">
        <f>IF('Training Data'!A789="M",1,0)</f>
        <v>0</v>
      </c>
      <c r="C795" s="22">
        <f>IF('Training Data'!A789="F",1,0)</f>
        <v>1</v>
      </c>
      <c r="D795" s="26">
        <f>IF('Training Data'!$B789="H",1,0)</f>
        <v>0</v>
      </c>
      <c r="E795" s="22">
        <f>IF('Training Data'!$B789="A",1,0)</f>
        <v>1</v>
      </c>
      <c r="F795" s="37">
        <v>0</v>
      </c>
      <c r="G795" s="37">
        <v>0</v>
      </c>
      <c r="H795" s="37">
        <v>0</v>
      </c>
      <c r="I795" s="37">
        <v>0</v>
      </c>
      <c r="J795" s="37">
        <v>0</v>
      </c>
      <c r="K795" s="37">
        <v>0</v>
      </c>
      <c r="L795" s="37">
        <v>0</v>
      </c>
      <c r="M795" s="37">
        <v>0</v>
      </c>
      <c r="N795" s="37">
        <v>0</v>
      </c>
      <c r="O795" s="37">
        <v>0</v>
      </c>
      <c r="P795" s="37">
        <v>0</v>
      </c>
      <c r="Q795" s="37">
        <v>0</v>
      </c>
      <c r="R795" s="37">
        <v>0</v>
      </c>
      <c r="S795" s="37">
        <v>0</v>
      </c>
      <c r="T795" s="22">
        <v>0</v>
      </c>
      <c r="U795" s="24">
        <v>1</v>
      </c>
      <c r="V795" s="76">
        <v>0</v>
      </c>
      <c r="W795" s="71">
        <f t="shared" si="26"/>
        <v>0.44472443410807827</v>
      </c>
      <c r="X795" s="68">
        <f t="shared" si="27"/>
        <v>0.19777982229275046</v>
      </c>
    </row>
    <row r="796" spans="2:24" x14ac:dyDescent="0.25">
      <c r="B796" s="26">
        <f>IF('Training Data'!A790="M",1,0)</f>
        <v>1</v>
      </c>
      <c r="C796" s="22">
        <f>IF('Training Data'!A790="F",1,0)</f>
        <v>0</v>
      </c>
      <c r="D796" s="26">
        <f>IF('Training Data'!$B790="H",1,0)</f>
        <v>1</v>
      </c>
      <c r="E796" s="22">
        <f>IF('Training Data'!$B790="A",1,0)</f>
        <v>0</v>
      </c>
      <c r="F796" s="37">
        <v>0</v>
      </c>
      <c r="G796" s="37">
        <v>0</v>
      </c>
      <c r="H796" s="37">
        <v>0</v>
      </c>
      <c r="I796" s="37">
        <v>0</v>
      </c>
      <c r="J796" s="37">
        <v>0</v>
      </c>
      <c r="K796" s="37">
        <v>0</v>
      </c>
      <c r="L796" s="37">
        <v>0</v>
      </c>
      <c r="M796" s="37">
        <v>0</v>
      </c>
      <c r="N796" s="37">
        <v>0</v>
      </c>
      <c r="O796" s="37">
        <v>0</v>
      </c>
      <c r="P796" s="37">
        <v>0</v>
      </c>
      <c r="Q796" s="37">
        <v>0</v>
      </c>
      <c r="R796" s="37">
        <v>0</v>
      </c>
      <c r="S796" s="37">
        <v>0</v>
      </c>
      <c r="T796" s="22">
        <v>0</v>
      </c>
      <c r="U796" s="24">
        <v>1</v>
      </c>
      <c r="V796" s="76">
        <v>0</v>
      </c>
      <c r="W796" s="71">
        <f t="shared" si="26"/>
        <v>0.36106374145931197</v>
      </c>
      <c r="X796" s="68">
        <f t="shared" si="27"/>
        <v>0.13036702539659689</v>
      </c>
    </row>
    <row r="797" spans="2:24" x14ac:dyDescent="0.25">
      <c r="B797" s="26">
        <f>IF('Training Data'!A791="M",1,0)</f>
        <v>1</v>
      </c>
      <c r="C797" s="22">
        <f>IF('Training Data'!A791="F",1,0)</f>
        <v>0</v>
      </c>
      <c r="D797" s="26">
        <f>IF('Training Data'!$B791="H",1,0)</f>
        <v>0</v>
      </c>
      <c r="E797" s="22">
        <f>IF('Training Data'!$B791="A",1,0)</f>
        <v>1</v>
      </c>
      <c r="F797" s="37">
        <v>0</v>
      </c>
      <c r="G797" s="37">
        <v>0</v>
      </c>
      <c r="H797" s="37">
        <v>0</v>
      </c>
      <c r="I797" s="37">
        <v>0</v>
      </c>
      <c r="J797" s="37">
        <v>0</v>
      </c>
      <c r="K797" s="37">
        <v>0</v>
      </c>
      <c r="L797" s="37">
        <v>0</v>
      </c>
      <c r="M797" s="37">
        <v>0</v>
      </c>
      <c r="N797" s="37">
        <v>0</v>
      </c>
      <c r="O797" s="37">
        <v>0</v>
      </c>
      <c r="P797" s="37">
        <v>0</v>
      </c>
      <c r="Q797" s="37">
        <v>0</v>
      </c>
      <c r="R797" s="37">
        <v>0</v>
      </c>
      <c r="S797" s="37">
        <v>0</v>
      </c>
      <c r="T797" s="22">
        <v>0</v>
      </c>
      <c r="U797" s="24">
        <v>1</v>
      </c>
      <c r="V797" s="76">
        <v>0</v>
      </c>
      <c r="W797" s="71">
        <f t="shared" si="26"/>
        <v>0.37668592577131521</v>
      </c>
      <c r="X797" s="68">
        <f t="shared" si="27"/>
        <v>0.14189228667419279</v>
      </c>
    </row>
    <row r="798" spans="2:24" x14ac:dyDescent="0.25">
      <c r="B798" s="26">
        <f>IF('Training Data'!A792="M",1,0)</f>
        <v>0</v>
      </c>
      <c r="C798" s="22">
        <f>IF('Training Data'!A792="F",1,0)</f>
        <v>0</v>
      </c>
      <c r="D798" s="26">
        <f>IF('Training Data'!$B792="H",1,0)</f>
        <v>1</v>
      </c>
      <c r="E798" s="22">
        <f>IF('Training Data'!$B792="A",1,0)</f>
        <v>0</v>
      </c>
      <c r="F798" s="37">
        <v>0</v>
      </c>
      <c r="G798" s="37">
        <v>0</v>
      </c>
      <c r="H798" s="37">
        <v>0</v>
      </c>
      <c r="I798" s="37">
        <v>0</v>
      </c>
      <c r="J798" s="37">
        <v>0</v>
      </c>
      <c r="K798" s="37">
        <v>0</v>
      </c>
      <c r="L798" s="37">
        <v>0</v>
      </c>
      <c r="M798" s="37">
        <v>0</v>
      </c>
      <c r="N798" s="37">
        <v>0</v>
      </c>
      <c r="O798" s="37">
        <v>0</v>
      </c>
      <c r="P798" s="37">
        <v>0</v>
      </c>
      <c r="Q798" s="37">
        <v>0</v>
      </c>
      <c r="R798" s="37">
        <v>0</v>
      </c>
      <c r="S798" s="37">
        <v>0</v>
      </c>
      <c r="T798" s="22">
        <v>0</v>
      </c>
      <c r="U798" s="24">
        <v>1</v>
      </c>
      <c r="V798" s="76">
        <v>0</v>
      </c>
      <c r="W798" s="71">
        <f t="shared" si="26"/>
        <v>0.42818831162222193</v>
      </c>
      <c r="X798" s="68">
        <f t="shared" si="27"/>
        <v>0.18334523020988905</v>
      </c>
    </row>
    <row r="799" spans="2:24" x14ac:dyDescent="0.25">
      <c r="B799" s="26">
        <f>IF('Training Data'!A793="M",1,0)</f>
        <v>0</v>
      </c>
      <c r="C799" s="22">
        <f>IF('Training Data'!A793="F",1,0)</f>
        <v>1</v>
      </c>
      <c r="D799" s="26">
        <f>IF('Training Data'!$B793="H",1,0)</f>
        <v>0</v>
      </c>
      <c r="E799" s="22">
        <f>IF('Training Data'!$B793="A",1,0)</f>
        <v>1</v>
      </c>
      <c r="F799" s="37">
        <v>0</v>
      </c>
      <c r="G799" s="37">
        <v>0</v>
      </c>
      <c r="H799" s="37">
        <v>0</v>
      </c>
      <c r="I799" s="37">
        <v>0</v>
      </c>
      <c r="J799" s="37">
        <v>0</v>
      </c>
      <c r="K799" s="37">
        <v>0</v>
      </c>
      <c r="L799" s="37">
        <v>0</v>
      </c>
      <c r="M799" s="37">
        <v>0</v>
      </c>
      <c r="N799" s="37">
        <v>0</v>
      </c>
      <c r="O799" s="37">
        <v>0</v>
      </c>
      <c r="P799" s="37">
        <v>0</v>
      </c>
      <c r="Q799" s="37">
        <v>0</v>
      </c>
      <c r="R799" s="37">
        <v>1</v>
      </c>
      <c r="S799" s="37">
        <v>0</v>
      </c>
      <c r="T799" s="22">
        <v>0</v>
      </c>
      <c r="U799" s="24">
        <v>1</v>
      </c>
      <c r="V799" s="76">
        <v>0</v>
      </c>
      <c r="W799" s="71">
        <f t="shared" si="26"/>
        <v>0.63327615975550833</v>
      </c>
      <c r="X799" s="68">
        <f t="shared" si="27"/>
        <v>0.4010386945146841</v>
      </c>
    </row>
    <row r="800" spans="2:24" x14ac:dyDescent="0.25">
      <c r="B800" s="26">
        <f>IF('Training Data'!A794="M",1,0)</f>
        <v>0</v>
      </c>
      <c r="C800" s="22">
        <f>IF('Training Data'!A794="F",1,0)</f>
        <v>1</v>
      </c>
      <c r="D800" s="26">
        <f>IF('Training Data'!$B794="H",1,0)</f>
        <v>1</v>
      </c>
      <c r="E800" s="22">
        <f>IF('Training Data'!$B794="A",1,0)</f>
        <v>0</v>
      </c>
      <c r="F800" s="37">
        <v>0</v>
      </c>
      <c r="G800" s="37">
        <v>1</v>
      </c>
      <c r="H800" s="37">
        <v>0</v>
      </c>
      <c r="I800" s="37">
        <v>0</v>
      </c>
      <c r="J800" s="37">
        <v>0</v>
      </c>
      <c r="K800" s="37">
        <v>0</v>
      </c>
      <c r="L800" s="37">
        <v>0</v>
      </c>
      <c r="M800" s="37">
        <v>0</v>
      </c>
      <c r="N800" s="37">
        <v>0</v>
      </c>
      <c r="O800" s="37">
        <v>0</v>
      </c>
      <c r="P800" s="37">
        <v>0</v>
      </c>
      <c r="Q800" s="37">
        <v>0</v>
      </c>
      <c r="R800" s="37">
        <v>0</v>
      </c>
      <c r="S800" s="37">
        <v>0</v>
      </c>
      <c r="T800" s="22">
        <v>0</v>
      </c>
      <c r="U800" s="24">
        <v>1</v>
      </c>
      <c r="V800" s="76">
        <v>0</v>
      </c>
      <c r="W800" s="71">
        <f t="shared" si="26"/>
        <v>0.1602268753267167</v>
      </c>
      <c r="X800" s="68">
        <f t="shared" si="27"/>
        <v>2.5672651576963218E-2</v>
      </c>
    </row>
    <row r="801" spans="2:24" x14ac:dyDescent="0.25">
      <c r="B801" s="26">
        <f>IF('Training Data'!A795="M",1,0)</f>
        <v>1</v>
      </c>
      <c r="C801" s="22">
        <f>IF('Training Data'!A795="F",1,0)</f>
        <v>0</v>
      </c>
      <c r="D801" s="26">
        <f>IF('Training Data'!$B795="H",1,0)</f>
        <v>0</v>
      </c>
      <c r="E801" s="22">
        <f>IF('Training Data'!$B795="A",1,0)</f>
        <v>1</v>
      </c>
      <c r="F801" s="37">
        <v>0</v>
      </c>
      <c r="G801" s="37">
        <v>0</v>
      </c>
      <c r="H801" s="37">
        <v>1</v>
      </c>
      <c r="I801" s="37">
        <v>0</v>
      </c>
      <c r="J801" s="37">
        <v>0</v>
      </c>
      <c r="K801" s="37">
        <v>0</v>
      </c>
      <c r="L801" s="37">
        <v>0</v>
      </c>
      <c r="M801" s="37">
        <v>0</v>
      </c>
      <c r="N801" s="37">
        <v>0</v>
      </c>
      <c r="O801" s="37">
        <v>0</v>
      </c>
      <c r="P801" s="37">
        <v>0</v>
      </c>
      <c r="Q801" s="37">
        <v>0</v>
      </c>
      <c r="R801" s="37">
        <v>0</v>
      </c>
      <c r="S801" s="37">
        <v>0</v>
      </c>
      <c r="T801" s="22">
        <v>0</v>
      </c>
      <c r="U801" s="24">
        <v>1</v>
      </c>
      <c r="V801" s="76">
        <v>0</v>
      </c>
      <c r="W801" s="71">
        <f t="shared" si="26"/>
        <v>0.13904416085170479</v>
      </c>
      <c r="X801" s="68">
        <f t="shared" si="27"/>
        <v>1.9333278666954754E-2</v>
      </c>
    </row>
    <row r="802" spans="2:24" x14ac:dyDescent="0.25">
      <c r="B802" s="26">
        <f>IF('Training Data'!A796="M",1,0)</f>
        <v>0</v>
      </c>
      <c r="C802" s="22">
        <f>IF('Training Data'!A796="F",1,0)</f>
        <v>0</v>
      </c>
      <c r="D802" s="26">
        <f>IF('Training Data'!$B796="H",1,0)</f>
        <v>0</v>
      </c>
      <c r="E802" s="22">
        <f>IF('Training Data'!$B796="A",1,0)</f>
        <v>1</v>
      </c>
      <c r="F802" s="37">
        <v>0</v>
      </c>
      <c r="G802" s="37">
        <v>1</v>
      </c>
      <c r="H802" s="37">
        <v>0</v>
      </c>
      <c r="I802" s="37">
        <v>0</v>
      </c>
      <c r="J802" s="37">
        <v>0</v>
      </c>
      <c r="K802" s="37">
        <v>0</v>
      </c>
      <c r="L802" s="37">
        <v>0</v>
      </c>
      <c r="M802" s="37">
        <v>0</v>
      </c>
      <c r="N802" s="37">
        <v>0</v>
      </c>
      <c r="O802" s="37">
        <v>0</v>
      </c>
      <c r="P802" s="37">
        <v>0</v>
      </c>
      <c r="Q802" s="37">
        <v>0</v>
      </c>
      <c r="R802" s="37">
        <v>0</v>
      </c>
      <c r="S802" s="37">
        <v>0</v>
      </c>
      <c r="T802" s="22">
        <v>0</v>
      </c>
      <c r="U802" s="24">
        <v>1</v>
      </c>
      <c r="V802" s="76">
        <v>0</v>
      </c>
      <c r="W802" s="71">
        <f t="shared" si="26"/>
        <v>0.17493512146486673</v>
      </c>
      <c r="X802" s="68">
        <f t="shared" si="27"/>
        <v>3.0602296721927675E-2</v>
      </c>
    </row>
    <row r="803" spans="2:24" x14ac:dyDescent="0.25">
      <c r="B803" s="26">
        <f>IF('Training Data'!A797="M",1,0)</f>
        <v>0</v>
      </c>
      <c r="C803" s="22">
        <f>IF('Training Data'!A797="F",1,0)</f>
        <v>1</v>
      </c>
      <c r="D803" s="26">
        <f>IF('Training Data'!$B797="H",1,0)</f>
        <v>1</v>
      </c>
      <c r="E803" s="22">
        <f>IF('Training Data'!$B797="A",1,0)</f>
        <v>0</v>
      </c>
      <c r="F803" s="37">
        <v>0</v>
      </c>
      <c r="G803" s="37">
        <v>1</v>
      </c>
      <c r="H803" s="37">
        <v>0</v>
      </c>
      <c r="I803" s="37">
        <v>0</v>
      </c>
      <c r="J803" s="37">
        <v>0</v>
      </c>
      <c r="K803" s="37">
        <v>0</v>
      </c>
      <c r="L803" s="37">
        <v>0</v>
      </c>
      <c r="M803" s="37">
        <v>0</v>
      </c>
      <c r="N803" s="37">
        <v>0</v>
      </c>
      <c r="O803" s="37">
        <v>0</v>
      </c>
      <c r="P803" s="37">
        <v>1</v>
      </c>
      <c r="Q803" s="37">
        <v>0</v>
      </c>
      <c r="R803" s="37">
        <v>0</v>
      </c>
      <c r="S803" s="37">
        <v>0</v>
      </c>
      <c r="T803" s="22">
        <v>1</v>
      </c>
      <c r="U803" s="24">
        <v>1</v>
      </c>
      <c r="V803" s="76">
        <v>0</v>
      </c>
      <c r="W803" s="71">
        <f t="shared" si="26"/>
        <v>0.23786625517693877</v>
      </c>
      <c r="X803" s="68">
        <f t="shared" si="27"/>
        <v>5.6580355351900549E-2</v>
      </c>
    </row>
    <row r="804" spans="2:24" x14ac:dyDescent="0.25">
      <c r="B804" s="26">
        <f>IF('Training Data'!A798="M",1,0)</f>
        <v>0</v>
      </c>
      <c r="C804" s="22">
        <f>IF('Training Data'!A798="F",1,0)</f>
        <v>1</v>
      </c>
      <c r="D804" s="26">
        <f>IF('Training Data'!$B798="H",1,0)</f>
        <v>0</v>
      </c>
      <c r="E804" s="22">
        <f>IF('Training Data'!$B798="A",1,0)</f>
        <v>1</v>
      </c>
      <c r="F804" s="37">
        <v>1</v>
      </c>
      <c r="G804" s="37">
        <v>0</v>
      </c>
      <c r="H804" s="37">
        <v>0</v>
      </c>
      <c r="I804" s="37">
        <v>0</v>
      </c>
      <c r="J804" s="37">
        <v>0</v>
      </c>
      <c r="K804" s="37">
        <v>0</v>
      </c>
      <c r="L804" s="37">
        <v>0</v>
      </c>
      <c r="M804" s="37">
        <v>0</v>
      </c>
      <c r="N804" s="37">
        <v>0</v>
      </c>
      <c r="O804" s="37">
        <v>0</v>
      </c>
      <c r="P804" s="37">
        <v>1</v>
      </c>
      <c r="Q804" s="37">
        <v>0</v>
      </c>
      <c r="R804" s="37">
        <v>0</v>
      </c>
      <c r="S804" s="37">
        <v>0</v>
      </c>
      <c r="T804" s="22">
        <v>0</v>
      </c>
      <c r="U804" s="24">
        <v>1</v>
      </c>
      <c r="V804" s="76">
        <v>0</v>
      </c>
      <c r="W804" s="71">
        <f t="shared" si="26"/>
        <v>0.50407460581990127</v>
      </c>
      <c r="X804" s="68">
        <f t="shared" si="27"/>
        <v>0.25409120823248882</v>
      </c>
    </row>
    <row r="805" spans="2:24" x14ac:dyDescent="0.25">
      <c r="B805" s="26">
        <f>IF('Training Data'!A799="M",1,0)</f>
        <v>1</v>
      </c>
      <c r="C805" s="22">
        <f>IF('Training Data'!A799="F",1,0)</f>
        <v>0</v>
      </c>
      <c r="D805" s="26">
        <f>IF('Training Data'!$B799="H",1,0)</f>
        <v>0</v>
      </c>
      <c r="E805" s="22">
        <f>IF('Training Data'!$B799="A",1,0)</f>
        <v>1</v>
      </c>
      <c r="F805" s="37">
        <v>1</v>
      </c>
      <c r="G805" s="37">
        <v>1</v>
      </c>
      <c r="H805" s="37">
        <v>0</v>
      </c>
      <c r="I805" s="37">
        <v>0</v>
      </c>
      <c r="J805" s="37">
        <v>0</v>
      </c>
      <c r="K805" s="37">
        <v>0</v>
      </c>
      <c r="L805" s="37">
        <v>0</v>
      </c>
      <c r="M805" s="37">
        <v>0</v>
      </c>
      <c r="N805" s="37">
        <v>0</v>
      </c>
      <c r="O805" s="37">
        <v>0</v>
      </c>
      <c r="P805" s="37">
        <v>0</v>
      </c>
      <c r="Q805" s="37">
        <v>0</v>
      </c>
      <c r="R805" s="37">
        <v>0</v>
      </c>
      <c r="S805" s="37">
        <v>0</v>
      </c>
      <c r="T805" s="22">
        <v>0</v>
      </c>
      <c r="U805" s="24">
        <v>1</v>
      </c>
      <c r="V805" s="76">
        <v>0</v>
      </c>
      <c r="W805" s="71">
        <f t="shared" si="26"/>
        <v>0.3276527988387184</v>
      </c>
      <c r="X805" s="68">
        <f t="shared" si="27"/>
        <v>0.10735635658684567</v>
      </c>
    </row>
    <row r="806" spans="2:24" x14ac:dyDescent="0.25">
      <c r="B806" s="26">
        <f>IF('Training Data'!A800="M",1,0)</f>
        <v>1</v>
      </c>
      <c r="C806" s="22">
        <f>IF('Training Data'!A800="F",1,0)</f>
        <v>0</v>
      </c>
      <c r="D806" s="26">
        <f>IF('Training Data'!$B800="H",1,0)</f>
        <v>0</v>
      </c>
      <c r="E806" s="22">
        <f>IF('Training Data'!$B800="A",1,0)</f>
        <v>1</v>
      </c>
      <c r="F806" s="37">
        <v>0</v>
      </c>
      <c r="G806" s="37">
        <v>0</v>
      </c>
      <c r="H806" s="37">
        <v>0</v>
      </c>
      <c r="I806" s="37">
        <v>0</v>
      </c>
      <c r="J806" s="37">
        <v>0</v>
      </c>
      <c r="K806" s="37">
        <v>0</v>
      </c>
      <c r="L806" s="37">
        <v>0</v>
      </c>
      <c r="M806" s="37">
        <v>1</v>
      </c>
      <c r="N806" s="37">
        <v>0</v>
      </c>
      <c r="O806" s="37">
        <v>0</v>
      </c>
      <c r="P806" s="37">
        <v>0</v>
      </c>
      <c r="Q806" s="37">
        <v>0</v>
      </c>
      <c r="R806" s="37">
        <v>0</v>
      </c>
      <c r="S806" s="37">
        <v>0</v>
      </c>
      <c r="T806" s="22">
        <v>0</v>
      </c>
      <c r="U806" s="24">
        <v>1</v>
      </c>
      <c r="V806" s="76">
        <v>0</v>
      </c>
      <c r="W806" s="71">
        <f t="shared" si="26"/>
        <v>0.61109141199479788</v>
      </c>
      <c r="X806" s="68">
        <f t="shared" si="27"/>
        <v>0.37343271381379578</v>
      </c>
    </row>
    <row r="807" spans="2:24" x14ac:dyDescent="0.25">
      <c r="B807" s="26">
        <f>IF('Training Data'!A801="M",1,0)</f>
        <v>1</v>
      </c>
      <c r="C807" s="22">
        <f>IF('Training Data'!A801="F",1,0)</f>
        <v>0</v>
      </c>
      <c r="D807" s="26">
        <f>IF('Training Data'!$B801="H",1,0)</f>
        <v>1</v>
      </c>
      <c r="E807" s="22">
        <f>IF('Training Data'!$B801="A",1,0)</f>
        <v>0</v>
      </c>
      <c r="F807" s="37">
        <v>0</v>
      </c>
      <c r="G807" s="37">
        <v>0</v>
      </c>
      <c r="H807" s="37">
        <v>0</v>
      </c>
      <c r="I807" s="37">
        <v>0</v>
      </c>
      <c r="J807" s="37">
        <v>0</v>
      </c>
      <c r="K807" s="37">
        <v>0</v>
      </c>
      <c r="L807" s="37">
        <v>0</v>
      </c>
      <c r="M807" s="37">
        <v>0</v>
      </c>
      <c r="N807" s="37">
        <v>0</v>
      </c>
      <c r="O807" s="37">
        <v>0</v>
      </c>
      <c r="P807" s="37">
        <v>0</v>
      </c>
      <c r="Q807" s="37">
        <v>0</v>
      </c>
      <c r="R807" s="37">
        <v>0</v>
      </c>
      <c r="S807" s="37">
        <v>0</v>
      </c>
      <c r="T807" s="22">
        <v>0</v>
      </c>
      <c r="U807" s="24">
        <v>1</v>
      </c>
      <c r="V807" s="76">
        <v>0</v>
      </c>
      <c r="W807" s="71">
        <f t="shared" si="26"/>
        <v>0.36106374145931197</v>
      </c>
      <c r="X807" s="68">
        <f t="shared" si="27"/>
        <v>0.13036702539659689</v>
      </c>
    </row>
    <row r="808" spans="2:24" x14ac:dyDescent="0.25">
      <c r="B808" s="26">
        <f>IF('Training Data'!A802="M",1,0)</f>
        <v>0</v>
      </c>
      <c r="C808" s="22">
        <f>IF('Training Data'!A802="F",1,0)</f>
        <v>1</v>
      </c>
      <c r="D808" s="26">
        <f>IF('Training Data'!$B802="H",1,0)</f>
        <v>1</v>
      </c>
      <c r="E808" s="22">
        <f>IF('Training Data'!$B802="A",1,0)</f>
        <v>0</v>
      </c>
      <c r="F808" s="37">
        <v>0</v>
      </c>
      <c r="G808" s="37">
        <v>0</v>
      </c>
      <c r="H808" s="37">
        <v>0</v>
      </c>
      <c r="I808" s="37">
        <v>0</v>
      </c>
      <c r="J808" s="37">
        <v>0</v>
      </c>
      <c r="K808" s="37">
        <v>0</v>
      </c>
      <c r="L808" s="37">
        <v>0</v>
      </c>
      <c r="M808" s="37">
        <v>0</v>
      </c>
      <c r="N808" s="37">
        <v>0</v>
      </c>
      <c r="O808" s="37">
        <v>0</v>
      </c>
      <c r="P808" s="37">
        <v>1</v>
      </c>
      <c r="Q808" s="37">
        <v>0</v>
      </c>
      <c r="R808" s="37">
        <v>0</v>
      </c>
      <c r="S808" s="37">
        <v>0</v>
      </c>
      <c r="T808" s="22">
        <v>0</v>
      </c>
      <c r="U808" s="24">
        <v>1</v>
      </c>
      <c r="V808" s="76">
        <v>0</v>
      </c>
      <c r="W808" s="71">
        <f t="shared" si="26"/>
        <v>0.26861017397113646</v>
      </c>
      <c r="X808" s="68">
        <f t="shared" si="27"/>
        <v>7.21514255608042E-2</v>
      </c>
    </row>
    <row r="809" spans="2:24" x14ac:dyDescent="0.25">
      <c r="B809" s="26">
        <f>IF('Training Data'!A803="M",1,0)</f>
        <v>1</v>
      </c>
      <c r="C809" s="22">
        <f>IF('Training Data'!A803="F",1,0)</f>
        <v>0</v>
      </c>
      <c r="D809" s="26">
        <f>IF('Training Data'!$B803="H",1,0)</f>
        <v>1</v>
      </c>
      <c r="E809" s="22">
        <f>IF('Training Data'!$B803="A",1,0)</f>
        <v>0</v>
      </c>
      <c r="F809" s="37">
        <v>0</v>
      </c>
      <c r="G809" s="37">
        <v>0</v>
      </c>
      <c r="H809" s="37">
        <v>0</v>
      </c>
      <c r="I809" s="37">
        <v>0</v>
      </c>
      <c r="J809" s="37">
        <v>0</v>
      </c>
      <c r="K809" s="37">
        <v>0</v>
      </c>
      <c r="L809" s="37">
        <v>0</v>
      </c>
      <c r="M809" s="37">
        <v>0</v>
      </c>
      <c r="N809" s="37">
        <v>0</v>
      </c>
      <c r="O809" s="37">
        <v>0</v>
      </c>
      <c r="P809" s="37">
        <v>0</v>
      </c>
      <c r="Q809" s="37">
        <v>0</v>
      </c>
      <c r="R809" s="37">
        <v>0</v>
      </c>
      <c r="S809" s="37">
        <v>0</v>
      </c>
      <c r="T809" s="22">
        <v>0</v>
      </c>
      <c r="U809" s="24">
        <v>1</v>
      </c>
      <c r="V809" s="76">
        <v>0</v>
      </c>
      <c r="W809" s="71">
        <f t="shared" si="26"/>
        <v>0.36106374145931197</v>
      </c>
      <c r="X809" s="68">
        <f t="shared" si="27"/>
        <v>0.13036702539659689</v>
      </c>
    </row>
    <row r="810" spans="2:24" x14ac:dyDescent="0.25">
      <c r="B810" s="26">
        <f>IF('Training Data'!A804="M",1,0)</f>
        <v>1</v>
      </c>
      <c r="C810" s="22">
        <f>IF('Training Data'!A804="F",1,0)</f>
        <v>0</v>
      </c>
      <c r="D810" s="26">
        <f>IF('Training Data'!$B804="H",1,0)</f>
        <v>1</v>
      </c>
      <c r="E810" s="22">
        <f>IF('Training Data'!$B804="A",1,0)</f>
        <v>0</v>
      </c>
      <c r="F810" s="37">
        <v>0</v>
      </c>
      <c r="G810" s="37">
        <v>0</v>
      </c>
      <c r="H810" s="37">
        <v>0</v>
      </c>
      <c r="I810" s="37">
        <v>0</v>
      </c>
      <c r="J810" s="37">
        <v>0</v>
      </c>
      <c r="K810" s="37">
        <v>0</v>
      </c>
      <c r="L810" s="37">
        <v>0</v>
      </c>
      <c r="M810" s="37">
        <v>0</v>
      </c>
      <c r="N810" s="37">
        <v>0</v>
      </c>
      <c r="O810" s="37">
        <v>1</v>
      </c>
      <c r="P810" s="37">
        <v>0</v>
      </c>
      <c r="Q810" s="37">
        <v>0</v>
      </c>
      <c r="R810" s="37">
        <v>0</v>
      </c>
      <c r="S810" s="37">
        <v>0</v>
      </c>
      <c r="T810" s="22">
        <v>0</v>
      </c>
      <c r="U810" s="24">
        <v>1</v>
      </c>
      <c r="V810" s="76">
        <v>0</v>
      </c>
      <c r="W810" s="71">
        <f t="shared" si="26"/>
        <v>0.52648515677276531</v>
      </c>
      <c r="X810" s="68">
        <f t="shared" si="27"/>
        <v>0.27718662030204327</v>
      </c>
    </row>
    <row r="811" spans="2:24" x14ac:dyDescent="0.25">
      <c r="B811" s="26">
        <f>IF('Training Data'!A805="M",1,0)</f>
        <v>0</v>
      </c>
      <c r="C811" s="22">
        <f>IF('Training Data'!A805="F",1,0)</f>
        <v>0</v>
      </c>
      <c r="D811" s="26">
        <f>IF('Training Data'!$B805="H",1,0)</f>
        <v>1</v>
      </c>
      <c r="E811" s="22">
        <f>IF('Training Data'!$B805="A",1,0)</f>
        <v>0</v>
      </c>
      <c r="F811" s="37">
        <v>0</v>
      </c>
      <c r="G811" s="37">
        <v>1</v>
      </c>
      <c r="H811" s="37">
        <v>1</v>
      </c>
      <c r="I811" s="37">
        <v>0</v>
      </c>
      <c r="J811" s="37">
        <v>0</v>
      </c>
      <c r="K811" s="37">
        <v>0</v>
      </c>
      <c r="L811" s="37">
        <v>0</v>
      </c>
      <c r="M811" s="37">
        <v>0</v>
      </c>
      <c r="N811" s="37">
        <v>0</v>
      </c>
      <c r="O811" s="37">
        <v>0</v>
      </c>
      <c r="P811" s="37">
        <v>0</v>
      </c>
      <c r="Q811" s="37">
        <v>0</v>
      </c>
      <c r="R811" s="37">
        <v>0</v>
      </c>
      <c r="S811" s="37">
        <v>0</v>
      </c>
      <c r="T811" s="22">
        <v>0</v>
      </c>
      <c r="U811" s="24">
        <v>1</v>
      </c>
      <c r="V811" s="76">
        <v>0</v>
      </c>
      <c r="W811" s="71">
        <f t="shared" si="26"/>
        <v>-7.8328827766746878E-2</v>
      </c>
      <c r="X811" s="68">
        <f t="shared" si="27"/>
        <v>6.1354052593126963E-3</v>
      </c>
    </row>
    <row r="812" spans="2:24" x14ac:dyDescent="0.25">
      <c r="B812" s="26">
        <f>IF('Training Data'!A806="M",1,0)</f>
        <v>1</v>
      </c>
      <c r="C812" s="22">
        <f>IF('Training Data'!A806="F",1,0)</f>
        <v>0</v>
      </c>
      <c r="D812" s="26">
        <f>IF('Training Data'!$B806="H",1,0)</f>
        <v>1</v>
      </c>
      <c r="E812" s="22">
        <f>IF('Training Data'!$B806="A",1,0)</f>
        <v>0</v>
      </c>
      <c r="F812" s="37">
        <v>0</v>
      </c>
      <c r="G812" s="37">
        <v>1</v>
      </c>
      <c r="H812" s="37">
        <v>0</v>
      </c>
      <c r="I812" s="37">
        <v>0</v>
      </c>
      <c r="J812" s="37">
        <v>0</v>
      </c>
      <c r="K812" s="37">
        <v>0</v>
      </c>
      <c r="L812" s="37">
        <v>0</v>
      </c>
      <c r="M812" s="37">
        <v>0</v>
      </c>
      <c r="N812" s="37">
        <v>0</v>
      </c>
      <c r="O812" s="37">
        <v>0</v>
      </c>
      <c r="P812" s="37">
        <v>0</v>
      </c>
      <c r="Q812" s="37">
        <v>0</v>
      </c>
      <c r="R812" s="37">
        <v>0</v>
      </c>
      <c r="S812" s="37">
        <v>0</v>
      </c>
      <c r="T812" s="22">
        <v>0</v>
      </c>
      <c r="U812" s="24">
        <v>1</v>
      </c>
      <c r="V812" s="76">
        <v>0</v>
      </c>
      <c r="W812" s="71">
        <f t="shared" si="26"/>
        <v>9.2188366989953585E-2</v>
      </c>
      <c r="X812" s="68">
        <f t="shared" si="27"/>
        <v>8.4986950082743644E-3</v>
      </c>
    </row>
    <row r="813" spans="2:24" x14ac:dyDescent="0.25">
      <c r="B813" s="26">
        <f>IF('Training Data'!A807="M",1,0)</f>
        <v>0</v>
      </c>
      <c r="C813" s="22">
        <f>IF('Training Data'!A807="F",1,0)</f>
        <v>1</v>
      </c>
      <c r="D813" s="26">
        <f>IF('Training Data'!$B807="H",1,0)</f>
        <v>0</v>
      </c>
      <c r="E813" s="22">
        <f>IF('Training Data'!$B807="A",1,0)</f>
        <v>0</v>
      </c>
      <c r="F813" s="37">
        <v>0</v>
      </c>
      <c r="G813" s="37">
        <v>0</v>
      </c>
      <c r="H813" s="37">
        <v>0</v>
      </c>
      <c r="I813" s="37">
        <v>0</v>
      </c>
      <c r="J813" s="37">
        <v>0</v>
      </c>
      <c r="K813" s="37">
        <v>0</v>
      </c>
      <c r="L813" s="37">
        <v>0</v>
      </c>
      <c r="M813" s="37">
        <v>0</v>
      </c>
      <c r="N813" s="37">
        <v>0</v>
      </c>
      <c r="O813" s="37">
        <v>0</v>
      </c>
      <c r="P813" s="37">
        <v>0</v>
      </c>
      <c r="Q813" s="37">
        <v>0</v>
      </c>
      <c r="R813" s="37">
        <v>0</v>
      </c>
      <c r="S813" s="37">
        <v>0</v>
      </c>
      <c r="T813" s="22">
        <v>0</v>
      </c>
      <c r="U813" s="24">
        <v>1</v>
      </c>
      <c r="V813" s="76">
        <v>0</v>
      </c>
      <c r="W813" s="71">
        <f t="shared" si="26"/>
        <v>0.43200658919955209</v>
      </c>
      <c r="X813" s="68">
        <f t="shared" si="27"/>
        <v>0.18662969311183056</v>
      </c>
    </row>
    <row r="814" spans="2:24" x14ac:dyDescent="0.25">
      <c r="B814" s="26">
        <f>IF('Training Data'!A808="M",1,0)</f>
        <v>1</v>
      </c>
      <c r="C814" s="22">
        <f>IF('Training Data'!A808="F",1,0)</f>
        <v>0</v>
      </c>
      <c r="D814" s="26">
        <f>IF('Training Data'!$B808="H",1,0)</f>
        <v>1</v>
      </c>
      <c r="E814" s="22">
        <f>IF('Training Data'!$B808="A",1,0)</f>
        <v>0</v>
      </c>
      <c r="F814" s="37">
        <v>0</v>
      </c>
      <c r="G814" s="37">
        <v>0</v>
      </c>
      <c r="H814" s="37">
        <v>0</v>
      </c>
      <c r="I814" s="37">
        <v>0</v>
      </c>
      <c r="J814" s="37">
        <v>0</v>
      </c>
      <c r="K814" s="37">
        <v>0</v>
      </c>
      <c r="L814" s="37">
        <v>0</v>
      </c>
      <c r="M814" s="37">
        <v>0</v>
      </c>
      <c r="N814" s="37">
        <v>0</v>
      </c>
      <c r="O814" s="37">
        <v>0</v>
      </c>
      <c r="P814" s="37">
        <v>0</v>
      </c>
      <c r="Q814" s="37">
        <v>0</v>
      </c>
      <c r="R814" s="37">
        <v>0</v>
      </c>
      <c r="S814" s="37">
        <v>0</v>
      </c>
      <c r="T814" s="22">
        <v>0</v>
      </c>
      <c r="U814" s="24">
        <v>1</v>
      </c>
      <c r="V814" s="76">
        <v>0</v>
      </c>
      <c r="W814" s="71">
        <f t="shared" si="26"/>
        <v>0.36106374145931197</v>
      </c>
      <c r="X814" s="68">
        <f t="shared" si="27"/>
        <v>0.13036702539659689</v>
      </c>
    </row>
    <row r="815" spans="2:24" x14ac:dyDescent="0.25">
      <c r="B815" s="26">
        <f>IF('Training Data'!A809="M",1,0)</f>
        <v>0</v>
      </c>
      <c r="C815" s="22">
        <f>IF('Training Data'!A809="F",1,0)</f>
        <v>0</v>
      </c>
      <c r="D815" s="26">
        <f>IF('Training Data'!$B809="H",1,0)</f>
        <v>0</v>
      </c>
      <c r="E815" s="22">
        <f>IF('Training Data'!$B809="A",1,0)</f>
        <v>1</v>
      </c>
      <c r="F815" s="37">
        <v>0</v>
      </c>
      <c r="G815" s="37">
        <v>0</v>
      </c>
      <c r="H815" s="37">
        <v>0</v>
      </c>
      <c r="I815" s="37">
        <v>0</v>
      </c>
      <c r="J815" s="37">
        <v>0</v>
      </c>
      <c r="K815" s="37">
        <v>0</v>
      </c>
      <c r="L815" s="37">
        <v>0</v>
      </c>
      <c r="M815" s="37">
        <v>0</v>
      </c>
      <c r="N815" s="37">
        <v>0</v>
      </c>
      <c r="O815" s="37">
        <v>0</v>
      </c>
      <c r="P815" s="37">
        <v>1</v>
      </c>
      <c r="Q815" s="37">
        <v>0</v>
      </c>
      <c r="R815" s="37">
        <v>1</v>
      </c>
      <c r="S815" s="37">
        <v>0</v>
      </c>
      <c r="T815" s="22">
        <v>0</v>
      </c>
      <c r="U815" s="24">
        <v>1</v>
      </c>
      <c r="V815" s="76">
        <v>0</v>
      </c>
      <c r="W815" s="71">
        <f t="shared" si="26"/>
        <v>0.47187014575671654</v>
      </c>
      <c r="X815" s="68">
        <f t="shared" si="27"/>
        <v>0.22266143445646491</v>
      </c>
    </row>
    <row r="816" spans="2:24" x14ac:dyDescent="0.25">
      <c r="B816" s="26">
        <f>IF('Training Data'!A810="M",1,0)</f>
        <v>0</v>
      </c>
      <c r="C816" s="22">
        <f>IF('Training Data'!A810="F",1,0)</f>
        <v>1</v>
      </c>
      <c r="D816" s="26">
        <f>IF('Training Data'!$B810="H",1,0)</f>
        <v>0</v>
      </c>
      <c r="E816" s="22">
        <f>IF('Training Data'!$B810="A",1,0)</f>
        <v>1</v>
      </c>
      <c r="F816" s="37">
        <v>0</v>
      </c>
      <c r="G816" s="37">
        <v>0</v>
      </c>
      <c r="H816" s="37">
        <v>0</v>
      </c>
      <c r="I816" s="37">
        <v>0</v>
      </c>
      <c r="J816" s="37">
        <v>0</v>
      </c>
      <c r="K816" s="37">
        <v>0</v>
      </c>
      <c r="L816" s="37">
        <v>0</v>
      </c>
      <c r="M816" s="37">
        <v>0</v>
      </c>
      <c r="N816" s="37">
        <v>0</v>
      </c>
      <c r="O816" s="37">
        <v>0</v>
      </c>
      <c r="P816" s="37">
        <v>0</v>
      </c>
      <c r="Q816" s="37">
        <v>0</v>
      </c>
      <c r="R816" s="37">
        <v>0</v>
      </c>
      <c r="S816" s="37">
        <v>0</v>
      </c>
      <c r="T816" s="22">
        <v>0</v>
      </c>
      <c r="U816" s="24">
        <v>1</v>
      </c>
      <c r="V816" s="76">
        <v>0</v>
      </c>
      <c r="W816" s="71">
        <f t="shared" si="26"/>
        <v>0.44472443410807827</v>
      </c>
      <c r="X816" s="68">
        <f t="shared" si="27"/>
        <v>0.19777982229275046</v>
      </c>
    </row>
    <row r="817" spans="2:24" x14ac:dyDescent="0.25">
      <c r="B817" s="26">
        <f>IF('Training Data'!A811="M",1,0)</f>
        <v>1</v>
      </c>
      <c r="C817" s="22">
        <f>IF('Training Data'!A811="F",1,0)</f>
        <v>0</v>
      </c>
      <c r="D817" s="26">
        <f>IF('Training Data'!$B811="H",1,0)</f>
        <v>0</v>
      </c>
      <c r="E817" s="22">
        <f>IF('Training Data'!$B811="A",1,0)</f>
        <v>1</v>
      </c>
      <c r="F817" s="37">
        <v>0</v>
      </c>
      <c r="G817" s="37">
        <v>0</v>
      </c>
      <c r="H817" s="37">
        <v>0</v>
      </c>
      <c r="I817" s="37">
        <v>0</v>
      </c>
      <c r="J817" s="37">
        <v>0</v>
      </c>
      <c r="K817" s="37">
        <v>0</v>
      </c>
      <c r="L817" s="37">
        <v>0</v>
      </c>
      <c r="M817" s="37">
        <v>0</v>
      </c>
      <c r="N817" s="37">
        <v>0</v>
      </c>
      <c r="O817" s="37">
        <v>0</v>
      </c>
      <c r="P817" s="37">
        <v>0</v>
      </c>
      <c r="Q817" s="37">
        <v>0</v>
      </c>
      <c r="R817" s="37">
        <v>0</v>
      </c>
      <c r="S817" s="37">
        <v>0</v>
      </c>
      <c r="T817" s="22">
        <v>0</v>
      </c>
      <c r="U817" s="24">
        <v>1</v>
      </c>
      <c r="V817" s="76">
        <v>0</v>
      </c>
      <c r="W817" s="71">
        <f t="shared" si="26"/>
        <v>0.37668592577131521</v>
      </c>
      <c r="X817" s="68">
        <f t="shared" si="27"/>
        <v>0.14189228667419279</v>
      </c>
    </row>
    <row r="818" spans="2:24" x14ac:dyDescent="0.25">
      <c r="B818" s="26">
        <f>IF('Training Data'!A812="M",1,0)</f>
        <v>1</v>
      </c>
      <c r="C818" s="22">
        <f>IF('Training Data'!A812="F",1,0)</f>
        <v>0</v>
      </c>
      <c r="D818" s="26">
        <f>IF('Training Data'!$B812="H",1,0)</f>
        <v>0</v>
      </c>
      <c r="E818" s="22">
        <f>IF('Training Data'!$B812="A",1,0)</f>
        <v>0</v>
      </c>
      <c r="F818" s="37">
        <v>0</v>
      </c>
      <c r="G818" s="37">
        <v>1</v>
      </c>
      <c r="H818" s="37">
        <v>0</v>
      </c>
      <c r="I818" s="37">
        <v>0</v>
      </c>
      <c r="J818" s="37">
        <v>0</v>
      </c>
      <c r="K818" s="37">
        <v>0</v>
      </c>
      <c r="L818" s="37">
        <v>0</v>
      </c>
      <c r="M818" s="37">
        <v>0</v>
      </c>
      <c r="N818" s="37">
        <v>0</v>
      </c>
      <c r="O818" s="37">
        <v>0</v>
      </c>
      <c r="P818" s="37">
        <v>1</v>
      </c>
      <c r="Q818" s="37">
        <v>0</v>
      </c>
      <c r="R818" s="37">
        <v>0</v>
      </c>
      <c r="S818" s="37">
        <v>1</v>
      </c>
      <c r="T818" s="22">
        <v>0</v>
      </c>
      <c r="U818" s="24">
        <v>1</v>
      </c>
      <c r="V818" s="76">
        <v>0</v>
      </c>
      <c r="W818" s="71">
        <f t="shared" si="26"/>
        <v>-0.27118585887920621</v>
      </c>
      <c r="X818" s="68">
        <f t="shared" si="27"/>
        <v>7.3541770056052752E-2</v>
      </c>
    </row>
    <row r="819" spans="2:24" x14ac:dyDescent="0.25">
      <c r="B819" s="26">
        <f>IF('Training Data'!A813="M",1,0)</f>
        <v>0</v>
      </c>
      <c r="C819" s="22">
        <f>IF('Training Data'!A813="F",1,0)</f>
        <v>1</v>
      </c>
      <c r="D819" s="26">
        <f>IF('Training Data'!$B813="H",1,0)</f>
        <v>0</v>
      </c>
      <c r="E819" s="22">
        <f>IF('Training Data'!$B813="A",1,0)</f>
        <v>0</v>
      </c>
      <c r="F819" s="37">
        <v>0</v>
      </c>
      <c r="G819" s="37">
        <v>1</v>
      </c>
      <c r="H819" s="37">
        <v>0</v>
      </c>
      <c r="I819" s="37">
        <v>0</v>
      </c>
      <c r="J819" s="37">
        <v>0</v>
      </c>
      <c r="K819" s="37">
        <v>0</v>
      </c>
      <c r="L819" s="37">
        <v>0</v>
      </c>
      <c r="M819" s="37">
        <v>0</v>
      </c>
      <c r="N819" s="37">
        <v>0</v>
      </c>
      <c r="O819" s="37">
        <v>0</v>
      </c>
      <c r="P819" s="37">
        <v>0</v>
      </c>
      <c r="Q819" s="37">
        <v>0</v>
      </c>
      <c r="R819" s="37">
        <v>0</v>
      </c>
      <c r="S819" s="37">
        <v>0</v>
      </c>
      <c r="T819" s="22">
        <v>0</v>
      </c>
      <c r="U819" s="24">
        <v>1</v>
      </c>
      <c r="V819" s="76">
        <v>0</v>
      </c>
      <c r="W819" s="71">
        <f t="shared" si="26"/>
        <v>0.16313121473019371</v>
      </c>
      <c r="X819" s="68">
        <f t="shared" si="27"/>
        <v>2.6611793219348569E-2</v>
      </c>
    </row>
    <row r="820" spans="2:24" x14ac:dyDescent="0.25">
      <c r="B820" s="26">
        <f>IF('Training Data'!A814="M",1,0)</f>
        <v>0</v>
      </c>
      <c r="C820" s="22">
        <f>IF('Training Data'!A814="F",1,0)</f>
        <v>0</v>
      </c>
      <c r="D820" s="26">
        <f>IF('Training Data'!$B814="H",1,0)</f>
        <v>1</v>
      </c>
      <c r="E820" s="22">
        <f>IF('Training Data'!$B814="A",1,0)</f>
        <v>0</v>
      </c>
      <c r="F820" s="37">
        <v>0</v>
      </c>
      <c r="G820" s="37">
        <v>0</v>
      </c>
      <c r="H820" s="37">
        <v>0</v>
      </c>
      <c r="I820" s="37">
        <v>0</v>
      </c>
      <c r="J820" s="37">
        <v>0</v>
      </c>
      <c r="K820" s="37">
        <v>0</v>
      </c>
      <c r="L820" s="37">
        <v>0</v>
      </c>
      <c r="M820" s="37">
        <v>0</v>
      </c>
      <c r="N820" s="37">
        <v>0</v>
      </c>
      <c r="O820" s="37">
        <v>0</v>
      </c>
      <c r="P820" s="37">
        <v>0</v>
      </c>
      <c r="Q820" s="37">
        <v>0</v>
      </c>
      <c r="R820" s="37">
        <v>0</v>
      </c>
      <c r="S820" s="37">
        <v>0</v>
      </c>
      <c r="T820" s="22">
        <v>0</v>
      </c>
      <c r="U820" s="24">
        <v>1</v>
      </c>
      <c r="V820" s="76">
        <v>0</v>
      </c>
      <c r="W820" s="71">
        <f t="shared" si="26"/>
        <v>0.42818831162222193</v>
      </c>
      <c r="X820" s="68">
        <f t="shared" si="27"/>
        <v>0.18334523020988905</v>
      </c>
    </row>
    <row r="821" spans="2:24" x14ac:dyDescent="0.25">
      <c r="B821" s="26">
        <f>IF('Training Data'!A815="M",1,0)</f>
        <v>1</v>
      </c>
      <c r="C821" s="22">
        <f>IF('Training Data'!A815="F",1,0)</f>
        <v>0</v>
      </c>
      <c r="D821" s="26">
        <f>IF('Training Data'!$B815="H",1,0)</f>
        <v>1</v>
      </c>
      <c r="E821" s="22">
        <f>IF('Training Data'!$B815="A",1,0)</f>
        <v>0</v>
      </c>
      <c r="F821" s="37">
        <v>0</v>
      </c>
      <c r="G821" s="37">
        <v>0</v>
      </c>
      <c r="H821" s="37">
        <v>1</v>
      </c>
      <c r="I821" s="37">
        <v>0</v>
      </c>
      <c r="J821" s="37">
        <v>0</v>
      </c>
      <c r="K821" s="37">
        <v>0</v>
      </c>
      <c r="L821" s="37">
        <v>0</v>
      </c>
      <c r="M821" s="37">
        <v>1</v>
      </c>
      <c r="N821" s="37">
        <v>0</v>
      </c>
      <c r="O821" s="37">
        <v>0</v>
      </c>
      <c r="P821" s="37">
        <v>1</v>
      </c>
      <c r="Q821" s="37">
        <v>0</v>
      </c>
      <c r="R821" s="37">
        <v>0</v>
      </c>
      <c r="S821" s="37">
        <v>0</v>
      </c>
      <c r="T821" s="22">
        <v>0</v>
      </c>
      <c r="U821" s="24">
        <v>1</v>
      </c>
      <c r="V821" s="76">
        <v>0</v>
      </c>
      <c r="W821" s="71">
        <f t="shared" si="26"/>
        <v>0.19733538693824554</v>
      </c>
      <c r="X821" s="68">
        <f t="shared" si="27"/>
        <v>3.8941254938067091E-2</v>
      </c>
    </row>
    <row r="822" spans="2:24" x14ac:dyDescent="0.25">
      <c r="B822" s="26">
        <f>IF('Training Data'!A816="M",1,0)</f>
        <v>0</v>
      </c>
      <c r="C822" s="22">
        <f>IF('Training Data'!A816="F",1,0)</f>
        <v>1</v>
      </c>
      <c r="D822" s="26">
        <f>IF('Training Data'!$B816="H",1,0)</f>
        <v>1</v>
      </c>
      <c r="E822" s="22">
        <f>IF('Training Data'!$B816="A",1,0)</f>
        <v>0</v>
      </c>
      <c r="F822" s="37">
        <v>0</v>
      </c>
      <c r="G822" s="37">
        <v>0</v>
      </c>
      <c r="H822" s="37">
        <v>0</v>
      </c>
      <c r="I822" s="37">
        <v>0</v>
      </c>
      <c r="J822" s="37">
        <v>0</v>
      </c>
      <c r="K822" s="37">
        <v>0</v>
      </c>
      <c r="L822" s="37">
        <v>0</v>
      </c>
      <c r="M822" s="37">
        <v>0</v>
      </c>
      <c r="N822" s="37">
        <v>0</v>
      </c>
      <c r="O822" s="37">
        <v>0</v>
      </c>
      <c r="P822" s="37">
        <v>0</v>
      </c>
      <c r="Q822" s="37">
        <v>0</v>
      </c>
      <c r="R822" s="37">
        <v>0</v>
      </c>
      <c r="S822" s="37">
        <v>0</v>
      </c>
      <c r="T822" s="22">
        <v>0</v>
      </c>
      <c r="U822" s="24">
        <v>1</v>
      </c>
      <c r="V822" s="76">
        <v>0</v>
      </c>
      <c r="W822" s="71">
        <f t="shared" si="26"/>
        <v>0.42910224979607509</v>
      </c>
      <c r="X822" s="68">
        <f t="shared" si="27"/>
        <v>0.18412874078005323</v>
      </c>
    </row>
    <row r="823" spans="2:24" x14ac:dyDescent="0.25">
      <c r="B823" s="26">
        <f>IF('Training Data'!A817="M",1,0)</f>
        <v>1</v>
      </c>
      <c r="C823" s="22">
        <f>IF('Training Data'!A817="F",1,0)</f>
        <v>0</v>
      </c>
      <c r="D823" s="26">
        <f>IF('Training Data'!$B817="H",1,0)</f>
        <v>1</v>
      </c>
      <c r="E823" s="22">
        <f>IF('Training Data'!$B817="A",1,0)</f>
        <v>0</v>
      </c>
      <c r="F823" s="37">
        <v>0</v>
      </c>
      <c r="G823" s="37">
        <v>0</v>
      </c>
      <c r="H823" s="37">
        <v>0</v>
      </c>
      <c r="I823" s="37">
        <v>0</v>
      </c>
      <c r="J823" s="37">
        <v>0</v>
      </c>
      <c r="K823" s="37">
        <v>0</v>
      </c>
      <c r="L823" s="37">
        <v>0</v>
      </c>
      <c r="M823" s="37">
        <v>0</v>
      </c>
      <c r="N823" s="37">
        <v>0</v>
      </c>
      <c r="O823" s="37">
        <v>1</v>
      </c>
      <c r="P823" s="37">
        <v>0</v>
      </c>
      <c r="Q823" s="37">
        <v>0</v>
      </c>
      <c r="R823" s="37">
        <v>0</v>
      </c>
      <c r="S823" s="37">
        <v>0</v>
      </c>
      <c r="T823" s="22">
        <v>0</v>
      </c>
      <c r="U823" s="24">
        <v>1</v>
      </c>
      <c r="V823" s="76">
        <v>0</v>
      </c>
      <c r="W823" s="71">
        <f t="shared" si="26"/>
        <v>0.52648515677276531</v>
      </c>
      <c r="X823" s="68">
        <f t="shared" si="27"/>
        <v>0.27718662030204327</v>
      </c>
    </row>
    <row r="824" spans="2:24" x14ac:dyDescent="0.25">
      <c r="B824" s="26">
        <f>IF('Training Data'!A818="M",1,0)</f>
        <v>1</v>
      </c>
      <c r="C824" s="22">
        <f>IF('Training Data'!A818="F",1,0)</f>
        <v>0</v>
      </c>
      <c r="D824" s="26">
        <f>IF('Training Data'!$B818="H",1,0)</f>
        <v>0</v>
      </c>
      <c r="E824" s="22">
        <f>IF('Training Data'!$B818="A",1,0)</f>
        <v>1</v>
      </c>
      <c r="F824" s="37">
        <v>0</v>
      </c>
      <c r="G824" s="37">
        <v>0</v>
      </c>
      <c r="H824" s="37">
        <v>0</v>
      </c>
      <c r="I824" s="37">
        <v>0</v>
      </c>
      <c r="J824" s="37">
        <v>0</v>
      </c>
      <c r="K824" s="37">
        <v>0</v>
      </c>
      <c r="L824" s="37">
        <v>0</v>
      </c>
      <c r="M824" s="37">
        <v>0</v>
      </c>
      <c r="N824" s="37">
        <v>0</v>
      </c>
      <c r="O824" s="37">
        <v>0</v>
      </c>
      <c r="P824" s="37">
        <v>0</v>
      </c>
      <c r="Q824" s="37">
        <v>0</v>
      </c>
      <c r="R824" s="37">
        <v>0</v>
      </c>
      <c r="S824" s="37">
        <v>0</v>
      </c>
      <c r="T824" s="22">
        <v>0</v>
      </c>
      <c r="U824" s="24">
        <v>1</v>
      </c>
      <c r="V824" s="76">
        <v>0</v>
      </c>
      <c r="W824" s="71">
        <f t="shared" si="26"/>
        <v>0.37668592577131521</v>
      </c>
      <c r="X824" s="68">
        <f t="shared" si="27"/>
        <v>0.14189228667419279</v>
      </c>
    </row>
    <row r="825" spans="2:24" x14ac:dyDescent="0.25">
      <c r="B825" s="26">
        <f>IF('Training Data'!A819="M",1,0)</f>
        <v>1</v>
      </c>
      <c r="C825" s="22">
        <f>IF('Training Data'!A819="F",1,0)</f>
        <v>0</v>
      </c>
      <c r="D825" s="26">
        <f>IF('Training Data'!$B819="H",1,0)</f>
        <v>1</v>
      </c>
      <c r="E825" s="22">
        <f>IF('Training Data'!$B819="A",1,0)</f>
        <v>0</v>
      </c>
      <c r="F825" s="37">
        <v>0</v>
      </c>
      <c r="G825" s="37">
        <v>0</v>
      </c>
      <c r="H825" s="37">
        <v>0</v>
      </c>
      <c r="I825" s="37">
        <v>0</v>
      </c>
      <c r="J825" s="37">
        <v>0</v>
      </c>
      <c r="K825" s="37">
        <v>0</v>
      </c>
      <c r="L825" s="37">
        <v>0</v>
      </c>
      <c r="M825" s="37">
        <v>0</v>
      </c>
      <c r="N825" s="37">
        <v>0</v>
      </c>
      <c r="O825" s="37">
        <v>0</v>
      </c>
      <c r="P825" s="37">
        <v>0</v>
      </c>
      <c r="Q825" s="37">
        <v>0</v>
      </c>
      <c r="R825" s="37">
        <v>0</v>
      </c>
      <c r="S825" s="37">
        <v>0</v>
      </c>
      <c r="T825" s="22">
        <v>0</v>
      </c>
      <c r="U825" s="24">
        <v>1</v>
      </c>
      <c r="V825" s="76">
        <v>0</v>
      </c>
      <c r="W825" s="71">
        <f t="shared" si="26"/>
        <v>0.36106374145931197</v>
      </c>
      <c r="X825" s="68">
        <f t="shared" si="27"/>
        <v>0.13036702539659689</v>
      </c>
    </row>
    <row r="826" spans="2:24" x14ac:dyDescent="0.25">
      <c r="B826" s="26">
        <f>IF('Training Data'!A820="M",1,0)</f>
        <v>1</v>
      </c>
      <c r="C826" s="22">
        <f>IF('Training Data'!A820="F",1,0)</f>
        <v>0</v>
      </c>
      <c r="D826" s="26">
        <f>IF('Training Data'!$B820="H",1,0)</f>
        <v>1</v>
      </c>
      <c r="E826" s="22">
        <f>IF('Training Data'!$B820="A",1,0)</f>
        <v>0</v>
      </c>
      <c r="F826" s="37">
        <v>0</v>
      </c>
      <c r="G826" s="37">
        <v>0</v>
      </c>
      <c r="H826" s="37">
        <v>0</v>
      </c>
      <c r="I826" s="37">
        <v>0</v>
      </c>
      <c r="J826" s="37">
        <v>0</v>
      </c>
      <c r="K826" s="37">
        <v>0</v>
      </c>
      <c r="L826" s="37">
        <v>0</v>
      </c>
      <c r="M826" s="37">
        <v>0</v>
      </c>
      <c r="N826" s="37">
        <v>0</v>
      </c>
      <c r="O826" s="37">
        <v>1</v>
      </c>
      <c r="P826" s="37">
        <v>0</v>
      </c>
      <c r="Q826" s="37">
        <v>0</v>
      </c>
      <c r="R826" s="37">
        <v>0</v>
      </c>
      <c r="S826" s="37">
        <v>0</v>
      </c>
      <c r="T826" s="22">
        <v>0</v>
      </c>
      <c r="U826" s="24">
        <v>1</v>
      </c>
      <c r="V826" s="76">
        <v>0</v>
      </c>
      <c r="W826" s="71">
        <f t="shared" si="26"/>
        <v>0.52648515677276531</v>
      </c>
      <c r="X826" s="68">
        <f t="shared" si="27"/>
        <v>0.27718662030204327</v>
      </c>
    </row>
    <row r="827" spans="2:24" x14ac:dyDescent="0.25">
      <c r="B827" s="26">
        <f>IF('Training Data'!A821="M",1,0)</f>
        <v>0</v>
      </c>
      <c r="C827" s="22">
        <f>IF('Training Data'!A821="F",1,0)</f>
        <v>1</v>
      </c>
      <c r="D827" s="26">
        <f>IF('Training Data'!$B821="H",1,0)</f>
        <v>1</v>
      </c>
      <c r="E827" s="22">
        <f>IF('Training Data'!$B821="A",1,0)</f>
        <v>0</v>
      </c>
      <c r="F827" s="37">
        <v>0</v>
      </c>
      <c r="G827" s="37">
        <v>1</v>
      </c>
      <c r="H827" s="37">
        <v>0</v>
      </c>
      <c r="I827" s="37">
        <v>0</v>
      </c>
      <c r="J827" s="37">
        <v>0</v>
      </c>
      <c r="K827" s="37">
        <v>0</v>
      </c>
      <c r="L827" s="37">
        <v>0</v>
      </c>
      <c r="M827" s="37">
        <v>0</v>
      </c>
      <c r="N827" s="37">
        <v>0</v>
      </c>
      <c r="O827" s="37">
        <v>0</v>
      </c>
      <c r="P827" s="37">
        <v>0</v>
      </c>
      <c r="Q827" s="37">
        <v>0</v>
      </c>
      <c r="R827" s="37">
        <v>0</v>
      </c>
      <c r="S827" s="37">
        <v>0</v>
      </c>
      <c r="T827" s="22">
        <v>0</v>
      </c>
      <c r="U827" s="24">
        <v>1</v>
      </c>
      <c r="V827" s="76">
        <v>0</v>
      </c>
      <c r="W827" s="71">
        <f t="shared" si="26"/>
        <v>0.1602268753267167</v>
      </c>
      <c r="X827" s="68">
        <f t="shared" si="27"/>
        <v>2.5672651576963218E-2</v>
      </c>
    </row>
    <row r="828" spans="2:24" x14ac:dyDescent="0.25">
      <c r="B828" s="26">
        <f>IF('Training Data'!A822="M",1,0)</f>
        <v>1</v>
      </c>
      <c r="C828" s="22">
        <f>IF('Training Data'!A822="F",1,0)</f>
        <v>0</v>
      </c>
      <c r="D828" s="26">
        <f>IF('Training Data'!$B822="H",1,0)</f>
        <v>1</v>
      </c>
      <c r="E828" s="22">
        <f>IF('Training Data'!$B822="A",1,0)</f>
        <v>0</v>
      </c>
      <c r="F828" s="37">
        <v>0</v>
      </c>
      <c r="G828" s="37">
        <v>0</v>
      </c>
      <c r="H828" s="37">
        <v>0</v>
      </c>
      <c r="I828" s="37">
        <v>0</v>
      </c>
      <c r="J828" s="37">
        <v>0</v>
      </c>
      <c r="K828" s="37">
        <v>0</v>
      </c>
      <c r="L828" s="37">
        <v>0</v>
      </c>
      <c r="M828" s="37">
        <v>0</v>
      </c>
      <c r="N828" s="37">
        <v>0</v>
      </c>
      <c r="O828" s="37">
        <v>0</v>
      </c>
      <c r="P828" s="37">
        <v>0</v>
      </c>
      <c r="Q828" s="37">
        <v>0</v>
      </c>
      <c r="R828" s="37">
        <v>1</v>
      </c>
      <c r="S828" s="37">
        <v>0</v>
      </c>
      <c r="T828" s="22">
        <v>0</v>
      </c>
      <c r="U828" s="24">
        <v>1</v>
      </c>
      <c r="V828" s="76">
        <v>0</v>
      </c>
      <c r="W828" s="71">
        <f t="shared" si="26"/>
        <v>0.54961546710674203</v>
      </c>
      <c r="X828" s="68">
        <f t="shared" si="27"/>
        <v>0.30207716168296223</v>
      </c>
    </row>
    <row r="829" spans="2:24" x14ac:dyDescent="0.25">
      <c r="B829" s="26">
        <f>IF('Training Data'!A823="M",1,0)</f>
        <v>0</v>
      </c>
      <c r="C829" s="22">
        <f>IF('Training Data'!A823="F",1,0)</f>
        <v>1</v>
      </c>
      <c r="D829" s="26">
        <f>IF('Training Data'!$B823="H",1,0)</f>
        <v>0</v>
      </c>
      <c r="E829" s="22">
        <f>IF('Training Data'!$B823="A",1,0)</f>
        <v>1</v>
      </c>
      <c r="F829" s="37">
        <v>0</v>
      </c>
      <c r="G829" s="37">
        <v>0</v>
      </c>
      <c r="H829" s="37">
        <v>0</v>
      </c>
      <c r="I829" s="37">
        <v>0</v>
      </c>
      <c r="J829" s="37">
        <v>0</v>
      </c>
      <c r="K829" s="37">
        <v>0</v>
      </c>
      <c r="L829" s="37">
        <v>0</v>
      </c>
      <c r="M829" s="37">
        <v>0</v>
      </c>
      <c r="N829" s="37">
        <v>0</v>
      </c>
      <c r="O829" s="37">
        <v>0</v>
      </c>
      <c r="P829" s="37">
        <v>0</v>
      </c>
      <c r="Q829" s="37">
        <v>0</v>
      </c>
      <c r="R829" s="37">
        <v>0</v>
      </c>
      <c r="S829" s="37">
        <v>0</v>
      </c>
      <c r="T829" s="22">
        <v>0</v>
      </c>
      <c r="U829" s="24">
        <v>1</v>
      </c>
      <c r="V829" s="76">
        <v>0</v>
      </c>
      <c r="W829" s="71">
        <f t="shared" si="26"/>
        <v>0.44472443410807827</v>
      </c>
      <c r="X829" s="68">
        <f t="shared" si="27"/>
        <v>0.19777982229275046</v>
      </c>
    </row>
    <row r="830" spans="2:24" x14ac:dyDescent="0.25">
      <c r="B830" s="26">
        <f>IF('Training Data'!A824="M",1,0)</f>
        <v>0</v>
      </c>
      <c r="C830" s="22">
        <f>IF('Training Data'!A824="F",1,0)</f>
        <v>1</v>
      </c>
      <c r="D830" s="26">
        <f>IF('Training Data'!$B824="H",1,0)</f>
        <v>1</v>
      </c>
      <c r="E830" s="22">
        <f>IF('Training Data'!$B824="A",1,0)</f>
        <v>0</v>
      </c>
      <c r="F830" s="37">
        <v>0</v>
      </c>
      <c r="G830" s="37">
        <v>0</v>
      </c>
      <c r="H830" s="37">
        <v>0</v>
      </c>
      <c r="I830" s="37">
        <v>0</v>
      </c>
      <c r="J830" s="37">
        <v>0</v>
      </c>
      <c r="K830" s="37">
        <v>0</v>
      </c>
      <c r="L830" s="37">
        <v>0</v>
      </c>
      <c r="M830" s="37">
        <v>0</v>
      </c>
      <c r="N830" s="37">
        <v>0</v>
      </c>
      <c r="O830" s="37">
        <v>1</v>
      </c>
      <c r="P830" s="37">
        <v>0</v>
      </c>
      <c r="Q830" s="37">
        <v>0</v>
      </c>
      <c r="R830" s="37">
        <v>0</v>
      </c>
      <c r="S830" s="37">
        <v>1</v>
      </c>
      <c r="T830" s="22">
        <v>0</v>
      </c>
      <c r="U830" s="24">
        <v>1</v>
      </c>
      <c r="V830" s="76">
        <v>0</v>
      </c>
      <c r="W830" s="71">
        <f t="shared" si="26"/>
        <v>0.38873717566183008</v>
      </c>
      <c r="X830" s="68">
        <f t="shared" si="27"/>
        <v>0.15111659174153655</v>
      </c>
    </row>
    <row r="831" spans="2:24" x14ac:dyDescent="0.25">
      <c r="B831" s="26">
        <f>IF('Training Data'!A825="M",1,0)</f>
        <v>0</v>
      </c>
      <c r="C831" s="22">
        <f>IF('Training Data'!A825="F",1,0)</f>
        <v>1</v>
      </c>
      <c r="D831" s="26">
        <f>IF('Training Data'!$B825="H",1,0)</f>
        <v>0</v>
      </c>
      <c r="E831" s="22">
        <f>IF('Training Data'!$B825="A",1,0)</f>
        <v>1</v>
      </c>
      <c r="F831" s="37">
        <v>0</v>
      </c>
      <c r="G831" s="37">
        <v>1</v>
      </c>
      <c r="H831" s="37">
        <v>0</v>
      </c>
      <c r="I831" s="37">
        <v>0</v>
      </c>
      <c r="J831" s="37">
        <v>0</v>
      </c>
      <c r="K831" s="37">
        <v>0</v>
      </c>
      <c r="L831" s="37">
        <v>0</v>
      </c>
      <c r="M831" s="37">
        <v>0</v>
      </c>
      <c r="N831" s="37">
        <v>0</v>
      </c>
      <c r="O831" s="37">
        <v>0</v>
      </c>
      <c r="P831" s="37">
        <v>0</v>
      </c>
      <c r="Q831" s="37">
        <v>0</v>
      </c>
      <c r="R831" s="37">
        <v>0</v>
      </c>
      <c r="S831" s="37">
        <v>0</v>
      </c>
      <c r="T831" s="22">
        <v>0</v>
      </c>
      <c r="U831" s="24">
        <v>1</v>
      </c>
      <c r="V831" s="76">
        <v>0</v>
      </c>
      <c r="W831" s="71">
        <f t="shared" si="26"/>
        <v>0.17584905963871988</v>
      </c>
      <c r="X831" s="68">
        <f t="shared" si="27"/>
        <v>3.0922891775822064E-2</v>
      </c>
    </row>
    <row r="832" spans="2:24" x14ac:dyDescent="0.25">
      <c r="B832" s="26">
        <f>IF('Training Data'!A826="M",1,0)</f>
        <v>1</v>
      </c>
      <c r="C832" s="22">
        <f>IF('Training Data'!A826="F",1,0)</f>
        <v>0</v>
      </c>
      <c r="D832" s="26">
        <f>IF('Training Data'!$B826="H",1,0)</f>
        <v>1</v>
      </c>
      <c r="E832" s="22">
        <f>IF('Training Data'!$B826="A",1,0)</f>
        <v>0</v>
      </c>
      <c r="F832" s="37">
        <v>0</v>
      </c>
      <c r="G832" s="37">
        <v>1</v>
      </c>
      <c r="H832" s="37">
        <v>0</v>
      </c>
      <c r="I832" s="37">
        <v>0</v>
      </c>
      <c r="J832" s="37">
        <v>0</v>
      </c>
      <c r="K832" s="37">
        <v>0</v>
      </c>
      <c r="L832" s="37">
        <v>0</v>
      </c>
      <c r="M832" s="37">
        <v>0</v>
      </c>
      <c r="N832" s="37">
        <v>0</v>
      </c>
      <c r="O832" s="37">
        <v>0</v>
      </c>
      <c r="P832" s="37">
        <v>0</v>
      </c>
      <c r="Q832" s="37">
        <v>0</v>
      </c>
      <c r="R832" s="37">
        <v>0</v>
      </c>
      <c r="S832" s="37">
        <v>1</v>
      </c>
      <c r="T832" s="22">
        <v>0</v>
      </c>
      <c r="U832" s="24">
        <v>1</v>
      </c>
      <c r="V832" s="76">
        <v>0</v>
      </c>
      <c r="W832" s="71">
        <f t="shared" si="26"/>
        <v>-0.1135981224577447</v>
      </c>
      <c r="X832" s="68">
        <f t="shared" si="27"/>
        <v>1.290453342592476E-2</v>
      </c>
    </row>
    <row r="833" spans="2:24" x14ac:dyDescent="0.25">
      <c r="B833" s="26">
        <f>IF('Training Data'!A827="M",1,0)</f>
        <v>0</v>
      </c>
      <c r="C833" s="22">
        <f>IF('Training Data'!A827="F",1,0)</f>
        <v>1</v>
      </c>
      <c r="D833" s="26">
        <f>IF('Training Data'!$B827="H",1,0)</f>
        <v>0</v>
      </c>
      <c r="E833" s="22">
        <f>IF('Training Data'!$B827="A",1,0)</f>
        <v>1</v>
      </c>
      <c r="F833" s="37">
        <v>0</v>
      </c>
      <c r="G833" s="37">
        <v>0</v>
      </c>
      <c r="H833" s="37">
        <v>0</v>
      </c>
      <c r="I833" s="37">
        <v>0</v>
      </c>
      <c r="J833" s="37">
        <v>0</v>
      </c>
      <c r="K833" s="37">
        <v>0</v>
      </c>
      <c r="L833" s="37">
        <v>0</v>
      </c>
      <c r="M833" s="37">
        <v>0</v>
      </c>
      <c r="N833" s="37">
        <v>0</v>
      </c>
      <c r="O833" s="37">
        <v>0</v>
      </c>
      <c r="P833" s="37">
        <v>0</v>
      </c>
      <c r="Q833" s="37">
        <v>0</v>
      </c>
      <c r="R833" s="37">
        <v>0</v>
      </c>
      <c r="S833" s="37">
        <v>0</v>
      </c>
      <c r="T833" s="22">
        <v>0</v>
      </c>
      <c r="U833" s="24">
        <v>1</v>
      </c>
      <c r="V833" s="76">
        <v>0</v>
      </c>
      <c r="W833" s="71">
        <f t="shared" si="26"/>
        <v>0.44472443410807827</v>
      </c>
      <c r="X833" s="68">
        <f t="shared" si="27"/>
        <v>0.19777982229275046</v>
      </c>
    </row>
    <row r="834" spans="2:24" x14ac:dyDescent="0.25">
      <c r="B834" s="26">
        <f>IF('Training Data'!A828="M",1,0)</f>
        <v>0</v>
      </c>
      <c r="C834" s="22">
        <f>IF('Training Data'!A828="F",1,0)</f>
        <v>1</v>
      </c>
      <c r="D834" s="26">
        <f>IF('Training Data'!$B828="H",1,0)</f>
        <v>1</v>
      </c>
      <c r="E834" s="22">
        <f>IF('Training Data'!$B828="A",1,0)</f>
        <v>0</v>
      </c>
      <c r="F834" s="37">
        <v>0</v>
      </c>
      <c r="G834" s="37">
        <v>0</v>
      </c>
      <c r="H834" s="37">
        <v>0</v>
      </c>
      <c r="I834" s="37">
        <v>0</v>
      </c>
      <c r="J834" s="37">
        <v>0</v>
      </c>
      <c r="K834" s="37">
        <v>0</v>
      </c>
      <c r="L834" s="37">
        <v>0</v>
      </c>
      <c r="M834" s="37">
        <v>0</v>
      </c>
      <c r="N834" s="37">
        <v>0</v>
      </c>
      <c r="O834" s="37">
        <v>0</v>
      </c>
      <c r="P834" s="37">
        <v>0</v>
      </c>
      <c r="Q834" s="37">
        <v>0</v>
      </c>
      <c r="R834" s="37">
        <v>0</v>
      </c>
      <c r="S834" s="37">
        <v>0</v>
      </c>
      <c r="T834" s="22">
        <v>0</v>
      </c>
      <c r="U834" s="24">
        <v>1</v>
      </c>
      <c r="V834" s="76">
        <v>0</v>
      </c>
      <c r="W834" s="71">
        <f t="shared" si="26"/>
        <v>0.42910224979607509</v>
      </c>
      <c r="X834" s="68">
        <f t="shared" si="27"/>
        <v>0.18412874078005323</v>
      </c>
    </row>
    <row r="835" spans="2:24" x14ac:dyDescent="0.25">
      <c r="B835" s="26">
        <f>IF('Training Data'!A829="M",1,0)</f>
        <v>1</v>
      </c>
      <c r="C835" s="22">
        <f>IF('Training Data'!A829="F",1,0)</f>
        <v>0</v>
      </c>
      <c r="D835" s="26">
        <f>IF('Training Data'!$B829="H",1,0)</f>
        <v>1</v>
      </c>
      <c r="E835" s="22">
        <f>IF('Training Data'!$B829="A",1,0)</f>
        <v>0</v>
      </c>
      <c r="F835" s="37">
        <v>0</v>
      </c>
      <c r="G835" s="37">
        <v>0</v>
      </c>
      <c r="H835" s="37">
        <v>0</v>
      </c>
      <c r="I835" s="37">
        <v>0</v>
      </c>
      <c r="J835" s="37">
        <v>0</v>
      </c>
      <c r="K835" s="37">
        <v>0</v>
      </c>
      <c r="L835" s="37">
        <v>0</v>
      </c>
      <c r="M835" s="37">
        <v>0</v>
      </c>
      <c r="N835" s="37">
        <v>0</v>
      </c>
      <c r="O835" s="37">
        <v>0</v>
      </c>
      <c r="P835" s="37">
        <v>0</v>
      </c>
      <c r="Q835" s="37">
        <v>0</v>
      </c>
      <c r="R835" s="37">
        <v>0</v>
      </c>
      <c r="S835" s="37">
        <v>0</v>
      </c>
      <c r="T835" s="22">
        <v>0</v>
      </c>
      <c r="U835" s="24">
        <v>1</v>
      </c>
      <c r="V835" s="76">
        <v>0</v>
      </c>
      <c r="W835" s="71">
        <f t="shared" si="26"/>
        <v>0.36106374145931197</v>
      </c>
      <c r="X835" s="68">
        <f t="shared" si="27"/>
        <v>0.13036702539659689</v>
      </c>
    </row>
    <row r="836" spans="2:24" x14ac:dyDescent="0.25">
      <c r="B836" s="26">
        <f>IF('Training Data'!A830="M",1,0)</f>
        <v>1</v>
      </c>
      <c r="C836" s="22">
        <f>IF('Training Data'!A830="F",1,0)</f>
        <v>0</v>
      </c>
      <c r="D836" s="26">
        <f>IF('Training Data'!$B830="H",1,0)</f>
        <v>0</v>
      </c>
      <c r="E836" s="22">
        <f>IF('Training Data'!$B830="A",1,0)</f>
        <v>1</v>
      </c>
      <c r="F836" s="37">
        <v>0</v>
      </c>
      <c r="G836" s="37">
        <v>1</v>
      </c>
      <c r="H836" s="37">
        <v>0</v>
      </c>
      <c r="I836" s="37">
        <v>0</v>
      </c>
      <c r="J836" s="37">
        <v>0</v>
      </c>
      <c r="K836" s="37">
        <v>0</v>
      </c>
      <c r="L836" s="37">
        <v>0</v>
      </c>
      <c r="M836" s="37">
        <v>0</v>
      </c>
      <c r="N836" s="37">
        <v>0</v>
      </c>
      <c r="O836" s="37">
        <v>0</v>
      </c>
      <c r="P836" s="37">
        <v>0</v>
      </c>
      <c r="Q836" s="37">
        <v>0</v>
      </c>
      <c r="R836" s="37">
        <v>0</v>
      </c>
      <c r="S836" s="37">
        <v>0</v>
      </c>
      <c r="T836" s="22">
        <v>0</v>
      </c>
      <c r="U836" s="24">
        <v>1</v>
      </c>
      <c r="V836" s="76">
        <v>0</v>
      </c>
      <c r="W836" s="71">
        <f t="shared" si="26"/>
        <v>0.10781055130195683</v>
      </c>
      <c r="X836" s="68">
        <f t="shared" si="27"/>
        <v>1.1623114972031865E-2</v>
      </c>
    </row>
    <row r="837" spans="2:24" x14ac:dyDescent="0.25">
      <c r="B837" s="26">
        <f>IF('Training Data'!A831="M",1,0)</f>
        <v>0</v>
      </c>
      <c r="C837" s="22">
        <f>IF('Training Data'!A831="F",1,0)</f>
        <v>1</v>
      </c>
      <c r="D837" s="26">
        <f>IF('Training Data'!$B831="H",1,0)</f>
        <v>0</v>
      </c>
      <c r="E837" s="22">
        <f>IF('Training Data'!$B831="A",1,0)</f>
        <v>1</v>
      </c>
      <c r="F837" s="37">
        <v>0</v>
      </c>
      <c r="G837" s="37">
        <v>0</v>
      </c>
      <c r="H837" s="37">
        <v>0</v>
      </c>
      <c r="I837" s="37">
        <v>0</v>
      </c>
      <c r="J837" s="37">
        <v>0</v>
      </c>
      <c r="K837" s="37">
        <v>0</v>
      </c>
      <c r="L837" s="37">
        <v>0</v>
      </c>
      <c r="M837" s="37">
        <v>0</v>
      </c>
      <c r="N837" s="37">
        <v>0</v>
      </c>
      <c r="O837" s="37">
        <v>0</v>
      </c>
      <c r="P837" s="37">
        <v>0</v>
      </c>
      <c r="Q837" s="37">
        <v>0</v>
      </c>
      <c r="R837" s="37">
        <v>0</v>
      </c>
      <c r="S837" s="37">
        <v>0</v>
      </c>
      <c r="T837" s="22">
        <v>0</v>
      </c>
      <c r="U837" s="24">
        <v>1</v>
      </c>
      <c r="V837" s="76">
        <v>0</v>
      </c>
      <c r="W837" s="71">
        <f t="shared" si="26"/>
        <v>0.44472443410807827</v>
      </c>
      <c r="X837" s="68">
        <f t="shared" si="27"/>
        <v>0.19777982229275046</v>
      </c>
    </row>
    <row r="838" spans="2:24" x14ac:dyDescent="0.25">
      <c r="B838" s="26">
        <f>IF('Training Data'!A832="M",1,0)</f>
        <v>0</v>
      </c>
      <c r="C838" s="22">
        <f>IF('Training Data'!A832="F",1,0)</f>
        <v>1</v>
      </c>
      <c r="D838" s="26">
        <f>IF('Training Data'!$B832="H",1,0)</f>
        <v>0</v>
      </c>
      <c r="E838" s="22">
        <f>IF('Training Data'!$B832="A",1,0)</f>
        <v>1</v>
      </c>
      <c r="F838" s="37">
        <v>0</v>
      </c>
      <c r="G838" s="37">
        <v>0</v>
      </c>
      <c r="H838" s="37">
        <v>0</v>
      </c>
      <c r="I838" s="37">
        <v>0</v>
      </c>
      <c r="J838" s="37">
        <v>0</v>
      </c>
      <c r="K838" s="37">
        <v>0</v>
      </c>
      <c r="L838" s="37">
        <v>0</v>
      </c>
      <c r="M838" s="37">
        <v>0</v>
      </c>
      <c r="N838" s="37">
        <v>0</v>
      </c>
      <c r="O838" s="37">
        <v>0</v>
      </c>
      <c r="P838" s="37">
        <v>0</v>
      </c>
      <c r="Q838" s="37">
        <v>0</v>
      </c>
      <c r="R838" s="37">
        <v>0</v>
      </c>
      <c r="S838" s="37">
        <v>1</v>
      </c>
      <c r="T838" s="22">
        <v>0</v>
      </c>
      <c r="U838" s="24">
        <v>1</v>
      </c>
      <c r="V838" s="76">
        <v>0</v>
      </c>
      <c r="W838" s="71">
        <f t="shared" si="26"/>
        <v>0.23893794466038004</v>
      </c>
      <c r="X838" s="68">
        <f t="shared" si="27"/>
        <v>5.7091341398526833E-2</v>
      </c>
    </row>
    <row r="839" spans="2:24" x14ac:dyDescent="0.25">
      <c r="B839" s="26">
        <f>IF('Training Data'!A833="M",1,0)</f>
        <v>0</v>
      </c>
      <c r="C839" s="22">
        <f>IF('Training Data'!A833="F",1,0)</f>
        <v>0</v>
      </c>
      <c r="D839" s="26">
        <f>IF('Training Data'!$B833="H",1,0)</f>
        <v>0</v>
      </c>
      <c r="E839" s="22">
        <f>IF('Training Data'!$B833="A",1,0)</f>
        <v>1</v>
      </c>
      <c r="F839" s="37">
        <v>0</v>
      </c>
      <c r="G839" s="37">
        <v>0</v>
      </c>
      <c r="H839" s="37">
        <v>1</v>
      </c>
      <c r="I839" s="37">
        <v>0</v>
      </c>
      <c r="J839" s="37">
        <v>0</v>
      </c>
      <c r="K839" s="37">
        <v>0</v>
      </c>
      <c r="L839" s="37">
        <v>0</v>
      </c>
      <c r="M839" s="37">
        <v>0</v>
      </c>
      <c r="N839" s="37">
        <v>0</v>
      </c>
      <c r="O839" s="37">
        <v>0</v>
      </c>
      <c r="P839" s="37">
        <v>0</v>
      </c>
      <c r="Q839" s="37">
        <v>0</v>
      </c>
      <c r="R839" s="37">
        <v>0</v>
      </c>
      <c r="S839" s="37">
        <v>1</v>
      </c>
      <c r="T839" s="22">
        <v>0</v>
      </c>
      <c r="U839" s="24">
        <v>1</v>
      </c>
      <c r="V839" s="76">
        <v>0</v>
      </c>
      <c r="W839" s="71">
        <f t="shared" si="26"/>
        <v>3.8224156691640809E-4</v>
      </c>
      <c r="X839" s="68">
        <f t="shared" si="27"/>
        <v>1.461086154787109E-7</v>
      </c>
    </row>
    <row r="840" spans="2:24" x14ac:dyDescent="0.25">
      <c r="B840" s="26">
        <f>IF('Training Data'!A834="M",1,0)</f>
        <v>0</v>
      </c>
      <c r="C840" s="22">
        <f>IF('Training Data'!A834="F",1,0)</f>
        <v>1</v>
      </c>
      <c r="D840" s="26">
        <f>IF('Training Data'!$B834="H",1,0)</f>
        <v>0</v>
      </c>
      <c r="E840" s="22">
        <f>IF('Training Data'!$B834="A",1,0)</f>
        <v>1</v>
      </c>
      <c r="F840" s="37">
        <v>0</v>
      </c>
      <c r="G840" s="37">
        <v>0</v>
      </c>
      <c r="H840" s="37">
        <v>0</v>
      </c>
      <c r="I840" s="37">
        <v>0</v>
      </c>
      <c r="J840" s="37">
        <v>0</v>
      </c>
      <c r="K840" s="37">
        <v>0</v>
      </c>
      <c r="L840" s="37">
        <v>0</v>
      </c>
      <c r="M840" s="37">
        <v>0</v>
      </c>
      <c r="N840" s="37">
        <v>0</v>
      </c>
      <c r="O840" s="37">
        <v>0</v>
      </c>
      <c r="P840" s="37">
        <v>1</v>
      </c>
      <c r="Q840" s="37">
        <v>0</v>
      </c>
      <c r="R840" s="37">
        <v>0</v>
      </c>
      <c r="S840" s="37">
        <v>0</v>
      </c>
      <c r="T840" s="22">
        <v>0</v>
      </c>
      <c r="U840" s="24">
        <v>1</v>
      </c>
      <c r="V840" s="76">
        <v>0</v>
      </c>
      <c r="W840" s="71">
        <f t="shared" ref="W840:W903" si="28">SUMPRODUCT($B$2:$U$2,B840:U840)</f>
        <v>0.28423235828313964</v>
      </c>
      <c r="X840" s="68">
        <f t="shared" ref="X840:X903" si="29">(V840-W840)^2</f>
        <v>8.0788033495195061E-2</v>
      </c>
    </row>
    <row r="841" spans="2:24" x14ac:dyDescent="0.25">
      <c r="B841" s="26">
        <f>IF('Training Data'!A835="M",1,0)</f>
        <v>1</v>
      </c>
      <c r="C841" s="22">
        <f>IF('Training Data'!A835="F",1,0)</f>
        <v>0</v>
      </c>
      <c r="D841" s="26">
        <f>IF('Training Data'!$B835="H",1,0)</f>
        <v>1</v>
      </c>
      <c r="E841" s="22">
        <f>IF('Training Data'!$B835="A",1,0)</f>
        <v>0</v>
      </c>
      <c r="F841" s="37">
        <v>0</v>
      </c>
      <c r="G841" s="37">
        <v>1</v>
      </c>
      <c r="H841" s="37">
        <v>1</v>
      </c>
      <c r="I841" s="37">
        <v>0</v>
      </c>
      <c r="J841" s="37">
        <v>0</v>
      </c>
      <c r="K841" s="37">
        <v>0</v>
      </c>
      <c r="L841" s="37">
        <v>0</v>
      </c>
      <c r="M841" s="37">
        <v>0</v>
      </c>
      <c r="N841" s="37">
        <v>0</v>
      </c>
      <c r="O841" s="37">
        <v>0</v>
      </c>
      <c r="P841" s="37">
        <v>0</v>
      </c>
      <c r="Q841" s="37">
        <v>0</v>
      </c>
      <c r="R841" s="37">
        <v>0</v>
      </c>
      <c r="S841" s="37">
        <v>0</v>
      </c>
      <c r="T841" s="22">
        <v>0</v>
      </c>
      <c r="U841" s="24">
        <v>1</v>
      </c>
      <c r="V841" s="76">
        <v>0</v>
      </c>
      <c r="W841" s="71">
        <f t="shared" si="28"/>
        <v>-0.14545339792965684</v>
      </c>
      <c r="X841" s="68">
        <f t="shared" si="29"/>
        <v>2.1156690969283101E-2</v>
      </c>
    </row>
    <row r="842" spans="2:24" x14ac:dyDescent="0.25">
      <c r="B842" s="26">
        <f>IF('Training Data'!A836="M",1,0)</f>
        <v>0</v>
      </c>
      <c r="C842" s="22">
        <f>IF('Training Data'!A836="F",1,0)</f>
        <v>0</v>
      </c>
      <c r="D842" s="26">
        <f>IF('Training Data'!$B836="H",1,0)</f>
        <v>1</v>
      </c>
      <c r="E842" s="22">
        <f>IF('Training Data'!$B836="A",1,0)</f>
        <v>0</v>
      </c>
      <c r="F842" s="37">
        <v>0</v>
      </c>
      <c r="G842" s="37">
        <v>1</v>
      </c>
      <c r="H842" s="37">
        <v>0</v>
      </c>
      <c r="I842" s="37">
        <v>0</v>
      </c>
      <c r="J842" s="37">
        <v>0</v>
      </c>
      <c r="K842" s="37">
        <v>0</v>
      </c>
      <c r="L842" s="37">
        <v>0</v>
      </c>
      <c r="M842" s="37">
        <v>0</v>
      </c>
      <c r="N842" s="37">
        <v>0</v>
      </c>
      <c r="O842" s="37">
        <v>1</v>
      </c>
      <c r="P842" s="37">
        <v>0</v>
      </c>
      <c r="Q842" s="37">
        <v>0</v>
      </c>
      <c r="R842" s="37">
        <v>0</v>
      </c>
      <c r="S842" s="37">
        <v>0</v>
      </c>
      <c r="T842" s="22">
        <v>0</v>
      </c>
      <c r="U842" s="24">
        <v>1</v>
      </c>
      <c r="V842" s="76">
        <v>0</v>
      </c>
      <c r="W842" s="71">
        <f t="shared" si="28"/>
        <v>0.32473435246631682</v>
      </c>
      <c r="X842" s="68">
        <f t="shared" si="29"/>
        <v>0.10545239967171809</v>
      </c>
    </row>
    <row r="843" spans="2:24" x14ac:dyDescent="0.25">
      <c r="B843" s="26">
        <f>IF('Training Data'!A837="M",1,0)</f>
        <v>1</v>
      </c>
      <c r="C843" s="22">
        <f>IF('Training Data'!A837="F",1,0)</f>
        <v>0</v>
      </c>
      <c r="D843" s="26">
        <f>IF('Training Data'!$B837="H",1,0)</f>
        <v>1</v>
      </c>
      <c r="E843" s="22">
        <f>IF('Training Data'!$B837="A",1,0)</f>
        <v>0</v>
      </c>
      <c r="F843" s="37">
        <v>0</v>
      </c>
      <c r="G843" s="37">
        <v>0</v>
      </c>
      <c r="H843" s="37">
        <v>0</v>
      </c>
      <c r="I843" s="37">
        <v>0</v>
      </c>
      <c r="J843" s="37">
        <v>0</v>
      </c>
      <c r="K843" s="37">
        <v>0</v>
      </c>
      <c r="L843" s="37">
        <v>0</v>
      </c>
      <c r="M843" s="37">
        <v>0</v>
      </c>
      <c r="N843" s="37">
        <v>0</v>
      </c>
      <c r="O843" s="37">
        <v>0</v>
      </c>
      <c r="P843" s="37">
        <v>0</v>
      </c>
      <c r="Q843" s="37">
        <v>0</v>
      </c>
      <c r="R843" s="37">
        <v>0</v>
      </c>
      <c r="S843" s="37">
        <v>0</v>
      </c>
      <c r="T843" s="22">
        <v>0</v>
      </c>
      <c r="U843" s="24">
        <v>1</v>
      </c>
      <c r="V843" s="76">
        <v>0</v>
      </c>
      <c r="W843" s="71">
        <f t="shared" si="28"/>
        <v>0.36106374145931197</v>
      </c>
      <c r="X843" s="68">
        <f t="shared" si="29"/>
        <v>0.13036702539659689</v>
      </c>
    </row>
    <row r="844" spans="2:24" x14ac:dyDescent="0.25">
      <c r="B844" s="26">
        <f>IF('Training Data'!A838="M",1,0)</f>
        <v>1</v>
      </c>
      <c r="C844" s="22">
        <f>IF('Training Data'!A838="F",1,0)</f>
        <v>0</v>
      </c>
      <c r="D844" s="26">
        <f>IF('Training Data'!$B838="H",1,0)</f>
        <v>1</v>
      </c>
      <c r="E844" s="22">
        <f>IF('Training Data'!$B838="A",1,0)</f>
        <v>0</v>
      </c>
      <c r="F844" s="37">
        <v>0</v>
      </c>
      <c r="G844" s="37">
        <v>0</v>
      </c>
      <c r="H844" s="37">
        <v>1</v>
      </c>
      <c r="I844" s="37">
        <v>0</v>
      </c>
      <c r="J844" s="37">
        <v>0</v>
      </c>
      <c r="K844" s="37">
        <v>0</v>
      </c>
      <c r="L844" s="37">
        <v>0</v>
      </c>
      <c r="M844" s="37">
        <v>0</v>
      </c>
      <c r="N844" s="37">
        <v>0</v>
      </c>
      <c r="O844" s="37">
        <v>0</v>
      </c>
      <c r="P844" s="37">
        <v>0</v>
      </c>
      <c r="Q844" s="37">
        <v>0</v>
      </c>
      <c r="R844" s="37">
        <v>0</v>
      </c>
      <c r="S844" s="37">
        <v>0</v>
      </c>
      <c r="T844" s="22">
        <v>0</v>
      </c>
      <c r="U844" s="24">
        <v>1</v>
      </c>
      <c r="V844" s="76">
        <v>0</v>
      </c>
      <c r="W844" s="71">
        <f t="shared" si="28"/>
        <v>0.12342197653970155</v>
      </c>
      <c r="X844" s="68">
        <f t="shared" si="29"/>
        <v>1.523298429296664E-2</v>
      </c>
    </row>
    <row r="845" spans="2:24" x14ac:dyDescent="0.25">
      <c r="B845" s="26">
        <f>IF('Training Data'!A839="M",1,0)</f>
        <v>0</v>
      </c>
      <c r="C845" s="22">
        <f>IF('Training Data'!A839="F",1,0)</f>
        <v>1</v>
      </c>
      <c r="D845" s="26">
        <f>IF('Training Data'!$B839="H",1,0)</f>
        <v>1</v>
      </c>
      <c r="E845" s="22">
        <f>IF('Training Data'!$B839="A",1,0)</f>
        <v>0</v>
      </c>
      <c r="F845" s="37">
        <v>0</v>
      </c>
      <c r="G845" s="37">
        <v>1</v>
      </c>
      <c r="H845" s="37">
        <v>0</v>
      </c>
      <c r="I845" s="37">
        <v>0</v>
      </c>
      <c r="J845" s="37">
        <v>0</v>
      </c>
      <c r="K845" s="37">
        <v>0</v>
      </c>
      <c r="L845" s="37">
        <v>0</v>
      </c>
      <c r="M845" s="37">
        <v>0</v>
      </c>
      <c r="N845" s="37">
        <v>0</v>
      </c>
      <c r="O845" s="37">
        <v>0</v>
      </c>
      <c r="P845" s="37">
        <v>0</v>
      </c>
      <c r="Q845" s="37">
        <v>0</v>
      </c>
      <c r="R845" s="37">
        <v>0</v>
      </c>
      <c r="S845" s="37">
        <v>0</v>
      </c>
      <c r="T845" s="22">
        <v>1</v>
      </c>
      <c r="U845" s="24">
        <v>1</v>
      </c>
      <c r="V845" s="76">
        <v>0</v>
      </c>
      <c r="W845" s="71">
        <f t="shared" si="28"/>
        <v>0.3983583310018774</v>
      </c>
      <c r="X845" s="68">
        <f t="shared" si="29"/>
        <v>0.1586893598786013</v>
      </c>
    </row>
    <row r="846" spans="2:24" x14ac:dyDescent="0.25">
      <c r="B846" s="26">
        <f>IF('Training Data'!A840="M",1,0)</f>
        <v>0</v>
      </c>
      <c r="C846" s="22">
        <f>IF('Training Data'!A840="F",1,0)</f>
        <v>1</v>
      </c>
      <c r="D846" s="26">
        <f>IF('Training Data'!$B840="H",1,0)</f>
        <v>0</v>
      </c>
      <c r="E846" s="22">
        <f>IF('Training Data'!$B840="A",1,0)</f>
        <v>1</v>
      </c>
      <c r="F846" s="37">
        <v>0</v>
      </c>
      <c r="G846" s="37">
        <v>1</v>
      </c>
      <c r="H846" s="37">
        <v>0</v>
      </c>
      <c r="I846" s="37">
        <v>0</v>
      </c>
      <c r="J846" s="37">
        <v>0</v>
      </c>
      <c r="K846" s="37">
        <v>0</v>
      </c>
      <c r="L846" s="37">
        <v>0</v>
      </c>
      <c r="M846" s="37">
        <v>0</v>
      </c>
      <c r="N846" s="37">
        <v>0</v>
      </c>
      <c r="O846" s="37">
        <v>0</v>
      </c>
      <c r="P846" s="37">
        <v>0</v>
      </c>
      <c r="Q846" s="37">
        <v>1</v>
      </c>
      <c r="R846" s="37">
        <v>0</v>
      </c>
      <c r="S846" s="37">
        <v>0</v>
      </c>
      <c r="T846" s="22">
        <v>0</v>
      </c>
      <c r="U846" s="24">
        <v>1</v>
      </c>
      <c r="V846" s="76">
        <v>0</v>
      </c>
      <c r="W846" s="71">
        <f t="shared" si="28"/>
        <v>0.33725564669512337</v>
      </c>
      <c r="X846" s="68">
        <f t="shared" si="29"/>
        <v>0.11374137122774587</v>
      </c>
    </row>
    <row r="847" spans="2:24" x14ac:dyDescent="0.25">
      <c r="B847" s="26">
        <f>IF('Training Data'!A841="M",1,0)</f>
        <v>0</v>
      </c>
      <c r="C847" s="22">
        <f>IF('Training Data'!A841="F",1,0)</f>
        <v>0</v>
      </c>
      <c r="D847" s="26">
        <f>IF('Training Data'!$B841="H",1,0)</f>
        <v>1</v>
      </c>
      <c r="E847" s="22">
        <f>IF('Training Data'!$B841="A",1,0)</f>
        <v>0</v>
      </c>
      <c r="F847" s="37">
        <v>0</v>
      </c>
      <c r="G847" s="37">
        <v>0</v>
      </c>
      <c r="H847" s="37">
        <v>0</v>
      </c>
      <c r="I847" s="37">
        <v>0</v>
      </c>
      <c r="J847" s="37">
        <v>0</v>
      </c>
      <c r="K847" s="37">
        <v>0</v>
      </c>
      <c r="L847" s="37">
        <v>0</v>
      </c>
      <c r="M847" s="37">
        <v>0</v>
      </c>
      <c r="N847" s="37">
        <v>0</v>
      </c>
      <c r="O847" s="37">
        <v>0</v>
      </c>
      <c r="P847" s="37">
        <v>0</v>
      </c>
      <c r="Q847" s="37">
        <v>0</v>
      </c>
      <c r="R847" s="37">
        <v>0</v>
      </c>
      <c r="S847" s="37">
        <v>0</v>
      </c>
      <c r="T847" s="22">
        <v>0</v>
      </c>
      <c r="U847" s="24">
        <v>1</v>
      </c>
      <c r="V847" s="76">
        <v>0</v>
      </c>
      <c r="W847" s="71">
        <f t="shared" si="28"/>
        <v>0.42818831162222193</v>
      </c>
      <c r="X847" s="68">
        <f t="shared" si="29"/>
        <v>0.18334523020988905</v>
      </c>
    </row>
    <row r="848" spans="2:24" x14ac:dyDescent="0.25">
      <c r="B848" s="26">
        <f>IF('Training Data'!A842="M",1,0)</f>
        <v>0</v>
      </c>
      <c r="C848" s="22">
        <f>IF('Training Data'!A842="F",1,0)</f>
        <v>1</v>
      </c>
      <c r="D848" s="26">
        <f>IF('Training Data'!$B842="H",1,0)</f>
        <v>1</v>
      </c>
      <c r="E848" s="22">
        <f>IF('Training Data'!$B842="A",1,0)</f>
        <v>0</v>
      </c>
      <c r="F848" s="37">
        <v>0</v>
      </c>
      <c r="G848" s="37">
        <v>0</v>
      </c>
      <c r="H848" s="37">
        <v>1</v>
      </c>
      <c r="I848" s="37">
        <v>0</v>
      </c>
      <c r="J848" s="37">
        <v>0</v>
      </c>
      <c r="K848" s="37">
        <v>0</v>
      </c>
      <c r="L848" s="37">
        <v>0</v>
      </c>
      <c r="M848" s="37">
        <v>0</v>
      </c>
      <c r="N848" s="37">
        <v>0</v>
      </c>
      <c r="O848" s="37">
        <v>0</v>
      </c>
      <c r="P848" s="37">
        <v>0</v>
      </c>
      <c r="Q848" s="37">
        <v>0</v>
      </c>
      <c r="R848" s="37">
        <v>0</v>
      </c>
      <c r="S848" s="37">
        <v>0</v>
      </c>
      <c r="T848" s="22">
        <v>0</v>
      </c>
      <c r="U848" s="24">
        <v>1</v>
      </c>
      <c r="V848" s="76">
        <v>0</v>
      </c>
      <c r="W848" s="71">
        <f t="shared" si="28"/>
        <v>0.19146048487646464</v>
      </c>
      <c r="X848" s="68">
        <f t="shared" si="29"/>
        <v>3.6657117269130943E-2</v>
      </c>
    </row>
    <row r="849" spans="2:24" x14ac:dyDescent="0.25">
      <c r="B849" s="26">
        <f>IF('Training Data'!A843="M",1,0)</f>
        <v>1</v>
      </c>
      <c r="C849" s="22">
        <f>IF('Training Data'!A843="F",1,0)</f>
        <v>0</v>
      </c>
      <c r="D849" s="26">
        <f>IF('Training Data'!$B843="H",1,0)</f>
        <v>1</v>
      </c>
      <c r="E849" s="22">
        <f>IF('Training Data'!$B843="A",1,0)</f>
        <v>0</v>
      </c>
      <c r="F849" s="37">
        <v>0</v>
      </c>
      <c r="G849" s="37">
        <v>0</v>
      </c>
      <c r="H849" s="37">
        <v>0</v>
      </c>
      <c r="I849" s="37">
        <v>0</v>
      </c>
      <c r="J849" s="37">
        <v>0</v>
      </c>
      <c r="K849" s="37">
        <v>0</v>
      </c>
      <c r="L849" s="37">
        <v>0</v>
      </c>
      <c r="M849" s="37">
        <v>0</v>
      </c>
      <c r="N849" s="37">
        <v>0</v>
      </c>
      <c r="O849" s="37">
        <v>0</v>
      </c>
      <c r="P849" s="37">
        <v>0</v>
      </c>
      <c r="Q849" s="37">
        <v>0</v>
      </c>
      <c r="R849" s="37">
        <v>0</v>
      </c>
      <c r="S849" s="37">
        <v>0</v>
      </c>
      <c r="T849" s="22">
        <v>0</v>
      </c>
      <c r="U849" s="24">
        <v>1</v>
      </c>
      <c r="V849" s="76">
        <v>0</v>
      </c>
      <c r="W849" s="71">
        <f t="shared" si="28"/>
        <v>0.36106374145931197</v>
      </c>
      <c r="X849" s="68">
        <f t="shared" si="29"/>
        <v>0.13036702539659689</v>
      </c>
    </row>
    <row r="850" spans="2:24" x14ac:dyDescent="0.25">
      <c r="B850" s="26">
        <f>IF('Training Data'!A844="M",1,0)</f>
        <v>0</v>
      </c>
      <c r="C850" s="22">
        <f>IF('Training Data'!A844="F",1,0)</f>
        <v>0</v>
      </c>
      <c r="D850" s="26">
        <f>IF('Training Data'!$B844="H",1,0)</f>
        <v>0</v>
      </c>
      <c r="E850" s="22">
        <f>IF('Training Data'!$B844="A",1,0)</f>
        <v>0</v>
      </c>
      <c r="F850" s="37">
        <v>0</v>
      </c>
      <c r="G850" s="37">
        <v>0</v>
      </c>
      <c r="H850" s="37">
        <v>0</v>
      </c>
      <c r="I850" s="37">
        <v>0</v>
      </c>
      <c r="J850" s="37">
        <v>1</v>
      </c>
      <c r="K850" s="37">
        <v>0</v>
      </c>
      <c r="L850" s="37">
        <v>0</v>
      </c>
      <c r="M850" s="37">
        <v>0</v>
      </c>
      <c r="N850" s="37">
        <v>0</v>
      </c>
      <c r="O850" s="37">
        <v>0</v>
      </c>
      <c r="P850" s="37">
        <v>0</v>
      </c>
      <c r="Q850" s="37">
        <v>0</v>
      </c>
      <c r="R850" s="37">
        <v>0</v>
      </c>
      <c r="S850" s="37">
        <v>1</v>
      </c>
      <c r="T850" s="22">
        <v>0</v>
      </c>
      <c r="U850" s="24">
        <v>1</v>
      </c>
      <c r="V850" s="76">
        <v>0</v>
      </c>
      <c r="W850" s="71">
        <f t="shared" si="28"/>
        <v>0.51986661875946849</v>
      </c>
      <c r="X850" s="68">
        <f t="shared" si="29"/>
        <v>0.27026130130040255</v>
      </c>
    </row>
    <row r="851" spans="2:24" x14ac:dyDescent="0.25">
      <c r="B851" s="26">
        <f>IF('Training Data'!A845="M",1,0)</f>
        <v>1</v>
      </c>
      <c r="C851" s="22">
        <f>IF('Training Data'!A845="F",1,0)</f>
        <v>0</v>
      </c>
      <c r="D851" s="26">
        <f>IF('Training Data'!$B845="H",1,0)</f>
        <v>0</v>
      </c>
      <c r="E851" s="22">
        <f>IF('Training Data'!$B845="A",1,0)</f>
        <v>1</v>
      </c>
      <c r="F851" s="37">
        <v>0</v>
      </c>
      <c r="G851" s="37">
        <v>0</v>
      </c>
      <c r="H851" s="37">
        <v>0</v>
      </c>
      <c r="I851" s="37">
        <v>0</v>
      </c>
      <c r="J851" s="37">
        <v>0</v>
      </c>
      <c r="K851" s="37">
        <v>0</v>
      </c>
      <c r="L851" s="37">
        <v>0</v>
      </c>
      <c r="M851" s="37">
        <v>0</v>
      </c>
      <c r="N851" s="37">
        <v>0</v>
      </c>
      <c r="O851" s="37">
        <v>0</v>
      </c>
      <c r="P851" s="37">
        <v>0</v>
      </c>
      <c r="Q851" s="37">
        <v>0</v>
      </c>
      <c r="R851" s="37">
        <v>0</v>
      </c>
      <c r="S851" s="37">
        <v>0</v>
      </c>
      <c r="T851" s="22">
        <v>0</v>
      </c>
      <c r="U851" s="24">
        <v>1</v>
      </c>
      <c r="V851" s="76">
        <v>0</v>
      </c>
      <c r="W851" s="71">
        <f t="shared" si="28"/>
        <v>0.37668592577131521</v>
      </c>
      <c r="X851" s="68">
        <f t="shared" si="29"/>
        <v>0.14189228667419279</v>
      </c>
    </row>
    <row r="852" spans="2:24" x14ac:dyDescent="0.25">
      <c r="B852" s="26">
        <f>IF('Training Data'!A846="M",1,0)</f>
        <v>1</v>
      </c>
      <c r="C852" s="22">
        <f>IF('Training Data'!A846="F",1,0)</f>
        <v>0</v>
      </c>
      <c r="D852" s="26">
        <f>IF('Training Data'!$B846="H",1,0)</f>
        <v>0</v>
      </c>
      <c r="E852" s="22">
        <f>IF('Training Data'!$B846="A",1,0)</f>
        <v>1</v>
      </c>
      <c r="F852" s="37">
        <v>0</v>
      </c>
      <c r="G852" s="37">
        <v>1</v>
      </c>
      <c r="H852" s="37">
        <v>1</v>
      </c>
      <c r="I852" s="37">
        <v>0</v>
      </c>
      <c r="J852" s="37">
        <v>0</v>
      </c>
      <c r="K852" s="37">
        <v>0</v>
      </c>
      <c r="L852" s="37">
        <v>0</v>
      </c>
      <c r="M852" s="37">
        <v>0</v>
      </c>
      <c r="N852" s="37">
        <v>0</v>
      </c>
      <c r="O852" s="37">
        <v>0</v>
      </c>
      <c r="P852" s="37">
        <v>0</v>
      </c>
      <c r="Q852" s="37">
        <v>0</v>
      </c>
      <c r="R852" s="37">
        <v>0</v>
      </c>
      <c r="S852" s="37">
        <v>0</v>
      </c>
      <c r="T852" s="22">
        <v>0</v>
      </c>
      <c r="U852" s="24">
        <v>1</v>
      </c>
      <c r="V852" s="76">
        <v>0</v>
      </c>
      <c r="W852" s="71">
        <f t="shared" si="28"/>
        <v>-0.1298312136176536</v>
      </c>
      <c r="X852" s="68">
        <f t="shared" si="29"/>
        <v>1.68561440294328E-2</v>
      </c>
    </row>
    <row r="853" spans="2:24" x14ac:dyDescent="0.25">
      <c r="B853" s="26">
        <f>IF('Training Data'!A847="M",1,0)</f>
        <v>1</v>
      </c>
      <c r="C853" s="22">
        <f>IF('Training Data'!A847="F",1,0)</f>
        <v>0</v>
      </c>
      <c r="D853" s="26">
        <f>IF('Training Data'!$B847="H",1,0)</f>
        <v>1</v>
      </c>
      <c r="E853" s="22">
        <f>IF('Training Data'!$B847="A",1,0)</f>
        <v>0</v>
      </c>
      <c r="F853" s="37">
        <v>0</v>
      </c>
      <c r="G853" s="37">
        <v>0</v>
      </c>
      <c r="H853" s="37">
        <v>0</v>
      </c>
      <c r="I853" s="37">
        <v>0</v>
      </c>
      <c r="J853" s="37">
        <v>0</v>
      </c>
      <c r="K853" s="37">
        <v>0</v>
      </c>
      <c r="L853" s="37">
        <v>0</v>
      </c>
      <c r="M853" s="37">
        <v>0</v>
      </c>
      <c r="N853" s="37">
        <v>0</v>
      </c>
      <c r="O853" s="37">
        <v>0</v>
      </c>
      <c r="P853" s="37">
        <v>0</v>
      </c>
      <c r="Q853" s="37">
        <v>0</v>
      </c>
      <c r="R853" s="37">
        <v>0</v>
      </c>
      <c r="S853" s="37">
        <v>0</v>
      </c>
      <c r="T853" s="22">
        <v>0</v>
      </c>
      <c r="U853" s="24">
        <v>1</v>
      </c>
      <c r="V853" s="76">
        <v>0</v>
      </c>
      <c r="W853" s="71">
        <f t="shared" si="28"/>
        <v>0.36106374145931197</v>
      </c>
      <c r="X853" s="68">
        <f t="shared" si="29"/>
        <v>0.13036702539659689</v>
      </c>
    </row>
    <row r="854" spans="2:24" x14ac:dyDescent="0.25">
      <c r="B854" s="26">
        <f>IF('Training Data'!A848="M",1,0)</f>
        <v>0</v>
      </c>
      <c r="C854" s="22">
        <f>IF('Training Data'!A848="F",1,0)</f>
        <v>1</v>
      </c>
      <c r="D854" s="26">
        <f>IF('Training Data'!$B848="H",1,0)</f>
        <v>1</v>
      </c>
      <c r="E854" s="22">
        <f>IF('Training Data'!$B848="A",1,0)</f>
        <v>0</v>
      </c>
      <c r="F854" s="37">
        <v>0</v>
      </c>
      <c r="G854" s="37">
        <v>0</v>
      </c>
      <c r="H854" s="37">
        <v>1</v>
      </c>
      <c r="I854" s="37">
        <v>0</v>
      </c>
      <c r="J854" s="37">
        <v>0</v>
      </c>
      <c r="K854" s="37">
        <v>0</v>
      </c>
      <c r="L854" s="37">
        <v>0</v>
      </c>
      <c r="M854" s="37">
        <v>0</v>
      </c>
      <c r="N854" s="37">
        <v>0</v>
      </c>
      <c r="O854" s="37">
        <v>0</v>
      </c>
      <c r="P854" s="37">
        <v>1</v>
      </c>
      <c r="Q854" s="37">
        <v>0</v>
      </c>
      <c r="R854" s="37">
        <v>0</v>
      </c>
      <c r="S854" s="37">
        <v>1</v>
      </c>
      <c r="T854" s="22">
        <v>1</v>
      </c>
      <c r="U854" s="24">
        <v>1</v>
      </c>
      <c r="V854" s="76">
        <v>0</v>
      </c>
      <c r="W854" s="71">
        <f t="shared" si="28"/>
        <v>6.3313375278988393E-2</v>
      </c>
      <c r="X854" s="68">
        <f t="shared" si="29"/>
        <v>4.008583489218019E-3</v>
      </c>
    </row>
    <row r="855" spans="2:24" x14ac:dyDescent="0.25">
      <c r="B855" s="26">
        <f>IF('Training Data'!A849="M",1,0)</f>
        <v>0</v>
      </c>
      <c r="C855" s="22">
        <f>IF('Training Data'!A849="F",1,0)</f>
        <v>1</v>
      </c>
      <c r="D855" s="26">
        <f>IF('Training Data'!$B849="H",1,0)</f>
        <v>0</v>
      </c>
      <c r="E855" s="22">
        <f>IF('Training Data'!$B849="A",1,0)</f>
        <v>1</v>
      </c>
      <c r="F855" s="37">
        <v>0</v>
      </c>
      <c r="G855" s="37">
        <v>0</v>
      </c>
      <c r="H855" s="37">
        <v>1</v>
      </c>
      <c r="I855" s="37">
        <v>0</v>
      </c>
      <c r="J855" s="37">
        <v>0</v>
      </c>
      <c r="K855" s="37">
        <v>0</v>
      </c>
      <c r="L855" s="37">
        <v>0</v>
      </c>
      <c r="M855" s="37">
        <v>0</v>
      </c>
      <c r="N855" s="37">
        <v>0</v>
      </c>
      <c r="O855" s="37">
        <v>0</v>
      </c>
      <c r="P855" s="37">
        <v>1</v>
      </c>
      <c r="Q855" s="37">
        <v>0</v>
      </c>
      <c r="R855" s="37">
        <v>0</v>
      </c>
      <c r="S855" s="37">
        <v>0</v>
      </c>
      <c r="T855" s="22">
        <v>0</v>
      </c>
      <c r="U855" s="24">
        <v>1</v>
      </c>
      <c r="V855" s="76">
        <v>0</v>
      </c>
      <c r="W855" s="71">
        <f t="shared" si="28"/>
        <v>4.659059336352922E-2</v>
      </c>
      <c r="X855" s="68">
        <f t="shared" si="29"/>
        <v>2.170683389965733E-3</v>
      </c>
    </row>
    <row r="856" spans="2:24" x14ac:dyDescent="0.25">
      <c r="B856" s="26">
        <f>IF('Training Data'!A850="M",1,0)</f>
        <v>0</v>
      </c>
      <c r="C856" s="22">
        <f>IF('Training Data'!A850="F",1,0)</f>
        <v>1</v>
      </c>
      <c r="D856" s="26">
        <f>IF('Training Data'!$B850="H",1,0)</f>
        <v>0</v>
      </c>
      <c r="E856" s="22">
        <f>IF('Training Data'!$B850="A",1,0)</f>
        <v>1</v>
      </c>
      <c r="F856" s="37">
        <v>0</v>
      </c>
      <c r="G856" s="37">
        <v>1</v>
      </c>
      <c r="H856" s="37">
        <v>0</v>
      </c>
      <c r="I856" s="37">
        <v>0</v>
      </c>
      <c r="J856" s="37">
        <v>0</v>
      </c>
      <c r="K856" s="37">
        <v>0</v>
      </c>
      <c r="L856" s="37">
        <v>0</v>
      </c>
      <c r="M856" s="37">
        <v>0</v>
      </c>
      <c r="N856" s="37">
        <v>0</v>
      </c>
      <c r="O856" s="37">
        <v>0</v>
      </c>
      <c r="P856" s="37">
        <v>0</v>
      </c>
      <c r="Q856" s="37">
        <v>0</v>
      </c>
      <c r="R856" s="37">
        <v>0</v>
      </c>
      <c r="S856" s="37">
        <v>0</v>
      </c>
      <c r="T856" s="22">
        <v>0</v>
      </c>
      <c r="U856" s="24">
        <v>1</v>
      </c>
      <c r="V856" s="76">
        <v>0</v>
      </c>
      <c r="W856" s="71">
        <f t="shared" si="28"/>
        <v>0.17584905963871988</v>
      </c>
      <c r="X856" s="68">
        <f t="shared" si="29"/>
        <v>3.0922891775822064E-2</v>
      </c>
    </row>
    <row r="857" spans="2:24" x14ac:dyDescent="0.25">
      <c r="B857" s="26">
        <f>IF('Training Data'!A851="M",1,0)</f>
        <v>1</v>
      </c>
      <c r="C857" s="22">
        <f>IF('Training Data'!A851="F",1,0)</f>
        <v>0</v>
      </c>
      <c r="D857" s="26">
        <f>IF('Training Data'!$B851="H",1,0)</f>
        <v>0</v>
      </c>
      <c r="E857" s="22">
        <f>IF('Training Data'!$B851="A",1,0)</f>
        <v>1</v>
      </c>
      <c r="F857" s="37">
        <v>0</v>
      </c>
      <c r="G857" s="37">
        <v>0</v>
      </c>
      <c r="H857" s="37">
        <v>1</v>
      </c>
      <c r="I857" s="37">
        <v>0</v>
      </c>
      <c r="J857" s="37">
        <v>0</v>
      </c>
      <c r="K857" s="37">
        <v>0</v>
      </c>
      <c r="L857" s="37">
        <v>0</v>
      </c>
      <c r="M857" s="37">
        <v>0</v>
      </c>
      <c r="N857" s="37">
        <v>0</v>
      </c>
      <c r="O857" s="37">
        <v>0</v>
      </c>
      <c r="P857" s="37">
        <v>0</v>
      </c>
      <c r="Q857" s="37">
        <v>0</v>
      </c>
      <c r="R857" s="37">
        <v>0</v>
      </c>
      <c r="S857" s="37">
        <v>0</v>
      </c>
      <c r="T857" s="22">
        <v>0</v>
      </c>
      <c r="U857" s="24">
        <v>1</v>
      </c>
      <c r="V857" s="76">
        <v>0</v>
      </c>
      <c r="W857" s="71">
        <f t="shared" si="28"/>
        <v>0.13904416085170479</v>
      </c>
      <c r="X857" s="68">
        <f t="shared" si="29"/>
        <v>1.9333278666954754E-2</v>
      </c>
    </row>
    <row r="858" spans="2:24" x14ac:dyDescent="0.25">
      <c r="B858" s="26">
        <f>IF('Training Data'!A852="M",1,0)</f>
        <v>1</v>
      </c>
      <c r="C858" s="22">
        <f>IF('Training Data'!A852="F",1,0)</f>
        <v>0</v>
      </c>
      <c r="D858" s="26">
        <f>IF('Training Data'!$B852="H",1,0)</f>
        <v>1</v>
      </c>
      <c r="E858" s="22">
        <f>IF('Training Data'!$B852="A",1,0)</f>
        <v>0</v>
      </c>
      <c r="F858" s="37">
        <v>0</v>
      </c>
      <c r="G858" s="37">
        <v>0</v>
      </c>
      <c r="H858" s="37">
        <v>0</v>
      </c>
      <c r="I858" s="37">
        <v>0</v>
      </c>
      <c r="J858" s="37">
        <v>0</v>
      </c>
      <c r="K858" s="37">
        <v>0</v>
      </c>
      <c r="L858" s="37">
        <v>0</v>
      </c>
      <c r="M858" s="37">
        <v>0</v>
      </c>
      <c r="N858" s="37">
        <v>0</v>
      </c>
      <c r="O858" s="37">
        <v>0</v>
      </c>
      <c r="P858" s="37">
        <v>0</v>
      </c>
      <c r="Q858" s="37">
        <v>0</v>
      </c>
      <c r="R858" s="37">
        <v>0</v>
      </c>
      <c r="S858" s="37">
        <v>0</v>
      </c>
      <c r="T858" s="22">
        <v>0</v>
      </c>
      <c r="U858" s="24">
        <v>1</v>
      </c>
      <c r="V858" s="76">
        <v>0</v>
      </c>
      <c r="W858" s="71">
        <f t="shared" si="28"/>
        <v>0.36106374145931197</v>
      </c>
      <c r="X858" s="68">
        <f t="shared" si="29"/>
        <v>0.13036702539659689</v>
      </c>
    </row>
    <row r="859" spans="2:24" x14ac:dyDescent="0.25">
      <c r="B859" s="26">
        <f>IF('Training Data'!A853="M",1,0)</f>
        <v>0</v>
      </c>
      <c r="C859" s="22">
        <f>IF('Training Data'!A853="F",1,0)</f>
        <v>1</v>
      </c>
      <c r="D859" s="26">
        <f>IF('Training Data'!$B853="H",1,0)</f>
        <v>1</v>
      </c>
      <c r="E859" s="22">
        <f>IF('Training Data'!$B853="A",1,0)</f>
        <v>0</v>
      </c>
      <c r="F859" s="37">
        <v>0</v>
      </c>
      <c r="G859" s="37">
        <v>0</v>
      </c>
      <c r="H859" s="37">
        <v>0</v>
      </c>
      <c r="I859" s="37">
        <v>0</v>
      </c>
      <c r="J859" s="37">
        <v>0</v>
      </c>
      <c r="K859" s="37">
        <v>0</v>
      </c>
      <c r="L859" s="37">
        <v>0</v>
      </c>
      <c r="M859" s="37">
        <v>0</v>
      </c>
      <c r="N859" s="37">
        <v>0</v>
      </c>
      <c r="O859" s="37">
        <v>1</v>
      </c>
      <c r="P859" s="37">
        <v>0</v>
      </c>
      <c r="Q859" s="37">
        <v>0</v>
      </c>
      <c r="R859" s="37">
        <v>0</v>
      </c>
      <c r="S859" s="37">
        <v>0</v>
      </c>
      <c r="T859" s="22">
        <v>1</v>
      </c>
      <c r="U859" s="24">
        <v>1</v>
      </c>
      <c r="V859" s="76">
        <v>0</v>
      </c>
      <c r="W859" s="71">
        <f t="shared" si="28"/>
        <v>0.83265512078468906</v>
      </c>
      <c r="X859" s="68">
        <f t="shared" si="29"/>
        <v>0.69331455016896515</v>
      </c>
    </row>
    <row r="860" spans="2:24" x14ac:dyDescent="0.25">
      <c r="B860" s="26">
        <f>IF('Training Data'!A854="M",1,0)</f>
        <v>1</v>
      </c>
      <c r="C860" s="22">
        <f>IF('Training Data'!A854="F",1,0)</f>
        <v>0</v>
      </c>
      <c r="D860" s="26">
        <f>IF('Training Data'!$B854="H",1,0)</f>
        <v>0</v>
      </c>
      <c r="E860" s="22">
        <f>IF('Training Data'!$B854="A",1,0)</f>
        <v>1</v>
      </c>
      <c r="F860" s="37">
        <v>0</v>
      </c>
      <c r="G860" s="37">
        <v>0</v>
      </c>
      <c r="H860" s="37">
        <v>0</v>
      </c>
      <c r="I860" s="37">
        <v>0</v>
      </c>
      <c r="J860" s="37">
        <v>0</v>
      </c>
      <c r="K860" s="37">
        <v>0</v>
      </c>
      <c r="L860" s="37">
        <v>0</v>
      </c>
      <c r="M860" s="37">
        <v>0</v>
      </c>
      <c r="N860" s="37">
        <v>0</v>
      </c>
      <c r="O860" s="37">
        <v>0</v>
      </c>
      <c r="P860" s="37">
        <v>1</v>
      </c>
      <c r="Q860" s="37">
        <v>0</v>
      </c>
      <c r="R860" s="37">
        <v>0</v>
      </c>
      <c r="S860" s="37">
        <v>0</v>
      </c>
      <c r="T860" s="22">
        <v>0</v>
      </c>
      <c r="U860" s="24">
        <v>1</v>
      </c>
      <c r="V860" s="76">
        <v>0</v>
      </c>
      <c r="W860" s="71">
        <f t="shared" si="28"/>
        <v>0.21619384994637658</v>
      </c>
      <c r="X860" s="68">
        <f t="shared" si="29"/>
        <v>4.6739780754636397E-2</v>
      </c>
    </row>
    <row r="861" spans="2:24" x14ac:dyDescent="0.25">
      <c r="B861" s="26">
        <f>IF('Training Data'!A855="M",1,0)</f>
        <v>0</v>
      </c>
      <c r="C861" s="22">
        <f>IF('Training Data'!A855="F",1,0)</f>
        <v>1</v>
      </c>
      <c r="D861" s="26">
        <f>IF('Training Data'!$B855="H",1,0)</f>
        <v>0</v>
      </c>
      <c r="E861" s="22">
        <f>IF('Training Data'!$B855="A",1,0)</f>
        <v>1</v>
      </c>
      <c r="F861" s="37">
        <v>0</v>
      </c>
      <c r="G861" s="37">
        <v>0</v>
      </c>
      <c r="H861" s="37">
        <v>0</v>
      </c>
      <c r="I861" s="37">
        <v>0</v>
      </c>
      <c r="J861" s="37">
        <v>0</v>
      </c>
      <c r="K861" s="37">
        <v>0</v>
      </c>
      <c r="L861" s="37">
        <v>0</v>
      </c>
      <c r="M861" s="37">
        <v>0</v>
      </c>
      <c r="N861" s="37">
        <v>0</v>
      </c>
      <c r="O861" s="37">
        <v>0</v>
      </c>
      <c r="P861" s="37">
        <v>0</v>
      </c>
      <c r="Q861" s="37">
        <v>0</v>
      </c>
      <c r="R861" s="37">
        <v>0</v>
      </c>
      <c r="S861" s="37">
        <v>0</v>
      </c>
      <c r="T861" s="22">
        <v>0</v>
      </c>
      <c r="U861" s="24">
        <v>1</v>
      </c>
      <c r="V861" s="76">
        <v>0</v>
      </c>
      <c r="W861" s="71">
        <f t="shared" si="28"/>
        <v>0.44472443410807827</v>
      </c>
      <c r="X861" s="68">
        <f t="shared" si="29"/>
        <v>0.19777982229275046</v>
      </c>
    </row>
    <row r="862" spans="2:24" x14ac:dyDescent="0.25">
      <c r="B862" s="26">
        <f>IF('Training Data'!A856="M",1,0)</f>
        <v>1</v>
      </c>
      <c r="C862" s="22">
        <f>IF('Training Data'!A856="F",1,0)</f>
        <v>0</v>
      </c>
      <c r="D862" s="26">
        <f>IF('Training Data'!$B856="H",1,0)</f>
        <v>1</v>
      </c>
      <c r="E862" s="22">
        <f>IF('Training Data'!$B856="A",1,0)</f>
        <v>0</v>
      </c>
      <c r="F862" s="37">
        <v>0</v>
      </c>
      <c r="G862" s="37">
        <v>0</v>
      </c>
      <c r="H862" s="37">
        <v>0</v>
      </c>
      <c r="I862" s="37">
        <v>0</v>
      </c>
      <c r="J862" s="37">
        <v>0</v>
      </c>
      <c r="K862" s="37">
        <v>0</v>
      </c>
      <c r="L862" s="37">
        <v>0</v>
      </c>
      <c r="M862" s="37">
        <v>1</v>
      </c>
      <c r="N862" s="37">
        <v>0</v>
      </c>
      <c r="O862" s="37">
        <v>0</v>
      </c>
      <c r="P862" s="37">
        <v>0</v>
      </c>
      <c r="Q862" s="37">
        <v>0</v>
      </c>
      <c r="R862" s="37">
        <v>0</v>
      </c>
      <c r="S862" s="37">
        <v>0</v>
      </c>
      <c r="T862" s="22">
        <v>0</v>
      </c>
      <c r="U862" s="24">
        <v>1</v>
      </c>
      <c r="V862" s="76">
        <v>0</v>
      </c>
      <c r="W862" s="71">
        <f t="shared" si="28"/>
        <v>0.59546922768279464</v>
      </c>
      <c r="X862" s="68">
        <f t="shared" si="29"/>
        <v>0.35458360111714393</v>
      </c>
    </row>
    <row r="863" spans="2:24" x14ac:dyDescent="0.25">
      <c r="B863" s="26">
        <f>IF('Training Data'!A857="M",1,0)</f>
        <v>0</v>
      </c>
      <c r="C863" s="22">
        <f>IF('Training Data'!A857="F",1,0)</f>
        <v>1</v>
      </c>
      <c r="D863" s="26">
        <f>IF('Training Data'!$B857="H",1,0)</f>
        <v>1</v>
      </c>
      <c r="E863" s="22">
        <f>IF('Training Data'!$B857="A",1,0)</f>
        <v>0</v>
      </c>
      <c r="F863" s="37">
        <v>0</v>
      </c>
      <c r="G863" s="37">
        <v>0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0</v>
      </c>
      <c r="N863" s="37">
        <v>0</v>
      </c>
      <c r="O863" s="37">
        <v>0</v>
      </c>
      <c r="P863" s="37">
        <v>1</v>
      </c>
      <c r="Q863" s="37">
        <v>0</v>
      </c>
      <c r="R863" s="37">
        <v>0</v>
      </c>
      <c r="S863" s="37">
        <v>0</v>
      </c>
      <c r="T863" s="22">
        <v>1</v>
      </c>
      <c r="U863" s="24">
        <v>1</v>
      </c>
      <c r="V863" s="76">
        <v>0</v>
      </c>
      <c r="W863" s="71">
        <f t="shared" si="28"/>
        <v>0.50674162964629721</v>
      </c>
      <c r="X863" s="68">
        <f t="shared" si="29"/>
        <v>0.25678707921658506</v>
      </c>
    </row>
    <row r="864" spans="2:24" x14ac:dyDescent="0.25">
      <c r="B864" s="26">
        <f>IF('Training Data'!A858="M",1,0)</f>
        <v>1</v>
      </c>
      <c r="C864" s="22">
        <f>IF('Training Data'!A858="F",1,0)</f>
        <v>0</v>
      </c>
      <c r="D864" s="26">
        <f>IF('Training Data'!$B858="H",1,0)</f>
        <v>0</v>
      </c>
      <c r="E864" s="22">
        <f>IF('Training Data'!$B858="A",1,0)</f>
        <v>1</v>
      </c>
      <c r="F864" s="37">
        <v>0</v>
      </c>
      <c r="G864" s="37">
        <v>0</v>
      </c>
      <c r="H864" s="37">
        <v>0</v>
      </c>
      <c r="I864" s="37">
        <v>0</v>
      </c>
      <c r="J864" s="37">
        <v>0</v>
      </c>
      <c r="K864" s="37">
        <v>0</v>
      </c>
      <c r="L864" s="37">
        <v>0</v>
      </c>
      <c r="M864" s="37">
        <v>0</v>
      </c>
      <c r="N864" s="37">
        <v>0</v>
      </c>
      <c r="O864" s="37">
        <v>0</v>
      </c>
      <c r="P864" s="37">
        <v>0</v>
      </c>
      <c r="Q864" s="37">
        <v>0</v>
      </c>
      <c r="R864" s="37">
        <v>0</v>
      </c>
      <c r="S864" s="37">
        <v>0</v>
      </c>
      <c r="T864" s="22">
        <v>0</v>
      </c>
      <c r="U864" s="24">
        <v>1</v>
      </c>
      <c r="V864" s="76">
        <v>0</v>
      </c>
      <c r="W864" s="71">
        <f t="shared" si="28"/>
        <v>0.37668592577131521</v>
      </c>
      <c r="X864" s="68">
        <f t="shared" si="29"/>
        <v>0.14189228667419279</v>
      </c>
    </row>
    <row r="865" spans="2:24" x14ac:dyDescent="0.25">
      <c r="B865" s="26">
        <f>IF('Training Data'!A859="M",1,0)</f>
        <v>1</v>
      </c>
      <c r="C865" s="22">
        <f>IF('Training Data'!A859="F",1,0)</f>
        <v>0</v>
      </c>
      <c r="D865" s="26">
        <f>IF('Training Data'!$B859="H",1,0)</f>
        <v>0</v>
      </c>
      <c r="E865" s="22">
        <f>IF('Training Data'!$B859="A",1,0)</f>
        <v>1</v>
      </c>
      <c r="F865" s="37">
        <v>0</v>
      </c>
      <c r="G865" s="37">
        <v>0</v>
      </c>
      <c r="H865" s="37">
        <v>0</v>
      </c>
      <c r="I865" s="37">
        <v>0</v>
      </c>
      <c r="J865" s="37">
        <v>0</v>
      </c>
      <c r="K865" s="37">
        <v>0</v>
      </c>
      <c r="L865" s="37">
        <v>0</v>
      </c>
      <c r="M865" s="37">
        <v>0</v>
      </c>
      <c r="N865" s="37">
        <v>0</v>
      </c>
      <c r="O865" s="37">
        <v>0</v>
      </c>
      <c r="P865" s="37">
        <v>1</v>
      </c>
      <c r="Q865" s="37">
        <v>0</v>
      </c>
      <c r="R865" s="37">
        <v>0</v>
      </c>
      <c r="S865" s="37">
        <v>1</v>
      </c>
      <c r="T865" s="22">
        <v>0</v>
      </c>
      <c r="U865" s="24">
        <v>1</v>
      </c>
      <c r="V865" s="76">
        <v>0</v>
      </c>
      <c r="W865" s="71">
        <f t="shared" si="28"/>
        <v>1.0407360498678297E-2</v>
      </c>
      <c r="X865" s="68">
        <f t="shared" si="29"/>
        <v>1.0831315254944938E-4</v>
      </c>
    </row>
    <row r="866" spans="2:24" x14ac:dyDescent="0.25">
      <c r="B866" s="26">
        <f>IF('Training Data'!A860="M",1,0)</f>
        <v>0</v>
      </c>
      <c r="C866" s="22">
        <f>IF('Training Data'!A860="F",1,0)</f>
        <v>1</v>
      </c>
      <c r="D866" s="26">
        <f>IF('Training Data'!$B860="H",1,0)</f>
        <v>0</v>
      </c>
      <c r="E866" s="22">
        <f>IF('Training Data'!$B860="A",1,0)</f>
        <v>1</v>
      </c>
      <c r="F866" s="37">
        <v>1</v>
      </c>
      <c r="G866" s="37">
        <v>0</v>
      </c>
      <c r="H866" s="37">
        <v>0</v>
      </c>
      <c r="I866" s="37">
        <v>0</v>
      </c>
      <c r="J866" s="37">
        <v>0</v>
      </c>
      <c r="K866" s="37">
        <v>0</v>
      </c>
      <c r="L866" s="37">
        <v>0</v>
      </c>
      <c r="M866" s="37">
        <v>0</v>
      </c>
      <c r="N866" s="37">
        <v>0</v>
      </c>
      <c r="O866" s="37">
        <v>0</v>
      </c>
      <c r="P866" s="37">
        <v>0</v>
      </c>
      <c r="Q866" s="37">
        <v>0</v>
      </c>
      <c r="R866" s="37">
        <v>0</v>
      </c>
      <c r="S866" s="37">
        <v>0</v>
      </c>
      <c r="T866" s="22">
        <v>0</v>
      </c>
      <c r="U866" s="24">
        <v>1</v>
      </c>
      <c r="V866" s="76">
        <v>0</v>
      </c>
      <c r="W866" s="71">
        <f t="shared" si="28"/>
        <v>0.6645666816448399</v>
      </c>
      <c r="X866" s="68">
        <f t="shared" si="29"/>
        <v>0.441648874352434</v>
      </c>
    </row>
    <row r="867" spans="2:24" x14ac:dyDescent="0.25">
      <c r="B867" s="26">
        <f>IF('Training Data'!A861="M",1,0)</f>
        <v>1</v>
      </c>
      <c r="C867" s="22">
        <f>IF('Training Data'!A861="F",1,0)</f>
        <v>0</v>
      </c>
      <c r="D867" s="26">
        <f>IF('Training Data'!$B861="H",1,0)</f>
        <v>0</v>
      </c>
      <c r="E867" s="22">
        <f>IF('Training Data'!$B861="A",1,0)</f>
        <v>1</v>
      </c>
      <c r="F867" s="37">
        <v>0</v>
      </c>
      <c r="G867" s="37">
        <v>0</v>
      </c>
      <c r="H867" s="37">
        <v>0</v>
      </c>
      <c r="I867" s="37">
        <v>0</v>
      </c>
      <c r="J867" s="37">
        <v>0</v>
      </c>
      <c r="K867" s="37">
        <v>0</v>
      </c>
      <c r="L867" s="37">
        <v>0</v>
      </c>
      <c r="M867" s="37">
        <v>0</v>
      </c>
      <c r="N867" s="37">
        <v>0</v>
      </c>
      <c r="O867" s="37">
        <v>0</v>
      </c>
      <c r="P867" s="37">
        <v>1</v>
      </c>
      <c r="Q867" s="37">
        <v>0</v>
      </c>
      <c r="R867" s="37">
        <v>0</v>
      </c>
      <c r="S867" s="37">
        <v>0</v>
      </c>
      <c r="T867" s="22">
        <v>0</v>
      </c>
      <c r="U867" s="24">
        <v>1</v>
      </c>
      <c r="V867" s="76">
        <v>0</v>
      </c>
      <c r="W867" s="71">
        <f t="shared" si="28"/>
        <v>0.21619384994637658</v>
      </c>
      <c r="X867" s="68">
        <f t="shared" si="29"/>
        <v>4.6739780754636397E-2</v>
      </c>
    </row>
    <row r="868" spans="2:24" x14ac:dyDescent="0.25">
      <c r="B868" s="26">
        <f>IF('Training Data'!A862="M",1,0)</f>
        <v>1</v>
      </c>
      <c r="C868" s="22">
        <f>IF('Training Data'!A862="F",1,0)</f>
        <v>0</v>
      </c>
      <c r="D868" s="26">
        <f>IF('Training Data'!$B862="H",1,0)</f>
        <v>0</v>
      </c>
      <c r="E868" s="22">
        <f>IF('Training Data'!$B862="A",1,0)</f>
        <v>1</v>
      </c>
      <c r="F868" s="37">
        <v>0</v>
      </c>
      <c r="G868" s="37">
        <v>1</v>
      </c>
      <c r="H868" s="37">
        <v>0</v>
      </c>
      <c r="I868" s="37">
        <v>0</v>
      </c>
      <c r="J868" s="37">
        <v>0</v>
      </c>
      <c r="K868" s="37">
        <v>0</v>
      </c>
      <c r="L868" s="37">
        <v>0</v>
      </c>
      <c r="M868" s="37">
        <v>0</v>
      </c>
      <c r="N868" s="37">
        <v>0</v>
      </c>
      <c r="O868" s="37">
        <v>0</v>
      </c>
      <c r="P868" s="37">
        <v>0</v>
      </c>
      <c r="Q868" s="37">
        <v>0</v>
      </c>
      <c r="R868" s="37">
        <v>0</v>
      </c>
      <c r="S868" s="37">
        <v>1</v>
      </c>
      <c r="T868" s="22">
        <v>0</v>
      </c>
      <c r="U868" s="24">
        <v>1</v>
      </c>
      <c r="V868" s="76">
        <v>0</v>
      </c>
      <c r="W868" s="71">
        <f t="shared" si="28"/>
        <v>-9.7975938145741459E-2</v>
      </c>
      <c r="X868" s="68">
        <f t="shared" si="29"/>
        <v>9.5992844555381571E-3</v>
      </c>
    </row>
    <row r="869" spans="2:24" x14ac:dyDescent="0.25">
      <c r="B869" s="26">
        <f>IF('Training Data'!A863="M",1,0)</f>
        <v>1</v>
      </c>
      <c r="C869" s="22">
        <f>IF('Training Data'!A863="F",1,0)</f>
        <v>0</v>
      </c>
      <c r="D869" s="26">
        <f>IF('Training Data'!$B863="H",1,0)</f>
        <v>0</v>
      </c>
      <c r="E869" s="22">
        <f>IF('Training Data'!$B863="A",1,0)</f>
        <v>1</v>
      </c>
      <c r="F869" s="37">
        <v>0</v>
      </c>
      <c r="G869" s="37">
        <v>0</v>
      </c>
      <c r="H869" s="37">
        <v>0</v>
      </c>
      <c r="I869" s="37">
        <v>0</v>
      </c>
      <c r="J869" s="37">
        <v>0</v>
      </c>
      <c r="K869" s="37">
        <v>0</v>
      </c>
      <c r="L869" s="37">
        <v>0</v>
      </c>
      <c r="M869" s="37">
        <v>0</v>
      </c>
      <c r="N869" s="37">
        <v>0</v>
      </c>
      <c r="O869" s="37">
        <v>0</v>
      </c>
      <c r="P869" s="37">
        <v>0</v>
      </c>
      <c r="Q869" s="37">
        <v>0</v>
      </c>
      <c r="R869" s="37">
        <v>0</v>
      </c>
      <c r="S869" s="37">
        <v>0</v>
      </c>
      <c r="T869" s="22">
        <v>1</v>
      </c>
      <c r="U869" s="24">
        <v>1</v>
      </c>
      <c r="V869" s="76">
        <v>0</v>
      </c>
      <c r="W869" s="71">
        <f t="shared" si="28"/>
        <v>0.61481738144647591</v>
      </c>
      <c r="X869" s="68">
        <f t="shared" si="29"/>
        <v>0.37800041252870148</v>
      </c>
    </row>
    <row r="870" spans="2:24" x14ac:dyDescent="0.25">
      <c r="B870" s="26">
        <f>IF('Training Data'!A864="M",1,0)</f>
        <v>1</v>
      </c>
      <c r="C870" s="22">
        <f>IF('Training Data'!A864="F",1,0)</f>
        <v>0</v>
      </c>
      <c r="D870" s="26">
        <f>IF('Training Data'!$B864="H",1,0)</f>
        <v>0</v>
      </c>
      <c r="E870" s="22">
        <f>IF('Training Data'!$B864="A",1,0)</f>
        <v>1</v>
      </c>
      <c r="F870" s="37">
        <v>0</v>
      </c>
      <c r="G870" s="37">
        <v>0</v>
      </c>
      <c r="H870" s="37">
        <v>0</v>
      </c>
      <c r="I870" s="37">
        <v>0</v>
      </c>
      <c r="J870" s="37">
        <v>0</v>
      </c>
      <c r="K870" s="37">
        <v>0</v>
      </c>
      <c r="L870" s="37">
        <v>0</v>
      </c>
      <c r="M870" s="37">
        <v>0</v>
      </c>
      <c r="N870" s="37">
        <v>0</v>
      </c>
      <c r="O870" s="37">
        <v>0</v>
      </c>
      <c r="P870" s="37">
        <v>1</v>
      </c>
      <c r="Q870" s="37">
        <v>0</v>
      </c>
      <c r="R870" s="37">
        <v>0</v>
      </c>
      <c r="S870" s="37">
        <v>1</v>
      </c>
      <c r="T870" s="22">
        <v>0</v>
      </c>
      <c r="U870" s="24">
        <v>1</v>
      </c>
      <c r="V870" s="76">
        <v>0</v>
      </c>
      <c r="W870" s="71">
        <f t="shared" si="28"/>
        <v>1.0407360498678297E-2</v>
      </c>
      <c r="X870" s="68">
        <f t="shared" si="29"/>
        <v>1.0831315254944938E-4</v>
      </c>
    </row>
    <row r="871" spans="2:24" x14ac:dyDescent="0.25">
      <c r="B871" s="26">
        <f>IF('Training Data'!A865="M",1,0)</f>
        <v>1</v>
      </c>
      <c r="C871" s="22">
        <f>IF('Training Data'!A865="F",1,0)</f>
        <v>0</v>
      </c>
      <c r="D871" s="26">
        <f>IF('Training Data'!$B865="H",1,0)</f>
        <v>0</v>
      </c>
      <c r="E871" s="22">
        <f>IF('Training Data'!$B865="A",1,0)</f>
        <v>1</v>
      </c>
      <c r="F871" s="37">
        <v>0</v>
      </c>
      <c r="G871" s="37">
        <v>0</v>
      </c>
      <c r="H871" s="37">
        <v>0</v>
      </c>
      <c r="I871" s="37">
        <v>0</v>
      </c>
      <c r="J871" s="37">
        <v>0</v>
      </c>
      <c r="K871" s="37">
        <v>0</v>
      </c>
      <c r="L871" s="37">
        <v>0</v>
      </c>
      <c r="M871" s="37">
        <v>0</v>
      </c>
      <c r="N871" s="37">
        <v>0</v>
      </c>
      <c r="O871" s="37">
        <v>0</v>
      </c>
      <c r="P871" s="37">
        <v>0</v>
      </c>
      <c r="Q871" s="37">
        <v>0</v>
      </c>
      <c r="R871" s="37">
        <v>0</v>
      </c>
      <c r="S871" s="37">
        <v>1</v>
      </c>
      <c r="T871" s="22">
        <v>0</v>
      </c>
      <c r="U871" s="24">
        <v>1</v>
      </c>
      <c r="V871" s="76">
        <v>0</v>
      </c>
      <c r="W871" s="71">
        <f t="shared" si="28"/>
        <v>0.17089943632361693</v>
      </c>
      <c r="X871" s="68">
        <f t="shared" si="29"/>
        <v>2.9206617335729997E-2</v>
      </c>
    </row>
    <row r="872" spans="2:24" x14ac:dyDescent="0.25">
      <c r="B872" s="26">
        <f>IF('Training Data'!A866="M",1,0)</f>
        <v>1</v>
      </c>
      <c r="C872" s="22">
        <f>IF('Training Data'!A866="F",1,0)</f>
        <v>0</v>
      </c>
      <c r="D872" s="26">
        <f>IF('Training Data'!$B866="H",1,0)</f>
        <v>1</v>
      </c>
      <c r="E872" s="22">
        <f>IF('Training Data'!$B866="A",1,0)</f>
        <v>0</v>
      </c>
      <c r="F872" s="37">
        <v>0</v>
      </c>
      <c r="G872" s="37">
        <v>0</v>
      </c>
      <c r="H872" s="37">
        <v>0</v>
      </c>
      <c r="I872" s="37">
        <v>0</v>
      </c>
      <c r="J872" s="37">
        <v>0</v>
      </c>
      <c r="K872" s="37">
        <v>0</v>
      </c>
      <c r="L872" s="37">
        <v>0</v>
      </c>
      <c r="M872" s="37">
        <v>0</v>
      </c>
      <c r="N872" s="37">
        <v>0</v>
      </c>
      <c r="O872" s="37">
        <v>0</v>
      </c>
      <c r="P872" s="37">
        <v>0</v>
      </c>
      <c r="Q872" s="37">
        <v>0</v>
      </c>
      <c r="R872" s="37">
        <v>0</v>
      </c>
      <c r="S872" s="37">
        <v>0</v>
      </c>
      <c r="T872" s="22">
        <v>0</v>
      </c>
      <c r="U872" s="24">
        <v>1</v>
      </c>
      <c r="V872" s="76">
        <v>0</v>
      </c>
      <c r="W872" s="71">
        <f t="shared" si="28"/>
        <v>0.36106374145931197</v>
      </c>
      <c r="X872" s="68">
        <f t="shared" si="29"/>
        <v>0.13036702539659689</v>
      </c>
    </row>
    <row r="873" spans="2:24" x14ac:dyDescent="0.25">
      <c r="B873" s="26">
        <f>IF('Training Data'!A867="M",1,0)</f>
        <v>1</v>
      </c>
      <c r="C873" s="22">
        <f>IF('Training Data'!A867="F",1,0)</f>
        <v>0</v>
      </c>
      <c r="D873" s="26">
        <f>IF('Training Data'!$B867="H",1,0)</f>
        <v>1</v>
      </c>
      <c r="E873" s="22">
        <f>IF('Training Data'!$B867="A",1,0)</f>
        <v>0</v>
      </c>
      <c r="F873" s="37">
        <v>0</v>
      </c>
      <c r="G873" s="37">
        <v>0</v>
      </c>
      <c r="H873" s="37">
        <v>0</v>
      </c>
      <c r="I873" s="37">
        <v>0</v>
      </c>
      <c r="J873" s="37">
        <v>0</v>
      </c>
      <c r="K873" s="37">
        <v>0</v>
      </c>
      <c r="L873" s="37">
        <v>0</v>
      </c>
      <c r="M873" s="37">
        <v>0</v>
      </c>
      <c r="N873" s="37">
        <v>0</v>
      </c>
      <c r="O873" s="37">
        <v>0</v>
      </c>
      <c r="P873" s="37">
        <v>0</v>
      </c>
      <c r="Q873" s="37">
        <v>0</v>
      </c>
      <c r="R873" s="37">
        <v>0</v>
      </c>
      <c r="S873" s="37">
        <v>0</v>
      </c>
      <c r="T873" s="22">
        <v>0</v>
      </c>
      <c r="U873" s="24">
        <v>1</v>
      </c>
      <c r="V873" s="76">
        <v>0</v>
      </c>
      <c r="W873" s="71">
        <f t="shared" si="28"/>
        <v>0.36106374145931197</v>
      </c>
      <c r="X873" s="68">
        <f t="shared" si="29"/>
        <v>0.13036702539659689</v>
      </c>
    </row>
    <row r="874" spans="2:24" x14ac:dyDescent="0.25">
      <c r="B874" s="26">
        <f>IF('Training Data'!A868="M",1,0)</f>
        <v>0</v>
      </c>
      <c r="C874" s="22">
        <f>IF('Training Data'!A868="F",1,0)</f>
        <v>1</v>
      </c>
      <c r="D874" s="26">
        <f>IF('Training Data'!$B868="H",1,0)</f>
        <v>1</v>
      </c>
      <c r="E874" s="22">
        <f>IF('Training Data'!$B868="A",1,0)</f>
        <v>0</v>
      </c>
      <c r="F874" s="37">
        <v>0</v>
      </c>
      <c r="G874" s="37">
        <v>0</v>
      </c>
      <c r="H874" s="37">
        <v>0</v>
      </c>
      <c r="I874" s="37">
        <v>0</v>
      </c>
      <c r="J874" s="37">
        <v>0</v>
      </c>
      <c r="K874" s="37">
        <v>0</v>
      </c>
      <c r="L874" s="37">
        <v>0</v>
      </c>
      <c r="M874" s="37">
        <v>0</v>
      </c>
      <c r="N874" s="37">
        <v>0</v>
      </c>
      <c r="O874" s="37">
        <v>0</v>
      </c>
      <c r="P874" s="37">
        <v>1</v>
      </c>
      <c r="Q874" s="37">
        <v>0</v>
      </c>
      <c r="R874" s="37">
        <v>0</v>
      </c>
      <c r="S874" s="37">
        <v>1</v>
      </c>
      <c r="T874" s="22">
        <v>0</v>
      </c>
      <c r="U874" s="24">
        <v>1</v>
      </c>
      <c r="V874" s="76">
        <v>0</v>
      </c>
      <c r="W874" s="71">
        <f t="shared" si="28"/>
        <v>6.2823684523438228E-2</v>
      </c>
      <c r="X874" s="68">
        <f t="shared" si="29"/>
        <v>3.9468153371004918E-3</v>
      </c>
    </row>
    <row r="875" spans="2:24" x14ac:dyDescent="0.25">
      <c r="B875" s="26">
        <f>IF('Training Data'!A869="M",1,0)</f>
        <v>1</v>
      </c>
      <c r="C875" s="22">
        <f>IF('Training Data'!A869="F",1,0)</f>
        <v>0</v>
      </c>
      <c r="D875" s="26">
        <f>IF('Training Data'!$B869="H",1,0)</f>
        <v>1</v>
      </c>
      <c r="E875" s="22">
        <f>IF('Training Data'!$B869="A",1,0)</f>
        <v>0</v>
      </c>
      <c r="F875" s="37">
        <v>0</v>
      </c>
      <c r="G875" s="37">
        <v>1</v>
      </c>
      <c r="H875" s="37">
        <v>0</v>
      </c>
      <c r="I875" s="37">
        <v>0</v>
      </c>
      <c r="J875" s="37">
        <v>0</v>
      </c>
      <c r="K875" s="37">
        <v>0</v>
      </c>
      <c r="L875" s="37">
        <v>0</v>
      </c>
      <c r="M875" s="37">
        <v>0</v>
      </c>
      <c r="N875" s="37">
        <v>1</v>
      </c>
      <c r="O875" s="37">
        <v>0</v>
      </c>
      <c r="P875" s="37">
        <v>0</v>
      </c>
      <c r="Q875" s="37">
        <v>0</v>
      </c>
      <c r="R875" s="37">
        <v>0</v>
      </c>
      <c r="S875" s="37">
        <v>1</v>
      </c>
      <c r="T875" s="22">
        <v>0</v>
      </c>
      <c r="U875" s="24">
        <v>1</v>
      </c>
      <c r="V875" s="76">
        <v>0</v>
      </c>
      <c r="W875" s="71">
        <f t="shared" si="28"/>
        <v>2.9352696312250459E-2</v>
      </c>
      <c r="X875" s="68">
        <f t="shared" si="29"/>
        <v>8.6158078079920169E-4</v>
      </c>
    </row>
    <row r="876" spans="2:24" x14ac:dyDescent="0.25">
      <c r="B876" s="26">
        <f>IF('Training Data'!A870="M",1,0)</f>
        <v>0</v>
      </c>
      <c r="C876" s="22">
        <f>IF('Training Data'!A870="F",1,0)</f>
        <v>1</v>
      </c>
      <c r="D876" s="26">
        <f>IF('Training Data'!$B870="H",1,0)</f>
        <v>1</v>
      </c>
      <c r="E876" s="22">
        <f>IF('Training Data'!$B870="A",1,0)</f>
        <v>0</v>
      </c>
      <c r="F876" s="37">
        <v>0</v>
      </c>
      <c r="G876" s="37">
        <v>0</v>
      </c>
      <c r="H876" s="37">
        <v>0</v>
      </c>
      <c r="I876" s="37">
        <v>0</v>
      </c>
      <c r="J876" s="37">
        <v>0</v>
      </c>
      <c r="K876" s="37">
        <v>0</v>
      </c>
      <c r="L876" s="37">
        <v>0</v>
      </c>
      <c r="M876" s="37">
        <v>0</v>
      </c>
      <c r="N876" s="37">
        <v>0</v>
      </c>
      <c r="O876" s="37">
        <v>0</v>
      </c>
      <c r="P876" s="37">
        <v>0</v>
      </c>
      <c r="Q876" s="37">
        <v>0</v>
      </c>
      <c r="R876" s="37">
        <v>0</v>
      </c>
      <c r="S876" s="37">
        <v>0</v>
      </c>
      <c r="T876" s="22">
        <v>0</v>
      </c>
      <c r="U876" s="24">
        <v>1</v>
      </c>
      <c r="V876" s="76">
        <v>0</v>
      </c>
      <c r="W876" s="71">
        <f t="shared" si="28"/>
        <v>0.42910224979607509</v>
      </c>
      <c r="X876" s="68">
        <f t="shared" si="29"/>
        <v>0.18412874078005323</v>
      </c>
    </row>
    <row r="877" spans="2:24" x14ac:dyDescent="0.25">
      <c r="B877" s="26">
        <f>IF('Training Data'!A871="M",1,0)</f>
        <v>0</v>
      </c>
      <c r="C877" s="22">
        <f>IF('Training Data'!A871="F",1,0)</f>
        <v>1</v>
      </c>
      <c r="D877" s="26">
        <f>IF('Training Data'!$B871="H",1,0)</f>
        <v>0</v>
      </c>
      <c r="E877" s="22">
        <f>IF('Training Data'!$B871="A",1,0)</f>
        <v>1</v>
      </c>
      <c r="F877" s="37">
        <v>0</v>
      </c>
      <c r="G877" s="37">
        <v>0</v>
      </c>
      <c r="H877" s="37">
        <v>0</v>
      </c>
      <c r="I877" s="37">
        <v>0</v>
      </c>
      <c r="J877" s="37">
        <v>0</v>
      </c>
      <c r="K877" s="37">
        <v>0</v>
      </c>
      <c r="L877" s="37">
        <v>0</v>
      </c>
      <c r="M877" s="37">
        <v>0</v>
      </c>
      <c r="N877" s="37">
        <v>0</v>
      </c>
      <c r="O877" s="37">
        <v>0</v>
      </c>
      <c r="P877" s="37">
        <v>0</v>
      </c>
      <c r="Q877" s="37">
        <v>0</v>
      </c>
      <c r="R877" s="37">
        <v>0</v>
      </c>
      <c r="S877" s="37">
        <v>0</v>
      </c>
      <c r="T877" s="22">
        <v>0</v>
      </c>
      <c r="U877" s="24">
        <v>1</v>
      </c>
      <c r="V877" s="76">
        <v>0</v>
      </c>
      <c r="W877" s="71">
        <f t="shared" si="28"/>
        <v>0.44472443410807827</v>
      </c>
      <c r="X877" s="68">
        <f t="shared" si="29"/>
        <v>0.19777982229275046</v>
      </c>
    </row>
    <row r="878" spans="2:24" x14ac:dyDescent="0.25">
      <c r="B878" s="26">
        <f>IF('Training Data'!A872="M",1,0)</f>
        <v>0</v>
      </c>
      <c r="C878" s="22">
        <f>IF('Training Data'!A872="F",1,0)</f>
        <v>1</v>
      </c>
      <c r="D878" s="26">
        <f>IF('Training Data'!$B872="H",1,0)</f>
        <v>0</v>
      </c>
      <c r="E878" s="22">
        <f>IF('Training Data'!$B872="A",1,0)</f>
        <v>0</v>
      </c>
      <c r="F878" s="37">
        <v>0</v>
      </c>
      <c r="G878" s="37">
        <v>1</v>
      </c>
      <c r="H878" s="37">
        <v>0</v>
      </c>
      <c r="I878" s="37">
        <v>0</v>
      </c>
      <c r="J878" s="37">
        <v>0</v>
      </c>
      <c r="K878" s="37">
        <v>0</v>
      </c>
      <c r="L878" s="37">
        <v>0</v>
      </c>
      <c r="M878" s="37">
        <v>0</v>
      </c>
      <c r="N878" s="37">
        <v>0</v>
      </c>
      <c r="O878" s="37">
        <v>0</v>
      </c>
      <c r="P878" s="37">
        <v>0</v>
      </c>
      <c r="Q878" s="37">
        <v>1</v>
      </c>
      <c r="R878" s="37">
        <v>0</v>
      </c>
      <c r="S878" s="37">
        <v>0</v>
      </c>
      <c r="T878" s="22">
        <v>0</v>
      </c>
      <c r="U878" s="24">
        <v>1</v>
      </c>
      <c r="V878" s="76">
        <v>0</v>
      </c>
      <c r="W878" s="71">
        <f t="shared" si="28"/>
        <v>0.32453780178659719</v>
      </c>
      <c r="X878" s="68">
        <f t="shared" si="29"/>
        <v>0.10532478478847665</v>
      </c>
    </row>
    <row r="879" spans="2:24" x14ac:dyDescent="0.25">
      <c r="B879" s="26">
        <f>IF('Training Data'!A873="M",1,0)</f>
        <v>0</v>
      </c>
      <c r="C879" s="22">
        <f>IF('Training Data'!A873="F",1,0)</f>
        <v>0</v>
      </c>
      <c r="D879" s="26">
        <f>IF('Training Data'!$B873="H",1,0)</f>
        <v>0</v>
      </c>
      <c r="E879" s="22">
        <f>IF('Training Data'!$B873="A",1,0)</f>
        <v>1</v>
      </c>
      <c r="F879" s="37">
        <v>0</v>
      </c>
      <c r="G879" s="37">
        <v>0</v>
      </c>
      <c r="H879" s="37">
        <v>0</v>
      </c>
      <c r="I879" s="37">
        <v>0</v>
      </c>
      <c r="J879" s="37">
        <v>0</v>
      </c>
      <c r="K879" s="37">
        <v>0</v>
      </c>
      <c r="L879" s="37">
        <v>0</v>
      </c>
      <c r="M879" s="37">
        <v>0</v>
      </c>
      <c r="N879" s="37">
        <v>0</v>
      </c>
      <c r="O879" s="37">
        <v>0</v>
      </c>
      <c r="P879" s="37">
        <v>0</v>
      </c>
      <c r="Q879" s="37">
        <v>0</v>
      </c>
      <c r="R879" s="37">
        <v>0</v>
      </c>
      <c r="S879" s="37">
        <v>1</v>
      </c>
      <c r="T879" s="22">
        <v>0</v>
      </c>
      <c r="U879" s="24">
        <v>1</v>
      </c>
      <c r="V879" s="76">
        <v>0</v>
      </c>
      <c r="W879" s="71">
        <f t="shared" si="28"/>
        <v>0.23802400648652686</v>
      </c>
      <c r="X879" s="68">
        <f t="shared" si="29"/>
        <v>5.6655427663898181E-2</v>
      </c>
    </row>
    <row r="880" spans="2:24" x14ac:dyDescent="0.25">
      <c r="B880" s="26">
        <f>IF('Training Data'!A874="M",1,0)</f>
        <v>0</v>
      </c>
      <c r="C880" s="22">
        <f>IF('Training Data'!A874="F",1,0)</f>
        <v>1</v>
      </c>
      <c r="D880" s="26">
        <f>IF('Training Data'!$B874="H",1,0)</f>
        <v>0</v>
      </c>
      <c r="E880" s="22">
        <f>IF('Training Data'!$B874="A",1,0)</f>
        <v>1</v>
      </c>
      <c r="F880" s="37">
        <v>0</v>
      </c>
      <c r="G880" s="37">
        <v>0</v>
      </c>
      <c r="H880" s="37">
        <v>0</v>
      </c>
      <c r="I880" s="37">
        <v>0</v>
      </c>
      <c r="J880" s="37">
        <v>0</v>
      </c>
      <c r="K880" s="37">
        <v>0</v>
      </c>
      <c r="L880" s="37">
        <v>0</v>
      </c>
      <c r="M880" s="37">
        <v>0</v>
      </c>
      <c r="N880" s="37">
        <v>0</v>
      </c>
      <c r="O880" s="37">
        <v>0</v>
      </c>
      <c r="P880" s="37">
        <v>0</v>
      </c>
      <c r="Q880" s="37">
        <v>0</v>
      </c>
      <c r="R880" s="37">
        <v>0</v>
      </c>
      <c r="S880" s="37">
        <v>1</v>
      </c>
      <c r="T880" s="22">
        <v>0</v>
      </c>
      <c r="U880" s="24">
        <v>1</v>
      </c>
      <c r="V880" s="76">
        <v>0</v>
      </c>
      <c r="W880" s="71">
        <f t="shared" si="28"/>
        <v>0.23893794466038004</v>
      </c>
      <c r="X880" s="68">
        <f t="shared" si="29"/>
        <v>5.7091341398526833E-2</v>
      </c>
    </row>
    <row r="881" spans="2:24" x14ac:dyDescent="0.25">
      <c r="B881" s="26">
        <f>IF('Training Data'!A875="M",1,0)</f>
        <v>1</v>
      </c>
      <c r="C881" s="22">
        <f>IF('Training Data'!A875="F",1,0)</f>
        <v>0</v>
      </c>
      <c r="D881" s="26">
        <f>IF('Training Data'!$B875="H",1,0)</f>
        <v>1</v>
      </c>
      <c r="E881" s="22">
        <f>IF('Training Data'!$B875="A",1,0)</f>
        <v>0</v>
      </c>
      <c r="F881" s="37">
        <v>0</v>
      </c>
      <c r="G881" s="37">
        <v>1</v>
      </c>
      <c r="H881" s="37">
        <v>1</v>
      </c>
      <c r="I881" s="37">
        <v>0</v>
      </c>
      <c r="J881" s="37">
        <v>0</v>
      </c>
      <c r="K881" s="37">
        <v>0</v>
      </c>
      <c r="L881" s="37">
        <v>0</v>
      </c>
      <c r="M881" s="37">
        <v>0</v>
      </c>
      <c r="N881" s="37">
        <v>0</v>
      </c>
      <c r="O881" s="37">
        <v>0</v>
      </c>
      <c r="P881" s="37">
        <v>0</v>
      </c>
      <c r="Q881" s="37">
        <v>0</v>
      </c>
      <c r="R881" s="37">
        <v>0</v>
      </c>
      <c r="S881" s="37">
        <v>0</v>
      </c>
      <c r="T881" s="22">
        <v>0</v>
      </c>
      <c r="U881" s="24">
        <v>1</v>
      </c>
      <c r="V881" s="76">
        <v>0</v>
      </c>
      <c r="W881" s="71">
        <f t="shared" si="28"/>
        <v>-0.14545339792965684</v>
      </c>
      <c r="X881" s="68">
        <f t="shared" si="29"/>
        <v>2.1156690969283101E-2</v>
      </c>
    </row>
    <row r="882" spans="2:24" x14ac:dyDescent="0.25">
      <c r="B882" s="26">
        <f>IF('Training Data'!A876="M",1,0)</f>
        <v>0</v>
      </c>
      <c r="C882" s="22">
        <f>IF('Training Data'!A876="F",1,0)</f>
        <v>1</v>
      </c>
      <c r="D882" s="26">
        <f>IF('Training Data'!$B876="H",1,0)</f>
        <v>1</v>
      </c>
      <c r="E882" s="22">
        <f>IF('Training Data'!$B876="A",1,0)</f>
        <v>0</v>
      </c>
      <c r="F882" s="37">
        <v>0</v>
      </c>
      <c r="G882" s="37">
        <v>0</v>
      </c>
      <c r="H882" s="37">
        <v>1</v>
      </c>
      <c r="I882" s="37">
        <v>0</v>
      </c>
      <c r="J882" s="37">
        <v>0</v>
      </c>
      <c r="K882" s="37">
        <v>0</v>
      </c>
      <c r="L882" s="37">
        <v>0</v>
      </c>
      <c r="M882" s="37">
        <v>0</v>
      </c>
      <c r="N882" s="37">
        <v>0</v>
      </c>
      <c r="O882" s="37">
        <v>0</v>
      </c>
      <c r="P882" s="37">
        <v>0</v>
      </c>
      <c r="Q882" s="37">
        <v>0</v>
      </c>
      <c r="R882" s="37">
        <v>0</v>
      </c>
      <c r="S882" s="37">
        <v>0</v>
      </c>
      <c r="T882" s="22">
        <v>0</v>
      </c>
      <c r="U882" s="24">
        <v>1</v>
      </c>
      <c r="V882" s="76">
        <v>0</v>
      </c>
      <c r="W882" s="71">
        <f t="shared" si="28"/>
        <v>0.19146048487646464</v>
      </c>
      <c r="X882" s="68">
        <f t="shared" si="29"/>
        <v>3.6657117269130943E-2</v>
      </c>
    </row>
    <row r="883" spans="2:24" x14ac:dyDescent="0.25">
      <c r="B883" s="26">
        <f>IF('Training Data'!A877="M",1,0)</f>
        <v>0</v>
      </c>
      <c r="C883" s="22">
        <f>IF('Training Data'!A877="F",1,0)</f>
        <v>1</v>
      </c>
      <c r="D883" s="26">
        <f>IF('Training Data'!$B877="H",1,0)</f>
        <v>0</v>
      </c>
      <c r="E883" s="22">
        <f>IF('Training Data'!$B877="A",1,0)</f>
        <v>1</v>
      </c>
      <c r="F883" s="37">
        <v>0</v>
      </c>
      <c r="G883" s="37">
        <v>0</v>
      </c>
      <c r="H883" s="37">
        <v>0</v>
      </c>
      <c r="I883" s="37">
        <v>0</v>
      </c>
      <c r="J883" s="37">
        <v>0</v>
      </c>
      <c r="K883" s="37">
        <v>0</v>
      </c>
      <c r="L883" s="37">
        <v>0</v>
      </c>
      <c r="M883" s="37">
        <v>0</v>
      </c>
      <c r="N883" s="37">
        <v>0</v>
      </c>
      <c r="O883" s="37">
        <v>0</v>
      </c>
      <c r="P883" s="37">
        <v>1</v>
      </c>
      <c r="Q883" s="37">
        <v>0</v>
      </c>
      <c r="R883" s="37">
        <v>0</v>
      </c>
      <c r="S883" s="37">
        <v>1</v>
      </c>
      <c r="T883" s="22">
        <v>0</v>
      </c>
      <c r="U883" s="24">
        <v>1</v>
      </c>
      <c r="V883" s="76">
        <v>0</v>
      </c>
      <c r="W883" s="71">
        <f t="shared" si="28"/>
        <v>7.8445868835441412E-2</v>
      </c>
      <c r="X883" s="68">
        <f t="shared" si="29"/>
        <v>6.1537543373472786E-3</v>
      </c>
    </row>
    <row r="884" spans="2:24" x14ac:dyDescent="0.25">
      <c r="B884" s="26">
        <f>IF('Training Data'!A878="M",1,0)</f>
        <v>0</v>
      </c>
      <c r="C884" s="22">
        <f>IF('Training Data'!A878="F",1,0)</f>
        <v>1</v>
      </c>
      <c r="D884" s="26">
        <f>IF('Training Data'!$B878="H",1,0)</f>
        <v>0</v>
      </c>
      <c r="E884" s="22">
        <f>IF('Training Data'!$B878="A",1,0)</f>
        <v>1</v>
      </c>
      <c r="F884" s="37">
        <v>1</v>
      </c>
      <c r="G884" s="37">
        <v>0</v>
      </c>
      <c r="H884" s="37">
        <v>0</v>
      </c>
      <c r="I884" s="37">
        <v>0</v>
      </c>
      <c r="J884" s="37">
        <v>0</v>
      </c>
      <c r="K884" s="37">
        <v>0</v>
      </c>
      <c r="L884" s="37">
        <v>1</v>
      </c>
      <c r="M884" s="37">
        <v>0</v>
      </c>
      <c r="N884" s="37">
        <v>0</v>
      </c>
      <c r="O884" s="37">
        <v>0</v>
      </c>
      <c r="P884" s="37">
        <v>0</v>
      </c>
      <c r="Q884" s="37">
        <v>0</v>
      </c>
      <c r="R884" s="37">
        <v>0</v>
      </c>
      <c r="S884" s="37">
        <v>0</v>
      </c>
      <c r="T884" s="22">
        <v>0</v>
      </c>
      <c r="U884" s="24">
        <v>1</v>
      </c>
      <c r="V884" s="76">
        <v>0</v>
      </c>
      <c r="W884" s="71">
        <f t="shared" si="28"/>
        <v>0.8523476146333715</v>
      </c>
      <c r="X884" s="68">
        <f t="shared" si="29"/>
        <v>0.7264964561711984</v>
      </c>
    </row>
    <row r="885" spans="2:24" x14ac:dyDescent="0.25">
      <c r="B885" s="26">
        <f>IF('Training Data'!A879="M",1,0)</f>
        <v>0</v>
      </c>
      <c r="C885" s="22">
        <f>IF('Training Data'!A879="F",1,0)</f>
        <v>1</v>
      </c>
      <c r="D885" s="26">
        <f>IF('Training Data'!$B879="H",1,0)</f>
        <v>1</v>
      </c>
      <c r="E885" s="22">
        <f>IF('Training Data'!$B879="A",1,0)</f>
        <v>0</v>
      </c>
      <c r="F885" s="37">
        <v>0</v>
      </c>
      <c r="G885" s="37">
        <v>0</v>
      </c>
      <c r="H885" s="37">
        <v>0</v>
      </c>
      <c r="I885" s="37">
        <v>0</v>
      </c>
      <c r="J885" s="37">
        <v>0</v>
      </c>
      <c r="K885" s="37">
        <v>0</v>
      </c>
      <c r="L885" s="37">
        <v>0</v>
      </c>
      <c r="M885" s="37">
        <v>0</v>
      </c>
      <c r="N885" s="37">
        <v>0</v>
      </c>
      <c r="O885" s="37">
        <v>0</v>
      </c>
      <c r="P885" s="37">
        <v>0</v>
      </c>
      <c r="Q885" s="37">
        <v>0</v>
      </c>
      <c r="R885" s="37">
        <v>0</v>
      </c>
      <c r="S885" s="37">
        <v>1</v>
      </c>
      <c r="T885" s="22">
        <v>0</v>
      </c>
      <c r="U885" s="24">
        <v>1</v>
      </c>
      <c r="V885" s="76">
        <v>0</v>
      </c>
      <c r="W885" s="71">
        <f t="shared" si="28"/>
        <v>0.22331576034837683</v>
      </c>
      <c r="X885" s="68">
        <f t="shared" si="29"/>
        <v>4.9869928819973673E-2</v>
      </c>
    </row>
    <row r="886" spans="2:24" x14ac:dyDescent="0.25">
      <c r="B886" s="26">
        <f>IF('Training Data'!A880="M",1,0)</f>
        <v>0</v>
      </c>
      <c r="C886" s="22">
        <f>IF('Training Data'!A880="F",1,0)</f>
        <v>1</v>
      </c>
      <c r="D886" s="26">
        <f>IF('Training Data'!$B880="H",1,0)</f>
        <v>0</v>
      </c>
      <c r="E886" s="22">
        <f>IF('Training Data'!$B880="A",1,0)</f>
        <v>1</v>
      </c>
      <c r="F886" s="37">
        <v>0</v>
      </c>
      <c r="G886" s="37">
        <v>0</v>
      </c>
      <c r="H886" s="37">
        <v>0</v>
      </c>
      <c r="I886" s="37">
        <v>0</v>
      </c>
      <c r="J886" s="37">
        <v>0</v>
      </c>
      <c r="K886" s="37">
        <v>0</v>
      </c>
      <c r="L886" s="37">
        <v>0</v>
      </c>
      <c r="M886" s="37">
        <v>0</v>
      </c>
      <c r="N886" s="37">
        <v>0</v>
      </c>
      <c r="O886" s="37">
        <v>0</v>
      </c>
      <c r="P886" s="37">
        <v>0</v>
      </c>
      <c r="Q886" s="37">
        <v>0</v>
      </c>
      <c r="R886" s="37">
        <v>0</v>
      </c>
      <c r="S886" s="37">
        <v>0</v>
      </c>
      <c r="T886" s="22">
        <v>0</v>
      </c>
      <c r="U886" s="24">
        <v>1</v>
      </c>
      <c r="V886" s="76">
        <v>0</v>
      </c>
      <c r="W886" s="71">
        <f t="shared" si="28"/>
        <v>0.44472443410807827</v>
      </c>
      <c r="X886" s="68">
        <f t="shared" si="29"/>
        <v>0.19777982229275046</v>
      </c>
    </row>
    <row r="887" spans="2:24" x14ac:dyDescent="0.25">
      <c r="B887" s="26">
        <f>IF('Training Data'!A881="M",1,0)</f>
        <v>1</v>
      </c>
      <c r="C887" s="22">
        <f>IF('Training Data'!A881="F",1,0)</f>
        <v>0</v>
      </c>
      <c r="D887" s="26">
        <f>IF('Training Data'!$B881="H",1,0)</f>
        <v>0</v>
      </c>
      <c r="E887" s="22">
        <f>IF('Training Data'!$B881="A",1,0)</f>
        <v>1</v>
      </c>
      <c r="F887" s="37">
        <v>0</v>
      </c>
      <c r="G887" s="37">
        <v>0</v>
      </c>
      <c r="H887" s="37">
        <v>0</v>
      </c>
      <c r="I887" s="37">
        <v>0</v>
      </c>
      <c r="J887" s="37">
        <v>0</v>
      </c>
      <c r="K887" s="37">
        <v>0</v>
      </c>
      <c r="L887" s="37">
        <v>0</v>
      </c>
      <c r="M887" s="37">
        <v>0</v>
      </c>
      <c r="N887" s="37">
        <v>0</v>
      </c>
      <c r="O887" s="37">
        <v>0</v>
      </c>
      <c r="P887" s="37">
        <v>0</v>
      </c>
      <c r="Q887" s="37">
        <v>0</v>
      </c>
      <c r="R887" s="37">
        <v>0</v>
      </c>
      <c r="S887" s="37">
        <v>0</v>
      </c>
      <c r="T887" s="22">
        <v>0</v>
      </c>
      <c r="U887" s="24">
        <v>1</v>
      </c>
      <c r="V887" s="76">
        <v>0</v>
      </c>
      <c r="W887" s="71">
        <f t="shared" si="28"/>
        <v>0.37668592577131521</v>
      </c>
      <c r="X887" s="68">
        <f t="shared" si="29"/>
        <v>0.14189228667419279</v>
      </c>
    </row>
    <row r="888" spans="2:24" x14ac:dyDescent="0.25">
      <c r="B888" s="26">
        <f>IF('Training Data'!A882="M",1,0)</f>
        <v>0</v>
      </c>
      <c r="C888" s="22">
        <f>IF('Training Data'!A882="F",1,0)</f>
        <v>1</v>
      </c>
      <c r="D888" s="26">
        <f>IF('Training Data'!$B882="H",1,0)</f>
        <v>0</v>
      </c>
      <c r="E888" s="22">
        <f>IF('Training Data'!$B882="A",1,0)</f>
        <v>1</v>
      </c>
      <c r="F888" s="37">
        <v>0</v>
      </c>
      <c r="G888" s="37">
        <v>1</v>
      </c>
      <c r="H888" s="37">
        <v>0</v>
      </c>
      <c r="I888" s="37">
        <v>0</v>
      </c>
      <c r="J888" s="37">
        <v>0</v>
      </c>
      <c r="K888" s="37">
        <v>0</v>
      </c>
      <c r="L888" s="37">
        <v>0</v>
      </c>
      <c r="M888" s="37">
        <v>0</v>
      </c>
      <c r="N888" s="37">
        <v>0</v>
      </c>
      <c r="O888" s="37">
        <v>0</v>
      </c>
      <c r="P888" s="37">
        <v>0</v>
      </c>
      <c r="Q888" s="37">
        <v>0</v>
      </c>
      <c r="R888" s="37">
        <v>0</v>
      </c>
      <c r="S888" s="37">
        <v>0</v>
      </c>
      <c r="T888" s="22">
        <v>0</v>
      </c>
      <c r="U888" s="24">
        <v>1</v>
      </c>
      <c r="V888" s="76">
        <v>0</v>
      </c>
      <c r="W888" s="71">
        <f t="shared" si="28"/>
        <v>0.17584905963871988</v>
      </c>
      <c r="X888" s="68">
        <f t="shared" si="29"/>
        <v>3.0922891775822064E-2</v>
      </c>
    </row>
    <row r="889" spans="2:24" x14ac:dyDescent="0.25">
      <c r="B889" s="26">
        <f>IF('Training Data'!A883="M",1,0)</f>
        <v>0</v>
      </c>
      <c r="C889" s="22">
        <f>IF('Training Data'!A883="F",1,0)</f>
        <v>1</v>
      </c>
      <c r="D889" s="26">
        <f>IF('Training Data'!$B883="H",1,0)</f>
        <v>1</v>
      </c>
      <c r="E889" s="22">
        <f>IF('Training Data'!$B883="A",1,0)</f>
        <v>0</v>
      </c>
      <c r="F889" s="37">
        <v>0</v>
      </c>
      <c r="G889" s="37">
        <v>0</v>
      </c>
      <c r="H889" s="37">
        <v>1</v>
      </c>
      <c r="I889" s="37">
        <v>0</v>
      </c>
      <c r="J889" s="37">
        <v>0</v>
      </c>
      <c r="K889" s="37">
        <v>0</v>
      </c>
      <c r="L889" s="37">
        <v>0</v>
      </c>
      <c r="M889" s="37">
        <v>0</v>
      </c>
      <c r="N889" s="37">
        <v>0</v>
      </c>
      <c r="O889" s="37">
        <v>0</v>
      </c>
      <c r="P889" s="37">
        <v>0</v>
      </c>
      <c r="Q889" s="37">
        <v>0</v>
      </c>
      <c r="R889" s="37">
        <v>0</v>
      </c>
      <c r="S889" s="37">
        <v>0</v>
      </c>
      <c r="T889" s="22">
        <v>0</v>
      </c>
      <c r="U889" s="24">
        <v>1</v>
      </c>
      <c r="V889" s="76">
        <v>0</v>
      </c>
      <c r="W889" s="71">
        <f t="shared" si="28"/>
        <v>0.19146048487646464</v>
      </c>
      <c r="X889" s="68">
        <f t="shared" si="29"/>
        <v>3.6657117269130943E-2</v>
      </c>
    </row>
    <row r="890" spans="2:24" x14ac:dyDescent="0.25">
      <c r="B890" s="26">
        <f>IF('Training Data'!A884="M",1,0)</f>
        <v>0</v>
      </c>
      <c r="C890" s="22">
        <f>IF('Training Data'!A884="F",1,0)</f>
        <v>1</v>
      </c>
      <c r="D890" s="26">
        <f>IF('Training Data'!$B884="H",1,0)</f>
        <v>1</v>
      </c>
      <c r="E890" s="22">
        <f>IF('Training Data'!$B884="A",1,0)</f>
        <v>0</v>
      </c>
      <c r="F890" s="37">
        <v>0</v>
      </c>
      <c r="G890" s="37">
        <v>1</v>
      </c>
      <c r="H890" s="37">
        <v>0</v>
      </c>
      <c r="I890" s="37">
        <v>0</v>
      </c>
      <c r="J890" s="37">
        <v>0</v>
      </c>
      <c r="K890" s="37">
        <v>0</v>
      </c>
      <c r="L890" s="37">
        <v>0</v>
      </c>
      <c r="M890" s="37">
        <v>0</v>
      </c>
      <c r="N890" s="37">
        <v>0</v>
      </c>
      <c r="O890" s="37">
        <v>0</v>
      </c>
      <c r="P890" s="37">
        <v>0</v>
      </c>
      <c r="Q890" s="37">
        <v>0</v>
      </c>
      <c r="R890" s="37">
        <v>0</v>
      </c>
      <c r="S890" s="37">
        <v>0</v>
      </c>
      <c r="T890" s="22">
        <v>0</v>
      </c>
      <c r="U890" s="24">
        <v>1</v>
      </c>
      <c r="V890" s="76">
        <v>0</v>
      </c>
      <c r="W890" s="71">
        <f t="shared" si="28"/>
        <v>0.1602268753267167</v>
      </c>
      <c r="X890" s="68">
        <f t="shared" si="29"/>
        <v>2.5672651576963218E-2</v>
      </c>
    </row>
    <row r="891" spans="2:24" x14ac:dyDescent="0.25">
      <c r="B891" s="26">
        <f>IF('Training Data'!A885="M",1,0)</f>
        <v>0</v>
      </c>
      <c r="C891" s="22">
        <f>IF('Training Data'!A885="F",1,0)</f>
        <v>1</v>
      </c>
      <c r="D891" s="26">
        <f>IF('Training Data'!$B885="H",1,0)</f>
        <v>1</v>
      </c>
      <c r="E891" s="22">
        <f>IF('Training Data'!$B885="A",1,0)</f>
        <v>0</v>
      </c>
      <c r="F891" s="37">
        <v>0</v>
      </c>
      <c r="G891" s="37">
        <v>0</v>
      </c>
      <c r="H891" s="37">
        <v>0</v>
      </c>
      <c r="I891" s="37">
        <v>0</v>
      </c>
      <c r="J891" s="37">
        <v>0</v>
      </c>
      <c r="K891" s="37">
        <v>0</v>
      </c>
      <c r="L891" s="37">
        <v>0</v>
      </c>
      <c r="M891" s="37">
        <v>0</v>
      </c>
      <c r="N891" s="37">
        <v>0</v>
      </c>
      <c r="O891" s="37">
        <v>0</v>
      </c>
      <c r="P891" s="37">
        <v>0</v>
      </c>
      <c r="Q891" s="37">
        <v>0</v>
      </c>
      <c r="R891" s="37">
        <v>0</v>
      </c>
      <c r="S891" s="37">
        <v>0</v>
      </c>
      <c r="T891" s="22">
        <v>0</v>
      </c>
      <c r="U891" s="24">
        <v>1</v>
      </c>
      <c r="V891" s="76">
        <v>0</v>
      </c>
      <c r="W891" s="71">
        <f t="shared" si="28"/>
        <v>0.42910224979607509</v>
      </c>
      <c r="X891" s="68">
        <f t="shared" si="29"/>
        <v>0.18412874078005323</v>
      </c>
    </row>
    <row r="892" spans="2:24" x14ac:dyDescent="0.25">
      <c r="B892" s="26">
        <f>IF('Training Data'!A886="M",1,0)</f>
        <v>0</v>
      </c>
      <c r="C892" s="22">
        <f>IF('Training Data'!A886="F",1,0)</f>
        <v>1</v>
      </c>
      <c r="D892" s="26">
        <f>IF('Training Data'!$B886="H",1,0)</f>
        <v>1</v>
      </c>
      <c r="E892" s="22">
        <f>IF('Training Data'!$B886="A",1,0)</f>
        <v>0</v>
      </c>
      <c r="F892" s="37">
        <v>0</v>
      </c>
      <c r="G892" s="37">
        <v>0</v>
      </c>
      <c r="H892" s="37">
        <v>0</v>
      </c>
      <c r="I892" s="37">
        <v>0</v>
      </c>
      <c r="J892" s="37">
        <v>0</v>
      </c>
      <c r="K892" s="37">
        <v>0</v>
      </c>
      <c r="L892" s="37">
        <v>0</v>
      </c>
      <c r="M892" s="37">
        <v>0</v>
      </c>
      <c r="N892" s="37">
        <v>0</v>
      </c>
      <c r="O892" s="37">
        <v>0</v>
      </c>
      <c r="P892" s="37">
        <v>0</v>
      </c>
      <c r="Q892" s="37">
        <v>0</v>
      </c>
      <c r="R892" s="37">
        <v>0</v>
      </c>
      <c r="S892" s="37">
        <v>0</v>
      </c>
      <c r="T892" s="22">
        <v>0</v>
      </c>
      <c r="U892" s="24">
        <v>1</v>
      </c>
      <c r="V892" s="76">
        <v>0</v>
      </c>
      <c r="W892" s="71">
        <f t="shared" si="28"/>
        <v>0.42910224979607509</v>
      </c>
      <c r="X892" s="68">
        <f t="shared" si="29"/>
        <v>0.18412874078005323</v>
      </c>
    </row>
    <row r="893" spans="2:24" x14ac:dyDescent="0.25">
      <c r="B893" s="26">
        <f>IF('Training Data'!A887="M",1,0)</f>
        <v>1</v>
      </c>
      <c r="C893" s="22">
        <f>IF('Training Data'!A887="F",1,0)</f>
        <v>0</v>
      </c>
      <c r="D893" s="26">
        <f>IF('Training Data'!$B887="H",1,0)</f>
        <v>0</v>
      </c>
      <c r="E893" s="22">
        <f>IF('Training Data'!$B887="A",1,0)</f>
        <v>1</v>
      </c>
      <c r="F893" s="37">
        <v>0</v>
      </c>
      <c r="G893" s="37">
        <v>0</v>
      </c>
      <c r="H893" s="37">
        <v>0</v>
      </c>
      <c r="I893" s="37">
        <v>0</v>
      </c>
      <c r="J893" s="37">
        <v>0</v>
      </c>
      <c r="K893" s="37">
        <v>0</v>
      </c>
      <c r="L893" s="37">
        <v>0</v>
      </c>
      <c r="M893" s="37">
        <v>0</v>
      </c>
      <c r="N893" s="37">
        <v>0</v>
      </c>
      <c r="O893" s="37">
        <v>0</v>
      </c>
      <c r="P893" s="37">
        <v>0</v>
      </c>
      <c r="Q893" s="37">
        <v>1</v>
      </c>
      <c r="R893" s="37">
        <v>0</v>
      </c>
      <c r="S893" s="37">
        <v>1</v>
      </c>
      <c r="T893" s="22">
        <v>0</v>
      </c>
      <c r="U893" s="24">
        <v>1</v>
      </c>
      <c r="V893" s="76">
        <v>0</v>
      </c>
      <c r="W893" s="71">
        <f t="shared" si="28"/>
        <v>0.33230602338002047</v>
      </c>
      <c r="X893" s="68">
        <f t="shared" si="29"/>
        <v>0.11042729317464271</v>
      </c>
    </row>
    <row r="894" spans="2:24" x14ac:dyDescent="0.25">
      <c r="B894" s="26">
        <f>IF('Training Data'!A888="M",1,0)</f>
        <v>1</v>
      </c>
      <c r="C894" s="22">
        <f>IF('Training Data'!A888="F",1,0)</f>
        <v>0</v>
      </c>
      <c r="D894" s="26">
        <f>IF('Training Data'!$B888="H",1,0)</f>
        <v>0</v>
      </c>
      <c r="E894" s="22">
        <f>IF('Training Data'!$B888="A",1,0)</f>
        <v>1</v>
      </c>
      <c r="F894" s="37">
        <v>0</v>
      </c>
      <c r="G894" s="37">
        <v>0</v>
      </c>
      <c r="H894" s="37">
        <v>0</v>
      </c>
      <c r="I894" s="37">
        <v>0</v>
      </c>
      <c r="J894" s="37">
        <v>0</v>
      </c>
      <c r="K894" s="37">
        <v>0</v>
      </c>
      <c r="L894" s="37">
        <v>0</v>
      </c>
      <c r="M894" s="37">
        <v>0</v>
      </c>
      <c r="N894" s="37">
        <v>0</v>
      </c>
      <c r="O894" s="37">
        <v>1</v>
      </c>
      <c r="P894" s="37">
        <v>0</v>
      </c>
      <c r="Q894" s="37">
        <v>0</v>
      </c>
      <c r="R894" s="37">
        <v>0</v>
      </c>
      <c r="S894" s="37">
        <v>0</v>
      </c>
      <c r="T894" s="22">
        <v>0</v>
      </c>
      <c r="U894" s="24">
        <v>1</v>
      </c>
      <c r="V894" s="76">
        <v>0</v>
      </c>
      <c r="W894" s="71">
        <f t="shared" si="28"/>
        <v>0.54210734108476855</v>
      </c>
      <c r="X894" s="68">
        <f t="shared" si="29"/>
        <v>0.2938803692579976</v>
      </c>
    </row>
    <row r="895" spans="2:24" x14ac:dyDescent="0.25">
      <c r="B895" s="26">
        <f>IF('Training Data'!A889="M",1,0)</f>
        <v>0</v>
      </c>
      <c r="C895" s="22">
        <f>IF('Training Data'!A889="F",1,0)</f>
        <v>1</v>
      </c>
      <c r="D895" s="26">
        <f>IF('Training Data'!$B889="H",1,0)</f>
        <v>1</v>
      </c>
      <c r="E895" s="22">
        <f>IF('Training Data'!$B889="A",1,0)</f>
        <v>0</v>
      </c>
      <c r="F895" s="37">
        <v>0</v>
      </c>
      <c r="G895" s="37">
        <v>0</v>
      </c>
      <c r="H895" s="37">
        <v>1</v>
      </c>
      <c r="I895" s="37">
        <v>0</v>
      </c>
      <c r="J895" s="37">
        <v>0</v>
      </c>
      <c r="K895" s="37">
        <v>0</v>
      </c>
      <c r="L895" s="37">
        <v>0</v>
      </c>
      <c r="M895" s="37">
        <v>0</v>
      </c>
      <c r="N895" s="37">
        <v>0</v>
      </c>
      <c r="O895" s="37">
        <v>0</v>
      </c>
      <c r="P895" s="37">
        <v>0</v>
      </c>
      <c r="Q895" s="37">
        <v>0</v>
      </c>
      <c r="R895" s="37">
        <v>0</v>
      </c>
      <c r="S895" s="37">
        <v>1</v>
      </c>
      <c r="T895" s="22">
        <v>0</v>
      </c>
      <c r="U895" s="24">
        <v>1</v>
      </c>
      <c r="V895" s="76">
        <v>0</v>
      </c>
      <c r="W895" s="71">
        <f t="shared" si="28"/>
        <v>-1.4326004571233619E-2</v>
      </c>
      <c r="X895" s="68">
        <f t="shared" si="29"/>
        <v>2.0523440697500656E-4</v>
      </c>
    </row>
    <row r="896" spans="2:24" x14ac:dyDescent="0.25">
      <c r="B896" s="26">
        <f>IF('Training Data'!A890="M",1,0)</f>
        <v>1</v>
      </c>
      <c r="C896" s="22">
        <f>IF('Training Data'!A890="F",1,0)</f>
        <v>0</v>
      </c>
      <c r="D896" s="26">
        <f>IF('Training Data'!$B890="H",1,0)</f>
        <v>1</v>
      </c>
      <c r="E896" s="22">
        <f>IF('Training Data'!$B890="A",1,0)</f>
        <v>0</v>
      </c>
      <c r="F896" s="37">
        <v>0</v>
      </c>
      <c r="G896" s="37">
        <v>0</v>
      </c>
      <c r="H896" s="37">
        <v>0</v>
      </c>
      <c r="I896" s="37">
        <v>0</v>
      </c>
      <c r="J896" s="37">
        <v>0</v>
      </c>
      <c r="K896" s="37">
        <v>0</v>
      </c>
      <c r="L896" s="37">
        <v>0</v>
      </c>
      <c r="M896" s="37">
        <v>0</v>
      </c>
      <c r="N896" s="37">
        <v>0</v>
      </c>
      <c r="O896" s="37">
        <v>0</v>
      </c>
      <c r="P896" s="37">
        <v>0</v>
      </c>
      <c r="Q896" s="37">
        <v>0</v>
      </c>
      <c r="R896" s="37">
        <v>1</v>
      </c>
      <c r="S896" s="37">
        <v>0</v>
      </c>
      <c r="T896" s="22">
        <v>0</v>
      </c>
      <c r="U896" s="24">
        <v>1</v>
      </c>
      <c r="V896" s="76">
        <v>0</v>
      </c>
      <c r="W896" s="71">
        <f t="shared" si="28"/>
        <v>0.54961546710674203</v>
      </c>
      <c r="X896" s="68">
        <f t="shared" si="29"/>
        <v>0.30207716168296223</v>
      </c>
    </row>
    <row r="897" spans="2:24" x14ac:dyDescent="0.25">
      <c r="B897" s="26">
        <f>IF('Training Data'!A891="M",1,0)</f>
        <v>0</v>
      </c>
      <c r="C897" s="22">
        <f>IF('Training Data'!A891="F",1,0)</f>
        <v>1</v>
      </c>
      <c r="D897" s="26">
        <f>IF('Training Data'!$B891="H",1,0)</f>
        <v>1</v>
      </c>
      <c r="E897" s="22">
        <f>IF('Training Data'!$B891="A",1,0)</f>
        <v>0</v>
      </c>
      <c r="F897" s="37">
        <v>0</v>
      </c>
      <c r="G897" s="37">
        <v>0</v>
      </c>
      <c r="H897" s="37">
        <v>1</v>
      </c>
      <c r="I897" s="37">
        <v>0</v>
      </c>
      <c r="J897" s="37">
        <v>0</v>
      </c>
      <c r="K897" s="37">
        <v>0</v>
      </c>
      <c r="L897" s="37">
        <v>0</v>
      </c>
      <c r="M897" s="37">
        <v>0</v>
      </c>
      <c r="N897" s="37">
        <v>0</v>
      </c>
      <c r="O897" s="37">
        <v>0</v>
      </c>
      <c r="P897" s="37">
        <v>0</v>
      </c>
      <c r="Q897" s="37">
        <v>0</v>
      </c>
      <c r="R897" s="37">
        <v>0</v>
      </c>
      <c r="S897" s="37">
        <v>1</v>
      </c>
      <c r="T897" s="22">
        <v>0</v>
      </c>
      <c r="U897" s="24">
        <v>1</v>
      </c>
      <c r="V897" s="76">
        <v>0</v>
      </c>
      <c r="W897" s="71">
        <f t="shared" si="28"/>
        <v>-1.4326004571233619E-2</v>
      </c>
      <c r="X897" s="68">
        <f t="shared" si="29"/>
        <v>2.0523440697500656E-4</v>
      </c>
    </row>
    <row r="898" spans="2:24" x14ac:dyDescent="0.25">
      <c r="B898" s="26">
        <f>IF('Training Data'!A892="M",1,0)</f>
        <v>0</v>
      </c>
      <c r="C898" s="22">
        <f>IF('Training Data'!A892="F",1,0)</f>
        <v>1</v>
      </c>
      <c r="D898" s="26">
        <f>IF('Training Data'!$B892="H",1,0)</f>
        <v>0</v>
      </c>
      <c r="E898" s="22">
        <f>IF('Training Data'!$B892="A",1,0)</f>
        <v>1</v>
      </c>
      <c r="F898" s="37">
        <v>0</v>
      </c>
      <c r="G898" s="37">
        <v>1</v>
      </c>
      <c r="H898" s="37">
        <v>0</v>
      </c>
      <c r="I898" s="37">
        <v>0</v>
      </c>
      <c r="J898" s="37">
        <v>0</v>
      </c>
      <c r="K898" s="37">
        <v>0</v>
      </c>
      <c r="L898" s="37">
        <v>0</v>
      </c>
      <c r="M898" s="37">
        <v>0</v>
      </c>
      <c r="N898" s="37">
        <v>0</v>
      </c>
      <c r="O898" s="37">
        <v>0</v>
      </c>
      <c r="P898" s="37">
        <v>1</v>
      </c>
      <c r="Q898" s="37">
        <v>0</v>
      </c>
      <c r="R898" s="37">
        <v>0</v>
      </c>
      <c r="S898" s="37">
        <v>0</v>
      </c>
      <c r="T898" s="22">
        <v>0</v>
      </c>
      <c r="U898" s="24">
        <v>1</v>
      </c>
      <c r="V898" s="76">
        <v>0</v>
      </c>
      <c r="W898" s="71">
        <f t="shared" si="28"/>
        <v>1.5356983813781255E-2</v>
      </c>
      <c r="X898" s="68">
        <f t="shared" si="29"/>
        <v>2.3583695185673946E-4</v>
      </c>
    </row>
    <row r="899" spans="2:24" x14ac:dyDescent="0.25">
      <c r="B899" s="26">
        <f>IF('Training Data'!A893="M",1,0)</f>
        <v>0</v>
      </c>
      <c r="C899" s="22">
        <f>IF('Training Data'!A893="F",1,0)</f>
        <v>1</v>
      </c>
      <c r="D899" s="26">
        <f>IF('Training Data'!$B893="H",1,0)</f>
        <v>0</v>
      </c>
      <c r="E899" s="22">
        <f>IF('Training Data'!$B893="A",1,0)</f>
        <v>1</v>
      </c>
      <c r="F899" s="37">
        <v>0</v>
      </c>
      <c r="G899" s="37">
        <v>1</v>
      </c>
      <c r="H899" s="37">
        <v>1</v>
      </c>
      <c r="I899" s="37">
        <v>0</v>
      </c>
      <c r="J899" s="37">
        <v>0</v>
      </c>
      <c r="K899" s="37">
        <v>0</v>
      </c>
      <c r="L899" s="37">
        <v>0</v>
      </c>
      <c r="M899" s="37">
        <v>0</v>
      </c>
      <c r="N899" s="37">
        <v>0</v>
      </c>
      <c r="O899" s="37">
        <v>0</v>
      </c>
      <c r="P899" s="37">
        <v>0</v>
      </c>
      <c r="Q899" s="37">
        <v>0</v>
      </c>
      <c r="R899" s="37">
        <v>0</v>
      </c>
      <c r="S899" s="37">
        <v>1</v>
      </c>
      <c r="T899" s="22">
        <v>0</v>
      </c>
      <c r="U899" s="24">
        <v>1</v>
      </c>
      <c r="V899" s="76">
        <v>0</v>
      </c>
      <c r="W899" s="71">
        <f t="shared" si="28"/>
        <v>-0.26757919472858882</v>
      </c>
      <c r="X899" s="68">
        <f t="shared" si="29"/>
        <v>7.1598625451600062E-2</v>
      </c>
    </row>
    <row r="900" spans="2:24" x14ac:dyDescent="0.25">
      <c r="B900" s="26">
        <f>IF('Training Data'!A894="M",1,0)</f>
        <v>1</v>
      </c>
      <c r="C900" s="22">
        <f>IF('Training Data'!A894="F",1,0)</f>
        <v>0</v>
      </c>
      <c r="D900" s="26">
        <f>IF('Training Data'!$B894="H",1,0)</f>
        <v>1</v>
      </c>
      <c r="E900" s="22">
        <f>IF('Training Data'!$B894="A",1,0)</f>
        <v>0</v>
      </c>
      <c r="F900" s="37">
        <v>0</v>
      </c>
      <c r="G900" s="37">
        <v>0</v>
      </c>
      <c r="H900" s="37">
        <v>1</v>
      </c>
      <c r="I900" s="37">
        <v>0</v>
      </c>
      <c r="J900" s="37">
        <v>0</v>
      </c>
      <c r="K900" s="37">
        <v>0</v>
      </c>
      <c r="L900" s="37">
        <v>0</v>
      </c>
      <c r="M900" s="37">
        <v>0</v>
      </c>
      <c r="N900" s="37">
        <v>0</v>
      </c>
      <c r="O900" s="37">
        <v>0</v>
      </c>
      <c r="P900" s="37">
        <v>1</v>
      </c>
      <c r="Q900" s="37">
        <v>0</v>
      </c>
      <c r="R900" s="37">
        <v>0</v>
      </c>
      <c r="S900" s="37">
        <v>0</v>
      </c>
      <c r="T900" s="22">
        <v>0</v>
      </c>
      <c r="U900" s="24">
        <v>1</v>
      </c>
      <c r="V900" s="76">
        <v>0</v>
      </c>
      <c r="W900" s="71">
        <f t="shared" si="28"/>
        <v>-3.7070099285237079E-2</v>
      </c>
      <c r="X900" s="68">
        <f t="shared" si="29"/>
        <v>1.3741922610173347E-3</v>
      </c>
    </row>
    <row r="901" spans="2:24" x14ac:dyDescent="0.25">
      <c r="B901" s="26">
        <f>IF('Training Data'!A895="M",1,0)</f>
        <v>0</v>
      </c>
      <c r="C901" s="22">
        <f>IF('Training Data'!A895="F",1,0)</f>
        <v>0</v>
      </c>
      <c r="D901" s="26">
        <f>IF('Training Data'!$B895="H",1,0)</f>
        <v>0</v>
      </c>
      <c r="E901" s="22">
        <f>IF('Training Data'!$B895="A",1,0)</f>
        <v>1</v>
      </c>
      <c r="F901" s="37">
        <v>0</v>
      </c>
      <c r="G901" s="37">
        <v>0</v>
      </c>
      <c r="H901" s="37">
        <v>1</v>
      </c>
      <c r="I901" s="37">
        <v>0</v>
      </c>
      <c r="J901" s="37">
        <v>0</v>
      </c>
      <c r="K901" s="37">
        <v>0</v>
      </c>
      <c r="L901" s="37">
        <v>0</v>
      </c>
      <c r="M901" s="37">
        <v>0</v>
      </c>
      <c r="N901" s="37">
        <v>0</v>
      </c>
      <c r="O901" s="37">
        <v>0</v>
      </c>
      <c r="P901" s="37">
        <v>0</v>
      </c>
      <c r="Q901" s="37">
        <v>0</v>
      </c>
      <c r="R901" s="37">
        <v>0</v>
      </c>
      <c r="S901" s="37">
        <v>0</v>
      </c>
      <c r="T901" s="22">
        <v>0</v>
      </c>
      <c r="U901" s="24">
        <v>1</v>
      </c>
      <c r="V901" s="76">
        <v>0</v>
      </c>
      <c r="W901" s="71">
        <f t="shared" si="28"/>
        <v>0.20616873101461466</v>
      </c>
      <c r="X901" s="68">
        <f t="shared" si="29"/>
        <v>4.2505545648176532E-2</v>
      </c>
    </row>
    <row r="902" spans="2:24" x14ac:dyDescent="0.25">
      <c r="B902" s="26">
        <f>IF('Training Data'!A896="M",1,0)</f>
        <v>0</v>
      </c>
      <c r="C902" s="22">
        <f>IF('Training Data'!A896="F",1,0)</f>
        <v>0</v>
      </c>
      <c r="D902" s="26">
        <f>IF('Training Data'!$B896="H",1,0)</f>
        <v>1</v>
      </c>
      <c r="E902" s="22">
        <f>IF('Training Data'!$B896="A",1,0)</f>
        <v>0</v>
      </c>
      <c r="F902" s="37">
        <v>0</v>
      </c>
      <c r="G902" s="37">
        <v>0</v>
      </c>
      <c r="H902" s="37">
        <v>0</v>
      </c>
      <c r="I902" s="37">
        <v>0</v>
      </c>
      <c r="J902" s="37">
        <v>0</v>
      </c>
      <c r="K902" s="37">
        <v>0</v>
      </c>
      <c r="L902" s="37">
        <v>0</v>
      </c>
      <c r="M902" s="37">
        <v>0</v>
      </c>
      <c r="N902" s="37">
        <v>0</v>
      </c>
      <c r="O902" s="37">
        <v>0</v>
      </c>
      <c r="P902" s="37">
        <v>1</v>
      </c>
      <c r="Q902" s="37">
        <v>0</v>
      </c>
      <c r="R902" s="37">
        <v>0</v>
      </c>
      <c r="S902" s="37">
        <v>0</v>
      </c>
      <c r="T902" s="22">
        <v>0</v>
      </c>
      <c r="U902" s="24">
        <v>1</v>
      </c>
      <c r="V902" s="76">
        <v>0</v>
      </c>
      <c r="W902" s="71">
        <f t="shared" si="28"/>
        <v>0.2676962357972833</v>
      </c>
      <c r="X902" s="68">
        <f t="shared" si="29"/>
        <v>7.1661274660034704E-2</v>
      </c>
    </row>
    <row r="903" spans="2:24" x14ac:dyDescent="0.25">
      <c r="B903" s="26">
        <f>IF('Training Data'!A897="M",1,0)</f>
        <v>1</v>
      </c>
      <c r="C903" s="22">
        <f>IF('Training Data'!A897="F",1,0)</f>
        <v>0</v>
      </c>
      <c r="D903" s="26">
        <f>IF('Training Data'!$B897="H",1,0)</f>
        <v>0</v>
      </c>
      <c r="E903" s="22">
        <f>IF('Training Data'!$B897="A",1,0)</f>
        <v>0</v>
      </c>
      <c r="F903" s="37">
        <v>0</v>
      </c>
      <c r="G903" s="37">
        <v>1</v>
      </c>
      <c r="H903" s="37">
        <v>0</v>
      </c>
      <c r="I903" s="37">
        <v>0</v>
      </c>
      <c r="J903" s="37">
        <v>0</v>
      </c>
      <c r="K903" s="37">
        <v>0</v>
      </c>
      <c r="L903" s="37">
        <v>0</v>
      </c>
      <c r="M903" s="37">
        <v>0</v>
      </c>
      <c r="N903" s="37">
        <v>0</v>
      </c>
      <c r="O903" s="37">
        <v>0</v>
      </c>
      <c r="P903" s="37">
        <v>0</v>
      </c>
      <c r="Q903" s="37">
        <v>0</v>
      </c>
      <c r="R903" s="37">
        <v>0</v>
      </c>
      <c r="S903" s="37">
        <v>0</v>
      </c>
      <c r="T903" s="22">
        <v>0</v>
      </c>
      <c r="U903" s="24">
        <v>1</v>
      </c>
      <c r="V903" s="76">
        <v>0</v>
      </c>
      <c r="W903" s="71">
        <f t="shared" si="28"/>
        <v>9.5092706393430648E-2</v>
      </c>
      <c r="X903" s="68">
        <f t="shared" si="29"/>
        <v>9.0426228092272062E-3</v>
      </c>
    </row>
    <row r="904" spans="2:24" x14ac:dyDescent="0.25">
      <c r="B904" s="26">
        <f>IF('Training Data'!A898="M",1,0)</f>
        <v>1</v>
      </c>
      <c r="C904" s="22">
        <f>IF('Training Data'!A898="F",1,0)</f>
        <v>0</v>
      </c>
      <c r="D904" s="26">
        <f>IF('Training Data'!$B898="H",1,0)</f>
        <v>0</v>
      </c>
      <c r="E904" s="22">
        <f>IF('Training Data'!$B898="A",1,0)</f>
        <v>1</v>
      </c>
      <c r="F904" s="37">
        <v>0</v>
      </c>
      <c r="G904" s="37">
        <v>0</v>
      </c>
      <c r="H904" s="37">
        <v>0</v>
      </c>
      <c r="I904" s="37">
        <v>0</v>
      </c>
      <c r="J904" s="37">
        <v>0</v>
      </c>
      <c r="K904" s="37">
        <v>0</v>
      </c>
      <c r="L904" s="37">
        <v>0</v>
      </c>
      <c r="M904" s="37">
        <v>0</v>
      </c>
      <c r="N904" s="37">
        <v>0</v>
      </c>
      <c r="O904" s="37">
        <v>0</v>
      </c>
      <c r="P904" s="37">
        <v>0</v>
      </c>
      <c r="Q904" s="37">
        <v>0</v>
      </c>
      <c r="R904" s="37">
        <v>0</v>
      </c>
      <c r="S904" s="37">
        <v>0</v>
      </c>
      <c r="T904" s="22">
        <v>0</v>
      </c>
      <c r="U904" s="24">
        <v>1</v>
      </c>
      <c r="V904" s="76">
        <v>0</v>
      </c>
      <c r="W904" s="71">
        <f t="shared" ref="W904:W967" si="30">SUMPRODUCT($B$2:$U$2,B904:U904)</f>
        <v>0.37668592577131521</v>
      </c>
      <c r="X904" s="68">
        <f t="shared" ref="X904:X967" si="31">(V904-W904)^2</f>
        <v>0.14189228667419279</v>
      </c>
    </row>
    <row r="905" spans="2:24" x14ac:dyDescent="0.25">
      <c r="B905" s="26">
        <f>IF('Training Data'!A899="M",1,0)</f>
        <v>0</v>
      </c>
      <c r="C905" s="22">
        <f>IF('Training Data'!A899="F",1,0)</f>
        <v>1</v>
      </c>
      <c r="D905" s="26">
        <f>IF('Training Data'!$B899="H",1,0)</f>
        <v>0</v>
      </c>
      <c r="E905" s="22">
        <f>IF('Training Data'!$B899="A",1,0)</f>
        <v>1</v>
      </c>
      <c r="F905" s="37">
        <v>0</v>
      </c>
      <c r="G905" s="37">
        <v>0</v>
      </c>
      <c r="H905" s="37">
        <v>0</v>
      </c>
      <c r="I905" s="37">
        <v>0</v>
      </c>
      <c r="J905" s="37">
        <v>0</v>
      </c>
      <c r="K905" s="37">
        <v>0</v>
      </c>
      <c r="L905" s="37">
        <v>0</v>
      </c>
      <c r="M905" s="37">
        <v>0</v>
      </c>
      <c r="N905" s="37">
        <v>0</v>
      </c>
      <c r="O905" s="37">
        <v>0</v>
      </c>
      <c r="P905" s="37">
        <v>0</v>
      </c>
      <c r="Q905" s="37">
        <v>0</v>
      </c>
      <c r="R905" s="37">
        <v>0</v>
      </c>
      <c r="S905" s="37">
        <v>0</v>
      </c>
      <c r="T905" s="22">
        <v>0</v>
      </c>
      <c r="U905" s="24">
        <v>1</v>
      </c>
      <c r="V905" s="76">
        <v>0</v>
      </c>
      <c r="W905" s="71">
        <f t="shared" si="30"/>
        <v>0.44472443410807827</v>
      </c>
      <c r="X905" s="68">
        <f t="shared" si="31"/>
        <v>0.19777982229275046</v>
      </c>
    </row>
    <row r="906" spans="2:24" x14ac:dyDescent="0.25">
      <c r="B906" s="26">
        <f>IF('Training Data'!A900="M",1,0)</f>
        <v>0</v>
      </c>
      <c r="C906" s="22">
        <f>IF('Training Data'!A900="F",1,0)</f>
        <v>1</v>
      </c>
      <c r="D906" s="26">
        <f>IF('Training Data'!$B900="H",1,0)</f>
        <v>0</v>
      </c>
      <c r="E906" s="22">
        <f>IF('Training Data'!$B900="A",1,0)</f>
        <v>1</v>
      </c>
      <c r="F906" s="37">
        <v>0</v>
      </c>
      <c r="G906" s="37">
        <v>0</v>
      </c>
      <c r="H906" s="37">
        <v>0</v>
      </c>
      <c r="I906" s="37">
        <v>0</v>
      </c>
      <c r="J906" s="37">
        <v>0</v>
      </c>
      <c r="K906" s="37">
        <v>0</v>
      </c>
      <c r="L906" s="37">
        <v>0</v>
      </c>
      <c r="M906" s="37">
        <v>0</v>
      </c>
      <c r="N906" s="37">
        <v>0</v>
      </c>
      <c r="O906" s="37">
        <v>0</v>
      </c>
      <c r="P906" s="37">
        <v>0</v>
      </c>
      <c r="Q906" s="37">
        <v>0</v>
      </c>
      <c r="R906" s="37">
        <v>0</v>
      </c>
      <c r="S906" s="37">
        <v>0</v>
      </c>
      <c r="T906" s="22">
        <v>0</v>
      </c>
      <c r="U906" s="24">
        <v>1</v>
      </c>
      <c r="V906" s="76">
        <v>0</v>
      </c>
      <c r="W906" s="71">
        <f t="shared" si="30"/>
        <v>0.44472443410807827</v>
      </c>
      <c r="X906" s="68">
        <f t="shared" si="31"/>
        <v>0.19777982229275046</v>
      </c>
    </row>
    <row r="907" spans="2:24" x14ac:dyDescent="0.25">
      <c r="B907" s="26">
        <f>IF('Training Data'!A901="M",1,0)</f>
        <v>0</v>
      </c>
      <c r="C907" s="22">
        <f>IF('Training Data'!A901="F",1,0)</f>
        <v>1</v>
      </c>
      <c r="D907" s="26">
        <f>IF('Training Data'!$B901="H",1,0)</f>
        <v>1</v>
      </c>
      <c r="E907" s="22">
        <f>IF('Training Data'!$B901="A",1,0)</f>
        <v>0</v>
      </c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37">
        <v>0</v>
      </c>
      <c r="L907" s="37">
        <v>0</v>
      </c>
      <c r="M907" s="37">
        <v>0</v>
      </c>
      <c r="N907" s="37">
        <v>0</v>
      </c>
      <c r="O907" s="37">
        <v>0</v>
      </c>
      <c r="P907" s="37">
        <v>0</v>
      </c>
      <c r="Q907" s="37">
        <v>0</v>
      </c>
      <c r="R907" s="37">
        <v>0</v>
      </c>
      <c r="S907" s="37">
        <v>1</v>
      </c>
      <c r="T907" s="22">
        <v>1</v>
      </c>
      <c r="U907" s="24">
        <v>1</v>
      </c>
      <c r="V907" s="76">
        <v>0</v>
      </c>
      <c r="W907" s="71">
        <f t="shared" si="30"/>
        <v>0.46144721602353755</v>
      </c>
      <c r="X907" s="68">
        <f t="shared" si="31"/>
        <v>0.21293353317587332</v>
      </c>
    </row>
    <row r="908" spans="2:24" x14ac:dyDescent="0.25">
      <c r="B908" s="26">
        <f>IF('Training Data'!A902="M",1,0)</f>
        <v>0</v>
      </c>
      <c r="C908" s="22">
        <f>IF('Training Data'!A902="F",1,0)</f>
        <v>0</v>
      </c>
      <c r="D908" s="26">
        <f>IF('Training Data'!$B902="H",1,0)</f>
        <v>1</v>
      </c>
      <c r="E908" s="22">
        <f>IF('Training Data'!$B902="A",1,0)</f>
        <v>0</v>
      </c>
      <c r="F908" s="37">
        <v>0</v>
      </c>
      <c r="G908" s="37">
        <v>1</v>
      </c>
      <c r="H908" s="37">
        <v>1</v>
      </c>
      <c r="I908" s="37">
        <v>0</v>
      </c>
      <c r="J908" s="37">
        <v>0</v>
      </c>
      <c r="K908" s="37">
        <v>0</v>
      </c>
      <c r="L908" s="37">
        <v>0</v>
      </c>
      <c r="M908" s="37">
        <v>0</v>
      </c>
      <c r="N908" s="37">
        <v>0</v>
      </c>
      <c r="O908" s="37">
        <v>0</v>
      </c>
      <c r="P908" s="37">
        <v>0</v>
      </c>
      <c r="Q908" s="37">
        <v>0</v>
      </c>
      <c r="R908" s="37">
        <v>0</v>
      </c>
      <c r="S908" s="37">
        <v>0</v>
      </c>
      <c r="T908" s="22">
        <v>0</v>
      </c>
      <c r="U908" s="24">
        <v>1</v>
      </c>
      <c r="V908" s="76">
        <v>0</v>
      </c>
      <c r="W908" s="71">
        <f t="shared" si="30"/>
        <v>-7.8328827766746878E-2</v>
      </c>
      <c r="X908" s="68">
        <f t="shared" si="31"/>
        <v>6.1354052593126963E-3</v>
      </c>
    </row>
    <row r="909" spans="2:24" x14ac:dyDescent="0.25">
      <c r="B909" s="26">
        <f>IF('Training Data'!A903="M",1,0)</f>
        <v>1</v>
      </c>
      <c r="C909" s="22">
        <f>IF('Training Data'!A903="F",1,0)</f>
        <v>0</v>
      </c>
      <c r="D909" s="26">
        <f>IF('Training Data'!$B903="H",1,0)</f>
        <v>1</v>
      </c>
      <c r="E909" s="22">
        <f>IF('Training Data'!$B903="A",1,0)</f>
        <v>0</v>
      </c>
      <c r="F909" s="37">
        <v>0</v>
      </c>
      <c r="G909" s="37">
        <v>1</v>
      </c>
      <c r="H909" s="37">
        <v>0</v>
      </c>
      <c r="I909" s="37">
        <v>0</v>
      </c>
      <c r="J909" s="37">
        <v>0</v>
      </c>
      <c r="K909" s="37">
        <v>0</v>
      </c>
      <c r="L909" s="37">
        <v>0</v>
      </c>
      <c r="M909" s="37">
        <v>0</v>
      </c>
      <c r="N909" s="37">
        <v>0</v>
      </c>
      <c r="O909" s="37">
        <v>0</v>
      </c>
      <c r="P909" s="37">
        <v>0</v>
      </c>
      <c r="Q909" s="37">
        <v>0</v>
      </c>
      <c r="R909" s="37">
        <v>0</v>
      </c>
      <c r="S909" s="37">
        <v>0</v>
      </c>
      <c r="T909" s="22">
        <v>0</v>
      </c>
      <c r="U909" s="24">
        <v>1</v>
      </c>
      <c r="V909" s="76">
        <v>0</v>
      </c>
      <c r="W909" s="71">
        <f t="shared" si="30"/>
        <v>9.2188366989953585E-2</v>
      </c>
      <c r="X909" s="68">
        <f t="shared" si="31"/>
        <v>8.4986950082743644E-3</v>
      </c>
    </row>
    <row r="910" spans="2:24" x14ac:dyDescent="0.25">
      <c r="B910" s="26">
        <f>IF('Training Data'!A904="M",1,0)</f>
        <v>0</v>
      </c>
      <c r="C910" s="22">
        <f>IF('Training Data'!A904="F",1,0)</f>
        <v>1</v>
      </c>
      <c r="D910" s="26">
        <f>IF('Training Data'!$B904="H",1,0)</f>
        <v>0</v>
      </c>
      <c r="E910" s="22">
        <f>IF('Training Data'!$B904="A",1,0)</f>
        <v>1</v>
      </c>
      <c r="F910" s="37">
        <v>0</v>
      </c>
      <c r="G910" s="37">
        <v>0</v>
      </c>
      <c r="H910" s="37">
        <v>0</v>
      </c>
      <c r="I910" s="37">
        <v>0</v>
      </c>
      <c r="J910" s="37">
        <v>0</v>
      </c>
      <c r="K910" s="37">
        <v>0</v>
      </c>
      <c r="L910" s="37">
        <v>0</v>
      </c>
      <c r="M910" s="37">
        <v>0</v>
      </c>
      <c r="N910" s="37">
        <v>0</v>
      </c>
      <c r="O910" s="37">
        <v>0</v>
      </c>
      <c r="P910" s="37">
        <v>0</v>
      </c>
      <c r="Q910" s="37">
        <v>0</v>
      </c>
      <c r="R910" s="37">
        <v>0</v>
      </c>
      <c r="S910" s="37">
        <v>0</v>
      </c>
      <c r="T910" s="22">
        <v>0</v>
      </c>
      <c r="U910" s="24">
        <v>1</v>
      </c>
      <c r="V910" s="76">
        <v>0</v>
      </c>
      <c r="W910" s="71">
        <f t="shared" si="30"/>
        <v>0.44472443410807827</v>
      </c>
      <c r="X910" s="68">
        <f t="shared" si="31"/>
        <v>0.19777982229275046</v>
      </c>
    </row>
    <row r="911" spans="2:24" x14ac:dyDescent="0.25">
      <c r="B911" s="26">
        <f>IF('Training Data'!A905="M",1,0)</f>
        <v>0</v>
      </c>
      <c r="C911" s="22">
        <f>IF('Training Data'!A905="F",1,0)</f>
        <v>1</v>
      </c>
      <c r="D911" s="26">
        <f>IF('Training Data'!$B905="H",1,0)</f>
        <v>0</v>
      </c>
      <c r="E911" s="22">
        <f>IF('Training Data'!$B905="A",1,0)</f>
        <v>1</v>
      </c>
      <c r="F911" s="37">
        <v>0</v>
      </c>
      <c r="G911" s="37">
        <v>0</v>
      </c>
      <c r="H911" s="37">
        <v>0</v>
      </c>
      <c r="I911" s="37">
        <v>0</v>
      </c>
      <c r="J911" s="37">
        <v>0</v>
      </c>
      <c r="K911" s="37">
        <v>0</v>
      </c>
      <c r="L911" s="37">
        <v>0</v>
      </c>
      <c r="M911" s="37">
        <v>0</v>
      </c>
      <c r="N911" s="37">
        <v>0</v>
      </c>
      <c r="O911" s="37">
        <v>0</v>
      </c>
      <c r="P911" s="37">
        <v>0</v>
      </c>
      <c r="Q911" s="37">
        <v>0</v>
      </c>
      <c r="R911" s="37">
        <v>0</v>
      </c>
      <c r="S911" s="37">
        <v>0</v>
      </c>
      <c r="T911" s="22">
        <v>0</v>
      </c>
      <c r="U911" s="24">
        <v>1</v>
      </c>
      <c r="V911" s="76">
        <v>0</v>
      </c>
      <c r="W911" s="71">
        <f t="shared" si="30"/>
        <v>0.44472443410807827</v>
      </c>
      <c r="X911" s="68">
        <f t="shared" si="31"/>
        <v>0.19777982229275046</v>
      </c>
    </row>
    <row r="912" spans="2:24" x14ac:dyDescent="0.25">
      <c r="B912" s="26">
        <f>IF('Training Data'!A906="M",1,0)</f>
        <v>1</v>
      </c>
      <c r="C912" s="22">
        <f>IF('Training Data'!A906="F",1,0)</f>
        <v>0</v>
      </c>
      <c r="D912" s="26">
        <f>IF('Training Data'!$B906="H",1,0)</f>
        <v>1</v>
      </c>
      <c r="E912" s="22">
        <f>IF('Training Data'!$B906="A",1,0)</f>
        <v>0</v>
      </c>
      <c r="F912" s="37">
        <v>0</v>
      </c>
      <c r="G912" s="37">
        <v>1</v>
      </c>
      <c r="H912" s="37">
        <v>1</v>
      </c>
      <c r="I912" s="37">
        <v>0</v>
      </c>
      <c r="J912" s="37">
        <v>0</v>
      </c>
      <c r="K912" s="37">
        <v>0</v>
      </c>
      <c r="L912" s="37">
        <v>0</v>
      </c>
      <c r="M912" s="37">
        <v>1</v>
      </c>
      <c r="N912" s="37">
        <v>0</v>
      </c>
      <c r="O912" s="37">
        <v>0</v>
      </c>
      <c r="P912" s="37">
        <v>0</v>
      </c>
      <c r="Q912" s="37">
        <v>0</v>
      </c>
      <c r="R912" s="37">
        <v>0</v>
      </c>
      <c r="S912" s="37">
        <v>0</v>
      </c>
      <c r="T912" s="22">
        <v>0</v>
      </c>
      <c r="U912" s="24">
        <v>1</v>
      </c>
      <c r="V912" s="76">
        <v>0</v>
      </c>
      <c r="W912" s="71">
        <f t="shared" si="30"/>
        <v>8.8952088293825782E-2</v>
      </c>
      <c r="X912" s="68">
        <f t="shared" si="31"/>
        <v>7.9124740118325775E-3</v>
      </c>
    </row>
    <row r="913" spans="2:24" x14ac:dyDescent="0.25">
      <c r="B913" s="26">
        <f>IF('Training Data'!A907="M",1,0)</f>
        <v>1</v>
      </c>
      <c r="C913" s="22">
        <f>IF('Training Data'!A907="F",1,0)</f>
        <v>0</v>
      </c>
      <c r="D913" s="26">
        <f>IF('Training Data'!$B907="H",1,0)</f>
        <v>0</v>
      </c>
      <c r="E913" s="22">
        <f>IF('Training Data'!$B907="A",1,0)</f>
        <v>1</v>
      </c>
      <c r="F913" s="37">
        <v>0</v>
      </c>
      <c r="G913" s="37">
        <v>1</v>
      </c>
      <c r="H913" s="37">
        <v>0</v>
      </c>
      <c r="I913" s="37">
        <v>0</v>
      </c>
      <c r="J913" s="37">
        <v>1</v>
      </c>
      <c r="K913" s="37">
        <v>0</v>
      </c>
      <c r="L913" s="37">
        <v>0</v>
      </c>
      <c r="M913" s="37">
        <v>0</v>
      </c>
      <c r="N913" s="37">
        <v>0</v>
      </c>
      <c r="O913" s="37">
        <v>0</v>
      </c>
      <c r="P913" s="37">
        <v>0</v>
      </c>
      <c r="Q913" s="37">
        <v>0</v>
      </c>
      <c r="R913" s="37">
        <v>0</v>
      </c>
      <c r="S913" s="37">
        <v>0</v>
      </c>
      <c r="T913" s="22">
        <v>0</v>
      </c>
      <c r="U913" s="24">
        <v>1</v>
      </c>
      <c r="V913" s="76">
        <v>0</v>
      </c>
      <c r="W913" s="71">
        <f t="shared" si="30"/>
        <v>0.40237100848342466</v>
      </c>
      <c r="X913" s="68">
        <f t="shared" si="31"/>
        <v>0.16190242846796821</v>
      </c>
    </row>
    <row r="914" spans="2:24" x14ac:dyDescent="0.25">
      <c r="B914" s="26">
        <f>IF('Training Data'!A908="M",1,0)</f>
        <v>1</v>
      </c>
      <c r="C914" s="22">
        <f>IF('Training Data'!A908="F",1,0)</f>
        <v>0</v>
      </c>
      <c r="D914" s="26">
        <f>IF('Training Data'!$B908="H",1,0)</f>
        <v>0</v>
      </c>
      <c r="E914" s="22">
        <f>IF('Training Data'!$B908="A",1,0)</f>
        <v>1</v>
      </c>
      <c r="F914" s="37">
        <v>0</v>
      </c>
      <c r="G914" s="37">
        <v>0</v>
      </c>
      <c r="H914" s="37">
        <v>1</v>
      </c>
      <c r="I914" s="37">
        <v>0</v>
      </c>
      <c r="J914" s="37">
        <v>0</v>
      </c>
      <c r="K914" s="37">
        <v>0</v>
      </c>
      <c r="L914" s="37">
        <v>0</v>
      </c>
      <c r="M914" s="37">
        <v>0</v>
      </c>
      <c r="N914" s="37">
        <v>0</v>
      </c>
      <c r="O914" s="37">
        <v>0</v>
      </c>
      <c r="P914" s="37">
        <v>0</v>
      </c>
      <c r="Q914" s="37">
        <v>0</v>
      </c>
      <c r="R914" s="37">
        <v>0</v>
      </c>
      <c r="S914" s="37">
        <v>0</v>
      </c>
      <c r="T914" s="22">
        <v>0</v>
      </c>
      <c r="U914" s="24">
        <v>1</v>
      </c>
      <c r="V914" s="76">
        <v>0</v>
      </c>
      <c r="W914" s="71">
        <f t="shared" si="30"/>
        <v>0.13904416085170479</v>
      </c>
      <c r="X914" s="68">
        <f t="shared" si="31"/>
        <v>1.9333278666954754E-2</v>
      </c>
    </row>
    <row r="915" spans="2:24" x14ac:dyDescent="0.25">
      <c r="B915" s="26">
        <f>IF('Training Data'!A909="M",1,0)</f>
        <v>0</v>
      </c>
      <c r="C915" s="22">
        <f>IF('Training Data'!A909="F",1,0)</f>
        <v>1</v>
      </c>
      <c r="D915" s="26">
        <f>IF('Training Data'!$B909="H",1,0)</f>
        <v>0</v>
      </c>
      <c r="E915" s="22">
        <f>IF('Training Data'!$B909="A",1,0)</f>
        <v>1</v>
      </c>
      <c r="F915" s="37">
        <v>0</v>
      </c>
      <c r="G915" s="37">
        <v>0</v>
      </c>
      <c r="H915" s="37">
        <v>0</v>
      </c>
      <c r="I915" s="37">
        <v>0</v>
      </c>
      <c r="J915" s="37">
        <v>0</v>
      </c>
      <c r="K915" s="37">
        <v>0</v>
      </c>
      <c r="L915" s="37">
        <v>0</v>
      </c>
      <c r="M915" s="37">
        <v>0</v>
      </c>
      <c r="N915" s="37">
        <v>0</v>
      </c>
      <c r="O915" s="37">
        <v>0</v>
      </c>
      <c r="P915" s="37">
        <v>0</v>
      </c>
      <c r="Q915" s="37">
        <v>0</v>
      </c>
      <c r="R915" s="37">
        <v>0</v>
      </c>
      <c r="S915" s="37">
        <v>0</v>
      </c>
      <c r="T915" s="22">
        <v>0</v>
      </c>
      <c r="U915" s="24">
        <v>1</v>
      </c>
      <c r="V915" s="76">
        <v>0</v>
      </c>
      <c r="W915" s="71">
        <f t="shared" si="30"/>
        <v>0.44472443410807827</v>
      </c>
      <c r="X915" s="68">
        <f t="shared" si="31"/>
        <v>0.19777982229275046</v>
      </c>
    </row>
    <row r="916" spans="2:24" x14ac:dyDescent="0.25">
      <c r="B916" s="26">
        <f>IF('Training Data'!A910="M",1,0)</f>
        <v>0</v>
      </c>
      <c r="C916" s="22">
        <f>IF('Training Data'!A910="F",1,0)</f>
        <v>1</v>
      </c>
      <c r="D916" s="26">
        <f>IF('Training Data'!$B910="H",1,0)</f>
        <v>1</v>
      </c>
      <c r="E916" s="22">
        <f>IF('Training Data'!$B910="A",1,0)</f>
        <v>0</v>
      </c>
      <c r="F916" s="37">
        <v>0</v>
      </c>
      <c r="G916" s="37">
        <v>0</v>
      </c>
      <c r="H916" s="37">
        <v>0</v>
      </c>
      <c r="I916" s="37">
        <v>0</v>
      </c>
      <c r="J916" s="37">
        <v>0</v>
      </c>
      <c r="K916" s="37">
        <v>0</v>
      </c>
      <c r="L916" s="37">
        <v>0</v>
      </c>
      <c r="M916" s="37">
        <v>0</v>
      </c>
      <c r="N916" s="37">
        <v>0</v>
      </c>
      <c r="O916" s="37">
        <v>0</v>
      </c>
      <c r="P916" s="37">
        <v>0</v>
      </c>
      <c r="Q916" s="37">
        <v>0</v>
      </c>
      <c r="R916" s="37">
        <v>0</v>
      </c>
      <c r="S916" s="37">
        <v>0</v>
      </c>
      <c r="T916" s="22">
        <v>0</v>
      </c>
      <c r="U916" s="24">
        <v>1</v>
      </c>
      <c r="V916" s="76">
        <v>0</v>
      </c>
      <c r="W916" s="71">
        <f t="shared" si="30"/>
        <v>0.42910224979607509</v>
      </c>
      <c r="X916" s="68">
        <f t="shared" si="31"/>
        <v>0.18412874078005323</v>
      </c>
    </row>
    <row r="917" spans="2:24" x14ac:dyDescent="0.25">
      <c r="B917" s="26">
        <f>IF('Training Data'!A911="M",1,0)</f>
        <v>1</v>
      </c>
      <c r="C917" s="22">
        <f>IF('Training Data'!A911="F",1,0)</f>
        <v>0</v>
      </c>
      <c r="D917" s="26">
        <f>IF('Training Data'!$B911="H",1,0)</f>
        <v>1</v>
      </c>
      <c r="E917" s="22">
        <f>IF('Training Data'!$B911="A",1,0)</f>
        <v>0</v>
      </c>
      <c r="F917" s="37">
        <v>0</v>
      </c>
      <c r="G917" s="37">
        <v>0</v>
      </c>
      <c r="H917" s="37">
        <v>0</v>
      </c>
      <c r="I917" s="37">
        <v>0</v>
      </c>
      <c r="J917" s="37">
        <v>0</v>
      </c>
      <c r="K917" s="37">
        <v>0</v>
      </c>
      <c r="L917" s="37">
        <v>0</v>
      </c>
      <c r="M917" s="37">
        <v>0</v>
      </c>
      <c r="N917" s="37">
        <v>0</v>
      </c>
      <c r="O917" s="37">
        <v>0</v>
      </c>
      <c r="P917" s="37">
        <v>0</v>
      </c>
      <c r="Q917" s="37">
        <v>0</v>
      </c>
      <c r="R917" s="37">
        <v>0</v>
      </c>
      <c r="S917" s="37">
        <v>0</v>
      </c>
      <c r="T917" s="22">
        <v>0</v>
      </c>
      <c r="U917" s="24">
        <v>1</v>
      </c>
      <c r="V917" s="76">
        <v>0</v>
      </c>
      <c r="W917" s="71">
        <f t="shared" si="30"/>
        <v>0.36106374145931197</v>
      </c>
      <c r="X917" s="68">
        <f t="shared" si="31"/>
        <v>0.13036702539659689</v>
      </c>
    </row>
    <row r="918" spans="2:24" x14ac:dyDescent="0.25">
      <c r="B918" s="26">
        <f>IF('Training Data'!A912="M",1,0)</f>
        <v>1</v>
      </c>
      <c r="C918" s="22">
        <f>IF('Training Data'!A912="F",1,0)</f>
        <v>0</v>
      </c>
      <c r="D918" s="26">
        <f>IF('Training Data'!$B912="H",1,0)</f>
        <v>1</v>
      </c>
      <c r="E918" s="22">
        <f>IF('Training Data'!$B912="A",1,0)</f>
        <v>0</v>
      </c>
      <c r="F918" s="37">
        <v>0</v>
      </c>
      <c r="G918" s="37">
        <v>0</v>
      </c>
      <c r="H918" s="37">
        <v>0</v>
      </c>
      <c r="I918" s="37">
        <v>0</v>
      </c>
      <c r="J918" s="37">
        <v>0</v>
      </c>
      <c r="K918" s="37">
        <v>0</v>
      </c>
      <c r="L918" s="37">
        <v>0</v>
      </c>
      <c r="M918" s="37">
        <v>0</v>
      </c>
      <c r="N918" s="37">
        <v>0</v>
      </c>
      <c r="O918" s="37">
        <v>0</v>
      </c>
      <c r="P918" s="37">
        <v>1</v>
      </c>
      <c r="Q918" s="37">
        <v>0</v>
      </c>
      <c r="R918" s="37">
        <v>0</v>
      </c>
      <c r="S918" s="37">
        <v>0</v>
      </c>
      <c r="T918" s="22">
        <v>0</v>
      </c>
      <c r="U918" s="24">
        <v>1</v>
      </c>
      <c r="V918" s="76">
        <v>0</v>
      </c>
      <c r="W918" s="71">
        <f t="shared" si="30"/>
        <v>0.20057166563437337</v>
      </c>
      <c r="X918" s="68">
        <f t="shared" si="31"/>
        <v>4.0228993055346871E-2</v>
      </c>
    </row>
    <row r="919" spans="2:24" x14ac:dyDescent="0.25">
      <c r="B919" s="26">
        <f>IF('Training Data'!A913="M",1,0)</f>
        <v>0</v>
      </c>
      <c r="C919" s="22">
        <f>IF('Training Data'!A913="F",1,0)</f>
        <v>1</v>
      </c>
      <c r="D919" s="26">
        <f>IF('Training Data'!$B913="H",1,0)</f>
        <v>0</v>
      </c>
      <c r="E919" s="22">
        <f>IF('Training Data'!$B913="A",1,0)</f>
        <v>0</v>
      </c>
      <c r="F919" s="37">
        <v>0</v>
      </c>
      <c r="G919" s="37">
        <v>0</v>
      </c>
      <c r="H919" s="37">
        <v>0</v>
      </c>
      <c r="I919" s="37">
        <v>0</v>
      </c>
      <c r="J919" s="37">
        <v>0</v>
      </c>
      <c r="K919" s="37">
        <v>0</v>
      </c>
      <c r="L919" s="37">
        <v>0</v>
      </c>
      <c r="M919" s="37">
        <v>0</v>
      </c>
      <c r="N919" s="37">
        <v>0</v>
      </c>
      <c r="O919" s="37">
        <v>0</v>
      </c>
      <c r="P919" s="37">
        <v>0</v>
      </c>
      <c r="Q919" s="37">
        <v>0</v>
      </c>
      <c r="R919" s="37">
        <v>0</v>
      </c>
      <c r="S919" s="37">
        <v>1</v>
      </c>
      <c r="T919" s="22">
        <v>0</v>
      </c>
      <c r="U919" s="24">
        <v>1</v>
      </c>
      <c r="V919" s="76">
        <v>0</v>
      </c>
      <c r="W919" s="71">
        <f t="shared" si="30"/>
        <v>0.22622009975185386</v>
      </c>
      <c r="X919" s="68">
        <f t="shared" si="31"/>
        <v>5.1175533531738711E-2</v>
      </c>
    </row>
    <row r="920" spans="2:24" x14ac:dyDescent="0.25">
      <c r="B920" s="26">
        <f>IF('Training Data'!A914="M",1,0)</f>
        <v>0</v>
      </c>
      <c r="C920" s="22">
        <f>IF('Training Data'!A914="F",1,0)</f>
        <v>1</v>
      </c>
      <c r="D920" s="26">
        <f>IF('Training Data'!$B914="H",1,0)</f>
        <v>0</v>
      </c>
      <c r="E920" s="22">
        <f>IF('Training Data'!$B914="A",1,0)</f>
        <v>1</v>
      </c>
      <c r="F920" s="37">
        <v>0</v>
      </c>
      <c r="G920" s="37">
        <v>1</v>
      </c>
      <c r="H920" s="37">
        <v>0</v>
      </c>
      <c r="I920" s="37">
        <v>0</v>
      </c>
      <c r="J920" s="37">
        <v>0</v>
      </c>
      <c r="K920" s="37">
        <v>0</v>
      </c>
      <c r="L920" s="37">
        <v>0</v>
      </c>
      <c r="M920" s="37">
        <v>0</v>
      </c>
      <c r="N920" s="37">
        <v>0</v>
      </c>
      <c r="O920" s="37">
        <v>0</v>
      </c>
      <c r="P920" s="37">
        <v>0</v>
      </c>
      <c r="Q920" s="37">
        <v>0</v>
      </c>
      <c r="R920" s="37">
        <v>0</v>
      </c>
      <c r="S920" s="37">
        <v>0</v>
      </c>
      <c r="T920" s="22">
        <v>0</v>
      </c>
      <c r="U920" s="24">
        <v>1</v>
      </c>
      <c r="V920" s="76">
        <v>0</v>
      </c>
      <c r="W920" s="71">
        <f t="shared" si="30"/>
        <v>0.17584905963871988</v>
      </c>
      <c r="X920" s="68">
        <f t="shared" si="31"/>
        <v>3.0922891775822064E-2</v>
      </c>
    </row>
    <row r="921" spans="2:24" x14ac:dyDescent="0.25">
      <c r="B921" s="26">
        <f>IF('Training Data'!A915="M",1,0)</f>
        <v>1</v>
      </c>
      <c r="C921" s="22">
        <f>IF('Training Data'!A915="F",1,0)</f>
        <v>0</v>
      </c>
      <c r="D921" s="26">
        <f>IF('Training Data'!$B915="H",1,0)</f>
        <v>1</v>
      </c>
      <c r="E921" s="22">
        <f>IF('Training Data'!$B915="A",1,0)</f>
        <v>0</v>
      </c>
      <c r="F921" s="37">
        <v>0</v>
      </c>
      <c r="G921" s="37">
        <v>0</v>
      </c>
      <c r="H921" s="37">
        <v>1</v>
      </c>
      <c r="I921" s="37">
        <v>0</v>
      </c>
      <c r="J921" s="37">
        <v>0</v>
      </c>
      <c r="K921" s="37">
        <v>0</v>
      </c>
      <c r="L921" s="37">
        <v>0</v>
      </c>
      <c r="M921" s="37">
        <v>0</v>
      </c>
      <c r="N921" s="37">
        <v>0</v>
      </c>
      <c r="O921" s="37">
        <v>0</v>
      </c>
      <c r="P921" s="37">
        <v>0</v>
      </c>
      <c r="Q921" s="37">
        <v>0</v>
      </c>
      <c r="R921" s="37">
        <v>0</v>
      </c>
      <c r="S921" s="37">
        <v>0</v>
      </c>
      <c r="T921" s="22">
        <v>0</v>
      </c>
      <c r="U921" s="24">
        <v>1</v>
      </c>
      <c r="V921" s="76">
        <v>0</v>
      </c>
      <c r="W921" s="71">
        <f t="shared" si="30"/>
        <v>0.12342197653970155</v>
      </c>
      <c r="X921" s="68">
        <f t="shared" si="31"/>
        <v>1.523298429296664E-2</v>
      </c>
    </row>
    <row r="922" spans="2:24" x14ac:dyDescent="0.25">
      <c r="B922" s="26">
        <f>IF('Training Data'!A916="M",1,0)</f>
        <v>0</v>
      </c>
      <c r="C922" s="22">
        <f>IF('Training Data'!A916="F",1,0)</f>
        <v>0</v>
      </c>
      <c r="D922" s="26">
        <f>IF('Training Data'!$B916="H",1,0)</f>
        <v>1</v>
      </c>
      <c r="E922" s="22">
        <f>IF('Training Data'!$B916="A",1,0)</f>
        <v>0</v>
      </c>
      <c r="F922" s="37">
        <v>0</v>
      </c>
      <c r="G922" s="37">
        <v>0</v>
      </c>
      <c r="H922" s="37">
        <v>0</v>
      </c>
      <c r="I922" s="37">
        <v>0</v>
      </c>
      <c r="J922" s="37">
        <v>0</v>
      </c>
      <c r="K922" s="37">
        <v>0</v>
      </c>
      <c r="L922" s="37">
        <v>0</v>
      </c>
      <c r="M922" s="37">
        <v>0</v>
      </c>
      <c r="N922" s="37">
        <v>0</v>
      </c>
      <c r="O922" s="37">
        <v>0</v>
      </c>
      <c r="P922" s="37">
        <v>0</v>
      </c>
      <c r="Q922" s="37">
        <v>0</v>
      </c>
      <c r="R922" s="37">
        <v>0</v>
      </c>
      <c r="S922" s="37">
        <v>1</v>
      </c>
      <c r="T922" s="22">
        <v>0</v>
      </c>
      <c r="U922" s="24">
        <v>1</v>
      </c>
      <c r="V922" s="76">
        <v>0</v>
      </c>
      <c r="W922" s="71">
        <f t="shared" si="30"/>
        <v>0.22240182217452364</v>
      </c>
      <c r="X922" s="68">
        <f t="shared" si="31"/>
        <v>4.9462570506548439E-2</v>
      </c>
    </row>
    <row r="923" spans="2:24" x14ac:dyDescent="0.25">
      <c r="B923" s="26">
        <f>IF('Training Data'!A917="M",1,0)</f>
        <v>1</v>
      </c>
      <c r="C923" s="22">
        <f>IF('Training Data'!A917="F",1,0)</f>
        <v>0</v>
      </c>
      <c r="D923" s="26">
        <f>IF('Training Data'!$B917="H",1,0)</f>
        <v>1</v>
      </c>
      <c r="E923" s="22">
        <f>IF('Training Data'!$B917="A",1,0)</f>
        <v>0</v>
      </c>
      <c r="F923" s="37">
        <v>0</v>
      </c>
      <c r="G923" s="37">
        <v>0</v>
      </c>
      <c r="H923" s="37">
        <v>1</v>
      </c>
      <c r="I923" s="37">
        <v>0</v>
      </c>
      <c r="J923" s="37">
        <v>0</v>
      </c>
      <c r="K923" s="37">
        <v>0</v>
      </c>
      <c r="L923" s="37">
        <v>0</v>
      </c>
      <c r="M923" s="37">
        <v>0</v>
      </c>
      <c r="N923" s="37">
        <v>0</v>
      </c>
      <c r="O923" s="37">
        <v>0</v>
      </c>
      <c r="P923" s="37">
        <v>0</v>
      </c>
      <c r="Q923" s="37">
        <v>0</v>
      </c>
      <c r="R923" s="37">
        <v>0</v>
      </c>
      <c r="S923" s="37">
        <v>0</v>
      </c>
      <c r="T923" s="22">
        <v>1</v>
      </c>
      <c r="U923" s="24">
        <v>1</v>
      </c>
      <c r="V923" s="76">
        <v>0</v>
      </c>
      <c r="W923" s="71">
        <f t="shared" si="30"/>
        <v>0.36155343221486225</v>
      </c>
      <c r="X923" s="68">
        <f t="shared" si="31"/>
        <v>0.13072088434634699</v>
      </c>
    </row>
    <row r="924" spans="2:24" x14ac:dyDescent="0.25">
      <c r="B924" s="26">
        <f>IF('Training Data'!A918="M",1,0)</f>
        <v>1</v>
      </c>
      <c r="C924" s="22">
        <f>IF('Training Data'!A918="F",1,0)</f>
        <v>0</v>
      </c>
      <c r="D924" s="26">
        <f>IF('Training Data'!$B918="H",1,0)</f>
        <v>1</v>
      </c>
      <c r="E924" s="22">
        <f>IF('Training Data'!$B918="A",1,0)</f>
        <v>0</v>
      </c>
      <c r="F924" s="37">
        <v>0</v>
      </c>
      <c r="G924" s="37">
        <v>0</v>
      </c>
      <c r="H924" s="37">
        <v>0</v>
      </c>
      <c r="I924" s="37">
        <v>0</v>
      </c>
      <c r="J924" s="37">
        <v>0</v>
      </c>
      <c r="K924" s="37">
        <v>0</v>
      </c>
      <c r="L924" s="37">
        <v>0</v>
      </c>
      <c r="M924" s="37">
        <v>0</v>
      </c>
      <c r="N924" s="37">
        <v>0</v>
      </c>
      <c r="O924" s="37">
        <v>0</v>
      </c>
      <c r="P924" s="37">
        <v>0</v>
      </c>
      <c r="Q924" s="37">
        <v>0</v>
      </c>
      <c r="R924" s="37">
        <v>0</v>
      </c>
      <c r="S924" s="37">
        <v>0</v>
      </c>
      <c r="T924" s="22">
        <v>0</v>
      </c>
      <c r="U924" s="24">
        <v>1</v>
      </c>
      <c r="V924" s="76">
        <v>0</v>
      </c>
      <c r="W924" s="71">
        <f t="shared" si="30"/>
        <v>0.36106374145931197</v>
      </c>
      <c r="X924" s="68">
        <f t="shared" si="31"/>
        <v>0.13036702539659689</v>
      </c>
    </row>
    <row r="925" spans="2:24" x14ac:dyDescent="0.25">
      <c r="B925" s="26">
        <f>IF('Training Data'!A919="M",1,0)</f>
        <v>1</v>
      </c>
      <c r="C925" s="22">
        <f>IF('Training Data'!A919="F",1,0)</f>
        <v>0</v>
      </c>
      <c r="D925" s="26">
        <f>IF('Training Data'!$B919="H",1,0)</f>
        <v>1</v>
      </c>
      <c r="E925" s="22">
        <f>IF('Training Data'!$B919="A",1,0)</f>
        <v>0</v>
      </c>
      <c r="F925" s="37">
        <v>0</v>
      </c>
      <c r="G925" s="37">
        <v>0</v>
      </c>
      <c r="H925" s="37">
        <v>1</v>
      </c>
      <c r="I925" s="37">
        <v>0</v>
      </c>
      <c r="J925" s="37">
        <v>0</v>
      </c>
      <c r="K925" s="37">
        <v>0</v>
      </c>
      <c r="L925" s="37">
        <v>0</v>
      </c>
      <c r="M925" s="37">
        <v>0</v>
      </c>
      <c r="N925" s="37">
        <v>0</v>
      </c>
      <c r="O925" s="37">
        <v>0</v>
      </c>
      <c r="P925" s="37">
        <v>0</v>
      </c>
      <c r="Q925" s="37">
        <v>0</v>
      </c>
      <c r="R925" s="37">
        <v>0</v>
      </c>
      <c r="S925" s="37">
        <v>0</v>
      </c>
      <c r="T925" s="22">
        <v>0</v>
      </c>
      <c r="U925" s="24">
        <v>1</v>
      </c>
      <c r="V925" s="76">
        <v>0</v>
      </c>
      <c r="W925" s="71">
        <f t="shared" si="30"/>
        <v>0.12342197653970155</v>
      </c>
      <c r="X925" s="68">
        <f t="shared" si="31"/>
        <v>1.523298429296664E-2</v>
      </c>
    </row>
    <row r="926" spans="2:24" x14ac:dyDescent="0.25">
      <c r="B926" s="26">
        <f>IF('Training Data'!A920="M",1,0)</f>
        <v>1</v>
      </c>
      <c r="C926" s="22">
        <f>IF('Training Data'!A920="F",1,0)</f>
        <v>0</v>
      </c>
      <c r="D926" s="26">
        <f>IF('Training Data'!$B920="H",1,0)</f>
        <v>1</v>
      </c>
      <c r="E926" s="22">
        <f>IF('Training Data'!$B920="A",1,0)</f>
        <v>0</v>
      </c>
      <c r="F926" s="37">
        <v>0</v>
      </c>
      <c r="G926" s="37">
        <v>1</v>
      </c>
      <c r="H926" s="37">
        <v>0</v>
      </c>
      <c r="I926" s="37">
        <v>0</v>
      </c>
      <c r="J926" s="37">
        <v>0</v>
      </c>
      <c r="K926" s="37">
        <v>0</v>
      </c>
      <c r="L926" s="37">
        <v>0</v>
      </c>
      <c r="M926" s="37">
        <v>0</v>
      </c>
      <c r="N926" s="37">
        <v>0</v>
      </c>
      <c r="O926" s="37">
        <v>0</v>
      </c>
      <c r="P926" s="37">
        <v>0</v>
      </c>
      <c r="Q926" s="37">
        <v>0</v>
      </c>
      <c r="R926" s="37">
        <v>0</v>
      </c>
      <c r="S926" s="37">
        <v>0</v>
      </c>
      <c r="T926" s="22">
        <v>0</v>
      </c>
      <c r="U926" s="24">
        <v>1</v>
      </c>
      <c r="V926" s="76">
        <v>0</v>
      </c>
      <c r="W926" s="71">
        <f t="shared" si="30"/>
        <v>9.2188366989953585E-2</v>
      </c>
      <c r="X926" s="68">
        <f t="shared" si="31"/>
        <v>8.4986950082743644E-3</v>
      </c>
    </row>
    <row r="927" spans="2:24" x14ac:dyDescent="0.25">
      <c r="B927" s="26">
        <f>IF('Training Data'!A921="M",1,0)</f>
        <v>1</v>
      </c>
      <c r="C927" s="22">
        <f>IF('Training Data'!A921="F",1,0)</f>
        <v>0</v>
      </c>
      <c r="D927" s="26">
        <f>IF('Training Data'!$B921="H",1,0)</f>
        <v>0</v>
      </c>
      <c r="E927" s="22">
        <f>IF('Training Data'!$B921="A",1,0)</f>
        <v>1</v>
      </c>
      <c r="F927" s="37">
        <v>0</v>
      </c>
      <c r="G927" s="37">
        <v>1</v>
      </c>
      <c r="H927" s="37">
        <v>0</v>
      </c>
      <c r="I927" s="37">
        <v>0</v>
      </c>
      <c r="J927" s="37">
        <v>0</v>
      </c>
      <c r="K927" s="37">
        <v>0</v>
      </c>
      <c r="L927" s="37">
        <v>0</v>
      </c>
      <c r="M927" s="37">
        <v>0</v>
      </c>
      <c r="N927" s="37">
        <v>0</v>
      </c>
      <c r="O927" s="37">
        <v>0</v>
      </c>
      <c r="P927" s="37">
        <v>1</v>
      </c>
      <c r="Q927" s="37">
        <v>0</v>
      </c>
      <c r="R927" s="37">
        <v>0</v>
      </c>
      <c r="S927" s="37">
        <v>0</v>
      </c>
      <c r="T927" s="22">
        <v>0</v>
      </c>
      <c r="U927" s="24">
        <v>1</v>
      </c>
      <c r="V927" s="76">
        <v>0</v>
      </c>
      <c r="W927" s="71">
        <f t="shared" si="30"/>
        <v>-5.2681524522981804E-2</v>
      </c>
      <c r="X927" s="68">
        <f t="shared" si="31"/>
        <v>2.7753430260655334E-3</v>
      </c>
    </row>
    <row r="928" spans="2:24" x14ac:dyDescent="0.25">
      <c r="B928" s="26">
        <f>IF('Training Data'!A922="M",1,0)</f>
        <v>1</v>
      </c>
      <c r="C928" s="22">
        <f>IF('Training Data'!A922="F",1,0)</f>
        <v>0</v>
      </c>
      <c r="D928" s="26">
        <f>IF('Training Data'!$B922="H",1,0)</f>
        <v>0</v>
      </c>
      <c r="E928" s="22">
        <f>IF('Training Data'!$B922="A",1,0)</f>
        <v>0</v>
      </c>
      <c r="F928" s="37">
        <v>0</v>
      </c>
      <c r="G928" s="37">
        <v>0</v>
      </c>
      <c r="H928" s="37">
        <v>1</v>
      </c>
      <c r="I928" s="37">
        <v>0</v>
      </c>
      <c r="J928" s="37">
        <v>0</v>
      </c>
      <c r="K928" s="37">
        <v>0</v>
      </c>
      <c r="L928" s="37">
        <v>0</v>
      </c>
      <c r="M928" s="37">
        <v>0</v>
      </c>
      <c r="N928" s="37">
        <v>0</v>
      </c>
      <c r="O928" s="37">
        <v>0</v>
      </c>
      <c r="P928" s="37">
        <v>1</v>
      </c>
      <c r="Q928" s="37">
        <v>0</v>
      </c>
      <c r="R928" s="37">
        <v>0</v>
      </c>
      <c r="S928" s="37">
        <v>1</v>
      </c>
      <c r="T928" s="22">
        <v>0</v>
      </c>
      <c r="U928" s="24">
        <v>1</v>
      </c>
      <c r="V928" s="76">
        <v>0</v>
      </c>
      <c r="W928" s="71">
        <f t="shared" si="30"/>
        <v>-0.23995224932945836</v>
      </c>
      <c r="X928" s="68">
        <f t="shared" si="31"/>
        <v>5.7577081958266545E-2</v>
      </c>
    </row>
    <row r="929" spans="2:24" x14ac:dyDescent="0.25">
      <c r="B929" s="26">
        <f>IF('Training Data'!A923="M",1,0)</f>
        <v>1</v>
      </c>
      <c r="C929" s="22">
        <f>IF('Training Data'!A923="F",1,0)</f>
        <v>0</v>
      </c>
      <c r="D929" s="26">
        <f>IF('Training Data'!$B923="H",1,0)</f>
        <v>0</v>
      </c>
      <c r="E929" s="22">
        <f>IF('Training Data'!$B923="A",1,0)</f>
        <v>1</v>
      </c>
      <c r="F929" s="37">
        <v>0</v>
      </c>
      <c r="G929" s="37">
        <v>0</v>
      </c>
      <c r="H929" s="37">
        <v>0</v>
      </c>
      <c r="I929" s="37">
        <v>0</v>
      </c>
      <c r="J929" s="37">
        <v>0</v>
      </c>
      <c r="K929" s="37">
        <v>0</v>
      </c>
      <c r="L929" s="37">
        <v>0</v>
      </c>
      <c r="M929" s="37">
        <v>0</v>
      </c>
      <c r="N929" s="37">
        <v>0</v>
      </c>
      <c r="O929" s="37">
        <v>0</v>
      </c>
      <c r="P929" s="37">
        <v>0</v>
      </c>
      <c r="Q929" s="37">
        <v>0</v>
      </c>
      <c r="R929" s="37">
        <v>0</v>
      </c>
      <c r="S929" s="37">
        <v>1</v>
      </c>
      <c r="T929" s="22">
        <v>0</v>
      </c>
      <c r="U929" s="24">
        <v>1</v>
      </c>
      <c r="V929" s="76">
        <v>0</v>
      </c>
      <c r="W929" s="71">
        <f t="shared" si="30"/>
        <v>0.17089943632361693</v>
      </c>
      <c r="X929" s="68">
        <f t="shared" si="31"/>
        <v>2.9206617335729997E-2</v>
      </c>
    </row>
    <row r="930" spans="2:24" x14ac:dyDescent="0.25">
      <c r="B930" s="26">
        <f>IF('Training Data'!A924="M",1,0)</f>
        <v>1</v>
      </c>
      <c r="C930" s="22">
        <f>IF('Training Data'!A924="F",1,0)</f>
        <v>0</v>
      </c>
      <c r="D930" s="26">
        <f>IF('Training Data'!$B924="H",1,0)</f>
        <v>1</v>
      </c>
      <c r="E930" s="22">
        <f>IF('Training Data'!$B924="A",1,0)</f>
        <v>0</v>
      </c>
      <c r="F930" s="37">
        <v>0</v>
      </c>
      <c r="G930" s="37">
        <v>0</v>
      </c>
      <c r="H930" s="37">
        <v>0</v>
      </c>
      <c r="I930" s="37">
        <v>0</v>
      </c>
      <c r="J930" s="37">
        <v>0</v>
      </c>
      <c r="K930" s="37">
        <v>0</v>
      </c>
      <c r="L930" s="37">
        <v>0</v>
      </c>
      <c r="M930" s="37">
        <v>0</v>
      </c>
      <c r="N930" s="37">
        <v>0</v>
      </c>
      <c r="O930" s="37">
        <v>0</v>
      </c>
      <c r="P930" s="37">
        <v>0</v>
      </c>
      <c r="Q930" s="37">
        <v>0</v>
      </c>
      <c r="R930" s="37">
        <v>0</v>
      </c>
      <c r="S930" s="37">
        <v>0</v>
      </c>
      <c r="T930" s="22">
        <v>0</v>
      </c>
      <c r="U930" s="24">
        <v>1</v>
      </c>
      <c r="V930" s="76">
        <v>0</v>
      </c>
      <c r="W930" s="71">
        <f t="shared" si="30"/>
        <v>0.36106374145931197</v>
      </c>
      <c r="X930" s="68">
        <f t="shared" si="31"/>
        <v>0.13036702539659689</v>
      </c>
    </row>
    <row r="931" spans="2:24" x14ac:dyDescent="0.25">
      <c r="B931" s="26">
        <f>IF('Training Data'!A925="M",1,0)</f>
        <v>0</v>
      </c>
      <c r="C931" s="22">
        <f>IF('Training Data'!A925="F",1,0)</f>
        <v>1</v>
      </c>
      <c r="D931" s="26">
        <f>IF('Training Data'!$B925="H",1,0)</f>
        <v>0</v>
      </c>
      <c r="E931" s="22">
        <f>IF('Training Data'!$B925="A",1,0)</f>
        <v>1</v>
      </c>
      <c r="F931" s="37">
        <v>0</v>
      </c>
      <c r="G931" s="37">
        <v>0</v>
      </c>
      <c r="H931" s="37">
        <v>0</v>
      </c>
      <c r="I931" s="37">
        <v>0</v>
      </c>
      <c r="J931" s="37">
        <v>0</v>
      </c>
      <c r="K931" s="37">
        <v>0</v>
      </c>
      <c r="L931" s="37">
        <v>0</v>
      </c>
      <c r="M931" s="37">
        <v>0</v>
      </c>
      <c r="N931" s="37">
        <v>0</v>
      </c>
      <c r="O931" s="37">
        <v>0</v>
      </c>
      <c r="P931" s="37">
        <v>0</v>
      </c>
      <c r="Q931" s="37">
        <v>0</v>
      </c>
      <c r="R931" s="37">
        <v>0</v>
      </c>
      <c r="S931" s="37">
        <v>1</v>
      </c>
      <c r="T931" s="22">
        <v>0</v>
      </c>
      <c r="U931" s="24">
        <v>1</v>
      </c>
      <c r="V931" s="76">
        <v>0</v>
      </c>
      <c r="W931" s="71">
        <f t="shared" si="30"/>
        <v>0.23893794466038004</v>
      </c>
      <c r="X931" s="68">
        <f t="shared" si="31"/>
        <v>5.7091341398526833E-2</v>
      </c>
    </row>
    <row r="932" spans="2:24" x14ac:dyDescent="0.25">
      <c r="B932" s="26">
        <f>IF('Training Data'!A926="M",1,0)</f>
        <v>0</v>
      </c>
      <c r="C932" s="22">
        <f>IF('Training Data'!A926="F",1,0)</f>
        <v>0</v>
      </c>
      <c r="D932" s="26">
        <f>IF('Training Data'!$B926="H",1,0)</f>
        <v>0</v>
      </c>
      <c r="E932" s="22">
        <f>IF('Training Data'!$B926="A",1,0)</f>
        <v>1</v>
      </c>
      <c r="F932" s="37">
        <v>1</v>
      </c>
      <c r="G932" s="37">
        <v>0</v>
      </c>
      <c r="H932" s="37">
        <v>0</v>
      </c>
      <c r="I932" s="37">
        <v>0</v>
      </c>
      <c r="J932" s="37">
        <v>1</v>
      </c>
      <c r="K932" s="37">
        <v>0</v>
      </c>
      <c r="L932" s="37">
        <v>0</v>
      </c>
      <c r="M932" s="37">
        <v>0</v>
      </c>
      <c r="N932" s="37">
        <v>0</v>
      </c>
      <c r="O932" s="37">
        <v>0</v>
      </c>
      <c r="P932" s="37">
        <v>0</v>
      </c>
      <c r="Q932" s="37">
        <v>0</v>
      </c>
      <c r="R932" s="37">
        <v>0</v>
      </c>
      <c r="S932" s="37">
        <v>0</v>
      </c>
      <c r="T932" s="22">
        <v>0</v>
      </c>
      <c r="U932" s="24">
        <v>1</v>
      </c>
      <c r="V932" s="76">
        <v>0</v>
      </c>
      <c r="W932" s="71">
        <f t="shared" si="30"/>
        <v>0.95821320065245452</v>
      </c>
      <c r="X932" s="68">
        <f t="shared" si="31"/>
        <v>0.91817253790462106</v>
      </c>
    </row>
    <row r="933" spans="2:24" x14ac:dyDescent="0.25">
      <c r="B933" s="26">
        <f>IF('Training Data'!A927="M",1,0)</f>
        <v>1</v>
      </c>
      <c r="C933" s="22">
        <f>IF('Training Data'!A927="F",1,0)</f>
        <v>0</v>
      </c>
      <c r="D933" s="26">
        <f>IF('Training Data'!$B927="H",1,0)</f>
        <v>0</v>
      </c>
      <c r="E933" s="22">
        <f>IF('Training Data'!$B927="A",1,0)</f>
        <v>1</v>
      </c>
      <c r="F933" s="37">
        <v>0</v>
      </c>
      <c r="G933" s="37">
        <v>0</v>
      </c>
      <c r="H933" s="37">
        <v>0</v>
      </c>
      <c r="I933" s="37">
        <v>0</v>
      </c>
      <c r="J933" s="37">
        <v>0</v>
      </c>
      <c r="K933" s="37">
        <v>0</v>
      </c>
      <c r="L933" s="37">
        <v>0</v>
      </c>
      <c r="M933" s="37">
        <v>1</v>
      </c>
      <c r="N933" s="37">
        <v>0</v>
      </c>
      <c r="O933" s="37">
        <v>0</v>
      </c>
      <c r="P933" s="37">
        <v>0</v>
      </c>
      <c r="Q933" s="37">
        <v>0</v>
      </c>
      <c r="R933" s="37">
        <v>0</v>
      </c>
      <c r="S933" s="37">
        <v>0</v>
      </c>
      <c r="T933" s="22">
        <v>0</v>
      </c>
      <c r="U933" s="24">
        <v>1</v>
      </c>
      <c r="V933" s="76">
        <v>0</v>
      </c>
      <c r="W933" s="71">
        <f t="shared" si="30"/>
        <v>0.61109141199479788</v>
      </c>
      <c r="X933" s="68">
        <f t="shared" si="31"/>
        <v>0.37343271381379578</v>
      </c>
    </row>
    <row r="934" spans="2:24" x14ac:dyDescent="0.25">
      <c r="B934" s="26">
        <f>IF('Training Data'!A928="M",1,0)</f>
        <v>1</v>
      </c>
      <c r="C934" s="22">
        <f>IF('Training Data'!A928="F",1,0)</f>
        <v>0</v>
      </c>
      <c r="D934" s="26">
        <f>IF('Training Data'!$B928="H",1,0)</f>
        <v>1</v>
      </c>
      <c r="E934" s="22">
        <f>IF('Training Data'!$B928="A",1,0)</f>
        <v>0</v>
      </c>
      <c r="F934" s="37">
        <v>0</v>
      </c>
      <c r="G934" s="37">
        <v>0</v>
      </c>
      <c r="H934" s="37">
        <v>1</v>
      </c>
      <c r="I934" s="37">
        <v>0</v>
      </c>
      <c r="J934" s="37">
        <v>0</v>
      </c>
      <c r="K934" s="37">
        <v>0</v>
      </c>
      <c r="L934" s="37">
        <v>0</v>
      </c>
      <c r="M934" s="37">
        <v>0</v>
      </c>
      <c r="N934" s="37">
        <v>0</v>
      </c>
      <c r="O934" s="37">
        <v>0</v>
      </c>
      <c r="P934" s="37">
        <v>1</v>
      </c>
      <c r="Q934" s="37">
        <v>0</v>
      </c>
      <c r="R934" s="37">
        <v>0</v>
      </c>
      <c r="S934" s="37">
        <v>0</v>
      </c>
      <c r="T934" s="22">
        <v>0</v>
      </c>
      <c r="U934" s="24">
        <v>1</v>
      </c>
      <c r="V934" s="76">
        <v>0</v>
      </c>
      <c r="W934" s="71">
        <f t="shared" si="30"/>
        <v>-3.7070099285237079E-2</v>
      </c>
      <c r="X934" s="68">
        <f t="shared" si="31"/>
        <v>1.3741922610173347E-3</v>
      </c>
    </row>
    <row r="935" spans="2:24" x14ac:dyDescent="0.25">
      <c r="B935" s="26">
        <f>IF('Training Data'!A929="M",1,0)</f>
        <v>1</v>
      </c>
      <c r="C935" s="22">
        <f>IF('Training Data'!A929="F",1,0)</f>
        <v>0</v>
      </c>
      <c r="D935" s="26">
        <f>IF('Training Data'!$B929="H",1,0)</f>
        <v>0</v>
      </c>
      <c r="E935" s="22">
        <f>IF('Training Data'!$B929="A",1,0)</f>
        <v>1</v>
      </c>
      <c r="F935" s="37">
        <v>0</v>
      </c>
      <c r="G935" s="37">
        <v>0</v>
      </c>
      <c r="H935" s="37">
        <v>1</v>
      </c>
      <c r="I935" s="37">
        <v>0</v>
      </c>
      <c r="J935" s="37">
        <v>0</v>
      </c>
      <c r="K935" s="37">
        <v>0</v>
      </c>
      <c r="L935" s="37">
        <v>0</v>
      </c>
      <c r="M935" s="37">
        <v>0</v>
      </c>
      <c r="N935" s="37">
        <v>0</v>
      </c>
      <c r="O935" s="37">
        <v>1</v>
      </c>
      <c r="P935" s="37">
        <v>0</v>
      </c>
      <c r="Q935" s="37">
        <v>0</v>
      </c>
      <c r="R935" s="37">
        <v>0</v>
      </c>
      <c r="S935" s="37">
        <v>0</v>
      </c>
      <c r="T935" s="22">
        <v>1</v>
      </c>
      <c r="U935" s="24">
        <v>1</v>
      </c>
      <c r="V935" s="76">
        <v>0</v>
      </c>
      <c r="W935" s="71">
        <f t="shared" si="30"/>
        <v>0.54259703184031882</v>
      </c>
      <c r="X935" s="68">
        <f t="shared" si="31"/>
        <v>0.29441153896192396</v>
      </c>
    </row>
    <row r="936" spans="2:24" x14ac:dyDescent="0.25">
      <c r="B936" s="26">
        <f>IF('Training Data'!A930="M",1,0)</f>
        <v>0</v>
      </c>
      <c r="C936" s="22">
        <f>IF('Training Data'!A930="F",1,0)</f>
        <v>1</v>
      </c>
      <c r="D936" s="26">
        <f>IF('Training Data'!$B930="H",1,0)</f>
        <v>0</v>
      </c>
      <c r="E936" s="22">
        <f>IF('Training Data'!$B930="A",1,0)</f>
        <v>1</v>
      </c>
      <c r="F936" s="37">
        <v>0</v>
      </c>
      <c r="G936" s="37">
        <v>0</v>
      </c>
      <c r="H936" s="37">
        <v>0</v>
      </c>
      <c r="I936" s="37">
        <v>0</v>
      </c>
      <c r="J936" s="37">
        <v>0</v>
      </c>
      <c r="K936" s="37">
        <v>0</v>
      </c>
      <c r="L936" s="37">
        <v>0</v>
      </c>
      <c r="M936" s="37">
        <v>0</v>
      </c>
      <c r="N936" s="37">
        <v>0</v>
      </c>
      <c r="O936" s="37">
        <v>0</v>
      </c>
      <c r="P936" s="37">
        <v>0</v>
      </c>
      <c r="Q936" s="37">
        <v>0</v>
      </c>
      <c r="R936" s="37">
        <v>0</v>
      </c>
      <c r="S936" s="37">
        <v>0</v>
      </c>
      <c r="T936" s="22">
        <v>0</v>
      </c>
      <c r="U936" s="24">
        <v>1</v>
      </c>
      <c r="V936" s="76">
        <v>0</v>
      </c>
      <c r="W936" s="71">
        <f t="shared" si="30"/>
        <v>0.44472443410807827</v>
      </c>
      <c r="X936" s="68">
        <f t="shared" si="31"/>
        <v>0.19777982229275046</v>
      </c>
    </row>
    <row r="937" spans="2:24" x14ac:dyDescent="0.25">
      <c r="B937" s="26">
        <f>IF('Training Data'!A931="M",1,0)</f>
        <v>1</v>
      </c>
      <c r="C937" s="22">
        <f>IF('Training Data'!A931="F",1,0)</f>
        <v>0</v>
      </c>
      <c r="D937" s="26">
        <f>IF('Training Data'!$B931="H",1,0)</f>
        <v>0</v>
      </c>
      <c r="E937" s="22">
        <f>IF('Training Data'!$B931="A",1,0)</f>
        <v>0</v>
      </c>
      <c r="F937" s="37">
        <v>0</v>
      </c>
      <c r="G937" s="37">
        <v>1</v>
      </c>
      <c r="H937" s="37">
        <v>0</v>
      </c>
      <c r="I937" s="37">
        <v>0</v>
      </c>
      <c r="J937" s="37">
        <v>0</v>
      </c>
      <c r="K937" s="37">
        <v>0</v>
      </c>
      <c r="L937" s="37">
        <v>0</v>
      </c>
      <c r="M937" s="37">
        <v>0</v>
      </c>
      <c r="N937" s="37">
        <v>0</v>
      </c>
      <c r="O937" s="37">
        <v>0</v>
      </c>
      <c r="P937" s="37">
        <v>0</v>
      </c>
      <c r="Q937" s="37">
        <v>0</v>
      </c>
      <c r="R937" s="37">
        <v>0</v>
      </c>
      <c r="S937" s="37">
        <v>0</v>
      </c>
      <c r="T937" s="22">
        <v>0</v>
      </c>
      <c r="U937" s="24">
        <v>1</v>
      </c>
      <c r="V937" s="76">
        <v>0</v>
      </c>
      <c r="W937" s="71">
        <f t="shared" si="30"/>
        <v>9.5092706393430648E-2</v>
      </c>
      <c r="X937" s="68">
        <f t="shared" si="31"/>
        <v>9.0426228092272062E-3</v>
      </c>
    </row>
    <row r="938" spans="2:24" x14ac:dyDescent="0.25">
      <c r="B938" s="26">
        <f>IF('Training Data'!A932="M",1,0)</f>
        <v>0</v>
      </c>
      <c r="C938" s="22">
        <f>IF('Training Data'!A932="F",1,0)</f>
        <v>1</v>
      </c>
      <c r="D938" s="26">
        <f>IF('Training Data'!$B932="H",1,0)</f>
        <v>0</v>
      </c>
      <c r="E938" s="22">
        <f>IF('Training Data'!$B932="A",1,0)</f>
        <v>1</v>
      </c>
      <c r="F938" s="37">
        <v>0</v>
      </c>
      <c r="G938" s="37">
        <v>0</v>
      </c>
      <c r="H938" s="37">
        <v>0</v>
      </c>
      <c r="I938" s="37">
        <v>0</v>
      </c>
      <c r="J938" s="37">
        <v>0</v>
      </c>
      <c r="K938" s="37">
        <v>0</v>
      </c>
      <c r="L938" s="37">
        <v>0</v>
      </c>
      <c r="M938" s="37">
        <v>0</v>
      </c>
      <c r="N938" s="37">
        <v>0</v>
      </c>
      <c r="O938" s="37">
        <v>0</v>
      </c>
      <c r="P938" s="37">
        <v>0</v>
      </c>
      <c r="Q938" s="37">
        <v>0</v>
      </c>
      <c r="R938" s="37">
        <v>0</v>
      </c>
      <c r="S938" s="37">
        <v>0</v>
      </c>
      <c r="T938" s="22">
        <v>0</v>
      </c>
      <c r="U938" s="24">
        <v>1</v>
      </c>
      <c r="V938" s="76">
        <v>0</v>
      </c>
      <c r="W938" s="71">
        <f t="shared" si="30"/>
        <v>0.44472443410807827</v>
      </c>
      <c r="X938" s="68">
        <f t="shared" si="31"/>
        <v>0.19777982229275046</v>
      </c>
    </row>
    <row r="939" spans="2:24" x14ac:dyDescent="0.25">
      <c r="B939" s="26">
        <f>IF('Training Data'!A933="M",1,0)</f>
        <v>0</v>
      </c>
      <c r="C939" s="22">
        <f>IF('Training Data'!A933="F",1,0)</f>
        <v>0</v>
      </c>
      <c r="D939" s="26">
        <f>IF('Training Data'!$B933="H",1,0)</f>
        <v>1</v>
      </c>
      <c r="E939" s="22">
        <f>IF('Training Data'!$B933="A",1,0)</f>
        <v>0</v>
      </c>
      <c r="F939" s="37">
        <v>0</v>
      </c>
      <c r="G939" s="37">
        <v>1</v>
      </c>
      <c r="H939" s="37">
        <v>0</v>
      </c>
      <c r="I939" s="37">
        <v>0</v>
      </c>
      <c r="J939" s="37">
        <v>0</v>
      </c>
      <c r="K939" s="37">
        <v>0</v>
      </c>
      <c r="L939" s="37">
        <v>0</v>
      </c>
      <c r="M939" s="37">
        <v>0</v>
      </c>
      <c r="N939" s="37">
        <v>0</v>
      </c>
      <c r="O939" s="37">
        <v>0</v>
      </c>
      <c r="P939" s="37">
        <v>0</v>
      </c>
      <c r="Q939" s="37">
        <v>0</v>
      </c>
      <c r="R939" s="37">
        <v>0</v>
      </c>
      <c r="S939" s="37">
        <v>1</v>
      </c>
      <c r="T939" s="22">
        <v>0</v>
      </c>
      <c r="U939" s="24">
        <v>1</v>
      </c>
      <c r="V939" s="76">
        <v>0</v>
      </c>
      <c r="W939" s="71">
        <f t="shared" si="30"/>
        <v>-4.6473552294834741E-2</v>
      </c>
      <c r="X939" s="68">
        <f t="shared" si="31"/>
        <v>2.1597910629007396E-3</v>
      </c>
    </row>
    <row r="940" spans="2:24" x14ac:dyDescent="0.25">
      <c r="B940" s="26">
        <f>IF('Training Data'!A934="M",1,0)</f>
        <v>0</v>
      </c>
      <c r="C940" s="22">
        <f>IF('Training Data'!A934="F",1,0)</f>
        <v>1</v>
      </c>
      <c r="D940" s="26">
        <f>IF('Training Data'!$B934="H",1,0)</f>
        <v>0</v>
      </c>
      <c r="E940" s="22">
        <f>IF('Training Data'!$B934="A",1,0)</f>
        <v>0</v>
      </c>
      <c r="F940" s="37">
        <v>0</v>
      </c>
      <c r="G940" s="37">
        <v>0</v>
      </c>
      <c r="H940" s="37">
        <v>0</v>
      </c>
      <c r="I940" s="37">
        <v>0</v>
      </c>
      <c r="J940" s="37">
        <v>1</v>
      </c>
      <c r="K940" s="37">
        <v>0</v>
      </c>
      <c r="L940" s="37">
        <v>0</v>
      </c>
      <c r="M940" s="37">
        <v>0</v>
      </c>
      <c r="N940" s="37">
        <v>0</v>
      </c>
      <c r="O940" s="37">
        <v>0</v>
      </c>
      <c r="P940" s="37">
        <v>0</v>
      </c>
      <c r="Q940" s="37">
        <v>0</v>
      </c>
      <c r="R940" s="37">
        <v>0</v>
      </c>
      <c r="S940" s="37">
        <v>0</v>
      </c>
      <c r="T940" s="22">
        <v>0</v>
      </c>
      <c r="U940" s="24">
        <v>1</v>
      </c>
      <c r="V940" s="76">
        <v>0</v>
      </c>
      <c r="W940" s="71">
        <f t="shared" si="30"/>
        <v>0.72656704638101988</v>
      </c>
      <c r="X940" s="68">
        <f t="shared" si="31"/>
        <v>0.52789967288683903</v>
      </c>
    </row>
    <row r="941" spans="2:24" x14ac:dyDescent="0.25">
      <c r="B941" s="26">
        <f>IF('Training Data'!A935="M",1,0)</f>
        <v>0</v>
      </c>
      <c r="C941" s="22">
        <f>IF('Training Data'!A935="F",1,0)</f>
        <v>1</v>
      </c>
      <c r="D941" s="26">
        <f>IF('Training Data'!$B935="H",1,0)</f>
        <v>1</v>
      </c>
      <c r="E941" s="22">
        <f>IF('Training Data'!$B935="A",1,0)</f>
        <v>0</v>
      </c>
      <c r="F941" s="37">
        <v>0</v>
      </c>
      <c r="G941" s="37">
        <v>0</v>
      </c>
      <c r="H941" s="37">
        <v>1</v>
      </c>
      <c r="I941" s="37">
        <v>0</v>
      </c>
      <c r="J941" s="37">
        <v>0</v>
      </c>
      <c r="K941" s="37">
        <v>0</v>
      </c>
      <c r="L941" s="37">
        <v>0</v>
      </c>
      <c r="M941" s="37">
        <v>1</v>
      </c>
      <c r="N941" s="37">
        <v>0</v>
      </c>
      <c r="O941" s="37">
        <v>0</v>
      </c>
      <c r="P941" s="37">
        <v>0</v>
      </c>
      <c r="Q941" s="37">
        <v>0</v>
      </c>
      <c r="R941" s="37">
        <v>0</v>
      </c>
      <c r="S941" s="37">
        <v>1</v>
      </c>
      <c r="T941" s="22">
        <v>0</v>
      </c>
      <c r="U941" s="24">
        <v>1</v>
      </c>
      <c r="V941" s="76">
        <v>0</v>
      </c>
      <c r="W941" s="71">
        <f t="shared" si="30"/>
        <v>0.220079481652249</v>
      </c>
      <c r="X941" s="68">
        <f t="shared" si="31"/>
        <v>4.84349782443226E-2</v>
      </c>
    </row>
    <row r="942" spans="2:24" x14ac:dyDescent="0.25">
      <c r="B942" s="26">
        <f>IF('Training Data'!A936="M",1,0)</f>
        <v>0</v>
      </c>
      <c r="C942" s="22">
        <f>IF('Training Data'!A936="F",1,0)</f>
        <v>1</v>
      </c>
      <c r="D942" s="26">
        <f>IF('Training Data'!$B936="H",1,0)</f>
        <v>0</v>
      </c>
      <c r="E942" s="22">
        <f>IF('Training Data'!$B936="A",1,0)</f>
        <v>1</v>
      </c>
      <c r="F942" s="37">
        <v>0</v>
      </c>
      <c r="G942" s="37">
        <v>0</v>
      </c>
      <c r="H942" s="37">
        <v>0</v>
      </c>
      <c r="I942" s="37">
        <v>0</v>
      </c>
      <c r="J942" s="37">
        <v>0</v>
      </c>
      <c r="K942" s="37">
        <v>0</v>
      </c>
      <c r="L942" s="37">
        <v>0</v>
      </c>
      <c r="M942" s="37">
        <v>0</v>
      </c>
      <c r="N942" s="37">
        <v>0</v>
      </c>
      <c r="O942" s="37">
        <v>0</v>
      </c>
      <c r="P942" s="37">
        <v>0</v>
      </c>
      <c r="Q942" s="37">
        <v>0</v>
      </c>
      <c r="R942" s="37">
        <v>0</v>
      </c>
      <c r="S942" s="37">
        <v>0</v>
      </c>
      <c r="T942" s="22">
        <v>0</v>
      </c>
      <c r="U942" s="24">
        <v>1</v>
      </c>
      <c r="V942" s="76">
        <v>0</v>
      </c>
      <c r="W942" s="71">
        <f t="shared" si="30"/>
        <v>0.44472443410807827</v>
      </c>
      <c r="X942" s="68">
        <f t="shared" si="31"/>
        <v>0.19777982229275046</v>
      </c>
    </row>
    <row r="943" spans="2:24" x14ac:dyDescent="0.25">
      <c r="B943" s="26">
        <f>IF('Training Data'!A937="M",1,0)</f>
        <v>0</v>
      </c>
      <c r="C943" s="22">
        <f>IF('Training Data'!A937="F",1,0)</f>
        <v>1</v>
      </c>
      <c r="D943" s="26">
        <f>IF('Training Data'!$B937="H",1,0)</f>
        <v>0</v>
      </c>
      <c r="E943" s="22">
        <f>IF('Training Data'!$B937="A",1,0)</f>
        <v>0</v>
      </c>
      <c r="F943" s="37">
        <v>0</v>
      </c>
      <c r="G943" s="37">
        <v>1</v>
      </c>
      <c r="H943" s="37">
        <v>0</v>
      </c>
      <c r="I943" s="37">
        <v>0</v>
      </c>
      <c r="J943" s="37">
        <v>0</v>
      </c>
      <c r="K943" s="37">
        <v>0</v>
      </c>
      <c r="L943" s="37">
        <v>0</v>
      </c>
      <c r="M943" s="37">
        <v>0</v>
      </c>
      <c r="N943" s="37">
        <v>0</v>
      </c>
      <c r="O943" s="37">
        <v>0</v>
      </c>
      <c r="P943" s="37">
        <v>0</v>
      </c>
      <c r="Q943" s="37">
        <v>0</v>
      </c>
      <c r="R943" s="37">
        <v>0</v>
      </c>
      <c r="S943" s="37">
        <v>0</v>
      </c>
      <c r="T943" s="22">
        <v>0</v>
      </c>
      <c r="U943" s="24">
        <v>1</v>
      </c>
      <c r="V943" s="76">
        <v>0</v>
      </c>
      <c r="W943" s="71">
        <f t="shared" si="30"/>
        <v>0.16313121473019371</v>
      </c>
      <c r="X943" s="68">
        <f t="shared" si="31"/>
        <v>2.6611793219348569E-2</v>
      </c>
    </row>
    <row r="944" spans="2:24" x14ac:dyDescent="0.25">
      <c r="B944" s="26">
        <f>IF('Training Data'!A938="M",1,0)</f>
        <v>1</v>
      </c>
      <c r="C944" s="22">
        <f>IF('Training Data'!A938="F",1,0)</f>
        <v>0</v>
      </c>
      <c r="D944" s="26">
        <f>IF('Training Data'!$B938="H",1,0)</f>
        <v>0</v>
      </c>
      <c r="E944" s="22">
        <f>IF('Training Data'!$B938="A",1,0)</f>
        <v>1</v>
      </c>
      <c r="F944" s="37">
        <v>0</v>
      </c>
      <c r="G944" s="37">
        <v>0</v>
      </c>
      <c r="H944" s="37">
        <v>0</v>
      </c>
      <c r="I944" s="37">
        <v>0</v>
      </c>
      <c r="J944" s="37">
        <v>0</v>
      </c>
      <c r="K944" s="37">
        <v>0</v>
      </c>
      <c r="L944" s="37">
        <v>0</v>
      </c>
      <c r="M944" s="37">
        <v>0</v>
      </c>
      <c r="N944" s="37">
        <v>0</v>
      </c>
      <c r="O944" s="37">
        <v>0</v>
      </c>
      <c r="P944" s="37">
        <v>1</v>
      </c>
      <c r="Q944" s="37">
        <v>0</v>
      </c>
      <c r="R944" s="37">
        <v>0</v>
      </c>
      <c r="S944" s="37">
        <v>0</v>
      </c>
      <c r="T944" s="22">
        <v>0</v>
      </c>
      <c r="U944" s="24">
        <v>1</v>
      </c>
      <c r="V944" s="76">
        <v>0</v>
      </c>
      <c r="W944" s="71">
        <f t="shared" si="30"/>
        <v>0.21619384994637658</v>
      </c>
      <c r="X944" s="68">
        <f t="shared" si="31"/>
        <v>4.6739780754636397E-2</v>
      </c>
    </row>
    <row r="945" spans="2:24" x14ac:dyDescent="0.25">
      <c r="B945" s="26">
        <f>IF('Training Data'!A939="M",1,0)</f>
        <v>1</v>
      </c>
      <c r="C945" s="22">
        <f>IF('Training Data'!A939="F",1,0)</f>
        <v>0</v>
      </c>
      <c r="D945" s="26">
        <f>IF('Training Data'!$B939="H",1,0)</f>
        <v>0</v>
      </c>
      <c r="E945" s="22">
        <f>IF('Training Data'!$B939="A",1,0)</f>
        <v>0</v>
      </c>
      <c r="F945" s="37">
        <v>0</v>
      </c>
      <c r="G945" s="37">
        <v>0</v>
      </c>
      <c r="H945" s="37">
        <v>1</v>
      </c>
      <c r="I945" s="37">
        <v>0</v>
      </c>
      <c r="J945" s="37">
        <v>0</v>
      </c>
      <c r="K945" s="37">
        <v>0</v>
      </c>
      <c r="L945" s="37">
        <v>0</v>
      </c>
      <c r="M945" s="37">
        <v>1</v>
      </c>
      <c r="N945" s="37">
        <v>0</v>
      </c>
      <c r="O945" s="37">
        <v>0</v>
      </c>
      <c r="P945" s="37">
        <v>0</v>
      </c>
      <c r="Q945" s="37">
        <v>0</v>
      </c>
      <c r="R945" s="37">
        <v>0</v>
      </c>
      <c r="S945" s="37">
        <v>0</v>
      </c>
      <c r="T945" s="22">
        <v>0</v>
      </c>
      <c r="U945" s="24">
        <v>1</v>
      </c>
      <c r="V945" s="76">
        <v>0</v>
      </c>
      <c r="W945" s="71">
        <f t="shared" si="30"/>
        <v>0.36073180216666118</v>
      </c>
      <c r="X945" s="68">
        <f t="shared" si="31"/>
        <v>0.13012743309440716</v>
      </c>
    </row>
    <row r="946" spans="2:24" x14ac:dyDescent="0.25">
      <c r="B946" s="26">
        <f>IF('Training Data'!A940="M",1,0)</f>
        <v>1</v>
      </c>
      <c r="C946" s="22">
        <f>IF('Training Data'!A940="F",1,0)</f>
        <v>0</v>
      </c>
      <c r="D946" s="26">
        <f>IF('Training Data'!$B940="H",1,0)</f>
        <v>0</v>
      </c>
      <c r="E946" s="22">
        <f>IF('Training Data'!$B940="A",1,0)</f>
        <v>1</v>
      </c>
      <c r="F946" s="37">
        <v>0</v>
      </c>
      <c r="G946" s="37">
        <v>0</v>
      </c>
      <c r="H946" s="37">
        <v>1</v>
      </c>
      <c r="I946" s="37">
        <v>0</v>
      </c>
      <c r="J946" s="37">
        <v>0</v>
      </c>
      <c r="K946" s="37">
        <v>0</v>
      </c>
      <c r="L946" s="37">
        <v>0</v>
      </c>
      <c r="M946" s="37">
        <v>0</v>
      </c>
      <c r="N946" s="37">
        <v>0</v>
      </c>
      <c r="O946" s="37">
        <v>0</v>
      </c>
      <c r="P946" s="37">
        <v>1</v>
      </c>
      <c r="Q946" s="37">
        <v>0</v>
      </c>
      <c r="R946" s="37">
        <v>0</v>
      </c>
      <c r="S946" s="37">
        <v>0</v>
      </c>
      <c r="T946" s="22">
        <v>0</v>
      </c>
      <c r="U946" s="24">
        <v>1</v>
      </c>
      <c r="V946" s="76">
        <v>0</v>
      </c>
      <c r="W946" s="71">
        <f t="shared" si="30"/>
        <v>-2.1447914973233839E-2</v>
      </c>
      <c r="X946" s="68">
        <f t="shared" si="31"/>
        <v>4.6001305669906829E-4</v>
      </c>
    </row>
    <row r="947" spans="2:24" x14ac:dyDescent="0.25">
      <c r="B947" s="26">
        <f>IF('Training Data'!A941="M",1,0)</f>
        <v>1</v>
      </c>
      <c r="C947" s="22">
        <f>IF('Training Data'!A941="F",1,0)</f>
        <v>0</v>
      </c>
      <c r="D947" s="26">
        <f>IF('Training Data'!$B941="H",1,0)</f>
        <v>0</v>
      </c>
      <c r="E947" s="22">
        <f>IF('Training Data'!$B941="A",1,0)</f>
        <v>1</v>
      </c>
      <c r="F947" s="37">
        <v>0</v>
      </c>
      <c r="G947" s="37">
        <v>0</v>
      </c>
      <c r="H947" s="37">
        <v>0</v>
      </c>
      <c r="I947" s="37">
        <v>0</v>
      </c>
      <c r="J947" s="37">
        <v>0</v>
      </c>
      <c r="K947" s="37">
        <v>0</v>
      </c>
      <c r="L947" s="37">
        <v>0</v>
      </c>
      <c r="M947" s="37">
        <v>0</v>
      </c>
      <c r="N947" s="37">
        <v>0</v>
      </c>
      <c r="O947" s="37">
        <v>0</v>
      </c>
      <c r="P947" s="37">
        <v>0</v>
      </c>
      <c r="Q947" s="37">
        <v>0</v>
      </c>
      <c r="R947" s="37">
        <v>0</v>
      </c>
      <c r="S947" s="37">
        <v>0</v>
      </c>
      <c r="T947" s="22">
        <v>0</v>
      </c>
      <c r="U947" s="24">
        <v>1</v>
      </c>
      <c r="V947" s="76">
        <v>0</v>
      </c>
      <c r="W947" s="71">
        <f t="shared" si="30"/>
        <v>0.37668592577131521</v>
      </c>
      <c r="X947" s="68">
        <f t="shared" si="31"/>
        <v>0.14189228667419279</v>
      </c>
    </row>
    <row r="948" spans="2:24" x14ac:dyDescent="0.25">
      <c r="B948" s="26">
        <f>IF('Training Data'!A942="M",1,0)</f>
        <v>1</v>
      </c>
      <c r="C948" s="22">
        <f>IF('Training Data'!A942="F",1,0)</f>
        <v>0</v>
      </c>
      <c r="D948" s="26">
        <f>IF('Training Data'!$B942="H",1,0)</f>
        <v>1</v>
      </c>
      <c r="E948" s="22">
        <f>IF('Training Data'!$B942="A",1,0)</f>
        <v>0</v>
      </c>
      <c r="F948" s="37">
        <v>0</v>
      </c>
      <c r="G948" s="37">
        <v>1</v>
      </c>
      <c r="H948" s="37">
        <v>0</v>
      </c>
      <c r="I948" s="37">
        <v>0</v>
      </c>
      <c r="J948" s="37">
        <v>0</v>
      </c>
      <c r="K948" s="37">
        <v>0</v>
      </c>
      <c r="L948" s="37">
        <v>0</v>
      </c>
      <c r="M948" s="37">
        <v>0</v>
      </c>
      <c r="N948" s="37">
        <v>0</v>
      </c>
      <c r="O948" s="37">
        <v>0</v>
      </c>
      <c r="P948" s="37">
        <v>0</v>
      </c>
      <c r="Q948" s="37">
        <v>0</v>
      </c>
      <c r="R948" s="37">
        <v>0</v>
      </c>
      <c r="S948" s="37">
        <v>0</v>
      </c>
      <c r="T948" s="22">
        <v>0</v>
      </c>
      <c r="U948" s="24">
        <v>1</v>
      </c>
      <c r="V948" s="76">
        <v>0</v>
      </c>
      <c r="W948" s="71">
        <f t="shared" si="30"/>
        <v>9.2188366989953585E-2</v>
      </c>
      <c r="X948" s="68">
        <f t="shared" si="31"/>
        <v>8.4986950082743644E-3</v>
      </c>
    </row>
    <row r="949" spans="2:24" x14ac:dyDescent="0.25">
      <c r="B949" s="26">
        <f>IF('Training Data'!A943="M",1,0)</f>
        <v>1</v>
      </c>
      <c r="C949" s="22">
        <f>IF('Training Data'!A943="F",1,0)</f>
        <v>0</v>
      </c>
      <c r="D949" s="26">
        <f>IF('Training Data'!$B943="H",1,0)</f>
        <v>0</v>
      </c>
      <c r="E949" s="22">
        <f>IF('Training Data'!$B943="A",1,0)</f>
        <v>1</v>
      </c>
      <c r="F949" s="37">
        <v>0</v>
      </c>
      <c r="G949" s="37">
        <v>0</v>
      </c>
      <c r="H949" s="37">
        <v>0</v>
      </c>
      <c r="I949" s="37">
        <v>0</v>
      </c>
      <c r="J949" s="37">
        <v>0</v>
      </c>
      <c r="K949" s="37">
        <v>0</v>
      </c>
      <c r="L949" s="37">
        <v>0</v>
      </c>
      <c r="M949" s="37">
        <v>0</v>
      </c>
      <c r="N949" s="37">
        <v>0</v>
      </c>
      <c r="O949" s="37">
        <v>0</v>
      </c>
      <c r="P949" s="37">
        <v>0</v>
      </c>
      <c r="Q949" s="37">
        <v>0</v>
      </c>
      <c r="R949" s="37">
        <v>0</v>
      </c>
      <c r="S949" s="37">
        <v>0</v>
      </c>
      <c r="T949" s="22">
        <v>0</v>
      </c>
      <c r="U949" s="24">
        <v>1</v>
      </c>
      <c r="V949" s="76">
        <v>0</v>
      </c>
      <c r="W949" s="71">
        <f t="shared" si="30"/>
        <v>0.37668592577131521</v>
      </c>
      <c r="X949" s="68">
        <f t="shared" si="31"/>
        <v>0.14189228667419279</v>
      </c>
    </row>
    <row r="950" spans="2:24" x14ac:dyDescent="0.25">
      <c r="B950" s="26">
        <f>IF('Training Data'!A944="M",1,0)</f>
        <v>1</v>
      </c>
      <c r="C950" s="22">
        <f>IF('Training Data'!A944="F",1,0)</f>
        <v>0</v>
      </c>
      <c r="D950" s="26">
        <f>IF('Training Data'!$B944="H",1,0)</f>
        <v>0</v>
      </c>
      <c r="E950" s="22">
        <f>IF('Training Data'!$B944="A",1,0)</f>
        <v>1</v>
      </c>
      <c r="F950" s="37">
        <v>0</v>
      </c>
      <c r="G950" s="37">
        <v>0</v>
      </c>
      <c r="H950" s="37">
        <v>0</v>
      </c>
      <c r="I950" s="37">
        <v>0</v>
      </c>
      <c r="J950" s="37">
        <v>0</v>
      </c>
      <c r="K950" s="37">
        <v>0</v>
      </c>
      <c r="L950" s="37">
        <v>0</v>
      </c>
      <c r="M950" s="37">
        <v>0</v>
      </c>
      <c r="N950" s="37">
        <v>0</v>
      </c>
      <c r="O950" s="37">
        <v>0</v>
      </c>
      <c r="P950" s="37">
        <v>0</v>
      </c>
      <c r="Q950" s="37">
        <v>0</v>
      </c>
      <c r="R950" s="37">
        <v>0</v>
      </c>
      <c r="S950" s="37">
        <v>1</v>
      </c>
      <c r="T950" s="22">
        <v>0</v>
      </c>
      <c r="U950" s="24">
        <v>1</v>
      </c>
      <c r="V950" s="76">
        <v>0</v>
      </c>
      <c r="W950" s="71">
        <f t="shared" si="30"/>
        <v>0.17089943632361693</v>
      </c>
      <c r="X950" s="68">
        <f t="shared" si="31"/>
        <v>2.9206617335729997E-2</v>
      </c>
    </row>
    <row r="951" spans="2:24" x14ac:dyDescent="0.25">
      <c r="B951" s="26">
        <f>IF('Training Data'!A945="M",1,0)</f>
        <v>0</v>
      </c>
      <c r="C951" s="22">
        <f>IF('Training Data'!A945="F",1,0)</f>
        <v>1</v>
      </c>
      <c r="D951" s="26">
        <f>IF('Training Data'!$B945="H",1,0)</f>
        <v>0</v>
      </c>
      <c r="E951" s="22">
        <f>IF('Training Data'!$B945="A",1,0)</f>
        <v>1</v>
      </c>
      <c r="F951" s="37">
        <v>0</v>
      </c>
      <c r="G951" s="37">
        <v>0</v>
      </c>
      <c r="H951" s="37">
        <v>0</v>
      </c>
      <c r="I951" s="37">
        <v>0</v>
      </c>
      <c r="J951" s="37">
        <v>0</v>
      </c>
      <c r="K951" s="37">
        <v>0</v>
      </c>
      <c r="L951" s="37">
        <v>0</v>
      </c>
      <c r="M951" s="37">
        <v>0</v>
      </c>
      <c r="N951" s="37">
        <v>0</v>
      </c>
      <c r="O951" s="37">
        <v>0</v>
      </c>
      <c r="P951" s="37">
        <v>0</v>
      </c>
      <c r="Q951" s="37">
        <v>0</v>
      </c>
      <c r="R951" s="37">
        <v>0</v>
      </c>
      <c r="S951" s="37">
        <v>0</v>
      </c>
      <c r="T951" s="22">
        <v>0</v>
      </c>
      <c r="U951" s="24">
        <v>1</v>
      </c>
      <c r="V951" s="76">
        <v>0</v>
      </c>
      <c r="W951" s="71">
        <f t="shared" si="30"/>
        <v>0.44472443410807827</v>
      </c>
      <c r="X951" s="68">
        <f t="shared" si="31"/>
        <v>0.19777982229275046</v>
      </c>
    </row>
    <row r="952" spans="2:24" x14ac:dyDescent="0.25">
      <c r="B952" s="26">
        <f>IF('Training Data'!A946="M",1,0)</f>
        <v>0</v>
      </c>
      <c r="C952" s="22">
        <f>IF('Training Data'!A946="F",1,0)</f>
        <v>1</v>
      </c>
      <c r="D952" s="26">
        <f>IF('Training Data'!$B946="H",1,0)</f>
        <v>0</v>
      </c>
      <c r="E952" s="22">
        <f>IF('Training Data'!$B946="A",1,0)</f>
        <v>1</v>
      </c>
      <c r="F952" s="37">
        <v>0</v>
      </c>
      <c r="G952" s="37">
        <v>1</v>
      </c>
      <c r="H952" s="37">
        <v>0</v>
      </c>
      <c r="I952" s="37">
        <v>0</v>
      </c>
      <c r="J952" s="37">
        <v>0</v>
      </c>
      <c r="K952" s="37">
        <v>0</v>
      </c>
      <c r="L952" s="37">
        <v>0</v>
      </c>
      <c r="M952" s="37">
        <v>0</v>
      </c>
      <c r="N952" s="37">
        <v>0</v>
      </c>
      <c r="O952" s="37">
        <v>0</v>
      </c>
      <c r="P952" s="37">
        <v>1</v>
      </c>
      <c r="Q952" s="37">
        <v>0</v>
      </c>
      <c r="R952" s="37">
        <v>0</v>
      </c>
      <c r="S952" s="37">
        <v>0</v>
      </c>
      <c r="T952" s="22">
        <v>0</v>
      </c>
      <c r="U952" s="24">
        <v>1</v>
      </c>
      <c r="V952" s="76">
        <v>0</v>
      </c>
      <c r="W952" s="71">
        <f t="shared" si="30"/>
        <v>1.5356983813781255E-2</v>
      </c>
      <c r="X952" s="68">
        <f t="shared" si="31"/>
        <v>2.3583695185673946E-4</v>
      </c>
    </row>
    <row r="953" spans="2:24" x14ac:dyDescent="0.25">
      <c r="B953" s="26">
        <f>IF('Training Data'!A947="M",1,0)</f>
        <v>0</v>
      </c>
      <c r="C953" s="22">
        <f>IF('Training Data'!A947="F",1,0)</f>
        <v>1</v>
      </c>
      <c r="D953" s="26">
        <f>IF('Training Data'!$B947="H",1,0)</f>
        <v>0</v>
      </c>
      <c r="E953" s="22">
        <f>IF('Training Data'!$B947="A",1,0)</f>
        <v>1</v>
      </c>
      <c r="F953" s="37">
        <v>0</v>
      </c>
      <c r="G953" s="37">
        <v>0</v>
      </c>
      <c r="H953" s="37">
        <v>1</v>
      </c>
      <c r="I953" s="37">
        <v>0</v>
      </c>
      <c r="J953" s="37">
        <v>0</v>
      </c>
      <c r="K953" s="37">
        <v>0</v>
      </c>
      <c r="L953" s="37">
        <v>0</v>
      </c>
      <c r="M953" s="37">
        <v>0</v>
      </c>
      <c r="N953" s="37">
        <v>0</v>
      </c>
      <c r="O953" s="37">
        <v>0</v>
      </c>
      <c r="P953" s="37">
        <v>0</v>
      </c>
      <c r="Q953" s="37">
        <v>0</v>
      </c>
      <c r="R953" s="37">
        <v>1</v>
      </c>
      <c r="S953" s="37">
        <v>0</v>
      </c>
      <c r="T953" s="22">
        <v>0</v>
      </c>
      <c r="U953" s="24">
        <v>1</v>
      </c>
      <c r="V953" s="76">
        <v>0</v>
      </c>
      <c r="W953" s="71">
        <f t="shared" si="30"/>
        <v>0.39563439483589791</v>
      </c>
      <c r="X953" s="68">
        <f t="shared" si="31"/>
        <v>0.15652657437716716</v>
      </c>
    </row>
    <row r="954" spans="2:24" x14ac:dyDescent="0.25">
      <c r="B954" s="26">
        <f>IF('Training Data'!A948="M",1,0)</f>
        <v>1</v>
      </c>
      <c r="C954" s="22">
        <f>IF('Training Data'!A948="F",1,0)</f>
        <v>0</v>
      </c>
      <c r="D954" s="26">
        <f>IF('Training Data'!$B948="H",1,0)</f>
        <v>1</v>
      </c>
      <c r="E954" s="22">
        <f>IF('Training Data'!$B948="A",1,0)</f>
        <v>0</v>
      </c>
      <c r="F954" s="37">
        <v>0</v>
      </c>
      <c r="G954" s="37">
        <v>0</v>
      </c>
      <c r="H954" s="37">
        <v>0</v>
      </c>
      <c r="I954" s="37">
        <v>0</v>
      </c>
      <c r="J954" s="37">
        <v>0</v>
      </c>
      <c r="K954" s="37">
        <v>1</v>
      </c>
      <c r="L954" s="37">
        <v>0</v>
      </c>
      <c r="M954" s="37">
        <v>0</v>
      </c>
      <c r="N954" s="37">
        <v>0</v>
      </c>
      <c r="O954" s="37">
        <v>0</v>
      </c>
      <c r="P954" s="37">
        <v>0</v>
      </c>
      <c r="Q954" s="37">
        <v>0</v>
      </c>
      <c r="R954" s="37">
        <v>0</v>
      </c>
      <c r="S954" s="37">
        <v>1</v>
      </c>
      <c r="T954" s="22">
        <v>0</v>
      </c>
      <c r="U954" s="24">
        <v>1</v>
      </c>
      <c r="V954" s="76">
        <v>0</v>
      </c>
      <c r="W954" s="71">
        <f t="shared" si="30"/>
        <v>0.47452113735300083</v>
      </c>
      <c r="X954" s="68">
        <f t="shared" si="31"/>
        <v>0.22517030979478547</v>
      </c>
    </row>
    <row r="955" spans="2:24" x14ac:dyDescent="0.25">
      <c r="B955" s="26">
        <f>IF('Training Data'!A949="M",1,0)</f>
        <v>0</v>
      </c>
      <c r="C955" s="22">
        <f>IF('Training Data'!A949="F",1,0)</f>
        <v>0</v>
      </c>
      <c r="D955" s="26">
        <f>IF('Training Data'!$B949="H",1,0)</f>
        <v>1</v>
      </c>
      <c r="E955" s="22">
        <f>IF('Training Data'!$B949="A",1,0)</f>
        <v>0</v>
      </c>
      <c r="F955" s="37">
        <v>1</v>
      </c>
      <c r="G955" s="37">
        <v>1</v>
      </c>
      <c r="H955" s="37">
        <v>0</v>
      </c>
      <c r="I955" s="37">
        <v>0</v>
      </c>
      <c r="J955" s="37">
        <v>0</v>
      </c>
      <c r="K955" s="37">
        <v>0</v>
      </c>
      <c r="L955" s="37">
        <v>0</v>
      </c>
      <c r="M955" s="37">
        <v>0</v>
      </c>
      <c r="N955" s="37">
        <v>0</v>
      </c>
      <c r="O955" s="37">
        <v>0</v>
      </c>
      <c r="P955" s="37">
        <v>0</v>
      </c>
      <c r="Q955" s="37">
        <v>0</v>
      </c>
      <c r="R955" s="37">
        <v>0</v>
      </c>
      <c r="S955" s="37">
        <v>0</v>
      </c>
      <c r="T955" s="22">
        <v>0</v>
      </c>
      <c r="U955" s="24">
        <v>1</v>
      </c>
      <c r="V955" s="76">
        <v>0</v>
      </c>
      <c r="W955" s="71">
        <f t="shared" si="30"/>
        <v>0.37915518468962506</v>
      </c>
      <c r="X955" s="68">
        <f t="shared" si="31"/>
        <v>0.14375865407702368</v>
      </c>
    </row>
    <row r="956" spans="2:24" x14ac:dyDescent="0.25">
      <c r="B956" s="26">
        <f>IF('Training Data'!A950="M",1,0)</f>
        <v>0</v>
      </c>
      <c r="C956" s="22">
        <f>IF('Training Data'!A950="F",1,0)</f>
        <v>1</v>
      </c>
      <c r="D956" s="26">
        <f>IF('Training Data'!$B950="H",1,0)</f>
        <v>0</v>
      </c>
      <c r="E956" s="22">
        <f>IF('Training Data'!$B950="A",1,0)</f>
        <v>1</v>
      </c>
      <c r="F956" s="37">
        <v>0</v>
      </c>
      <c r="G956" s="37">
        <v>0</v>
      </c>
      <c r="H956" s="37">
        <v>1</v>
      </c>
      <c r="I956" s="37">
        <v>0</v>
      </c>
      <c r="J956" s="37">
        <v>0</v>
      </c>
      <c r="K956" s="37">
        <v>0</v>
      </c>
      <c r="L956" s="37">
        <v>0</v>
      </c>
      <c r="M956" s="37">
        <v>0</v>
      </c>
      <c r="N956" s="37">
        <v>0</v>
      </c>
      <c r="O956" s="37">
        <v>0</v>
      </c>
      <c r="P956" s="37">
        <v>0</v>
      </c>
      <c r="Q956" s="37">
        <v>0</v>
      </c>
      <c r="R956" s="37">
        <v>0</v>
      </c>
      <c r="S956" s="37">
        <v>0</v>
      </c>
      <c r="T956" s="22">
        <v>0</v>
      </c>
      <c r="U956" s="24">
        <v>1</v>
      </c>
      <c r="V956" s="76">
        <v>0</v>
      </c>
      <c r="W956" s="71">
        <f t="shared" si="30"/>
        <v>0.20708266918846785</v>
      </c>
      <c r="X956" s="68">
        <f t="shared" si="31"/>
        <v>4.2883231878220414E-2</v>
      </c>
    </row>
    <row r="957" spans="2:24" x14ac:dyDescent="0.25">
      <c r="B957" s="26">
        <f>IF('Training Data'!A951="M",1,0)</f>
        <v>1</v>
      </c>
      <c r="C957" s="22">
        <f>IF('Training Data'!A951="F",1,0)</f>
        <v>0</v>
      </c>
      <c r="D957" s="26">
        <f>IF('Training Data'!$B951="H",1,0)</f>
        <v>1</v>
      </c>
      <c r="E957" s="22">
        <f>IF('Training Data'!$B951="A",1,0)</f>
        <v>0</v>
      </c>
      <c r="F957" s="37">
        <v>0</v>
      </c>
      <c r="G957" s="37">
        <v>0</v>
      </c>
      <c r="H957" s="37">
        <v>0</v>
      </c>
      <c r="I957" s="37">
        <v>0</v>
      </c>
      <c r="J957" s="37">
        <v>0</v>
      </c>
      <c r="K957" s="37">
        <v>0</v>
      </c>
      <c r="L957" s="37">
        <v>0</v>
      </c>
      <c r="M957" s="37">
        <v>0</v>
      </c>
      <c r="N957" s="37">
        <v>0</v>
      </c>
      <c r="O957" s="37">
        <v>0</v>
      </c>
      <c r="P957" s="37">
        <v>0</v>
      </c>
      <c r="Q957" s="37">
        <v>0</v>
      </c>
      <c r="R957" s="37">
        <v>0</v>
      </c>
      <c r="S957" s="37">
        <v>0</v>
      </c>
      <c r="T957" s="22">
        <v>0</v>
      </c>
      <c r="U957" s="24">
        <v>1</v>
      </c>
      <c r="V957" s="76">
        <v>0</v>
      </c>
      <c r="W957" s="71">
        <f t="shared" si="30"/>
        <v>0.36106374145931197</v>
      </c>
      <c r="X957" s="68">
        <f t="shared" si="31"/>
        <v>0.13036702539659689</v>
      </c>
    </row>
    <row r="958" spans="2:24" x14ac:dyDescent="0.25">
      <c r="B958" s="26">
        <f>IF('Training Data'!A952="M",1,0)</f>
        <v>0</v>
      </c>
      <c r="C958" s="22">
        <f>IF('Training Data'!A952="F",1,0)</f>
        <v>1</v>
      </c>
      <c r="D958" s="26">
        <f>IF('Training Data'!$B952="H",1,0)</f>
        <v>1</v>
      </c>
      <c r="E958" s="22">
        <f>IF('Training Data'!$B952="A",1,0)</f>
        <v>0</v>
      </c>
      <c r="F958" s="37">
        <v>0</v>
      </c>
      <c r="G958" s="37">
        <v>1</v>
      </c>
      <c r="H958" s="37">
        <v>0</v>
      </c>
      <c r="I958" s="37">
        <v>0</v>
      </c>
      <c r="J958" s="37">
        <v>0</v>
      </c>
      <c r="K958" s="37">
        <v>0</v>
      </c>
      <c r="L958" s="37">
        <v>0</v>
      </c>
      <c r="M958" s="37">
        <v>0</v>
      </c>
      <c r="N958" s="37">
        <v>0</v>
      </c>
      <c r="O958" s="37">
        <v>0</v>
      </c>
      <c r="P958" s="37">
        <v>1</v>
      </c>
      <c r="Q958" s="37">
        <v>0</v>
      </c>
      <c r="R958" s="37">
        <v>0</v>
      </c>
      <c r="S958" s="37">
        <v>1</v>
      </c>
      <c r="T958" s="22">
        <v>0</v>
      </c>
      <c r="U958" s="24">
        <v>1</v>
      </c>
      <c r="V958" s="76">
        <v>0</v>
      </c>
      <c r="W958" s="71">
        <f t="shared" si="30"/>
        <v>-0.20605168994592016</v>
      </c>
      <c r="X958" s="68">
        <f t="shared" si="31"/>
        <v>4.2457298929569613E-2</v>
      </c>
    </row>
    <row r="959" spans="2:24" x14ac:dyDescent="0.25">
      <c r="B959" s="26">
        <f>IF('Training Data'!A953="M",1,0)</f>
        <v>0</v>
      </c>
      <c r="C959" s="22">
        <f>IF('Training Data'!A953="F",1,0)</f>
        <v>0</v>
      </c>
      <c r="D959" s="26">
        <f>IF('Training Data'!$B953="H",1,0)</f>
        <v>1</v>
      </c>
      <c r="E959" s="22">
        <f>IF('Training Data'!$B953="A",1,0)</f>
        <v>0</v>
      </c>
      <c r="F959" s="37">
        <v>0</v>
      </c>
      <c r="G959" s="37">
        <v>1</v>
      </c>
      <c r="H959" s="37">
        <v>0</v>
      </c>
      <c r="I959" s="37">
        <v>0</v>
      </c>
      <c r="J959" s="37">
        <v>0</v>
      </c>
      <c r="K959" s="37">
        <v>0</v>
      </c>
      <c r="L959" s="37">
        <v>0</v>
      </c>
      <c r="M959" s="37">
        <v>0</v>
      </c>
      <c r="N959" s="37">
        <v>0</v>
      </c>
      <c r="O959" s="37">
        <v>0</v>
      </c>
      <c r="P959" s="37">
        <v>0</v>
      </c>
      <c r="Q959" s="37">
        <v>0</v>
      </c>
      <c r="R959" s="37">
        <v>0</v>
      </c>
      <c r="S959" s="37">
        <v>1</v>
      </c>
      <c r="T959" s="22">
        <v>0</v>
      </c>
      <c r="U959" s="24">
        <v>1</v>
      </c>
      <c r="V959" s="76">
        <v>0</v>
      </c>
      <c r="W959" s="71">
        <f t="shared" si="30"/>
        <v>-4.6473552294834741E-2</v>
      </c>
      <c r="X959" s="68">
        <f t="shared" si="31"/>
        <v>2.1597910629007396E-3</v>
      </c>
    </row>
    <row r="960" spans="2:24" x14ac:dyDescent="0.25">
      <c r="B960" s="26">
        <f>IF('Training Data'!A954="M",1,0)</f>
        <v>1</v>
      </c>
      <c r="C960" s="22">
        <f>IF('Training Data'!A954="F",1,0)</f>
        <v>0</v>
      </c>
      <c r="D960" s="26">
        <f>IF('Training Data'!$B954="H",1,0)</f>
        <v>0</v>
      </c>
      <c r="E960" s="22">
        <f>IF('Training Data'!$B954="A",1,0)</f>
        <v>1</v>
      </c>
      <c r="F960" s="37">
        <v>0</v>
      </c>
      <c r="G960" s="37">
        <v>0</v>
      </c>
      <c r="H960" s="37">
        <v>0</v>
      </c>
      <c r="I960" s="37">
        <v>0</v>
      </c>
      <c r="J960" s="37">
        <v>0</v>
      </c>
      <c r="K960" s="37">
        <v>0</v>
      </c>
      <c r="L960" s="37">
        <v>0</v>
      </c>
      <c r="M960" s="37">
        <v>0</v>
      </c>
      <c r="N960" s="37">
        <v>0</v>
      </c>
      <c r="O960" s="37">
        <v>0</v>
      </c>
      <c r="P960" s="37">
        <v>0</v>
      </c>
      <c r="Q960" s="37">
        <v>0</v>
      </c>
      <c r="R960" s="37">
        <v>0</v>
      </c>
      <c r="S960" s="37">
        <v>0</v>
      </c>
      <c r="T960" s="22">
        <v>0</v>
      </c>
      <c r="U960" s="24">
        <v>1</v>
      </c>
      <c r="V960" s="76">
        <v>0</v>
      </c>
      <c r="W960" s="71">
        <f t="shared" si="30"/>
        <v>0.37668592577131521</v>
      </c>
      <c r="X960" s="68">
        <f t="shared" si="31"/>
        <v>0.14189228667419279</v>
      </c>
    </row>
    <row r="961" spans="2:24" x14ac:dyDescent="0.25">
      <c r="B961" s="26">
        <f>IF('Training Data'!A955="M",1,0)</f>
        <v>1</v>
      </c>
      <c r="C961" s="22">
        <f>IF('Training Data'!A955="F",1,0)</f>
        <v>0</v>
      </c>
      <c r="D961" s="26">
        <f>IF('Training Data'!$B955="H",1,0)</f>
        <v>0</v>
      </c>
      <c r="E961" s="22">
        <f>IF('Training Data'!$B955="A",1,0)</f>
        <v>1</v>
      </c>
      <c r="F961" s="37">
        <v>0</v>
      </c>
      <c r="G961" s="37">
        <v>0</v>
      </c>
      <c r="H961" s="37">
        <v>0</v>
      </c>
      <c r="I961" s="37">
        <v>0</v>
      </c>
      <c r="J961" s="37">
        <v>0</v>
      </c>
      <c r="K961" s="37">
        <v>0</v>
      </c>
      <c r="L961" s="37">
        <v>0</v>
      </c>
      <c r="M961" s="37">
        <v>0</v>
      </c>
      <c r="N961" s="37">
        <v>0</v>
      </c>
      <c r="O961" s="37">
        <v>0</v>
      </c>
      <c r="P961" s="37">
        <v>1</v>
      </c>
      <c r="Q961" s="37">
        <v>0</v>
      </c>
      <c r="R961" s="37">
        <v>0</v>
      </c>
      <c r="S961" s="37">
        <v>0</v>
      </c>
      <c r="T961" s="22">
        <v>0</v>
      </c>
      <c r="U961" s="24">
        <v>1</v>
      </c>
      <c r="V961" s="76">
        <v>0</v>
      </c>
      <c r="W961" s="71">
        <f t="shared" si="30"/>
        <v>0.21619384994637658</v>
      </c>
      <c r="X961" s="68">
        <f t="shared" si="31"/>
        <v>4.6739780754636397E-2</v>
      </c>
    </row>
    <row r="962" spans="2:24" x14ac:dyDescent="0.25">
      <c r="B962" s="26">
        <f>IF('Training Data'!A956="M",1,0)</f>
        <v>1</v>
      </c>
      <c r="C962" s="22">
        <f>IF('Training Data'!A956="F",1,0)</f>
        <v>0</v>
      </c>
      <c r="D962" s="26">
        <f>IF('Training Data'!$B956="H",1,0)</f>
        <v>1</v>
      </c>
      <c r="E962" s="22">
        <f>IF('Training Data'!$B956="A",1,0)</f>
        <v>0</v>
      </c>
      <c r="F962" s="37">
        <v>0</v>
      </c>
      <c r="G962" s="37">
        <v>1</v>
      </c>
      <c r="H962" s="37">
        <v>0</v>
      </c>
      <c r="I962" s="37">
        <v>0</v>
      </c>
      <c r="J962" s="37">
        <v>0</v>
      </c>
      <c r="K962" s="37">
        <v>0</v>
      </c>
      <c r="L962" s="37">
        <v>0</v>
      </c>
      <c r="M962" s="37">
        <v>0</v>
      </c>
      <c r="N962" s="37">
        <v>0</v>
      </c>
      <c r="O962" s="37">
        <v>0</v>
      </c>
      <c r="P962" s="37">
        <v>1</v>
      </c>
      <c r="Q962" s="37">
        <v>0</v>
      </c>
      <c r="R962" s="37">
        <v>0</v>
      </c>
      <c r="S962" s="37">
        <v>0</v>
      </c>
      <c r="T962" s="22">
        <v>0</v>
      </c>
      <c r="U962" s="24">
        <v>1</v>
      </c>
      <c r="V962" s="76">
        <v>0</v>
      </c>
      <c r="W962" s="71">
        <f t="shared" si="30"/>
        <v>-6.8303708834985044E-2</v>
      </c>
      <c r="X962" s="68">
        <f t="shared" si="31"/>
        <v>4.6653966406144136E-3</v>
      </c>
    </row>
    <row r="963" spans="2:24" x14ac:dyDescent="0.25">
      <c r="B963" s="26">
        <f>IF('Training Data'!A957="M",1,0)</f>
        <v>0</v>
      </c>
      <c r="C963" s="22">
        <f>IF('Training Data'!A957="F",1,0)</f>
        <v>1</v>
      </c>
      <c r="D963" s="26">
        <f>IF('Training Data'!$B957="H",1,0)</f>
        <v>1</v>
      </c>
      <c r="E963" s="22">
        <f>IF('Training Data'!$B957="A",1,0)</f>
        <v>0</v>
      </c>
      <c r="F963" s="37">
        <v>0</v>
      </c>
      <c r="G963" s="37">
        <v>1</v>
      </c>
      <c r="H963" s="37">
        <v>1</v>
      </c>
      <c r="I963" s="37">
        <v>0</v>
      </c>
      <c r="J963" s="37">
        <v>0</v>
      </c>
      <c r="K963" s="37">
        <v>0</v>
      </c>
      <c r="L963" s="37">
        <v>0</v>
      </c>
      <c r="M963" s="37">
        <v>0</v>
      </c>
      <c r="N963" s="37">
        <v>0</v>
      </c>
      <c r="O963" s="37">
        <v>0</v>
      </c>
      <c r="P963" s="37">
        <v>0</v>
      </c>
      <c r="Q963" s="37">
        <v>0</v>
      </c>
      <c r="R963" s="37">
        <v>0</v>
      </c>
      <c r="S963" s="37">
        <v>0</v>
      </c>
      <c r="T963" s="22">
        <v>0</v>
      </c>
      <c r="U963" s="24">
        <v>1</v>
      </c>
      <c r="V963" s="76">
        <v>0</v>
      </c>
      <c r="W963" s="71">
        <f t="shared" si="30"/>
        <v>-7.7414889592893776E-2</v>
      </c>
      <c r="X963" s="68">
        <f t="shared" si="31"/>
        <v>5.9930651306799327E-3</v>
      </c>
    </row>
    <row r="964" spans="2:24" x14ac:dyDescent="0.25">
      <c r="B964" s="26">
        <f>IF('Training Data'!A958="M",1,0)</f>
        <v>1</v>
      </c>
      <c r="C964" s="22">
        <f>IF('Training Data'!A958="F",1,0)</f>
        <v>0</v>
      </c>
      <c r="D964" s="26">
        <f>IF('Training Data'!$B958="H",1,0)</f>
        <v>1</v>
      </c>
      <c r="E964" s="22">
        <f>IF('Training Data'!$B958="A",1,0)</f>
        <v>0</v>
      </c>
      <c r="F964" s="37">
        <v>0</v>
      </c>
      <c r="G964" s="37">
        <v>0</v>
      </c>
      <c r="H964" s="37">
        <v>1</v>
      </c>
      <c r="I964" s="37">
        <v>0</v>
      </c>
      <c r="J964" s="37">
        <v>0</v>
      </c>
      <c r="K964" s="37">
        <v>0</v>
      </c>
      <c r="L964" s="37">
        <v>0</v>
      </c>
      <c r="M964" s="37">
        <v>0</v>
      </c>
      <c r="N964" s="37">
        <v>0</v>
      </c>
      <c r="O964" s="37">
        <v>0</v>
      </c>
      <c r="P964" s="37">
        <v>0</v>
      </c>
      <c r="Q964" s="37">
        <v>0</v>
      </c>
      <c r="R964" s="37">
        <v>0</v>
      </c>
      <c r="S964" s="37">
        <v>1</v>
      </c>
      <c r="T964" s="22">
        <v>0</v>
      </c>
      <c r="U964" s="24">
        <v>1</v>
      </c>
      <c r="V964" s="76">
        <v>0</v>
      </c>
      <c r="W964" s="71">
        <f t="shared" si="30"/>
        <v>-8.2364512907996734E-2</v>
      </c>
      <c r="X964" s="68">
        <f t="shared" si="31"/>
        <v>6.783912986571561E-3</v>
      </c>
    </row>
    <row r="965" spans="2:24" x14ac:dyDescent="0.25">
      <c r="B965" s="26">
        <f>IF('Training Data'!A959="M",1,0)</f>
        <v>0</v>
      </c>
      <c r="C965" s="22">
        <f>IF('Training Data'!A959="F",1,0)</f>
        <v>1</v>
      </c>
      <c r="D965" s="26">
        <f>IF('Training Data'!$B959="H",1,0)</f>
        <v>0</v>
      </c>
      <c r="E965" s="22">
        <f>IF('Training Data'!$B959="A",1,0)</f>
        <v>1</v>
      </c>
      <c r="F965" s="37">
        <v>0</v>
      </c>
      <c r="G965" s="37">
        <v>0</v>
      </c>
      <c r="H965" s="37">
        <v>1</v>
      </c>
      <c r="I965" s="37">
        <v>0</v>
      </c>
      <c r="J965" s="37">
        <v>0</v>
      </c>
      <c r="K965" s="37">
        <v>0</v>
      </c>
      <c r="L965" s="37">
        <v>0</v>
      </c>
      <c r="M965" s="37">
        <v>0</v>
      </c>
      <c r="N965" s="37">
        <v>0</v>
      </c>
      <c r="O965" s="37">
        <v>0</v>
      </c>
      <c r="P965" s="37">
        <v>1</v>
      </c>
      <c r="Q965" s="37">
        <v>0</v>
      </c>
      <c r="R965" s="37">
        <v>0</v>
      </c>
      <c r="S965" s="37">
        <v>0</v>
      </c>
      <c r="T965" s="22">
        <v>0</v>
      </c>
      <c r="U965" s="24">
        <v>1</v>
      </c>
      <c r="V965" s="76">
        <v>0</v>
      </c>
      <c r="W965" s="71">
        <f t="shared" si="30"/>
        <v>4.659059336352922E-2</v>
      </c>
      <c r="X965" s="68">
        <f t="shared" si="31"/>
        <v>2.170683389965733E-3</v>
      </c>
    </row>
    <row r="966" spans="2:24" x14ac:dyDescent="0.25">
      <c r="B966" s="26">
        <f>IF('Training Data'!A960="M",1,0)</f>
        <v>0</v>
      </c>
      <c r="C966" s="22">
        <f>IF('Training Data'!A960="F",1,0)</f>
        <v>0</v>
      </c>
      <c r="D966" s="26">
        <f>IF('Training Data'!$B960="H",1,0)</f>
        <v>1</v>
      </c>
      <c r="E966" s="22">
        <f>IF('Training Data'!$B960="A",1,0)</f>
        <v>0</v>
      </c>
      <c r="F966" s="37">
        <v>0</v>
      </c>
      <c r="G966" s="37">
        <v>0</v>
      </c>
      <c r="H966" s="37">
        <v>0</v>
      </c>
      <c r="I966" s="37">
        <v>0</v>
      </c>
      <c r="J966" s="37">
        <v>0</v>
      </c>
      <c r="K966" s="37">
        <v>0</v>
      </c>
      <c r="L966" s="37">
        <v>0</v>
      </c>
      <c r="M966" s="37">
        <v>0</v>
      </c>
      <c r="N966" s="37">
        <v>0</v>
      </c>
      <c r="O966" s="37">
        <v>0</v>
      </c>
      <c r="P966" s="37">
        <v>0</v>
      </c>
      <c r="Q966" s="37">
        <v>0</v>
      </c>
      <c r="R966" s="37">
        <v>0</v>
      </c>
      <c r="S966" s="37">
        <v>0</v>
      </c>
      <c r="T966" s="22">
        <v>0</v>
      </c>
      <c r="U966" s="24">
        <v>1</v>
      </c>
      <c r="V966" s="76">
        <v>0</v>
      </c>
      <c r="W966" s="71">
        <f t="shared" si="30"/>
        <v>0.42818831162222193</v>
      </c>
      <c r="X966" s="68">
        <f t="shared" si="31"/>
        <v>0.18334523020988905</v>
      </c>
    </row>
    <row r="967" spans="2:24" x14ac:dyDescent="0.25">
      <c r="B967" s="26">
        <f>IF('Training Data'!A961="M",1,0)</f>
        <v>0</v>
      </c>
      <c r="C967" s="22">
        <f>IF('Training Data'!A961="F",1,0)</f>
        <v>0</v>
      </c>
      <c r="D967" s="26">
        <f>IF('Training Data'!$B961="H",1,0)</f>
        <v>1</v>
      </c>
      <c r="E967" s="22">
        <f>IF('Training Data'!$B961="A",1,0)</f>
        <v>0</v>
      </c>
      <c r="F967" s="37">
        <v>0</v>
      </c>
      <c r="G967" s="37">
        <v>0</v>
      </c>
      <c r="H967" s="37">
        <v>0</v>
      </c>
      <c r="I967" s="37">
        <v>0</v>
      </c>
      <c r="J967" s="37">
        <v>0</v>
      </c>
      <c r="K967" s="37">
        <v>0</v>
      </c>
      <c r="L967" s="37">
        <v>0</v>
      </c>
      <c r="M967" s="37">
        <v>0</v>
      </c>
      <c r="N967" s="37">
        <v>0</v>
      </c>
      <c r="O967" s="37">
        <v>0</v>
      </c>
      <c r="P967" s="37">
        <v>0</v>
      </c>
      <c r="Q967" s="37">
        <v>0</v>
      </c>
      <c r="R967" s="37">
        <v>0</v>
      </c>
      <c r="S967" s="37">
        <v>0</v>
      </c>
      <c r="T967" s="22">
        <v>0</v>
      </c>
      <c r="U967" s="24">
        <v>1</v>
      </c>
      <c r="V967" s="76">
        <v>0</v>
      </c>
      <c r="W967" s="71">
        <f t="shared" si="30"/>
        <v>0.42818831162222193</v>
      </c>
      <c r="X967" s="68">
        <f t="shared" si="31"/>
        <v>0.18334523020988905</v>
      </c>
    </row>
    <row r="968" spans="2:24" x14ac:dyDescent="0.25">
      <c r="B968" s="26">
        <f>IF('Training Data'!A962="M",1,0)</f>
        <v>1</v>
      </c>
      <c r="C968" s="22">
        <f>IF('Training Data'!A962="F",1,0)</f>
        <v>0</v>
      </c>
      <c r="D968" s="26">
        <f>IF('Training Data'!$B962="H",1,0)</f>
        <v>1</v>
      </c>
      <c r="E968" s="22">
        <f>IF('Training Data'!$B962="A",1,0)</f>
        <v>0</v>
      </c>
      <c r="F968" s="37">
        <v>0</v>
      </c>
      <c r="G968" s="37">
        <v>0</v>
      </c>
      <c r="H968" s="37">
        <v>0</v>
      </c>
      <c r="I968" s="37">
        <v>0</v>
      </c>
      <c r="J968" s="37">
        <v>0</v>
      </c>
      <c r="K968" s="37">
        <v>0</v>
      </c>
      <c r="L968" s="37">
        <v>0</v>
      </c>
      <c r="M968" s="37">
        <v>0</v>
      </c>
      <c r="N968" s="37">
        <v>0</v>
      </c>
      <c r="O968" s="37">
        <v>0</v>
      </c>
      <c r="P968" s="37">
        <v>0</v>
      </c>
      <c r="Q968" s="37">
        <v>0</v>
      </c>
      <c r="R968" s="37">
        <v>0</v>
      </c>
      <c r="S968" s="37">
        <v>1</v>
      </c>
      <c r="T968" s="22">
        <v>0</v>
      </c>
      <c r="U968" s="24">
        <v>1</v>
      </c>
      <c r="V968" s="76">
        <v>0</v>
      </c>
      <c r="W968" s="71">
        <f t="shared" ref="W968:W1007" si="32">SUMPRODUCT($B$2:$U$2,B968:U968)</f>
        <v>0.15527725201161374</v>
      </c>
      <c r="X968" s="68">
        <f t="shared" ref="X968:X1007" si="33">(V968-W968)^2</f>
        <v>2.4111024992278202E-2</v>
      </c>
    </row>
    <row r="969" spans="2:24" x14ac:dyDescent="0.25">
      <c r="B969" s="26">
        <f>IF('Training Data'!A963="M",1,0)</f>
        <v>0</v>
      </c>
      <c r="C969" s="22">
        <f>IF('Training Data'!A963="F",1,0)</f>
        <v>1</v>
      </c>
      <c r="D969" s="26">
        <f>IF('Training Data'!$B963="H",1,0)</f>
        <v>0</v>
      </c>
      <c r="E969" s="22">
        <f>IF('Training Data'!$B963="A",1,0)</f>
        <v>0</v>
      </c>
      <c r="F969" s="37">
        <v>0</v>
      </c>
      <c r="G969" s="37">
        <v>0</v>
      </c>
      <c r="H969" s="37">
        <v>0</v>
      </c>
      <c r="I969" s="37">
        <v>0</v>
      </c>
      <c r="J969" s="37">
        <v>0</v>
      </c>
      <c r="K969" s="37">
        <v>0</v>
      </c>
      <c r="L969" s="37">
        <v>0</v>
      </c>
      <c r="M969" s="37">
        <v>0</v>
      </c>
      <c r="N969" s="37">
        <v>0</v>
      </c>
      <c r="O969" s="37">
        <v>0</v>
      </c>
      <c r="P969" s="37">
        <v>0</v>
      </c>
      <c r="Q969" s="37">
        <v>0</v>
      </c>
      <c r="R969" s="37">
        <v>0</v>
      </c>
      <c r="S969" s="37">
        <v>0</v>
      </c>
      <c r="T969" s="22">
        <v>0</v>
      </c>
      <c r="U969" s="24">
        <v>1</v>
      </c>
      <c r="V969" s="76">
        <v>0</v>
      </c>
      <c r="W969" s="71">
        <f t="shared" si="32"/>
        <v>0.43200658919955209</v>
      </c>
      <c r="X969" s="68">
        <f t="shared" si="33"/>
        <v>0.18662969311183056</v>
      </c>
    </row>
    <row r="970" spans="2:24" x14ac:dyDescent="0.25">
      <c r="B970" s="26">
        <f>IF('Training Data'!A964="M",1,0)</f>
        <v>0</v>
      </c>
      <c r="C970" s="22">
        <f>IF('Training Data'!A964="F",1,0)</f>
        <v>1</v>
      </c>
      <c r="D970" s="26">
        <f>IF('Training Data'!$B964="H",1,0)</f>
        <v>1</v>
      </c>
      <c r="E970" s="22">
        <f>IF('Training Data'!$B964="A",1,0)</f>
        <v>0</v>
      </c>
      <c r="F970" s="37">
        <v>0</v>
      </c>
      <c r="G970" s="37">
        <v>1</v>
      </c>
      <c r="H970" s="37">
        <v>0</v>
      </c>
      <c r="I970" s="37">
        <v>0</v>
      </c>
      <c r="J970" s="37">
        <v>0</v>
      </c>
      <c r="K970" s="37">
        <v>0</v>
      </c>
      <c r="L970" s="37">
        <v>0</v>
      </c>
      <c r="M970" s="37">
        <v>0</v>
      </c>
      <c r="N970" s="37">
        <v>0</v>
      </c>
      <c r="O970" s="37">
        <v>0</v>
      </c>
      <c r="P970" s="37">
        <v>0</v>
      </c>
      <c r="Q970" s="37">
        <v>0</v>
      </c>
      <c r="R970" s="37">
        <v>0</v>
      </c>
      <c r="S970" s="37">
        <v>0</v>
      </c>
      <c r="T970" s="22">
        <v>0</v>
      </c>
      <c r="U970" s="24">
        <v>1</v>
      </c>
      <c r="V970" s="76">
        <v>0</v>
      </c>
      <c r="W970" s="71">
        <f t="shared" si="32"/>
        <v>0.1602268753267167</v>
      </c>
      <c r="X970" s="68">
        <f t="shared" si="33"/>
        <v>2.5672651576963218E-2</v>
      </c>
    </row>
    <row r="971" spans="2:24" x14ac:dyDescent="0.25">
      <c r="B971" s="26">
        <f>IF('Training Data'!A965="M",1,0)</f>
        <v>0</v>
      </c>
      <c r="C971" s="22">
        <f>IF('Training Data'!A965="F",1,0)</f>
        <v>1</v>
      </c>
      <c r="D971" s="26">
        <f>IF('Training Data'!$B965="H",1,0)</f>
        <v>0</v>
      </c>
      <c r="E971" s="22">
        <f>IF('Training Data'!$B965="A",1,0)</f>
        <v>0</v>
      </c>
      <c r="F971" s="37">
        <v>0</v>
      </c>
      <c r="G971" s="37">
        <v>0</v>
      </c>
      <c r="H971" s="37">
        <v>0</v>
      </c>
      <c r="I971" s="37">
        <v>0</v>
      </c>
      <c r="J971" s="37">
        <v>0</v>
      </c>
      <c r="K971" s="37">
        <v>0</v>
      </c>
      <c r="L971" s="37">
        <v>0</v>
      </c>
      <c r="M971" s="37">
        <v>0</v>
      </c>
      <c r="N971" s="37">
        <v>0</v>
      </c>
      <c r="O971" s="37">
        <v>0</v>
      </c>
      <c r="P971" s="37">
        <v>0</v>
      </c>
      <c r="Q971" s="37">
        <v>0</v>
      </c>
      <c r="R971" s="37">
        <v>0</v>
      </c>
      <c r="S971" s="37">
        <v>0</v>
      </c>
      <c r="T971" s="22">
        <v>0</v>
      </c>
      <c r="U971" s="24">
        <v>1</v>
      </c>
      <c r="V971" s="76">
        <v>0</v>
      </c>
      <c r="W971" s="71">
        <f t="shared" si="32"/>
        <v>0.43200658919955209</v>
      </c>
      <c r="X971" s="68">
        <f t="shared" si="33"/>
        <v>0.18662969311183056</v>
      </c>
    </row>
    <row r="972" spans="2:24" x14ac:dyDescent="0.25">
      <c r="B972" s="26">
        <f>IF('Training Data'!A966="M",1,0)</f>
        <v>0</v>
      </c>
      <c r="C972" s="22">
        <f>IF('Training Data'!A966="F",1,0)</f>
        <v>1</v>
      </c>
      <c r="D972" s="26">
        <f>IF('Training Data'!$B966="H",1,0)</f>
        <v>0</v>
      </c>
      <c r="E972" s="22">
        <f>IF('Training Data'!$B966="A",1,0)</f>
        <v>1</v>
      </c>
      <c r="F972" s="37">
        <v>0</v>
      </c>
      <c r="G972" s="37">
        <v>0</v>
      </c>
      <c r="H972" s="37">
        <v>0</v>
      </c>
      <c r="I972" s="37">
        <v>0</v>
      </c>
      <c r="J972" s="37">
        <v>0</v>
      </c>
      <c r="K972" s="37">
        <v>0</v>
      </c>
      <c r="L972" s="37">
        <v>0</v>
      </c>
      <c r="M972" s="37">
        <v>0</v>
      </c>
      <c r="N972" s="37">
        <v>0</v>
      </c>
      <c r="O972" s="37">
        <v>0</v>
      </c>
      <c r="P972" s="37">
        <v>1</v>
      </c>
      <c r="Q972" s="37">
        <v>0</v>
      </c>
      <c r="R972" s="37">
        <v>0</v>
      </c>
      <c r="S972" s="37">
        <v>0</v>
      </c>
      <c r="T972" s="22">
        <v>0</v>
      </c>
      <c r="U972" s="24">
        <v>1</v>
      </c>
      <c r="V972" s="76">
        <v>0</v>
      </c>
      <c r="W972" s="71">
        <f t="shared" si="32"/>
        <v>0.28423235828313964</v>
      </c>
      <c r="X972" s="68">
        <f t="shared" si="33"/>
        <v>8.0788033495195061E-2</v>
      </c>
    </row>
    <row r="973" spans="2:24" x14ac:dyDescent="0.25">
      <c r="B973" s="26">
        <f>IF('Training Data'!A967="M",1,0)</f>
        <v>1</v>
      </c>
      <c r="C973" s="22">
        <f>IF('Training Data'!A967="F",1,0)</f>
        <v>0</v>
      </c>
      <c r="D973" s="26">
        <f>IF('Training Data'!$B967="H",1,0)</f>
        <v>1</v>
      </c>
      <c r="E973" s="22">
        <f>IF('Training Data'!$B967="A",1,0)</f>
        <v>0</v>
      </c>
      <c r="F973" s="37">
        <v>0</v>
      </c>
      <c r="G973" s="37">
        <v>0</v>
      </c>
      <c r="H973" s="37">
        <v>0</v>
      </c>
      <c r="I973" s="37">
        <v>0</v>
      </c>
      <c r="J973" s="37">
        <v>0</v>
      </c>
      <c r="K973" s="37">
        <v>0</v>
      </c>
      <c r="L973" s="37">
        <v>0</v>
      </c>
      <c r="M973" s="37">
        <v>0</v>
      </c>
      <c r="N973" s="37">
        <v>0</v>
      </c>
      <c r="O973" s="37">
        <v>0</v>
      </c>
      <c r="P973" s="37">
        <v>0</v>
      </c>
      <c r="Q973" s="37">
        <v>0</v>
      </c>
      <c r="R973" s="37">
        <v>0</v>
      </c>
      <c r="S973" s="37">
        <v>0</v>
      </c>
      <c r="T973" s="22">
        <v>0</v>
      </c>
      <c r="U973" s="24">
        <v>1</v>
      </c>
      <c r="V973" s="76">
        <v>0</v>
      </c>
      <c r="W973" s="71">
        <f t="shared" si="32"/>
        <v>0.36106374145931197</v>
      </c>
      <c r="X973" s="68">
        <f t="shared" si="33"/>
        <v>0.13036702539659689</v>
      </c>
    </row>
    <row r="974" spans="2:24" x14ac:dyDescent="0.25">
      <c r="B974" s="26">
        <f>IF('Training Data'!A968="M",1,0)</f>
        <v>0</v>
      </c>
      <c r="C974" s="22">
        <f>IF('Training Data'!A968="F",1,0)</f>
        <v>0</v>
      </c>
      <c r="D974" s="26">
        <f>IF('Training Data'!$B968="H",1,0)</f>
        <v>1</v>
      </c>
      <c r="E974" s="22">
        <f>IF('Training Data'!$B968="A",1,0)</f>
        <v>0</v>
      </c>
      <c r="F974" s="37">
        <v>0</v>
      </c>
      <c r="G974" s="37">
        <v>0</v>
      </c>
      <c r="H974" s="37">
        <v>0</v>
      </c>
      <c r="I974" s="37">
        <v>0</v>
      </c>
      <c r="J974" s="37">
        <v>0</v>
      </c>
      <c r="K974" s="37">
        <v>0</v>
      </c>
      <c r="L974" s="37">
        <v>0</v>
      </c>
      <c r="M974" s="37">
        <v>0</v>
      </c>
      <c r="N974" s="37">
        <v>0</v>
      </c>
      <c r="O974" s="37">
        <v>0</v>
      </c>
      <c r="P974" s="37">
        <v>0</v>
      </c>
      <c r="Q974" s="37">
        <v>0</v>
      </c>
      <c r="R974" s="37">
        <v>0</v>
      </c>
      <c r="S974" s="37">
        <v>0</v>
      </c>
      <c r="T974" s="22">
        <v>0</v>
      </c>
      <c r="U974" s="24">
        <v>1</v>
      </c>
      <c r="V974" s="76">
        <v>0</v>
      </c>
      <c r="W974" s="71">
        <f t="shared" si="32"/>
        <v>0.42818831162222193</v>
      </c>
      <c r="X974" s="68">
        <f t="shared" si="33"/>
        <v>0.18334523020988905</v>
      </c>
    </row>
    <row r="975" spans="2:24" x14ac:dyDescent="0.25">
      <c r="B975" s="26">
        <f>IF('Training Data'!A969="M",1,0)</f>
        <v>0</v>
      </c>
      <c r="C975" s="22">
        <f>IF('Training Data'!A969="F",1,0)</f>
        <v>1</v>
      </c>
      <c r="D975" s="26">
        <f>IF('Training Data'!$B969="H",1,0)</f>
        <v>0</v>
      </c>
      <c r="E975" s="22">
        <f>IF('Training Data'!$B969="A",1,0)</f>
        <v>1</v>
      </c>
      <c r="F975" s="37">
        <v>0</v>
      </c>
      <c r="G975" s="37">
        <v>1</v>
      </c>
      <c r="H975" s="37">
        <v>0</v>
      </c>
      <c r="I975" s="37">
        <v>0</v>
      </c>
      <c r="J975" s="37">
        <v>0</v>
      </c>
      <c r="K975" s="37">
        <v>0</v>
      </c>
      <c r="L975" s="37">
        <v>0</v>
      </c>
      <c r="M975" s="37">
        <v>0</v>
      </c>
      <c r="N975" s="37">
        <v>0</v>
      </c>
      <c r="O975" s="37">
        <v>0</v>
      </c>
      <c r="P975" s="37">
        <v>1</v>
      </c>
      <c r="Q975" s="37">
        <v>0</v>
      </c>
      <c r="R975" s="37">
        <v>0</v>
      </c>
      <c r="S975" s="37">
        <v>1</v>
      </c>
      <c r="T975" s="22">
        <v>0</v>
      </c>
      <c r="U975" s="24">
        <v>1</v>
      </c>
      <c r="V975" s="76">
        <v>0</v>
      </c>
      <c r="W975" s="71">
        <f t="shared" si="32"/>
        <v>-0.19042950563391703</v>
      </c>
      <c r="X975" s="68">
        <f t="shared" si="33"/>
        <v>3.6263396615978036E-2</v>
      </c>
    </row>
    <row r="976" spans="2:24" x14ac:dyDescent="0.25">
      <c r="B976" s="26">
        <f>IF('Training Data'!A970="M",1,0)</f>
        <v>1</v>
      </c>
      <c r="C976" s="22">
        <f>IF('Training Data'!A970="F",1,0)</f>
        <v>0</v>
      </c>
      <c r="D976" s="26">
        <f>IF('Training Data'!$B970="H",1,0)</f>
        <v>0</v>
      </c>
      <c r="E976" s="22">
        <f>IF('Training Data'!$B970="A",1,0)</f>
        <v>1</v>
      </c>
      <c r="F976" s="37">
        <v>0</v>
      </c>
      <c r="G976" s="37">
        <v>0</v>
      </c>
      <c r="H976" s="37">
        <v>1</v>
      </c>
      <c r="I976" s="37">
        <v>0</v>
      </c>
      <c r="J976" s="37">
        <v>0</v>
      </c>
      <c r="K976" s="37">
        <v>0</v>
      </c>
      <c r="L976" s="37">
        <v>0</v>
      </c>
      <c r="M976" s="37">
        <v>0</v>
      </c>
      <c r="N976" s="37">
        <v>0</v>
      </c>
      <c r="O976" s="37">
        <v>0</v>
      </c>
      <c r="P976" s="37">
        <v>0</v>
      </c>
      <c r="Q976" s="37">
        <v>0</v>
      </c>
      <c r="R976" s="37">
        <v>0</v>
      </c>
      <c r="S976" s="37">
        <v>0</v>
      </c>
      <c r="T976" s="22">
        <v>0</v>
      </c>
      <c r="U976" s="24">
        <v>1</v>
      </c>
      <c r="V976" s="76">
        <v>0</v>
      </c>
      <c r="W976" s="71">
        <f t="shared" si="32"/>
        <v>0.13904416085170479</v>
      </c>
      <c r="X976" s="68">
        <f t="shared" si="33"/>
        <v>1.9333278666954754E-2</v>
      </c>
    </row>
    <row r="977" spans="2:24" x14ac:dyDescent="0.25">
      <c r="B977" s="26">
        <f>IF('Training Data'!A971="M",1,0)</f>
        <v>1</v>
      </c>
      <c r="C977" s="22">
        <f>IF('Training Data'!A971="F",1,0)</f>
        <v>0</v>
      </c>
      <c r="D977" s="26">
        <f>IF('Training Data'!$B971="H",1,0)</f>
        <v>1</v>
      </c>
      <c r="E977" s="22">
        <f>IF('Training Data'!$B971="A",1,0)</f>
        <v>0</v>
      </c>
      <c r="F977" s="37">
        <v>0</v>
      </c>
      <c r="G977" s="37">
        <v>0</v>
      </c>
      <c r="H977" s="37">
        <v>1</v>
      </c>
      <c r="I977" s="37">
        <v>0</v>
      </c>
      <c r="J977" s="37">
        <v>0</v>
      </c>
      <c r="K977" s="37">
        <v>0</v>
      </c>
      <c r="L977" s="37">
        <v>0</v>
      </c>
      <c r="M977" s="37">
        <v>0</v>
      </c>
      <c r="N977" s="37">
        <v>0</v>
      </c>
      <c r="O977" s="37">
        <v>0</v>
      </c>
      <c r="P977" s="37">
        <v>0</v>
      </c>
      <c r="Q977" s="37">
        <v>0</v>
      </c>
      <c r="R977" s="37">
        <v>0</v>
      </c>
      <c r="S977" s="37">
        <v>1</v>
      </c>
      <c r="T977" s="22">
        <v>0</v>
      </c>
      <c r="U977" s="24">
        <v>1</v>
      </c>
      <c r="V977" s="76">
        <v>0</v>
      </c>
      <c r="W977" s="71">
        <f t="shared" si="32"/>
        <v>-8.2364512907996734E-2</v>
      </c>
      <c r="X977" s="68">
        <f t="shared" si="33"/>
        <v>6.783912986571561E-3</v>
      </c>
    </row>
    <row r="978" spans="2:24" x14ac:dyDescent="0.25">
      <c r="B978" s="26">
        <f>IF('Training Data'!A972="M",1,0)</f>
        <v>0</v>
      </c>
      <c r="C978" s="22">
        <f>IF('Training Data'!A972="F",1,0)</f>
        <v>1</v>
      </c>
      <c r="D978" s="26">
        <f>IF('Training Data'!$B972="H",1,0)</f>
        <v>0</v>
      </c>
      <c r="E978" s="22">
        <f>IF('Training Data'!$B972="A",1,0)</f>
        <v>0</v>
      </c>
      <c r="F978" s="37">
        <v>0</v>
      </c>
      <c r="G978" s="37">
        <v>0</v>
      </c>
      <c r="H978" s="37">
        <v>1</v>
      </c>
      <c r="I978" s="37">
        <v>0</v>
      </c>
      <c r="J978" s="37">
        <v>0</v>
      </c>
      <c r="K978" s="37">
        <v>0</v>
      </c>
      <c r="L978" s="37">
        <v>0</v>
      </c>
      <c r="M978" s="37">
        <v>0</v>
      </c>
      <c r="N978" s="37">
        <v>0</v>
      </c>
      <c r="O978" s="37">
        <v>0</v>
      </c>
      <c r="P978" s="37">
        <v>0</v>
      </c>
      <c r="Q978" s="37">
        <v>0</v>
      </c>
      <c r="R978" s="37">
        <v>1</v>
      </c>
      <c r="S978" s="37">
        <v>0</v>
      </c>
      <c r="T978" s="22">
        <v>0</v>
      </c>
      <c r="U978" s="24">
        <v>1</v>
      </c>
      <c r="V978" s="76">
        <v>0</v>
      </c>
      <c r="W978" s="71">
        <f t="shared" si="32"/>
        <v>0.38291654992737173</v>
      </c>
      <c r="X978" s="68">
        <f t="shared" si="33"/>
        <v>0.14662508420828135</v>
      </c>
    </row>
    <row r="979" spans="2:24" x14ac:dyDescent="0.25">
      <c r="B979" s="26">
        <f>IF('Training Data'!A973="M",1,0)</f>
        <v>1</v>
      </c>
      <c r="C979" s="22">
        <f>IF('Training Data'!A973="F",1,0)</f>
        <v>0</v>
      </c>
      <c r="D979" s="26">
        <f>IF('Training Data'!$B973="H",1,0)</f>
        <v>0</v>
      </c>
      <c r="E979" s="22">
        <f>IF('Training Data'!$B973="A",1,0)</f>
        <v>1</v>
      </c>
      <c r="F979" s="37">
        <v>0</v>
      </c>
      <c r="G979" s="37">
        <v>0</v>
      </c>
      <c r="H979" s="37">
        <v>0</v>
      </c>
      <c r="I979" s="37">
        <v>0</v>
      </c>
      <c r="J979" s="37">
        <v>0</v>
      </c>
      <c r="K979" s="37">
        <v>0</v>
      </c>
      <c r="L979" s="37">
        <v>0</v>
      </c>
      <c r="M979" s="37">
        <v>0</v>
      </c>
      <c r="N979" s="37">
        <v>0</v>
      </c>
      <c r="O979" s="37">
        <v>0</v>
      </c>
      <c r="P979" s="37">
        <v>0</v>
      </c>
      <c r="Q979" s="37">
        <v>0</v>
      </c>
      <c r="R979" s="37">
        <v>0</v>
      </c>
      <c r="S979" s="37">
        <v>0</v>
      </c>
      <c r="T979" s="22">
        <v>0</v>
      </c>
      <c r="U979" s="24">
        <v>1</v>
      </c>
      <c r="V979" s="76">
        <v>0</v>
      </c>
      <c r="W979" s="71">
        <f t="shared" si="32"/>
        <v>0.37668592577131521</v>
      </c>
      <c r="X979" s="68">
        <f t="shared" si="33"/>
        <v>0.14189228667419279</v>
      </c>
    </row>
    <row r="980" spans="2:24" x14ac:dyDescent="0.25">
      <c r="B980" s="26">
        <f>IF('Training Data'!A974="M",1,0)</f>
        <v>0</v>
      </c>
      <c r="C980" s="22">
        <f>IF('Training Data'!A974="F",1,0)</f>
        <v>1</v>
      </c>
      <c r="D980" s="26">
        <f>IF('Training Data'!$B974="H",1,0)</f>
        <v>1</v>
      </c>
      <c r="E980" s="22">
        <f>IF('Training Data'!$B974="A",1,0)</f>
        <v>0</v>
      </c>
      <c r="F980" s="37">
        <v>0</v>
      </c>
      <c r="G980" s="37">
        <v>0</v>
      </c>
      <c r="H980" s="37">
        <v>0</v>
      </c>
      <c r="I980" s="37">
        <v>0</v>
      </c>
      <c r="J980" s="37">
        <v>0</v>
      </c>
      <c r="K980" s="37">
        <v>0</v>
      </c>
      <c r="L980" s="37">
        <v>0</v>
      </c>
      <c r="M980" s="37">
        <v>0</v>
      </c>
      <c r="N980" s="37">
        <v>0</v>
      </c>
      <c r="O980" s="37">
        <v>0</v>
      </c>
      <c r="P980" s="37">
        <v>0</v>
      </c>
      <c r="Q980" s="37">
        <v>1</v>
      </c>
      <c r="R980" s="37">
        <v>0</v>
      </c>
      <c r="S980" s="37">
        <v>0</v>
      </c>
      <c r="T980" s="22">
        <v>0</v>
      </c>
      <c r="U980" s="24">
        <v>1</v>
      </c>
      <c r="V980" s="76">
        <v>0</v>
      </c>
      <c r="W980" s="71">
        <f t="shared" si="32"/>
        <v>0.59050883685247857</v>
      </c>
      <c r="X980" s="68">
        <f t="shared" si="33"/>
        <v>0.34870068640086715</v>
      </c>
    </row>
    <row r="981" spans="2:24" x14ac:dyDescent="0.25">
      <c r="B981" s="26">
        <f>IF('Training Data'!A975="M",1,0)</f>
        <v>0</v>
      </c>
      <c r="C981" s="22">
        <f>IF('Training Data'!A975="F",1,0)</f>
        <v>1</v>
      </c>
      <c r="D981" s="26">
        <f>IF('Training Data'!$B975="H",1,0)</f>
        <v>1</v>
      </c>
      <c r="E981" s="22">
        <f>IF('Training Data'!$B975="A",1,0)</f>
        <v>0</v>
      </c>
      <c r="F981" s="37">
        <v>0</v>
      </c>
      <c r="G981" s="37">
        <v>0</v>
      </c>
      <c r="H981" s="37">
        <v>0</v>
      </c>
      <c r="I981" s="37">
        <v>0</v>
      </c>
      <c r="J981" s="37">
        <v>0</v>
      </c>
      <c r="K981" s="37">
        <v>0</v>
      </c>
      <c r="L981" s="37">
        <v>0</v>
      </c>
      <c r="M981" s="37">
        <v>0</v>
      </c>
      <c r="N981" s="37">
        <v>0</v>
      </c>
      <c r="O981" s="37">
        <v>0</v>
      </c>
      <c r="P981" s="37">
        <v>0</v>
      </c>
      <c r="Q981" s="37">
        <v>0</v>
      </c>
      <c r="R981" s="37">
        <v>0</v>
      </c>
      <c r="S981" s="37">
        <v>0</v>
      </c>
      <c r="T981" s="22">
        <v>0</v>
      </c>
      <c r="U981" s="24">
        <v>1</v>
      </c>
      <c r="V981" s="76">
        <v>0</v>
      </c>
      <c r="W981" s="71">
        <f t="shared" si="32"/>
        <v>0.42910224979607509</v>
      </c>
      <c r="X981" s="68">
        <f t="shared" si="33"/>
        <v>0.18412874078005323</v>
      </c>
    </row>
    <row r="982" spans="2:24" x14ac:dyDescent="0.25">
      <c r="B982" s="26">
        <f>IF('Training Data'!A976="M",1,0)</f>
        <v>0</v>
      </c>
      <c r="C982" s="22">
        <f>IF('Training Data'!A976="F",1,0)</f>
        <v>1</v>
      </c>
      <c r="D982" s="26">
        <f>IF('Training Data'!$B976="H",1,0)</f>
        <v>0</v>
      </c>
      <c r="E982" s="22">
        <f>IF('Training Data'!$B976="A",1,0)</f>
        <v>1</v>
      </c>
      <c r="F982" s="37">
        <v>0</v>
      </c>
      <c r="G982" s="37">
        <v>1</v>
      </c>
      <c r="H982" s="37">
        <v>0</v>
      </c>
      <c r="I982" s="37">
        <v>0</v>
      </c>
      <c r="J982" s="37">
        <v>0</v>
      </c>
      <c r="K982" s="37">
        <v>0</v>
      </c>
      <c r="L982" s="37">
        <v>0</v>
      </c>
      <c r="M982" s="37">
        <v>0</v>
      </c>
      <c r="N982" s="37">
        <v>0</v>
      </c>
      <c r="O982" s="37">
        <v>0</v>
      </c>
      <c r="P982" s="37">
        <v>1</v>
      </c>
      <c r="Q982" s="37">
        <v>0</v>
      </c>
      <c r="R982" s="37">
        <v>0</v>
      </c>
      <c r="S982" s="37">
        <v>0</v>
      </c>
      <c r="T982" s="22">
        <v>0</v>
      </c>
      <c r="U982" s="24">
        <v>1</v>
      </c>
      <c r="V982" s="76">
        <v>0</v>
      </c>
      <c r="W982" s="71">
        <f t="shared" si="32"/>
        <v>1.5356983813781255E-2</v>
      </c>
      <c r="X982" s="68">
        <f t="shared" si="33"/>
        <v>2.3583695185673946E-4</v>
      </c>
    </row>
    <row r="983" spans="2:24" x14ac:dyDescent="0.25">
      <c r="B983" s="26">
        <f>IF('Training Data'!A977="M",1,0)</f>
        <v>1</v>
      </c>
      <c r="C983" s="22">
        <f>IF('Training Data'!A977="F",1,0)</f>
        <v>0</v>
      </c>
      <c r="D983" s="26">
        <f>IF('Training Data'!$B977="H",1,0)</f>
        <v>1</v>
      </c>
      <c r="E983" s="22">
        <f>IF('Training Data'!$B977="A",1,0)</f>
        <v>0</v>
      </c>
      <c r="F983" s="37">
        <v>0</v>
      </c>
      <c r="G983" s="37">
        <v>0</v>
      </c>
      <c r="H983" s="37">
        <v>0</v>
      </c>
      <c r="I983" s="37">
        <v>0</v>
      </c>
      <c r="J983" s="37">
        <v>0</v>
      </c>
      <c r="K983" s="37">
        <v>0</v>
      </c>
      <c r="L983" s="37">
        <v>0</v>
      </c>
      <c r="M983" s="37">
        <v>0</v>
      </c>
      <c r="N983" s="37">
        <v>0</v>
      </c>
      <c r="O983" s="37">
        <v>0</v>
      </c>
      <c r="P983" s="37">
        <v>0</v>
      </c>
      <c r="Q983" s="37">
        <v>0</v>
      </c>
      <c r="R983" s="37">
        <v>0</v>
      </c>
      <c r="S983" s="37">
        <v>0</v>
      </c>
      <c r="T983" s="22">
        <v>0</v>
      </c>
      <c r="U983" s="24">
        <v>1</v>
      </c>
      <c r="V983" s="76">
        <v>0</v>
      </c>
      <c r="W983" s="71">
        <f t="shared" si="32"/>
        <v>0.36106374145931197</v>
      </c>
      <c r="X983" s="68">
        <f t="shared" si="33"/>
        <v>0.13036702539659689</v>
      </c>
    </row>
    <row r="984" spans="2:24" x14ac:dyDescent="0.25">
      <c r="B984" s="26">
        <f>IF('Training Data'!A978="M",1,0)</f>
        <v>0</v>
      </c>
      <c r="C984" s="22">
        <f>IF('Training Data'!A978="F",1,0)</f>
        <v>1</v>
      </c>
      <c r="D984" s="26">
        <f>IF('Training Data'!$B978="H",1,0)</f>
        <v>1</v>
      </c>
      <c r="E984" s="22">
        <f>IF('Training Data'!$B978="A",1,0)</f>
        <v>0</v>
      </c>
      <c r="F984" s="37">
        <v>0</v>
      </c>
      <c r="G984" s="37">
        <v>0</v>
      </c>
      <c r="H984" s="37">
        <v>0</v>
      </c>
      <c r="I984" s="37">
        <v>0</v>
      </c>
      <c r="J984" s="37">
        <v>0</v>
      </c>
      <c r="K984" s="37">
        <v>0</v>
      </c>
      <c r="L984" s="37">
        <v>0</v>
      </c>
      <c r="M984" s="37">
        <v>0</v>
      </c>
      <c r="N984" s="37">
        <v>0</v>
      </c>
      <c r="O984" s="37">
        <v>0</v>
      </c>
      <c r="P984" s="37">
        <v>0</v>
      </c>
      <c r="Q984" s="37">
        <v>0</v>
      </c>
      <c r="R984" s="37">
        <v>0</v>
      </c>
      <c r="S984" s="37">
        <v>1</v>
      </c>
      <c r="T984" s="22">
        <v>0</v>
      </c>
      <c r="U984" s="24">
        <v>1</v>
      </c>
      <c r="V984" s="76">
        <v>0</v>
      </c>
      <c r="W984" s="71">
        <f t="shared" si="32"/>
        <v>0.22331576034837683</v>
      </c>
      <c r="X984" s="68">
        <f t="shared" si="33"/>
        <v>4.9869928819973673E-2</v>
      </c>
    </row>
    <row r="985" spans="2:24" x14ac:dyDescent="0.25">
      <c r="B985" s="26">
        <f>IF('Training Data'!A979="M",1,0)</f>
        <v>0</v>
      </c>
      <c r="C985" s="22">
        <f>IF('Training Data'!A979="F",1,0)</f>
        <v>0</v>
      </c>
      <c r="D985" s="26">
        <f>IF('Training Data'!$B979="H",1,0)</f>
        <v>0</v>
      </c>
      <c r="E985" s="22">
        <f>IF('Training Data'!$B979="A",1,0)</f>
        <v>1</v>
      </c>
      <c r="F985" s="37">
        <v>0</v>
      </c>
      <c r="G985" s="37">
        <v>0</v>
      </c>
      <c r="H985" s="37">
        <v>0</v>
      </c>
      <c r="I985" s="37">
        <v>0</v>
      </c>
      <c r="J985" s="37">
        <v>0</v>
      </c>
      <c r="K985" s="37">
        <v>0</v>
      </c>
      <c r="L985" s="37">
        <v>0</v>
      </c>
      <c r="M985" s="37">
        <v>0</v>
      </c>
      <c r="N985" s="37">
        <v>0</v>
      </c>
      <c r="O985" s="37">
        <v>0</v>
      </c>
      <c r="P985" s="37">
        <v>0</v>
      </c>
      <c r="Q985" s="37">
        <v>0</v>
      </c>
      <c r="R985" s="37">
        <v>0</v>
      </c>
      <c r="S985" s="37">
        <v>1</v>
      </c>
      <c r="T985" s="22">
        <v>0</v>
      </c>
      <c r="U985" s="24">
        <v>1</v>
      </c>
      <c r="V985" s="76">
        <v>0</v>
      </c>
      <c r="W985" s="71">
        <f t="shared" si="32"/>
        <v>0.23802400648652686</v>
      </c>
      <c r="X985" s="68">
        <f t="shared" si="33"/>
        <v>5.6655427663898181E-2</v>
      </c>
    </row>
    <row r="986" spans="2:24" x14ac:dyDescent="0.25">
      <c r="B986" s="26">
        <f>IF('Training Data'!A980="M",1,0)</f>
        <v>0</v>
      </c>
      <c r="C986" s="22">
        <f>IF('Training Data'!A980="F",1,0)</f>
        <v>0</v>
      </c>
      <c r="D986" s="26">
        <f>IF('Training Data'!$B980="H",1,0)</f>
        <v>1</v>
      </c>
      <c r="E986" s="22">
        <f>IF('Training Data'!$B980="A",1,0)</f>
        <v>0</v>
      </c>
      <c r="F986" s="37">
        <v>0</v>
      </c>
      <c r="G986" s="37">
        <v>0</v>
      </c>
      <c r="H986" s="37">
        <v>0</v>
      </c>
      <c r="I986" s="37">
        <v>0</v>
      </c>
      <c r="J986" s="37">
        <v>0</v>
      </c>
      <c r="K986" s="37">
        <v>0</v>
      </c>
      <c r="L986" s="37">
        <v>0</v>
      </c>
      <c r="M986" s="37">
        <v>0</v>
      </c>
      <c r="N986" s="37">
        <v>0</v>
      </c>
      <c r="O986" s="37">
        <v>0</v>
      </c>
      <c r="P986" s="37">
        <v>0</v>
      </c>
      <c r="Q986" s="37">
        <v>0</v>
      </c>
      <c r="R986" s="37">
        <v>0</v>
      </c>
      <c r="S986" s="37">
        <v>0</v>
      </c>
      <c r="T986" s="22">
        <v>0</v>
      </c>
      <c r="U986" s="24">
        <v>1</v>
      </c>
      <c r="V986" s="76">
        <v>0</v>
      </c>
      <c r="W986" s="71">
        <f t="shared" si="32"/>
        <v>0.42818831162222193</v>
      </c>
      <c r="X986" s="68">
        <f t="shared" si="33"/>
        <v>0.18334523020988905</v>
      </c>
    </row>
    <row r="987" spans="2:24" x14ac:dyDescent="0.25">
      <c r="B987" s="26">
        <f>IF('Training Data'!A981="M",1,0)</f>
        <v>1</v>
      </c>
      <c r="C987" s="22">
        <f>IF('Training Data'!A981="F",1,0)</f>
        <v>0</v>
      </c>
      <c r="D987" s="26">
        <f>IF('Training Data'!$B981="H",1,0)</f>
        <v>0</v>
      </c>
      <c r="E987" s="22">
        <f>IF('Training Data'!$B981="A",1,0)</f>
        <v>1</v>
      </c>
      <c r="F987" s="37">
        <v>0</v>
      </c>
      <c r="G987" s="37">
        <v>0</v>
      </c>
      <c r="H987" s="37">
        <v>0</v>
      </c>
      <c r="I987" s="37">
        <v>0</v>
      </c>
      <c r="J987" s="37">
        <v>0</v>
      </c>
      <c r="K987" s="37">
        <v>0</v>
      </c>
      <c r="L987" s="37">
        <v>0</v>
      </c>
      <c r="M987" s="37">
        <v>0</v>
      </c>
      <c r="N987" s="37">
        <v>1</v>
      </c>
      <c r="O987" s="37">
        <v>1</v>
      </c>
      <c r="P987" s="37">
        <v>0</v>
      </c>
      <c r="Q987" s="37">
        <v>0</v>
      </c>
      <c r="R987" s="37">
        <v>0</v>
      </c>
      <c r="S987" s="37">
        <v>0</v>
      </c>
      <c r="T987" s="22">
        <v>0</v>
      </c>
      <c r="U987" s="24">
        <v>1</v>
      </c>
      <c r="V987" s="76">
        <v>0</v>
      </c>
      <c r="W987" s="71">
        <f t="shared" si="32"/>
        <v>0.68505815985476359</v>
      </c>
      <c r="X987" s="68">
        <f t="shared" si="33"/>
        <v>0.46930468238359485</v>
      </c>
    </row>
    <row r="988" spans="2:24" x14ac:dyDescent="0.25">
      <c r="B988" s="26">
        <f>IF('Training Data'!A982="M",1,0)</f>
        <v>0</v>
      </c>
      <c r="C988" s="22">
        <f>IF('Training Data'!A982="F",1,0)</f>
        <v>1</v>
      </c>
      <c r="D988" s="26">
        <f>IF('Training Data'!$B982="H",1,0)</f>
        <v>1</v>
      </c>
      <c r="E988" s="22">
        <f>IF('Training Data'!$B982="A",1,0)</f>
        <v>0</v>
      </c>
      <c r="F988" s="37">
        <v>0</v>
      </c>
      <c r="G988" s="37">
        <v>0</v>
      </c>
      <c r="H988" s="37">
        <v>0</v>
      </c>
      <c r="I988" s="37">
        <v>0</v>
      </c>
      <c r="J988" s="37">
        <v>0</v>
      </c>
      <c r="K988" s="37">
        <v>0</v>
      </c>
      <c r="L988" s="37">
        <v>0</v>
      </c>
      <c r="M988" s="37">
        <v>0</v>
      </c>
      <c r="N988" s="37">
        <v>0</v>
      </c>
      <c r="O988" s="37">
        <v>0</v>
      </c>
      <c r="P988" s="37">
        <v>0</v>
      </c>
      <c r="Q988" s="37">
        <v>0</v>
      </c>
      <c r="R988" s="37">
        <v>1</v>
      </c>
      <c r="S988" s="37">
        <v>0</v>
      </c>
      <c r="T988" s="22">
        <v>0</v>
      </c>
      <c r="U988" s="24">
        <v>1</v>
      </c>
      <c r="V988" s="76">
        <v>0</v>
      </c>
      <c r="W988" s="71">
        <f t="shared" si="32"/>
        <v>0.61765397544350509</v>
      </c>
      <c r="X988" s="68">
        <f t="shared" si="33"/>
        <v>0.38149643338116601</v>
      </c>
    </row>
    <row r="989" spans="2:24" x14ac:dyDescent="0.25">
      <c r="B989" s="26">
        <f>IF('Training Data'!A983="M",1,0)</f>
        <v>1</v>
      </c>
      <c r="C989" s="22">
        <f>IF('Training Data'!A983="F",1,0)</f>
        <v>0</v>
      </c>
      <c r="D989" s="26">
        <f>IF('Training Data'!$B983="H",1,0)</f>
        <v>0</v>
      </c>
      <c r="E989" s="22">
        <f>IF('Training Data'!$B983="A",1,0)</f>
        <v>0</v>
      </c>
      <c r="F989" s="37">
        <v>0</v>
      </c>
      <c r="G989" s="37">
        <v>1</v>
      </c>
      <c r="H989" s="37">
        <v>0</v>
      </c>
      <c r="I989" s="37">
        <v>0</v>
      </c>
      <c r="J989" s="37">
        <v>0</v>
      </c>
      <c r="K989" s="37">
        <v>0</v>
      </c>
      <c r="L989" s="37">
        <v>0</v>
      </c>
      <c r="M989" s="37">
        <v>0</v>
      </c>
      <c r="N989" s="37">
        <v>0</v>
      </c>
      <c r="O989" s="37">
        <v>0</v>
      </c>
      <c r="P989" s="37">
        <v>1</v>
      </c>
      <c r="Q989" s="37">
        <v>0</v>
      </c>
      <c r="R989" s="37">
        <v>0</v>
      </c>
      <c r="S989" s="37">
        <v>1</v>
      </c>
      <c r="T989" s="22">
        <v>0</v>
      </c>
      <c r="U989" s="24">
        <v>1</v>
      </c>
      <c r="V989" s="76">
        <v>0</v>
      </c>
      <c r="W989" s="71">
        <f t="shared" si="32"/>
        <v>-0.27118585887920621</v>
      </c>
      <c r="X989" s="68">
        <f t="shared" si="33"/>
        <v>7.3541770056052752E-2</v>
      </c>
    </row>
    <row r="990" spans="2:24" x14ac:dyDescent="0.25">
      <c r="B990" s="26">
        <f>IF('Training Data'!A984="M",1,0)</f>
        <v>0</v>
      </c>
      <c r="C990" s="22">
        <f>IF('Training Data'!A984="F",1,0)</f>
        <v>1</v>
      </c>
      <c r="D990" s="26">
        <f>IF('Training Data'!$B984="H",1,0)</f>
        <v>0</v>
      </c>
      <c r="E990" s="22">
        <f>IF('Training Data'!$B984="A",1,0)</f>
        <v>0</v>
      </c>
      <c r="F990" s="37">
        <v>0</v>
      </c>
      <c r="G990" s="37">
        <v>0</v>
      </c>
      <c r="H990" s="37">
        <v>0</v>
      </c>
      <c r="I990" s="37">
        <v>0</v>
      </c>
      <c r="J990" s="37">
        <v>0</v>
      </c>
      <c r="K990" s="37">
        <v>0</v>
      </c>
      <c r="L990" s="37">
        <v>0</v>
      </c>
      <c r="M990" s="37">
        <v>0</v>
      </c>
      <c r="N990" s="37">
        <v>0</v>
      </c>
      <c r="O990" s="37">
        <v>0</v>
      </c>
      <c r="P990" s="37">
        <v>0</v>
      </c>
      <c r="Q990" s="37">
        <v>0</v>
      </c>
      <c r="R990" s="37">
        <v>0</v>
      </c>
      <c r="S990" s="37">
        <v>0</v>
      </c>
      <c r="T990" s="22">
        <v>0</v>
      </c>
      <c r="U990" s="24">
        <v>1</v>
      </c>
      <c r="V990" s="76">
        <v>0</v>
      </c>
      <c r="W990" s="71">
        <f t="shared" si="32"/>
        <v>0.43200658919955209</v>
      </c>
      <c r="X990" s="68">
        <f t="shared" si="33"/>
        <v>0.18662969311183056</v>
      </c>
    </row>
    <row r="991" spans="2:24" x14ac:dyDescent="0.25">
      <c r="B991" s="26">
        <f>IF('Training Data'!A985="M",1,0)</f>
        <v>0</v>
      </c>
      <c r="C991" s="22">
        <f>IF('Training Data'!A985="F",1,0)</f>
        <v>1</v>
      </c>
      <c r="D991" s="26">
        <f>IF('Training Data'!$B985="H",1,0)</f>
        <v>0</v>
      </c>
      <c r="E991" s="22">
        <f>IF('Training Data'!$B985="A",1,0)</f>
        <v>1</v>
      </c>
      <c r="F991" s="37">
        <v>0</v>
      </c>
      <c r="G991" s="37">
        <v>0</v>
      </c>
      <c r="H991" s="37">
        <v>0</v>
      </c>
      <c r="I991" s="37">
        <v>0</v>
      </c>
      <c r="J991" s="37">
        <v>0</v>
      </c>
      <c r="K991" s="37">
        <v>0</v>
      </c>
      <c r="L991" s="37">
        <v>0</v>
      </c>
      <c r="M991" s="37">
        <v>0</v>
      </c>
      <c r="N991" s="37">
        <v>0</v>
      </c>
      <c r="O991" s="37">
        <v>0</v>
      </c>
      <c r="P991" s="37">
        <v>0</v>
      </c>
      <c r="Q991" s="37">
        <v>0</v>
      </c>
      <c r="R991" s="37">
        <v>1</v>
      </c>
      <c r="S991" s="37">
        <v>0</v>
      </c>
      <c r="T991" s="22">
        <v>0</v>
      </c>
      <c r="U991" s="24">
        <v>1</v>
      </c>
      <c r="V991" s="76">
        <v>0</v>
      </c>
      <c r="W991" s="71">
        <f t="shared" si="32"/>
        <v>0.63327615975550833</v>
      </c>
      <c r="X991" s="68">
        <f t="shared" si="33"/>
        <v>0.4010386945146841</v>
      </c>
    </row>
    <row r="992" spans="2:24" x14ac:dyDescent="0.25">
      <c r="B992" s="26">
        <f>IF('Training Data'!A986="M",1,0)</f>
        <v>1</v>
      </c>
      <c r="C992" s="22">
        <f>IF('Training Data'!A986="F",1,0)</f>
        <v>0</v>
      </c>
      <c r="D992" s="26">
        <f>IF('Training Data'!$B986="H",1,0)</f>
        <v>0</v>
      </c>
      <c r="E992" s="22">
        <f>IF('Training Data'!$B986="A",1,0)</f>
        <v>1</v>
      </c>
      <c r="F992" s="37">
        <v>0</v>
      </c>
      <c r="G992" s="37">
        <v>0</v>
      </c>
      <c r="H992" s="37">
        <v>0</v>
      </c>
      <c r="I992" s="37">
        <v>0</v>
      </c>
      <c r="J992" s="37">
        <v>0</v>
      </c>
      <c r="K992" s="37">
        <v>0</v>
      </c>
      <c r="L992" s="37">
        <v>0</v>
      </c>
      <c r="M992" s="37">
        <v>0</v>
      </c>
      <c r="N992" s="37">
        <v>0</v>
      </c>
      <c r="O992" s="37">
        <v>0</v>
      </c>
      <c r="P992" s="37">
        <v>0</v>
      </c>
      <c r="Q992" s="37">
        <v>0</v>
      </c>
      <c r="R992" s="37">
        <v>0</v>
      </c>
      <c r="S992" s="37">
        <v>0</v>
      </c>
      <c r="T992" s="22">
        <v>0</v>
      </c>
      <c r="U992" s="24">
        <v>1</v>
      </c>
      <c r="V992" s="76">
        <v>0</v>
      </c>
      <c r="W992" s="71">
        <f t="shared" si="32"/>
        <v>0.37668592577131521</v>
      </c>
      <c r="X992" s="68">
        <f t="shared" si="33"/>
        <v>0.14189228667419279</v>
      </c>
    </row>
    <row r="993" spans="2:24" x14ac:dyDescent="0.25">
      <c r="B993" s="26">
        <f>IF('Training Data'!A987="M",1,0)</f>
        <v>0</v>
      </c>
      <c r="C993" s="22">
        <f>IF('Training Data'!A987="F",1,0)</f>
        <v>1</v>
      </c>
      <c r="D993" s="26">
        <f>IF('Training Data'!$B987="H",1,0)</f>
        <v>0</v>
      </c>
      <c r="E993" s="22">
        <f>IF('Training Data'!$B987="A",1,0)</f>
        <v>1</v>
      </c>
      <c r="F993" s="37">
        <v>0</v>
      </c>
      <c r="G993" s="37">
        <v>0</v>
      </c>
      <c r="H993" s="37">
        <v>0</v>
      </c>
      <c r="I993" s="37">
        <v>0</v>
      </c>
      <c r="J993" s="37">
        <v>0</v>
      </c>
      <c r="K993" s="37">
        <v>0</v>
      </c>
      <c r="L993" s="37">
        <v>0</v>
      </c>
      <c r="M993" s="37">
        <v>0</v>
      </c>
      <c r="N993" s="37">
        <v>0</v>
      </c>
      <c r="O993" s="37">
        <v>0</v>
      </c>
      <c r="P993" s="37">
        <v>0</v>
      </c>
      <c r="Q993" s="37">
        <v>0</v>
      </c>
      <c r="R993" s="37">
        <v>0</v>
      </c>
      <c r="S993" s="37">
        <v>0</v>
      </c>
      <c r="T993" s="22">
        <v>0</v>
      </c>
      <c r="U993" s="24">
        <v>1</v>
      </c>
      <c r="V993" s="76">
        <v>0</v>
      </c>
      <c r="W993" s="71">
        <f t="shared" si="32"/>
        <v>0.44472443410807827</v>
      </c>
      <c r="X993" s="68">
        <f t="shared" si="33"/>
        <v>0.19777982229275046</v>
      </c>
    </row>
    <row r="994" spans="2:24" x14ac:dyDescent="0.25">
      <c r="B994" s="26">
        <f>IF('Training Data'!A988="M",1,0)</f>
        <v>1</v>
      </c>
      <c r="C994" s="22">
        <f>IF('Training Data'!A988="F",1,0)</f>
        <v>0</v>
      </c>
      <c r="D994" s="26">
        <f>IF('Training Data'!$B988="H",1,0)</f>
        <v>0</v>
      </c>
      <c r="E994" s="22">
        <f>IF('Training Data'!$B988="A",1,0)</f>
        <v>1</v>
      </c>
      <c r="F994" s="37">
        <v>0</v>
      </c>
      <c r="G994" s="37">
        <v>0</v>
      </c>
      <c r="H994" s="37">
        <v>0</v>
      </c>
      <c r="I994" s="37">
        <v>0</v>
      </c>
      <c r="J994" s="37">
        <v>0</v>
      </c>
      <c r="K994" s="37">
        <v>0</v>
      </c>
      <c r="L994" s="37">
        <v>0</v>
      </c>
      <c r="M994" s="37">
        <v>0</v>
      </c>
      <c r="N994" s="37">
        <v>0</v>
      </c>
      <c r="O994" s="37">
        <v>0</v>
      </c>
      <c r="P994" s="37">
        <v>0</v>
      </c>
      <c r="Q994" s="37">
        <v>0</v>
      </c>
      <c r="R994" s="37">
        <v>0</v>
      </c>
      <c r="S994" s="37">
        <v>0</v>
      </c>
      <c r="T994" s="22">
        <v>0</v>
      </c>
      <c r="U994" s="24">
        <v>1</v>
      </c>
      <c r="V994" s="76">
        <v>0</v>
      </c>
      <c r="W994" s="71">
        <f t="shared" si="32"/>
        <v>0.37668592577131521</v>
      </c>
      <c r="X994" s="68">
        <f t="shared" si="33"/>
        <v>0.14189228667419279</v>
      </c>
    </row>
    <row r="995" spans="2:24" x14ac:dyDescent="0.25">
      <c r="B995" s="26">
        <f>IF('Training Data'!A989="M",1,0)</f>
        <v>0</v>
      </c>
      <c r="C995" s="22">
        <f>IF('Training Data'!A989="F",1,0)</f>
        <v>1</v>
      </c>
      <c r="D995" s="26">
        <f>IF('Training Data'!$B989="H",1,0)</f>
        <v>1</v>
      </c>
      <c r="E995" s="22">
        <f>IF('Training Data'!$B989="A",1,0)</f>
        <v>0</v>
      </c>
      <c r="F995" s="37">
        <v>0</v>
      </c>
      <c r="G995" s="37">
        <v>0</v>
      </c>
      <c r="H995" s="37">
        <v>0</v>
      </c>
      <c r="I995" s="37">
        <v>0</v>
      </c>
      <c r="J995" s="37">
        <v>0</v>
      </c>
      <c r="K995" s="37">
        <v>0</v>
      </c>
      <c r="L995" s="37">
        <v>0</v>
      </c>
      <c r="M995" s="37">
        <v>0</v>
      </c>
      <c r="N995" s="37">
        <v>0</v>
      </c>
      <c r="O995" s="37">
        <v>0</v>
      </c>
      <c r="P995" s="37">
        <v>0</v>
      </c>
      <c r="Q995" s="37">
        <v>0</v>
      </c>
      <c r="R995" s="37">
        <v>1</v>
      </c>
      <c r="S995" s="37">
        <v>0</v>
      </c>
      <c r="T995" s="22">
        <v>0</v>
      </c>
      <c r="U995" s="24">
        <v>1</v>
      </c>
      <c r="V995" s="76">
        <v>0</v>
      </c>
      <c r="W995" s="71">
        <f t="shared" si="32"/>
        <v>0.61765397544350509</v>
      </c>
      <c r="X995" s="68">
        <f t="shared" si="33"/>
        <v>0.38149643338116601</v>
      </c>
    </row>
    <row r="996" spans="2:24" x14ac:dyDescent="0.25">
      <c r="B996" s="26">
        <f>IF('Training Data'!A990="M",1,0)</f>
        <v>1</v>
      </c>
      <c r="C996" s="22">
        <f>IF('Training Data'!A990="F",1,0)</f>
        <v>0</v>
      </c>
      <c r="D996" s="26">
        <f>IF('Training Data'!$B990="H",1,0)</f>
        <v>1</v>
      </c>
      <c r="E996" s="22">
        <f>IF('Training Data'!$B990="A",1,0)</f>
        <v>0</v>
      </c>
      <c r="F996" s="37">
        <v>0</v>
      </c>
      <c r="G996" s="37">
        <v>0</v>
      </c>
      <c r="H996" s="37">
        <v>0</v>
      </c>
      <c r="I996" s="37">
        <v>0</v>
      </c>
      <c r="J996" s="37">
        <v>0</v>
      </c>
      <c r="K996" s="37">
        <v>0</v>
      </c>
      <c r="L996" s="37">
        <v>0</v>
      </c>
      <c r="M996" s="37">
        <v>0</v>
      </c>
      <c r="N996" s="37">
        <v>0</v>
      </c>
      <c r="O996" s="37">
        <v>0</v>
      </c>
      <c r="P996" s="37">
        <v>0</v>
      </c>
      <c r="Q996" s="37">
        <v>0</v>
      </c>
      <c r="R996" s="37">
        <v>0</v>
      </c>
      <c r="S996" s="37">
        <v>1</v>
      </c>
      <c r="T996" s="22">
        <v>0</v>
      </c>
      <c r="U996" s="24">
        <v>1</v>
      </c>
      <c r="V996" s="76">
        <v>0</v>
      </c>
      <c r="W996" s="71">
        <f t="shared" si="32"/>
        <v>0.15527725201161374</v>
      </c>
      <c r="X996" s="68">
        <f t="shared" si="33"/>
        <v>2.4111024992278202E-2</v>
      </c>
    </row>
    <row r="997" spans="2:24" x14ac:dyDescent="0.25">
      <c r="B997" s="26">
        <f>IF('Training Data'!A991="M",1,0)</f>
        <v>1</v>
      </c>
      <c r="C997" s="22">
        <f>IF('Training Data'!A991="F",1,0)</f>
        <v>0</v>
      </c>
      <c r="D997" s="26">
        <f>IF('Training Data'!$B991="H",1,0)</f>
        <v>1</v>
      </c>
      <c r="E997" s="22">
        <f>IF('Training Data'!$B991="A",1,0)</f>
        <v>0</v>
      </c>
      <c r="F997" s="37">
        <v>0</v>
      </c>
      <c r="G997" s="37">
        <v>0</v>
      </c>
      <c r="H997" s="37">
        <v>1</v>
      </c>
      <c r="I997" s="37">
        <v>0</v>
      </c>
      <c r="J997" s="37">
        <v>0</v>
      </c>
      <c r="K997" s="37">
        <v>0</v>
      </c>
      <c r="L997" s="37">
        <v>0</v>
      </c>
      <c r="M997" s="37">
        <v>0</v>
      </c>
      <c r="N997" s="37">
        <v>0</v>
      </c>
      <c r="O997" s="37">
        <v>0</v>
      </c>
      <c r="P997" s="37">
        <v>0</v>
      </c>
      <c r="Q997" s="37">
        <v>0</v>
      </c>
      <c r="R997" s="37">
        <v>0</v>
      </c>
      <c r="S997" s="37">
        <v>0</v>
      </c>
      <c r="T997" s="22">
        <v>0</v>
      </c>
      <c r="U997" s="24">
        <v>1</v>
      </c>
      <c r="V997" s="76">
        <v>0</v>
      </c>
      <c r="W997" s="71">
        <f t="shared" si="32"/>
        <v>0.12342197653970155</v>
      </c>
      <c r="X997" s="68">
        <f t="shared" si="33"/>
        <v>1.523298429296664E-2</v>
      </c>
    </row>
    <row r="998" spans="2:24" x14ac:dyDescent="0.25">
      <c r="B998" s="26">
        <f>IF('Training Data'!A992="M",1,0)</f>
        <v>0</v>
      </c>
      <c r="C998" s="22">
        <f>IF('Training Data'!A992="F",1,0)</f>
        <v>1</v>
      </c>
      <c r="D998" s="26">
        <f>IF('Training Data'!$B992="H",1,0)</f>
        <v>0</v>
      </c>
      <c r="E998" s="22">
        <f>IF('Training Data'!$B992="A",1,0)</f>
        <v>1</v>
      </c>
      <c r="F998" s="37">
        <v>0</v>
      </c>
      <c r="G998" s="37">
        <v>1</v>
      </c>
      <c r="H998" s="37">
        <v>0</v>
      </c>
      <c r="I998" s="37">
        <v>0</v>
      </c>
      <c r="J998" s="37">
        <v>1</v>
      </c>
      <c r="K998" s="37">
        <v>0</v>
      </c>
      <c r="L998" s="37">
        <v>0</v>
      </c>
      <c r="M998" s="37">
        <v>0</v>
      </c>
      <c r="N998" s="37">
        <v>0</v>
      </c>
      <c r="O998" s="37">
        <v>0</v>
      </c>
      <c r="P998" s="37">
        <v>0</v>
      </c>
      <c r="Q998" s="37">
        <v>0</v>
      </c>
      <c r="R998" s="37">
        <v>0</v>
      </c>
      <c r="S998" s="37">
        <v>0</v>
      </c>
      <c r="T998" s="22">
        <v>0</v>
      </c>
      <c r="U998" s="24">
        <v>1</v>
      </c>
      <c r="V998" s="76">
        <v>0</v>
      </c>
      <c r="W998" s="71">
        <f t="shared" si="32"/>
        <v>0.47040951682018772</v>
      </c>
      <c r="X998" s="68">
        <f t="shared" si="33"/>
        <v>0.22128511351500246</v>
      </c>
    </row>
    <row r="999" spans="2:24" x14ac:dyDescent="0.25">
      <c r="B999" s="26">
        <f>IF('Training Data'!A993="M",1,0)</f>
        <v>0</v>
      </c>
      <c r="C999" s="22">
        <f>IF('Training Data'!A993="F",1,0)</f>
        <v>0</v>
      </c>
      <c r="D999" s="26">
        <f>IF('Training Data'!$B993="H",1,0)</f>
        <v>0</v>
      </c>
      <c r="E999" s="22">
        <f>IF('Training Data'!$B993="A",1,0)</f>
        <v>0</v>
      </c>
      <c r="F999" s="37">
        <v>0</v>
      </c>
      <c r="G999" s="37">
        <v>1</v>
      </c>
      <c r="H999" s="37">
        <v>1</v>
      </c>
      <c r="I999" s="37">
        <v>0</v>
      </c>
      <c r="J999" s="37">
        <v>1</v>
      </c>
      <c r="K999" s="37">
        <v>0</v>
      </c>
      <c r="L999" s="37">
        <v>0</v>
      </c>
      <c r="M999" s="37">
        <v>0</v>
      </c>
      <c r="N999" s="37">
        <v>0</v>
      </c>
      <c r="O999" s="37">
        <v>0</v>
      </c>
      <c r="P999" s="37">
        <v>1</v>
      </c>
      <c r="Q999" s="37">
        <v>0</v>
      </c>
      <c r="R999" s="37">
        <v>0</v>
      </c>
      <c r="S999" s="37">
        <v>1</v>
      </c>
      <c r="T999" s="22">
        <v>0</v>
      </c>
      <c r="U999" s="24">
        <v>1</v>
      </c>
      <c r="V999" s="76">
        <v>0</v>
      </c>
      <c r="W999" s="71">
        <f t="shared" si="32"/>
        <v>-0.14714259645443895</v>
      </c>
      <c r="X999" s="68">
        <f t="shared" si="33"/>
        <v>2.1650943691353869E-2</v>
      </c>
    </row>
    <row r="1000" spans="2:24" x14ac:dyDescent="0.25">
      <c r="B1000" s="26">
        <f>IF('Training Data'!A994="M",1,0)</f>
        <v>0</v>
      </c>
      <c r="C1000" s="22">
        <f>IF('Training Data'!A994="F",1,0)</f>
        <v>0</v>
      </c>
      <c r="D1000" s="26">
        <f>IF('Training Data'!$B994="H",1,0)</f>
        <v>1</v>
      </c>
      <c r="E1000" s="22">
        <f>IF('Training Data'!$B994="A",1,0)</f>
        <v>0</v>
      </c>
      <c r="F1000" s="37">
        <v>0</v>
      </c>
      <c r="G1000" s="37">
        <v>0</v>
      </c>
      <c r="H1000" s="37">
        <v>0</v>
      </c>
      <c r="I1000" s="37">
        <v>0</v>
      </c>
      <c r="J1000" s="37">
        <v>0</v>
      </c>
      <c r="K1000" s="37">
        <v>0</v>
      </c>
      <c r="L1000" s="37">
        <v>0</v>
      </c>
      <c r="M1000" s="37">
        <v>1</v>
      </c>
      <c r="N1000" s="37">
        <v>0</v>
      </c>
      <c r="O1000" s="37">
        <v>0</v>
      </c>
      <c r="P1000" s="37">
        <v>0</v>
      </c>
      <c r="Q1000" s="37">
        <v>0</v>
      </c>
      <c r="R1000" s="37">
        <v>0</v>
      </c>
      <c r="S1000" s="37">
        <v>0</v>
      </c>
      <c r="T1000" s="22">
        <v>0</v>
      </c>
      <c r="U1000" s="24">
        <v>1</v>
      </c>
      <c r="V1000" s="76">
        <v>0</v>
      </c>
      <c r="W1000" s="71">
        <f t="shared" si="32"/>
        <v>0.66259379784570449</v>
      </c>
      <c r="X1000" s="68">
        <f t="shared" si="33"/>
        <v>0.43903054094359428</v>
      </c>
    </row>
    <row r="1001" spans="2:24" x14ac:dyDescent="0.25">
      <c r="B1001" s="26">
        <f>IF('Training Data'!A995="M",1,0)</f>
        <v>1</v>
      </c>
      <c r="C1001" s="22">
        <f>IF('Training Data'!A995="F",1,0)</f>
        <v>0</v>
      </c>
      <c r="D1001" s="26">
        <f>IF('Training Data'!$B995="H",1,0)</f>
        <v>1</v>
      </c>
      <c r="E1001" s="22">
        <f>IF('Training Data'!$B995="A",1,0)</f>
        <v>0</v>
      </c>
      <c r="F1001" s="37">
        <v>0</v>
      </c>
      <c r="G1001" s="37">
        <v>0</v>
      </c>
      <c r="H1001" s="37">
        <v>0</v>
      </c>
      <c r="I1001" s="37">
        <v>0</v>
      </c>
      <c r="J1001" s="37">
        <v>0</v>
      </c>
      <c r="K1001" s="37">
        <v>0</v>
      </c>
      <c r="L1001" s="37">
        <v>0</v>
      </c>
      <c r="M1001" s="37">
        <v>0</v>
      </c>
      <c r="N1001" s="37">
        <v>0</v>
      </c>
      <c r="O1001" s="37">
        <v>0</v>
      </c>
      <c r="P1001" s="37">
        <v>0</v>
      </c>
      <c r="Q1001" s="37">
        <v>0</v>
      </c>
      <c r="R1001" s="37">
        <v>0</v>
      </c>
      <c r="S1001" s="37">
        <v>0</v>
      </c>
      <c r="T1001" s="22">
        <v>0</v>
      </c>
      <c r="U1001" s="24">
        <v>1</v>
      </c>
      <c r="V1001" s="76">
        <v>0</v>
      </c>
      <c r="W1001" s="71">
        <f t="shared" si="32"/>
        <v>0.36106374145931197</v>
      </c>
      <c r="X1001" s="68">
        <f t="shared" si="33"/>
        <v>0.13036702539659689</v>
      </c>
    </row>
    <row r="1002" spans="2:24" x14ac:dyDescent="0.25">
      <c r="B1002" s="26">
        <f>IF('Training Data'!A996="M",1,0)</f>
        <v>1</v>
      </c>
      <c r="C1002" s="22">
        <f>IF('Training Data'!A996="F",1,0)</f>
        <v>0</v>
      </c>
      <c r="D1002" s="26">
        <f>IF('Training Data'!$B996="H",1,0)</f>
        <v>1</v>
      </c>
      <c r="E1002" s="22">
        <f>IF('Training Data'!$B996="A",1,0)</f>
        <v>0</v>
      </c>
      <c r="F1002" s="37">
        <v>0</v>
      </c>
      <c r="G1002" s="37">
        <v>0</v>
      </c>
      <c r="H1002" s="37">
        <v>1</v>
      </c>
      <c r="I1002" s="37">
        <v>0</v>
      </c>
      <c r="J1002" s="37">
        <v>0</v>
      </c>
      <c r="K1002" s="37">
        <v>0</v>
      </c>
      <c r="L1002" s="37">
        <v>0</v>
      </c>
      <c r="M1002" s="37">
        <v>0</v>
      </c>
      <c r="N1002" s="37">
        <v>1</v>
      </c>
      <c r="O1002" s="37">
        <v>0</v>
      </c>
      <c r="P1002" s="37">
        <v>0</v>
      </c>
      <c r="Q1002" s="37">
        <v>0</v>
      </c>
      <c r="R1002" s="37">
        <v>0</v>
      </c>
      <c r="S1002" s="37">
        <v>0</v>
      </c>
      <c r="T1002" s="22">
        <v>0</v>
      </c>
      <c r="U1002" s="24">
        <v>1</v>
      </c>
      <c r="V1002" s="76">
        <v>0</v>
      </c>
      <c r="W1002" s="71">
        <f t="shared" si="32"/>
        <v>0.26637279530969665</v>
      </c>
      <c r="X1002" s="68">
        <f t="shared" si="33"/>
        <v>7.095446608110155E-2</v>
      </c>
    </row>
    <row r="1003" spans="2:24" x14ac:dyDescent="0.25">
      <c r="B1003" s="26">
        <f>IF('Training Data'!A997="M",1,0)</f>
        <v>1</v>
      </c>
      <c r="C1003" s="22">
        <f>IF('Training Data'!A997="F",1,0)</f>
        <v>0</v>
      </c>
      <c r="D1003" s="26">
        <f>IF('Training Data'!$B997="H",1,0)</f>
        <v>0</v>
      </c>
      <c r="E1003" s="22">
        <f>IF('Training Data'!$B997="A",1,0)</f>
        <v>1</v>
      </c>
      <c r="F1003" s="37">
        <v>0</v>
      </c>
      <c r="G1003" s="37">
        <v>0</v>
      </c>
      <c r="H1003" s="37">
        <v>0</v>
      </c>
      <c r="I1003" s="37">
        <v>0</v>
      </c>
      <c r="J1003" s="37">
        <v>0</v>
      </c>
      <c r="K1003" s="37">
        <v>0</v>
      </c>
      <c r="L1003" s="37">
        <v>0</v>
      </c>
      <c r="M1003" s="37">
        <v>0</v>
      </c>
      <c r="N1003" s="37">
        <v>0</v>
      </c>
      <c r="O1003" s="37">
        <v>0</v>
      </c>
      <c r="P1003" s="37">
        <v>0</v>
      </c>
      <c r="Q1003" s="37">
        <v>0</v>
      </c>
      <c r="R1003" s="37">
        <v>0</v>
      </c>
      <c r="S1003" s="37">
        <v>0</v>
      </c>
      <c r="T1003" s="22">
        <v>0</v>
      </c>
      <c r="U1003" s="24">
        <v>1</v>
      </c>
      <c r="V1003" s="76">
        <v>0</v>
      </c>
      <c r="W1003" s="71">
        <f t="shared" si="32"/>
        <v>0.37668592577131521</v>
      </c>
      <c r="X1003" s="68">
        <f t="shared" si="33"/>
        <v>0.14189228667419279</v>
      </c>
    </row>
    <row r="1004" spans="2:24" x14ac:dyDescent="0.25">
      <c r="B1004" s="26">
        <f>IF('Training Data'!A998="M",1,0)</f>
        <v>0</v>
      </c>
      <c r="C1004" s="22">
        <f>IF('Training Data'!A998="F",1,0)</f>
        <v>1</v>
      </c>
      <c r="D1004" s="26">
        <f>IF('Training Data'!$B998="H",1,0)</f>
        <v>0</v>
      </c>
      <c r="E1004" s="22">
        <f>IF('Training Data'!$B998="A",1,0)</f>
        <v>1</v>
      </c>
      <c r="F1004" s="37">
        <v>0</v>
      </c>
      <c r="G1004" s="37">
        <v>0</v>
      </c>
      <c r="H1004" s="37">
        <v>0</v>
      </c>
      <c r="I1004" s="37">
        <v>0</v>
      </c>
      <c r="J1004" s="37">
        <v>0</v>
      </c>
      <c r="K1004" s="37">
        <v>0</v>
      </c>
      <c r="L1004" s="37">
        <v>0</v>
      </c>
      <c r="M1004" s="37">
        <v>0</v>
      </c>
      <c r="N1004" s="37">
        <v>0</v>
      </c>
      <c r="O1004" s="37">
        <v>0</v>
      </c>
      <c r="P1004" s="37">
        <v>0</v>
      </c>
      <c r="Q1004" s="37">
        <v>0</v>
      </c>
      <c r="R1004" s="37">
        <v>0</v>
      </c>
      <c r="S1004" s="37">
        <v>0</v>
      </c>
      <c r="T1004" s="22">
        <v>0</v>
      </c>
      <c r="U1004" s="24">
        <v>1</v>
      </c>
      <c r="V1004" s="76">
        <v>0</v>
      </c>
      <c r="W1004" s="71">
        <f t="shared" si="32"/>
        <v>0.44472443410807827</v>
      </c>
      <c r="X1004" s="68">
        <f t="shared" si="33"/>
        <v>0.19777982229275046</v>
      </c>
    </row>
    <row r="1005" spans="2:24" x14ac:dyDescent="0.25">
      <c r="B1005" s="26">
        <f>IF('Training Data'!A999="M",1,0)</f>
        <v>1</v>
      </c>
      <c r="C1005" s="22">
        <f>IF('Training Data'!A999="F",1,0)</f>
        <v>0</v>
      </c>
      <c r="D1005" s="26">
        <f>IF('Training Data'!$B999="H",1,0)</f>
        <v>1</v>
      </c>
      <c r="E1005" s="22">
        <f>IF('Training Data'!$B999="A",1,0)</f>
        <v>0</v>
      </c>
      <c r="F1005" s="37">
        <v>0</v>
      </c>
      <c r="G1005" s="37">
        <v>0</v>
      </c>
      <c r="H1005" s="37">
        <v>1</v>
      </c>
      <c r="I1005" s="37">
        <v>0</v>
      </c>
      <c r="J1005" s="37">
        <v>0</v>
      </c>
      <c r="K1005" s="37">
        <v>0</v>
      </c>
      <c r="L1005" s="37">
        <v>0</v>
      </c>
      <c r="M1005" s="37">
        <v>0</v>
      </c>
      <c r="N1005" s="37">
        <v>0</v>
      </c>
      <c r="O1005" s="37">
        <v>0</v>
      </c>
      <c r="P1005" s="37">
        <v>0</v>
      </c>
      <c r="Q1005" s="37">
        <v>0</v>
      </c>
      <c r="R1005" s="37">
        <v>0</v>
      </c>
      <c r="S1005" s="37">
        <v>0</v>
      </c>
      <c r="T1005" s="22">
        <v>0</v>
      </c>
      <c r="U1005" s="24">
        <v>1</v>
      </c>
      <c r="V1005" s="76">
        <v>0</v>
      </c>
      <c r="W1005" s="71">
        <f t="shared" si="32"/>
        <v>0.12342197653970155</v>
      </c>
      <c r="X1005" s="68">
        <f t="shared" si="33"/>
        <v>1.523298429296664E-2</v>
      </c>
    </row>
    <row r="1006" spans="2:24" x14ac:dyDescent="0.25">
      <c r="B1006" s="26">
        <f>IF('Training Data'!A1000="M",1,0)</f>
        <v>0</v>
      </c>
      <c r="C1006" s="22">
        <f>IF('Training Data'!A1000="F",1,0)</f>
        <v>0</v>
      </c>
      <c r="D1006" s="26">
        <f>IF('Training Data'!$B1000="H",1,0)</f>
        <v>1</v>
      </c>
      <c r="E1006" s="22">
        <f>IF('Training Data'!$B1000="A",1,0)</f>
        <v>0</v>
      </c>
      <c r="F1006" s="37">
        <v>0</v>
      </c>
      <c r="G1006" s="37">
        <v>0</v>
      </c>
      <c r="H1006" s="37">
        <v>0</v>
      </c>
      <c r="I1006" s="37">
        <v>0</v>
      </c>
      <c r="J1006" s="37">
        <v>0</v>
      </c>
      <c r="K1006" s="37">
        <v>0</v>
      </c>
      <c r="L1006" s="37">
        <v>0</v>
      </c>
      <c r="M1006" s="37">
        <v>0</v>
      </c>
      <c r="N1006" s="37">
        <v>0</v>
      </c>
      <c r="O1006" s="37">
        <v>0</v>
      </c>
      <c r="P1006" s="37">
        <v>0</v>
      </c>
      <c r="Q1006" s="37">
        <v>0</v>
      </c>
      <c r="R1006" s="37">
        <v>0</v>
      </c>
      <c r="S1006" s="37">
        <v>0</v>
      </c>
      <c r="T1006" s="22">
        <v>0</v>
      </c>
      <c r="U1006" s="24">
        <v>1</v>
      </c>
      <c r="V1006" s="76">
        <v>0</v>
      </c>
      <c r="W1006" s="71">
        <f t="shared" si="32"/>
        <v>0.42818831162222193</v>
      </c>
      <c r="X1006" s="68">
        <f t="shared" si="33"/>
        <v>0.18334523020988905</v>
      </c>
    </row>
    <row r="1007" spans="2:24" x14ac:dyDescent="0.25">
      <c r="B1007" s="38">
        <f>IF('Training Data'!A1001="M",1,0)</f>
        <v>1</v>
      </c>
      <c r="C1007" s="39">
        <f>IF('Training Data'!A1001="F",1,0)</f>
        <v>0</v>
      </c>
      <c r="D1007" s="38">
        <f>IF('Training Data'!$B1001="H",1,0)</f>
        <v>0</v>
      </c>
      <c r="E1007" s="39">
        <f>IF('Training Data'!$B1001="A",1,0)</f>
        <v>1</v>
      </c>
      <c r="F1007" s="40">
        <v>0</v>
      </c>
      <c r="G1007" s="40">
        <v>0</v>
      </c>
      <c r="H1007" s="40">
        <v>0</v>
      </c>
      <c r="I1007" s="40">
        <v>0</v>
      </c>
      <c r="J1007" s="40">
        <v>0</v>
      </c>
      <c r="K1007" s="40">
        <v>0</v>
      </c>
      <c r="L1007" s="40">
        <v>0</v>
      </c>
      <c r="M1007" s="40">
        <v>1</v>
      </c>
      <c r="N1007" s="40">
        <v>0</v>
      </c>
      <c r="O1007" s="40">
        <v>0</v>
      </c>
      <c r="P1007" s="40">
        <v>0</v>
      </c>
      <c r="Q1007" s="40">
        <v>0</v>
      </c>
      <c r="R1007" s="40">
        <v>0</v>
      </c>
      <c r="S1007" s="40">
        <v>0</v>
      </c>
      <c r="T1007" s="39">
        <v>1</v>
      </c>
      <c r="U1007" s="41">
        <v>1</v>
      </c>
      <c r="V1007" s="77">
        <v>0</v>
      </c>
      <c r="W1007" s="72">
        <f t="shared" si="32"/>
        <v>0.84922286766995847</v>
      </c>
      <c r="X1007" s="69">
        <f t="shared" si="33"/>
        <v>0.72117947897358781</v>
      </c>
    </row>
  </sheetData>
  <conditionalFormatting sqref="B8:T1007">
    <cfRule type="cellIs" dxfId="6" priority="8" operator="greaterThan">
      <formula>0.5</formula>
    </cfRule>
  </conditionalFormatting>
  <conditionalFormatting sqref="B2:U6">
    <cfRule type="colorScale" priority="7">
      <colorScale>
        <cfvo type="min"/>
        <cfvo type="max"/>
        <color rgb="FFFCFCFF"/>
        <color rgb="FF63BE7B"/>
      </colorScale>
    </cfRule>
  </conditionalFormatting>
  <conditionalFormatting sqref="B5:U5">
    <cfRule type="cellIs" dxfId="5" priority="5" operator="greaterThan">
      <formula>0.05</formula>
    </cfRule>
  </conditionalFormatting>
  <conditionalFormatting sqref="B4:U4">
    <cfRule type="colorScale" priority="4">
      <colorScale>
        <cfvo type="min"/>
        <cfvo type="max"/>
        <color rgb="FFFCFCFF"/>
        <color rgb="FF63BE7B"/>
      </colorScale>
    </cfRule>
  </conditionalFormatting>
  <conditionalFormatting sqref="B3:U3">
    <cfRule type="colorScale" priority="3">
      <colorScale>
        <cfvo type="min"/>
        <cfvo type="max"/>
        <color rgb="FFFCFCFF"/>
        <color rgb="FF63BE7B"/>
      </colorScale>
    </cfRule>
  </conditionalFormatting>
  <conditionalFormatting sqref="B2:U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7"/>
  <sheetViews>
    <sheetView workbookViewId="0">
      <pane ySplit="1" topLeftCell="A2" activePane="bottomLeft" state="frozen"/>
      <selection pane="bottomLeft" activeCell="J3" sqref="J3"/>
    </sheetView>
  </sheetViews>
  <sheetFormatPr defaultColWidth="11" defaultRowHeight="15.75" x14ac:dyDescent="0.25"/>
  <cols>
    <col min="1" max="1" width="14" customWidth="1"/>
    <col min="2" max="2" width="5.375" style="26" bestFit="1" customWidth="1"/>
    <col min="3" max="3" width="5" style="22" customWidth="1"/>
    <col min="4" max="4" width="5" style="26" bestFit="1" customWidth="1"/>
    <col min="5" max="5" width="5" style="22" bestFit="1" customWidth="1"/>
    <col min="6" max="6" width="6" style="21" bestFit="1" customWidth="1"/>
    <col min="7" max="7" width="5" style="21" bestFit="1" customWidth="1"/>
    <col min="8" max="8" width="6" style="21" bestFit="1" customWidth="1"/>
    <col min="9" max="9" width="5" style="21" bestFit="1" customWidth="1"/>
    <col min="10" max="10" width="6" style="21" bestFit="1" customWidth="1"/>
    <col min="11" max="14" width="5" style="21" bestFit="1" customWidth="1"/>
    <col min="15" max="15" width="6" style="21" bestFit="1" customWidth="1"/>
    <col min="16" max="16" width="5" style="21" bestFit="1" customWidth="1"/>
    <col min="17" max="18" width="6" style="21" bestFit="1" customWidth="1"/>
    <col min="19" max="19" width="5" style="21" bestFit="1" customWidth="1"/>
    <col min="20" max="20" width="6" style="22" bestFit="1" customWidth="1"/>
    <col min="21" max="21" width="5" style="3" bestFit="1" customWidth="1"/>
    <col min="22" max="22" width="3.625" style="43" customWidth="1"/>
    <col min="23" max="23" width="17.375" bestFit="1" customWidth="1"/>
    <col min="24" max="24" width="11.75" style="49" bestFit="1" customWidth="1"/>
  </cols>
  <sheetData>
    <row r="1" spans="1:24" s="51" customFormat="1" ht="81" customHeight="1" x14ac:dyDescent="0.25">
      <c r="A1"/>
      <c r="B1" s="27" t="s">
        <v>24</v>
      </c>
      <c r="C1" s="28" t="s">
        <v>25</v>
      </c>
      <c r="D1" s="27" t="s">
        <v>26</v>
      </c>
      <c r="E1" s="28" t="s">
        <v>27</v>
      </c>
      <c r="F1" s="29" t="s">
        <v>1</v>
      </c>
      <c r="G1" s="29" t="s">
        <v>2</v>
      </c>
      <c r="H1" s="29" t="s">
        <v>16</v>
      </c>
      <c r="I1" s="29" t="s">
        <v>3</v>
      </c>
      <c r="J1" s="29" t="s">
        <v>4</v>
      </c>
      <c r="K1" s="29" t="s">
        <v>18</v>
      </c>
      <c r="L1" s="29" t="s">
        <v>5</v>
      </c>
      <c r="M1" s="29" t="s">
        <v>19</v>
      </c>
      <c r="N1" s="29" t="s">
        <v>20</v>
      </c>
      <c r="O1" s="29" t="s">
        <v>22</v>
      </c>
      <c r="P1" s="29" t="s">
        <v>7</v>
      </c>
      <c r="Q1" s="29" t="s">
        <v>6</v>
      </c>
      <c r="R1" s="29" t="s">
        <v>21</v>
      </c>
      <c r="S1" s="29" t="s">
        <v>17</v>
      </c>
      <c r="T1" s="30" t="s">
        <v>8</v>
      </c>
      <c r="U1" s="31" t="s">
        <v>31</v>
      </c>
      <c r="V1" s="50"/>
      <c r="W1" s="52" t="s">
        <v>34</v>
      </c>
      <c r="X1" s="53">
        <f ca="1">SUM(X8:X1007)</f>
        <v>369.99484852545066</v>
      </c>
    </row>
    <row r="2" spans="1:24" s="51" customFormat="1" ht="31.5" x14ac:dyDescent="0.25">
      <c r="A2" s="45" t="s">
        <v>32</v>
      </c>
      <c r="B2" s="47">
        <v>-6.7124570162909902E-2</v>
      </c>
      <c r="C2" s="47">
        <v>9.1393817385317783E-4</v>
      </c>
      <c r="D2" s="47">
        <v>-2.9043394034770293E-3</v>
      </c>
      <c r="E2" s="47">
        <v>1.271784490852618E-2</v>
      </c>
      <c r="F2" s="47">
        <v>0.21984224753676157</v>
      </c>
      <c r="G2" s="47">
        <v>-0.26887537446935839</v>
      </c>
      <c r="H2" s="47">
        <v>-0.23764176491961045</v>
      </c>
      <c r="I2" s="47">
        <v>0.34841807181320872</v>
      </c>
      <c r="J2" s="47">
        <v>0.29456045718146784</v>
      </c>
      <c r="K2" s="47">
        <v>0.31924388534138709</v>
      </c>
      <c r="L2" s="47">
        <v>0.18778093298853166</v>
      </c>
      <c r="M2" s="47">
        <v>0.23440548622348262</v>
      </c>
      <c r="N2" s="47">
        <v>0.1429508187699951</v>
      </c>
      <c r="O2" s="47">
        <v>0.16542141531345328</v>
      </c>
      <c r="P2" s="47">
        <v>-0.16049207582493863</v>
      </c>
      <c r="Q2" s="47">
        <v>0.16140658705640348</v>
      </c>
      <c r="R2" s="47">
        <v>0.18855172564743006</v>
      </c>
      <c r="S2" s="47">
        <v>-0.20578648944769826</v>
      </c>
      <c r="T2" s="47">
        <v>0.2381314556751607</v>
      </c>
      <c r="U2" s="48">
        <v>0.43109265102569894</v>
      </c>
      <c r="V2" s="50"/>
      <c r="X2" s="53"/>
    </row>
    <row r="3" spans="1:24" x14ac:dyDescent="0.25">
      <c r="A3" s="60" t="s">
        <v>37</v>
      </c>
      <c r="B3" s="53">
        <f t="array" ref="B3:U3">LINEST(V8:V1007,B8:U1007)</f>
        <v>0</v>
      </c>
      <c r="C3" s="53">
        <v>0.23990856309977213</v>
      </c>
      <c r="D3" s="53">
        <v>-0.20745921245902643</v>
      </c>
      <c r="E3" s="53">
        <v>0.1877829288339872</v>
      </c>
      <c r="F3" s="53">
        <v>0.16468838964936194</v>
      </c>
      <c r="G3" s="53">
        <v>-0.15907322527584142</v>
      </c>
      <c r="H3" s="53">
        <v>0.16053328241601969</v>
      </c>
      <c r="I3" s="53">
        <v>0.14577303967315103</v>
      </c>
      <c r="J3" s="53">
        <v>0.22992480073610783</v>
      </c>
      <c r="K3" s="53">
        <v>0.19362641118260626</v>
      </c>
      <c r="L3" s="53">
        <v>0.32534953378604092</v>
      </c>
      <c r="M3" s="53">
        <v>0.29412481821663339</v>
      </c>
      <c r="N3" s="53">
        <v>0.34558503291967996</v>
      </c>
      <c r="O3" s="53">
        <v>-0.23806751911257837</v>
      </c>
      <c r="P3" s="53">
        <v>-0.2740812698254102</v>
      </c>
      <c r="Q3" s="53">
        <v>0.21639388691160685</v>
      </c>
      <c r="R3" s="53">
        <v>-1.3297830018859228E-2</v>
      </c>
      <c r="S3" s="53">
        <v>-2.7930729149417331E-2</v>
      </c>
      <c r="T3" s="53">
        <v>-2.6821218649955628E-2</v>
      </c>
      <c r="U3" s="53">
        <v>-9.8310620988032602E-2</v>
      </c>
    </row>
    <row r="4" spans="1:24" s="18" customFormat="1" x14ac:dyDescent="0.25">
      <c r="A4" s="18" t="s">
        <v>36</v>
      </c>
      <c r="B4" s="63">
        <f>COLUMN($U$3)-COLUMN(B4)</f>
        <v>19</v>
      </c>
      <c r="C4" s="63">
        <f t="shared" ref="C4:U4" si="0">COLUMN($U$3)-COLUMN(C4)</f>
        <v>18</v>
      </c>
      <c r="D4" s="63">
        <f t="shared" si="0"/>
        <v>17</v>
      </c>
      <c r="E4" s="63">
        <f t="shared" si="0"/>
        <v>16</v>
      </c>
      <c r="F4" s="63">
        <f t="shared" si="0"/>
        <v>15</v>
      </c>
      <c r="G4" s="63">
        <f t="shared" si="0"/>
        <v>14</v>
      </c>
      <c r="H4" s="63">
        <f t="shared" si="0"/>
        <v>13</v>
      </c>
      <c r="I4" s="63">
        <f t="shared" si="0"/>
        <v>12</v>
      </c>
      <c r="J4" s="63">
        <f t="shared" si="0"/>
        <v>11</v>
      </c>
      <c r="K4" s="63">
        <f t="shared" si="0"/>
        <v>10</v>
      </c>
      <c r="L4" s="63">
        <f t="shared" si="0"/>
        <v>9</v>
      </c>
      <c r="M4" s="63">
        <f t="shared" si="0"/>
        <v>8</v>
      </c>
      <c r="N4" s="63">
        <f t="shared" si="0"/>
        <v>7</v>
      </c>
      <c r="O4" s="63">
        <f t="shared" si="0"/>
        <v>6</v>
      </c>
      <c r="P4" s="63">
        <f t="shared" si="0"/>
        <v>5</v>
      </c>
      <c r="Q4" s="63">
        <f t="shared" si="0"/>
        <v>4</v>
      </c>
      <c r="R4" s="63">
        <f t="shared" si="0"/>
        <v>3</v>
      </c>
      <c r="S4" s="63">
        <f t="shared" si="0"/>
        <v>2</v>
      </c>
      <c r="T4" s="63">
        <f t="shared" si="0"/>
        <v>1</v>
      </c>
      <c r="U4" s="63">
        <f t="shared" si="0"/>
        <v>0</v>
      </c>
      <c r="V4" s="61"/>
      <c r="X4" s="62"/>
    </row>
    <row r="5" spans="1:24" x14ac:dyDescent="0.25">
      <c r="A5" t="s">
        <v>38</v>
      </c>
      <c r="B5" s="46">
        <f ca="1">OFFSET($B$3,0,B4)</f>
        <v>-9.8310620988032602E-2</v>
      </c>
      <c r="C5" s="46">
        <f t="shared" ref="C5:U5" ca="1" si="1">OFFSET($B$3,0,C4)</f>
        <v>-2.6821218649955628E-2</v>
      </c>
      <c r="D5" s="46">
        <f t="shared" ca="1" si="1"/>
        <v>-2.7930729149417331E-2</v>
      </c>
      <c r="E5" s="46">
        <f t="shared" ca="1" si="1"/>
        <v>-1.3297830018859228E-2</v>
      </c>
      <c r="F5" s="46">
        <f t="shared" ca="1" si="1"/>
        <v>0.21639388691160685</v>
      </c>
      <c r="G5" s="46">
        <f t="shared" ca="1" si="1"/>
        <v>-0.2740812698254102</v>
      </c>
      <c r="H5" s="46">
        <f t="shared" ca="1" si="1"/>
        <v>-0.23806751911257837</v>
      </c>
      <c r="I5" s="46">
        <f t="shared" ca="1" si="1"/>
        <v>0.34558503291967996</v>
      </c>
      <c r="J5" s="46">
        <f t="shared" ca="1" si="1"/>
        <v>0.29412481821663339</v>
      </c>
      <c r="K5" s="46">
        <f t="shared" ca="1" si="1"/>
        <v>0.32534953378604092</v>
      </c>
      <c r="L5" s="46">
        <f t="shared" ca="1" si="1"/>
        <v>0.19362641118260626</v>
      </c>
      <c r="M5" s="46">
        <f t="shared" ca="1" si="1"/>
        <v>0.22992480073610783</v>
      </c>
      <c r="N5" s="46">
        <f t="shared" ca="1" si="1"/>
        <v>0.14577303967315103</v>
      </c>
      <c r="O5" s="46">
        <f t="shared" ca="1" si="1"/>
        <v>0.16053328241601969</v>
      </c>
      <c r="P5" s="46">
        <f t="shared" ca="1" si="1"/>
        <v>-0.15907322527584142</v>
      </c>
      <c r="Q5" s="46">
        <f t="shared" ca="1" si="1"/>
        <v>0.16468838964936194</v>
      </c>
      <c r="R5" s="46">
        <f t="shared" ca="1" si="1"/>
        <v>0.1877829288339872</v>
      </c>
      <c r="S5" s="46">
        <f t="shared" ca="1" si="1"/>
        <v>-0.20745921245902643</v>
      </c>
      <c r="T5" s="46">
        <f t="shared" ca="1" si="1"/>
        <v>0.23990856309977213</v>
      </c>
      <c r="U5" s="46">
        <f t="shared" ca="1" si="1"/>
        <v>0</v>
      </c>
    </row>
    <row r="6" spans="1:24" x14ac:dyDescent="0.25">
      <c r="B6" s="25"/>
      <c r="C6" s="20"/>
      <c r="D6" s="25"/>
      <c r="E6" s="20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20"/>
    </row>
    <row r="7" spans="1:24" ht="78.75" customHeight="1" x14ac:dyDescent="0.25">
      <c r="B7" s="27" t="s">
        <v>24</v>
      </c>
      <c r="C7" s="28" t="s">
        <v>25</v>
      </c>
      <c r="D7" s="27" t="s">
        <v>26</v>
      </c>
      <c r="E7" s="28" t="s">
        <v>27</v>
      </c>
      <c r="F7" s="29" t="s">
        <v>1</v>
      </c>
      <c r="G7" s="29" t="s">
        <v>2</v>
      </c>
      <c r="H7" s="29" t="s">
        <v>16</v>
      </c>
      <c r="I7" s="29" t="s">
        <v>3</v>
      </c>
      <c r="J7" s="29" t="s">
        <v>4</v>
      </c>
      <c r="K7" s="29" t="s">
        <v>18</v>
      </c>
      <c r="L7" s="29" t="s">
        <v>5</v>
      </c>
      <c r="M7" s="29" t="s">
        <v>19</v>
      </c>
      <c r="N7" s="29" t="s">
        <v>20</v>
      </c>
      <c r="O7" s="29" t="s">
        <v>22</v>
      </c>
      <c r="P7" s="29" t="s">
        <v>7</v>
      </c>
      <c r="Q7" s="29" t="s">
        <v>6</v>
      </c>
      <c r="R7" s="29" t="s">
        <v>21</v>
      </c>
      <c r="S7" s="29" t="s">
        <v>17</v>
      </c>
      <c r="T7" s="30" t="s">
        <v>8</v>
      </c>
      <c r="U7" s="31" t="s">
        <v>31</v>
      </c>
      <c r="V7" s="44" t="s">
        <v>12</v>
      </c>
      <c r="W7" s="59" t="s">
        <v>33</v>
      </c>
      <c r="X7" s="58" t="s">
        <v>35</v>
      </c>
    </row>
    <row r="8" spans="1:24" x14ac:dyDescent="0.25">
      <c r="B8" s="32">
        <f>IF('Training Data'!A2="M",1,0)</f>
        <v>1</v>
      </c>
      <c r="C8" s="33">
        <f>IF('Training Data'!A2="F",1,0)</f>
        <v>0</v>
      </c>
      <c r="D8" s="32">
        <f>IF('Training Data'!$B2="H",1,0)</f>
        <v>0</v>
      </c>
      <c r="E8" s="33">
        <f>IF('Training Data'!$B2="A",1,0)</f>
        <v>1</v>
      </c>
      <c r="F8" s="34">
        <v>1</v>
      </c>
      <c r="G8" s="34">
        <v>0</v>
      </c>
      <c r="H8" s="34">
        <v>0</v>
      </c>
      <c r="I8" s="34">
        <v>0</v>
      </c>
      <c r="J8" s="34">
        <v>1</v>
      </c>
      <c r="K8" s="34">
        <v>0</v>
      </c>
      <c r="L8" s="34">
        <v>0</v>
      </c>
      <c r="M8" s="34">
        <v>0</v>
      </c>
      <c r="N8" s="34">
        <v>0</v>
      </c>
      <c r="O8" s="34">
        <v>0</v>
      </c>
      <c r="P8" s="34">
        <v>0</v>
      </c>
      <c r="Q8" s="34">
        <v>0</v>
      </c>
      <c r="R8" s="34">
        <v>0</v>
      </c>
      <c r="S8" s="34">
        <v>0</v>
      </c>
      <c r="T8" s="33">
        <v>0</v>
      </c>
      <c r="U8" s="35">
        <v>1</v>
      </c>
      <c r="V8" s="36">
        <v>1</v>
      </c>
      <c r="W8" s="54">
        <f ca="1">SUMPRODUCT($B$5:$U$5,$B8:$U8)</f>
        <v>0.3989102541213484</v>
      </c>
      <c r="X8" s="55">
        <f t="shared" ref="X8:X71" ca="1" si="2">(V8-W8)^2</f>
        <v>0.36130888260046196</v>
      </c>
    </row>
    <row r="9" spans="1:24" x14ac:dyDescent="0.25">
      <c r="B9" s="26">
        <f>IF('Training Data'!A3="M",1,0)</f>
        <v>1</v>
      </c>
      <c r="C9" s="22">
        <f>IF('Training Data'!A3="F",1,0)</f>
        <v>0</v>
      </c>
      <c r="D9" s="26">
        <f>IF('Training Data'!$B3="H",1,0)</f>
        <v>1</v>
      </c>
      <c r="E9" s="22">
        <f>IF('Training Data'!$B3="A",1,0)</f>
        <v>0</v>
      </c>
      <c r="F9" s="37">
        <v>1</v>
      </c>
      <c r="G9" s="37">
        <v>0</v>
      </c>
      <c r="H9" s="37">
        <v>0</v>
      </c>
      <c r="I9" s="37">
        <v>0</v>
      </c>
      <c r="J9" s="37">
        <v>1</v>
      </c>
      <c r="K9" s="37">
        <v>0</v>
      </c>
      <c r="L9" s="37">
        <v>0</v>
      </c>
      <c r="M9" s="37">
        <v>0</v>
      </c>
      <c r="N9" s="37">
        <v>0</v>
      </c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22">
        <v>0</v>
      </c>
      <c r="U9" s="24">
        <v>1</v>
      </c>
      <c r="V9" s="23">
        <v>1</v>
      </c>
      <c r="W9" s="54">
        <f t="shared" ref="W9:W72" ca="1" si="3">SUMPRODUCT($B$5:$U$5,$B9:$U9)</f>
        <v>0.3842773549907903</v>
      </c>
      <c r="X9" s="55">
        <f t="shared" ca="1" si="2"/>
        <v>0.37911437557713729</v>
      </c>
    </row>
    <row r="10" spans="1:24" x14ac:dyDescent="0.25">
      <c r="B10" s="26">
        <f>IF('Training Data'!A4="M",1,0)</f>
        <v>1</v>
      </c>
      <c r="C10" s="22">
        <f>IF('Training Data'!A4="F",1,0)</f>
        <v>0</v>
      </c>
      <c r="D10" s="26">
        <f>IF('Training Data'!$B4="H",1,0)</f>
        <v>1</v>
      </c>
      <c r="E10" s="22">
        <f>IF('Training Data'!$B4="A",1,0)</f>
        <v>0</v>
      </c>
      <c r="F10" s="37">
        <v>1</v>
      </c>
      <c r="G10" s="37">
        <v>0</v>
      </c>
      <c r="H10" s="37">
        <v>0</v>
      </c>
      <c r="I10" s="37">
        <v>0</v>
      </c>
      <c r="J10" s="37">
        <v>0</v>
      </c>
      <c r="K10" s="37">
        <v>0</v>
      </c>
      <c r="L10" s="37">
        <v>0</v>
      </c>
      <c r="M10" s="37">
        <v>0</v>
      </c>
      <c r="N10" s="37">
        <v>1</v>
      </c>
      <c r="O10" s="37">
        <v>0</v>
      </c>
      <c r="P10" s="37">
        <v>0</v>
      </c>
      <c r="Q10" s="37">
        <v>0</v>
      </c>
      <c r="R10" s="37">
        <v>0</v>
      </c>
      <c r="S10" s="37">
        <v>0</v>
      </c>
      <c r="T10" s="22">
        <v>0</v>
      </c>
      <c r="U10" s="24">
        <v>1</v>
      </c>
      <c r="V10" s="23">
        <v>1</v>
      </c>
      <c r="W10" s="54">
        <f t="shared" ca="1" si="3"/>
        <v>0.23592557644730794</v>
      </c>
      <c r="X10" s="55">
        <f t="shared" ca="1" si="2"/>
        <v>0.58380972472737869</v>
      </c>
    </row>
    <row r="11" spans="1:24" x14ac:dyDescent="0.25">
      <c r="B11" s="26">
        <f>IF('Training Data'!A5="M",1,0)</f>
        <v>0</v>
      </c>
      <c r="C11" s="22">
        <f>IF('Training Data'!A5="F",1,0)</f>
        <v>0</v>
      </c>
      <c r="D11" s="26">
        <f>IF('Training Data'!$B5="H",1,0)</f>
        <v>1</v>
      </c>
      <c r="E11" s="22">
        <f>IF('Training Data'!$B5="A",1,0)</f>
        <v>0</v>
      </c>
      <c r="F11" s="37">
        <v>0</v>
      </c>
      <c r="G11" s="37">
        <v>0</v>
      </c>
      <c r="H11" s="37">
        <v>0</v>
      </c>
      <c r="I11" s="37">
        <v>0</v>
      </c>
      <c r="J11" s="37">
        <v>0</v>
      </c>
      <c r="K11" s="37">
        <v>0</v>
      </c>
      <c r="L11" s="37">
        <v>0</v>
      </c>
      <c r="M11" s="37">
        <v>1</v>
      </c>
      <c r="N11" s="37">
        <v>0</v>
      </c>
      <c r="O11" s="37">
        <v>0</v>
      </c>
      <c r="P11" s="37">
        <v>0</v>
      </c>
      <c r="Q11" s="37">
        <v>0</v>
      </c>
      <c r="R11" s="37">
        <v>0</v>
      </c>
      <c r="S11" s="37">
        <v>0</v>
      </c>
      <c r="T11" s="22">
        <v>0</v>
      </c>
      <c r="U11" s="24">
        <v>1</v>
      </c>
      <c r="V11" s="23">
        <v>1</v>
      </c>
      <c r="W11" s="54">
        <f t="shared" ca="1" si="3"/>
        <v>0.2019940715866905</v>
      </c>
      <c r="X11" s="55">
        <f t="shared" ca="1" si="2"/>
        <v>0.63681346178278808</v>
      </c>
    </row>
    <row r="12" spans="1:24" x14ac:dyDescent="0.25">
      <c r="B12" s="26">
        <f>IF('Training Data'!A6="M",1,0)</f>
        <v>0</v>
      </c>
      <c r="C12" s="22">
        <f>IF('Training Data'!A6="F",1,0)</f>
        <v>1</v>
      </c>
      <c r="D12" s="26">
        <f>IF('Training Data'!$B6="H",1,0)</f>
        <v>0</v>
      </c>
      <c r="E12" s="22">
        <f>IF('Training Data'!$B6="A",1,0)</f>
        <v>1</v>
      </c>
      <c r="F12" s="37">
        <v>0</v>
      </c>
      <c r="G12" s="37">
        <v>0</v>
      </c>
      <c r="H12" s="37">
        <v>0</v>
      </c>
      <c r="I12" s="37">
        <v>0</v>
      </c>
      <c r="J12" s="37">
        <v>0</v>
      </c>
      <c r="K12" s="37">
        <v>1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1</v>
      </c>
      <c r="S12" s="37">
        <v>0</v>
      </c>
      <c r="T12" s="22">
        <v>0</v>
      </c>
      <c r="U12" s="24">
        <v>1</v>
      </c>
      <c r="V12" s="23">
        <v>1</v>
      </c>
      <c r="W12" s="54">
        <f t="shared" ca="1" si="3"/>
        <v>0.47301341395121321</v>
      </c>
      <c r="X12" s="55">
        <f t="shared" ca="1" si="2"/>
        <v>0.27771486187535538</v>
      </c>
    </row>
    <row r="13" spans="1:24" x14ac:dyDescent="0.25">
      <c r="B13" s="26">
        <f>IF('Training Data'!A7="M",1,0)</f>
        <v>0</v>
      </c>
      <c r="C13" s="22">
        <f>IF('Training Data'!A7="F",1,0)</f>
        <v>1</v>
      </c>
      <c r="D13" s="26">
        <f>IF('Training Data'!$B7="H",1,0)</f>
        <v>1</v>
      </c>
      <c r="E13" s="22">
        <f>IF('Training Data'!$B7="A",1,0)</f>
        <v>0</v>
      </c>
      <c r="F13" s="37">
        <v>0</v>
      </c>
      <c r="G13" s="37">
        <v>0</v>
      </c>
      <c r="H13" s="37">
        <v>0</v>
      </c>
      <c r="I13" s="37">
        <v>0</v>
      </c>
      <c r="J13" s="37">
        <v>1</v>
      </c>
      <c r="K13" s="37">
        <v>0</v>
      </c>
      <c r="L13" s="37">
        <v>0</v>
      </c>
      <c r="M13" s="37">
        <v>0</v>
      </c>
      <c r="N13" s="37">
        <v>0</v>
      </c>
      <c r="O13" s="37">
        <v>1</v>
      </c>
      <c r="P13" s="37">
        <v>0</v>
      </c>
      <c r="Q13" s="37">
        <v>0</v>
      </c>
      <c r="R13" s="37">
        <v>0</v>
      </c>
      <c r="S13" s="37">
        <v>0</v>
      </c>
      <c r="T13" s="22">
        <v>0</v>
      </c>
      <c r="U13" s="24">
        <v>1</v>
      </c>
      <c r="V13" s="23">
        <v>1</v>
      </c>
      <c r="W13" s="54">
        <f t="shared" ca="1" si="3"/>
        <v>0.39990615283328013</v>
      </c>
      <c r="X13" s="55">
        <f t="shared" ca="1" si="2"/>
        <v>0.36011262540735456</v>
      </c>
    </row>
    <row r="14" spans="1:24" x14ac:dyDescent="0.25">
      <c r="B14" s="26">
        <f>IF('Training Data'!A8="M",1,0)</f>
        <v>1</v>
      </c>
      <c r="C14" s="22">
        <f>IF('Training Data'!A8="F",1,0)</f>
        <v>0</v>
      </c>
      <c r="D14" s="26">
        <f>IF('Training Data'!$B8="H",1,0)</f>
        <v>1</v>
      </c>
      <c r="E14" s="22">
        <f>IF('Training Data'!$B8="A",1,0)</f>
        <v>0</v>
      </c>
      <c r="F14" s="37">
        <v>0</v>
      </c>
      <c r="G14" s="37">
        <v>1</v>
      </c>
      <c r="H14" s="37">
        <v>0</v>
      </c>
      <c r="I14" s="37">
        <v>1</v>
      </c>
      <c r="J14" s="37">
        <v>1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22">
        <v>0</v>
      </c>
      <c r="U14" s="24">
        <v>1</v>
      </c>
      <c r="V14" s="23">
        <v>1</v>
      </c>
      <c r="W14" s="54">
        <f t="shared" ca="1" si="3"/>
        <v>0.23938723117345323</v>
      </c>
      <c r="X14" s="55">
        <f t="shared" ca="1" si="2"/>
        <v>0.5785317841019858</v>
      </c>
    </row>
    <row r="15" spans="1:24" x14ac:dyDescent="0.25">
      <c r="B15" s="26">
        <f>IF('Training Data'!A9="M",1,0)</f>
        <v>0</v>
      </c>
      <c r="C15" s="22">
        <f>IF('Training Data'!A9="F",1,0)</f>
        <v>1</v>
      </c>
      <c r="D15" s="26">
        <f>IF('Training Data'!$B9="H",1,0)</f>
        <v>1</v>
      </c>
      <c r="E15" s="22">
        <f>IF('Training Data'!$B9="A",1,0)</f>
        <v>0</v>
      </c>
      <c r="F15" s="37">
        <v>0</v>
      </c>
      <c r="G15" s="37">
        <v>0</v>
      </c>
      <c r="H15" s="37">
        <v>0</v>
      </c>
      <c r="I15" s="37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22">
        <v>1</v>
      </c>
      <c r="U15" s="24">
        <v>1</v>
      </c>
      <c r="V15" s="23">
        <v>1</v>
      </c>
      <c r="W15" s="54">
        <f t="shared" ca="1" si="3"/>
        <v>0.18515661530039917</v>
      </c>
      <c r="X15" s="55">
        <f t="shared" ca="1" si="2"/>
        <v>0.6639697415887017</v>
      </c>
    </row>
    <row r="16" spans="1:24" x14ac:dyDescent="0.25">
      <c r="B16" s="26">
        <f>IF('Training Data'!A10="M",1,0)</f>
        <v>0</v>
      </c>
      <c r="C16" s="22">
        <f>IF('Training Data'!A10="F",1,0)</f>
        <v>1</v>
      </c>
      <c r="D16" s="26">
        <f>IF('Training Data'!$B10="H",1,0)</f>
        <v>1</v>
      </c>
      <c r="E16" s="22">
        <f>IF('Training Data'!$B10="A",1,0)</f>
        <v>0</v>
      </c>
      <c r="F16" s="37">
        <v>0</v>
      </c>
      <c r="G16" s="37">
        <v>0</v>
      </c>
      <c r="H16" s="37">
        <v>0</v>
      </c>
      <c r="I16" s="37">
        <v>0</v>
      </c>
      <c r="J16" s="37">
        <v>0</v>
      </c>
      <c r="K16" s="37">
        <v>0</v>
      </c>
      <c r="L16" s="37">
        <v>0</v>
      </c>
      <c r="M16" s="37">
        <v>1</v>
      </c>
      <c r="N16" s="37">
        <v>0</v>
      </c>
      <c r="O16" s="37">
        <v>0</v>
      </c>
      <c r="P16" s="37">
        <v>0</v>
      </c>
      <c r="Q16" s="37">
        <v>0</v>
      </c>
      <c r="R16" s="37">
        <v>0</v>
      </c>
      <c r="S16" s="37">
        <v>0</v>
      </c>
      <c r="T16" s="22">
        <v>0</v>
      </c>
      <c r="U16" s="24">
        <v>1</v>
      </c>
      <c r="V16" s="23">
        <v>1</v>
      </c>
      <c r="W16" s="54">
        <f t="shared" ca="1" si="3"/>
        <v>0.17517285293673487</v>
      </c>
      <c r="X16" s="55">
        <f t="shared" ca="1" si="2"/>
        <v>0.68033982253252512</v>
      </c>
    </row>
    <row r="17" spans="2:24" x14ac:dyDescent="0.25">
      <c r="B17" s="26">
        <f>IF('Training Data'!A11="M",1,0)</f>
        <v>0</v>
      </c>
      <c r="C17" s="22">
        <f>IF('Training Data'!A11="F",1,0)</f>
        <v>1</v>
      </c>
      <c r="D17" s="26">
        <f>IF('Training Data'!$B11="H",1,0)</f>
        <v>1</v>
      </c>
      <c r="E17" s="22">
        <f>IF('Training Data'!$B11="A",1,0)</f>
        <v>0</v>
      </c>
      <c r="F17" s="37">
        <v>0</v>
      </c>
      <c r="G17" s="37">
        <v>0</v>
      </c>
      <c r="H17" s="37">
        <v>0</v>
      </c>
      <c r="I17" s="37">
        <v>0</v>
      </c>
      <c r="J17" s="37">
        <v>1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22">
        <v>1</v>
      </c>
      <c r="U17" s="24">
        <v>1</v>
      </c>
      <c r="V17" s="23">
        <v>1</v>
      </c>
      <c r="W17" s="54">
        <f t="shared" ca="1" si="3"/>
        <v>0.47928143351703256</v>
      </c>
      <c r="X17" s="55">
        <f t="shared" ca="1" si="2"/>
        <v>0.2711478254800766</v>
      </c>
    </row>
    <row r="18" spans="2:24" x14ac:dyDescent="0.25">
      <c r="B18" s="26">
        <f>IF('Training Data'!A12="M",1,0)</f>
        <v>0</v>
      </c>
      <c r="C18" s="22">
        <f>IF('Training Data'!A12="F",1,0)</f>
        <v>1</v>
      </c>
      <c r="D18" s="26">
        <f>IF('Training Data'!$B12="H",1,0)</f>
        <v>1</v>
      </c>
      <c r="E18" s="22">
        <f>IF('Training Data'!$B12="A",1,0)</f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1</v>
      </c>
      <c r="S18" s="37">
        <v>0</v>
      </c>
      <c r="T18" s="22">
        <v>0</v>
      </c>
      <c r="U18" s="24">
        <v>1</v>
      </c>
      <c r="V18" s="23">
        <v>1</v>
      </c>
      <c r="W18" s="54">
        <f t="shared" ca="1" si="3"/>
        <v>0.13303098103461425</v>
      </c>
      <c r="X18" s="55">
        <f t="shared" ca="1" si="2"/>
        <v>0.75163527984580347</v>
      </c>
    </row>
    <row r="19" spans="2:24" x14ac:dyDescent="0.25">
      <c r="B19" s="26">
        <f>IF('Training Data'!A13="M",1,0)</f>
        <v>0</v>
      </c>
      <c r="C19" s="22">
        <f>IF('Training Data'!A13="F",1,0)</f>
        <v>1</v>
      </c>
      <c r="D19" s="26">
        <f>IF('Training Data'!$B13="H",1,0)</f>
        <v>0</v>
      </c>
      <c r="E19" s="22">
        <f>IF('Training Data'!$B13="A",1,0)</f>
        <v>1</v>
      </c>
      <c r="F19" s="37">
        <v>0</v>
      </c>
      <c r="G19" s="37">
        <v>0</v>
      </c>
      <c r="H19" s="37">
        <v>0</v>
      </c>
      <c r="I19" s="37">
        <v>0</v>
      </c>
      <c r="J19" s="37">
        <v>0</v>
      </c>
      <c r="K19" s="37">
        <v>0</v>
      </c>
      <c r="L19" s="37">
        <v>0</v>
      </c>
      <c r="M19" s="37">
        <v>0</v>
      </c>
      <c r="N19" s="37">
        <v>0</v>
      </c>
      <c r="O19" s="37">
        <v>0</v>
      </c>
      <c r="P19" s="37">
        <v>1</v>
      </c>
      <c r="Q19" s="37">
        <v>0</v>
      </c>
      <c r="R19" s="37">
        <v>1</v>
      </c>
      <c r="S19" s="37">
        <v>0</v>
      </c>
      <c r="T19" s="22">
        <v>0</v>
      </c>
      <c r="U19" s="24">
        <v>1</v>
      </c>
      <c r="V19" s="23">
        <v>1</v>
      </c>
      <c r="W19" s="54">
        <f t="shared" ca="1" si="3"/>
        <v>-1.1409345110669072E-2</v>
      </c>
      <c r="X19" s="55">
        <f t="shared" ca="1" si="2"/>
        <v>1.0229488633771926</v>
      </c>
    </row>
    <row r="20" spans="2:24" x14ac:dyDescent="0.25">
      <c r="B20" s="26">
        <f>IF('Training Data'!A14="M",1,0)</f>
        <v>0</v>
      </c>
      <c r="C20" s="22">
        <f>IF('Training Data'!A14="F",1,0)</f>
        <v>1</v>
      </c>
      <c r="D20" s="26">
        <f>IF('Training Data'!$B14="H",1,0)</f>
        <v>1</v>
      </c>
      <c r="E20" s="22">
        <f>IF('Training Data'!$B14="A",1,0)</f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1</v>
      </c>
      <c r="P20" s="37">
        <v>0</v>
      </c>
      <c r="Q20" s="37">
        <v>1</v>
      </c>
      <c r="R20" s="37">
        <v>1</v>
      </c>
      <c r="S20" s="37">
        <v>0</v>
      </c>
      <c r="T20" s="22">
        <v>0</v>
      </c>
      <c r="U20" s="24">
        <v>1</v>
      </c>
      <c r="V20" s="23">
        <v>1</v>
      </c>
      <c r="W20" s="54">
        <f t="shared" ca="1" si="3"/>
        <v>0.45825265309999585</v>
      </c>
      <c r="X20" s="55">
        <f t="shared" ca="1" si="2"/>
        <v>0.29349018787319342</v>
      </c>
    </row>
    <row r="21" spans="2:24" x14ac:dyDescent="0.25">
      <c r="B21" s="26">
        <f>IF('Training Data'!A15="M",1,0)</f>
        <v>0</v>
      </c>
      <c r="C21" s="22">
        <f>IF('Training Data'!A15="F",1,0)</f>
        <v>0</v>
      </c>
      <c r="D21" s="26">
        <f>IF('Training Data'!$B15="H",1,0)</f>
        <v>0</v>
      </c>
      <c r="E21" s="22">
        <f>IF('Training Data'!$B15="A",1,0)</f>
        <v>1</v>
      </c>
      <c r="F21" s="37">
        <v>0</v>
      </c>
      <c r="G21" s="37">
        <v>0</v>
      </c>
      <c r="H21" s="37">
        <v>0</v>
      </c>
      <c r="I21" s="37">
        <v>1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1</v>
      </c>
      <c r="R21" s="37">
        <v>0</v>
      </c>
      <c r="S21" s="37">
        <v>0</v>
      </c>
      <c r="T21" s="22">
        <v>0</v>
      </c>
      <c r="U21" s="24">
        <v>1</v>
      </c>
      <c r="V21" s="23">
        <v>1</v>
      </c>
      <c r="W21" s="54">
        <f t="shared" ca="1" si="3"/>
        <v>0.4969755925501827</v>
      </c>
      <c r="X21" s="55">
        <f t="shared" ca="1" si="2"/>
        <v>0.25303355449023984</v>
      </c>
    </row>
    <row r="22" spans="2:24" x14ac:dyDescent="0.25">
      <c r="B22" s="26">
        <f>IF('Training Data'!A16="M",1,0)</f>
        <v>1</v>
      </c>
      <c r="C22" s="22">
        <f>IF('Training Data'!A16="F",1,0)</f>
        <v>0</v>
      </c>
      <c r="D22" s="26">
        <f>IF('Training Data'!$B16="H",1,0)</f>
        <v>0</v>
      </c>
      <c r="E22" s="22">
        <f>IF('Training Data'!$B16="A",1,0)</f>
        <v>1</v>
      </c>
      <c r="F22" s="37">
        <v>0</v>
      </c>
      <c r="G22" s="37">
        <v>0</v>
      </c>
      <c r="H22" s="37">
        <v>0</v>
      </c>
      <c r="I22" s="37">
        <v>0</v>
      </c>
      <c r="J22" s="37">
        <v>1</v>
      </c>
      <c r="K22" s="37">
        <v>0</v>
      </c>
      <c r="L22" s="37">
        <v>0</v>
      </c>
      <c r="M22" s="37">
        <v>0</v>
      </c>
      <c r="N22" s="37">
        <v>1</v>
      </c>
      <c r="O22" s="37">
        <v>1</v>
      </c>
      <c r="P22" s="37">
        <v>0</v>
      </c>
      <c r="Q22" s="37">
        <v>0</v>
      </c>
      <c r="R22" s="37">
        <v>1</v>
      </c>
      <c r="S22" s="37">
        <v>0</v>
      </c>
      <c r="T22" s="22">
        <v>1</v>
      </c>
      <c r="U22" s="24">
        <v>1</v>
      </c>
      <c r="V22" s="23">
        <v>1</v>
      </c>
      <c r="W22" s="54">
        <f t="shared" ca="1" si="3"/>
        <v>0.91651418123267159</v>
      </c>
      <c r="X22" s="55">
        <f t="shared" ca="1" si="2"/>
        <v>6.9698819352512053E-3</v>
      </c>
    </row>
    <row r="23" spans="2:24" x14ac:dyDescent="0.25">
      <c r="B23" s="26">
        <f>IF('Training Data'!A17="M",1,0)</f>
        <v>1</v>
      </c>
      <c r="C23" s="22">
        <f>IF('Training Data'!A17="F",1,0)</f>
        <v>0</v>
      </c>
      <c r="D23" s="26">
        <f>IF('Training Data'!$B17="H",1,0)</f>
        <v>1</v>
      </c>
      <c r="E23" s="22">
        <f>IF('Training Data'!$B17="A",1,0)</f>
        <v>0</v>
      </c>
      <c r="F23" s="37">
        <v>0</v>
      </c>
      <c r="G23" s="37">
        <v>0</v>
      </c>
      <c r="H23" s="37">
        <v>0</v>
      </c>
      <c r="I23" s="37">
        <v>1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1</v>
      </c>
      <c r="S23" s="37">
        <v>0</v>
      </c>
      <c r="T23" s="22">
        <v>0</v>
      </c>
      <c r="U23" s="24">
        <v>1</v>
      </c>
      <c r="V23" s="23">
        <v>1</v>
      </c>
      <c r="W23" s="54">
        <f t="shared" ca="1" si="3"/>
        <v>0.40712661161621722</v>
      </c>
      <c r="X23" s="55">
        <f t="shared" ca="1" si="2"/>
        <v>0.35149885465366776</v>
      </c>
    </row>
    <row r="24" spans="2:24" x14ac:dyDescent="0.25">
      <c r="B24" s="26">
        <f>IF('Training Data'!A18="M",1,0)</f>
        <v>1</v>
      </c>
      <c r="C24" s="22">
        <f>IF('Training Data'!A18="F",1,0)</f>
        <v>0</v>
      </c>
      <c r="D24" s="26">
        <f>IF('Training Data'!$B18="H",1,0)</f>
        <v>0</v>
      </c>
      <c r="E24" s="22">
        <f>IF('Training Data'!$B18="A",1,0)</f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1</v>
      </c>
      <c r="P24" s="37">
        <v>0</v>
      </c>
      <c r="Q24" s="37">
        <v>0</v>
      </c>
      <c r="R24" s="37">
        <v>0</v>
      </c>
      <c r="S24" s="37">
        <v>0</v>
      </c>
      <c r="T24" s="22">
        <v>0</v>
      </c>
      <c r="U24" s="24">
        <v>1</v>
      </c>
      <c r="V24" s="23">
        <v>1</v>
      </c>
      <c r="W24" s="54">
        <f t="shared" ca="1" si="3"/>
        <v>6.2222661427987089E-2</v>
      </c>
      <c r="X24" s="55">
        <f t="shared" ca="1" si="2"/>
        <v>0.87942633673920778</v>
      </c>
    </row>
    <row r="25" spans="2:24" x14ac:dyDescent="0.25">
      <c r="B25" s="26">
        <f>IF('Training Data'!A19="M",1,0)</f>
        <v>0</v>
      </c>
      <c r="C25" s="22">
        <f>IF('Training Data'!A19="F",1,0)</f>
        <v>1</v>
      </c>
      <c r="D25" s="26">
        <f>IF('Training Data'!$B19="H",1,0)</f>
        <v>1</v>
      </c>
      <c r="E25" s="22">
        <f>IF('Training Data'!$B19="A",1,0)</f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1</v>
      </c>
      <c r="N25" s="37">
        <v>0</v>
      </c>
      <c r="O25" s="37">
        <v>1</v>
      </c>
      <c r="P25" s="37">
        <v>0</v>
      </c>
      <c r="Q25" s="37">
        <v>0</v>
      </c>
      <c r="R25" s="37">
        <v>0</v>
      </c>
      <c r="S25" s="37">
        <v>0</v>
      </c>
      <c r="T25" s="22">
        <v>0</v>
      </c>
      <c r="U25" s="24">
        <v>1</v>
      </c>
      <c r="V25" s="23">
        <v>1</v>
      </c>
      <c r="W25" s="54">
        <f t="shared" ca="1" si="3"/>
        <v>0.33570613535275456</v>
      </c>
      <c r="X25" s="55">
        <f t="shared" ca="1" si="2"/>
        <v>0.44128633860797278</v>
      </c>
    </row>
    <row r="26" spans="2:24" x14ac:dyDescent="0.25">
      <c r="B26" s="26">
        <f>IF('Training Data'!A20="M",1,0)</f>
        <v>1</v>
      </c>
      <c r="C26" s="22">
        <f>IF('Training Data'!A20="F",1,0)</f>
        <v>0</v>
      </c>
      <c r="D26" s="26">
        <f>IF('Training Data'!$B20="H",1,0)</f>
        <v>0</v>
      </c>
      <c r="E26" s="22">
        <f>IF('Training Data'!$B20="A",1,0)</f>
        <v>1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1</v>
      </c>
      <c r="P26" s="37">
        <v>0</v>
      </c>
      <c r="Q26" s="37">
        <v>0</v>
      </c>
      <c r="R26" s="37">
        <v>0</v>
      </c>
      <c r="S26" s="37">
        <v>0</v>
      </c>
      <c r="T26" s="22">
        <v>0</v>
      </c>
      <c r="U26" s="24">
        <v>1</v>
      </c>
      <c r="V26" s="23">
        <v>1</v>
      </c>
      <c r="W26" s="54">
        <f t="shared" ca="1" si="3"/>
        <v>4.8924831409127859E-2</v>
      </c>
      <c r="X26" s="55">
        <f t="shared" ca="1" si="2"/>
        <v>0.90454397631015593</v>
      </c>
    </row>
    <row r="27" spans="2:24" x14ac:dyDescent="0.25">
      <c r="B27" s="26">
        <f>IF('Training Data'!A21="M",1,0)</f>
        <v>0</v>
      </c>
      <c r="C27" s="22">
        <f>IF('Training Data'!A21="F",1,0)</f>
        <v>1</v>
      </c>
      <c r="D27" s="26">
        <f>IF('Training Data'!$B21="H",1,0)</f>
        <v>1</v>
      </c>
      <c r="E27" s="22">
        <f>IF('Training Data'!$B21="A",1,0)</f>
        <v>0</v>
      </c>
      <c r="F27" s="37">
        <v>1</v>
      </c>
      <c r="G27" s="37">
        <v>1</v>
      </c>
      <c r="H27" s="37">
        <v>0</v>
      </c>
      <c r="I27" s="37">
        <v>0</v>
      </c>
      <c r="J27" s="37">
        <v>1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7">
        <v>1</v>
      </c>
      <c r="R27" s="37">
        <v>0</v>
      </c>
      <c r="S27" s="37">
        <v>0</v>
      </c>
      <c r="T27" s="22">
        <v>1</v>
      </c>
      <c r="U27" s="24">
        <v>1</v>
      </c>
      <c r="V27" s="23">
        <v>1</v>
      </c>
      <c r="W27" s="54">
        <f t="shared" ca="1" si="3"/>
        <v>0.58628244025259113</v>
      </c>
      <c r="X27" s="55">
        <f t="shared" ca="1" si="2"/>
        <v>0.17116221924335082</v>
      </c>
    </row>
    <row r="28" spans="2:24" x14ac:dyDescent="0.25">
      <c r="B28" s="26">
        <f>IF('Training Data'!A22="M",1,0)</f>
        <v>1</v>
      </c>
      <c r="C28" s="22">
        <f>IF('Training Data'!A22="F",1,0)</f>
        <v>0</v>
      </c>
      <c r="D28" s="26">
        <f>IF('Training Data'!$B22="H",1,0)</f>
        <v>0</v>
      </c>
      <c r="E28" s="22">
        <f>IF('Training Data'!$B22="A",1,0)</f>
        <v>1</v>
      </c>
      <c r="F28" s="37">
        <v>0</v>
      </c>
      <c r="G28" s="37">
        <v>0</v>
      </c>
      <c r="H28" s="37">
        <v>1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22">
        <v>0</v>
      </c>
      <c r="U28" s="24">
        <v>1</v>
      </c>
      <c r="V28" s="23">
        <v>1</v>
      </c>
      <c r="W28" s="54">
        <f t="shared" ca="1" si="3"/>
        <v>-0.34967597011947021</v>
      </c>
      <c r="X28" s="55">
        <f t="shared" ca="1" si="2"/>
        <v>1.8216252243179332</v>
      </c>
    </row>
    <row r="29" spans="2:24" x14ac:dyDescent="0.25">
      <c r="B29" s="26">
        <f>IF('Training Data'!A23="M",1,0)</f>
        <v>0</v>
      </c>
      <c r="C29" s="22">
        <f>IF('Training Data'!A23="F",1,0)</f>
        <v>1</v>
      </c>
      <c r="D29" s="26">
        <f>IF('Training Data'!$B23="H",1,0)</f>
        <v>1</v>
      </c>
      <c r="E29" s="22">
        <f>IF('Training Data'!$B23="A",1,0)</f>
        <v>0</v>
      </c>
      <c r="F29" s="37">
        <v>0</v>
      </c>
      <c r="G29" s="37">
        <v>0</v>
      </c>
      <c r="H29" s="37">
        <v>1</v>
      </c>
      <c r="I29" s="37">
        <v>0</v>
      </c>
      <c r="J29" s="37">
        <v>1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7">
        <v>1</v>
      </c>
      <c r="S29" s="37">
        <v>0</v>
      </c>
      <c r="T29" s="22">
        <v>0</v>
      </c>
      <c r="U29" s="24">
        <v>1</v>
      </c>
      <c r="V29" s="23">
        <v>1</v>
      </c>
      <c r="W29" s="54">
        <f t="shared" ca="1" si="3"/>
        <v>0.18908828013866927</v>
      </c>
      <c r="X29" s="55">
        <f t="shared" ca="1" si="2"/>
        <v>0.65757781740846133</v>
      </c>
    </row>
    <row r="30" spans="2:24" x14ac:dyDescent="0.25">
      <c r="B30" s="26">
        <f>IF('Training Data'!A24="M",1,0)</f>
        <v>0</v>
      </c>
      <c r="C30" s="22">
        <f>IF('Training Data'!A24="F",1,0)</f>
        <v>1</v>
      </c>
      <c r="D30" s="26">
        <f>IF('Training Data'!$B24="H",1,0)</f>
        <v>0</v>
      </c>
      <c r="E30" s="22">
        <f>IF('Training Data'!$B24="A",1,0)</f>
        <v>0</v>
      </c>
      <c r="F30" s="37">
        <v>0</v>
      </c>
      <c r="G30" s="37">
        <v>1</v>
      </c>
      <c r="H30" s="37">
        <v>0</v>
      </c>
      <c r="I30" s="37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1</v>
      </c>
      <c r="Q30" s="37">
        <v>0</v>
      </c>
      <c r="R30" s="37">
        <v>0</v>
      </c>
      <c r="S30" s="37">
        <v>0</v>
      </c>
      <c r="T30" s="22">
        <v>0</v>
      </c>
      <c r="U30" s="24">
        <v>1</v>
      </c>
      <c r="V30" s="23">
        <v>1</v>
      </c>
      <c r="W30" s="54">
        <f t="shared" ca="1" si="3"/>
        <v>-0.45997571375120727</v>
      </c>
      <c r="X30" s="55">
        <f t="shared" ca="1" si="2"/>
        <v>2.131529084743347</v>
      </c>
    </row>
    <row r="31" spans="2:24" x14ac:dyDescent="0.25">
      <c r="B31" s="26">
        <f>IF('Training Data'!A25="M",1,0)</f>
        <v>0</v>
      </c>
      <c r="C31" s="22">
        <f>IF('Training Data'!A25="F",1,0)</f>
        <v>1</v>
      </c>
      <c r="D31" s="26">
        <f>IF('Training Data'!$B25="H",1,0)</f>
        <v>1</v>
      </c>
      <c r="E31" s="22">
        <f>IF('Training Data'!$B25="A",1,0)</f>
        <v>0</v>
      </c>
      <c r="F31" s="37">
        <v>0</v>
      </c>
      <c r="G31" s="37">
        <v>0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7">
        <v>0</v>
      </c>
      <c r="S31" s="37">
        <v>0</v>
      </c>
      <c r="T31" s="22">
        <v>0</v>
      </c>
      <c r="U31" s="24">
        <v>1</v>
      </c>
      <c r="V31" s="23">
        <v>1</v>
      </c>
      <c r="W31" s="54">
        <f t="shared" ca="1" si="3"/>
        <v>-5.4751947799372959E-2</v>
      </c>
      <c r="X31" s="55">
        <f t="shared" ca="1" si="2"/>
        <v>1.1125016713865712</v>
      </c>
    </row>
    <row r="32" spans="2:24" x14ac:dyDescent="0.25">
      <c r="B32" s="26">
        <f>IF('Training Data'!A26="M",1,0)</f>
        <v>1</v>
      </c>
      <c r="C32" s="22">
        <f>IF('Training Data'!A26="F",1,0)</f>
        <v>0</v>
      </c>
      <c r="D32" s="26">
        <f>IF('Training Data'!$B26="H",1,0)</f>
        <v>0</v>
      </c>
      <c r="E32" s="22">
        <f>IF('Training Data'!$B26="A",1,0)</f>
        <v>1</v>
      </c>
      <c r="F32" s="37">
        <v>0</v>
      </c>
      <c r="G32" s="37">
        <v>0</v>
      </c>
      <c r="H32" s="37">
        <v>0</v>
      </c>
      <c r="I32" s="37">
        <v>1</v>
      </c>
      <c r="J32" s="37">
        <v>1</v>
      </c>
      <c r="K32" s="37">
        <v>0</v>
      </c>
      <c r="L32" s="37">
        <v>0</v>
      </c>
      <c r="M32" s="37">
        <v>1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22">
        <v>1</v>
      </c>
      <c r="U32" s="24">
        <v>1</v>
      </c>
      <c r="V32" s="23">
        <v>1</v>
      </c>
      <c r="W32" s="54">
        <f t="shared" ca="1" si="3"/>
        <v>0.99793476396530156</v>
      </c>
      <c r="X32" s="55">
        <f t="shared" ca="1" si="2"/>
        <v>4.2651998790169224E-6</v>
      </c>
    </row>
    <row r="33" spans="2:24" x14ac:dyDescent="0.25">
      <c r="B33" s="26">
        <f>IF('Training Data'!A27="M",1,0)</f>
        <v>0</v>
      </c>
      <c r="C33" s="22">
        <f>IF('Training Data'!A27="F",1,0)</f>
        <v>1</v>
      </c>
      <c r="D33" s="26">
        <f>IF('Training Data'!$B27="H",1,0)</f>
        <v>0</v>
      </c>
      <c r="E33" s="22">
        <f>IF('Training Data'!$B27="A",1,0)</f>
        <v>1</v>
      </c>
      <c r="F33" s="37">
        <v>0</v>
      </c>
      <c r="G33" s="37">
        <v>0</v>
      </c>
      <c r="H33" s="37">
        <v>0</v>
      </c>
      <c r="I33" s="37">
        <v>1</v>
      </c>
      <c r="J33" s="37">
        <v>0</v>
      </c>
      <c r="K33" s="37">
        <v>1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22">
        <v>1</v>
      </c>
      <c r="U33" s="24">
        <v>1</v>
      </c>
      <c r="V33" s="23">
        <v>1</v>
      </c>
      <c r="W33" s="54">
        <f t="shared" ca="1" si="3"/>
        <v>0.87072408113667821</v>
      </c>
      <c r="X33" s="55">
        <f t="shared" ca="1" si="2"/>
        <v>1.671226319795616E-2</v>
      </c>
    </row>
    <row r="34" spans="2:24" x14ac:dyDescent="0.25">
      <c r="B34" s="26">
        <f>IF('Training Data'!A28="M",1,0)</f>
        <v>0</v>
      </c>
      <c r="C34" s="22">
        <f>IF('Training Data'!A28="F",1,0)</f>
        <v>1</v>
      </c>
      <c r="D34" s="26">
        <f>IF('Training Data'!$B28="H",1,0)</f>
        <v>1</v>
      </c>
      <c r="E34" s="22">
        <f>IF('Training Data'!$B28="A",1,0)</f>
        <v>0</v>
      </c>
      <c r="F34" s="37">
        <v>0</v>
      </c>
      <c r="G34" s="37">
        <v>1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1</v>
      </c>
      <c r="S34" s="37">
        <v>0</v>
      </c>
      <c r="T34" s="22">
        <v>0</v>
      </c>
      <c r="U34" s="24">
        <v>1</v>
      </c>
      <c r="V34" s="23">
        <v>1</v>
      </c>
      <c r="W34" s="54">
        <f t="shared" ca="1" si="3"/>
        <v>-0.14105028879079598</v>
      </c>
      <c r="X34" s="55">
        <f t="shared" ca="1" si="2"/>
        <v>1.3019957615495592</v>
      </c>
    </row>
    <row r="35" spans="2:24" x14ac:dyDescent="0.25">
      <c r="B35" s="26">
        <f>IF('Training Data'!A29="M",1,0)</f>
        <v>1</v>
      </c>
      <c r="C35" s="22">
        <f>IF('Training Data'!A29="F",1,0)</f>
        <v>0</v>
      </c>
      <c r="D35" s="26">
        <f>IF('Training Data'!$B29="H",1,0)</f>
        <v>1</v>
      </c>
      <c r="E35" s="22">
        <f>IF('Training Data'!$B29="A",1,0)</f>
        <v>0</v>
      </c>
      <c r="F35" s="37">
        <v>0</v>
      </c>
      <c r="G35" s="37">
        <v>0</v>
      </c>
      <c r="H35" s="37">
        <v>1</v>
      </c>
      <c r="I35" s="37">
        <v>1</v>
      </c>
      <c r="J35" s="37">
        <v>0</v>
      </c>
      <c r="K35" s="37">
        <v>0</v>
      </c>
      <c r="L35" s="37">
        <v>1</v>
      </c>
      <c r="M35" s="37">
        <v>0</v>
      </c>
      <c r="N35" s="37">
        <v>0</v>
      </c>
      <c r="O35" s="37">
        <v>0</v>
      </c>
      <c r="P35" s="37">
        <v>0</v>
      </c>
      <c r="Q35" s="37">
        <v>0</v>
      </c>
      <c r="R35" s="37">
        <v>0</v>
      </c>
      <c r="S35" s="37">
        <v>0</v>
      </c>
      <c r="T35" s="22">
        <v>1</v>
      </c>
      <c r="U35" s="24">
        <v>1</v>
      </c>
      <c r="V35" s="23">
        <v>1</v>
      </c>
      <c r="W35" s="54">
        <f t="shared" ca="1" si="3"/>
        <v>0.41481113795203006</v>
      </c>
      <c r="X35" s="55">
        <f t="shared" ca="1" si="2"/>
        <v>0.34244600426499799</v>
      </c>
    </row>
    <row r="36" spans="2:24" x14ac:dyDescent="0.25">
      <c r="B36" s="26">
        <f>IF('Training Data'!A30="M",1,0)</f>
        <v>1</v>
      </c>
      <c r="C36" s="22">
        <f>IF('Training Data'!A30="F",1,0)</f>
        <v>0</v>
      </c>
      <c r="D36" s="26">
        <f>IF('Training Data'!$B30="H",1,0)</f>
        <v>0</v>
      </c>
      <c r="E36" s="22">
        <f>IF('Training Data'!$B30="A",1,0)</f>
        <v>1</v>
      </c>
      <c r="F36" s="37">
        <v>0</v>
      </c>
      <c r="G36" s="37">
        <v>0</v>
      </c>
      <c r="H36" s="37">
        <v>0</v>
      </c>
      <c r="I36" s="37">
        <v>1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1</v>
      </c>
      <c r="S36" s="37">
        <v>0</v>
      </c>
      <c r="T36" s="22">
        <v>0</v>
      </c>
      <c r="U36" s="24">
        <v>1</v>
      </c>
      <c r="V36" s="23">
        <v>1</v>
      </c>
      <c r="W36" s="54">
        <f t="shared" ca="1" si="3"/>
        <v>0.42175951074677531</v>
      </c>
      <c r="X36" s="55">
        <f t="shared" ca="1" si="2"/>
        <v>0.33436206341180863</v>
      </c>
    </row>
    <row r="37" spans="2:24" x14ac:dyDescent="0.25">
      <c r="B37" s="26">
        <f>IF('Training Data'!A31="M",1,0)</f>
        <v>0</v>
      </c>
      <c r="C37" s="22">
        <f>IF('Training Data'!A31="F",1,0)</f>
        <v>1</v>
      </c>
      <c r="D37" s="26">
        <f>IF('Training Data'!$B31="H",1,0)</f>
        <v>0</v>
      </c>
      <c r="E37" s="22">
        <f>IF('Training Data'!$B31="A",1,0)</f>
        <v>1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22">
        <v>0</v>
      </c>
      <c r="U37" s="24">
        <v>1</v>
      </c>
      <c r="V37" s="23">
        <v>1</v>
      </c>
      <c r="W37" s="54">
        <f t="shared" ca="1" si="3"/>
        <v>-4.0119048668814855E-2</v>
      </c>
      <c r="X37" s="55">
        <f t="shared" ca="1" si="2"/>
        <v>1.0818476354037203</v>
      </c>
    </row>
    <row r="38" spans="2:24" x14ac:dyDescent="0.25">
      <c r="B38" s="26">
        <f>IF('Training Data'!A32="M",1,0)</f>
        <v>0</v>
      </c>
      <c r="C38" s="22">
        <f>IF('Training Data'!A32="F",1,0)</f>
        <v>1</v>
      </c>
      <c r="D38" s="26">
        <f>IF('Training Data'!$B32="H",1,0)</f>
        <v>0</v>
      </c>
      <c r="E38" s="22">
        <f>IF('Training Data'!$B32="A",1,0)</f>
        <v>1</v>
      </c>
      <c r="F38" s="37">
        <v>1</v>
      </c>
      <c r="G38" s="37">
        <v>0</v>
      </c>
      <c r="H38" s="37">
        <v>0</v>
      </c>
      <c r="I38" s="37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1</v>
      </c>
      <c r="R38" s="37">
        <v>0</v>
      </c>
      <c r="S38" s="37">
        <v>0</v>
      </c>
      <c r="T38" s="22">
        <v>0</v>
      </c>
      <c r="U38" s="24">
        <v>1</v>
      </c>
      <c r="V38" s="23">
        <v>1</v>
      </c>
      <c r="W38" s="54">
        <f t="shared" ca="1" si="3"/>
        <v>0.34096322789215394</v>
      </c>
      <c r="X38" s="55">
        <f t="shared" ca="1" si="2"/>
        <v>0.43432946699032904</v>
      </c>
    </row>
    <row r="39" spans="2:24" x14ac:dyDescent="0.25">
      <c r="B39" s="26">
        <f>IF('Training Data'!A33="M",1,0)</f>
        <v>0</v>
      </c>
      <c r="C39" s="22">
        <f>IF('Training Data'!A33="F",1,0)</f>
        <v>1</v>
      </c>
      <c r="D39" s="26">
        <f>IF('Training Data'!$B33="H",1,0)</f>
        <v>0</v>
      </c>
      <c r="E39" s="22">
        <f>IF('Training Data'!$B33="A",1,0)</f>
        <v>1</v>
      </c>
      <c r="F39" s="37">
        <v>0</v>
      </c>
      <c r="G39" s="37">
        <v>0</v>
      </c>
      <c r="H39" s="37">
        <v>0</v>
      </c>
      <c r="I39" s="37">
        <v>1</v>
      </c>
      <c r="J39" s="37">
        <v>0</v>
      </c>
      <c r="K39" s="37">
        <v>0</v>
      </c>
      <c r="L39" s="37">
        <v>0</v>
      </c>
      <c r="M39" s="37">
        <v>0</v>
      </c>
      <c r="N39" s="37">
        <v>1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22">
        <v>0</v>
      </c>
      <c r="U39" s="24">
        <v>1</v>
      </c>
      <c r="V39" s="23">
        <v>1</v>
      </c>
      <c r="W39" s="54">
        <f t="shared" ca="1" si="3"/>
        <v>0.45123902392401616</v>
      </c>
      <c r="X39" s="55">
        <f t="shared" ca="1" si="2"/>
        <v>0.30113860886386651</v>
      </c>
    </row>
    <row r="40" spans="2:24" x14ac:dyDescent="0.25">
      <c r="B40" s="26">
        <f>IF('Training Data'!A34="M",1,0)</f>
        <v>1</v>
      </c>
      <c r="C40" s="22">
        <f>IF('Training Data'!A34="F",1,0)</f>
        <v>0</v>
      </c>
      <c r="D40" s="26">
        <f>IF('Training Data'!$B34="H",1,0)</f>
        <v>1</v>
      </c>
      <c r="E40" s="22">
        <f>IF('Training Data'!$B34="A",1,0)</f>
        <v>0</v>
      </c>
      <c r="F40" s="37">
        <v>0</v>
      </c>
      <c r="G40" s="37">
        <v>0</v>
      </c>
      <c r="H40" s="37">
        <v>0</v>
      </c>
      <c r="I40" s="37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1</v>
      </c>
      <c r="R40" s="37">
        <v>0</v>
      </c>
      <c r="S40" s="37">
        <v>0</v>
      </c>
      <c r="T40" s="22">
        <v>0</v>
      </c>
      <c r="U40" s="24">
        <v>1</v>
      </c>
      <c r="V40" s="23">
        <v>1</v>
      </c>
      <c r="W40" s="54">
        <f t="shared" ca="1" si="3"/>
        <v>3.8447039511912001E-2</v>
      </c>
      <c r="X40" s="55">
        <f t="shared" ca="1" si="2"/>
        <v>0.92458409582340662</v>
      </c>
    </row>
    <row r="41" spans="2:24" x14ac:dyDescent="0.25">
      <c r="B41" s="26">
        <f>IF('Training Data'!A35="M",1,0)</f>
        <v>0</v>
      </c>
      <c r="C41" s="22">
        <f>IF('Training Data'!A35="F",1,0)</f>
        <v>0</v>
      </c>
      <c r="D41" s="26">
        <f>IF('Training Data'!$B35="H",1,0)</f>
        <v>0</v>
      </c>
      <c r="E41" s="22">
        <f>IF('Training Data'!$B35="A",1,0)</f>
        <v>1</v>
      </c>
      <c r="F41" s="37">
        <v>0</v>
      </c>
      <c r="G41" s="37">
        <v>0</v>
      </c>
      <c r="H41" s="37">
        <v>0</v>
      </c>
      <c r="I41" s="37">
        <v>0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7">
        <v>0</v>
      </c>
      <c r="R41" s="37">
        <v>0</v>
      </c>
      <c r="S41" s="37">
        <v>1</v>
      </c>
      <c r="T41" s="22">
        <v>1</v>
      </c>
      <c r="U41" s="24">
        <v>1</v>
      </c>
      <c r="V41" s="23">
        <v>1</v>
      </c>
      <c r="W41" s="54">
        <f t="shared" ca="1" si="3"/>
        <v>1.9151520621886464E-2</v>
      </c>
      <c r="X41" s="55">
        <f t="shared" ca="1" si="2"/>
        <v>0.96206373949835777</v>
      </c>
    </row>
    <row r="42" spans="2:24" x14ac:dyDescent="0.25">
      <c r="B42" s="26">
        <f>IF('Training Data'!A36="M",1,0)</f>
        <v>0</v>
      </c>
      <c r="C42" s="22">
        <f>IF('Training Data'!A36="F",1,0)</f>
        <v>1</v>
      </c>
      <c r="D42" s="26">
        <f>IF('Training Data'!$B36="H",1,0)</f>
        <v>0</v>
      </c>
      <c r="E42" s="22">
        <f>IF('Training Data'!$B36="A",1,0)</f>
        <v>1</v>
      </c>
      <c r="F42" s="37">
        <v>0</v>
      </c>
      <c r="G42" s="37">
        <v>0</v>
      </c>
      <c r="H42" s="37">
        <v>0</v>
      </c>
      <c r="I42" s="37">
        <v>0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1</v>
      </c>
      <c r="P42" s="37">
        <v>0</v>
      </c>
      <c r="Q42" s="37">
        <v>0</v>
      </c>
      <c r="R42" s="37">
        <v>1</v>
      </c>
      <c r="S42" s="37">
        <v>0</v>
      </c>
      <c r="T42" s="22">
        <v>0</v>
      </c>
      <c r="U42" s="24">
        <v>1</v>
      </c>
      <c r="V42" s="23">
        <v>1</v>
      </c>
      <c r="W42" s="54">
        <f t="shared" ca="1" si="3"/>
        <v>0.30819716258119201</v>
      </c>
      <c r="X42" s="55">
        <f t="shared" ca="1" si="2"/>
        <v>0.47859116586071371</v>
      </c>
    </row>
    <row r="43" spans="2:24" x14ac:dyDescent="0.25">
      <c r="B43" s="26">
        <f>IF('Training Data'!A37="M",1,0)</f>
        <v>1</v>
      </c>
      <c r="C43" s="22">
        <f>IF('Training Data'!A37="F",1,0)</f>
        <v>0</v>
      </c>
      <c r="D43" s="26">
        <f>IF('Training Data'!$B37="H",1,0)</f>
        <v>1</v>
      </c>
      <c r="E43" s="22">
        <f>IF('Training Data'!$B37="A",1,0)</f>
        <v>0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7">
        <v>0</v>
      </c>
      <c r="R43" s="37">
        <v>0</v>
      </c>
      <c r="S43" s="37">
        <v>0</v>
      </c>
      <c r="T43" s="22">
        <v>0</v>
      </c>
      <c r="U43" s="24">
        <v>1</v>
      </c>
      <c r="V43" s="23">
        <v>1</v>
      </c>
      <c r="W43" s="54">
        <f t="shared" ca="1" si="3"/>
        <v>-0.12624135013744994</v>
      </c>
      <c r="X43" s="55">
        <f t="shared" ca="1" si="2"/>
        <v>1.2684195787594261</v>
      </c>
    </row>
    <row r="44" spans="2:24" x14ac:dyDescent="0.25">
      <c r="B44" s="26">
        <f>IF('Training Data'!A38="M",1,0)</f>
        <v>1</v>
      </c>
      <c r="C44" s="22">
        <f>IF('Training Data'!A38="F",1,0)</f>
        <v>0</v>
      </c>
      <c r="D44" s="26">
        <f>IF('Training Data'!$B38="H",1,0)</f>
        <v>1</v>
      </c>
      <c r="E44" s="22">
        <f>IF('Training Data'!$B38="A",1,0)</f>
        <v>0</v>
      </c>
      <c r="F44" s="37">
        <v>1</v>
      </c>
      <c r="G44" s="37">
        <v>0</v>
      </c>
      <c r="H44" s="37">
        <v>0</v>
      </c>
      <c r="I44" s="37">
        <v>1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22">
        <v>1</v>
      </c>
      <c r="U44" s="24">
        <v>1</v>
      </c>
      <c r="V44" s="23">
        <v>1</v>
      </c>
      <c r="W44" s="54">
        <f t="shared" ca="1" si="3"/>
        <v>0.67564613279360897</v>
      </c>
      <c r="X44" s="55">
        <f t="shared" ca="1" si="2"/>
        <v>0.10520543117174115</v>
      </c>
    </row>
    <row r="45" spans="2:24" x14ac:dyDescent="0.25">
      <c r="B45" s="26">
        <f>IF('Training Data'!A39="M",1,0)</f>
        <v>1</v>
      </c>
      <c r="C45" s="22">
        <f>IF('Training Data'!A39="F",1,0)</f>
        <v>0</v>
      </c>
      <c r="D45" s="26">
        <f>IF('Training Data'!$B39="H",1,0)</f>
        <v>0</v>
      </c>
      <c r="E45" s="22">
        <f>IF('Training Data'!$B39="A",1,0)</f>
        <v>1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22">
        <v>0</v>
      </c>
      <c r="U45" s="24">
        <v>1</v>
      </c>
      <c r="V45" s="23">
        <v>1</v>
      </c>
      <c r="W45" s="54">
        <f t="shared" ca="1" si="3"/>
        <v>-0.11160845100689183</v>
      </c>
      <c r="X45" s="55">
        <f t="shared" ca="1" si="2"/>
        <v>1.2356733483499414</v>
      </c>
    </row>
    <row r="46" spans="2:24" x14ac:dyDescent="0.25">
      <c r="B46" s="26">
        <f>IF('Training Data'!A40="M",1,0)</f>
        <v>1</v>
      </c>
      <c r="C46" s="22">
        <f>IF('Training Data'!A40="F",1,0)</f>
        <v>0</v>
      </c>
      <c r="D46" s="26">
        <f>IF('Training Data'!$B40="H",1,0)</f>
        <v>1</v>
      </c>
      <c r="E46" s="22">
        <f>IF('Training Data'!$B40="A",1,0)</f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1</v>
      </c>
      <c r="S46" s="37">
        <v>0</v>
      </c>
      <c r="T46" s="22">
        <v>0</v>
      </c>
      <c r="U46" s="24">
        <v>1</v>
      </c>
      <c r="V46" s="23">
        <v>1</v>
      </c>
      <c r="W46" s="54">
        <f t="shared" ca="1" si="3"/>
        <v>6.1541578696537258E-2</v>
      </c>
      <c r="X46" s="55">
        <f t="shared" ca="1" si="2"/>
        <v>0.88070420851538767</v>
      </c>
    </row>
    <row r="47" spans="2:24" x14ac:dyDescent="0.25">
      <c r="B47" s="26">
        <f>IF('Training Data'!A41="M",1,0)</f>
        <v>0</v>
      </c>
      <c r="C47" s="22">
        <f>IF('Training Data'!A41="F",1,0)</f>
        <v>1</v>
      </c>
      <c r="D47" s="26">
        <f>IF('Training Data'!$B41="H",1,0)</f>
        <v>0</v>
      </c>
      <c r="E47" s="22">
        <f>IF('Training Data'!$B41="A",1,0)</f>
        <v>0</v>
      </c>
      <c r="F47" s="37">
        <v>1</v>
      </c>
      <c r="G47" s="37">
        <v>1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7">
        <v>1</v>
      </c>
      <c r="N47" s="37">
        <v>0</v>
      </c>
      <c r="O47" s="37">
        <v>0</v>
      </c>
      <c r="P47" s="37">
        <v>0</v>
      </c>
      <c r="Q47" s="37">
        <v>1</v>
      </c>
      <c r="R47" s="37">
        <v>0</v>
      </c>
      <c r="S47" s="37">
        <v>0</v>
      </c>
      <c r="T47" s="22">
        <v>0</v>
      </c>
      <c r="U47" s="24">
        <v>1</v>
      </c>
      <c r="V47" s="23">
        <v>1</v>
      </c>
      <c r="W47" s="54">
        <f t="shared" ca="1" si="3"/>
        <v>0.31010458882171077</v>
      </c>
      <c r="X47" s="55">
        <f t="shared" ca="1" si="2"/>
        <v>0.47595567836486075</v>
      </c>
    </row>
    <row r="48" spans="2:24" x14ac:dyDescent="0.25">
      <c r="B48" s="26">
        <f>IF('Training Data'!A42="M",1,0)</f>
        <v>1</v>
      </c>
      <c r="C48" s="22">
        <f>IF('Training Data'!A42="F",1,0)</f>
        <v>0</v>
      </c>
      <c r="D48" s="26">
        <f>IF('Training Data'!$B42="H",1,0)</f>
        <v>0</v>
      </c>
      <c r="E48" s="22">
        <f>IF('Training Data'!$B42="A",1,0)</f>
        <v>1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7">
        <v>0</v>
      </c>
      <c r="R48" s="37">
        <v>1</v>
      </c>
      <c r="S48" s="37">
        <v>0</v>
      </c>
      <c r="T48" s="22">
        <v>0</v>
      </c>
      <c r="U48" s="24">
        <v>1</v>
      </c>
      <c r="V48" s="23">
        <v>1</v>
      </c>
      <c r="W48" s="54">
        <f t="shared" ca="1" si="3"/>
        <v>7.6174477827095369E-2</v>
      </c>
      <c r="X48" s="55">
        <f t="shared" ca="1" si="2"/>
        <v>0.85345359541803978</v>
      </c>
    </row>
    <row r="49" spans="2:24" x14ac:dyDescent="0.25">
      <c r="B49" s="26">
        <f>IF('Training Data'!A43="M",1,0)</f>
        <v>1</v>
      </c>
      <c r="C49" s="22">
        <f>IF('Training Data'!A43="F",1,0)</f>
        <v>0</v>
      </c>
      <c r="D49" s="26">
        <f>IF('Training Data'!$B43="H",1,0)</f>
        <v>0</v>
      </c>
      <c r="E49" s="22">
        <f>IF('Training Data'!$B43="A",1,0)</f>
        <v>1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1</v>
      </c>
      <c r="O49" s="37">
        <v>0</v>
      </c>
      <c r="P49" s="37">
        <v>0</v>
      </c>
      <c r="Q49" s="37">
        <v>0</v>
      </c>
      <c r="R49" s="37">
        <v>0</v>
      </c>
      <c r="S49" s="37">
        <v>0</v>
      </c>
      <c r="T49" s="22">
        <v>0</v>
      </c>
      <c r="U49" s="24">
        <v>1</v>
      </c>
      <c r="V49" s="23">
        <v>1</v>
      </c>
      <c r="W49" s="54">
        <f t="shared" ca="1" si="3"/>
        <v>3.4164588666259196E-2</v>
      </c>
      <c r="X49" s="55">
        <f t="shared" ca="1" si="2"/>
        <v>0.93283804178621632</v>
      </c>
    </row>
    <row r="50" spans="2:24" x14ac:dyDescent="0.25">
      <c r="B50" s="26">
        <f>IF('Training Data'!A44="M",1,0)</f>
        <v>0</v>
      </c>
      <c r="C50" s="22">
        <f>IF('Training Data'!A44="F",1,0)</f>
        <v>1</v>
      </c>
      <c r="D50" s="26">
        <f>IF('Training Data'!$B44="H",1,0)</f>
        <v>0</v>
      </c>
      <c r="E50" s="22">
        <f>IF('Training Data'!$B44="A",1,0)</f>
        <v>1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1</v>
      </c>
      <c r="T50" s="22">
        <v>0</v>
      </c>
      <c r="U50" s="24">
        <v>1</v>
      </c>
      <c r="V50" s="23">
        <v>1</v>
      </c>
      <c r="W50" s="54">
        <f t="shared" ca="1" si="3"/>
        <v>-0.24757826112784129</v>
      </c>
      <c r="X50" s="55">
        <f t="shared" ca="1" si="2"/>
        <v>1.5564515176387679</v>
      </c>
    </row>
    <row r="51" spans="2:24" x14ac:dyDescent="0.25">
      <c r="B51" s="26">
        <f>IF('Training Data'!A45="M",1,0)</f>
        <v>0</v>
      </c>
      <c r="C51" s="22">
        <f>IF('Training Data'!A45="F",1,0)</f>
        <v>1</v>
      </c>
      <c r="D51" s="26">
        <f>IF('Training Data'!$B45="H",1,0)</f>
        <v>0</v>
      </c>
      <c r="E51" s="22">
        <f>IF('Training Data'!$B45="A",1,0)</f>
        <v>1</v>
      </c>
      <c r="F51" s="37">
        <v>0</v>
      </c>
      <c r="G51" s="37">
        <v>0</v>
      </c>
      <c r="H51" s="37">
        <v>0</v>
      </c>
      <c r="I51" s="37">
        <v>1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22">
        <v>0</v>
      </c>
      <c r="U51" s="24">
        <v>1</v>
      </c>
      <c r="V51" s="23">
        <v>1</v>
      </c>
      <c r="W51" s="54">
        <f t="shared" ca="1" si="3"/>
        <v>0.30546598425086513</v>
      </c>
      <c r="X51" s="55">
        <f t="shared" ca="1" si="2"/>
        <v>0.48237749903261951</v>
      </c>
    </row>
    <row r="52" spans="2:24" x14ac:dyDescent="0.25">
      <c r="B52" s="26">
        <f>IF('Training Data'!A46="M",1,0)</f>
        <v>1</v>
      </c>
      <c r="C52" s="22">
        <f>IF('Training Data'!A46="F",1,0)</f>
        <v>0</v>
      </c>
      <c r="D52" s="26">
        <f>IF('Training Data'!$B46="H",1,0)</f>
        <v>0</v>
      </c>
      <c r="E52" s="22">
        <f>IF('Training Data'!$B46="A",1,0)</f>
        <v>1</v>
      </c>
      <c r="F52" s="37">
        <v>0</v>
      </c>
      <c r="G52" s="37">
        <v>0</v>
      </c>
      <c r="H52" s="37">
        <v>1</v>
      </c>
      <c r="I52" s="37">
        <v>0</v>
      </c>
      <c r="J52" s="37">
        <v>0</v>
      </c>
      <c r="K52" s="37">
        <v>1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7">
        <v>0</v>
      </c>
      <c r="R52" s="37">
        <v>0</v>
      </c>
      <c r="S52" s="37">
        <v>0</v>
      </c>
      <c r="T52" s="22">
        <v>1</v>
      </c>
      <c r="U52" s="24">
        <v>1</v>
      </c>
      <c r="V52" s="23">
        <v>1</v>
      </c>
      <c r="W52" s="54">
        <f t="shared" ca="1" si="3"/>
        <v>0.21558212676634284</v>
      </c>
      <c r="X52" s="55">
        <f t="shared" ca="1" si="2"/>
        <v>0.61531139984841388</v>
      </c>
    </row>
    <row r="53" spans="2:24" x14ac:dyDescent="0.25">
      <c r="B53" s="26">
        <f>IF('Training Data'!A47="M",1,0)</f>
        <v>0</v>
      </c>
      <c r="C53" s="22">
        <f>IF('Training Data'!A47="F",1,0)</f>
        <v>1</v>
      </c>
      <c r="D53" s="26">
        <f>IF('Training Data'!$B47="H",1,0)</f>
        <v>1</v>
      </c>
      <c r="E53" s="22">
        <f>IF('Training Data'!$B47="A",1,0)</f>
        <v>0</v>
      </c>
      <c r="F53" s="37">
        <v>0</v>
      </c>
      <c r="G53" s="37">
        <v>0</v>
      </c>
      <c r="H53" s="37">
        <v>0</v>
      </c>
      <c r="I53" s="37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7">
        <v>0</v>
      </c>
      <c r="R53" s="37">
        <v>0</v>
      </c>
      <c r="S53" s="37">
        <v>0</v>
      </c>
      <c r="T53" s="22">
        <v>0</v>
      </c>
      <c r="U53" s="24">
        <v>1</v>
      </c>
      <c r="V53" s="23">
        <v>1</v>
      </c>
      <c r="W53" s="54">
        <f t="shared" ca="1" si="3"/>
        <v>-5.4751947799372959E-2</v>
      </c>
      <c r="X53" s="55">
        <f t="shared" ca="1" si="2"/>
        <v>1.1125016713865712</v>
      </c>
    </row>
    <row r="54" spans="2:24" x14ac:dyDescent="0.25">
      <c r="B54" s="26">
        <f>IF('Training Data'!A48="M",1,0)</f>
        <v>0</v>
      </c>
      <c r="C54" s="22">
        <f>IF('Training Data'!A48="F",1,0)</f>
        <v>1</v>
      </c>
      <c r="D54" s="26">
        <f>IF('Training Data'!$B48="H",1,0)</f>
        <v>1</v>
      </c>
      <c r="E54" s="22">
        <f>IF('Training Data'!$B48="A",1,0)</f>
        <v>0</v>
      </c>
      <c r="F54" s="37">
        <v>0</v>
      </c>
      <c r="G54" s="37">
        <v>0</v>
      </c>
      <c r="H54" s="37">
        <v>0</v>
      </c>
      <c r="I54" s="37">
        <v>1</v>
      </c>
      <c r="J54" s="37">
        <v>0</v>
      </c>
      <c r="K54" s="37">
        <v>0</v>
      </c>
      <c r="L54" s="37">
        <v>0</v>
      </c>
      <c r="M54" s="37">
        <v>1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1</v>
      </c>
      <c r="T54" s="22">
        <v>1</v>
      </c>
      <c r="U54" s="24">
        <v>1</v>
      </c>
      <c r="V54" s="23">
        <v>1</v>
      </c>
      <c r="W54" s="54">
        <f t="shared" ca="1" si="3"/>
        <v>0.55320723649716053</v>
      </c>
      <c r="X54" s="55">
        <f t="shared" ca="1" si="2"/>
        <v>0.19962377351850424</v>
      </c>
    </row>
    <row r="55" spans="2:24" x14ac:dyDescent="0.25">
      <c r="B55" s="26">
        <f>IF('Training Data'!A49="M",1,0)</f>
        <v>0</v>
      </c>
      <c r="C55" s="22">
        <f>IF('Training Data'!A49="F",1,0)</f>
        <v>1</v>
      </c>
      <c r="D55" s="26">
        <f>IF('Training Data'!$B49="H",1,0)</f>
        <v>0</v>
      </c>
      <c r="E55" s="22">
        <f>IF('Training Data'!$B49="A",1,0)</f>
        <v>0</v>
      </c>
      <c r="F55" s="37">
        <v>0</v>
      </c>
      <c r="G55" s="37">
        <v>0</v>
      </c>
      <c r="H55" s="37">
        <v>0</v>
      </c>
      <c r="I55" s="37">
        <v>1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7">
        <v>0</v>
      </c>
      <c r="S55" s="37">
        <v>0</v>
      </c>
      <c r="T55" s="22">
        <v>0</v>
      </c>
      <c r="U55" s="24">
        <v>1</v>
      </c>
      <c r="V55" s="23">
        <v>1</v>
      </c>
      <c r="W55" s="54">
        <f t="shared" ca="1" si="3"/>
        <v>0.31876381426972433</v>
      </c>
      <c r="X55" s="55">
        <f t="shared" ca="1" si="2"/>
        <v>0.46408274074833467</v>
      </c>
    </row>
    <row r="56" spans="2:24" x14ac:dyDescent="0.25">
      <c r="B56" s="26">
        <f>IF('Training Data'!A50="M",1,0)</f>
        <v>1</v>
      </c>
      <c r="C56" s="22">
        <f>IF('Training Data'!A50="F",1,0)</f>
        <v>0</v>
      </c>
      <c r="D56" s="26">
        <f>IF('Training Data'!$B50="H",1,0)</f>
        <v>1</v>
      </c>
      <c r="E56" s="22">
        <f>IF('Training Data'!$B50="A",1,0)</f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1</v>
      </c>
      <c r="N56" s="37">
        <v>0</v>
      </c>
      <c r="O56" s="37">
        <v>1</v>
      </c>
      <c r="P56" s="37">
        <v>0</v>
      </c>
      <c r="Q56" s="37">
        <v>0</v>
      </c>
      <c r="R56" s="37">
        <v>0</v>
      </c>
      <c r="S56" s="37">
        <v>0</v>
      </c>
      <c r="T56" s="22">
        <v>0</v>
      </c>
      <c r="U56" s="24">
        <v>1</v>
      </c>
      <c r="V56" s="23">
        <v>1</v>
      </c>
      <c r="W56" s="54">
        <f t="shared" ca="1" si="3"/>
        <v>0.26421673301467757</v>
      </c>
      <c r="X56" s="55">
        <f t="shared" ca="1" si="2"/>
        <v>0.54137701597559418</v>
      </c>
    </row>
    <row r="57" spans="2:24" x14ac:dyDescent="0.25">
      <c r="B57" s="26">
        <f>IF('Training Data'!A51="M",1,0)</f>
        <v>0</v>
      </c>
      <c r="C57" s="22">
        <f>IF('Training Data'!A51="F",1,0)</f>
        <v>1</v>
      </c>
      <c r="D57" s="26">
        <f>IF('Training Data'!$B51="H",1,0)</f>
        <v>1</v>
      </c>
      <c r="E57" s="22">
        <f>IF('Training Data'!$B51="A",1,0)</f>
        <v>0</v>
      </c>
      <c r="F57" s="37">
        <v>1</v>
      </c>
      <c r="G57" s="37">
        <v>0</v>
      </c>
      <c r="H57" s="37">
        <v>0</v>
      </c>
      <c r="I57" s="37">
        <v>0</v>
      </c>
      <c r="J57" s="37">
        <v>1</v>
      </c>
      <c r="K57" s="37">
        <v>0</v>
      </c>
      <c r="L57" s="37">
        <v>0</v>
      </c>
      <c r="M57" s="37">
        <v>0</v>
      </c>
      <c r="N57" s="37">
        <v>0</v>
      </c>
      <c r="O57" s="37">
        <v>1</v>
      </c>
      <c r="P57" s="37">
        <v>0</v>
      </c>
      <c r="Q57" s="37">
        <v>1</v>
      </c>
      <c r="R57" s="37">
        <v>1</v>
      </c>
      <c r="S57" s="37">
        <v>0</v>
      </c>
      <c r="T57" s="22">
        <v>0</v>
      </c>
      <c r="U57" s="24">
        <v>1</v>
      </c>
      <c r="V57" s="23">
        <v>1</v>
      </c>
      <c r="W57" s="54">
        <f t="shared" ca="1" si="3"/>
        <v>0.96877135822823612</v>
      </c>
      <c r="X57" s="55">
        <f t="shared" ca="1" si="2"/>
        <v>9.752280669091557E-4</v>
      </c>
    </row>
    <row r="58" spans="2:24" x14ac:dyDescent="0.25">
      <c r="B58" s="26">
        <f>IF('Training Data'!A52="M",1,0)</f>
        <v>1</v>
      </c>
      <c r="C58" s="22">
        <f>IF('Training Data'!A52="F",1,0)</f>
        <v>0</v>
      </c>
      <c r="D58" s="26">
        <f>IF('Training Data'!$B52="H",1,0)</f>
        <v>0</v>
      </c>
      <c r="E58" s="22">
        <f>IF('Training Data'!$B52="A",1,0)</f>
        <v>1</v>
      </c>
      <c r="F58" s="37">
        <v>0</v>
      </c>
      <c r="G58" s="37">
        <v>0</v>
      </c>
      <c r="H58" s="37">
        <v>0</v>
      </c>
      <c r="I58" s="37">
        <v>1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7">
        <v>0</v>
      </c>
      <c r="R58" s="37">
        <v>1</v>
      </c>
      <c r="S58" s="37">
        <v>0</v>
      </c>
      <c r="T58" s="22">
        <v>0</v>
      </c>
      <c r="U58" s="24">
        <v>1</v>
      </c>
      <c r="V58" s="23">
        <v>1</v>
      </c>
      <c r="W58" s="54">
        <f t="shared" ca="1" si="3"/>
        <v>0.42175951074677531</v>
      </c>
      <c r="X58" s="55">
        <f t="shared" ca="1" si="2"/>
        <v>0.33436206341180863</v>
      </c>
    </row>
    <row r="59" spans="2:24" x14ac:dyDescent="0.25">
      <c r="B59" s="26">
        <f>IF('Training Data'!A53="M",1,0)</f>
        <v>1</v>
      </c>
      <c r="C59" s="22">
        <f>IF('Training Data'!A53="F",1,0)</f>
        <v>0</v>
      </c>
      <c r="D59" s="26">
        <f>IF('Training Data'!$B53="H",1,0)</f>
        <v>1</v>
      </c>
      <c r="E59" s="22">
        <f>IF('Training Data'!$B53="A",1,0)</f>
        <v>0</v>
      </c>
      <c r="F59" s="37">
        <v>0</v>
      </c>
      <c r="G59" s="37">
        <v>0</v>
      </c>
      <c r="H59" s="37">
        <v>0</v>
      </c>
      <c r="I59" s="37">
        <v>0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7">
        <v>0</v>
      </c>
      <c r="R59" s="37">
        <v>0</v>
      </c>
      <c r="S59" s="37">
        <v>0</v>
      </c>
      <c r="T59" s="22">
        <v>0</v>
      </c>
      <c r="U59" s="24">
        <v>1</v>
      </c>
      <c r="V59" s="23">
        <v>1</v>
      </c>
      <c r="W59" s="54">
        <f t="shared" ca="1" si="3"/>
        <v>-0.12624135013744994</v>
      </c>
      <c r="X59" s="55">
        <f t="shared" ca="1" si="2"/>
        <v>1.2684195787594261</v>
      </c>
    </row>
    <row r="60" spans="2:24" x14ac:dyDescent="0.25">
      <c r="B60" s="26">
        <f>IF('Training Data'!A54="M",1,0)</f>
        <v>0</v>
      </c>
      <c r="C60" s="22">
        <f>IF('Training Data'!A54="F",1,0)</f>
        <v>0</v>
      </c>
      <c r="D60" s="26">
        <f>IF('Training Data'!$B54="H",1,0)</f>
        <v>1</v>
      </c>
      <c r="E60" s="22">
        <f>IF('Training Data'!$B54="A",1,0)</f>
        <v>0</v>
      </c>
      <c r="F60" s="37">
        <v>0</v>
      </c>
      <c r="G60" s="37">
        <v>0</v>
      </c>
      <c r="H60" s="37">
        <v>0</v>
      </c>
      <c r="I60" s="37">
        <v>1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7">
        <v>0</v>
      </c>
      <c r="S60" s="37">
        <v>0</v>
      </c>
      <c r="T60" s="22">
        <v>0</v>
      </c>
      <c r="U60" s="24">
        <v>1</v>
      </c>
      <c r="V60" s="23">
        <v>1</v>
      </c>
      <c r="W60" s="54">
        <f t="shared" ca="1" si="3"/>
        <v>0.3176543037702626</v>
      </c>
      <c r="X60" s="55">
        <f t="shared" ca="1" si="2"/>
        <v>0.46559564916324508</v>
      </c>
    </row>
    <row r="61" spans="2:24" x14ac:dyDescent="0.25">
      <c r="B61" s="26">
        <f>IF('Training Data'!A55="M",1,0)</f>
        <v>0</v>
      </c>
      <c r="C61" s="22">
        <f>IF('Training Data'!A55="F",1,0)</f>
        <v>1</v>
      </c>
      <c r="D61" s="26">
        <f>IF('Training Data'!$B55="H",1,0)</f>
        <v>1</v>
      </c>
      <c r="E61" s="22">
        <f>IF('Training Data'!$B55="A",1,0)</f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7">
        <v>0</v>
      </c>
      <c r="R61" s="37">
        <v>0</v>
      </c>
      <c r="S61" s="37">
        <v>0</v>
      </c>
      <c r="T61" s="22">
        <v>1</v>
      </c>
      <c r="U61" s="24">
        <v>1</v>
      </c>
      <c r="V61" s="23">
        <v>1</v>
      </c>
      <c r="W61" s="54">
        <f t="shared" ca="1" si="3"/>
        <v>0.18515661530039917</v>
      </c>
      <c r="X61" s="55">
        <f t="shared" ca="1" si="2"/>
        <v>0.6639697415887017</v>
      </c>
    </row>
    <row r="62" spans="2:24" x14ac:dyDescent="0.25">
      <c r="B62" s="26">
        <f>IF('Training Data'!A56="M",1,0)</f>
        <v>0</v>
      </c>
      <c r="C62" s="22">
        <f>IF('Training Data'!A56="F",1,0)</f>
        <v>1</v>
      </c>
      <c r="D62" s="26">
        <f>IF('Training Data'!$B56="H",1,0)</f>
        <v>1</v>
      </c>
      <c r="E62" s="22">
        <f>IF('Training Data'!$B56="A",1,0)</f>
        <v>0</v>
      </c>
      <c r="F62" s="37">
        <v>1</v>
      </c>
      <c r="G62" s="37">
        <v>0</v>
      </c>
      <c r="H62" s="37">
        <v>1</v>
      </c>
      <c r="I62" s="37">
        <v>0</v>
      </c>
      <c r="J62" s="37">
        <v>1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1</v>
      </c>
      <c r="S62" s="37">
        <v>0</v>
      </c>
      <c r="T62" s="22">
        <v>0</v>
      </c>
      <c r="U62" s="24">
        <v>1</v>
      </c>
      <c r="V62" s="23">
        <v>1</v>
      </c>
      <c r="W62" s="54">
        <f t="shared" ca="1" si="3"/>
        <v>0.40548216705027612</v>
      </c>
      <c r="X62" s="55">
        <f t="shared" ca="1" si="2"/>
        <v>0.35345145369523573</v>
      </c>
    </row>
    <row r="63" spans="2:24" x14ac:dyDescent="0.25">
      <c r="B63" s="26">
        <f>IF('Training Data'!A57="M",1,0)</f>
        <v>0</v>
      </c>
      <c r="C63" s="22">
        <f>IF('Training Data'!A57="F",1,0)</f>
        <v>0</v>
      </c>
      <c r="D63" s="26">
        <f>IF('Training Data'!$B57="H",1,0)</f>
        <v>1</v>
      </c>
      <c r="E63" s="22">
        <f>IF('Training Data'!$B57="A",1,0)</f>
        <v>0</v>
      </c>
      <c r="F63" s="37">
        <v>1</v>
      </c>
      <c r="G63" s="37">
        <v>0</v>
      </c>
      <c r="H63" s="37">
        <v>0</v>
      </c>
      <c r="I63" s="37">
        <v>1</v>
      </c>
      <c r="J63" s="37">
        <v>1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7">
        <v>0</v>
      </c>
      <c r="R63" s="37">
        <v>0</v>
      </c>
      <c r="S63" s="37">
        <v>0</v>
      </c>
      <c r="T63" s="22">
        <v>0</v>
      </c>
      <c r="U63" s="24">
        <v>1</v>
      </c>
      <c r="V63" s="23">
        <v>1</v>
      </c>
      <c r="W63" s="54">
        <f t="shared" ca="1" si="3"/>
        <v>0.82817300889850287</v>
      </c>
      <c r="X63" s="55">
        <f t="shared" ca="1" si="2"/>
        <v>2.9524514870993973E-2</v>
      </c>
    </row>
    <row r="64" spans="2:24" x14ac:dyDescent="0.25">
      <c r="B64" s="26">
        <f>IF('Training Data'!A58="M",1,0)</f>
        <v>1</v>
      </c>
      <c r="C64" s="22">
        <f>IF('Training Data'!A58="F",1,0)</f>
        <v>0</v>
      </c>
      <c r="D64" s="26">
        <f>IF('Training Data'!$B58="H",1,0)</f>
        <v>0</v>
      </c>
      <c r="E64" s="22">
        <f>IF('Training Data'!$B58="A",1,0)</f>
        <v>0</v>
      </c>
      <c r="F64" s="37">
        <v>0</v>
      </c>
      <c r="G64" s="37">
        <v>0</v>
      </c>
      <c r="H64" s="37">
        <v>0</v>
      </c>
      <c r="I64" s="37">
        <v>0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1</v>
      </c>
      <c r="P64" s="37">
        <v>0</v>
      </c>
      <c r="Q64" s="37">
        <v>0</v>
      </c>
      <c r="R64" s="37">
        <v>0</v>
      </c>
      <c r="S64" s="37">
        <v>0</v>
      </c>
      <c r="T64" s="22">
        <v>0</v>
      </c>
      <c r="U64" s="24">
        <v>1</v>
      </c>
      <c r="V64" s="23">
        <v>1</v>
      </c>
      <c r="W64" s="54">
        <f t="shared" ca="1" si="3"/>
        <v>6.2222661427987089E-2</v>
      </c>
      <c r="X64" s="55">
        <f t="shared" ca="1" si="2"/>
        <v>0.87942633673920778</v>
      </c>
    </row>
    <row r="65" spans="2:24" x14ac:dyDescent="0.25">
      <c r="B65" s="26">
        <f>IF('Training Data'!A59="M",1,0)</f>
        <v>0</v>
      </c>
      <c r="C65" s="22">
        <f>IF('Training Data'!A59="F",1,0)</f>
        <v>1</v>
      </c>
      <c r="D65" s="26">
        <f>IF('Training Data'!$B59="H",1,0)</f>
        <v>1</v>
      </c>
      <c r="E65" s="22">
        <f>IF('Training Data'!$B59="A",1,0)</f>
        <v>0</v>
      </c>
      <c r="F65" s="37">
        <v>0</v>
      </c>
      <c r="G65" s="37">
        <v>0</v>
      </c>
      <c r="H65" s="37">
        <v>0</v>
      </c>
      <c r="I65" s="37">
        <v>1</v>
      </c>
      <c r="J65" s="37">
        <v>0</v>
      </c>
      <c r="K65" s="37">
        <v>0</v>
      </c>
      <c r="L65" s="37">
        <v>0</v>
      </c>
      <c r="M65" s="37">
        <v>1</v>
      </c>
      <c r="N65" s="37">
        <v>0</v>
      </c>
      <c r="O65" s="37">
        <v>0</v>
      </c>
      <c r="P65" s="37">
        <v>0</v>
      </c>
      <c r="Q65" s="37">
        <v>0</v>
      </c>
      <c r="R65" s="37">
        <v>0</v>
      </c>
      <c r="S65" s="37">
        <v>0</v>
      </c>
      <c r="T65" s="22">
        <v>0</v>
      </c>
      <c r="U65" s="24">
        <v>1</v>
      </c>
      <c r="V65" s="23">
        <v>1</v>
      </c>
      <c r="W65" s="54">
        <f t="shared" ca="1" si="3"/>
        <v>0.5207578858564148</v>
      </c>
      <c r="X65" s="55">
        <f t="shared" ca="1" si="2"/>
        <v>0.22967300396881316</v>
      </c>
    </row>
    <row r="66" spans="2:24" x14ac:dyDescent="0.25">
      <c r="B66" s="26">
        <f>IF('Training Data'!A60="M",1,0)</f>
        <v>0</v>
      </c>
      <c r="C66" s="22">
        <f>IF('Training Data'!A60="F",1,0)</f>
        <v>0</v>
      </c>
      <c r="D66" s="26">
        <f>IF('Training Data'!$B60="H",1,0)</f>
        <v>0</v>
      </c>
      <c r="E66" s="22">
        <f>IF('Training Data'!$B60="A",1,0)</f>
        <v>1</v>
      </c>
      <c r="F66" s="37">
        <v>0</v>
      </c>
      <c r="G66" s="37">
        <v>0</v>
      </c>
      <c r="H66" s="37">
        <v>0</v>
      </c>
      <c r="I66" s="37">
        <v>0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7">
        <v>0</v>
      </c>
      <c r="R66" s="37">
        <v>0</v>
      </c>
      <c r="S66" s="37">
        <v>0</v>
      </c>
      <c r="T66" s="22">
        <v>0</v>
      </c>
      <c r="U66" s="24">
        <v>1</v>
      </c>
      <c r="V66" s="23">
        <v>1</v>
      </c>
      <c r="W66" s="54">
        <f t="shared" ca="1" si="3"/>
        <v>-1.3297830018859228E-2</v>
      </c>
      <c r="X66" s="55">
        <f t="shared" ca="1" si="2"/>
        <v>1.0267724923209292</v>
      </c>
    </row>
    <row r="67" spans="2:24" x14ac:dyDescent="0.25">
      <c r="B67" s="26">
        <f>IF('Training Data'!A61="M",1,0)</f>
        <v>1</v>
      </c>
      <c r="C67" s="22">
        <f>IF('Training Data'!A61="F",1,0)</f>
        <v>0</v>
      </c>
      <c r="D67" s="26">
        <f>IF('Training Data'!$B61="H",1,0)</f>
        <v>0</v>
      </c>
      <c r="E67" s="22">
        <f>IF('Training Data'!$B61="A",1,0)</f>
        <v>0</v>
      </c>
      <c r="F67" s="37">
        <v>0</v>
      </c>
      <c r="G67" s="37">
        <v>1</v>
      </c>
      <c r="H67" s="37">
        <v>0</v>
      </c>
      <c r="I67" s="37">
        <v>1</v>
      </c>
      <c r="J67" s="37">
        <v>1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7">
        <v>0</v>
      </c>
      <c r="S67" s="37">
        <v>0</v>
      </c>
      <c r="T67" s="22">
        <v>0</v>
      </c>
      <c r="U67" s="24">
        <v>1</v>
      </c>
      <c r="V67" s="23">
        <v>1</v>
      </c>
      <c r="W67" s="54">
        <f t="shared" ca="1" si="3"/>
        <v>0.26731796032287053</v>
      </c>
      <c r="X67" s="55">
        <f t="shared" ca="1" si="2"/>
        <v>0.53682297126543865</v>
      </c>
    </row>
    <row r="68" spans="2:24" x14ac:dyDescent="0.25">
      <c r="B68" s="26">
        <f>IF('Training Data'!A62="M",1,0)</f>
        <v>0</v>
      </c>
      <c r="C68" s="22">
        <f>IF('Training Data'!A62="F",1,0)</f>
        <v>1</v>
      </c>
      <c r="D68" s="26">
        <f>IF('Training Data'!$B62="H",1,0)</f>
        <v>1</v>
      </c>
      <c r="E68" s="22">
        <f>IF('Training Data'!$B62="A",1,0)</f>
        <v>0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7">
        <v>0</v>
      </c>
      <c r="R68" s="37">
        <v>1</v>
      </c>
      <c r="S68" s="37">
        <v>0</v>
      </c>
      <c r="T68" s="22">
        <v>1</v>
      </c>
      <c r="U68" s="24">
        <v>1</v>
      </c>
      <c r="V68" s="23">
        <v>1</v>
      </c>
      <c r="W68" s="54">
        <f t="shared" ca="1" si="3"/>
        <v>0.37293954413438635</v>
      </c>
      <c r="X68" s="55">
        <f t="shared" ca="1" si="2"/>
        <v>0.3932048153103912</v>
      </c>
    </row>
    <row r="69" spans="2:24" x14ac:dyDescent="0.25">
      <c r="B69" s="26">
        <f>IF('Training Data'!A63="M",1,0)</f>
        <v>0</v>
      </c>
      <c r="C69" s="22">
        <f>IF('Training Data'!A63="F",1,0)</f>
        <v>1</v>
      </c>
      <c r="D69" s="26">
        <f>IF('Training Data'!$B63="H",1,0)</f>
        <v>0</v>
      </c>
      <c r="E69" s="22">
        <f>IF('Training Data'!$B63="A",1,0)</f>
        <v>1</v>
      </c>
      <c r="F69" s="37">
        <v>0</v>
      </c>
      <c r="G69" s="37">
        <v>0</v>
      </c>
      <c r="H69" s="37">
        <v>0</v>
      </c>
      <c r="I69" s="37">
        <v>0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1</v>
      </c>
      <c r="P69" s="37">
        <v>0</v>
      </c>
      <c r="Q69" s="37">
        <v>0</v>
      </c>
      <c r="R69" s="37">
        <v>1</v>
      </c>
      <c r="S69" s="37">
        <v>0</v>
      </c>
      <c r="T69" s="22">
        <v>1</v>
      </c>
      <c r="U69" s="24">
        <v>1</v>
      </c>
      <c r="V69" s="23">
        <v>1</v>
      </c>
      <c r="W69" s="54">
        <f t="shared" ca="1" si="3"/>
        <v>0.54810572568096416</v>
      </c>
      <c r="X69" s="55">
        <f t="shared" ca="1" si="2"/>
        <v>0.20420843516232801</v>
      </c>
    </row>
    <row r="70" spans="2:24" x14ac:dyDescent="0.25">
      <c r="B70" s="26">
        <f>IF('Training Data'!A64="M",1,0)</f>
        <v>1</v>
      </c>
      <c r="C70" s="22">
        <f>IF('Training Data'!A64="F",1,0)</f>
        <v>0</v>
      </c>
      <c r="D70" s="26">
        <f>IF('Training Data'!$B64="H",1,0)</f>
        <v>0</v>
      </c>
      <c r="E70" s="22">
        <f>IF('Training Data'!$B64="A",1,0)</f>
        <v>1</v>
      </c>
      <c r="F70" s="37">
        <v>0</v>
      </c>
      <c r="G70" s="37">
        <v>0</v>
      </c>
      <c r="H70" s="37">
        <v>0</v>
      </c>
      <c r="I70" s="37">
        <v>1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7">
        <v>0</v>
      </c>
      <c r="R70" s="37">
        <v>0</v>
      </c>
      <c r="S70" s="37">
        <v>0</v>
      </c>
      <c r="T70" s="22">
        <v>0</v>
      </c>
      <c r="U70" s="24">
        <v>1</v>
      </c>
      <c r="V70" s="23">
        <v>1</v>
      </c>
      <c r="W70" s="54">
        <f t="shared" ca="1" si="3"/>
        <v>0.23397658191278814</v>
      </c>
      <c r="X70" s="55">
        <f t="shared" ca="1" si="2"/>
        <v>0.58679187705801539</v>
      </c>
    </row>
    <row r="71" spans="2:24" x14ac:dyDescent="0.25">
      <c r="B71" s="26">
        <f>IF('Training Data'!A65="M",1,0)</f>
        <v>0</v>
      </c>
      <c r="C71" s="22">
        <f>IF('Training Data'!A65="F",1,0)</f>
        <v>1</v>
      </c>
      <c r="D71" s="26">
        <f>IF('Training Data'!$B65="H",1,0)</f>
        <v>0</v>
      </c>
      <c r="E71" s="22">
        <f>IF('Training Data'!$B65="A",1,0)</f>
        <v>1</v>
      </c>
      <c r="F71" s="37">
        <v>0</v>
      </c>
      <c r="G71" s="37">
        <v>0</v>
      </c>
      <c r="H71" s="37">
        <v>0</v>
      </c>
      <c r="I71" s="37">
        <v>0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1</v>
      </c>
      <c r="P71" s="37">
        <v>0</v>
      </c>
      <c r="Q71" s="37">
        <v>0</v>
      </c>
      <c r="R71" s="37">
        <v>1</v>
      </c>
      <c r="S71" s="37">
        <v>0</v>
      </c>
      <c r="T71" s="22">
        <v>1</v>
      </c>
      <c r="U71" s="24">
        <v>1</v>
      </c>
      <c r="V71" s="23">
        <v>1</v>
      </c>
      <c r="W71" s="54">
        <f t="shared" ca="1" si="3"/>
        <v>0.54810572568096416</v>
      </c>
      <c r="X71" s="55">
        <f t="shared" ca="1" si="2"/>
        <v>0.20420843516232801</v>
      </c>
    </row>
    <row r="72" spans="2:24" x14ac:dyDescent="0.25">
      <c r="B72" s="26">
        <f>IF('Training Data'!A66="M",1,0)</f>
        <v>1</v>
      </c>
      <c r="C72" s="22">
        <f>IF('Training Data'!A66="F",1,0)</f>
        <v>0</v>
      </c>
      <c r="D72" s="26">
        <f>IF('Training Data'!$B66="H",1,0)</f>
        <v>0</v>
      </c>
      <c r="E72" s="22">
        <f>IF('Training Data'!$B66="A",1,0)</f>
        <v>1</v>
      </c>
      <c r="F72" s="37">
        <v>0</v>
      </c>
      <c r="G72" s="37">
        <v>0</v>
      </c>
      <c r="H72" s="37">
        <v>0</v>
      </c>
      <c r="I72" s="37">
        <v>0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7">
        <v>0</v>
      </c>
      <c r="R72" s="37">
        <v>0</v>
      </c>
      <c r="S72" s="37">
        <v>0</v>
      </c>
      <c r="T72" s="22">
        <v>0</v>
      </c>
      <c r="U72" s="24">
        <v>1</v>
      </c>
      <c r="V72" s="23">
        <v>1</v>
      </c>
      <c r="W72" s="54">
        <f t="shared" ca="1" si="3"/>
        <v>-0.11160845100689183</v>
      </c>
      <c r="X72" s="55">
        <f t="shared" ref="X72:X135" ca="1" si="4">(V72-W72)^2</f>
        <v>1.2356733483499414</v>
      </c>
    </row>
    <row r="73" spans="2:24" x14ac:dyDescent="0.25">
      <c r="B73" s="26">
        <f>IF('Training Data'!A67="M",1,0)</f>
        <v>1</v>
      </c>
      <c r="C73" s="22">
        <f>IF('Training Data'!A67="F",1,0)</f>
        <v>0</v>
      </c>
      <c r="D73" s="26">
        <f>IF('Training Data'!$B67="H",1,0)</f>
        <v>0</v>
      </c>
      <c r="E73" s="22">
        <f>IF('Training Data'!$B67="A",1,0)</f>
        <v>1</v>
      </c>
      <c r="F73" s="37">
        <v>0</v>
      </c>
      <c r="G73" s="37">
        <v>0</v>
      </c>
      <c r="H73" s="37">
        <v>0</v>
      </c>
      <c r="I73" s="37">
        <v>0</v>
      </c>
      <c r="J73" s="37">
        <v>0</v>
      </c>
      <c r="K73" s="37">
        <v>0</v>
      </c>
      <c r="L73" s="37">
        <v>1</v>
      </c>
      <c r="M73" s="37">
        <v>0</v>
      </c>
      <c r="N73" s="37">
        <v>0</v>
      </c>
      <c r="O73" s="37">
        <v>0</v>
      </c>
      <c r="P73" s="37">
        <v>0</v>
      </c>
      <c r="Q73" s="37">
        <v>1</v>
      </c>
      <c r="R73" s="37">
        <v>0</v>
      </c>
      <c r="S73" s="37">
        <v>0</v>
      </c>
      <c r="T73" s="22">
        <v>0</v>
      </c>
      <c r="U73" s="24">
        <v>1</v>
      </c>
      <c r="V73" s="23">
        <v>1</v>
      </c>
      <c r="W73" s="54">
        <f t="shared" ref="W73:W136" ca="1" si="5">SUMPRODUCT($B$5:$U$5,$B73:$U73)</f>
        <v>0.24670634982507639</v>
      </c>
      <c r="X73" s="55">
        <f t="shared" ca="1" si="4"/>
        <v>0.56745132339386029</v>
      </c>
    </row>
    <row r="74" spans="2:24" x14ac:dyDescent="0.25">
      <c r="B74" s="26">
        <f>IF('Training Data'!A68="M",1,0)</f>
        <v>1</v>
      </c>
      <c r="C74" s="22">
        <f>IF('Training Data'!A68="F",1,0)</f>
        <v>0</v>
      </c>
      <c r="D74" s="26">
        <f>IF('Training Data'!$B68="H",1,0)</f>
        <v>0</v>
      </c>
      <c r="E74" s="22">
        <f>IF('Training Data'!$B68="A",1,0)</f>
        <v>1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1</v>
      </c>
      <c r="S74" s="37">
        <v>0</v>
      </c>
      <c r="T74" s="22">
        <v>1</v>
      </c>
      <c r="U74" s="24">
        <v>1</v>
      </c>
      <c r="V74" s="23">
        <v>1</v>
      </c>
      <c r="W74" s="54">
        <f t="shared" ca="1" si="5"/>
        <v>0.31608304092686751</v>
      </c>
      <c r="X74" s="55">
        <f t="shared" ca="1" si="4"/>
        <v>0.46774240690784069</v>
      </c>
    </row>
    <row r="75" spans="2:24" x14ac:dyDescent="0.25">
      <c r="B75" s="26">
        <f>IF('Training Data'!A69="M",1,0)</f>
        <v>0</v>
      </c>
      <c r="C75" s="22">
        <f>IF('Training Data'!A69="F",1,0)</f>
        <v>0</v>
      </c>
      <c r="D75" s="26">
        <f>IF('Training Data'!$B69="H",1,0)</f>
        <v>0</v>
      </c>
      <c r="E75" s="22">
        <f>IF('Training Data'!$B69="A",1,0)</f>
        <v>1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1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1</v>
      </c>
      <c r="T75" s="22">
        <v>0</v>
      </c>
      <c r="U75" s="24">
        <v>1</v>
      </c>
      <c r="V75" s="23">
        <v>1</v>
      </c>
      <c r="W75" s="54">
        <f t="shared" ca="1" si="5"/>
        <v>9.1677582582221639E-3</v>
      </c>
      <c r="X75" s="55">
        <f t="shared" ca="1" si="4"/>
        <v>0.98174853127503692</v>
      </c>
    </row>
    <row r="76" spans="2:24" x14ac:dyDescent="0.25">
      <c r="B76" s="26">
        <f>IF('Training Data'!A70="M",1,0)</f>
        <v>1</v>
      </c>
      <c r="C76" s="22">
        <f>IF('Training Data'!A70="F",1,0)</f>
        <v>0</v>
      </c>
      <c r="D76" s="26">
        <f>IF('Training Data'!$B70="H",1,0)</f>
        <v>0</v>
      </c>
      <c r="E76" s="22">
        <f>IF('Training Data'!$B70="A",1,0)</f>
        <v>1</v>
      </c>
      <c r="F76" s="37">
        <v>0</v>
      </c>
      <c r="G76" s="37">
        <v>0</v>
      </c>
      <c r="H76" s="37">
        <v>0</v>
      </c>
      <c r="I76" s="37">
        <v>1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1</v>
      </c>
      <c r="P76" s="37">
        <v>0</v>
      </c>
      <c r="Q76" s="37">
        <v>0</v>
      </c>
      <c r="R76" s="37">
        <v>0</v>
      </c>
      <c r="S76" s="37">
        <v>0</v>
      </c>
      <c r="T76" s="22">
        <v>0</v>
      </c>
      <c r="U76" s="24">
        <v>1</v>
      </c>
      <c r="V76" s="23">
        <v>1</v>
      </c>
      <c r="W76" s="54">
        <f t="shared" ca="1" si="5"/>
        <v>0.39450986432880786</v>
      </c>
      <c r="X76" s="55">
        <f t="shared" ca="1" si="4"/>
        <v>0.36661830439511867</v>
      </c>
    </row>
    <row r="77" spans="2:24" x14ac:dyDescent="0.25">
      <c r="B77" s="26">
        <f>IF('Training Data'!A71="M",1,0)</f>
        <v>0</v>
      </c>
      <c r="C77" s="22">
        <f>IF('Training Data'!A71="F",1,0)</f>
        <v>1</v>
      </c>
      <c r="D77" s="26">
        <f>IF('Training Data'!$B71="H",1,0)</f>
        <v>1</v>
      </c>
      <c r="E77" s="22">
        <f>IF('Training Data'!$B71="A",1,0)</f>
        <v>0</v>
      </c>
      <c r="F77" s="37">
        <v>0</v>
      </c>
      <c r="G77" s="37">
        <v>0</v>
      </c>
      <c r="H77" s="37">
        <v>0</v>
      </c>
      <c r="I77" s="37">
        <v>0</v>
      </c>
      <c r="J77" s="37">
        <v>1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7">
        <v>0</v>
      </c>
      <c r="R77" s="37">
        <v>0</v>
      </c>
      <c r="S77" s="37">
        <v>0</v>
      </c>
      <c r="T77" s="22">
        <v>0</v>
      </c>
      <c r="U77" s="24">
        <v>1</v>
      </c>
      <c r="V77" s="23">
        <v>1</v>
      </c>
      <c r="W77" s="54">
        <f t="shared" ca="1" si="5"/>
        <v>0.23937287041726044</v>
      </c>
      <c r="X77" s="55">
        <f t="shared" ca="1" si="4"/>
        <v>0.57855363025727768</v>
      </c>
    </row>
    <row r="78" spans="2:24" x14ac:dyDescent="0.25">
      <c r="B78" s="26">
        <f>IF('Training Data'!A72="M",1,0)</f>
        <v>0</v>
      </c>
      <c r="C78" s="22">
        <f>IF('Training Data'!A72="F",1,0)</f>
        <v>1</v>
      </c>
      <c r="D78" s="26">
        <f>IF('Training Data'!$B72="H",1,0)</f>
        <v>1</v>
      </c>
      <c r="E78" s="22">
        <f>IF('Training Data'!$B72="A",1,0)</f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1</v>
      </c>
      <c r="P78" s="37">
        <v>0</v>
      </c>
      <c r="Q78" s="37">
        <v>1</v>
      </c>
      <c r="R78" s="37">
        <v>0</v>
      </c>
      <c r="S78" s="37">
        <v>0</v>
      </c>
      <c r="T78" s="22">
        <v>1</v>
      </c>
      <c r="U78" s="24">
        <v>1</v>
      </c>
      <c r="V78" s="23">
        <v>1</v>
      </c>
      <c r="W78" s="54">
        <f t="shared" ca="1" si="5"/>
        <v>0.51037828736578084</v>
      </c>
      <c r="X78" s="55">
        <f t="shared" ca="1" si="4"/>
        <v>0.23972942148286588</v>
      </c>
    </row>
    <row r="79" spans="2:24" x14ac:dyDescent="0.25">
      <c r="B79" s="26">
        <f>IF('Training Data'!A73="M",1,0)</f>
        <v>0</v>
      </c>
      <c r="C79" s="22">
        <f>IF('Training Data'!A73="F",1,0)</f>
        <v>0</v>
      </c>
      <c r="D79" s="26">
        <f>IF('Training Data'!$B73="H",1,0)</f>
        <v>0</v>
      </c>
      <c r="E79" s="22">
        <f>IF('Training Data'!$B73="A",1,0)</f>
        <v>1</v>
      </c>
      <c r="F79" s="37">
        <v>0</v>
      </c>
      <c r="G79" s="37">
        <v>0</v>
      </c>
      <c r="H79" s="37">
        <v>0</v>
      </c>
      <c r="I79" s="37">
        <v>0</v>
      </c>
      <c r="J79" s="37">
        <v>0</v>
      </c>
      <c r="K79" s="37">
        <v>0</v>
      </c>
      <c r="L79" s="37">
        <v>0</v>
      </c>
      <c r="M79" s="37">
        <v>0</v>
      </c>
      <c r="N79" s="37">
        <v>1</v>
      </c>
      <c r="O79" s="37">
        <v>0</v>
      </c>
      <c r="P79" s="37">
        <v>0</v>
      </c>
      <c r="Q79" s="37">
        <v>0</v>
      </c>
      <c r="R79" s="37">
        <v>0</v>
      </c>
      <c r="S79" s="37">
        <v>0</v>
      </c>
      <c r="T79" s="22">
        <v>0</v>
      </c>
      <c r="U79" s="24">
        <v>1</v>
      </c>
      <c r="V79" s="23">
        <v>1</v>
      </c>
      <c r="W79" s="54">
        <f t="shared" ca="1" si="5"/>
        <v>0.1324752096542918</v>
      </c>
      <c r="X79" s="55">
        <f t="shared" ca="1" si="4"/>
        <v>0.75259926186436488</v>
      </c>
    </row>
    <row r="80" spans="2:24" x14ac:dyDescent="0.25">
      <c r="B80" s="26">
        <f>IF('Training Data'!A74="M",1,0)</f>
        <v>1</v>
      </c>
      <c r="C80" s="22">
        <f>IF('Training Data'!A74="F",1,0)</f>
        <v>0</v>
      </c>
      <c r="D80" s="26">
        <f>IF('Training Data'!$B74="H",1,0)</f>
        <v>0</v>
      </c>
      <c r="E80" s="22">
        <f>IF('Training Data'!$B74="A",1,0)</f>
        <v>0</v>
      </c>
      <c r="F80" s="37">
        <v>0</v>
      </c>
      <c r="G80" s="37">
        <v>0</v>
      </c>
      <c r="H80" s="37">
        <v>0</v>
      </c>
      <c r="I80" s="37">
        <v>1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37">
        <v>1</v>
      </c>
      <c r="Q80" s="37">
        <v>0</v>
      </c>
      <c r="R80" s="37">
        <v>0</v>
      </c>
      <c r="S80" s="37">
        <v>0</v>
      </c>
      <c r="T80" s="22">
        <v>0</v>
      </c>
      <c r="U80" s="24">
        <v>1</v>
      </c>
      <c r="V80" s="23">
        <v>1</v>
      </c>
      <c r="W80" s="54">
        <f t="shared" ca="1" si="5"/>
        <v>8.8201186655805924E-2</v>
      </c>
      <c r="X80" s="55">
        <f t="shared" ca="1" si="4"/>
        <v>0.83137707601588051</v>
      </c>
    </row>
    <row r="81" spans="2:24" x14ac:dyDescent="0.25">
      <c r="B81" s="26">
        <f>IF('Training Data'!A75="M",1,0)</f>
        <v>1</v>
      </c>
      <c r="C81" s="22">
        <f>IF('Training Data'!A75="F",1,0)</f>
        <v>0</v>
      </c>
      <c r="D81" s="26">
        <f>IF('Training Data'!$B75="H",1,0)</f>
        <v>1</v>
      </c>
      <c r="E81" s="22">
        <f>IF('Training Data'!$B75="A",1,0)</f>
        <v>0</v>
      </c>
      <c r="F81" s="37">
        <v>0</v>
      </c>
      <c r="G81" s="37">
        <v>0</v>
      </c>
      <c r="H81" s="37">
        <v>0</v>
      </c>
      <c r="I81" s="37">
        <v>0</v>
      </c>
      <c r="J81" s="37">
        <v>0</v>
      </c>
      <c r="K81" s="37">
        <v>0</v>
      </c>
      <c r="L81" s="37">
        <v>0</v>
      </c>
      <c r="M81" s="37">
        <v>1</v>
      </c>
      <c r="N81" s="37">
        <v>0</v>
      </c>
      <c r="O81" s="37">
        <v>0</v>
      </c>
      <c r="P81" s="37">
        <v>0</v>
      </c>
      <c r="Q81" s="37">
        <v>0</v>
      </c>
      <c r="R81" s="37">
        <v>0</v>
      </c>
      <c r="S81" s="37">
        <v>0</v>
      </c>
      <c r="T81" s="22">
        <v>0</v>
      </c>
      <c r="U81" s="24">
        <v>1</v>
      </c>
      <c r="V81" s="23">
        <v>1</v>
      </c>
      <c r="W81" s="54">
        <f t="shared" ca="1" si="5"/>
        <v>0.10368345059865788</v>
      </c>
      <c r="X81" s="55">
        <f t="shared" ca="1" si="4"/>
        <v>0.80338335673072847</v>
      </c>
    </row>
    <row r="82" spans="2:24" x14ac:dyDescent="0.25">
      <c r="B82" s="26">
        <f>IF('Training Data'!A76="M",1,0)</f>
        <v>0</v>
      </c>
      <c r="C82" s="22">
        <f>IF('Training Data'!A76="F",1,0)</f>
        <v>1</v>
      </c>
      <c r="D82" s="26">
        <f>IF('Training Data'!$B76="H",1,0)</f>
        <v>0</v>
      </c>
      <c r="E82" s="22">
        <f>IF('Training Data'!$B76="A",1,0)</f>
        <v>1</v>
      </c>
      <c r="F82" s="37">
        <v>0</v>
      </c>
      <c r="G82" s="37">
        <v>0</v>
      </c>
      <c r="H82" s="37">
        <v>0</v>
      </c>
      <c r="I82" s="37">
        <v>0</v>
      </c>
      <c r="J82" s="37">
        <v>1</v>
      </c>
      <c r="K82" s="37">
        <v>0</v>
      </c>
      <c r="L82" s="37">
        <v>0</v>
      </c>
      <c r="M82" s="37">
        <v>0</v>
      </c>
      <c r="N82" s="37">
        <v>0</v>
      </c>
      <c r="O82" s="37">
        <v>0</v>
      </c>
      <c r="P82" s="37">
        <v>1</v>
      </c>
      <c r="Q82" s="37">
        <v>0</v>
      </c>
      <c r="R82" s="37">
        <v>0</v>
      </c>
      <c r="S82" s="37">
        <v>0</v>
      </c>
      <c r="T82" s="22">
        <v>1</v>
      </c>
      <c r="U82" s="24">
        <v>1</v>
      </c>
      <c r="V82" s="23">
        <v>1</v>
      </c>
      <c r="W82" s="54">
        <f t="shared" ca="1" si="5"/>
        <v>0.33484110737174921</v>
      </c>
      <c r="X82" s="55">
        <f t="shared" ca="1" si="4"/>
        <v>0.44243635244244084</v>
      </c>
    </row>
    <row r="83" spans="2:24" x14ac:dyDescent="0.25">
      <c r="B83" s="26">
        <f>IF('Training Data'!A77="M",1,0)</f>
        <v>1</v>
      </c>
      <c r="C83" s="22">
        <f>IF('Training Data'!A77="F",1,0)</f>
        <v>0</v>
      </c>
      <c r="D83" s="26">
        <f>IF('Training Data'!$B77="H",1,0)</f>
        <v>0</v>
      </c>
      <c r="E83" s="22">
        <f>IF('Training Data'!$B77="A",1,0)</f>
        <v>1</v>
      </c>
      <c r="F83" s="37">
        <v>0</v>
      </c>
      <c r="G83" s="37">
        <v>0</v>
      </c>
      <c r="H83" s="37">
        <v>0</v>
      </c>
      <c r="I83" s="37">
        <v>1</v>
      </c>
      <c r="J83" s="37">
        <v>1</v>
      </c>
      <c r="K83" s="37">
        <v>0</v>
      </c>
      <c r="L83" s="37">
        <v>0</v>
      </c>
      <c r="M83" s="37">
        <v>0</v>
      </c>
      <c r="N83" s="37">
        <v>0</v>
      </c>
      <c r="O83" s="37">
        <v>1</v>
      </c>
      <c r="P83" s="37">
        <v>0</v>
      </c>
      <c r="Q83" s="37">
        <v>0</v>
      </c>
      <c r="R83" s="37">
        <v>0</v>
      </c>
      <c r="S83" s="37">
        <v>0</v>
      </c>
      <c r="T83" s="22">
        <v>0</v>
      </c>
      <c r="U83" s="24">
        <v>1</v>
      </c>
      <c r="V83" s="23">
        <v>1</v>
      </c>
      <c r="W83" s="54">
        <f t="shared" ca="1" si="5"/>
        <v>0.68863468254544125</v>
      </c>
      <c r="X83" s="55">
        <f t="shared" ca="1" si="4"/>
        <v>9.6948360913578155E-2</v>
      </c>
    </row>
    <row r="84" spans="2:24" x14ac:dyDescent="0.25">
      <c r="B84" s="26">
        <f>IF('Training Data'!A78="M",1,0)</f>
        <v>0</v>
      </c>
      <c r="C84" s="22">
        <f>IF('Training Data'!A78="F",1,0)</f>
        <v>1</v>
      </c>
      <c r="D84" s="26">
        <f>IF('Training Data'!$B78="H",1,0)</f>
        <v>0</v>
      </c>
      <c r="E84" s="22">
        <f>IF('Training Data'!$B78="A",1,0)</f>
        <v>1</v>
      </c>
      <c r="F84" s="37">
        <v>0</v>
      </c>
      <c r="G84" s="37">
        <v>0</v>
      </c>
      <c r="H84" s="37">
        <v>0</v>
      </c>
      <c r="I84" s="37">
        <v>0</v>
      </c>
      <c r="J84" s="37">
        <v>0</v>
      </c>
      <c r="K84" s="37">
        <v>0</v>
      </c>
      <c r="L84" s="37">
        <v>0</v>
      </c>
      <c r="M84" s="37">
        <v>0</v>
      </c>
      <c r="N84" s="37">
        <v>0</v>
      </c>
      <c r="O84" s="37">
        <v>1</v>
      </c>
      <c r="P84" s="37">
        <v>0</v>
      </c>
      <c r="Q84" s="37">
        <v>0</v>
      </c>
      <c r="R84" s="37">
        <v>0</v>
      </c>
      <c r="S84" s="37">
        <v>0</v>
      </c>
      <c r="T84" s="22">
        <v>0</v>
      </c>
      <c r="U84" s="24">
        <v>1</v>
      </c>
      <c r="V84" s="23">
        <v>1</v>
      </c>
      <c r="W84" s="54">
        <f t="shared" ca="1" si="5"/>
        <v>0.12041423374720484</v>
      </c>
      <c r="X84" s="55">
        <f t="shared" ca="1" si="4"/>
        <v>0.77367112019451678</v>
      </c>
    </row>
    <row r="85" spans="2:24" x14ac:dyDescent="0.25">
      <c r="B85" s="26">
        <f>IF('Training Data'!A79="M",1,0)</f>
        <v>0</v>
      </c>
      <c r="C85" s="22">
        <f>IF('Training Data'!A79="F",1,0)</f>
        <v>1</v>
      </c>
      <c r="D85" s="26">
        <f>IF('Training Data'!$B79="H",1,0)</f>
        <v>0</v>
      </c>
      <c r="E85" s="22">
        <f>IF('Training Data'!$B79="A",1,0)</f>
        <v>1</v>
      </c>
      <c r="F85" s="37">
        <v>1</v>
      </c>
      <c r="G85" s="37">
        <v>0</v>
      </c>
      <c r="H85" s="37">
        <v>0</v>
      </c>
      <c r="I85" s="37">
        <v>0</v>
      </c>
      <c r="J85" s="37">
        <v>0</v>
      </c>
      <c r="K85" s="37">
        <v>0</v>
      </c>
      <c r="L85" s="37">
        <v>0</v>
      </c>
      <c r="M85" s="37">
        <v>0</v>
      </c>
      <c r="N85" s="37">
        <v>0</v>
      </c>
      <c r="O85" s="37">
        <v>0</v>
      </c>
      <c r="P85" s="37">
        <v>0</v>
      </c>
      <c r="Q85" s="37">
        <v>0</v>
      </c>
      <c r="R85" s="37">
        <v>0</v>
      </c>
      <c r="S85" s="37">
        <v>0</v>
      </c>
      <c r="T85" s="22">
        <v>1</v>
      </c>
      <c r="U85" s="24">
        <v>1</v>
      </c>
      <c r="V85" s="23">
        <v>1</v>
      </c>
      <c r="W85" s="54">
        <f t="shared" ca="1" si="5"/>
        <v>0.41618340134256415</v>
      </c>
      <c r="X85" s="55">
        <f t="shared" ca="1" si="4"/>
        <v>0.34084182086793752</v>
      </c>
    </row>
    <row r="86" spans="2:24" x14ac:dyDescent="0.25">
      <c r="B86" s="26">
        <f>IF('Training Data'!A80="M",1,0)</f>
        <v>0</v>
      </c>
      <c r="C86" s="22">
        <f>IF('Training Data'!A80="F",1,0)</f>
        <v>1</v>
      </c>
      <c r="D86" s="26">
        <f>IF('Training Data'!$B80="H",1,0)</f>
        <v>0</v>
      </c>
      <c r="E86" s="22">
        <f>IF('Training Data'!$B80="A",1,0)</f>
        <v>0</v>
      </c>
      <c r="F86" s="37">
        <v>0</v>
      </c>
      <c r="G86" s="37">
        <v>0</v>
      </c>
      <c r="H86" s="37">
        <v>0</v>
      </c>
      <c r="I86" s="37">
        <v>1</v>
      </c>
      <c r="J86" s="37">
        <v>0</v>
      </c>
      <c r="K86" s="37">
        <v>0</v>
      </c>
      <c r="L86" s="37">
        <v>0</v>
      </c>
      <c r="M86" s="37">
        <v>0</v>
      </c>
      <c r="N86" s="37">
        <v>0</v>
      </c>
      <c r="O86" s="37">
        <v>0</v>
      </c>
      <c r="P86" s="37">
        <v>0</v>
      </c>
      <c r="Q86" s="37">
        <v>0</v>
      </c>
      <c r="R86" s="37">
        <v>0</v>
      </c>
      <c r="S86" s="37">
        <v>0</v>
      </c>
      <c r="T86" s="22">
        <v>0</v>
      </c>
      <c r="U86" s="24">
        <v>1</v>
      </c>
      <c r="V86" s="23">
        <v>1</v>
      </c>
      <c r="W86" s="54">
        <f t="shared" ca="1" si="5"/>
        <v>0.31876381426972433</v>
      </c>
      <c r="X86" s="55">
        <f t="shared" ca="1" si="4"/>
        <v>0.46408274074833467</v>
      </c>
    </row>
    <row r="87" spans="2:24" x14ac:dyDescent="0.25">
      <c r="B87" s="26">
        <f>IF('Training Data'!A81="M",1,0)</f>
        <v>0</v>
      </c>
      <c r="C87" s="22">
        <f>IF('Training Data'!A81="F",1,0)</f>
        <v>1</v>
      </c>
      <c r="D87" s="26">
        <f>IF('Training Data'!$B81="H",1,0)</f>
        <v>0</v>
      </c>
      <c r="E87" s="22">
        <f>IF('Training Data'!$B81="A",1,0)</f>
        <v>1</v>
      </c>
      <c r="F87" s="37">
        <v>0</v>
      </c>
      <c r="G87" s="37">
        <v>0</v>
      </c>
      <c r="H87" s="37">
        <v>0</v>
      </c>
      <c r="I87" s="37">
        <v>0</v>
      </c>
      <c r="J87" s="37">
        <v>1</v>
      </c>
      <c r="K87" s="37">
        <v>0</v>
      </c>
      <c r="L87" s="37">
        <v>0</v>
      </c>
      <c r="M87" s="37">
        <v>0</v>
      </c>
      <c r="N87" s="37">
        <v>0</v>
      </c>
      <c r="O87" s="37">
        <v>0</v>
      </c>
      <c r="P87" s="37">
        <v>0</v>
      </c>
      <c r="Q87" s="37">
        <v>0</v>
      </c>
      <c r="R87" s="37">
        <v>0</v>
      </c>
      <c r="S87" s="37">
        <v>0</v>
      </c>
      <c r="T87" s="22">
        <v>0</v>
      </c>
      <c r="U87" s="24">
        <v>1</v>
      </c>
      <c r="V87" s="23">
        <v>1</v>
      </c>
      <c r="W87" s="54">
        <f t="shared" ca="1" si="5"/>
        <v>0.25400576954781851</v>
      </c>
      <c r="X87" s="55">
        <f t="shared" ca="1" si="4"/>
        <v>0.55650739186794251</v>
      </c>
    </row>
    <row r="88" spans="2:24" x14ac:dyDescent="0.25">
      <c r="B88" s="26">
        <f>IF('Training Data'!A82="M",1,0)</f>
        <v>0</v>
      </c>
      <c r="C88" s="22">
        <f>IF('Training Data'!A82="F",1,0)</f>
        <v>1</v>
      </c>
      <c r="D88" s="26">
        <f>IF('Training Data'!$B82="H",1,0)</f>
        <v>1</v>
      </c>
      <c r="E88" s="22">
        <f>IF('Training Data'!$B82="A",1,0)</f>
        <v>0</v>
      </c>
      <c r="F88" s="37">
        <v>0</v>
      </c>
      <c r="G88" s="37">
        <v>0</v>
      </c>
      <c r="H88" s="37">
        <v>0</v>
      </c>
      <c r="I88" s="37">
        <v>0</v>
      </c>
      <c r="J88" s="37">
        <v>0</v>
      </c>
      <c r="K88" s="37">
        <v>0</v>
      </c>
      <c r="L88" s="37">
        <v>0</v>
      </c>
      <c r="M88" s="37">
        <v>0</v>
      </c>
      <c r="N88" s="37">
        <v>0</v>
      </c>
      <c r="O88" s="37">
        <v>0</v>
      </c>
      <c r="P88" s="37">
        <v>0</v>
      </c>
      <c r="Q88" s="37">
        <v>0</v>
      </c>
      <c r="R88" s="37">
        <v>1</v>
      </c>
      <c r="S88" s="37">
        <v>0</v>
      </c>
      <c r="T88" s="22">
        <v>0</v>
      </c>
      <c r="U88" s="24">
        <v>1</v>
      </c>
      <c r="V88" s="23">
        <v>1</v>
      </c>
      <c r="W88" s="54">
        <f t="shared" ca="1" si="5"/>
        <v>0.13303098103461425</v>
      </c>
      <c r="X88" s="55">
        <f t="shared" ca="1" si="4"/>
        <v>0.75163527984580347</v>
      </c>
    </row>
    <row r="89" spans="2:24" x14ac:dyDescent="0.25">
      <c r="B89" s="26">
        <f>IF('Training Data'!A83="M",1,0)</f>
        <v>1</v>
      </c>
      <c r="C89" s="22">
        <f>IF('Training Data'!A83="F",1,0)</f>
        <v>0</v>
      </c>
      <c r="D89" s="26">
        <f>IF('Training Data'!$B83="H",1,0)</f>
        <v>1</v>
      </c>
      <c r="E89" s="22">
        <f>IF('Training Data'!$B83="A",1,0)</f>
        <v>0</v>
      </c>
      <c r="F89" s="37">
        <v>0</v>
      </c>
      <c r="G89" s="37">
        <v>0</v>
      </c>
      <c r="H89" s="37">
        <v>0</v>
      </c>
      <c r="I89" s="37">
        <v>0</v>
      </c>
      <c r="J89" s="37">
        <v>0</v>
      </c>
      <c r="K89" s="37">
        <v>1</v>
      </c>
      <c r="L89" s="37">
        <v>0</v>
      </c>
      <c r="M89" s="37">
        <v>0</v>
      </c>
      <c r="N89" s="37">
        <v>0</v>
      </c>
      <c r="O89" s="37">
        <v>0</v>
      </c>
      <c r="P89" s="37">
        <v>0</v>
      </c>
      <c r="Q89" s="37">
        <v>0</v>
      </c>
      <c r="R89" s="37">
        <v>0</v>
      </c>
      <c r="S89" s="37">
        <v>0</v>
      </c>
      <c r="T89" s="22">
        <v>0</v>
      </c>
      <c r="U89" s="24">
        <v>1</v>
      </c>
      <c r="V89" s="23">
        <v>1</v>
      </c>
      <c r="W89" s="54">
        <f t="shared" ca="1" si="5"/>
        <v>0.19910818364859098</v>
      </c>
      <c r="X89" s="55">
        <f t="shared" ca="1" si="4"/>
        <v>0.64142770149865913</v>
      </c>
    </row>
    <row r="90" spans="2:24" x14ac:dyDescent="0.25">
      <c r="B90" s="26">
        <f>IF('Training Data'!A84="M",1,0)</f>
        <v>0</v>
      </c>
      <c r="C90" s="22">
        <f>IF('Training Data'!A84="F",1,0)</f>
        <v>0</v>
      </c>
      <c r="D90" s="26">
        <f>IF('Training Data'!$B84="H",1,0)</f>
        <v>0</v>
      </c>
      <c r="E90" s="22">
        <f>IF('Training Data'!$B84="A",1,0)</f>
        <v>0</v>
      </c>
      <c r="F90" s="37">
        <v>1</v>
      </c>
      <c r="G90" s="37">
        <v>0</v>
      </c>
      <c r="H90" s="37">
        <v>0</v>
      </c>
      <c r="I90" s="37">
        <v>0</v>
      </c>
      <c r="J90" s="37">
        <v>0</v>
      </c>
      <c r="K90" s="37">
        <v>0</v>
      </c>
      <c r="L90" s="37">
        <v>0</v>
      </c>
      <c r="M90" s="37">
        <v>1</v>
      </c>
      <c r="N90" s="37">
        <v>0</v>
      </c>
      <c r="O90" s="37">
        <v>0</v>
      </c>
      <c r="P90" s="37">
        <v>0</v>
      </c>
      <c r="Q90" s="37">
        <v>0</v>
      </c>
      <c r="R90" s="37">
        <v>0</v>
      </c>
      <c r="S90" s="37">
        <v>0</v>
      </c>
      <c r="T90" s="22">
        <v>0</v>
      </c>
      <c r="U90" s="24">
        <v>1</v>
      </c>
      <c r="V90" s="23">
        <v>1</v>
      </c>
      <c r="W90" s="54">
        <f t="shared" ca="1" si="5"/>
        <v>0.44631868764771465</v>
      </c>
      <c r="X90" s="55">
        <f t="shared" ca="1" si="4"/>
        <v>0.30656299564814898</v>
      </c>
    </row>
    <row r="91" spans="2:24" x14ac:dyDescent="0.25">
      <c r="B91" s="26">
        <f>IF('Training Data'!A85="M",1,0)</f>
        <v>0</v>
      </c>
      <c r="C91" s="22">
        <f>IF('Training Data'!A85="F",1,0)</f>
        <v>1</v>
      </c>
      <c r="D91" s="26">
        <f>IF('Training Data'!$B85="H",1,0)</f>
        <v>0</v>
      </c>
      <c r="E91" s="22">
        <f>IF('Training Data'!$B85="A",1,0)</f>
        <v>1</v>
      </c>
      <c r="F91" s="37">
        <v>0</v>
      </c>
      <c r="G91" s="37">
        <v>0</v>
      </c>
      <c r="H91" s="37">
        <v>1</v>
      </c>
      <c r="I91" s="37">
        <v>0</v>
      </c>
      <c r="J91" s="37">
        <v>0</v>
      </c>
      <c r="K91" s="37">
        <v>0</v>
      </c>
      <c r="L91" s="37">
        <v>0</v>
      </c>
      <c r="M91" s="37">
        <v>0</v>
      </c>
      <c r="N91" s="37">
        <v>0</v>
      </c>
      <c r="O91" s="37">
        <v>0</v>
      </c>
      <c r="P91" s="37">
        <v>0</v>
      </c>
      <c r="Q91" s="37">
        <v>0</v>
      </c>
      <c r="R91" s="37">
        <v>0</v>
      </c>
      <c r="S91" s="37">
        <v>0</v>
      </c>
      <c r="T91" s="22">
        <v>0</v>
      </c>
      <c r="U91" s="24">
        <v>1</v>
      </c>
      <c r="V91" s="23">
        <v>1</v>
      </c>
      <c r="W91" s="54">
        <f t="shared" ca="1" si="5"/>
        <v>-0.27818656778139322</v>
      </c>
      <c r="X91" s="55">
        <f t="shared" ca="1" si="4"/>
        <v>1.6337609020567783</v>
      </c>
    </row>
    <row r="92" spans="2:24" x14ac:dyDescent="0.25">
      <c r="B92" s="26">
        <f>IF('Training Data'!A86="M",1,0)</f>
        <v>0</v>
      </c>
      <c r="C92" s="22">
        <f>IF('Training Data'!A86="F",1,0)</f>
        <v>1</v>
      </c>
      <c r="D92" s="26">
        <f>IF('Training Data'!$B86="H",1,0)</f>
        <v>1</v>
      </c>
      <c r="E92" s="22">
        <f>IF('Training Data'!$B86="A",1,0)</f>
        <v>0</v>
      </c>
      <c r="F92" s="37">
        <v>0</v>
      </c>
      <c r="G92" s="37">
        <v>0</v>
      </c>
      <c r="H92" s="37">
        <v>0</v>
      </c>
      <c r="I92" s="37">
        <v>0</v>
      </c>
      <c r="J92" s="37">
        <v>0</v>
      </c>
      <c r="K92" s="37">
        <v>0</v>
      </c>
      <c r="L92" s="37">
        <v>0</v>
      </c>
      <c r="M92" s="37">
        <v>1</v>
      </c>
      <c r="N92" s="37">
        <v>0</v>
      </c>
      <c r="O92" s="37">
        <v>0</v>
      </c>
      <c r="P92" s="37">
        <v>0</v>
      </c>
      <c r="Q92" s="37">
        <v>0</v>
      </c>
      <c r="R92" s="37">
        <v>1</v>
      </c>
      <c r="S92" s="37">
        <v>0</v>
      </c>
      <c r="T92" s="22">
        <v>0</v>
      </c>
      <c r="U92" s="24">
        <v>1</v>
      </c>
      <c r="V92" s="23">
        <v>1</v>
      </c>
      <c r="W92" s="54">
        <f t="shared" ca="1" si="5"/>
        <v>0.36295578177072207</v>
      </c>
      <c r="X92" s="55">
        <f t="shared" ca="1" si="4"/>
        <v>0.40582533597935189</v>
      </c>
    </row>
    <row r="93" spans="2:24" x14ac:dyDescent="0.25">
      <c r="B93" s="26">
        <f>IF('Training Data'!A87="M",1,0)</f>
        <v>0</v>
      </c>
      <c r="C93" s="22">
        <f>IF('Training Data'!A87="F",1,0)</f>
        <v>1</v>
      </c>
      <c r="D93" s="26">
        <f>IF('Training Data'!$B87="H",1,0)</f>
        <v>0</v>
      </c>
      <c r="E93" s="22">
        <f>IF('Training Data'!$B87="A",1,0)</f>
        <v>1</v>
      </c>
      <c r="F93" s="37">
        <v>1</v>
      </c>
      <c r="G93" s="37">
        <v>0</v>
      </c>
      <c r="H93" s="37">
        <v>0</v>
      </c>
      <c r="I93" s="37">
        <v>1</v>
      </c>
      <c r="J93" s="37">
        <v>1</v>
      </c>
      <c r="K93" s="37">
        <v>0</v>
      </c>
      <c r="L93" s="37">
        <v>0</v>
      </c>
      <c r="M93" s="37">
        <v>1</v>
      </c>
      <c r="N93" s="37">
        <v>0</v>
      </c>
      <c r="O93" s="37">
        <v>1</v>
      </c>
      <c r="P93" s="37">
        <v>0</v>
      </c>
      <c r="Q93" s="37">
        <v>0</v>
      </c>
      <c r="R93" s="37">
        <v>0</v>
      </c>
      <c r="S93" s="37">
        <v>0</v>
      </c>
      <c r="T93" s="22">
        <v>0</v>
      </c>
      <c r="U93" s="24">
        <v>1</v>
      </c>
      <c r="V93" s="23">
        <v>1</v>
      </c>
      <c r="W93" s="54">
        <f t="shared" ca="1" si="5"/>
        <v>1.206442772531233</v>
      </c>
      <c r="X93" s="55">
        <f t="shared" ca="1" si="4"/>
        <v>4.2618618330382413E-2</v>
      </c>
    </row>
    <row r="94" spans="2:24" x14ac:dyDescent="0.25">
      <c r="B94" s="26">
        <f>IF('Training Data'!A88="M",1,0)</f>
        <v>0</v>
      </c>
      <c r="C94" s="22">
        <f>IF('Training Data'!A88="F",1,0)</f>
        <v>0</v>
      </c>
      <c r="D94" s="26">
        <f>IF('Training Data'!$B88="H",1,0)</f>
        <v>0</v>
      </c>
      <c r="E94" s="22">
        <f>IF('Training Data'!$B88="A",1,0)</f>
        <v>1</v>
      </c>
      <c r="F94" s="37">
        <v>0</v>
      </c>
      <c r="G94" s="37">
        <v>0</v>
      </c>
      <c r="H94" s="37">
        <v>0</v>
      </c>
      <c r="I94" s="37">
        <v>0</v>
      </c>
      <c r="J94" s="37">
        <v>0</v>
      </c>
      <c r="K94" s="37">
        <v>0</v>
      </c>
      <c r="L94" s="37">
        <v>0</v>
      </c>
      <c r="M94" s="37">
        <v>0</v>
      </c>
      <c r="N94" s="37">
        <v>0</v>
      </c>
      <c r="O94" s="37">
        <v>0</v>
      </c>
      <c r="P94" s="37">
        <v>0</v>
      </c>
      <c r="Q94" s="37">
        <v>0</v>
      </c>
      <c r="R94" s="37">
        <v>0</v>
      </c>
      <c r="S94" s="37">
        <v>0</v>
      </c>
      <c r="T94" s="22">
        <v>0</v>
      </c>
      <c r="U94" s="24">
        <v>1</v>
      </c>
      <c r="V94" s="23">
        <v>1</v>
      </c>
      <c r="W94" s="54">
        <f t="shared" ca="1" si="5"/>
        <v>-1.3297830018859228E-2</v>
      </c>
      <c r="X94" s="55">
        <f t="shared" ca="1" si="4"/>
        <v>1.0267724923209292</v>
      </c>
    </row>
    <row r="95" spans="2:24" x14ac:dyDescent="0.25">
      <c r="B95" s="26">
        <f>IF('Training Data'!A89="M",1,0)</f>
        <v>0</v>
      </c>
      <c r="C95" s="22">
        <f>IF('Training Data'!A89="F",1,0)</f>
        <v>1</v>
      </c>
      <c r="D95" s="26">
        <f>IF('Training Data'!$B89="H",1,0)</f>
        <v>1</v>
      </c>
      <c r="E95" s="22">
        <f>IF('Training Data'!$B89="A",1,0)</f>
        <v>0</v>
      </c>
      <c r="F95" s="37">
        <v>1</v>
      </c>
      <c r="G95" s="37">
        <v>0</v>
      </c>
      <c r="H95" s="37">
        <v>0</v>
      </c>
      <c r="I95" s="37">
        <v>0</v>
      </c>
      <c r="J95" s="37">
        <v>1</v>
      </c>
      <c r="K95" s="37">
        <v>0</v>
      </c>
      <c r="L95" s="37">
        <v>0</v>
      </c>
      <c r="M95" s="37">
        <v>0</v>
      </c>
      <c r="N95" s="37">
        <v>0</v>
      </c>
      <c r="O95" s="37">
        <v>1</v>
      </c>
      <c r="P95" s="37">
        <v>0</v>
      </c>
      <c r="Q95" s="37">
        <v>0</v>
      </c>
      <c r="R95" s="37">
        <v>1</v>
      </c>
      <c r="S95" s="37">
        <v>0</v>
      </c>
      <c r="T95" s="22">
        <v>0</v>
      </c>
      <c r="U95" s="24">
        <v>1</v>
      </c>
      <c r="V95" s="23">
        <v>1</v>
      </c>
      <c r="W95" s="54">
        <f t="shared" ca="1" si="5"/>
        <v>0.80408296857887418</v>
      </c>
      <c r="X95" s="55">
        <f t="shared" ca="1" si="4"/>
        <v>3.8383483200866403E-2</v>
      </c>
    </row>
    <row r="96" spans="2:24" x14ac:dyDescent="0.25">
      <c r="B96" s="26">
        <f>IF('Training Data'!A90="M",1,0)</f>
        <v>0</v>
      </c>
      <c r="C96" s="22">
        <f>IF('Training Data'!A90="F",1,0)</f>
        <v>0</v>
      </c>
      <c r="D96" s="26">
        <f>IF('Training Data'!$B90="H",1,0)</f>
        <v>0</v>
      </c>
      <c r="E96" s="22">
        <f>IF('Training Data'!$B90="A",1,0)</f>
        <v>1</v>
      </c>
      <c r="F96" s="37">
        <v>0</v>
      </c>
      <c r="G96" s="37">
        <v>0</v>
      </c>
      <c r="H96" s="37">
        <v>0</v>
      </c>
      <c r="I96" s="37">
        <v>0</v>
      </c>
      <c r="J96" s="37">
        <v>0</v>
      </c>
      <c r="K96" s="37">
        <v>0</v>
      </c>
      <c r="L96" s="37">
        <v>0</v>
      </c>
      <c r="M96" s="37">
        <v>0</v>
      </c>
      <c r="N96" s="37">
        <v>1</v>
      </c>
      <c r="O96" s="37">
        <v>0</v>
      </c>
      <c r="P96" s="37">
        <v>0</v>
      </c>
      <c r="Q96" s="37">
        <v>0</v>
      </c>
      <c r="R96" s="37">
        <v>0</v>
      </c>
      <c r="S96" s="37">
        <v>0</v>
      </c>
      <c r="T96" s="22">
        <v>0</v>
      </c>
      <c r="U96" s="24">
        <v>1</v>
      </c>
      <c r="V96" s="23">
        <v>1</v>
      </c>
      <c r="W96" s="54">
        <f t="shared" ca="1" si="5"/>
        <v>0.1324752096542918</v>
      </c>
      <c r="X96" s="55">
        <f t="shared" ca="1" si="4"/>
        <v>0.75259926186436488</v>
      </c>
    </row>
    <row r="97" spans="2:24" x14ac:dyDescent="0.25">
      <c r="B97" s="26">
        <f>IF('Training Data'!A91="M",1,0)</f>
        <v>1</v>
      </c>
      <c r="C97" s="22">
        <f>IF('Training Data'!A91="F",1,0)</f>
        <v>0</v>
      </c>
      <c r="D97" s="26">
        <f>IF('Training Data'!$B91="H",1,0)</f>
        <v>1</v>
      </c>
      <c r="E97" s="22">
        <f>IF('Training Data'!$B91="A",1,0)</f>
        <v>0</v>
      </c>
      <c r="F97" s="37">
        <v>1</v>
      </c>
      <c r="G97" s="37">
        <v>0</v>
      </c>
      <c r="H97" s="37">
        <v>1</v>
      </c>
      <c r="I97" s="37">
        <v>0</v>
      </c>
      <c r="J97" s="37">
        <v>0</v>
      </c>
      <c r="K97" s="37">
        <v>1</v>
      </c>
      <c r="L97" s="37">
        <v>0</v>
      </c>
      <c r="M97" s="37">
        <v>0</v>
      </c>
      <c r="N97" s="37">
        <v>0</v>
      </c>
      <c r="O97" s="37">
        <v>0</v>
      </c>
      <c r="P97" s="37">
        <v>0</v>
      </c>
      <c r="Q97" s="37">
        <v>0</v>
      </c>
      <c r="R97" s="37">
        <v>0</v>
      </c>
      <c r="S97" s="37">
        <v>0</v>
      </c>
      <c r="T97" s="22">
        <v>0</v>
      </c>
      <c r="U97" s="24">
        <v>1</v>
      </c>
      <c r="V97" s="23">
        <v>1</v>
      </c>
      <c r="W97" s="54">
        <f t="shared" ca="1" si="5"/>
        <v>0.17743455144761947</v>
      </c>
      <c r="X97" s="55">
        <f t="shared" ca="1" si="4"/>
        <v>0.676613917152179</v>
      </c>
    </row>
    <row r="98" spans="2:24" x14ac:dyDescent="0.25">
      <c r="B98" s="26">
        <f>IF('Training Data'!A92="M",1,0)</f>
        <v>0</v>
      </c>
      <c r="C98" s="22">
        <f>IF('Training Data'!A92="F",1,0)</f>
        <v>1</v>
      </c>
      <c r="D98" s="26">
        <f>IF('Training Data'!$B92="H",1,0)</f>
        <v>0</v>
      </c>
      <c r="E98" s="22">
        <f>IF('Training Data'!$B92="A",1,0)</f>
        <v>1</v>
      </c>
      <c r="F98" s="37">
        <v>0</v>
      </c>
      <c r="G98" s="37">
        <v>0</v>
      </c>
      <c r="H98" s="37">
        <v>0</v>
      </c>
      <c r="I98" s="37">
        <v>0</v>
      </c>
      <c r="J98" s="37">
        <v>1</v>
      </c>
      <c r="K98" s="37">
        <v>0</v>
      </c>
      <c r="L98" s="37">
        <v>0</v>
      </c>
      <c r="M98" s="37">
        <v>0</v>
      </c>
      <c r="N98" s="37">
        <v>0</v>
      </c>
      <c r="O98" s="37">
        <v>0</v>
      </c>
      <c r="P98" s="37">
        <v>0</v>
      </c>
      <c r="Q98" s="37">
        <v>0</v>
      </c>
      <c r="R98" s="37">
        <v>0</v>
      </c>
      <c r="S98" s="37">
        <v>0</v>
      </c>
      <c r="T98" s="22">
        <v>0</v>
      </c>
      <c r="U98" s="24">
        <v>1</v>
      </c>
      <c r="V98" s="23">
        <v>1</v>
      </c>
      <c r="W98" s="54">
        <f t="shared" ca="1" si="5"/>
        <v>0.25400576954781851</v>
      </c>
      <c r="X98" s="55">
        <f t="shared" ca="1" si="4"/>
        <v>0.55650739186794251</v>
      </c>
    </row>
    <row r="99" spans="2:24" x14ac:dyDescent="0.25">
      <c r="B99" s="26">
        <f>IF('Training Data'!A93="M",1,0)</f>
        <v>0</v>
      </c>
      <c r="C99" s="22">
        <f>IF('Training Data'!A93="F",1,0)</f>
        <v>1</v>
      </c>
      <c r="D99" s="26">
        <f>IF('Training Data'!$B93="H",1,0)</f>
        <v>1</v>
      </c>
      <c r="E99" s="22">
        <f>IF('Training Data'!$B93="A",1,0)</f>
        <v>0</v>
      </c>
      <c r="F99" s="37">
        <v>0</v>
      </c>
      <c r="G99" s="37">
        <v>0</v>
      </c>
      <c r="H99" s="37">
        <v>0</v>
      </c>
      <c r="I99" s="37">
        <v>1</v>
      </c>
      <c r="J99" s="37">
        <v>0</v>
      </c>
      <c r="K99" s="37">
        <v>0</v>
      </c>
      <c r="L99" s="37">
        <v>0</v>
      </c>
      <c r="M99" s="37">
        <v>1</v>
      </c>
      <c r="N99" s="37">
        <v>0</v>
      </c>
      <c r="O99" s="37">
        <v>0</v>
      </c>
      <c r="P99" s="37">
        <v>0</v>
      </c>
      <c r="Q99" s="37">
        <v>0</v>
      </c>
      <c r="R99" s="37">
        <v>0</v>
      </c>
      <c r="S99" s="37">
        <v>1</v>
      </c>
      <c r="T99" s="22">
        <v>1</v>
      </c>
      <c r="U99" s="24">
        <v>1</v>
      </c>
      <c r="V99" s="23">
        <v>1</v>
      </c>
      <c r="W99" s="54">
        <f t="shared" ca="1" si="5"/>
        <v>0.55320723649716053</v>
      </c>
      <c r="X99" s="55">
        <f t="shared" ca="1" si="4"/>
        <v>0.19962377351850424</v>
      </c>
    </row>
    <row r="100" spans="2:24" x14ac:dyDescent="0.25">
      <c r="B100" s="26">
        <f>IF('Training Data'!A94="M",1,0)</f>
        <v>0</v>
      </c>
      <c r="C100" s="22">
        <f>IF('Training Data'!A94="F",1,0)</f>
        <v>1</v>
      </c>
      <c r="D100" s="26">
        <f>IF('Training Data'!$B94="H",1,0)</f>
        <v>0</v>
      </c>
      <c r="E100" s="22">
        <f>IF('Training Data'!$B94="A",1,0)</f>
        <v>1</v>
      </c>
      <c r="F100" s="37">
        <v>0</v>
      </c>
      <c r="G100" s="37">
        <v>0</v>
      </c>
      <c r="H100" s="37">
        <v>0</v>
      </c>
      <c r="I100" s="37">
        <v>0</v>
      </c>
      <c r="J100" s="37">
        <v>0</v>
      </c>
      <c r="K100" s="37">
        <v>0</v>
      </c>
      <c r="L100" s="37">
        <v>0</v>
      </c>
      <c r="M100" s="37">
        <v>0</v>
      </c>
      <c r="N100" s="37">
        <v>0</v>
      </c>
      <c r="O100" s="37">
        <v>1</v>
      </c>
      <c r="P100" s="37">
        <v>0</v>
      </c>
      <c r="Q100" s="37">
        <v>0</v>
      </c>
      <c r="R100" s="37">
        <v>1</v>
      </c>
      <c r="S100" s="37">
        <v>0</v>
      </c>
      <c r="T100" s="22">
        <v>0</v>
      </c>
      <c r="U100" s="24">
        <v>1</v>
      </c>
      <c r="V100" s="23">
        <v>1</v>
      </c>
      <c r="W100" s="54">
        <f t="shared" ca="1" si="5"/>
        <v>0.30819716258119201</v>
      </c>
      <c r="X100" s="55">
        <f t="shared" ca="1" si="4"/>
        <v>0.47859116586071371</v>
      </c>
    </row>
    <row r="101" spans="2:24" x14ac:dyDescent="0.25">
      <c r="B101" s="26">
        <f>IF('Training Data'!A95="M",1,0)</f>
        <v>1</v>
      </c>
      <c r="C101" s="22">
        <f>IF('Training Data'!A95="F",1,0)</f>
        <v>0</v>
      </c>
      <c r="D101" s="26">
        <f>IF('Training Data'!$B95="H",1,0)</f>
        <v>1</v>
      </c>
      <c r="E101" s="22">
        <f>IF('Training Data'!$B95="A",1,0)</f>
        <v>0</v>
      </c>
      <c r="F101" s="37">
        <v>0</v>
      </c>
      <c r="G101" s="37">
        <v>0</v>
      </c>
      <c r="H101" s="37">
        <v>1</v>
      </c>
      <c r="I101" s="37">
        <v>0</v>
      </c>
      <c r="J101" s="37">
        <v>0</v>
      </c>
      <c r="K101" s="37">
        <v>0</v>
      </c>
      <c r="L101" s="37">
        <v>0</v>
      </c>
      <c r="M101" s="37">
        <v>0</v>
      </c>
      <c r="N101" s="37">
        <v>0</v>
      </c>
      <c r="O101" s="37">
        <v>0</v>
      </c>
      <c r="P101" s="37">
        <v>0</v>
      </c>
      <c r="Q101" s="37">
        <v>0</v>
      </c>
      <c r="R101" s="37">
        <v>1</v>
      </c>
      <c r="S101" s="37">
        <v>0</v>
      </c>
      <c r="T101" s="22">
        <v>1</v>
      </c>
      <c r="U101" s="24">
        <v>1</v>
      </c>
      <c r="V101" s="23">
        <v>1</v>
      </c>
      <c r="W101" s="54">
        <f t="shared" ca="1" si="5"/>
        <v>6.3382622683731016E-2</v>
      </c>
      <c r="X101" s="55">
        <f t="shared" ca="1" si="4"/>
        <v>0.87725211149080606</v>
      </c>
    </row>
    <row r="102" spans="2:24" x14ac:dyDescent="0.25">
      <c r="B102" s="26">
        <f>IF('Training Data'!A96="M",1,0)</f>
        <v>1</v>
      </c>
      <c r="C102" s="22">
        <f>IF('Training Data'!A96="F",1,0)</f>
        <v>0</v>
      </c>
      <c r="D102" s="26">
        <f>IF('Training Data'!$B96="H",1,0)</f>
        <v>0</v>
      </c>
      <c r="E102" s="22">
        <f>IF('Training Data'!$B96="A",1,0)</f>
        <v>1</v>
      </c>
      <c r="F102" s="37">
        <v>0</v>
      </c>
      <c r="G102" s="37">
        <v>0</v>
      </c>
      <c r="H102" s="37">
        <v>0</v>
      </c>
      <c r="I102" s="37">
        <v>0</v>
      </c>
      <c r="J102" s="37">
        <v>0</v>
      </c>
      <c r="K102" s="37">
        <v>0</v>
      </c>
      <c r="L102" s="37">
        <v>0</v>
      </c>
      <c r="M102" s="37">
        <v>0</v>
      </c>
      <c r="N102" s="37">
        <v>0</v>
      </c>
      <c r="O102" s="37">
        <v>0</v>
      </c>
      <c r="P102" s="37">
        <v>0</v>
      </c>
      <c r="Q102" s="37">
        <v>0</v>
      </c>
      <c r="R102" s="37">
        <v>0</v>
      </c>
      <c r="S102" s="37">
        <v>0</v>
      </c>
      <c r="T102" s="22">
        <v>0</v>
      </c>
      <c r="U102" s="24">
        <v>1</v>
      </c>
      <c r="V102" s="23">
        <v>1</v>
      </c>
      <c r="W102" s="54">
        <f t="shared" ca="1" si="5"/>
        <v>-0.11160845100689183</v>
      </c>
      <c r="X102" s="55">
        <f t="shared" ca="1" si="4"/>
        <v>1.2356733483499414</v>
      </c>
    </row>
    <row r="103" spans="2:24" x14ac:dyDescent="0.25">
      <c r="B103" s="26">
        <f>IF('Training Data'!A97="M",1,0)</f>
        <v>0</v>
      </c>
      <c r="C103" s="22">
        <f>IF('Training Data'!A97="F",1,0)</f>
        <v>1</v>
      </c>
      <c r="D103" s="26">
        <f>IF('Training Data'!$B97="H",1,0)</f>
        <v>0</v>
      </c>
      <c r="E103" s="22">
        <f>IF('Training Data'!$B97="A",1,0)</f>
        <v>1</v>
      </c>
      <c r="F103" s="37">
        <v>0</v>
      </c>
      <c r="G103" s="37">
        <v>0</v>
      </c>
      <c r="H103" s="37">
        <v>0</v>
      </c>
      <c r="I103" s="37">
        <v>0</v>
      </c>
      <c r="J103" s="37">
        <v>1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22">
        <v>0</v>
      </c>
      <c r="U103" s="24">
        <v>1</v>
      </c>
      <c r="V103" s="23">
        <v>1</v>
      </c>
      <c r="W103" s="54">
        <f t="shared" ca="1" si="5"/>
        <v>0.25400576954781851</v>
      </c>
      <c r="X103" s="55">
        <f t="shared" ca="1" si="4"/>
        <v>0.55650739186794251</v>
      </c>
    </row>
    <row r="104" spans="2:24" x14ac:dyDescent="0.25">
      <c r="B104" s="26">
        <f>IF('Training Data'!A98="M",1,0)</f>
        <v>0</v>
      </c>
      <c r="C104" s="22">
        <f>IF('Training Data'!A98="F",1,0)</f>
        <v>1</v>
      </c>
      <c r="D104" s="26">
        <f>IF('Training Data'!$B98="H",1,0)</f>
        <v>0</v>
      </c>
      <c r="E104" s="22">
        <f>IF('Training Data'!$B98="A",1,0)</f>
        <v>0</v>
      </c>
      <c r="F104" s="37">
        <v>0</v>
      </c>
      <c r="G104" s="37">
        <v>0</v>
      </c>
      <c r="H104" s="37">
        <v>0</v>
      </c>
      <c r="I104" s="37">
        <v>0</v>
      </c>
      <c r="J104" s="37">
        <v>0</v>
      </c>
      <c r="K104" s="37">
        <v>0</v>
      </c>
      <c r="L104" s="37">
        <v>0</v>
      </c>
      <c r="M104" s="37">
        <v>0</v>
      </c>
      <c r="N104" s="37">
        <v>0</v>
      </c>
      <c r="O104" s="37">
        <v>0</v>
      </c>
      <c r="P104" s="37">
        <v>0</v>
      </c>
      <c r="Q104" s="37">
        <v>0</v>
      </c>
      <c r="R104" s="37">
        <v>0</v>
      </c>
      <c r="S104" s="37">
        <v>0</v>
      </c>
      <c r="T104" s="22">
        <v>0</v>
      </c>
      <c r="U104" s="24">
        <v>1</v>
      </c>
      <c r="V104" s="23">
        <v>1</v>
      </c>
      <c r="W104" s="54">
        <f t="shared" ca="1" si="5"/>
        <v>-2.6821218649955628E-2</v>
      </c>
      <c r="X104" s="55">
        <f t="shared" ca="1" si="4"/>
        <v>1.05436181506978</v>
      </c>
    </row>
    <row r="105" spans="2:24" x14ac:dyDescent="0.25">
      <c r="B105" s="26">
        <f>IF('Training Data'!A99="M",1,0)</f>
        <v>1</v>
      </c>
      <c r="C105" s="22">
        <f>IF('Training Data'!A99="F",1,0)</f>
        <v>0</v>
      </c>
      <c r="D105" s="26">
        <f>IF('Training Data'!$B99="H",1,0)</f>
        <v>1</v>
      </c>
      <c r="E105" s="22">
        <f>IF('Training Data'!$B99="A",1,0)</f>
        <v>0</v>
      </c>
      <c r="F105" s="37">
        <v>0</v>
      </c>
      <c r="G105" s="37">
        <v>0</v>
      </c>
      <c r="H105" s="37">
        <v>0</v>
      </c>
      <c r="I105" s="37">
        <v>1</v>
      </c>
      <c r="J105" s="37">
        <v>0</v>
      </c>
      <c r="K105" s="37">
        <v>0</v>
      </c>
      <c r="L105" s="37">
        <v>0</v>
      </c>
      <c r="M105" s="37">
        <v>0</v>
      </c>
      <c r="N105" s="37">
        <v>0</v>
      </c>
      <c r="O105" s="37">
        <v>0</v>
      </c>
      <c r="P105" s="37">
        <v>0</v>
      </c>
      <c r="Q105" s="37">
        <v>0</v>
      </c>
      <c r="R105" s="37">
        <v>1</v>
      </c>
      <c r="S105" s="37">
        <v>0</v>
      </c>
      <c r="T105" s="22">
        <v>0</v>
      </c>
      <c r="U105" s="24">
        <v>1</v>
      </c>
      <c r="V105" s="23">
        <v>1</v>
      </c>
      <c r="W105" s="54">
        <f t="shared" ca="1" si="5"/>
        <v>0.40712661161621722</v>
      </c>
      <c r="X105" s="55">
        <f t="shared" ca="1" si="4"/>
        <v>0.35149885465366776</v>
      </c>
    </row>
    <row r="106" spans="2:24" x14ac:dyDescent="0.25">
      <c r="B106" s="26">
        <f>IF('Training Data'!A100="M",1,0)</f>
        <v>0</v>
      </c>
      <c r="C106" s="22">
        <f>IF('Training Data'!A100="F",1,0)</f>
        <v>0</v>
      </c>
      <c r="D106" s="26">
        <f>IF('Training Data'!$B100="H",1,0)</f>
        <v>0</v>
      </c>
      <c r="E106" s="22">
        <f>IF('Training Data'!$B100="A",1,0)</f>
        <v>1</v>
      </c>
      <c r="F106" s="37">
        <v>0</v>
      </c>
      <c r="G106" s="37">
        <v>0</v>
      </c>
      <c r="H106" s="37">
        <v>1</v>
      </c>
      <c r="I106" s="37">
        <v>0</v>
      </c>
      <c r="J106" s="37">
        <v>0</v>
      </c>
      <c r="K106" s="37">
        <v>0</v>
      </c>
      <c r="L106" s="37">
        <v>0</v>
      </c>
      <c r="M106" s="37">
        <v>0</v>
      </c>
      <c r="N106" s="37">
        <v>0</v>
      </c>
      <c r="O106" s="37">
        <v>0</v>
      </c>
      <c r="P106" s="37">
        <v>0</v>
      </c>
      <c r="Q106" s="37">
        <v>0</v>
      </c>
      <c r="R106" s="37">
        <v>0</v>
      </c>
      <c r="S106" s="37">
        <v>0</v>
      </c>
      <c r="T106" s="22">
        <v>0</v>
      </c>
      <c r="U106" s="24">
        <v>1</v>
      </c>
      <c r="V106" s="23">
        <v>1</v>
      </c>
      <c r="W106" s="54">
        <f t="shared" ca="1" si="5"/>
        <v>-0.2513653491314376</v>
      </c>
      <c r="X106" s="55">
        <f t="shared" ca="1" si="4"/>
        <v>1.5659152370068448</v>
      </c>
    </row>
    <row r="107" spans="2:24" x14ac:dyDescent="0.25">
      <c r="B107" s="26">
        <f>IF('Training Data'!A101="M",1,0)</f>
        <v>1</v>
      </c>
      <c r="C107" s="22">
        <f>IF('Training Data'!A101="F",1,0)</f>
        <v>0</v>
      </c>
      <c r="D107" s="26">
        <f>IF('Training Data'!$B101="H",1,0)</f>
        <v>1</v>
      </c>
      <c r="E107" s="22">
        <f>IF('Training Data'!$B101="A",1,0)</f>
        <v>0</v>
      </c>
      <c r="F107" s="37">
        <v>0</v>
      </c>
      <c r="G107" s="37">
        <v>0</v>
      </c>
      <c r="H107" s="37">
        <v>0</v>
      </c>
      <c r="I107" s="37">
        <v>0</v>
      </c>
      <c r="J107" s="37">
        <v>0</v>
      </c>
      <c r="K107" s="37">
        <v>1</v>
      </c>
      <c r="L107" s="37">
        <v>0</v>
      </c>
      <c r="M107" s="37">
        <v>0</v>
      </c>
      <c r="N107" s="37">
        <v>0</v>
      </c>
      <c r="O107" s="37">
        <v>0</v>
      </c>
      <c r="P107" s="37">
        <v>0</v>
      </c>
      <c r="Q107" s="37">
        <v>0</v>
      </c>
      <c r="R107" s="37">
        <v>0</v>
      </c>
      <c r="S107" s="37">
        <v>0</v>
      </c>
      <c r="T107" s="22">
        <v>0</v>
      </c>
      <c r="U107" s="24">
        <v>1</v>
      </c>
      <c r="V107" s="23">
        <v>1</v>
      </c>
      <c r="W107" s="54">
        <f t="shared" ca="1" si="5"/>
        <v>0.19910818364859098</v>
      </c>
      <c r="X107" s="55">
        <f t="shared" ca="1" si="4"/>
        <v>0.64142770149865913</v>
      </c>
    </row>
    <row r="108" spans="2:24" x14ac:dyDescent="0.25">
      <c r="B108" s="26">
        <f>IF('Training Data'!A102="M",1,0)</f>
        <v>1</v>
      </c>
      <c r="C108" s="22">
        <f>IF('Training Data'!A102="F",1,0)</f>
        <v>0</v>
      </c>
      <c r="D108" s="26">
        <f>IF('Training Data'!$B102="H",1,0)</f>
        <v>1</v>
      </c>
      <c r="E108" s="22">
        <f>IF('Training Data'!$B102="A",1,0)</f>
        <v>0</v>
      </c>
      <c r="F108" s="37">
        <v>0</v>
      </c>
      <c r="G108" s="37">
        <v>0</v>
      </c>
      <c r="H108" s="37">
        <v>0</v>
      </c>
      <c r="I108" s="37">
        <v>1</v>
      </c>
      <c r="J108" s="37">
        <v>0</v>
      </c>
      <c r="K108" s="37">
        <v>0</v>
      </c>
      <c r="L108" s="37">
        <v>0</v>
      </c>
      <c r="M108" s="37">
        <v>0</v>
      </c>
      <c r="N108" s="37">
        <v>0</v>
      </c>
      <c r="O108" s="37">
        <v>0</v>
      </c>
      <c r="P108" s="37">
        <v>0</v>
      </c>
      <c r="Q108" s="37">
        <v>0</v>
      </c>
      <c r="R108" s="37">
        <v>0</v>
      </c>
      <c r="S108" s="37">
        <v>0</v>
      </c>
      <c r="T108" s="22">
        <v>0</v>
      </c>
      <c r="U108" s="24">
        <v>1</v>
      </c>
      <c r="V108" s="23">
        <v>1</v>
      </c>
      <c r="W108" s="54">
        <f t="shared" ca="1" si="5"/>
        <v>0.21934368278223002</v>
      </c>
      <c r="X108" s="55">
        <f t="shared" ca="1" si="4"/>
        <v>0.60942428561201145</v>
      </c>
    </row>
    <row r="109" spans="2:24" x14ac:dyDescent="0.25">
      <c r="B109" s="26">
        <f>IF('Training Data'!A103="M",1,0)</f>
        <v>0</v>
      </c>
      <c r="C109" s="22">
        <f>IF('Training Data'!A103="F",1,0)</f>
        <v>1</v>
      </c>
      <c r="D109" s="26">
        <f>IF('Training Data'!$B103="H",1,0)</f>
        <v>0</v>
      </c>
      <c r="E109" s="22">
        <f>IF('Training Data'!$B103="A",1,0)</f>
        <v>1</v>
      </c>
      <c r="F109" s="37">
        <v>0</v>
      </c>
      <c r="G109" s="37">
        <v>0</v>
      </c>
      <c r="H109" s="37">
        <v>0</v>
      </c>
      <c r="I109" s="37">
        <v>0</v>
      </c>
      <c r="J109" s="37">
        <v>0</v>
      </c>
      <c r="K109" s="37">
        <v>0</v>
      </c>
      <c r="L109" s="37">
        <v>0</v>
      </c>
      <c r="M109" s="37">
        <v>1</v>
      </c>
      <c r="N109" s="37">
        <v>0</v>
      </c>
      <c r="O109" s="37">
        <v>0</v>
      </c>
      <c r="P109" s="37">
        <v>1</v>
      </c>
      <c r="Q109" s="37">
        <v>1</v>
      </c>
      <c r="R109" s="37">
        <v>0</v>
      </c>
      <c r="S109" s="37">
        <v>0</v>
      </c>
      <c r="T109" s="22">
        <v>0</v>
      </c>
      <c r="U109" s="24">
        <v>1</v>
      </c>
      <c r="V109" s="23">
        <v>1</v>
      </c>
      <c r="W109" s="54">
        <f t="shared" ca="1" si="5"/>
        <v>0.1954209164408135</v>
      </c>
      <c r="X109" s="55">
        <f t="shared" ca="1" si="4"/>
        <v>0.64734750170094046</v>
      </c>
    </row>
    <row r="110" spans="2:24" x14ac:dyDescent="0.25">
      <c r="B110" s="26">
        <f>IF('Training Data'!A104="M",1,0)</f>
        <v>0</v>
      </c>
      <c r="C110" s="22">
        <f>IF('Training Data'!A104="F",1,0)</f>
        <v>1</v>
      </c>
      <c r="D110" s="26">
        <f>IF('Training Data'!$B104="H",1,0)</f>
        <v>1</v>
      </c>
      <c r="E110" s="22">
        <f>IF('Training Data'!$B104="A",1,0)</f>
        <v>0</v>
      </c>
      <c r="F110" s="37">
        <v>0</v>
      </c>
      <c r="G110" s="37">
        <v>0</v>
      </c>
      <c r="H110" s="37">
        <v>1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22">
        <v>0</v>
      </c>
      <c r="U110" s="24">
        <v>1</v>
      </c>
      <c r="V110" s="23">
        <v>1</v>
      </c>
      <c r="W110" s="54">
        <f t="shared" ca="1" si="5"/>
        <v>-0.29281946691195132</v>
      </c>
      <c r="X110" s="55">
        <f t="shared" ca="1" si="4"/>
        <v>1.6713821740265018</v>
      </c>
    </row>
    <row r="111" spans="2:24" x14ac:dyDescent="0.25">
      <c r="B111" s="26">
        <f>IF('Training Data'!A105="M",1,0)</f>
        <v>1</v>
      </c>
      <c r="C111" s="22">
        <f>IF('Training Data'!A105="F",1,0)</f>
        <v>0</v>
      </c>
      <c r="D111" s="26">
        <f>IF('Training Data'!$B105="H",1,0)</f>
        <v>0</v>
      </c>
      <c r="E111" s="22">
        <f>IF('Training Data'!$B105="A",1,0)</f>
        <v>1</v>
      </c>
      <c r="F111" s="37">
        <v>0</v>
      </c>
      <c r="G111" s="37">
        <v>0</v>
      </c>
      <c r="H111" s="37">
        <v>0</v>
      </c>
      <c r="I111" s="37">
        <v>0</v>
      </c>
      <c r="J111" s="37">
        <v>1</v>
      </c>
      <c r="K111" s="37">
        <v>1</v>
      </c>
      <c r="L111" s="37">
        <v>0</v>
      </c>
      <c r="M111" s="37">
        <v>0</v>
      </c>
      <c r="N111" s="37">
        <v>0</v>
      </c>
      <c r="O111" s="37">
        <v>0</v>
      </c>
      <c r="P111" s="37">
        <v>0</v>
      </c>
      <c r="Q111" s="37">
        <v>0</v>
      </c>
      <c r="R111" s="37">
        <v>0</v>
      </c>
      <c r="S111" s="37">
        <v>0</v>
      </c>
      <c r="T111" s="22">
        <v>0</v>
      </c>
      <c r="U111" s="24">
        <v>1</v>
      </c>
      <c r="V111" s="23">
        <v>1</v>
      </c>
      <c r="W111" s="54">
        <f t="shared" ca="1" si="5"/>
        <v>0.50786590099578244</v>
      </c>
      <c r="X111" s="55">
        <f t="shared" ca="1" si="4"/>
        <v>0.242195971402693</v>
      </c>
    </row>
    <row r="112" spans="2:24" x14ac:dyDescent="0.25">
      <c r="B112" s="26">
        <f>IF('Training Data'!A106="M",1,0)</f>
        <v>0</v>
      </c>
      <c r="C112" s="22">
        <f>IF('Training Data'!A106="F",1,0)</f>
        <v>0</v>
      </c>
      <c r="D112" s="26">
        <f>IF('Training Data'!$B106="H",1,0)</f>
        <v>1</v>
      </c>
      <c r="E112" s="22">
        <f>IF('Training Data'!$B106="A",1,0)</f>
        <v>0</v>
      </c>
      <c r="F112" s="37">
        <v>0</v>
      </c>
      <c r="G112" s="37">
        <v>0</v>
      </c>
      <c r="H112" s="37">
        <v>0</v>
      </c>
      <c r="I112" s="37">
        <v>0</v>
      </c>
      <c r="J112" s="37">
        <v>0</v>
      </c>
      <c r="K112" s="37">
        <v>0</v>
      </c>
      <c r="L112" s="37">
        <v>1</v>
      </c>
      <c r="M112" s="37">
        <v>0</v>
      </c>
      <c r="N112" s="37">
        <v>0</v>
      </c>
      <c r="O112" s="37">
        <v>0</v>
      </c>
      <c r="P112" s="37">
        <v>0</v>
      </c>
      <c r="Q112" s="37">
        <v>0</v>
      </c>
      <c r="R112" s="37">
        <v>0</v>
      </c>
      <c r="S112" s="37">
        <v>0</v>
      </c>
      <c r="T112" s="22">
        <v>1</v>
      </c>
      <c r="U112" s="24">
        <v>1</v>
      </c>
      <c r="V112" s="23">
        <v>1</v>
      </c>
      <c r="W112" s="54">
        <f t="shared" ca="1" si="5"/>
        <v>0.40560424513296106</v>
      </c>
      <c r="X112" s="55">
        <f t="shared" ca="1" si="4"/>
        <v>0.35330631340395696</v>
      </c>
    </row>
    <row r="113" spans="2:24" x14ac:dyDescent="0.25">
      <c r="B113" s="26">
        <f>IF('Training Data'!A107="M",1,0)</f>
        <v>1</v>
      </c>
      <c r="C113" s="22">
        <f>IF('Training Data'!A107="F",1,0)</f>
        <v>0</v>
      </c>
      <c r="D113" s="26">
        <f>IF('Training Data'!$B107="H",1,0)</f>
        <v>0</v>
      </c>
      <c r="E113" s="22">
        <f>IF('Training Data'!$B107="A",1,0)</f>
        <v>1</v>
      </c>
      <c r="F113" s="37">
        <v>0</v>
      </c>
      <c r="G113" s="37">
        <v>0</v>
      </c>
      <c r="H113" s="37">
        <v>0</v>
      </c>
      <c r="I113" s="37">
        <v>0</v>
      </c>
      <c r="J113" s="37">
        <v>1</v>
      </c>
      <c r="K113" s="37">
        <v>0</v>
      </c>
      <c r="L113" s="37">
        <v>0</v>
      </c>
      <c r="M113" s="37">
        <v>0</v>
      </c>
      <c r="N113" s="37">
        <v>0</v>
      </c>
      <c r="O113" s="37">
        <v>0</v>
      </c>
      <c r="P113" s="37">
        <v>0</v>
      </c>
      <c r="Q113" s="37">
        <v>0</v>
      </c>
      <c r="R113" s="37">
        <v>1</v>
      </c>
      <c r="S113" s="37">
        <v>0</v>
      </c>
      <c r="T113" s="22">
        <v>0</v>
      </c>
      <c r="U113" s="24">
        <v>1</v>
      </c>
      <c r="V113" s="23">
        <v>1</v>
      </c>
      <c r="W113" s="54">
        <f t="shared" ca="1" si="5"/>
        <v>0.3702992960437288</v>
      </c>
      <c r="X113" s="55">
        <f t="shared" ca="1" si="4"/>
        <v>0.39652297656302349</v>
      </c>
    </row>
    <row r="114" spans="2:24" x14ac:dyDescent="0.25">
      <c r="B114" s="26">
        <f>IF('Training Data'!A108="M",1,0)</f>
        <v>1</v>
      </c>
      <c r="C114" s="22">
        <f>IF('Training Data'!A108="F",1,0)</f>
        <v>0</v>
      </c>
      <c r="D114" s="26">
        <f>IF('Training Data'!$B108="H",1,0)</f>
        <v>0</v>
      </c>
      <c r="E114" s="22">
        <f>IF('Training Data'!$B108="A",1,0)</f>
        <v>1</v>
      </c>
      <c r="F114" s="37">
        <v>0</v>
      </c>
      <c r="G114" s="37">
        <v>0</v>
      </c>
      <c r="H114" s="37">
        <v>0</v>
      </c>
      <c r="I114" s="37">
        <v>0</v>
      </c>
      <c r="J114" s="37">
        <v>0</v>
      </c>
      <c r="K114" s="37">
        <v>0</v>
      </c>
      <c r="L114" s="37">
        <v>0</v>
      </c>
      <c r="M114" s="37">
        <v>0</v>
      </c>
      <c r="N114" s="37">
        <v>0</v>
      </c>
      <c r="O114" s="37">
        <v>0</v>
      </c>
      <c r="P114" s="37">
        <v>0</v>
      </c>
      <c r="Q114" s="37">
        <v>0</v>
      </c>
      <c r="R114" s="37">
        <v>0</v>
      </c>
      <c r="S114" s="37">
        <v>0</v>
      </c>
      <c r="T114" s="22">
        <v>1</v>
      </c>
      <c r="U114" s="24">
        <v>1</v>
      </c>
      <c r="V114" s="23">
        <v>1</v>
      </c>
      <c r="W114" s="54">
        <f t="shared" ca="1" si="5"/>
        <v>0.12830011209288028</v>
      </c>
      <c r="X114" s="55">
        <f t="shared" ca="1" si="4"/>
        <v>0.75986069457728511</v>
      </c>
    </row>
    <row r="115" spans="2:24" x14ac:dyDescent="0.25">
      <c r="B115" s="26">
        <f>IF('Training Data'!A109="M",1,0)</f>
        <v>0</v>
      </c>
      <c r="C115" s="22">
        <f>IF('Training Data'!A109="F",1,0)</f>
        <v>1</v>
      </c>
      <c r="D115" s="26">
        <f>IF('Training Data'!$B109="H",1,0)</f>
        <v>1</v>
      </c>
      <c r="E115" s="22">
        <f>IF('Training Data'!$B109="A",1,0)</f>
        <v>0</v>
      </c>
      <c r="F115" s="37">
        <v>1</v>
      </c>
      <c r="G115" s="37">
        <v>0</v>
      </c>
      <c r="H115" s="37">
        <v>0</v>
      </c>
      <c r="I115" s="37">
        <v>0</v>
      </c>
      <c r="J115" s="37">
        <v>0</v>
      </c>
      <c r="K115" s="37">
        <v>0</v>
      </c>
      <c r="L115" s="37">
        <v>0</v>
      </c>
      <c r="M115" s="37">
        <v>0</v>
      </c>
      <c r="N115" s="37">
        <v>0</v>
      </c>
      <c r="O115" s="37">
        <v>0</v>
      </c>
      <c r="P115" s="37">
        <v>0</v>
      </c>
      <c r="Q115" s="37">
        <v>0</v>
      </c>
      <c r="R115" s="37">
        <v>0</v>
      </c>
      <c r="S115" s="37">
        <v>0</v>
      </c>
      <c r="T115" s="22">
        <v>1</v>
      </c>
      <c r="U115" s="24">
        <v>1</v>
      </c>
      <c r="V115" s="23">
        <v>1</v>
      </c>
      <c r="W115" s="54">
        <f t="shared" ca="1" si="5"/>
        <v>0.40155050221200606</v>
      </c>
      <c r="X115" s="55">
        <f t="shared" ca="1" si="4"/>
        <v>0.35814180140270219</v>
      </c>
    </row>
    <row r="116" spans="2:24" x14ac:dyDescent="0.25">
      <c r="B116" s="26">
        <f>IF('Training Data'!A110="M",1,0)</f>
        <v>0</v>
      </c>
      <c r="C116" s="22">
        <f>IF('Training Data'!A110="F",1,0)</f>
        <v>1</v>
      </c>
      <c r="D116" s="26">
        <f>IF('Training Data'!$B110="H",1,0)</f>
        <v>0</v>
      </c>
      <c r="E116" s="22">
        <f>IF('Training Data'!$B110="A",1,0)</f>
        <v>1</v>
      </c>
      <c r="F116" s="37">
        <v>0</v>
      </c>
      <c r="G116" s="37">
        <v>0</v>
      </c>
      <c r="H116" s="37">
        <v>0</v>
      </c>
      <c r="I116" s="37">
        <v>0</v>
      </c>
      <c r="J116" s="37">
        <v>1</v>
      </c>
      <c r="K116" s="37">
        <v>0</v>
      </c>
      <c r="L116" s="37">
        <v>0</v>
      </c>
      <c r="M116" s="37">
        <v>1</v>
      </c>
      <c r="N116" s="37">
        <v>0</v>
      </c>
      <c r="O116" s="37">
        <v>0</v>
      </c>
      <c r="P116" s="37">
        <v>0</v>
      </c>
      <c r="Q116" s="37">
        <v>0</v>
      </c>
      <c r="R116" s="37">
        <v>0</v>
      </c>
      <c r="S116" s="37">
        <v>0</v>
      </c>
      <c r="T116" s="22">
        <v>0</v>
      </c>
      <c r="U116" s="24">
        <v>1</v>
      </c>
      <c r="V116" s="23">
        <v>1</v>
      </c>
      <c r="W116" s="54">
        <f t="shared" ca="1" si="5"/>
        <v>0.48393057028392633</v>
      </c>
      <c r="X116" s="55">
        <f t="shared" ca="1" si="4"/>
        <v>0.26632765628747357</v>
      </c>
    </row>
    <row r="117" spans="2:24" x14ac:dyDescent="0.25">
      <c r="B117" s="26">
        <f>IF('Training Data'!A111="M",1,0)</f>
        <v>1</v>
      </c>
      <c r="C117" s="22">
        <f>IF('Training Data'!A111="F",1,0)</f>
        <v>0</v>
      </c>
      <c r="D117" s="26">
        <f>IF('Training Data'!$B111="H",1,0)</f>
        <v>1</v>
      </c>
      <c r="E117" s="22">
        <f>IF('Training Data'!$B111="A",1,0)</f>
        <v>0</v>
      </c>
      <c r="F117" s="37">
        <v>1</v>
      </c>
      <c r="G117" s="37">
        <v>0</v>
      </c>
      <c r="H117" s="37">
        <v>0</v>
      </c>
      <c r="I117" s="37">
        <v>0</v>
      </c>
      <c r="J117" s="37">
        <v>0</v>
      </c>
      <c r="K117" s="37">
        <v>0</v>
      </c>
      <c r="L117" s="37">
        <v>0</v>
      </c>
      <c r="M117" s="37">
        <v>1</v>
      </c>
      <c r="N117" s="37">
        <v>0</v>
      </c>
      <c r="O117" s="37">
        <v>0</v>
      </c>
      <c r="P117" s="37">
        <v>0</v>
      </c>
      <c r="Q117" s="37">
        <v>0</v>
      </c>
      <c r="R117" s="37">
        <v>0</v>
      </c>
      <c r="S117" s="37">
        <v>0</v>
      </c>
      <c r="T117" s="22">
        <v>0</v>
      </c>
      <c r="U117" s="24">
        <v>1</v>
      </c>
      <c r="V117" s="23">
        <v>1</v>
      </c>
      <c r="W117" s="54">
        <f t="shared" ca="1" si="5"/>
        <v>0.32007733751026474</v>
      </c>
      <c r="X117" s="55">
        <f t="shared" ca="1" si="4"/>
        <v>0.46229482696713037</v>
      </c>
    </row>
    <row r="118" spans="2:24" x14ac:dyDescent="0.25">
      <c r="B118" s="26">
        <f>IF('Training Data'!A112="M",1,0)</f>
        <v>1</v>
      </c>
      <c r="C118" s="22">
        <f>IF('Training Data'!A112="F",1,0)</f>
        <v>0</v>
      </c>
      <c r="D118" s="26">
        <f>IF('Training Data'!$B112="H",1,0)</f>
        <v>1</v>
      </c>
      <c r="E118" s="22">
        <f>IF('Training Data'!$B112="A",1,0)</f>
        <v>0</v>
      </c>
      <c r="F118" s="37">
        <v>0</v>
      </c>
      <c r="G118" s="37">
        <v>0</v>
      </c>
      <c r="H118" s="37">
        <v>0</v>
      </c>
      <c r="I118" s="37">
        <v>0</v>
      </c>
      <c r="J118" s="37">
        <v>0</v>
      </c>
      <c r="K118" s="37">
        <v>0</v>
      </c>
      <c r="L118" s="37">
        <v>0</v>
      </c>
      <c r="M118" s="37">
        <v>0</v>
      </c>
      <c r="N118" s="37">
        <v>0</v>
      </c>
      <c r="O118" s="37">
        <v>0</v>
      </c>
      <c r="P118" s="37">
        <v>0</v>
      </c>
      <c r="Q118" s="37">
        <v>0</v>
      </c>
      <c r="R118" s="37">
        <v>0</v>
      </c>
      <c r="S118" s="37">
        <v>0</v>
      </c>
      <c r="T118" s="22">
        <v>0</v>
      </c>
      <c r="U118" s="24">
        <v>1</v>
      </c>
      <c r="V118" s="23">
        <v>1</v>
      </c>
      <c r="W118" s="54">
        <f t="shared" ca="1" si="5"/>
        <v>-0.12624135013744994</v>
      </c>
      <c r="X118" s="55">
        <f t="shared" ca="1" si="4"/>
        <v>1.2684195787594261</v>
      </c>
    </row>
    <row r="119" spans="2:24" x14ac:dyDescent="0.25">
      <c r="B119" s="26">
        <f>IF('Training Data'!A113="M",1,0)</f>
        <v>1</v>
      </c>
      <c r="C119" s="22">
        <f>IF('Training Data'!A113="F",1,0)</f>
        <v>0</v>
      </c>
      <c r="D119" s="26">
        <f>IF('Training Data'!$B113="H",1,0)</f>
        <v>1</v>
      </c>
      <c r="E119" s="22">
        <f>IF('Training Data'!$B113="A",1,0)</f>
        <v>0</v>
      </c>
      <c r="F119" s="37">
        <v>0</v>
      </c>
      <c r="G119" s="37">
        <v>0</v>
      </c>
      <c r="H119" s="37">
        <v>0</v>
      </c>
      <c r="I119" s="37">
        <v>0</v>
      </c>
      <c r="J119" s="37">
        <v>0</v>
      </c>
      <c r="K119" s="37">
        <v>0</v>
      </c>
      <c r="L119" s="37">
        <v>0</v>
      </c>
      <c r="M119" s="37">
        <v>1</v>
      </c>
      <c r="N119" s="37">
        <v>0</v>
      </c>
      <c r="O119" s="37">
        <v>0</v>
      </c>
      <c r="P119" s="37">
        <v>0</v>
      </c>
      <c r="Q119" s="37">
        <v>1</v>
      </c>
      <c r="R119" s="37">
        <v>0</v>
      </c>
      <c r="S119" s="37">
        <v>0</v>
      </c>
      <c r="T119" s="22">
        <v>0</v>
      </c>
      <c r="U119" s="24">
        <v>1</v>
      </c>
      <c r="V119" s="23">
        <v>1</v>
      </c>
      <c r="W119" s="54">
        <f t="shared" ca="1" si="5"/>
        <v>0.26837184024801986</v>
      </c>
      <c r="X119" s="55">
        <f t="shared" ca="1" si="4"/>
        <v>0.53527976414206901</v>
      </c>
    </row>
    <row r="120" spans="2:24" x14ac:dyDescent="0.25">
      <c r="B120" s="26">
        <f>IF('Training Data'!A114="M",1,0)</f>
        <v>0</v>
      </c>
      <c r="C120" s="22">
        <f>IF('Training Data'!A114="F",1,0)</f>
        <v>1</v>
      </c>
      <c r="D120" s="26">
        <f>IF('Training Data'!$B114="H",1,0)</f>
        <v>0</v>
      </c>
      <c r="E120" s="22">
        <f>IF('Training Data'!$B114="A",1,0)</f>
        <v>1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22">
        <v>0</v>
      </c>
      <c r="U120" s="24">
        <v>1</v>
      </c>
      <c r="V120" s="23">
        <v>1</v>
      </c>
      <c r="W120" s="54">
        <f t="shared" ca="1" si="5"/>
        <v>-4.0119048668814855E-2</v>
      </c>
      <c r="X120" s="55">
        <f t="shared" ca="1" si="4"/>
        <v>1.0818476354037203</v>
      </c>
    </row>
    <row r="121" spans="2:24" x14ac:dyDescent="0.25">
      <c r="B121" s="26">
        <f>IF('Training Data'!A115="M",1,0)</f>
        <v>1</v>
      </c>
      <c r="C121" s="22">
        <f>IF('Training Data'!A115="F",1,0)</f>
        <v>0</v>
      </c>
      <c r="D121" s="26">
        <f>IF('Training Data'!$B115="H",1,0)</f>
        <v>0</v>
      </c>
      <c r="E121" s="22">
        <f>IF('Training Data'!$B115="A",1,0)</f>
        <v>1</v>
      </c>
      <c r="F121" s="37">
        <v>0</v>
      </c>
      <c r="G121" s="37">
        <v>0</v>
      </c>
      <c r="H121" s="37">
        <v>0</v>
      </c>
      <c r="I121" s="37">
        <v>1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22">
        <v>0</v>
      </c>
      <c r="U121" s="24">
        <v>1</v>
      </c>
      <c r="V121" s="23">
        <v>1</v>
      </c>
      <c r="W121" s="54">
        <f t="shared" ca="1" si="5"/>
        <v>0.23397658191278814</v>
      </c>
      <c r="X121" s="55">
        <f t="shared" ca="1" si="4"/>
        <v>0.58679187705801539</v>
      </c>
    </row>
    <row r="122" spans="2:24" x14ac:dyDescent="0.25">
      <c r="B122" s="26">
        <f>IF('Training Data'!A116="M",1,0)</f>
        <v>1</v>
      </c>
      <c r="C122" s="22">
        <f>IF('Training Data'!A116="F",1,0)</f>
        <v>0</v>
      </c>
      <c r="D122" s="26">
        <f>IF('Training Data'!$B116="H",1,0)</f>
        <v>0</v>
      </c>
      <c r="E122" s="22">
        <f>IF('Training Data'!$B116="A",1,0)</f>
        <v>1</v>
      </c>
      <c r="F122" s="37">
        <v>0</v>
      </c>
      <c r="G122" s="37">
        <v>0</v>
      </c>
      <c r="H122" s="37">
        <v>0</v>
      </c>
      <c r="I122" s="37">
        <v>0</v>
      </c>
      <c r="J122" s="37">
        <v>0</v>
      </c>
      <c r="K122" s="37">
        <v>0</v>
      </c>
      <c r="L122" s="37">
        <v>0</v>
      </c>
      <c r="M122" s="37">
        <v>0</v>
      </c>
      <c r="N122" s="37">
        <v>0</v>
      </c>
      <c r="O122" s="37">
        <v>0</v>
      </c>
      <c r="P122" s="37">
        <v>0</v>
      </c>
      <c r="Q122" s="37">
        <v>0</v>
      </c>
      <c r="R122" s="37">
        <v>0</v>
      </c>
      <c r="S122" s="37">
        <v>0</v>
      </c>
      <c r="T122" s="22">
        <v>0</v>
      </c>
      <c r="U122" s="24">
        <v>1</v>
      </c>
      <c r="V122" s="23">
        <v>1</v>
      </c>
      <c r="W122" s="54">
        <f t="shared" ca="1" si="5"/>
        <v>-0.11160845100689183</v>
      </c>
      <c r="X122" s="55">
        <f t="shared" ca="1" si="4"/>
        <v>1.2356733483499414</v>
      </c>
    </row>
    <row r="123" spans="2:24" x14ac:dyDescent="0.25">
      <c r="B123" s="26">
        <f>IF('Training Data'!A117="M",1,0)</f>
        <v>1</v>
      </c>
      <c r="C123" s="22">
        <f>IF('Training Data'!A117="F",1,0)</f>
        <v>0</v>
      </c>
      <c r="D123" s="26">
        <f>IF('Training Data'!$B117="H",1,0)</f>
        <v>1</v>
      </c>
      <c r="E123" s="22">
        <f>IF('Training Data'!$B117="A",1,0)</f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1</v>
      </c>
      <c r="P123" s="37">
        <v>0</v>
      </c>
      <c r="Q123" s="37">
        <v>0</v>
      </c>
      <c r="R123" s="37">
        <v>0</v>
      </c>
      <c r="S123" s="37">
        <v>0</v>
      </c>
      <c r="T123" s="22">
        <v>0</v>
      </c>
      <c r="U123" s="24">
        <v>1</v>
      </c>
      <c r="V123" s="23">
        <v>1</v>
      </c>
      <c r="W123" s="54">
        <f t="shared" ca="1" si="5"/>
        <v>3.4291932278569748E-2</v>
      </c>
      <c r="X123" s="55">
        <f t="shared" ca="1" si="4"/>
        <v>0.93259207206225847</v>
      </c>
    </row>
    <row r="124" spans="2:24" x14ac:dyDescent="0.25">
      <c r="B124" s="26">
        <f>IF('Training Data'!A118="M",1,0)</f>
        <v>1</v>
      </c>
      <c r="C124" s="22">
        <f>IF('Training Data'!A118="F",1,0)</f>
        <v>0</v>
      </c>
      <c r="D124" s="26">
        <f>IF('Training Data'!$B118="H",1,0)</f>
        <v>0</v>
      </c>
      <c r="E124" s="22">
        <f>IF('Training Data'!$B118="A",1,0)</f>
        <v>1</v>
      </c>
      <c r="F124" s="37">
        <v>0</v>
      </c>
      <c r="G124" s="37">
        <v>0</v>
      </c>
      <c r="H124" s="37">
        <v>0</v>
      </c>
      <c r="I124" s="37">
        <v>0</v>
      </c>
      <c r="J124" s="37">
        <v>0</v>
      </c>
      <c r="K124" s="37">
        <v>0</v>
      </c>
      <c r="L124" s="37">
        <v>0</v>
      </c>
      <c r="M124" s="37">
        <v>1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22">
        <v>0</v>
      </c>
      <c r="U124" s="24">
        <v>1</v>
      </c>
      <c r="V124" s="23">
        <v>1</v>
      </c>
      <c r="W124" s="54">
        <f t="shared" ca="1" si="5"/>
        <v>0.11831634972921599</v>
      </c>
      <c r="X124" s="55">
        <f t="shared" ca="1" si="4"/>
        <v>0.77736605915481416</v>
      </c>
    </row>
    <row r="125" spans="2:24" x14ac:dyDescent="0.25">
      <c r="B125" s="26">
        <f>IF('Training Data'!A119="M",1,0)</f>
        <v>0</v>
      </c>
      <c r="C125" s="22">
        <f>IF('Training Data'!A119="F",1,0)</f>
        <v>1</v>
      </c>
      <c r="D125" s="26">
        <f>IF('Training Data'!$B119="H",1,0)</f>
        <v>1</v>
      </c>
      <c r="E125" s="22">
        <f>IF('Training Data'!$B119="A",1,0)</f>
        <v>0</v>
      </c>
      <c r="F125" s="37">
        <v>0</v>
      </c>
      <c r="G125" s="37">
        <v>0</v>
      </c>
      <c r="H125" s="37">
        <v>0</v>
      </c>
      <c r="I125" s="37">
        <v>0</v>
      </c>
      <c r="J125" s="37">
        <v>0</v>
      </c>
      <c r="K125" s="37">
        <v>1</v>
      </c>
      <c r="L125" s="37">
        <v>0</v>
      </c>
      <c r="M125" s="37">
        <v>1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22">
        <v>1</v>
      </c>
      <c r="U125" s="24">
        <v>1</v>
      </c>
      <c r="V125" s="23">
        <v>1</v>
      </c>
      <c r="W125" s="54">
        <f t="shared" ca="1" si="5"/>
        <v>0.74043094982254787</v>
      </c>
      <c r="X125" s="55">
        <f t="shared" ca="1" si="4"/>
        <v>6.7376091810024658E-2</v>
      </c>
    </row>
    <row r="126" spans="2:24" x14ac:dyDescent="0.25">
      <c r="B126" s="26">
        <f>IF('Training Data'!A120="M",1,0)</f>
        <v>0</v>
      </c>
      <c r="C126" s="22">
        <f>IF('Training Data'!A120="F",1,0)</f>
        <v>0</v>
      </c>
      <c r="D126" s="26">
        <f>IF('Training Data'!$B120="H",1,0)</f>
        <v>1</v>
      </c>
      <c r="E126" s="22">
        <f>IF('Training Data'!$B120="A",1,0)</f>
        <v>0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22">
        <v>1</v>
      </c>
      <c r="U126" s="24">
        <v>1</v>
      </c>
      <c r="V126" s="23">
        <v>1</v>
      </c>
      <c r="W126" s="54">
        <f t="shared" ca="1" si="5"/>
        <v>0.2119778339503548</v>
      </c>
      <c r="X126" s="55">
        <f t="shared" ca="1" si="4"/>
        <v>0.62097893418557448</v>
      </c>
    </row>
    <row r="127" spans="2:24" x14ac:dyDescent="0.25">
      <c r="B127" s="26">
        <f>IF('Training Data'!A121="M",1,0)</f>
        <v>1</v>
      </c>
      <c r="C127" s="22">
        <f>IF('Training Data'!A121="F",1,0)</f>
        <v>0</v>
      </c>
      <c r="D127" s="26">
        <f>IF('Training Data'!$B121="H",1,0)</f>
        <v>1</v>
      </c>
      <c r="E127" s="22">
        <f>IF('Training Data'!$B121="A",1,0)</f>
        <v>0</v>
      </c>
      <c r="F127" s="37">
        <v>0</v>
      </c>
      <c r="G127" s="37">
        <v>0</v>
      </c>
      <c r="H127" s="37">
        <v>1</v>
      </c>
      <c r="I127" s="37">
        <v>0</v>
      </c>
      <c r="J127" s="37">
        <v>0</v>
      </c>
      <c r="K127" s="37">
        <v>0</v>
      </c>
      <c r="L127" s="37">
        <v>1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22">
        <v>1</v>
      </c>
      <c r="U127" s="24">
        <v>1</v>
      </c>
      <c r="V127" s="23">
        <v>1</v>
      </c>
      <c r="W127" s="54">
        <f t="shared" ca="1" si="5"/>
        <v>6.9226105032350077E-2</v>
      </c>
      <c r="X127" s="55">
        <f t="shared" ca="1" si="4"/>
        <v>0.86634004355324989</v>
      </c>
    </row>
    <row r="128" spans="2:24" x14ac:dyDescent="0.25">
      <c r="B128" s="26">
        <f>IF('Training Data'!A122="M",1,0)</f>
        <v>0</v>
      </c>
      <c r="C128" s="22">
        <f>IF('Training Data'!A122="F",1,0)</f>
        <v>1</v>
      </c>
      <c r="D128" s="26">
        <f>IF('Training Data'!$B122="H",1,0)</f>
        <v>0</v>
      </c>
      <c r="E128" s="22">
        <f>IF('Training Data'!$B122="A",1,0)</f>
        <v>1</v>
      </c>
      <c r="F128" s="37">
        <v>0</v>
      </c>
      <c r="G128" s="37">
        <v>1</v>
      </c>
      <c r="H128" s="37">
        <v>0</v>
      </c>
      <c r="I128" s="37">
        <v>0</v>
      </c>
      <c r="J128" s="37">
        <v>0</v>
      </c>
      <c r="K128" s="37">
        <v>0</v>
      </c>
      <c r="L128" s="37">
        <v>0</v>
      </c>
      <c r="M128" s="37">
        <v>1</v>
      </c>
      <c r="N128" s="37">
        <v>0</v>
      </c>
      <c r="O128" s="37">
        <v>0</v>
      </c>
      <c r="P128" s="37">
        <v>0</v>
      </c>
      <c r="Q128" s="37">
        <v>0</v>
      </c>
      <c r="R128" s="37">
        <v>0</v>
      </c>
      <c r="S128" s="37">
        <v>0</v>
      </c>
      <c r="T128" s="22">
        <v>0</v>
      </c>
      <c r="U128" s="24">
        <v>1</v>
      </c>
      <c r="V128" s="23">
        <v>1</v>
      </c>
      <c r="W128" s="54">
        <f t="shared" ca="1" si="5"/>
        <v>-8.4275517758117202E-2</v>
      </c>
      <c r="X128" s="55">
        <f t="shared" ca="1" si="4"/>
        <v>1.1756533984096331</v>
      </c>
    </row>
    <row r="129" spans="2:24" x14ac:dyDescent="0.25">
      <c r="B129" s="26">
        <f>IF('Training Data'!A123="M",1,0)</f>
        <v>1</v>
      </c>
      <c r="C129" s="22">
        <f>IF('Training Data'!A123="F",1,0)</f>
        <v>0</v>
      </c>
      <c r="D129" s="26">
        <f>IF('Training Data'!$B123="H",1,0)</f>
        <v>0</v>
      </c>
      <c r="E129" s="22">
        <f>IF('Training Data'!$B123="A",1,0)</f>
        <v>1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22">
        <v>1</v>
      </c>
      <c r="U129" s="24">
        <v>1</v>
      </c>
      <c r="V129" s="23">
        <v>1</v>
      </c>
      <c r="W129" s="54">
        <f t="shared" ca="1" si="5"/>
        <v>0.12830011209288028</v>
      </c>
      <c r="X129" s="55">
        <f t="shared" ca="1" si="4"/>
        <v>0.75986069457728511</v>
      </c>
    </row>
    <row r="130" spans="2:24" x14ac:dyDescent="0.25">
      <c r="B130" s="26">
        <f>IF('Training Data'!A124="M",1,0)</f>
        <v>1</v>
      </c>
      <c r="C130" s="22">
        <f>IF('Training Data'!A124="F",1,0)</f>
        <v>0</v>
      </c>
      <c r="D130" s="26">
        <f>IF('Training Data'!$B124="H",1,0)</f>
        <v>1</v>
      </c>
      <c r="E130" s="22">
        <f>IF('Training Data'!$B124="A",1,0)</f>
        <v>0</v>
      </c>
      <c r="F130" s="37">
        <v>0</v>
      </c>
      <c r="G130" s="37">
        <v>0</v>
      </c>
      <c r="H130" s="37">
        <v>0</v>
      </c>
      <c r="I130" s="37">
        <v>1</v>
      </c>
      <c r="J130" s="37">
        <v>1</v>
      </c>
      <c r="K130" s="37">
        <v>0</v>
      </c>
      <c r="L130" s="37">
        <v>0</v>
      </c>
      <c r="M130" s="37">
        <v>0</v>
      </c>
      <c r="N130" s="37">
        <v>0</v>
      </c>
      <c r="O130" s="37">
        <v>0</v>
      </c>
      <c r="P130" s="37">
        <v>0</v>
      </c>
      <c r="Q130" s="37">
        <v>0</v>
      </c>
      <c r="R130" s="37">
        <v>0</v>
      </c>
      <c r="S130" s="37">
        <v>0</v>
      </c>
      <c r="T130" s="22">
        <v>0</v>
      </c>
      <c r="U130" s="24">
        <v>1</v>
      </c>
      <c r="V130" s="23">
        <v>1</v>
      </c>
      <c r="W130" s="54">
        <f t="shared" ca="1" si="5"/>
        <v>0.51346850099886343</v>
      </c>
      <c r="X130" s="55">
        <f t="shared" ca="1" si="4"/>
        <v>0.23671289952029295</v>
      </c>
    </row>
    <row r="131" spans="2:24" x14ac:dyDescent="0.25">
      <c r="B131" s="26">
        <f>IF('Training Data'!A125="M",1,0)</f>
        <v>0</v>
      </c>
      <c r="C131" s="22">
        <f>IF('Training Data'!A125="F",1,0)</f>
        <v>1</v>
      </c>
      <c r="D131" s="26">
        <f>IF('Training Data'!$B125="H",1,0)</f>
        <v>0</v>
      </c>
      <c r="E131" s="22">
        <f>IF('Training Data'!$B125="A",1,0)</f>
        <v>1</v>
      </c>
      <c r="F131" s="37">
        <v>0</v>
      </c>
      <c r="G131" s="37">
        <v>0</v>
      </c>
      <c r="H131" s="37">
        <v>0</v>
      </c>
      <c r="I131" s="37">
        <v>0</v>
      </c>
      <c r="J131" s="37">
        <v>0</v>
      </c>
      <c r="K131" s="37">
        <v>0</v>
      </c>
      <c r="L131" s="37">
        <v>0</v>
      </c>
      <c r="M131" s="37">
        <v>0</v>
      </c>
      <c r="N131" s="37">
        <v>0</v>
      </c>
      <c r="O131" s="37">
        <v>0</v>
      </c>
      <c r="P131" s="37">
        <v>0</v>
      </c>
      <c r="Q131" s="37">
        <v>0</v>
      </c>
      <c r="R131" s="37">
        <v>0</v>
      </c>
      <c r="S131" s="37">
        <v>0</v>
      </c>
      <c r="T131" s="22">
        <v>0</v>
      </c>
      <c r="U131" s="24">
        <v>1</v>
      </c>
      <c r="V131" s="23">
        <v>1</v>
      </c>
      <c r="W131" s="54">
        <f t="shared" ca="1" si="5"/>
        <v>-4.0119048668814855E-2</v>
      </c>
      <c r="X131" s="55">
        <f t="shared" ca="1" si="4"/>
        <v>1.0818476354037203</v>
      </c>
    </row>
    <row r="132" spans="2:24" x14ac:dyDescent="0.25">
      <c r="B132" s="26">
        <f>IF('Training Data'!A126="M",1,0)</f>
        <v>0</v>
      </c>
      <c r="C132" s="22">
        <f>IF('Training Data'!A126="F",1,0)</f>
        <v>1</v>
      </c>
      <c r="D132" s="26">
        <f>IF('Training Data'!$B126="H",1,0)</f>
        <v>1</v>
      </c>
      <c r="E132" s="22">
        <f>IF('Training Data'!$B126="A",1,0)</f>
        <v>0</v>
      </c>
      <c r="F132" s="37">
        <v>1</v>
      </c>
      <c r="G132" s="37">
        <v>0</v>
      </c>
      <c r="H132" s="37">
        <v>0</v>
      </c>
      <c r="I132" s="37">
        <v>1</v>
      </c>
      <c r="J132" s="37">
        <v>0</v>
      </c>
      <c r="K132" s="37">
        <v>0</v>
      </c>
      <c r="L132" s="37">
        <v>0</v>
      </c>
      <c r="M132" s="37">
        <v>0</v>
      </c>
      <c r="N132" s="37">
        <v>1</v>
      </c>
      <c r="O132" s="37">
        <v>0</v>
      </c>
      <c r="P132" s="37">
        <v>0</v>
      </c>
      <c r="Q132" s="37">
        <v>0</v>
      </c>
      <c r="R132" s="37">
        <v>0</v>
      </c>
      <c r="S132" s="37">
        <v>0</v>
      </c>
      <c r="T132" s="22">
        <v>1</v>
      </c>
      <c r="U132" s="24">
        <v>1</v>
      </c>
      <c r="V132" s="23">
        <v>1</v>
      </c>
      <c r="W132" s="54">
        <f t="shared" ca="1" si="5"/>
        <v>0.89290857480483699</v>
      </c>
      <c r="X132" s="55">
        <f t="shared" ca="1" si="4"/>
        <v>1.1468573350331196E-2</v>
      </c>
    </row>
    <row r="133" spans="2:24" x14ac:dyDescent="0.25">
      <c r="B133" s="26">
        <f>IF('Training Data'!A127="M",1,0)</f>
        <v>0</v>
      </c>
      <c r="C133" s="22">
        <f>IF('Training Data'!A127="F",1,0)</f>
        <v>0</v>
      </c>
      <c r="D133" s="26">
        <f>IF('Training Data'!$B127="H",1,0)</f>
        <v>0</v>
      </c>
      <c r="E133" s="22">
        <f>IF('Training Data'!$B127="A",1,0)</f>
        <v>1</v>
      </c>
      <c r="F133" s="37">
        <v>0</v>
      </c>
      <c r="G133" s="37">
        <v>0</v>
      </c>
      <c r="H133" s="37">
        <v>0</v>
      </c>
      <c r="I133" s="37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22">
        <v>0</v>
      </c>
      <c r="U133" s="24">
        <v>1</v>
      </c>
      <c r="V133" s="23">
        <v>1</v>
      </c>
      <c r="W133" s="54">
        <f t="shared" ca="1" si="5"/>
        <v>-1.3297830018859228E-2</v>
      </c>
      <c r="X133" s="55">
        <f t="shared" ca="1" si="4"/>
        <v>1.0267724923209292</v>
      </c>
    </row>
    <row r="134" spans="2:24" x14ac:dyDescent="0.25">
      <c r="B134" s="26">
        <f>IF('Training Data'!A128="M",1,0)</f>
        <v>0</v>
      </c>
      <c r="C134" s="22">
        <f>IF('Training Data'!A128="F",1,0)</f>
        <v>1</v>
      </c>
      <c r="D134" s="26">
        <f>IF('Training Data'!$B128="H",1,0)</f>
        <v>0</v>
      </c>
      <c r="E134" s="22">
        <f>IF('Training Data'!$B128="A",1,0)</f>
        <v>0</v>
      </c>
      <c r="F134" s="37">
        <v>0</v>
      </c>
      <c r="G134" s="37">
        <v>0</v>
      </c>
      <c r="H134" s="37">
        <v>0</v>
      </c>
      <c r="I134" s="37">
        <v>0</v>
      </c>
      <c r="J134" s="37">
        <v>0</v>
      </c>
      <c r="K134" s="37">
        <v>0</v>
      </c>
      <c r="L134" s="37">
        <v>0</v>
      </c>
      <c r="M134" s="37">
        <v>0</v>
      </c>
      <c r="N134" s="37">
        <v>0</v>
      </c>
      <c r="O134" s="37">
        <v>0</v>
      </c>
      <c r="P134" s="37">
        <v>0</v>
      </c>
      <c r="Q134" s="37">
        <v>0</v>
      </c>
      <c r="R134" s="37">
        <v>0</v>
      </c>
      <c r="S134" s="37">
        <v>0</v>
      </c>
      <c r="T134" s="22">
        <v>0</v>
      </c>
      <c r="U134" s="24">
        <v>1</v>
      </c>
      <c r="V134" s="23">
        <v>1</v>
      </c>
      <c r="W134" s="54">
        <f t="shared" ca="1" si="5"/>
        <v>-2.6821218649955628E-2</v>
      </c>
      <c r="X134" s="55">
        <f t="shared" ca="1" si="4"/>
        <v>1.05436181506978</v>
      </c>
    </row>
    <row r="135" spans="2:24" x14ac:dyDescent="0.25">
      <c r="B135" s="26">
        <f>IF('Training Data'!A129="M",1,0)</f>
        <v>0</v>
      </c>
      <c r="C135" s="22">
        <f>IF('Training Data'!A129="F",1,0)</f>
        <v>1</v>
      </c>
      <c r="D135" s="26">
        <f>IF('Training Data'!$B129="H",1,0)</f>
        <v>1</v>
      </c>
      <c r="E135" s="22">
        <f>IF('Training Data'!$B129="A",1,0)</f>
        <v>0</v>
      </c>
      <c r="F135" s="37">
        <v>0</v>
      </c>
      <c r="G135" s="37">
        <v>0</v>
      </c>
      <c r="H135" s="37">
        <v>0</v>
      </c>
      <c r="I135" s="37">
        <v>0</v>
      </c>
      <c r="J135" s="37">
        <v>1</v>
      </c>
      <c r="K135" s="37">
        <v>0</v>
      </c>
      <c r="L135" s="37">
        <v>1</v>
      </c>
      <c r="M135" s="37">
        <v>0</v>
      </c>
      <c r="N135" s="37">
        <v>0</v>
      </c>
      <c r="O135" s="37">
        <v>1</v>
      </c>
      <c r="P135" s="37">
        <v>0</v>
      </c>
      <c r="Q135" s="37">
        <v>0</v>
      </c>
      <c r="R135" s="37">
        <v>0</v>
      </c>
      <c r="S135" s="37">
        <v>0</v>
      </c>
      <c r="T135" s="22">
        <v>1</v>
      </c>
      <c r="U135" s="24">
        <v>1</v>
      </c>
      <c r="V135" s="23">
        <v>1</v>
      </c>
      <c r="W135" s="54">
        <f t="shared" ca="1" si="5"/>
        <v>0.83344112711565854</v>
      </c>
      <c r="X135" s="55">
        <f t="shared" ca="1" si="4"/>
        <v>2.7741858136502217E-2</v>
      </c>
    </row>
    <row r="136" spans="2:24" x14ac:dyDescent="0.25">
      <c r="B136" s="26">
        <f>IF('Training Data'!A130="M",1,0)</f>
        <v>1</v>
      </c>
      <c r="C136" s="22">
        <f>IF('Training Data'!A130="F",1,0)</f>
        <v>0</v>
      </c>
      <c r="D136" s="26">
        <f>IF('Training Data'!$B130="H",1,0)</f>
        <v>1</v>
      </c>
      <c r="E136" s="22">
        <f>IF('Training Data'!$B130="A",1,0)</f>
        <v>0</v>
      </c>
      <c r="F136" s="37">
        <v>0</v>
      </c>
      <c r="G136" s="37">
        <v>0</v>
      </c>
      <c r="H136" s="37">
        <v>0</v>
      </c>
      <c r="I136" s="37">
        <v>1</v>
      </c>
      <c r="J136" s="37">
        <v>0</v>
      </c>
      <c r="K136" s="37">
        <v>0</v>
      </c>
      <c r="L136" s="37">
        <v>0</v>
      </c>
      <c r="M136" s="37">
        <v>0</v>
      </c>
      <c r="N136" s="37">
        <v>0</v>
      </c>
      <c r="O136" s="37">
        <v>0</v>
      </c>
      <c r="P136" s="37">
        <v>1</v>
      </c>
      <c r="Q136" s="37">
        <v>0</v>
      </c>
      <c r="R136" s="37">
        <v>1</v>
      </c>
      <c r="S136" s="37">
        <v>0</v>
      </c>
      <c r="T136" s="22">
        <v>0</v>
      </c>
      <c r="U136" s="24">
        <v>1</v>
      </c>
      <c r="V136" s="23">
        <v>1</v>
      </c>
      <c r="W136" s="54">
        <f t="shared" ca="1" si="5"/>
        <v>0.2480533863403758</v>
      </c>
      <c r="X136" s="55">
        <f t="shared" ref="X136:X199" ca="1" si="6">(V136-W136)^2</f>
        <v>0.56542370979417622</v>
      </c>
    </row>
    <row r="137" spans="2:24" x14ac:dyDescent="0.25">
      <c r="B137" s="26">
        <f>IF('Training Data'!A131="M",1,0)</f>
        <v>0</v>
      </c>
      <c r="C137" s="22">
        <f>IF('Training Data'!A131="F",1,0)</f>
        <v>1</v>
      </c>
      <c r="D137" s="26">
        <f>IF('Training Data'!$B131="H",1,0)</f>
        <v>0</v>
      </c>
      <c r="E137" s="22">
        <f>IF('Training Data'!$B131="A",1,0)</f>
        <v>1</v>
      </c>
      <c r="F137" s="37">
        <v>1</v>
      </c>
      <c r="G137" s="37">
        <v>0</v>
      </c>
      <c r="H137" s="37">
        <v>1</v>
      </c>
      <c r="I137" s="37">
        <v>1</v>
      </c>
      <c r="J137" s="37">
        <v>0</v>
      </c>
      <c r="K137" s="37">
        <v>1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22">
        <v>0</v>
      </c>
      <c r="U137" s="24">
        <v>1</v>
      </c>
      <c r="V137" s="23">
        <v>1</v>
      </c>
      <c r="W137" s="54">
        <f t="shared" ref="W137:W200" ca="1" si="7">SUMPRODUCT($B$5:$U$5,$B137:$U137)</f>
        <v>0.60914188583593454</v>
      </c>
      <c r="X137" s="55">
        <f t="shared" ca="1" si="6"/>
        <v>0.15277006540788962</v>
      </c>
    </row>
    <row r="138" spans="2:24" x14ac:dyDescent="0.25">
      <c r="B138" s="26">
        <f>IF('Training Data'!A132="M",1,0)</f>
        <v>1</v>
      </c>
      <c r="C138" s="22">
        <f>IF('Training Data'!A132="F",1,0)</f>
        <v>0</v>
      </c>
      <c r="D138" s="26">
        <f>IF('Training Data'!$B132="H",1,0)</f>
        <v>1</v>
      </c>
      <c r="E138" s="22">
        <f>IF('Training Data'!$B132="A",1,0)</f>
        <v>0</v>
      </c>
      <c r="F138" s="37">
        <v>0</v>
      </c>
      <c r="G138" s="37">
        <v>0</v>
      </c>
      <c r="H138" s="37">
        <v>0</v>
      </c>
      <c r="I138" s="37">
        <v>0</v>
      </c>
      <c r="J138" s="37">
        <v>1</v>
      </c>
      <c r="K138" s="37">
        <v>0</v>
      </c>
      <c r="L138" s="37">
        <v>1</v>
      </c>
      <c r="M138" s="37">
        <v>0</v>
      </c>
      <c r="N138" s="37">
        <v>0</v>
      </c>
      <c r="O138" s="37">
        <v>1</v>
      </c>
      <c r="P138" s="37">
        <v>0</v>
      </c>
      <c r="Q138" s="37">
        <v>0</v>
      </c>
      <c r="R138" s="37">
        <v>1</v>
      </c>
      <c r="S138" s="37">
        <v>0</v>
      </c>
      <c r="T138" s="22">
        <v>0</v>
      </c>
      <c r="U138" s="24">
        <v>1</v>
      </c>
      <c r="V138" s="23">
        <v>1</v>
      </c>
      <c r="W138" s="54">
        <f t="shared" ca="1" si="7"/>
        <v>0.70982609051179657</v>
      </c>
      <c r="X138" s="55">
        <f t="shared" ca="1" si="6"/>
        <v>8.4200897747668077E-2</v>
      </c>
    </row>
    <row r="139" spans="2:24" x14ac:dyDescent="0.25">
      <c r="B139" s="26">
        <f>IF('Training Data'!A133="M",1,0)</f>
        <v>0</v>
      </c>
      <c r="C139" s="22">
        <f>IF('Training Data'!A133="F",1,0)</f>
        <v>1</v>
      </c>
      <c r="D139" s="26">
        <f>IF('Training Data'!$B133="H",1,0)</f>
        <v>1</v>
      </c>
      <c r="E139" s="22">
        <f>IF('Training Data'!$B133="A",1,0)</f>
        <v>0</v>
      </c>
      <c r="F139" s="37">
        <v>0</v>
      </c>
      <c r="G139" s="37">
        <v>0</v>
      </c>
      <c r="H139" s="37">
        <v>0</v>
      </c>
      <c r="I139" s="37">
        <v>1</v>
      </c>
      <c r="J139" s="37">
        <v>0</v>
      </c>
      <c r="K139" s="37">
        <v>0</v>
      </c>
      <c r="L139" s="37">
        <v>0</v>
      </c>
      <c r="M139" s="37">
        <v>1</v>
      </c>
      <c r="N139" s="37">
        <v>0</v>
      </c>
      <c r="O139" s="37">
        <v>0</v>
      </c>
      <c r="P139" s="37">
        <v>0</v>
      </c>
      <c r="Q139" s="37">
        <v>0</v>
      </c>
      <c r="R139" s="37">
        <v>1</v>
      </c>
      <c r="S139" s="37">
        <v>0</v>
      </c>
      <c r="T139" s="22">
        <v>0</v>
      </c>
      <c r="U139" s="24">
        <v>1</v>
      </c>
      <c r="V139" s="23">
        <v>1</v>
      </c>
      <c r="W139" s="54">
        <f t="shared" ca="1" si="7"/>
        <v>0.70854081469040198</v>
      </c>
      <c r="X139" s="55">
        <f t="shared" ca="1" si="6"/>
        <v>8.4948456701334607E-2</v>
      </c>
    </row>
    <row r="140" spans="2:24" x14ac:dyDescent="0.25">
      <c r="B140" s="26">
        <f>IF('Training Data'!A134="M",1,0)</f>
        <v>0</v>
      </c>
      <c r="C140" s="22">
        <f>IF('Training Data'!A134="F",1,0)</f>
        <v>0</v>
      </c>
      <c r="D140" s="26">
        <f>IF('Training Data'!$B134="H",1,0)</f>
        <v>1</v>
      </c>
      <c r="E140" s="22">
        <f>IF('Training Data'!$B134="A",1,0)</f>
        <v>0</v>
      </c>
      <c r="F140" s="37">
        <v>0</v>
      </c>
      <c r="G140" s="37">
        <v>0</v>
      </c>
      <c r="H140" s="37">
        <v>0</v>
      </c>
      <c r="I140" s="37">
        <v>0</v>
      </c>
      <c r="J140" s="37">
        <v>0</v>
      </c>
      <c r="K140" s="37">
        <v>0</v>
      </c>
      <c r="L140" s="37">
        <v>0</v>
      </c>
      <c r="M140" s="37">
        <v>0</v>
      </c>
      <c r="N140" s="37">
        <v>0</v>
      </c>
      <c r="O140" s="37">
        <v>0</v>
      </c>
      <c r="P140" s="37">
        <v>0</v>
      </c>
      <c r="Q140" s="37">
        <v>0</v>
      </c>
      <c r="R140" s="37">
        <v>0</v>
      </c>
      <c r="S140" s="37">
        <v>0</v>
      </c>
      <c r="T140" s="22">
        <v>1</v>
      </c>
      <c r="U140" s="24">
        <v>1</v>
      </c>
      <c r="V140" s="23">
        <v>1</v>
      </c>
      <c r="W140" s="54">
        <f t="shared" ca="1" si="7"/>
        <v>0.2119778339503548</v>
      </c>
      <c r="X140" s="55">
        <f t="shared" ca="1" si="6"/>
        <v>0.62097893418557448</v>
      </c>
    </row>
    <row r="141" spans="2:24" x14ac:dyDescent="0.25">
      <c r="B141" s="26">
        <f>IF('Training Data'!A135="M",1,0)</f>
        <v>1</v>
      </c>
      <c r="C141" s="22">
        <f>IF('Training Data'!A135="F",1,0)</f>
        <v>0</v>
      </c>
      <c r="D141" s="26">
        <f>IF('Training Data'!$B135="H",1,0)</f>
        <v>1</v>
      </c>
      <c r="E141" s="22">
        <f>IF('Training Data'!$B135="A",1,0)</f>
        <v>0</v>
      </c>
      <c r="F141" s="37">
        <v>0</v>
      </c>
      <c r="G141" s="37">
        <v>0</v>
      </c>
      <c r="H141" s="37">
        <v>0</v>
      </c>
      <c r="I141" s="37">
        <v>0</v>
      </c>
      <c r="J141" s="37">
        <v>0</v>
      </c>
      <c r="K141" s="37">
        <v>0</v>
      </c>
      <c r="L141" s="37">
        <v>0</v>
      </c>
      <c r="M141" s="37">
        <v>0</v>
      </c>
      <c r="N141" s="37">
        <v>0</v>
      </c>
      <c r="O141" s="37">
        <v>0</v>
      </c>
      <c r="P141" s="37">
        <v>0</v>
      </c>
      <c r="Q141" s="37">
        <v>0</v>
      </c>
      <c r="R141" s="37">
        <v>0</v>
      </c>
      <c r="S141" s="37">
        <v>0</v>
      </c>
      <c r="T141" s="22">
        <v>0</v>
      </c>
      <c r="U141" s="24">
        <v>1</v>
      </c>
      <c r="V141" s="23">
        <v>1</v>
      </c>
      <c r="W141" s="54">
        <f t="shared" ca="1" si="7"/>
        <v>-0.12624135013744994</v>
      </c>
      <c r="X141" s="55">
        <f t="shared" ca="1" si="6"/>
        <v>1.2684195787594261</v>
      </c>
    </row>
    <row r="142" spans="2:24" x14ac:dyDescent="0.25">
      <c r="B142" s="26">
        <f>IF('Training Data'!A136="M",1,0)</f>
        <v>0</v>
      </c>
      <c r="C142" s="22">
        <f>IF('Training Data'!A136="F",1,0)</f>
        <v>1</v>
      </c>
      <c r="D142" s="26">
        <f>IF('Training Data'!$B136="H",1,0)</f>
        <v>1</v>
      </c>
      <c r="E142" s="22">
        <f>IF('Training Data'!$B136="A",1,0)</f>
        <v>0</v>
      </c>
      <c r="F142" s="37">
        <v>0</v>
      </c>
      <c r="G142" s="37">
        <v>0</v>
      </c>
      <c r="H142" s="37">
        <v>0</v>
      </c>
      <c r="I142" s="37">
        <v>0</v>
      </c>
      <c r="J142" s="37">
        <v>1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22">
        <v>0</v>
      </c>
      <c r="U142" s="24">
        <v>1</v>
      </c>
      <c r="V142" s="23">
        <v>1</v>
      </c>
      <c r="W142" s="54">
        <f t="shared" ca="1" si="7"/>
        <v>0.23937287041726044</v>
      </c>
      <c r="X142" s="55">
        <f t="shared" ca="1" si="6"/>
        <v>0.57855363025727768</v>
      </c>
    </row>
    <row r="143" spans="2:24" x14ac:dyDescent="0.25">
      <c r="B143" s="26">
        <f>IF('Training Data'!A137="M",1,0)</f>
        <v>1</v>
      </c>
      <c r="C143" s="22">
        <f>IF('Training Data'!A137="F",1,0)</f>
        <v>0</v>
      </c>
      <c r="D143" s="26">
        <f>IF('Training Data'!$B137="H",1,0)</f>
        <v>1</v>
      </c>
      <c r="E143" s="22">
        <f>IF('Training Data'!$B137="A",1,0)</f>
        <v>0</v>
      </c>
      <c r="F143" s="37">
        <v>0</v>
      </c>
      <c r="G143" s="37">
        <v>0</v>
      </c>
      <c r="H143" s="37">
        <v>0</v>
      </c>
      <c r="I143" s="37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22">
        <v>0</v>
      </c>
      <c r="U143" s="24">
        <v>1</v>
      </c>
      <c r="V143" s="23">
        <v>1</v>
      </c>
      <c r="W143" s="54">
        <f t="shared" ca="1" si="7"/>
        <v>-0.12624135013744994</v>
      </c>
      <c r="X143" s="55">
        <f t="shared" ca="1" si="6"/>
        <v>1.2684195787594261</v>
      </c>
    </row>
    <row r="144" spans="2:24" x14ac:dyDescent="0.25">
      <c r="B144" s="26">
        <f>IF('Training Data'!A138="M",1,0)</f>
        <v>0</v>
      </c>
      <c r="C144" s="22">
        <f>IF('Training Data'!A138="F",1,0)</f>
        <v>1</v>
      </c>
      <c r="D144" s="26">
        <f>IF('Training Data'!$B138="H",1,0)</f>
        <v>0</v>
      </c>
      <c r="E144" s="22">
        <f>IF('Training Data'!$B138="A",1,0)</f>
        <v>0</v>
      </c>
      <c r="F144" s="37">
        <v>0</v>
      </c>
      <c r="G144" s="37">
        <v>0</v>
      </c>
      <c r="H144" s="37">
        <v>0</v>
      </c>
      <c r="I144" s="37">
        <v>0</v>
      </c>
      <c r="J144" s="37">
        <v>0</v>
      </c>
      <c r="K144" s="37">
        <v>0</v>
      </c>
      <c r="L144" s="37">
        <v>0</v>
      </c>
      <c r="M144" s="37">
        <v>0</v>
      </c>
      <c r="N144" s="37">
        <v>0</v>
      </c>
      <c r="O144" s="37">
        <v>0</v>
      </c>
      <c r="P144" s="37">
        <v>0</v>
      </c>
      <c r="Q144" s="37">
        <v>0</v>
      </c>
      <c r="R144" s="37">
        <v>0</v>
      </c>
      <c r="S144" s="37">
        <v>0</v>
      </c>
      <c r="T144" s="22">
        <v>0</v>
      </c>
      <c r="U144" s="24">
        <v>1</v>
      </c>
      <c r="V144" s="23">
        <v>1</v>
      </c>
      <c r="W144" s="54">
        <f t="shared" ca="1" si="7"/>
        <v>-2.6821218649955628E-2</v>
      </c>
      <c r="X144" s="55">
        <f t="shared" ca="1" si="6"/>
        <v>1.05436181506978</v>
      </c>
    </row>
    <row r="145" spans="2:24" x14ac:dyDescent="0.25">
      <c r="B145" s="26">
        <f>IF('Training Data'!A139="M",1,0)</f>
        <v>1</v>
      </c>
      <c r="C145" s="22">
        <f>IF('Training Data'!A139="F",1,0)</f>
        <v>0</v>
      </c>
      <c r="D145" s="26">
        <f>IF('Training Data'!$B139="H",1,0)</f>
        <v>1</v>
      </c>
      <c r="E145" s="22">
        <f>IF('Training Data'!$B139="A",1,0)</f>
        <v>0</v>
      </c>
      <c r="F145" s="37">
        <v>0</v>
      </c>
      <c r="G145" s="37">
        <v>0</v>
      </c>
      <c r="H145" s="37">
        <v>0</v>
      </c>
      <c r="I145" s="37">
        <v>0</v>
      </c>
      <c r="J145" s="37">
        <v>1</v>
      </c>
      <c r="K145" s="37">
        <v>0</v>
      </c>
      <c r="L145" s="37">
        <v>0</v>
      </c>
      <c r="M145" s="37">
        <v>0</v>
      </c>
      <c r="N145" s="37">
        <v>0</v>
      </c>
      <c r="O145" s="37">
        <v>0</v>
      </c>
      <c r="P145" s="37">
        <v>0</v>
      </c>
      <c r="Q145" s="37">
        <v>0</v>
      </c>
      <c r="R145" s="37">
        <v>0</v>
      </c>
      <c r="S145" s="37">
        <v>0</v>
      </c>
      <c r="T145" s="22">
        <v>0</v>
      </c>
      <c r="U145" s="24">
        <v>1</v>
      </c>
      <c r="V145" s="23">
        <v>1</v>
      </c>
      <c r="W145" s="54">
        <f t="shared" ca="1" si="7"/>
        <v>0.16788346807918345</v>
      </c>
      <c r="X145" s="55">
        <f t="shared" ca="1" si="6"/>
        <v>0.69241792269592739</v>
      </c>
    </row>
    <row r="146" spans="2:24" x14ac:dyDescent="0.25">
      <c r="B146" s="26">
        <f>IF('Training Data'!A140="M",1,0)</f>
        <v>1</v>
      </c>
      <c r="C146" s="22">
        <f>IF('Training Data'!A140="F",1,0)</f>
        <v>0</v>
      </c>
      <c r="D146" s="26">
        <f>IF('Training Data'!$B140="H",1,0)</f>
        <v>1</v>
      </c>
      <c r="E146" s="22">
        <f>IF('Training Data'!$B140="A",1,0)</f>
        <v>0</v>
      </c>
      <c r="F146" s="37">
        <v>0</v>
      </c>
      <c r="G146" s="37">
        <v>0</v>
      </c>
      <c r="H146" s="37">
        <v>0</v>
      </c>
      <c r="I146" s="37">
        <v>1</v>
      </c>
      <c r="J146" s="37">
        <v>0</v>
      </c>
      <c r="K146" s="37">
        <v>0</v>
      </c>
      <c r="L146" s="37">
        <v>0</v>
      </c>
      <c r="M146" s="37">
        <v>0</v>
      </c>
      <c r="N146" s="37">
        <v>0</v>
      </c>
      <c r="O146" s="37">
        <v>0</v>
      </c>
      <c r="P146" s="37">
        <v>0</v>
      </c>
      <c r="Q146" s="37">
        <v>0</v>
      </c>
      <c r="R146" s="37">
        <v>1</v>
      </c>
      <c r="S146" s="37">
        <v>0</v>
      </c>
      <c r="T146" s="22">
        <v>0</v>
      </c>
      <c r="U146" s="24">
        <v>1</v>
      </c>
      <c r="V146" s="23">
        <v>1</v>
      </c>
      <c r="W146" s="54">
        <f t="shared" ca="1" si="7"/>
        <v>0.40712661161621722</v>
      </c>
      <c r="X146" s="55">
        <f t="shared" ca="1" si="6"/>
        <v>0.35149885465366776</v>
      </c>
    </row>
    <row r="147" spans="2:24" x14ac:dyDescent="0.25">
      <c r="B147" s="26">
        <f>IF('Training Data'!A141="M",1,0)</f>
        <v>0</v>
      </c>
      <c r="C147" s="22">
        <f>IF('Training Data'!A141="F",1,0)</f>
        <v>0</v>
      </c>
      <c r="D147" s="26">
        <f>IF('Training Data'!$B141="H",1,0)</f>
        <v>1</v>
      </c>
      <c r="E147" s="22">
        <f>IF('Training Data'!$B141="A",1,0)</f>
        <v>0</v>
      </c>
      <c r="F147" s="37">
        <v>0</v>
      </c>
      <c r="G147" s="37">
        <v>0</v>
      </c>
      <c r="H147" s="37">
        <v>0</v>
      </c>
      <c r="I147" s="37">
        <v>1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22">
        <v>0</v>
      </c>
      <c r="U147" s="24">
        <v>1</v>
      </c>
      <c r="V147" s="23">
        <v>1</v>
      </c>
      <c r="W147" s="54">
        <f t="shared" ca="1" si="7"/>
        <v>0.3176543037702626</v>
      </c>
      <c r="X147" s="55">
        <f t="shared" ca="1" si="6"/>
        <v>0.46559564916324508</v>
      </c>
    </row>
    <row r="148" spans="2:24" x14ac:dyDescent="0.25">
      <c r="B148" s="26">
        <f>IF('Training Data'!A142="M",1,0)</f>
        <v>0</v>
      </c>
      <c r="C148" s="22">
        <f>IF('Training Data'!A142="F",1,0)</f>
        <v>1</v>
      </c>
      <c r="D148" s="26">
        <f>IF('Training Data'!$B142="H",1,0)</f>
        <v>0</v>
      </c>
      <c r="E148" s="22">
        <f>IF('Training Data'!$B142="A",1,0)</f>
        <v>1</v>
      </c>
      <c r="F148" s="37">
        <v>1</v>
      </c>
      <c r="G148" s="37">
        <v>0</v>
      </c>
      <c r="H148" s="37">
        <v>0</v>
      </c>
      <c r="I148" s="37">
        <v>0</v>
      </c>
      <c r="J148" s="37">
        <v>1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1</v>
      </c>
      <c r="S148" s="37">
        <v>0</v>
      </c>
      <c r="T148" s="22">
        <v>0</v>
      </c>
      <c r="U148" s="24">
        <v>1</v>
      </c>
      <c r="V148" s="23">
        <v>1</v>
      </c>
      <c r="W148" s="54">
        <f t="shared" ca="1" si="7"/>
        <v>0.65818258529341256</v>
      </c>
      <c r="X148" s="55">
        <f t="shared" ca="1" si="6"/>
        <v>0.11683914499669518</v>
      </c>
    </row>
    <row r="149" spans="2:24" x14ac:dyDescent="0.25">
      <c r="B149" s="26">
        <f>IF('Training Data'!A143="M",1,0)</f>
        <v>0</v>
      </c>
      <c r="C149" s="22">
        <f>IF('Training Data'!A143="F",1,0)</f>
        <v>0</v>
      </c>
      <c r="D149" s="26">
        <f>IF('Training Data'!$B143="H",1,0)</f>
        <v>0</v>
      </c>
      <c r="E149" s="22">
        <f>IF('Training Data'!$B143="A",1,0)</f>
        <v>1</v>
      </c>
      <c r="F149" s="37">
        <v>1</v>
      </c>
      <c r="G149" s="37">
        <v>0</v>
      </c>
      <c r="H149" s="37">
        <v>0</v>
      </c>
      <c r="I149" s="37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22">
        <v>0</v>
      </c>
      <c r="U149" s="24">
        <v>1</v>
      </c>
      <c r="V149" s="23">
        <v>1</v>
      </c>
      <c r="W149" s="54">
        <f t="shared" ca="1" si="7"/>
        <v>0.20309605689274762</v>
      </c>
      <c r="X149" s="55">
        <f t="shared" ca="1" si="6"/>
        <v>0.63505589453988698</v>
      </c>
    </row>
    <row r="150" spans="2:24" x14ac:dyDescent="0.25">
      <c r="B150" s="26">
        <f>IF('Training Data'!A144="M",1,0)</f>
        <v>0</v>
      </c>
      <c r="C150" s="22">
        <f>IF('Training Data'!A144="F",1,0)</f>
        <v>1</v>
      </c>
      <c r="D150" s="26">
        <f>IF('Training Data'!$B144="H",1,0)</f>
        <v>1</v>
      </c>
      <c r="E150" s="22">
        <f>IF('Training Data'!$B144="A",1,0)</f>
        <v>0</v>
      </c>
      <c r="F150" s="37">
        <v>0</v>
      </c>
      <c r="G150" s="37">
        <v>0</v>
      </c>
      <c r="H150" s="37">
        <v>0</v>
      </c>
      <c r="I150" s="37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22">
        <v>0</v>
      </c>
      <c r="U150" s="24">
        <v>1</v>
      </c>
      <c r="V150" s="23">
        <v>1</v>
      </c>
      <c r="W150" s="54">
        <f t="shared" ca="1" si="7"/>
        <v>-5.4751947799372959E-2</v>
      </c>
      <c r="X150" s="55">
        <f t="shared" ca="1" si="6"/>
        <v>1.1125016713865712</v>
      </c>
    </row>
    <row r="151" spans="2:24" x14ac:dyDescent="0.25">
      <c r="B151" s="26">
        <f>IF('Training Data'!A145="M",1,0)</f>
        <v>1</v>
      </c>
      <c r="C151" s="22">
        <f>IF('Training Data'!A145="F",1,0)</f>
        <v>0</v>
      </c>
      <c r="D151" s="26">
        <f>IF('Training Data'!$B145="H",1,0)</f>
        <v>1</v>
      </c>
      <c r="E151" s="22">
        <f>IF('Training Data'!$B145="A",1,0)</f>
        <v>0</v>
      </c>
      <c r="F151" s="37">
        <v>0</v>
      </c>
      <c r="G151" s="37">
        <v>0</v>
      </c>
      <c r="H151" s="37">
        <v>1</v>
      </c>
      <c r="I151" s="37">
        <v>1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22">
        <v>0</v>
      </c>
      <c r="U151" s="24">
        <v>1</v>
      </c>
      <c r="V151" s="23">
        <v>1</v>
      </c>
      <c r="W151" s="54">
        <f t="shared" ca="1" si="7"/>
        <v>-1.8723836330348353E-2</v>
      </c>
      <c r="X151" s="55">
        <f t="shared" ca="1" si="6"/>
        <v>1.0377982547076223</v>
      </c>
    </row>
    <row r="152" spans="2:24" x14ac:dyDescent="0.25">
      <c r="B152" s="26">
        <f>IF('Training Data'!A146="M",1,0)</f>
        <v>0</v>
      </c>
      <c r="C152" s="22">
        <f>IF('Training Data'!A146="F",1,0)</f>
        <v>1</v>
      </c>
      <c r="D152" s="26">
        <f>IF('Training Data'!$B146="H",1,0)</f>
        <v>0</v>
      </c>
      <c r="E152" s="22">
        <f>IF('Training Data'!$B146="A",1,0)</f>
        <v>1</v>
      </c>
      <c r="F152" s="37">
        <v>0</v>
      </c>
      <c r="G152" s="37">
        <v>0</v>
      </c>
      <c r="H152" s="37">
        <v>0</v>
      </c>
      <c r="I152" s="37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1</v>
      </c>
      <c r="P152" s="37">
        <v>0</v>
      </c>
      <c r="Q152" s="37">
        <v>0</v>
      </c>
      <c r="R152" s="37">
        <v>1</v>
      </c>
      <c r="S152" s="37">
        <v>0</v>
      </c>
      <c r="T152" s="22">
        <v>0</v>
      </c>
      <c r="U152" s="24">
        <v>1</v>
      </c>
      <c r="V152" s="23">
        <v>1</v>
      </c>
      <c r="W152" s="54">
        <f t="shared" ca="1" si="7"/>
        <v>0.30819716258119201</v>
      </c>
      <c r="X152" s="55">
        <f t="shared" ca="1" si="6"/>
        <v>0.47859116586071371</v>
      </c>
    </row>
    <row r="153" spans="2:24" x14ac:dyDescent="0.25">
      <c r="B153" s="26">
        <f>IF('Training Data'!A147="M",1,0)</f>
        <v>0</v>
      </c>
      <c r="C153" s="22">
        <f>IF('Training Data'!A147="F",1,0)</f>
        <v>1</v>
      </c>
      <c r="D153" s="26">
        <f>IF('Training Data'!$B147="H",1,0)</f>
        <v>0</v>
      </c>
      <c r="E153" s="22">
        <f>IF('Training Data'!$B147="A",1,0)</f>
        <v>1</v>
      </c>
      <c r="F153" s="37">
        <v>1</v>
      </c>
      <c r="G153" s="37">
        <v>0</v>
      </c>
      <c r="H153" s="37">
        <v>0</v>
      </c>
      <c r="I153" s="37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22">
        <v>0</v>
      </c>
      <c r="U153" s="24">
        <v>1</v>
      </c>
      <c r="V153" s="23">
        <v>1</v>
      </c>
      <c r="W153" s="54">
        <f t="shared" ca="1" si="7"/>
        <v>0.176274838242792</v>
      </c>
      <c r="X153" s="55">
        <f t="shared" ca="1" si="6"/>
        <v>0.67852314211193854</v>
      </c>
    </row>
    <row r="154" spans="2:24" x14ac:dyDescent="0.25">
      <c r="B154" s="26">
        <f>IF('Training Data'!A148="M",1,0)</f>
        <v>0</v>
      </c>
      <c r="C154" s="22">
        <f>IF('Training Data'!A148="F",1,0)</f>
        <v>1</v>
      </c>
      <c r="D154" s="26">
        <f>IF('Training Data'!$B148="H",1,0)</f>
        <v>1</v>
      </c>
      <c r="E154" s="22">
        <f>IF('Training Data'!$B148="A",1,0)</f>
        <v>0</v>
      </c>
      <c r="F154" s="37">
        <v>0</v>
      </c>
      <c r="G154" s="37">
        <v>0</v>
      </c>
      <c r="H154" s="37">
        <v>0</v>
      </c>
      <c r="I154" s="37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22">
        <v>0</v>
      </c>
      <c r="U154" s="24">
        <v>1</v>
      </c>
      <c r="V154" s="23">
        <v>1</v>
      </c>
      <c r="W154" s="54">
        <f t="shared" ca="1" si="7"/>
        <v>-5.4751947799372959E-2</v>
      </c>
      <c r="X154" s="55">
        <f t="shared" ca="1" si="6"/>
        <v>1.1125016713865712</v>
      </c>
    </row>
    <row r="155" spans="2:24" x14ac:dyDescent="0.25">
      <c r="B155" s="26">
        <f>IF('Training Data'!A149="M",1,0)</f>
        <v>0</v>
      </c>
      <c r="C155" s="22">
        <f>IF('Training Data'!A149="F",1,0)</f>
        <v>1</v>
      </c>
      <c r="D155" s="26">
        <f>IF('Training Data'!$B149="H",1,0)</f>
        <v>1</v>
      </c>
      <c r="E155" s="22">
        <f>IF('Training Data'!$B149="A",1,0)</f>
        <v>0</v>
      </c>
      <c r="F155" s="37">
        <v>1</v>
      </c>
      <c r="G155" s="37">
        <v>1</v>
      </c>
      <c r="H155" s="37">
        <v>0</v>
      </c>
      <c r="I155" s="37">
        <v>0</v>
      </c>
      <c r="J155" s="37">
        <v>1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1</v>
      </c>
      <c r="S155" s="37">
        <v>0</v>
      </c>
      <c r="T155" s="22">
        <v>0</v>
      </c>
      <c r="U155" s="24">
        <v>1</v>
      </c>
      <c r="V155" s="23">
        <v>1</v>
      </c>
      <c r="W155" s="54">
        <f t="shared" ca="1" si="7"/>
        <v>0.36946841633744432</v>
      </c>
      <c r="X155" s="55">
        <f t="shared" ca="1" si="6"/>
        <v>0.39757007799601046</v>
      </c>
    </row>
    <row r="156" spans="2:24" x14ac:dyDescent="0.25">
      <c r="B156" s="26">
        <f>IF('Training Data'!A150="M",1,0)</f>
        <v>1</v>
      </c>
      <c r="C156" s="22">
        <f>IF('Training Data'!A150="F",1,0)</f>
        <v>0</v>
      </c>
      <c r="D156" s="26">
        <f>IF('Training Data'!$B150="H",1,0)</f>
        <v>1</v>
      </c>
      <c r="E156" s="22">
        <f>IF('Training Data'!$B150="A",1,0)</f>
        <v>0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1</v>
      </c>
      <c r="S156" s="37">
        <v>0</v>
      </c>
      <c r="T156" s="22">
        <v>1</v>
      </c>
      <c r="U156" s="24">
        <v>1</v>
      </c>
      <c r="V156" s="23">
        <v>1</v>
      </c>
      <c r="W156" s="54">
        <f t="shared" ca="1" si="7"/>
        <v>0.30145014179630936</v>
      </c>
      <c r="X156" s="55">
        <f t="shared" ca="1" si="6"/>
        <v>0.48797190439639632</v>
      </c>
    </row>
    <row r="157" spans="2:24" x14ac:dyDescent="0.25">
      <c r="B157" s="26">
        <f>IF('Training Data'!A151="M",1,0)</f>
        <v>0</v>
      </c>
      <c r="C157" s="22">
        <f>IF('Training Data'!A151="F",1,0)</f>
        <v>1</v>
      </c>
      <c r="D157" s="26">
        <f>IF('Training Data'!$B151="H",1,0)</f>
        <v>1</v>
      </c>
      <c r="E157" s="22">
        <f>IF('Training Data'!$B151="A",1,0)</f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1</v>
      </c>
      <c r="N157" s="37">
        <v>0</v>
      </c>
      <c r="O157" s="37">
        <v>0</v>
      </c>
      <c r="P157" s="37">
        <v>0</v>
      </c>
      <c r="Q157" s="37">
        <v>0</v>
      </c>
      <c r="R157" s="37">
        <v>1</v>
      </c>
      <c r="S157" s="37">
        <v>0</v>
      </c>
      <c r="T157" s="22">
        <v>0</v>
      </c>
      <c r="U157" s="24">
        <v>1</v>
      </c>
      <c r="V157" s="23">
        <v>1</v>
      </c>
      <c r="W157" s="54">
        <f t="shared" ca="1" si="7"/>
        <v>0.36295578177072207</v>
      </c>
      <c r="X157" s="55">
        <f t="shared" ca="1" si="6"/>
        <v>0.40582533597935189</v>
      </c>
    </row>
    <row r="158" spans="2:24" x14ac:dyDescent="0.25">
      <c r="B158" s="26">
        <f>IF('Training Data'!A152="M",1,0)</f>
        <v>0</v>
      </c>
      <c r="C158" s="22">
        <f>IF('Training Data'!A152="F",1,0)</f>
        <v>1</v>
      </c>
      <c r="D158" s="26">
        <f>IF('Training Data'!$B152="H",1,0)</f>
        <v>0</v>
      </c>
      <c r="E158" s="22">
        <f>IF('Training Data'!$B152="A",1,0)</f>
        <v>1</v>
      </c>
      <c r="F158" s="37">
        <v>0</v>
      </c>
      <c r="G158" s="37">
        <v>0</v>
      </c>
      <c r="H158" s="37">
        <v>0</v>
      </c>
      <c r="I158" s="37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1</v>
      </c>
      <c r="T158" s="22">
        <v>0</v>
      </c>
      <c r="U158" s="24">
        <v>1</v>
      </c>
      <c r="V158" s="23">
        <v>1</v>
      </c>
      <c r="W158" s="54">
        <f t="shared" ca="1" si="7"/>
        <v>-0.24757826112784129</v>
      </c>
      <c r="X158" s="55">
        <f t="shared" ca="1" si="6"/>
        <v>1.5564515176387679</v>
      </c>
    </row>
    <row r="159" spans="2:24" x14ac:dyDescent="0.25">
      <c r="B159" s="26">
        <f>IF('Training Data'!A153="M",1,0)</f>
        <v>1</v>
      </c>
      <c r="C159" s="22">
        <f>IF('Training Data'!A153="F",1,0)</f>
        <v>0</v>
      </c>
      <c r="D159" s="26">
        <f>IF('Training Data'!$B153="H",1,0)</f>
        <v>0</v>
      </c>
      <c r="E159" s="22">
        <f>IF('Training Data'!$B153="A",1,0)</f>
        <v>0</v>
      </c>
      <c r="F159" s="37">
        <v>0</v>
      </c>
      <c r="G159" s="37">
        <v>0</v>
      </c>
      <c r="H159" s="37">
        <v>0</v>
      </c>
      <c r="I159" s="37">
        <v>0</v>
      </c>
      <c r="J159" s="37">
        <v>0</v>
      </c>
      <c r="K159" s="37">
        <v>0</v>
      </c>
      <c r="L159" s="37">
        <v>0</v>
      </c>
      <c r="M159" s="37">
        <v>1</v>
      </c>
      <c r="N159" s="37">
        <v>0</v>
      </c>
      <c r="O159" s="37">
        <v>0</v>
      </c>
      <c r="P159" s="37">
        <v>0</v>
      </c>
      <c r="Q159" s="37">
        <v>0</v>
      </c>
      <c r="R159" s="37">
        <v>1</v>
      </c>
      <c r="S159" s="37">
        <v>0</v>
      </c>
      <c r="T159" s="22">
        <v>0</v>
      </c>
      <c r="U159" s="24">
        <v>1</v>
      </c>
      <c r="V159" s="23">
        <v>1</v>
      </c>
      <c r="W159" s="54">
        <f t="shared" ca="1" si="7"/>
        <v>0.31939710858206238</v>
      </c>
      <c r="X159" s="55">
        <f t="shared" ca="1" si="6"/>
        <v>0.46322029580645696</v>
      </c>
    </row>
    <row r="160" spans="2:24" x14ac:dyDescent="0.25">
      <c r="B160" s="26">
        <f>IF('Training Data'!A154="M",1,0)</f>
        <v>0</v>
      </c>
      <c r="C160" s="22">
        <f>IF('Training Data'!A154="F",1,0)</f>
        <v>1</v>
      </c>
      <c r="D160" s="26">
        <f>IF('Training Data'!$B154="H",1,0)</f>
        <v>0</v>
      </c>
      <c r="E160" s="22">
        <f>IF('Training Data'!$B154="A",1,0)</f>
        <v>1</v>
      </c>
      <c r="F160" s="37">
        <v>0</v>
      </c>
      <c r="G160" s="37">
        <v>0</v>
      </c>
      <c r="H160" s="37">
        <v>0</v>
      </c>
      <c r="I160" s="37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1</v>
      </c>
      <c r="S160" s="37">
        <v>0</v>
      </c>
      <c r="T160" s="22">
        <v>0</v>
      </c>
      <c r="U160" s="24">
        <v>1</v>
      </c>
      <c r="V160" s="23">
        <v>1</v>
      </c>
      <c r="W160" s="54">
        <f t="shared" ca="1" si="7"/>
        <v>0.14766388016517235</v>
      </c>
      <c r="X160" s="55">
        <f t="shared" ca="1" si="6"/>
        <v>0.72647686117508958</v>
      </c>
    </row>
    <row r="161" spans="2:24" x14ac:dyDescent="0.25">
      <c r="B161" s="26">
        <f>IF('Training Data'!A155="M",1,0)</f>
        <v>0</v>
      </c>
      <c r="C161" s="22">
        <f>IF('Training Data'!A155="F",1,0)</f>
        <v>1</v>
      </c>
      <c r="D161" s="26">
        <f>IF('Training Data'!$B155="H",1,0)</f>
        <v>1</v>
      </c>
      <c r="E161" s="22">
        <f>IF('Training Data'!$B155="A",1,0)</f>
        <v>0</v>
      </c>
      <c r="F161" s="37">
        <v>0</v>
      </c>
      <c r="G161" s="37">
        <v>0</v>
      </c>
      <c r="H161" s="37">
        <v>0</v>
      </c>
      <c r="I161" s="37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1</v>
      </c>
      <c r="Q161" s="37">
        <v>0</v>
      </c>
      <c r="R161" s="37">
        <v>0</v>
      </c>
      <c r="S161" s="37">
        <v>0</v>
      </c>
      <c r="T161" s="22">
        <v>1</v>
      </c>
      <c r="U161" s="24">
        <v>1</v>
      </c>
      <c r="V161" s="23">
        <v>1</v>
      </c>
      <c r="W161" s="54">
        <f t="shared" ca="1" si="7"/>
        <v>2.6083390024557757E-2</v>
      </c>
      <c r="X161" s="55">
        <f t="shared" ca="1" si="6"/>
        <v>0.94851356318605773</v>
      </c>
    </row>
    <row r="162" spans="2:24" x14ac:dyDescent="0.25">
      <c r="B162" s="26">
        <f>IF('Training Data'!A156="M",1,0)</f>
        <v>0</v>
      </c>
      <c r="C162" s="22">
        <f>IF('Training Data'!A156="F",1,0)</f>
        <v>1</v>
      </c>
      <c r="D162" s="26">
        <f>IF('Training Data'!$B156="H",1,0)</f>
        <v>1</v>
      </c>
      <c r="E162" s="22">
        <f>IF('Training Data'!$B156="A",1,0)</f>
        <v>0</v>
      </c>
      <c r="F162" s="37">
        <v>0</v>
      </c>
      <c r="G162" s="37">
        <v>0</v>
      </c>
      <c r="H162" s="37">
        <v>0</v>
      </c>
      <c r="I162" s="37">
        <v>0</v>
      </c>
      <c r="J162" s="37">
        <v>0</v>
      </c>
      <c r="K162" s="37">
        <v>0</v>
      </c>
      <c r="L162" s="37">
        <v>0</v>
      </c>
      <c r="M162" s="37">
        <v>0</v>
      </c>
      <c r="N162" s="37">
        <v>0</v>
      </c>
      <c r="O162" s="37">
        <v>0</v>
      </c>
      <c r="P162" s="37">
        <v>0</v>
      </c>
      <c r="Q162" s="37">
        <v>0</v>
      </c>
      <c r="R162" s="37">
        <v>1</v>
      </c>
      <c r="S162" s="37">
        <v>0</v>
      </c>
      <c r="T162" s="22">
        <v>0</v>
      </c>
      <c r="U162" s="24">
        <v>1</v>
      </c>
      <c r="V162" s="23">
        <v>1</v>
      </c>
      <c r="W162" s="54">
        <f t="shared" ca="1" si="7"/>
        <v>0.13303098103461425</v>
      </c>
      <c r="X162" s="55">
        <f t="shared" ca="1" si="6"/>
        <v>0.75163527984580347</v>
      </c>
    </row>
    <row r="163" spans="2:24" x14ac:dyDescent="0.25">
      <c r="B163" s="26">
        <f>IF('Training Data'!A157="M",1,0)</f>
        <v>0</v>
      </c>
      <c r="C163" s="22">
        <f>IF('Training Data'!A157="F",1,0)</f>
        <v>1</v>
      </c>
      <c r="D163" s="26">
        <f>IF('Training Data'!$B157="H",1,0)</f>
        <v>1</v>
      </c>
      <c r="E163" s="22">
        <f>IF('Training Data'!$B157="A",1,0)</f>
        <v>0</v>
      </c>
      <c r="F163" s="37">
        <v>0</v>
      </c>
      <c r="G163" s="37">
        <v>0</v>
      </c>
      <c r="H163" s="37">
        <v>0</v>
      </c>
      <c r="I163" s="37">
        <v>1</v>
      </c>
      <c r="J163" s="37">
        <v>0</v>
      </c>
      <c r="K163" s="37">
        <v>0</v>
      </c>
      <c r="L163" s="37">
        <v>0</v>
      </c>
      <c r="M163" s="37">
        <v>0</v>
      </c>
      <c r="N163" s="37">
        <v>0</v>
      </c>
      <c r="O163" s="37">
        <v>1</v>
      </c>
      <c r="P163" s="37">
        <v>0</v>
      </c>
      <c r="Q163" s="37">
        <v>0</v>
      </c>
      <c r="R163" s="37">
        <v>0</v>
      </c>
      <c r="S163" s="37">
        <v>0</v>
      </c>
      <c r="T163" s="22">
        <v>0</v>
      </c>
      <c r="U163" s="24">
        <v>1</v>
      </c>
      <c r="V163" s="23">
        <v>1</v>
      </c>
      <c r="W163" s="54">
        <f t="shared" ca="1" si="7"/>
        <v>0.45136636753632664</v>
      </c>
      <c r="X163" s="55">
        <f t="shared" ca="1" si="6"/>
        <v>0.30099886267028503</v>
      </c>
    </row>
    <row r="164" spans="2:24" x14ac:dyDescent="0.25">
      <c r="B164" s="26">
        <f>IF('Training Data'!A158="M",1,0)</f>
        <v>0</v>
      </c>
      <c r="C164" s="22">
        <f>IF('Training Data'!A158="F",1,0)</f>
        <v>0</v>
      </c>
      <c r="D164" s="26">
        <f>IF('Training Data'!$B158="H",1,0)</f>
        <v>0</v>
      </c>
      <c r="E164" s="22">
        <f>IF('Training Data'!$B158="A",1,0)</f>
        <v>0</v>
      </c>
      <c r="F164" s="37">
        <v>0</v>
      </c>
      <c r="G164" s="37">
        <v>0</v>
      </c>
      <c r="H164" s="37">
        <v>0</v>
      </c>
      <c r="I164" s="37">
        <v>0</v>
      </c>
      <c r="J164" s="37">
        <v>0</v>
      </c>
      <c r="K164" s="37">
        <v>0</v>
      </c>
      <c r="L164" s="37">
        <v>0</v>
      </c>
      <c r="M164" s="37">
        <v>1</v>
      </c>
      <c r="N164" s="37">
        <v>0</v>
      </c>
      <c r="O164" s="37">
        <v>0</v>
      </c>
      <c r="P164" s="37">
        <v>0</v>
      </c>
      <c r="Q164" s="37">
        <v>0</v>
      </c>
      <c r="R164" s="37">
        <v>0</v>
      </c>
      <c r="S164" s="37">
        <v>0</v>
      </c>
      <c r="T164" s="22">
        <v>1</v>
      </c>
      <c r="U164" s="24">
        <v>1</v>
      </c>
      <c r="V164" s="23">
        <v>1</v>
      </c>
      <c r="W164" s="54">
        <f t="shared" ca="1" si="7"/>
        <v>0.46983336383587992</v>
      </c>
      <c r="X164" s="55">
        <f t="shared" ca="1" si="6"/>
        <v>0.28107666210157844</v>
      </c>
    </row>
    <row r="165" spans="2:24" x14ac:dyDescent="0.25">
      <c r="B165" s="26">
        <f>IF('Training Data'!A159="M",1,0)</f>
        <v>0</v>
      </c>
      <c r="C165" s="22">
        <f>IF('Training Data'!A159="F",1,0)</f>
        <v>0</v>
      </c>
      <c r="D165" s="26">
        <f>IF('Training Data'!$B159="H",1,0)</f>
        <v>0</v>
      </c>
      <c r="E165" s="22">
        <f>IF('Training Data'!$B159="A",1,0)</f>
        <v>1</v>
      </c>
      <c r="F165" s="37">
        <v>0</v>
      </c>
      <c r="G165" s="37">
        <v>0</v>
      </c>
      <c r="H165" s="37">
        <v>0</v>
      </c>
      <c r="I165" s="37">
        <v>0</v>
      </c>
      <c r="J165" s="37">
        <v>1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22">
        <v>0</v>
      </c>
      <c r="U165" s="24">
        <v>1</v>
      </c>
      <c r="V165" s="23">
        <v>1</v>
      </c>
      <c r="W165" s="54">
        <f t="shared" ca="1" si="7"/>
        <v>0.28082698819777419</v>
      </c>
      <c r="X165" s="55">
        <f t="shared" ca="1" si="6"/>
        <v>0.51720982090468448</v>
      </c>
    </row>
    <row r="166" spans="2:24" x14ac:dyDescent="0.25">
      <c r="B166" s="26">
        <f>IF('Training Data'!A160="M",1,0)</f>
        <v>1</v>
      </c>
      <c r="C166" s="22">
        <f>IF('Training Data'!A160="F",1,0)</f>
        <v>0</v>
      </c>
      <c r="D166" s="26">
        <f>IF('Training Data'!$B160="H",1,0)</f>
        <v>1</v>
      </c>
      <c r="E166" s="22">
        <f>IF('Training Data'!$B160="A",1,0)</f>
        <v>0</v>
      </c>
      <c r="F166" s="37">
        <v>0</v>
      </c>
      <c r="G166" s="37">
        <v>0</v>
      </c>
      <c r="H166" s="37">
        <v>0</v>
      </c>
      <c r="I166" s="37">
        <v>0</v>
      </c>
      <c r="J166" s="37">
        <v>1</v>
      </c>
      <c r="K166" s="37">
        <v>0</v>
      </c>
      <c r="L166" s="37">
        <v>0</v>
      </c>
      <c r="M166" s="37">
        <v>1</v>
      </c>
      <c r="N166" s="37">
        <v>0</v>
      </c>
      <c r="O166" s="37">
        <v>0</v>
      </c>
      <c r="P166" s="37">
        <v>1</v>
      </c>
      <c r="Q166" s="37">
        <v>0</v>
      </c>
      <c r="R166" s="37">
        <v>0</v>
      </c>
      <c r="S166" s="37">
        <v>0</v>
      </c>
      <c r="T166" s="22">
        <v>1</v>
      </c>
      <c r="U166" s="24">
        <v>1</v>
      </c>
      <c r="V166" s="23">
        <v>1</v>
      </c>
      <c r="W166" s="54">
        <f t="shared" ca="1" si="7"/>
        <v>0.47864360663922201</v>
      </c>
      <c r="X166" s="55">
        <f t="shared" ca="1" si="6"/>
        <v>0.27181248889815829</v>
      </c>
    </row>
    <row r="167" spans="2:24" x14ac:dyDescent="0.25">
      <c r="B167" s="26">
        <f>IF('Training Data'!A161="M",1,0)</f>
        <v>0</v>
      </c>
      <c r="C167" s="22">
        <f>IF('Training Data'!A161="F",1,0)</f>
        <v>1</v>
      </c>
      <c r="D167" s="26">
        <f>IF('Training Data'!$B161="H",1,0)</f>
        <v>1</v>
      </c>
      <c r="E167" s="22">
        <f>IF('Training Data'!$B161="A",1,0)</f>
        <v>0</v>
      </c>
      <c r="F167" s="37">
        <v>0</v>
      </c>
      <c r="G167" s="37">
        <v>0</v>
      </c>
      <c r="H167" s="37">
        <v>0</v>
      </c>
      <c r="I167" s="37">
        <v>0</v>
      </c>
      <c r="J167" s="37">
        <v>1</v>
      </c>
      <c r="K167" s="37">
        <v>0</v>
      </c>
      <c r="L167" s="37">
        <v>0</v>
      </c>
      <c r="M167" s="37">
        <v>1</v>
      </c>
      <c r="N167" s="37">
        <v>0</v>
      </c>
      <c r="O167" s="37">
        <v>0</v>
      </c>
      <c r="P167" s="37">
        <v>0</v>
      </c>
      <c r="Q167" s="37">
        <v>1</v>
      </c>
      <c r="R167" s="37">
        <v>0</v>
      </c>
      <c r="S167" s="37">
        <v>0</v>
      </c>
      <c r="T167" s="22">
        <v>1</v>
      </c>
      <c r="U167" s="24">
        <v>1</v>
      </c>
      <c r="V167" s="23">
        <v>1</v>
      </c>
      <c r="W167" s="54">
        <f t="shared" ca="1" si="7"/>
        <v>0.87389462390250239</v>
      </c>
      <c r="X167" s="55">
        <f t="shared" ca="1" si="6"/>
        <v>1.5902565880691322E-2</v>
      </c>
    </row>
    <row r="168" spans="2:24" x14ac:dyDescent="0.25">
      <c r="B168" s="26">
        <f>IF('Training Data'!A162="M",1,0)</f>
        <v>1</v>
      </c>
      <c r="C168" s="22">
        <f>IF('Training Data'!A162="F",1,0)</f>
        <v>0</v>
      </c>
      <c r="D168" s="26">
        <f>IF('Training Data'!$B162="H",1,0)</f>
        <v>0</v>
      </c>
      <c r="E168" s="22">
        <f>IF('Training Data'!$B162="A",1,0)</f>
        <v>1</v>
      </c>
      <c r="F168" s="37">
        <v>0</v>
      </c>
      <c r="G168" s="37">
        <v>0</v>
      </c>
      <c r="H168" s="37">
        <v>1</v>
      </c>
      <c r="I168" s="37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22">
        <v>0</v>
      </c>
      <c r="U168" s="24">
        <v>1</v>
      </c>
      <c r="V168" s="23">
        <v>1</v>
      </c>
      <c r="W168" s="54">
        <f t="shared" ca="1" si="7"/>
        <v>-0.34967597011947021</v>
      </c>
      <c r="X168" s="55">
        <f t="shared" ca="1" si="6"/>
        <v>1.8216252243179332</v>
      </c>
    </row>
    <row r="169" spans="2:24" x14ac:dyDescent="0.25">
      <c r="B169" s="26">
        <f>IF('Training Data'!A163="M",1,0)</f>
        <v>1</v>
      </c>
      <c r="C169" s="22">
        <f>IF('Training Data'!A163="F",1,0)</f>
        <v>0</v>
      </c>
      <c r="D169" s="26">
        <f>IF('Training Data'!$B163="H",1,0)</f>
        <v>0</v>
      </c>
      <c r="E169" s="22">
        <f>IF('Training Data'!$B163="A",1,0)</f>
        <v>1</v>
      </c>
      <c r="F169" s="37">
        <v>0</v>
      </c>
      <c r="G169" s="37">
        <v>0</v>
      </c>
      <c r="H169" s="37">
        <v>0</v>
      </c>
      <c r="I169" s="37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1</v>
      </c>
      <c r="T169" s="22">
        <v>0</v>
      </c>
      <c r="U169" s="24">
        <v>1</v>
      </c>
      <c r="V169" s="23">
        <v>1</v>
      </c>
      <c r="W169" s="54">
        <f t="shared" ca="1" si="7"/>
        <v>-0.31906766346591825</v>
      </c>
      <c r="X169" s="55">
        <f t="shared" ca="1" si="6"/>
        <v>1.7399395008014369</v>
      </c>
    </row>
    <row r="170" spans="2:24" x14ac:dyDescent="0.25">
      <c r="B170" s="26">
        <f>IF('Training Data'!A164="M",1,0)</f>
        <v>0</v>
      </c>
      <c r="C170" s="22">
        <f>IF('Training Data'!A164="F",1,0)</f>
        <v>1</v>
      </c>
      <c r="D170" s="26">
        <f>IF('Training Data'!$B164="H",1,0)</f>
        <v>1</v>
      </c>
      <c r="E170" s="22">
        <f>IF('Training Data'!$B164="A",1,0)</f>
        <v>0</v>
      </c>
      <c r="F170" s="37">
        <v>0</v>
      </c>
      <c r="G170" s="37">
        <v>0</v>
      </c>
      <c r="H170" s="37">
        <v>1</v>
      </c>
      <c r="I170" s="37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22">
        <v>1</v>
      </c>
      <c r="U170" s="24">
        <v>1</v>
      </c>
      <c r="V170" s="23">
        <v>1</v>
      </c>
      <c r="W170" s="54">
        <f t="shared" ca="1" si="7"/>
        <v>-5.2910903812179194E-2</v>
      </c>
      <c r="X170" s="55">
        <f t="shared" ca="1" si="6"/>
        <v>1.1086213713665798</v>
      </c>
    </row>
    <row r="171" spans="2:24" x14ac:dyDescent="0.25">
      <c r="B171" s="26">
        <f>IF('Training Data'!A165="M",1,0)</f>
        <v>1</v>
      </c>
      <c r="C171" s="22">
        <f>IF('Training Data'!A165="F",1,0)</f>
        <v>0</v>
      </c>
      <c r="D171" s="26">
        <f>IF('Training Data'!$B165="H",1,0)</f>
        <v>0</v>
      </c>
      <c r="E171" s="22">
        <f>IF('Training Data'!$B165="A",1,0)</f>
        <v>1</v>
      </c>
      <c r="F171" s="37">
        <v>0</v>
      </c>
      <c r="G171" s="37">
        <v>0</v>
      </c>
      <c r="H171" s="37">
        <v>0</v>
      </c>
      <c r="I171" s="37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1</v>
      </c>
      <c r="S171" s="37">
        <v>0</v>
      </c>
      <c r="T171" s="22">
        <v>0</v>
      </c>
      <c r="U171" s="24">
        <v>1</v>
      </c>
      <c r="V171" s="23">
        <v>1</v>
      </c>
      <c r="W171" s="54">
        <f t="shared" ca="1" si="7"/>
        <v>7.6174477827095369E-2</v>
      </c>
      <c r="X171" s="55">
        <f t="shared" ca="1" si="6"/>
        <v>0.85345359541803978</v>
      </c>
    </row>
    <row r="172" spans="2:24" x14ac:dyDescent="0.25">
      <c r="B172" s="26">
        <f>IF('Training Data'!A166="M",1,0)</f>
        <v>0</v>
      </c>
      <c r="C172" s="22">
        <f>IF('Training Data'!A166="F",1,0)</f>
        <v>1</v>
      </c>
      <c r="D172" s="26">
        <f>IF('Training Data'!$B166="H",1,0)</f>
        <v>1</v>
      </c>
      <c r="E172" s="22">
        <f>IF('Training Data'!$B166="A",1,0)</f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1</v>
      </c>
      <c r="K172" s="37">
        <v>0</v>
      </c>
      <c r="L172" s="37">
        <v>0</v>
      </c>
      <c r="M172" s="37">
        <v>0</v>
      </c>
      <c r="N172" s="37">
        <v>0</v>
      </c>
      <c r="O172" s="37">
        <v>1</v>
      </c>
      <c r="P172" s="37">
        <v>0</v>
      </c>
      <c r="Q172" s="37">
        <v>0</v>
      </c>
      <c r="R172" s="37">
        <v>1</v>
      </c>
      <c r="S172" s="37">
        <v>0</v>
      </c>
      <c r="T172" s="22">
        <v>0</v>
      </c>
      <c r="U172" s="24">
        <v>1</v>
      </c>
      <c r="V172" s="23">
        <v>1</v>
      </c>
      <c r="W172" s="54">
        <f t="shared" ca="1" si="7"/>
        <v>0.5876890816672673</v>
      </c>
      <c r="X172" s="55">
        <f t="shared" ca="1" si="6"/>
        <v>0.17000029337638137</v>
      </c>
    </row>
    <row r="173" spans="2:24" x14ac:dyDescent="0.25">
      <c r="B173" s="26">
        <f>IF('Training Data'!A167="M",1,0)</f>
        <v>1</v>
      </c>
      <c r="C173" s="22">
        <f>IF('Training Data'!A167="F",1,0)</f>
        <v>0</v>
      </c>
      <c r="D173" s="26">
        <f>IF('Training Data'!$B167="H",1,0)</f>
        <v>1</v>
      </c>
      <c r="E173" s="22">
        <f>IF('Training Data'!$B167="A",1,0)</f>
        <v>0</v>
      </c>
      <c r="F173" s="37">
        <v>1</v>
      </c>
      <c r="G173" s="37">
        <v>0</v>
      </c>
      <c r="H173" s="37">
        <v>0</v>
      </c>
      <c r="I173" s="37">
        <v>1</v>
      </c>
      <c r="J173" s="37">
        <v>0</v>
      </c>
      <c r="K173" s="37">
        <v>0</v>
      </c>
      <c r="L173" s="37">
        <v>0</v>
      </c>
      <c r="M173" s="37">
        <v>0</v>
      </c>
      <c r="N173" s="37">
        <v>0</v>
      </c>
      <c r="O173" s="37">
        <v>0</v>
      </c>
      <c r="P173" s="37">
        <v>0</v>
      </c>
      <c r="Q173" s="37">
        <v>1</v>
      </c>
      <c r="R173" s="37">
        <v>0</v>
      </c>
      <c r="S173" s="37">
        <v>0</v>
      </c>
      <c r="T173" s="22">
        <v>1</v>
      </c>
      <c r="U173" s="24">
        <v>1</v>
      </c>
      <c r="V173" s="23">
        <v>1</v>
      </c>
      <c r="W173" s="54">
        <f t="shared" ca="1" si="7"/>
        <v>0.84033452244297102</v>
      </c>
      <c r="X173" s="55">
        <f t="shared" ca="1" si="6"/>
        <v>2.5493064723514123E-2</v>
      </c>
    </row>
    <row r="174" spans="2:24" x14ac:dyDescent="0.25">
      <c r="B174" s="26">
        <f>IF('Training Data'!A168="M",1,0)</f>
        <v>0</v>
      </c>
      <c r="C174" s="22">
        <f>IF('Training Data'!A168="F",1,0)</f>
        <v>0</v>
      </c>
      <c r="D174" s="26">
        <f>IF('Training Data'!$B168="H",1,0)</f>
        <v>1</v>
      </c>
      <c r="E174" s="22">
        <f>IF('Training Data'!$B168="A",1,0)</f>
        <v>0</v>
      </c>
      <c r="F174" s="37">
        <v>0</v>
      </c>
      <c r="G174" s="37">
        <v>0</v>
      </c>
      <c r="H174" s="37">
        <v>0</v>
      </c>
      <c r="I174" s="37">
        <v>0</v>
      </c>
      <c r="J174" s="37">
        <v>1</v>
      </c>
      <c r="K174" s="37">
        <v>0</v>
      </c>
      <c r="L174" s="37">
        <v>0</v>
      </c>
      <c r="M174" s="37">
        <v>0</v>
      </c>
      <c r="N174" s="37">
        <v>0</v>
      </c>
      <c r="O174" s="37">
        <v>0</v>
      </c>
      <c r="P174" s="37">
        <v>0</v>
      </c>
      <c r="Q174" s="37">
        <v>0</v>
      </c>
      <c r="R174" s="37">
        <v>0</v>
      </c>
      <c r="S174" s="37">
        <v>0</v>
      </c>
      <c r="T174" s="22">
        <v>0</v>
      </c>
      <c r="U174" s="24">
        <v>1</v>
      </c>
      <c r="V174" s="23">
        <v>1</v>
      </c>
      <c r="W174" s="54">
        <f t="shared" ca="1" si="7"/>
        <v>0.26619408906721603</v>
      </c>
      <c r="X174" s="55">
        <f t="shared" ca="1" si="6"/>
        <v>0.53847111491989275</v>
      </c>
    </row>
    <row r="175" spans="2:24" x14ac:dyDescent="0.25">
      <c r="B175" s="26">
        <f>IF('Training Data'!A169="M",1,0)</f>
        <v>1</v>
      </c>
      <c r="C175" s="22">
        <f>IF('Training Data'!A169="F",1,0)</f>
        <v>0</v>
      </c>
      <c r="D175" s="26">
        <f>IF('Training Data'!$B169="H",1,0)</f>
        <v>0</v>
      </c>
      <c r="E175" s="22">
        <f>IF('Training Data'!$B169="A",1,0)</f>
        <v>1</v>
      </c>
      <c r="F175" s="37">
        <v>0</v>
      </c>
      <c r="G175" s="37">
        <v>0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0</v>
      </c>
      <c r="O175" s="37">
        <v>0</v>
      </c>
      <c r="P175" s="37">
        <v>0</v>
      </c>
      <c r="Q175" s="37">
        <v>0</v>
      </c>
      <c r="R175" s="37">
        <v>0</v>
      </c>
      <c r="S175" s="37">
        <v>0</v>
      </c>
      <c r="T175" s="22">
        <v>0</v>
      </c>
      <c r="U175" s="24">
        <v>1</v>
      </c>
      <c r="V175" s="23">
        <v>1</v>
      </c>
      <c r="W175" s="54">
        <f t="shared" ca="1" si="7"/>
        <v>-0.11160845100689183</v>
      </c>
      <c r="X175" s="55">
        <f t="shared" ca="1" si="6"/>
        <v>1.2356733483499414</v>
      </c>
    </row>
    <row r="176" spans="2:24" x14ac:dyDescent="0.25">
      <c r="B176" s="26">
        <f>IF('Training Data'!A170="M",1,0)</f>
        <v>0</v>
      </c>
      <c r="C176" s="22">
        <f>IF('Training Data'!A170="F",1,0)</f>
        <v>0</v>
      </c>
      <c r="D176" s="26">
        <f>IF('Training Data'!$B170="H",1,0)</f>
        <v>0</v>
      </c>
      <c r="E176" s="22">
        <f>IF('Training Data'!$B170="A",1,0)</f>
        <v>0</v>
      </c>
      <c r="F176" s="37">
        <v>0</v>
      </c>
      <c r="G176" s="37">
        <v>0</v>
      </c>
      <c r="H176" s="37">
        <v>0</v>
      </c>
      <c r="I176" s="37">
        <v>0</v>
      </c>
      <c r="J176" s="37">
        <v>0</v>
      </c>
      <c r="K176" s="37">
        <v>0</v>
      </c>
      <c r="L176" s="37">
        <v>0</v>
      </c>
      <c r="M176" s="37">
        <v>0</v>
      </c>
      <c r="N176" s="37">
        <v>0</v>
      </c>
      <c r="O176" s="37">
        <v>0</v>
      </c>
      <c r="P176" s="37">
        <v>0</v>
      </c>
      <c r="Q176" s="37">
        <v>0</v>
      </c>
      <c r="R176" s="37">
        <v>0</v>
      </c>
      <c r="S176" s="37">
        <v>0</v>
      </c>
      <c r="T176" s="22">
        <v>0</v>
      </c>
      <c r="U176" s="24">
        <v>1</v>
      </c>
      <c r="V176" s="23">
        <v>1</v>
      </c>
      <c r="W176" s="54">
        <f t="shared" ca="1" si="7"/>
        <v>0</v>
      </c>
      <c r="X176" s="55">
        <f t="shared" ca="1" si="6"/>
        <v>1</v>
      </c>
    </row>
    <row r="177" spans="2:24" x14ac:dyDescent="0.25">
      <c r="B177" s="26">
        <f>IF('Training Data'!A171="M",1,0)</f>
        <v>0</v>
      </c>
      <c r="C177" s="22">
        <f>IF('Training Data'!A171="F",1,0)</f>
        <v>1</v>
      </c>
      <c r="D177" s="26">
        <f>IF('Training Data'!$B171="H",1,0)</f>
        <v>0</v>
      </c>
      <c r="E177" s="22">
        <f>IF('Training Data'!$B171="A",1,0)</f>
        <v>1</v>
      </c>
      <c r="F177" s="37">
        <v>0</v>
      </c>
      <c r="G177" s="37">
        <v>0</v>
      </c>
      <c r="H177" s="37">
        <v>0</v>
      </c>
      <c r="I177" s="37">
        <v>0</v>
      </c>
      <c r="J177" s="37">
        <v>0</v>
      </c>
      <c r="K177" s="37">
        <v>0</v>
      </c>
      <c r="L177" s="37">
        <v>0</v>
      </c>
      <c r="M177" s="37">
        <v>0</v>
      </c>
      <c r="N177" s="37">
        <v>0</v>
      </c>
      <c r="O177" s="37">
        <v>0</v>
      </c>
      <c r="P177" s="37">
        <v>0</v>
      </c>
      <c r="Q177" s="37">
        <v>0</v>
      </c>
      <c r="R177" s="37">
        <v>0</v>
      </c>
      <c r="S177" s="37">
        <v>0</v>
      </c>
      <c r="T177" s="22">
        <v>0</v>
      </c>
      <c r="U177" s="24">
        <v>1</v>
      </c>
      <c r="V177" s="23">
        <v>1</v>
      </c>
      <c r="W177" s="54">
        <f t="shared" ca="1" si="7"/>
        <v>-4.0119048668814855E-2</v>
      </c>
      <c r="X177" s="55">
        <f t="shared" ca="1" si="6"/>
        <v>1.0818476354037203</v>
      </c>
    </row>
    <row r="178" spans="2:24" x14ac:dyDescent="0.25">
      <c r="B178" s="26">
        <f>IF('Training Data'!A172="M",1,0)</f>
        <v>1</v>
      </c>
      <c r="C178" s="22">
        <f>IF('Training Data'!A172="F",1,0)</f>
        <v>0</v>
      </c>
      <c r="D178" s="26">
        <f>IF('Training Data'!$B172="H",1,0)</f>
        <v>1</v>
      </c>
      <c r="E178" s="22">
        <f>IF('Training Data'!$B172="A",1,0)</f>
        <v>0</v>
      </c>
      <c r="F178" s="37">
        <v>0</v>
      </c>
      <c r="G178" s="37">
        <v>0</v>
      </c>
      <c r="H178" s="37">
        <v>0</v>
      </c>
      <c r="I178" s="37">
        <v>0</v>
      </c>
      <c r="J178" s="37">
        <v>0</v>
      </c>
      <c r="K178" s="37">
        <v>0</v>
      </c>
      <c r="L178" s="37">
        <v>0</v>
      </c>
      <c r="M178" s="37">
        <v>0</v>
      </c>
      <c r="N178" s="37">
        <v>0</v>
      </c>
      <c r="O178" s="37">
        <v>0</v>
      </c>
      <c r="P178" s="37">
        <v>0</v>
      </c>
      <c r="Q178" s="37">
        <v>1</v>
      </c>
      <c r="R178" s="37">
        <v>1</v>
      </c>
      <c r="S178" s="37">
        <v>0</v>
      </c>
      <c r="T178" s="22">
        <v>0</v>
      </c>
      <c r="U178" s="24">
        <v>1</v>
      </c>
      <c r="V178" s="23">
        <v>1</v>
      </c>
      <c r="W178" s="54">
        <f t="shared" ca="1" si="7"/>
        <v>0.2262299683458992</v>
      </c>
      <c r="X178" s="55">
        <f t="shared" ca="1" si="6"/>
        <v>0.59872006188598803</v>
      </c>
    </row>
    <row r="179" spans="2:24" x14ac:dyDescent="0.25">
      <c r="B179" s="26">
        <f>IF('Training Data'!A173="M",1,0)</f>
        <v>1</v>
      </c>
      <c r="C179" s="22">
        <f>IF('Training Data'!A173="F",1,0)</f>
        <v>0</v>
      </c>
      <c r="D179" s="26">
        <f>IF('Training Data'!$B173="H",1,0)</f>
        <v>0</v>
      </c>
      <c r="E179" s="22">
        <f>IF('Training Data'!$B173="A",1,0)</f>
        <v>1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22">
        <v>0</v>
      </c>
      <c r="U179" s="24">
        <v>1</v>
      </c>
      <c r="V179" s="23">
        <v>1</v>
      </c>
      <c r="W179" s="54">
        <f t="shared" ca="1" si="7"/>
        <v>-0.11160845100689183</v>
      </c>
      <c r="X179" s="55">
        <f t="shared" ca="1" si="6"/>
        <v>1.2356733483499414</v>
      </c>
    </row>
    <row r="180" spans="2:24" x14ac:dyDescent="0.25">
      <c r="B180" s="26">
        <f>IF('Training Data'!A174="M",1,0)</f>
        <v>1</v>
      </c>
      <c r="C180" s="22">
        <f>IF('Training Data'!A174="F",1,0)</f>
        <v>0</v>
      </c>
      <c r="D180" s="26">
        <f>IF('Training Data'!$B174="H",1,0)</f>
        <v>0</v>
      </c>
      <c r="E180" s="22">
        <f>IF('Training Data'!$B174="A",1,0)</f>
        <v>1</v>
      </c>
      <c r="F180" s="37">
        <v>0</v>
      </c>
      <c r="G180" s="37">
        <v>0</v>
      </c>
      <c r="H180" s="37">
        <v>0</v>
      </c>
      <c r="I180" s="37">
        <v>0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0</v>
      </c>
      <c r="P180" s="37">
        <v>0</v>
      </c>
      <c r="Q180" s="37">
        <v>0</v>
      </c>
      <c r="R180" s="37">
        <v>0</v>
      </c>
      <c r="S180" s="37">
        <v>0</v>
      </c>
      <c r="T180" s="22">
        <v>0</v>
      </c>
      <c r="U180" s="24">
        <v>1</v>
      </c>
      <c r="V180" s="23">
        <v>1</v>
      </c>
      <c r="W180" s="54">
        <f t="shared" ca="1" si="7"/>
        <v>-0.11160845100689183</v>
      </c>
      <c r="X180" s="55">
        <f t="shared" ca="1" si="6"/>
        <v>1.2356733483499414</v>
      </c>
    </row>
    <row r="181" spans="2:24" x14ac:dyDescent="0.25">
      <c r="B181" s="26">
        <f>IF('Training Data'!A175="M",1,0)</f>
        <v>0</v>
      </c>
      <c r="C181" s="22">
        <f>IF('Training Data'!A175="F",1,0)</f>
        <v>1</v>
      </c>
      <c r="D181" s="26">
        <f>IF('Training Data'!$B175="H",1,0)</f>
        <v>1</v>
      </c>
      <c r="E181" s="22">
        <f>IF('Training Data'!$B175="A",1,0)</f>
        <v>0</v>
      </c>
      <c r="F181" s="37">
        <v>1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  <c r="Q181" s="37">
        <v>0</v>
      </c>
      <c r="R181" s="37">
        <v>0</v>
      </c>
      <c r="S181" s="37">
        <v>0</v>
      </c>
      <c r="T181" s="22">
        <v>1</v>
      </c>
      <c r="U181" s="24">
        <v>1</v>
      </c>
      <c r="V181" s="23">
        <v>1</v>
      </c>
      <c r="W181" s="54">
        <f t="shared" ca="1" si="7"/>
        <v>0.40155050221200606</v>
      </c>
      <c r="X181" s="55">
        <f t="shared" ca="1" si="6"/>
        <v>0.35814180140270219</v>
      </c>
    </row>
    <row r="182" spans="2:24" x14ac:dyDescent="0.25">
      <c r="B182" s="26">
        <f>IF('Training Data'!A176="M",1,0)</f>
        <v>0</v>
      </c>
      <c r="C182" s="22">
        <f>IF('Training Data'!A176="F",1,0)</f>
        <v>1</v>
      </c>
      <c r="D182" s="26">
        <f>IF('Training Data'!$B176="H",1,0)</f>
        <v>0</v>
      </c>
      <c r="E182" s="22">
        <f>IF('Training Data'!$B176="A",1,0)</f>
        <v>1</v>
      </c>
      <c r="F182" s="37">
        <v>0</v>
      </c>
      <c r="G182" s="37">
        <v>0</v>
      </c>
      <c r="H182" s="37">
        <v>0</v>
      </c>
      <c r="I182" s="37">
        <v>0</v>
      </c>
      <c r="J182" s="37">
        <v>0</v>
      </c>
      <c r="K182" s="37">
        <v>0</v>
      </c>
      <c r="L182" s="37">
        <v>0</v>
      </c>
      <c r="M182" s="37">
        <v>0</v>
      </c>
      <c r="N182" s="37">
        <v>0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  <c r="T182" s="22">
        <v>0</v>
      </c>
      <c r="U182" s="24">
        <v>1</v>
      </c>
      <c r="V182" s="23">
        <v>1</v>
      </c>
      <c r="W182" s="54">
        <f t="shared" ca="1" si="7"/>
        <v>-4.0119048668814855E-2</v>
      </c>
      <c r="X182" s="55">
        <f t="shared" ca="1" si="6"/>
        <v>1.0818476354037203</v>
      </c>
    </row>
    <row r="183" spans="2:24" x14ac:dyDescent="0.25">
      <c r="B183" s="26">
        <f>IF('Training Data'!A177="M",1,0)</f>
        <v>0</v>
      </c>
      <c r="C183" s="22">
        <f>IF('Training Data'!A177="F",1,0)</f>
        <v>0</v>
      </c>
      <c r="D183" s="26">
        <f>IF('Training Data'!$B177="H",1,0)</f>
        <v>0</v>
      </c>
      <c r="E183" s="22">
        <f>IF('Training Data'!$B177="A",1,0)</f>
        <v>1</v>
      </c>
      <c r="F183" s="37">
        <v>0</v>
      </c>
      <c r="G183" s="37">
        <v>0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1</v>
      </c>
      <c r="P183" s="37">
        <v>0</v>
      </c>
      <c r="Q183" s="37">
        <v>0</v>
      </c>
      <c r="R183" s="37">
        <v>0</v>
      </c>
      <c r="S183" s="37">
        <v>0</v>
      </c>
      <c r="T183" s="22">
        <v>0</v>
      </c>
      <c r="U183" s="24">
        <v>1</v>
      </c>
      <c r="V183" s="23">
        <v>1</v>
      </c>
      <c r="W183" s="54">
        <f t="shared" ca="1" si="7"/>
        <v>0.14723545239716046</v>
      </c>
      <c r="X183" s="55">
        <f t="shared" ca="1" si="6"/>
        <v>0.7272073736482757</v>
      </c>
    </row>
    <row r="184" spans="2:24" x14ac:dyDescent="0.25">
      <c r="B184" s="26">
        <f>IF('Training Data'!A178="M",1,0)</f>
        <v>0</v>
      </c>
      <c r="C184" s="22">
        <f>IF('Training Data'!A178="F",1,0)</f>
        <v>0</v>
      </c>
      <c r="D184" s="26">
        <f>IF('Training Data'!$B178="H",1,0)</f>
        <v>0</v>
      </c>
      <c r="E184" s="22">
        <f>IF('Training Data'!$B178="A",1,0)</f>
        <v>1</v>
      </c>
      <c r="F184" s="37">
        <v>0</v>
      </c>
      <c r="G184" s="37">
        <v>0</v>
      </c>
      <c r="H184" s="37">
        <v>0</v>
      </c>
      <c r="I184" s="37">
        <v>0</v>
      </c>
      <c r="J184" s="37">
        <v>0</v>
      </c>
      <c r="K184" s="37">
        <v>0</v>
      </c>
      <c r="L184" s="37">
        <v>0</v>
      </c>
      <c r="M184" s="37">
        <v>0</v>
      </c>
      <c r="N184" s="37">
        <v>0</v>
      </c>
      <c r="O184" s="37">
        <v>0</v>
      </c>
      <c r="P184" s="37">
        <v>0</v>
      </c>
      <c r="Q184" s="37">
        <v>1</v>
      </c>
      <c r="R184" s="37">
        <v>1</v>
      </c>
      <c r="S184" s="37">
        <v>0</v>
      </c>
      <c r="T184" s="22">
        <v>1</v>
      </c>
      <c r="U184" s="24">
        <v>1</v>
      </c>
      <c r="V184" s="23">
        <v>1</v>
      </c>
      <c r="W184" s="54">
        <f t="shared" ca="1" si="7"/>
        <v>0.57908205156426207</v>
      </c>
      <c r="X184" s="55">
        <f t="shared" ca="1" si="6"/>
        <v>0.17717191931535053</v>
      </c>
    </row>
    <row r="185" spans="2:24" x14ac:dyDescent="0.25">
      <c r="B185" s="26">
        <f>IF('Training Data'!A179="M",1,0)</f>
        <v>0</v>
      </c>
      <c r="C185" s="22">
        <f>IF('Training Data'!A179="F",1,0)</f>
        <v>1</v>
      </c>
      <c r="D185" s="26">
        <f>IF('Training Data'!$B179="H",1,0)</f>
        <v>1</v>
      </c>
      <c r="E185" s="22">
        <f>IF('Training Data'!$B179="A",1,0)</f>
        <v>0</v>
      </c>
      <c r="F185" s="37">
        <v>0</v>
      </c>
      <c r="G185" s="37">
        <v>0</v>
      </c>
      <c r="H185" s="37">
        <v>0</v>
      </c>
      <c r="I185" s="37">
        <v>0</v>
      </c>
      <c r="J185" s="37">
        <v>1</v>
      </c>
      <c r="K185" s="37">
        <v>0</v>
      </c>
      <c r="L185" s="37">
        <v>0</v>
      </c>
      <c r="M185" s="37">
        <v>0</v>
      </c>
      <c r="N185" s="37">
        <v>0</v>
      </c>
      <c r="O185" s="37">
        <v>0</v>
      </c>
      <c r="P185" s="37">
        <v>0</v>
      </c>
      <c r="Q185" s="37">
        <v>0</v>
      </c>
      <c r="R185" s="37">
        <v>0</v>
      </c>
      <c r="S185" s="37">
        <v>0</v>
      </c>
      <c r="T185" s="22">
        <v>0</v>
      </c>
      <c r="U185" s="24">
        <v>1</v>
      </c>
      <c r="V185" s="23">
        <v>1</v>
      </c>
      <c r="W185" s="54">
        <f t="shared" ca="1" si="7"/>
        <v>0.23937287041726044</v>
      </c>
      <c r="X185" s="55">
        <f t="shared" ca="1" si="6"/>
        <v>0.57855363025727768</v>
      </c>
    </row>
    <row r="186" spans="2:24" x14ac:dyDescent="0.25">
      <c r="B186" s="26">
        <f>IF('Training Data'!A180="M",1,0)</f>
        <v>0</v>
      </c>
      <c r="C186" s="22">
        <f>IF('Training Data'!A180="F",1,0)</f>
        <v>1</v>
      </c>
      <c r="D186" s="26">
        <f>IF('Training Data'!$B180="H",1,0)</f>
        <v>1</v>
      </c>
      <c r="E186" s="22">
        <f>IF('Training Data'!$B180="A",1,0)</f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1</v>
      </c>
      <c r="Q186" s="37">
        <v>0</v>
      </c>
      <c r="R186" s="37">
        <v>0</v>
      </c>
      <c r="S186" s="37">
        <v>0</v>
      </c>
      <c r="T186" s="22">
        <v>0</v>
      </c>
      <c r="U186" s="24">
        <v>1</v>
      </c>
      <c r="V186" s="23">
        <v>1</v>
      </c>
      <c r="W186" s="54">
        <f t="shared" ca="1" si="7"/>
        <v>-0.21382517307521437</v>
      </c>
      <c r="X186" s="55">
        <f t="shared" ca="1" si="6"/>
        <v>1.4733715507910741</v>
      </c>
    </row>
    <row r="187" spans="2:24" x14ac:dyDescent="0.25">
      <c r="B187" s="26">
        <f>IF('Training Data'!A181="M",1,0)</f>
        <v>0</v>
      </c>
      <c r="C187" s="22">
        <f>IF('Training Data'!A181="F",1,0)</f>
        <v>1</v>
      </c>
      <c r="D187" s="26">
        <f>IF('Training Data'!$B181="H",1,0)</f>
        <v>1</v>
      </c>
      <c r="E187" s="22">
        <f>IF('Training Data'!$B181="A",1,0)</f>
        <v>0</v>
      </c>
      <c r="F187" s="37">
        <v>1</v>
      </c>
      <c r="G187" s="37">
        <v>0</v>
      </c>
      <c r="H187" s="37">
        <v>0</v>
      </c>
      <c r="I187" s="37">
        <v>0</v>
      </c>
      <c r="J187" s="37">
        <v>1</v>
      </c>
      <c r="K187" s="37">
        <v>0</v>
      </c>
      <c r="L187" s="37">
        <v>0</v>
      </c>
      <c r="M187" s="37">
        <v>0</v>
      </c>
      <c r="N187" s="37">
        <v>0</v>
      </c>
      <c r="O187" s="37">
        <v>0</v>
      </c>
      <c r="P187" s="37">
        <v>0</v>
      </c>
      <c r="Q187" s="37">
        <v>0</v>
      </c>
      <c r="R187" s="37">
        <v>0</v>
      </c>
      <c r="S187" s="37">
        <v>0</v>
      </c>
      <c r="T187" s="22">
        <v>1</v>
      </c>
      <c r="U187" s="24">
        <v>1</v>
      </c>
      <c r="V187" s="23">
        <v>1</v>
      </c>
      <c r="W187" s="54">
        <f t="shared" ca="1" si="7"/>
        <v>0.69567532042863944</v>
      </c>
      <c r="X187" s="55">
        <f t="shared" ca="1" si="6"/>
        <v>9.2613510596211271E-2</v>
      </c>
    </row>
    <row r="188" spans="2:24" x14ac:dyDescent="0.25">
      <c r="B188" s="26">
        <f>IF('Training Data'!A182="M",1,0)</f>
        <v>0</v>
      </c>
      <c r="C188" s="22">
        <f>IF('Training Data'!A182="F",1,0)</f>
        <v>1</v>
      </c>
      <c r="D188" s="26">
        <f>IF('Training Data'!$B182="H",1,0)</f>
        <v>1</v>
      </c>
      <c r="E188" s="22">
        <f>IF('Training Data'!$B182="A",1,0)</f>
        <v>0</v>
      </c>
      <c r="F188" s="37">
        <v>0</v>
      </c>
      <c r="G188" s="37">
        <v>0</v>
      </c>
      <c r="H188" s="37">
        <v>0</v>
      </c>
      <c r="I188" s="37">
        <v>0</v>
      </c>
      <c r="J188" s="37">
        <v>1</v>
      </c>
      <c r="K188" s="37">
        <v>0</v>
      </c>
      <c r="L188" s="37">
        <v>0</v>
      </c>
      <c r="M188" s="37">
        <v>0</v>
      </c>
      <c r="N188" s="37">
        <v>1</v>
      </c>
      <c r="O188" s="37">
        <v>0</v>
      </c>
      <c r="P188" s="37">
        <v>0</v>
      </c>
      <c r="Q188" s="37">
        <v>0</v>
      </c>
      <c r="R188" s="37">
        <v>1</v>
      </c>
      <c r="S188" s="37">
        <v>0</v>
      </c>
      <c r="T188" s="22">
        <v>0</v>
      </c>
      <c r="U188" s="24">
        <v>1</v>
      </c>
      <c r="V188" s="23">
        <v>1</v>
      </c>
      <c r="W188" s="54">
        <f t="shared" ca="1" si="7"/>
        <v>0.57292883892439861</v>
      </c>
      <c r="X188" s="55">
        <f t="shared" ca="1" si="6"/>
        <v>0.18238977662246228</v>
      </c>
    </row>
    <row r="189" spans="2:24" x14ac:dyDescent="0.25">
      <c r="B189" s="26">
        <f>IF('Training Data'!A183="M",1,0)</f>
        <v>0</v>
      </c>
      <c r="C189" s="22">
        <f>IF('Training Data'!A183="F",1,0)</f>
        <v>1</v>
      </c>
      <c r="D189" s="26">
        <f>IF('Training Data'!$B183="H",1,0)</f>
        <v>0</v>
      </c>
      <c r="E189" s="22">
        <f>IF('Training Data'!$B183="A",1,0)</f>
        <v>0</v>
      </c>
      <c r="F189" s="37">
        <v>0</v>
      </c>
      <c r="G189" s="37">
        <v>0</v>
      </c>
      <c r="H189" s="37">
        <v>0</v>
      </c>
      <c r="I189" s="37">
        <v>1</v>
      </c>
      <c r="J189" s="37">
        <v>1</v>
      </c>
      <c r="K189" s="37">
        <v>0</v>
      </c>
      <c r="L189" s="37">
        <v>0</v>
      </c>
      <c r="M189" s="37">
        <v>0</v>
      </c>
      <c r="N189" s="37">
        <v>0</v>
      </c>
      <c r="O189" s="37">
        <v>0</v>
      </c>
      <c r="P189" s="37">
        <v>0</v>
      </c>
      <c r="Q189" s="37">
        <v>0</v>
      </c>
      <c r="R189" s="37">
        <v>0</v>
      </c>
      <c r="S189" s="37">
        <v>0</v>
      </c>
      <c r="T189" s="22">
        <v>0</v>
      </c>
      <c r="U189" s="24">
        <v>1</v>
      </c>
      <c r="V189" s="23">
        <v>1</v>
      </c>
      <c r="W189" s="54">
        <f t="shared" ca="1" si="7"/>
        <v>0.61288863248635772</v>
      </c>
      <c r="X189" s="55">
        <f t="shared" ca="1" si="6"/>
        <v>0.14985521085828221</v>
      </c>
    </row>
    <row r="190" spans="2:24" x14ac:dyDescent="0.25">
      <c r="B190" s="26">
        <f>IF('Training Data'!A184="M",1,0)</f>
        <v>0</v>
      </c>
      <c r="C190" s="22">
        <f>IF('Training Data'!A184="F",1,0)</f>
        <v>1</v>
      </c>
      <c r="D190" s="26">
        <f>IF('Training Data'!$B184="H",1,0)</f>
        <v>0</v>
      </c>
      <c r="E190" s="22">
        <f>IF('Training Data'!$B184="A",1,0)</f>
        <v>1</v>
      </c>
      <c r="F190" s="37">
        <v>0</v>
      </c>
      <c r="G190" s="37">
        <v>0</v>
      </c>
      <c r="H190" s="37">
        <v>0</v>
      </c>
      <c r="I190" s="37">
        <v>1</v>
      </c>
      <c r="J190" s="37">
        <v>0</v>
      </c>
      <c r="K190" s="37">
        <v>0</v>
      </c>
      <c r="L190" s="37">
        <v>0</v>
      </c>
      <c r="M190" s="37">
        <v>0</v>
      </c>
      <c r="N190" s="37">
        <v>0</v>
      </c>
      <c r="O190" s="37">
        <v>0</v>
      </c>
      <c r="P190" s="37">
        <v>0</v>
      </c>
      <c r="Q190" s="37">
        <v>0</v>
      </c>
      <c r="R190" s="37">
        <v>1</v>
      </c>
      <c r="S190" s="37">
        <v>0</v>
      </c>
      <c r="T190" s="22">
        <v>1</v>
      </c>
      <c r="U190" s="24">
        <v>1</v>
      </c>
      <c r="V190" s="23">
        <v>1</v>
      </c>
      <c r="W190" s="54">
        <f t="shared" ca="1" si="7"/>
        <v>0.73315747618462446</v>
      </c>
      <c r="X190" s="55">
        <f t="shared" ca="1" si="6"/>
        <v>7.1204932516159267E-2</v>
      </c>
    </row>
    <row r="191" spans="2:24" x14ac:dyDescent="0.25">
      <c r="B191" s="26">
        <f>IF('Training Data'!A185="M",1,0)</f>
        <v>1</v>
      </c>
      <c r="C191" s="22">
        <f>IF('Training Data'!A185="F",1,0)</f>
        <v>0</v>
      </c>
      <c r="D191" s="26">
        <f>IF('Training Data'!$B185="H",1,0)</f>
        <v>0</v>
      </c>
      <c r="E191" s="22">
        <f>IF('Training Data'!$B185="A",1,0)</f>
        <v>1</v>
      </c>
      <c r="F191" s="37">
        <v>0</v>
      </c>
      <c r="G191" s="37">
        <v>0</v>
      </c>
      <c r="H191" s="37">
        <v>0</v>
      </c>
      <c r="I191" s="37">
        <v>0</v>
      </c>
      <c r="J191" s="37">
        <v>0</v>
      </c>
      <c r="K191" s="37">
        <v>0</v>
      </c>
      <c r="L191" s="37">
        <v>0</v>
      </c>
      <c r="M191" s="37">
        <v>1</v>
      </c>
      <c r="N191" s="37">
        <v>0</v>
      </c>
      <c r="O191" s="37">
        <v>0</v>
      </c>
      <c r="P191" s="37">
        <v>0</v>
      </c>
      <c r="Q191" s="37">
        <v>1</v>
      </c>
      <c r="R191" s="37">
        <v>0</v>
      </c>
      <c r="S191" s="37">
        <v>0</v>
      </c>
      <c r="T191" s="22">
        <v>1</v>
      </c>
      <c r="U191" s="24">
        <v>1</v>
      </c>
      <c r="V191" s="23">
        <v>1</v>
      </c>
      <c r="W191" s="54">
        <f t="shared" ca="1" si="7"/>
        <v>0.52291330247835011</v>
      </c>
      <c r="X191" s="55">
        <f t="shared" ca="1" si="6"/>
        <v>0.22761171695211427</v>
      </c>
    </row>
    <row r="192" spans="2:24" x14ac:dyDescent="0.25">
      <c r="B192" s="26">
        <f>IF('Training Data'!A186="M",1,0)</f>
        <v>0</v>
      </c>
      <c r="C192" s="22">
        <f>IF('Training Data'!A186="F",1,0)</f>
        <v>1</v>
      </c>
      <c r="D192" s="26">
        <f>IF('Training Data'!$B186="H",1,0)</f>
        <v>1</v>
      </c>
      <c r="E192" s="22">
        <f>IF('Training Data'!$B186="A",1,0)</f>
        <v>0</v>
      </c>
      <c r="F192" s="37">
        <v>0</v>
      </c>
      <c r="G192" s="37">
        <v>0</v>
      </c>
      <c r="H192" s="37">
        <v>1</v>
      </c>
      <c r="I192" s="37">
        <v>0</v>
      </c>
      <c r="J192" s="37">
        <v>0</v>
      </c>
      <c r="K192" s="37">
        <v>0</v>
      </c>
      <c r="L192" s="37">
        <v>0</v>
      </c>
      <c r="M192" s="37">
        <v>0</v>
      </c>
      <c r="N192" s="37">
        <v>0</v>
      </c>
      <c r="O192" s="37">
        <v>0</v>
      </c>
      <c r="P192" s="37">
        <v>1</v>
      </c>
      <c r="Q192" s="37">
        <v>1</v>
      </c>
      <c r="R192" s="37">
        <v>1</v>
      </c>
      <c r="S192" s="37">
        <v>0</v>
      </c>
      <c r="T192" s="22">
        <v>0</v>
      </c>
      <c r="U192" s="24">
        <v>1</v>
      </c>
      <c r="V192" s="23">
        <v>1</v>
      </c>
      <c r="W192" s="54">
        <f t="shared" ca="1" si="7"/>
        <v>-9.9421373704443566E-2</v>
      </c>
      <c r="X192" s="55">
        <f t="shared" ca="1" si="6"/>
        <v>1.2087273569581658</v>
      </c>
    </row>
    <row r="193" spans="2:24" x14ac:dyDescent="0.25">
      <c r="B193" s="26">
        <f>IF('Training Data'!A187="M",1,0)</f>
        <v>0</v>
      </c>
      <c r="C193" s="22">
        <f>IF('Training Data'!A187="F",1,0)</f>
        <v>0</v>
      </c>
      <c r="D193" s="26">
        <f>IF('Training Data'!$B187="H",1,0)</f>
        <v>1</v>
      </c>
      <c r="E193" s="22">
        <f>IF('Training Data'!$B187="A",1,0)</f>
        <v>0</v>
      </c>
      <c r="F193" s="37">
        <v>1</v>
      </c>
      <c r="G193" s="37">
        <v>0</v>
      </c>
      <c r="H193" s="37">
        <v>0</v>
      </c>
      <c r="I193" s="37">
        <v>0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0</v>
      </c>
      <c r="P193" s="37">
        <v>0</v>
      </c>
      <c r="Q193" s="37">
        <v>0</v>
      </c>
      <c r="R193" s="37">
        <v>1</v>
      </c>
      <c r="S193" s="37">
        <v>0</v>
      </c>
      <c r="T193" s="22">
        <v>0</v>
      </c>
      <c r="U193" s="24">
        <v>1</v>
      </c>
      <c r="V193" s="23">
        <v>1</v>
      </c>
      <c r="W193" s="54">
        <f t="shared" ca="1" si="7"/>
        <v>0.37624608659617675</v>
      </c>
      <c r="X193" s="55">
        <f t="shared" ca="1" si="6"/>
        <v>0.38906894448658425</v>
      </c>
    </row>
    <row r="194" spans="2:24" x14ac:dyDescent="0.25">
      <c r="B194" s="26">
        <f>IF('Training Data'!A188="M",1,0)</f>
        <v>0</v>
      </c>
      <c r="C194" s="22">
        <f>IF('Training Data'!A188="F",1,0)</f>
        <v>1</v>
      </c>
      <c r="D194" s="26">
        <f>IF('Training Data'!$B188="H",1,0)</f>
        <v>0</v>
      </c>
      <c r="E194" s="22">
        <f>IF('Training Data'!$B188="A",1,0)</f>
        <v>1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22">
        <v>0</v>
      </c>
      <c r="U194" s="24">
        <v>1</v>
      </c>
      <c r="V194" s="23">
        <v>1</v>
      </c>
      <c r="W194" s="54">
        <f t="shared" ca="1" si="7"/>
        <v>-4.0119048668814855E-2</v>
      </c>
      <c r="X194" s="55">
        <f t="shared" ca="1" si="6"/>
        <v>1.0818476354037203</v>
      </c>
    </row>
    <row r="195" spans="2:24" x14ac:dyDescent="0.25">
      <c r="B195" s="26">
        <f>IF('Training Data'!A189="M",1,0)</f>
        <v>1</v>
      </c>
      <c r="C195" s="22">
        <f>IF('Training Data'!A189="F",1,0)</f>
        <v>0</v>
      </c>
      <c r="D195" s="26">
        <f>IF('Training Data'!$B189="H",1,0)</f>
        <v>0</v>
      </c>
      <c r="E195" s="22">
        <f>IF('Training Data'!$B189="A",1,0)</f>
        <v>0</v>
      </c>
      <c r="F195" s="37">
        <v>1</v>
      </c>
      <c r="G195" s="37">
        <v>0</v>
      </c>
      <c r="H195" s="37">
        <v>0</v>
      </c>
      <c r="I195" s="37">
        <v>0</v>
      </c>
      <c r="J195" s="37">
        <v>0</v>
      </c>
      <c r="K195" s="37">
        <v>0</v>
      </c>
      <c r="L195" s="37">
        <v>0</v>
      </c>
      <c r="M195" s="37">
        <v>1</v>
      </c>
      <c r="N195" s="37">
        <v>0</v>
      </c>
      <c r="O195" s="37">
        <v>0</v>
      </c>
      <c r="P195" s="37">
        <v>0</v>
      </c>
      <c r="Q195" s="37">
        <v>1</v>
      </c>
      <c r="R195" s="37">
        <v>0</v>
      </c>
      <c r="S195" s="37">
        <v>0</v>
      </c>
      <c r="T195" s="22">
        <v>1</v>
      </c>
      <c r="U195" s="24">
        <v>1</v>
      </c>
      <c r="V195" s="23">
        <v>1</v>
      </c>
      <c r="W195" s="54">
        <f t="shared" ca="1" si="7"/>
        <v>0.75260501940881619</v>
      </c>
      <c r="X195" s="55">
        <f t="shared" ca="1" si="6"/>
        <v>6.1204276421712216E-2</v>
      </c>
    </row>
    <row r="196" spans="2:24" x14ac:dyDescent="0.25">
      <c r="B196" s="26">
        <f>IF('Training Data'!A190="M",1,0)</f>
        <v>1</v>
      </c>
      <c r="C196" s="22">
        <f>IF('Training Data'!A190="F",1,0)</f>
        <v>0</v>
      </c>
      <c r="D196" s="26">
        <f>IF('Training Data'!$B190="H",1,0)</f>
        <v>0</v>
      </c>
      <c r="E196" s="22">
        <f>IF('Training Data'!$B190="A",1,0)</f>
        <v>1</v>
      </c>
      <c r="F196" s="37">
        <v>0</v>
      </c>
      <c r="G196" s="37">
        <v>0</v>
      </c>
      <c r="H196" s="37">
        <v>0</v>
      </c>
      <c r="I196" s="37">
        <v>1</v>
      </c>
      <c r="J196" s="37">
        <v>0</v>
      </c>
      <c r="K196" s="37">
        <v>0</v>
      </c>
      <c r="L196" s="37">
        <v>0</v>
      </c>
      <c r="M196" s="37">
        <v>0</v>
      </c>
      <c r="N196" s="37">
        <v>0</v>
      </c>
      <c r="O196" s="37">
        <v>1</v>
      </c>
      <c r="P196" s="37">
        <v>0</v>
      </c>
      <c r="Q196" s="37">
        <v>0</v>
      </c>
      <c r="R196" s="37">
        <v>0</v>
      </c>
      <c r="S196" s="37">
        <v>0</v>
      </c>
      <c r="T196" s="22">
        <v>1</v>
      </c>
      <c r="U196" s="24">
        <v>1</v>
      </c>
      <c r="V196" s="23">
        <v>1</v>
      </c>
      <c r="W196" s="54">
        <f t="shared" ca="1" si="7"/>
        <v>0.63441842742858001</v>
      </c>
      <c r="X196" s="55">
        <f t="shared" ca="1" si="6"/>
        <v>0.13364988620379242</v>
      </c>
    </row>
    <row r="197" spans="2:24" x14ac:dyDescent="0.25">
      <c r="B197" s="26">
        <f>IF('Training Data'!A191="M",1,0)</f>
        <v>1</v>
      </c>
      <c r="C197" s="22">
        <f>IF('Training Data'!A191="F",1,0)</f>
        <v>0</v>
      </c>
      <c r="D197" s="26">
        <f>IF('Training Data'!$B191="H",1,0)</f>
        <v>1</v>
      </c>
      <c r="E197" s="22">
        <f>IF('Training Data'!$B191="A",1,0)</f>
        <v>0</v>
      </c>
      <c r="F197" s="37">
        <v>0</v>
      </c>
      <c r="G197" s="37">
        <v>0</v>
      </c>
      <c r="H197" s="37">
        <v>0</v>
      </c>
      <c r="I197" s="37">
        <v>0</v>
      </c>
      <c r="J197" s="37">
        <v>0</v>
      </c>
      <c r="K197" s="37">
        <v>0</v>
      </c>
      <c r="L197" s="37">
        <v>0</v>
      </c>
      <c r="M197" s="37">
        <v>1</v>
      </c>
      <c r="N197" s="37">
        <v>0</v>
      </c>
      <c r="O197" s="37">
        <v>0</v>
      </c>
      <c r="P197" s="37">
        <v>0</v>
      </c>
      <c r="Q197" s="37">
        <v>0</v>
      </c>
      <c r="R197" s="37">
        <v>0</v>
      </c>
      <c r="S197" s="37">
        <v>0</v>
      </c>
      <c r="T197" s="22">
        <v>1</v>
      </c>
      <c r="U197" s="24">
        <v>1</v>
      </c>
      <c r="V197" s="23">
        <v>1</v>
      </c>
      <c r="W197" s="54">
        <f t="shared" ca="1" si="7"/>
        <v>0.34359201369843001</v>
      </c>
      <c r="X197" s="55">
        <f t="shared" ca="1" si="6"/>
        <v>0.43087144448048204</v>
      </c>
    </row>
    <row r="198" spans="2:24" x14ac:dyDescent="0.25">
      <c r="B198" s="26">
        <f>IF('Training Data'!A192="M",1,0)</f>
        <v>1</v>
      </c>
      <c r="C198" s="22">
        <f>IF('Training Data'!A192="F",1,0)</f>
        <v>0</v>
      </c>
      <c r="D198" s="26">
        <f>IF('Training Data'!$B192="H",1,0)</f>
        <v>0</v>
      </c>
      <c r="E198" s="22">
        <f>IF('Training Data'!$B192="A",1,0)</f>
        <v>1</v>
      </c>
      <c r="F198" s="37">
        <v>1</v>
      </c>
      <c r="G198" s="37">
        <v>0</v>
      </c>
      <c r="H198" s="37">
        <v>0</v>
      </c>
      <c r="I198" s="37">
        <v>0</v>
      </c>
      <c r="J198" s="37">
        <v>0</v>
      </c>
      <c r="K198" s="37">
        <v>0</v>
      </c>
      <c r="L198" s="37">
        <v>0</v>
      </c>
      <c r="M198" s="37">
        <v>0</v>
      </c>
      <c r="N198" s="37">
        <v>0</v>
      </c>
      <c r="O198" s="37">
        <v>0</v>
      </c>
      <c r="P198" s="37">
        <v>0</v>
      </c>
      <c r="Q198" s="37">
        <v>0</v>
      </c>
      <c r="R198" s="37">
        <v>0</v>
      </c>
      <c r="S198" s="37">
        <v>0</v>
      </c>
      <c r="T198" s="22">
        <v>0</v>
      </c>
      <c r="U198" s="24">
        <v>1</v>
      </c>
      <c r="V198" s="23">
        <v>1</v>
      </c>
      <c r="W198" s="54">
        <f t="shared" ca="1" si="7"/>
        <v>0.10478543590471502</v>
      </c>
      <c r="X198" s="55">
        <f t="shared" ca="1" si="6"/>
        <v>0.80140911576831109</v>
      </c>
    </row>
    <row r="199" spans="2:24" x14ac:dyDescent="0.25">
      <c r="B199" s="26">
        <f>IF('Training Data'!A193="M",1,0)</f>
        <v>0</v>
      </c>
      <c r="C199" s="22">
        <f>IF('Training Data'!A193="F",1,0)</f>
        <v>1</v>
      </c>
      <c r="D199" s="26">
        <f>IF('Training Data'!$B193="H",1,0)</f>
        <v>0</v>
      </c>
      <c r="E199" s="22">
        <f>IF('Training Data'!$B193="A",1,0)</f>
        <v>0</v>
      </c>
      <c r="F199" s="37">
        <v>0</v>
      </c>
      <c r="G199" s="37">
        <v>0</v>
      </c>
      <c r="H199" s="37">
        <v>0</v>
      </c>
      <c r="I199" s="37">
        <v>1</v>
      </c>
      <c r="J199" s="37">
        <v>0</v>
      </c>
      <c r="K199" s="37">
        <v>0</v>
      </c>
      <c r="L199" s="37">
        <v>0</v>
      </c>
      <c r="M199" s="37">
        <v>0</v>
      </c>
      <c r="N199" s="37">
        <v>0</v>
      </c>
      <c r="O199" s="37">
        <v>0</v>
      </c>
      <c r="P199" s="37">
        <v>0</v>
      </c>
      <c r="Q199" s="37">
        <v>0</v>
      </c>
      <c r="R199" s="37">
        <v>0</v>
      </c>
      <c r="S199" s="37">
        <v>0</v>
      </c>
      <c r="T199" s="22">
        <v>0</v>
      </c>
      <c r="U199" s="24">
        <v>1</v>
      </c>
      <c r="V199" s="23">
        <v>1</v>
      </c>
      <c r="W199" s="54">
        <f t="shared" ca="1" si="7"/>
        <v>0.31876381426972433</v>
      </c>
      <c r="X199" s="55">
        <f t="shared" ca="1" si="6"/>
        <v>0.46408274074833467</v>
      </c>
    </row>
    <row r="200" spans="2:24" x14ac:dyDescent="0.25">
      <c r="B200" s="26">
        <f>IF('Training Data'!A194="M",1,0)</f>
        <v>0</v>
      </c>
      <c r="C200" s="22">
        <f>IF('Training Data'!A194="F",1,0)</f>
        <v>1</v>
      </c>
      <c r="D200" s="26">
        <f>IF('Training Data'!$B194="H",1,0)</f>
        <v>1</v>
      </c>
      <c r="E200" s="22">
        <f>IF('Training Data'!$B194="A",1,0)</f>
        <v>0</v>
      </c>
      <c r="F200" s="37">
        <v>0</v>
      </c>
      <c r="G200" s="37">
        <v>0</v>
      </c>
      <c r="H200" s="37">
        <v>0</v>
      </c>
      <c r="I200" s="37">
        <v>1</v>
      </c>
      <c r="J200" s="37">
        <v>1</v>
      </c>
      <c r="K200" s="37">
        <v>0</v>
      </c>
      <c r="L200" s="37">
        <v>0</v>
      </c>
      <c r="M200" s="37">
        <v>0</v>
      </c>
      <c r="N200" s="37">
        <v>0</v>
      </c>
      <c r="O200" s="37">
        <v>0</v>
      </c>
      <c r="P200" s="37">
        <v>1</v>
      </c>
      <c r="Q200" s="37">
        <v>0</v>
      </c>
      <c r="R200" s="37">
        <v>0</v>
      </c>
      <c r="S200" s="37">
        <v>0</v>
      </c>
      <c r="T200" s="22">
        <v>0</v>
      </c>
      <c r="U200" s="24">
        <v>1</v>
      </c>
      <c r="V200" s="23">
        <v>1</v>
      </c>
      <c r="W200" s="54">
        <f t="shared" ca="1" si="7"/>
        <v>0.42588467806109886</v>
      </c>
      <c r="X200" s="55">
        <f t="shared" ref="X200:X263" ca="1" si="8">(V200-W200)^2</f>
        <v>0.32960840288500809</v>
      </c>
    </row>
    <row r="201" spans="2:24" x14ac:dyDescent="0.25">
      <c r="B201" s="26">
        <f>IF('Training Data'!A195="M",1,0)</f>
        <v>0</v>
      </c>
      <c r="C201" s="22">
        <f>IF('Training Data'!A195="F",1,0)</f>
        <v>1</v>
      </c>
      <c r="D201" s="26">
        <f>IF('Training Data'!$B195="H",1,0)</f>
        <v>0</v>
      </c>
      <c r="E201" s="22">
        <f>IF('Training Data'!$B195="A",1,0)</f>
        <v>1</v>
      </c>
      <c r="F201" s="37">
        <v>0</v>
      </c>
      <c r="G201" s="37">
        <v>0</v>
      </c>
      <c r="H201" s="37">
        <v>0</v>
      </c>
      <c r="I201" s="37">
        <v>0</v>
      </c>
      <c r="J201" s="37">
        <v>1</v>
      </c>
      <c r="K201" s="37">
        <v>0</v>
      </c>
      <c r="L201" s="37">
        <v>0</v>
      </c>
      <c r="M201" s="37">
        <v>0</v>
      </c>
      <c r="N201" s="37">
        <v>0</v>
      </c>
      <c r="O201" s="37">
        <v>0</v>
      </c>
      <c r="P201" s="37">
        <v>0</v>
      </c>
      <c r="Q201" s="37">
        <v>0</v>
      </c>
      <c r="R201" s="37">
        <v>0</v>
      </c>
      <c r="S201" s="37">
        <v>0</v>
      </c>
      <c r="T201" s="22">
        <v>0</v>
      </c>
      <c r="U201" s="24">
        <v>1</v>
      </c>
      <c r="V201" s="23">
        <v>1</v>
      </c>
      <c r="W201" s="54">
        <f t="shared" ref="W201:W264" ca="1" si="9">SUMPRODUCT($B$5:$U$5,$B201:$U201)</f>
        <v>0.25400576954781851</v>
      </c>
      <c r="X201" s="55">
        <f t="shared" ca="1" si="8"/>
        <v>0.55650739186794251</v>
      </c>
    </row>
    <row r="202" spans="2:24" x14ac:dyDescent="0.25">
      <c r="B202" s="26">
        <f>IF('Training Data'!A196="M",1,0)</f>
        <v>0</v>
      </c>
      <c r="C202" s="22">
        <f>IF('Training Data'!A196="F",1,0)</f>
        <v>1</v>
      </c>
      <c r="D202" s="26">
        <f>IF('Training Data'!$B196="H",1,0)</f>
        <v>0</v>
      </c>
      <c r="E202" s="22">
        <f>IF('Training Data'!$B196="A",1,0)</f>
        <v>1</v>
      </c>
      <c r="F202" s="37">
        <v>0</v>
      </c>
      <c r="G202" s="37">
        <v>0</v>
      </c>
      <c r="H202" s="37">
        <v>0</v>
      </c>
      <c r="I202" s="37">
        <v>0</v>
      </c>
      <c r="J202" s="37">
        <v>0</v>
      </c>
      <c r="K202" s="37">
        <v>0</v>
      </c>
      <c r="L202" s="37">
        <v>0</v>
      </c>
      <c r="M202" s="37">
        <v>0</v>
      </c>
      <c r="N202" s="37">
        <v>0</v>
      </c>
      <c r="O202" s="37">
        <v>0</v>
      </c>
      <c r="P202" s="37">
        <v>0</v>
      </c>
      <c r="Q202" s="37">
        <v>1</v>
      </c>
      <c r="R202" s="37">
        <v>0</v>
      </c>
      <c r="S202" s="37">
        <v>0</v>
      </c>
      <c r="T202" s="22">
        <v>0</v>
      </c>
      <c r="U202" s="24">
        <v>1</v>
      </c>
      <c r="V202" s="23">
        <v>1</v>
      </c>
      <c r="W202" s="54">
        <f t="shared" ca="1" si="9"/>
        <v>0.12456934098054709</v>
      </c>
      <c r="X202" s="55">
        <f t="shared" ca="1" si="8"/>
        <v>0.76637883875123369</v>
      </c>
    </row>
    <row r="203" spans="2:24" x14ac:dyDescent="0.25">
      <c r="B203" s="26">
        <f>IF('Training Data'!A197="M",1,0)</f>
        <v>1</v>
      </c>
      <c r="C203" s="22">
        <f>IF('Training Data'!A197="F",1,0)</f>
        <v>0</v>
      </c>
      <c r="D203" s="26">
        <f>IF('Training Data'!$B197="H",1,0)</f>
        <v>0</v>
      </c>
      <c r="E203" s="22">
        <f>IF('Training Data'!$B197="A",1,0)</f>
        <v>1</v>
      </c>
      <c r="F203" s="37">
        <v>0</v>
      </c>
      <c r="G203" s="37">
        <v>0</v>
      </c>
      <c r="H203" s="37">
        <v>1</v>
      </c>
      <c r="I203" s="37">
        <v>1</v>
      </c>
      <c r="J203" s="37">
        <v>0</v>
      </c>
      <c r="K203" s="37">
        <v>0</v>
      </c>
      <c r="L203" s="37">
        <v>0</v>
      </c>
      <c r="M203" s="37">
        <v>0</v>
      </c>
      <c r="N203" s="37">
        <v>0</v>
      </c>
      <c r="O203" s="37">
        <v>0</v>
      </c>
      <c r="P203" s="37">
        <v>0</v>
      </c>
      <c r="Q203" s="37">
        <v>0</v>
      </c>
      <c r="R203" s="37">
        <v>0</v>
      </c>
      <c r="S203" s="37">
        <v>0</v>
      </c>
      <c r="T203" s="22">
        <v>0</v>
      </c>
      <c r="U203" s="24">
        <v>1</v>
      </c>
      <c r="V203" s="23">
        <v>1</v>
      </c>
      <c r="W203" s="54">
        <f t="shared" ca="1" si="9"/>
        <v>-4.0909371997902566E-3</v>
      </c>
      <c r="X203" s="55">
        <f t="shared" ca="1" si="8"/>
        <v>1.0081986101667533</v>
      </c>
    </row>
    <row r="204" spans="2:24" x14ac:dyDescent="0.25">
      <c r="B204" s="26">
        <f>IF('Training Data'!A198="M",1,0)</f>
        <v>1</v>
      </c>
      <c r="C204" s="22">
        <f>IF('Training Data'!A198="F",1,0)</f>
        <v>0</v>
      </c>
      <c r="D204" s="26">
        <f>IF('Training Data'!$B198="H",1,0)</f>
        <v>1</v>
      </c>
      <c r="E204" s="22">
        <f>IF('Training Data'!$B198="A",1,0)</f>
        <v>0</v>
      </c>
      <c r="F204" s="37">
        <v>1</v>
      </c>
      <c r="G204" s="37">
        <v>0</v>
      </c>
      <c r="H204" s="37">
        <v>0</v>
      </c>
      <c r="I204" s="37">
        <v>0</v>
      </c>
      <c r="J204" s="37">
        <v>0</v>
      </c>
      <c r="K204" s="37">
        <v>0</v>
      </c>
      <c r="L204" s="37">
        <v>0</v>
      </c>
      <c r="M204" s="37">
        <v>0</v>
      </c>
      <c r="N204" s="37">
        <v>0</v>
      </c>
      <c r="O204" s="37">
        <v>1</v>
      </c>
      <c r="P204" s="37">
        <v>0</v>
      </c>
      <c r="Q204" s="37">
        <v>0</v>
      </c>
      <c r="R204" s="37">
        <v>1</v>
      </c>
      <c r="S204" s="37">
        <v>0</v>
      </c>
      <c r="T204" s="22">
        <v>0</v>
      </c>
      <c r="U204" s="24">
        <v>1</v>
      </c>
      <c r="V204" s="23">
        <v>1</v>
      </c>
      <c r="W204" s="54">
        <f t="shared" ca="1" si="9"/>
        <v>0.4384687480241638</v>
      </c>
      <c r="X204" s="55">
        <f t="shared" ca="1" si="8"/>
        <v>0.31531734694555003</v>
      </c>
    </row>
    <row r="205" spans="2:24" x14ac:dyDescent="0.25">
      <c r="B205" s="26">
        <f>IF('Training Data'!A199="M",1,0)</f>
        <v>0</v>
      </c>
      <c r="C205" s="22">
        <f>IF('Training Data'!A199="F",1,0)</f>
        <v>1</v>
      </c>
      <c r="D205" s="26">
        <f>IF('Training Data'!$B199="H",1,0)</f>
        <v>0</v>
      </c>
      <c r="E205" s="22">
        <f>IF('Training Data'!$B199="A",1,0)</f>
        <v>0</v>
      </c>
      <c r="F205" s="37">
        <v>0</v>
      </c>
      <c r="G205" s="37">
        <v>0</v>
      </c>
      <c r="H205" s="37">
        <v>0</v>
      </c>
      <c r="I205" s="37">
        <v>0</v>
      </c>
      <c r="J205" s="37">
        <v>0</v>
      </c>
      <c r="K205" s="37">
        <v>0</v>
      </c>
      <c r="L205" s="37">
        <v>0</v>
      </c>
      <c r="M205" s="37">
        <v>0</v>
      </c>
      <c r="N205" s="37">
        <v>0</v>
      </c>
      <c r="O205" s="37">
        <v>1</v>
      </c>
      <c r="P205" s="37">
        <v>0</v>
      </c>
      <c r="Q205" s="37">
        <v>0</v>
      </c>
      <c r="R205" s="37">
        <v>0</v>
      </c>
      <c r="S205" s="37">
        <v>0</v>
      </c>
      <c r="T205" s="22">
        <v>0</v>
      </c>
      <c r="U205" s="24">
        <v>1</v>
      </c>
      <c r="V205" s="23">
        <v>1</v>
      </c>
      <c r="W205" s="54">
        <f t="shared" ca="1" si="9"/>
        <v>0.13371206376606407</v>
      </c>
      <c r="X205" s="55">
        <f t="shared" ca="1" si="8"/>
        <v>0.75045478846445191</v>
      </c>
    </row>
    <row r="206" spans="2:24" x14ac:dyDescent="0.25">
      <c r="B206" s="26">
        <f>IF('Training Data'!A200="M",1,0)</f>
        <v>0</v>
      </c>
      <c r="C206" s="22">
        <f>IF('Training Data'!A200="F",1,0)</f>
        <v>1</v>
      </c>
      <c r="D206" s="26">
        <f>IF('Training Data'!$B200="H",1,0)</f>
        <v>0</v>
      </c>
      <c r="E206" s="22">
        <f>IF('Training Data'!$B200="A",1,0)</f>
        <v>0</v>
      </c>
      <c r="F206" s="37">
        <v>0</v>
      </c>
      <c r="G206" s="37">
        <v>1</v>
      </c>
      <c r="H206" s="37">
        <v>0</v>
      </c>
      <c r="I206" s="37">
        <v>0</v>
      </c>
      <c r="J206" s="37">
        <v>0</v>
      </c>
      <c r="K206" s="37">
        <v>0</v>
      </c>
      <c r="L206" s="37">
        <v>0</v>
      </c>
      <c r="M206" s="37">
        <v>0</v>
      </c>
      <c r="N206" s="37">
        <v>0</v>
      </c>
      <c r="O206" s="37">
        <v>0</v>
      </c>
      <c r="P206" s="37">
        <v>0</v>
      </c>
      <c r="Q206" s="37">
        <v>0</v>
      </c>
      <c r="R206" s="37">
        <v>0</v>
      </c>
      <c r="S206" s="37">
        <v>0</v>
      </c>
      <c r="T206" s="22">
        <v>0</v>
      </c>
      <c r="U206" s="24">
        <v>1</v>
      </c>
      <c r="V206" s="23">
        <v>1</v>
      </c>
      <c r="W206" s="54">
        <f t="shared" ca="1" si="9"/>
        <v>-0.30090248847536583</v>
      </c>
      <c r="X206" s="55">
        <f t="shared" ca="1" si="8"/>
        <v>1.6923472845213989</v>
      </c>
    </row>
    <row r="207" spans="2:24" x14ac:dyDescent="0.25">
      <c r="B207" s="26">
        <f>IF('Training Data'!A201="M",1,0)</f>
        <v>1</v>
      </c>
      <c r="C207" s="22">
        <f>IF('Training Data'!A201="F",1,0)</f>
        <v>0</v>
      </c>
      <c r="D207" s="26">
        <f>IF('Training Data'!$B201="H",1,0)</f>
        <v>1</v>
      </c>
      <c r="E207" s="22">
        <f>IF('Training Data'!$B201="A",1,0)</f>
        <v>0</v>
      </c>
      <c r="F207" s="37">
        <v>0</v>
      </c>
      <c r="G207" s="37">
        <v>0</v>
      </c>
      <c r="H207" s="37">
        <v>0</v>
      </c>
      <c r="I207" s="37">
        <v>0</v>
      </c>
      <c r="J207" s="37">
        <v>0</v>
      </c>
      <c r="K207" s="37">
        <v>0</v>
      </c>
      <c r="L207" s="37">
        <v>0</v>
      </c>
      <c r="M207" s="37">
        <v>0</v>
      </c>
      <c r="N207" s="37">
        <v>0</v>
      </c>
      <c r="O207" s="37">
        <v>0</v>
      </c>
      <c r="P207" s="37">
        <v>0</v>
      </c>
      <c r="Q207" s="37">
        <v>0</v>
      </c>
      <c r="R207" s="37">
        <v>0</v>
      </c>
      <c r="S207" s="37">
        <v>0</v>
      </c>
      <c r="T207" s="22">
        <v>1</v>
      </c>
      <c r="U207" s="24">
        <v>1</v>
      </c>
      <c r="V207" s="23">
        <v>1</v>
      </c>
      <c r="W207" s="54">
        <f t="shared" ca="1" si="9"/>
        <v>0.11366721296232218</v>
      </c>
      <c r="X207" s="55">
        <f t="shared" ca="1" si="8"/>
        <v>0.78558580937797751</v>
      </c>
    </row>
    <row r="208" spans="2:24" x14ac:dyDescent="0.25">
      <c r="B208" s="26">
        <f>IF('Training Data'!A202="M",1,0)</f>
        <v>0</v>
      </c>
      <c r="C208" s="22">
        <f>IF('Training Data'!A202="F",1,0)</f>
        <v>1</v>
      </c>
      <c r="D208" s="26">
        <f>IF('Training Data'!$B202="H",1,0)</f>
        <v>1</v>
      </c>
      <c r="E208" s="22">
        <f>IF('Training Data'!$B202="A",1,0)</f>
        <v>0</v>
      </c>
      <c r="F208" s="37">
        <v>0</v>
      </c>
      <c r="G208" s="37">
        <v>0</v>
      </c>
      <c r="H208" s="37">
        <v>0</v>
      </c>
      <c r="I208" s="37">
        <v>1</v>
      </c>
      <c r="J208" s="37">
        <v>0</v>
      </c>
      <c r="K208" s="37">
        <v>0</v>
      </c>
      <c r="L208" s="37">
        <v>0</v>
      </c>
      <c r="M208" s="37">
        <v>0</v>
      </c>
      <c r="N208" s="37">
        <v>0</v>
      </c>
      <c r="O208" s="37">
        <v>0</v>
      </c>
      <c r="P208" s="37">
        <v>0</v>
      </c>
      <c r="Q208" s="37">
        <v>0</v>
      </c>
      <c r="R208" s="37">
        <v>0</v>
      </c>
      <c r="S208" s="37">
        <v>0</v>
      </c>
      <c r="T208" s="22">
        <v>0</v>
      </c>
      <c r="U208" s="24">
        <v>1</v>
      </c>
      <c r="V208" s="23">
        <v>1</v>
      </c>
      <c r="W208" s="54">
        <f t="shared" ca="1" si="9"/>
        <v>0.29083308512030698</v>
      </c>
      <c r="X208" s="55">
        <f t="shared" ca="1" si="8"/>
        <v>0.50291771315998179</v>
      </c>
    </row>
    <row r="209" spans="2:24" x14ac:dyDescent="0.25">
      <c r="B209" s="26">
        <f>IF('Training Data'!A203="M",1,0)</f>
        <v>0</v>
      </c>
      <c r="C209" s="22">
        <f>IF('Training Data'!A203="F",1,0)</f>
        <v>1</v>
      </c>
      <c r="D209" s="26">
        <f>IF('Training Data'!$B203="H",1,0)</f>
        <v>1</v>
      </c>
      <c r="E209" s="22">
        <f>IF('Training Data'!$B203="A",1,0)</f>
        <v>0</v>
      </c>
      <c r="F209" s="37">
        <v>0</v>
      </c>
      <c r="G209" s="37">
        <v>0</v>
      </c>
      <c r="H209" s="37">
        <v>0</v>
      </c>
      <c r="I209" s="37">
        <v>0</v>
      </c>
      <c r="J209" s="37">
        <v>1</v>
      </c>
      <c r="K209" s="37">
        <v>0</v>
      </c>
      <c r="L209" s="37">
        <v>0</v>
      </c>
      <c r="M209" s="37">
        <v>0</v>
      </c>
      <c r="N209" s="37">
        <v>0</v>
      </c>
      <c r="O209" s="37">
        <v>0</v>
      </c>
      <c r="P209" s="37">
        <v>0</v>
      </c>
      <c r="Q209" s="37">
        <v>0</v>
      </c>
      <c r="R209" s="37">
        <v>0</v>
      </c>
      <c r="S209" s="37">
        <v>0</v>
      </c>
      <c r="T209" s="22">
        <v>0</v>
      </c>
      <c r="U209" s="24">
        <v>1</v>
      </c>
      <c r="V209" s="23">
        <v>1</v>
      </c>
      <c r="W209" s="54">
        <f t="shared" ca="1" si="9"/>
        <v>0.23937287041726044</v>
      </c>
      <c r="X209" s="55">
        <f t="shared" ca="1" si="8"/>
        <v>0.57855363025727768</v>
      </c>
    </row>
    <row r="210" spans="2:24" x14ac:dyDescent="0.25">
      <c r="B210" s="26">
        <f>IF('Training Data'!A204="M",1,0)</f>
        <v>1</v>
      </c>
      <c r="C210" s="22">
        <f>IF('Training Data'!A204="F",1,0)</f>
        <v>0</v>
      </c>
      <c r="D210" s="26">
        <f>IF('Training Data'!$B204="H",1,0)</f>
        <v>1</v>
      </c>
      <c r="E210" s="22">
        <f>IF('Training Data'!$B204="A",1,0)</f>
        <v>0</v>
      </c>
      <c r="F210" s="37">
        <v>0</v>
      </c>
      <c r="G210" s="37">
        <v>0</v>
      </c>
      <c r="H210" s="37">
        <v>0</v>
      </c>
      <c r="I210" s="37">
        <v>1</v>
      </c>
      <c r="J210" s="37">
        <v>0</v>
      </c>
      <c r="K210" s="37">
        <v>0</v>
      </c>
      <c r="L210" s="37">
        <v>0</v>
      </c>
      <c r="M210" s="37">
        <v>0</v>
      </c>
      <c r="N210" s="37">
        <v>0</v>
      </c>
      <c r="O210" s="37">
        <v>0</v>
      </c>
      <c r="P210" s="37">
        <v>1</v>
      </c>
      <c r="Q210" s="37">
        <v>0</v>
      </c>
      <c r="R210" s="37">
        <v>0</v>
      </c>
      <c r="S210" s="37">
        <v>0</v>
      </c>
      <c r="T210" s="22">
        <v>0</v>
      </c>
      <c r="U210" s="24">
        <v>1</v>
      </c>
      <c r="V210" s="23">
        <v>1</v>
      </c>
      <c r="W210" s="54">
        <f t="shared" ca="1" si="9"/>
        <v>6.0270457506388597E-2</v>
      </c>
      <c r="X210" s="55">
        <f t="shared" ca="1" si="8"/>
        <v>0.88309161303525219</v>
      </c>
    </row>
    <row r="211" spans="2:24" x14ac:dyDescent="0.25">
      <c r="B211" s="26">
        <f>IF('Training Data'!A205="M",1,0)</f>
        <v>1</v>
      </c>
      <c r="C211" s="22">
        <f>IF('Training Data'!A205="F",1,0)</f>
        <v>0</v>
      </c>
      <c r="D211" s="26">
        <f>IF('Training Data'!$B205="H",1,0)</f>
        <v>1</v>
      </c>
      <c r="E211" s="22">
        <f>IF('Training Data'!$B205="A",1,0)</f>
        <v>0</v>
      </c>
      <c r="F211" s="37">
        <v>0</v>
      </c>
      <c r="G211" s="37">
        <v>0</v>
      </c>
      <c r="H211" s="37">
        <v>0</v>
      </c>
      <c r="I211" s="37">
        <v>1</v>
      </c>
      <c r="J211" s="37">
        <v>0</v>
      </c>
      <c r="K211" s="37">
        <v>0</v>
      </c>
      <c r="L211" s="37">
        <v>0</v>
      </c>
      <c r="M211" s="37">
        <v>0</v>
      </c>
      <c r="N211" s="37">
        <v>0</v>
      </c>
      <c r="O211" s="37">
        <v>0</v>
      </c>
      <c r="P211" s="37">
        <v>0</v>
      </c>
      <c r="Q211" s="37">
        <v>0</v>
      </c>
      <c r="R211" s="37">
        <v>0</v>
      </c>
      <c r="S211" s="37">
        <v>0</v>
      </c>
      <c r="T211" s="22">
        <v>0</v>
      </c>
      <c r="U211" s="24">
        <v>1</v>
      </c>
      <c r="V211" s="23">
        <v>1</v>
      </c>
      <c r="W211" s="54">
        <f t="shared" ca="1" si="9"/>
        <v>0.21934368278223002</v>
      </c>
      <c r="X211" s="55">
        <f t="shared" ca="1" si="8"/>
        <v>0.60942428561201145</v>
      </c>
    </row>
    <row r="212" spans="2:24" x14ac:dyDescent="0.25">
      <c r="B212" s="26">
        <f>IF('Training Data'!A206="M",1,0)</f>
        <v>0</v>
      </c>
      <c r="C212" s="22">
        <f>IF('Training Data'!A206="F",1,0)</f>
        <v>1</v>
      </c>
      <c r="D212" s="26">
        <f>IF('Training Data'!$B206="H",1,0)</f>
        <v>0</v>
      </c>
      <c r="E212" s="22">
        <f>IF('Training Data'!$B206="A",1,0)</f>
        <v>1</v>
      </c>
      <c r="F212" s="37">
        <v>0</v>
      </c>
      <c r="G212" s="37">
        <v>0</v>
      </c>
      <c r="H212" s="37">
        <v>0</v>
      </c>
      <c r="I212" s="37">
        <v>0</v>
      </c>
      <c r="J212" s="37">
        <v>0</v>
      </c>
      <c r="K212" s="37">
        <v>0</v>
      </c>
      <c r="L212" s="37">
        <v>0</v>
      </c>
      <c r="M212" s="37">
        <v>1</v>
      </c>
      <c r="N212" s="37">
        <v>0</v>
      </c>
      <c r="O212" s="37">
        <v>0</v>
      </c>
      <c r="P212" s="37">
        <v>0</v>
      </c>
      <c r="Q212" s="37">
        <v>0</v>
      </c>
      <c r="R212" s="37">
        <v>0</v>
      </c>
      <c r="S212" s="37">
        <v>0</v>
      </c>
      <c r="T212" s="22">
        <v>0</v>
      </c>
      <c r="U212" s="24">
        <v>1</v>
      </c>
      <c r="V212" s="23">
        <v>1</v>
      </c>
      <c r="W212" s="54">
        <f t="shared" ca="1" si="9"/>
        <v>0.18980575206729297</v>
      </c>
      <c r="X212" s="55">
        <f t="shared" ca="1" si="8"/>
        <v>0.65641471938324469</v>
      </c>
    </row>
    <row r="213" spans="2:24" x14ac:dyDescent="0.25">
      <c r="B213" s="26">
        <f>IF('Training Data'!A207="M",1,0)</f>
        <v>0</v>
      </c>
      <c r="C213" s="22">
        <f>IF('Training Data'!A207="F",1,0)</f>
        <v>1</v>
      </c>
      <c r="D213" s="26">
        <f>IF('Training Data'!$B207="H",1,0)</f>
        <v>1</v>
      </c>
      <c r="E213" s="22">
        <f>IF('Training Data'!$B207="A",1,0)</f>
        <v>0</v>
      </c>
      <c r="F213" s="37">
        <v>0</v>
      </c>
      <c r="G213" s="37">
        <v>0</v>
      </c>
      <c r="H213" s="37">
        <v>0</v>
      </c>
      <c r="I213" s="37">
        <v>0</v>
      </c>
      <c r="J213" s="37">
        <v>0</v>
      </c>
      <c r="K213" s="37">
        <v>0</v>
      </c>
      <c r="L213" s="37">
        <v>0</v>
      </c>
      <c r="M213" s="37">
        <v>0</v>
      </c>
      <c r="N213" s="37">
        <v>0</v>
      </c>
      <c r="O213" s="37">
        <v>0</v>
      </c>
      <c r="P213" s="37">
        <v>0</v>
      </c>
      <c r="Q213" s="37">
        <v>0</v>
      </c>
      <c r="R213" s="37">
        <v>0</v>
      </c>
      <c r="S213" s="37">
        <v>0</v>
      </c>
      <c r="T213" s="22">
        <v>0</v>
      </c>
      <c r="U213" s="24">
        <v>1</v>
      </c>
      <c r="V213" s="23">
        <v>1</v>
      </c>
      <c r="W213" s="54">
        <f t="shared" ca="1" si="9"/>
        <v>-5.4751947799372959E-2</v>
      </c>
      <c r="X213" s="55">
        <f t="shared" ca="1" si="8"/>
        <v>1.1125016713865712</v>
      </c>
    </row>
    <row r="214" spans="2:24" x14ac:dyDescent="0.25">
      <c r="B214" s="26">
        <f>IF('Training Data'!A208="M",1,0)</f>
        <v>0</v>
      </c>
      <c r="C214" s="22">
        <f>IF('Training Data'!A208="F",1,0)</f>
        <v>1</v>
      </c>
      <c r="D214" s="26">
        <f>IF('Training Data'!$B208="H",1,0)</f>
        <v>0</v>
      </c>
      <c r="E214" s="22">
        <f>IF('Training Data'!$B208="A",1,0)</f>
        <v>1</v>
      </c>
      <c r="F214" s="37">
        <v>0</v>
      </c>
      <c r="G214" s="37">
        <v>0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0</v>
      </c>
      <c r="N214" s="37">
        <v>0</v>
      </c>
      <c r="O214" s="37">
        <v>0</v>
      </c>
      <c r="P214" s="37">
        <v>0</v>
      </c>
      <c r="Q214" s="37">
        <v>0</v>
      </c>
      <c r="R214" s="37">
        <v>0</v>
      </c>
      <c r="S214" s="37">
        <v>0</v>
      </c>
      <c r="T214" s="22">
        <v>1</v>
      </c>
      <c r="U214" s="24">
        <v>1</v>
      </c>
      <c r="V214" s="23">
        <v>1</v>
      </c>
      <c r="W214" s="54">
        <f t="shared" ca="1" si="9"/>
        <v>0.19978951443095727</v>
      </c>
      <c r="X214" s="55">
        <f t="shared" ca="1" si="8"/>
        <v>0.64033682121464319</v>
      </c>
    </row>
    <row r="215" spans="2:24" x14ac:dyDescent="0.25">
      <c r="B215" s="26">
        <f>IF('Training Data'!A209="M",1,0)</f>
        <v>0</v>
      </c>
      <c r="C215" s="22">
        <f>IF('Training Data'!A209="F",1,0)</f>
        <v>0</v>
      </c>
      <c r="D215" s="26">
        <f>IF('Training Data'!$B209="H",1,0)</f>
        <v>0</v>
      </c>
      <c r="E215" s="22">
        <f>IF('Training Data'!$B209="A",1,0)</f>
        <v>1</v>
      </c>
      <c r="F215" s="37">
        <v>0</v>
      </c>
      <c r="G215" s="37">
        <v>0</v>
      </c>
      <c r="H215" s="37">
        <v>0</v>
      </c>
      <c r="I215" s="37">
        <v>0</v>
      </c>
      <c r="J215" s="37">
        <v>0</v>
      </c>
      <c r="K215" s="37">
        <v>0</v>
      </c>
      <c r="L215" s="37">
        <v>0</v>
      </c>
      <c r="M215" s="37">
        <v>0</v>
      </c>
      <c r="N215" s="37">
        <v>0</v>
      </c>
      <c r="O215" s="37">
        <v>0</v>
      </c>
      <c r="P215" s="37">
        <v>0</v>
      </c>
      <c r="Q215" s="37">
        <v>0</v>
      </c>
      <c r="R215" s="37">
        <v>0</v>
      </c>
      <c r="S215" s="37">
        <v>0</v>
      </c>
      <c r="T215" s="22">
        <v>0</v>
      </c>
      <c r="U215" s="24">
        <v>1</v>
      </c>
      <c r="V215" s="23">
        <v>1</v>
      </c>
      <c r="W215" s="54">
        <f t="shared" ca="1" si="9"/>
        <v>-1.3297830018859228E-2</v>
      </c>
      <c r="X215" s="55">
        <f t="shared" ca="1" si="8"/>
        <v>1.0267724923209292</v>
      </c>
    </row>
    <row r="216" spans="2:24" x14ac:dyDescent="0.25">
      <c r="B216" s="26">
        <f>IF('Training Data'!A210="M",1,0)</f>
        <v>0</v>
      </c>
      <c r="C216" s="22">
        <f>IF('Training Data'!A210="F",1,0)</f>
        <v>0</v>
      </c>
      <c r="D216" s="26">
        <f>IF('Training Data'!$B210="H",1,0)</f>
        <v>1</v>
      </c>
      <c r="E216" s="22">
        <f>IF('Training Data'!$B210="A",1,0)</f>
        <v>0</v>
      </c>
      <c r="F216" s="37">
        <v>0</v>
      </c>
      <c r="G216" s="37">
        <v>0</v>
      </c>
      <c r="H216" s="37">
        <v>0</v>
      </c>
      <c r="I216" s="37">
        <v>0</v>
      </c>
      <c r="J216" s="37">
        <v>0</v>
      </c>
      <c r="K216" s="37">
        <v>0</v>
      </c>
      <c r="L216" s="37">
        <v>0</v>
      </c>
      <c r="M216" s="37">
        <v>0</v>
      </c>
      <c r="N216" s="37">
        <v>0</v>
      </c>
      <c r="O216" s="37">
        <v>0</v>
      </c>
      <c r="P216" s="37">
        <v>0</v>
      </c>
      <c r="Q216" s="37">
        <v>0</v>
      </c>
      <c r="R216" s="37">
        <v>0</v>
      </c>
      <c r="S216" s="37">
        <v>1</v>
      </c>
      <c r="T216" s="22">
        <v>0</v>
      </c>
      <c r="U216" s="24">
        <v>1</v>
      </c>
      <c r="V216" s="23">
        <v>1</v>
      </c>
      <c r="W216" s="54">
        <f t="shared" ca="1" si="9"/>
        <v>-0.23538994160844376</v>
      </c>
      <c r="X216" s="55">
        <f t="shared" ca="1" si="8"/>
        <v>1.526188307827314</v>
      </c>
    </row>
    <row r="217" spans="2:24" x14ac:dyDescent="0.25">
      <c r="B217" s="26">
        <f>IF('Training Data'!A211="M",1,0)</f>
        <v>1</v>
      </c>
      <c r="C217" s="22">
        <f>IF('Training Data'!A211="F",1,0)</f>
        <v>0</v>
      </c>
      <c r="D217" s="26">
        <f>IF('Training Data'!$B211="H",1,0)</f>
        <v>1</v>
      </c>
      <c r="E217" s="22">
        <f>IF('Training Data'!$B211="A",1,0)</f>
        <v>0</v>
      </c>
      <c r="F217" s="37">
        <v>1</v>
      </c>
      <c r="G217" s="37">
        <v>0</v>
      </c>
      <c r="H217" s="37">
        <v>0</v>
      </c>
      <c r="I217" s="37">
        <v>0</v>
      </c>
      <c r="J217" s="37">
        <v>0</v>
      </c>
      <c r="K217" s="37">
        <v>0</v>
      </c>
      <c r="L217" s="37">
        <v>0</v>
      </c>
      <c r="M217" s="37">
        <v>0</v>
      </c>
      <c r="N217" s="37">
        <v>0</v>
      </c>
      <c r="O217" s="37">
        <v>0</v>
      </c>
      <c r="P217" s="37">
        <v>0</v>
      </c>
      <c r="Q217" s="37">
        <v>0</v>
      </c>
      <c r="R217" s="37">
        <v>0</v>
      </c>
      <c r="S217" s="37">
        <v>0</v>
      </c>
      <c r="T217" s="22">
        <v>0</v>
      </c>
      <c r="U217" s="24">
        <v>1</v>
      </c>
      <c r="V217" s="23">
        <v>1</v>
      </c>
      <c r="W217" s="54">
        <f t="shared" ca="1" si="9"/>
        <v>9.0152536774156911E-2</v>
      </c>
      <c r="X217" s="55">
        <f t="shared" ca="1" si="8"/>
        <v>0.8278224063385019</v>
      </c>
    </row>
    <row r="218" spans="2:24" x14ac:dyDescent="0.25">
      <c r="B218" s="26">
        <f>IF('Training Data'!A212="M",1,0)</f>
        <v>0</v>
      </c>
      <c r="C218" s="22">
        <f>IF('Training Data'!A212="F",1,0)</f>
        <v>1</v>
      </c>
      <c r="D218" s="26">
        <f>IF('Training Data'!$B212="H",1,0)</f>
        <v>1</v>
      </c>
      <c r="E218" s="22">
        <f>IF('Training Data'!$B212="A",1,0)</f>
        <v>0</v>
      </c>
      <c r="F218" s="37">
        <v>0</v>
      </c>
      <c r="G218" s="37">
        <v>0</v>
      </c>
      <c r="H218" s="37">
        <v>0</v>
      </c>
      <c r="I218" s="37">
        <v>1</v>
      </c>
      <c r="J218" s="37">
        <v>0</v>
      </c>
      <c r="K218" s="37">
        <v>0</v>
      </c>
      <c r="L218" s="37">
        <v>0</v>
      </c>
      <c r="M218" s="37">
        <v>0</v>
      </c>
      <c r="N218" s="37">
        <v>0</v>
      </c>
      <c r="O218" s="37">
        <v>1</v>
      </c>
      <c r="P218" s="37">
        <v>0</v>
      </c>
      <c r="Q218" s="37">
        <v>0</v>
      </c>
      <c r="R218" s="37">
        <v>0</v>
      </c>
      <c r="S218" s="37">
        <v>0</v>
      </c>
      <c r="T218" s="22">
        <v>0</v>
      </c>
      <c r="U218" s="24">
        <v>1</v>
      </c>
      <c r="V218" s="23">
        <v>1</v>
      </c>
      <c r="W218" s="54">
        <f t="shared" ca="1" si="9"/>
        <v>0.45136636753632664</v>
      </c>
      <c r="X218" s="55">
        <f t="shared" ca="1" si="8"/>
        <v>0.30099886267028503</v>
      </c>
    </row>
    <row r="219" spans="2:24" x14ac:dyDescent="0.25">
      <c r="B219" s="26">
        <f>IF('Training Data'!A213="M",1,0)</f>
        <v>1</v>
      </c>
      <c r="C219" s="22">
        <f>IF('Training Data'!A213="F",1,0)</f>
        <v>0</v>
      </c>
      <c r="D219" s="26">
        <f>IF('Training Data'!$B213="H",1,0)</f>
        <v>0</v>
      </c>
      <c r="E219" s="22">
        <f>IF('Training Data'!$B213="A",1,0)</f>
        <v>1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37">
        <v>0</v>
      </c>
      <c r="L219" s="37">
        <v>0</v>
      </c>
      <c r="M219" s="37">
        <v>0</v>
      </c>
      <c r="N219" s="37">
        <v>0</v>
      </c>
      <c r="O219" s="37">
        <v>0</v>
      </c>
      <c r="P219" s="37">
        <v>0</v>
      </c>
      <c r="Q219" s="37">
        <v>0</v>
      </c>
      <c r="R219" s="37">
        <v>1</v>
      </c>
      <c r="S219" s="37">
        <v>0</v>
      </c>
      <c r="T219" s="22">
        <v>0</v>
      </c>
      <c r="U219" s="24">
        <v>1</v>
      </c>
      <c r="V219" s="23">
        <v>1</v>
      </c>
      <c r="W219" s="54">
        <f t="shared" ca="1" si="9"/>
        <v>7.6174477827095369E-2</v>
      </c>
      <c r="X219" s="55">
        <f t="shared" ca="1" si="8"/>
        <v>0.85345359541803978</v>
      </c>
    </row>
    <row r="220" spans="2:24" x14ac:dyDescent="0.25">
      <c r="B220" s="26">
        <f>IF('Training Data'!A214="M",1,0)</f>
        <v>0</v>
      </c>
      <c r="C220" s="22">
        <f>IF('Training Data'!A214="F",1,0)</f>
        <v>1</v>
      </c>
      <c r="D220" s="26">
        <f>IF('Training Data'!$B214="H",1,0)</f>
        <v>1</v>
      </c>
      <c r="E220" s="22">
        <f>IF('Training Data'!$B214="A",1,0)</f>
        <v>0</v>
      </c>
      <c r="F220" s="37">
        <v>0</v>
      </c>
      <c r="G220" s="37">
        <v>0</v>
      </c>
      <c r="H220" s="37">
        <v>0</v>
      </c>
      <c r="I220" s="37">
        <v>0</v>
      </c>
      <c r="J220" s="37">
        <v>0</v>
      </c>
      <c r="K220" s="37">
        <v>0</v>
      </c>
      <c r="L220" s="37">
        <v>0</v>
      </c>
      <c r="M220" s="37">
        <v>0</v>
      </c>
      <c r="N220" s="37">
        <v>0</v>
      </c>
      <c r="O220" s="37">
        <v>1</v>
      </c>
      <c r="P220" s="37">
        <v>0</v>
      </c>
      <c r="Q220" s="37">
        <v>0</v>
      </c>
      <c r="R220" s="37">
        <v>0</v>
      </c>
      <c r="S220" s="37">
        <v>0</v>
      </c>
      <c r="T220" s="22">
        <v>1</v>
      </c>
      <c r="U220" s="24">
        <v>1</v>
      </c>
      <c r="V220" s="23">
        <v>1</v>
      </c>
      <c r="W220" s="54">
        <f t="shared" ca="1" si="9"/>
        <v>0.34568989771641889</v>
      </c>
      <c r="X220" s="55">
        <f t="shared" ca="1" si="8"/>
        <v>0.42812170995035037</v>
      </c>
    </row>
    <row r="221" spans="2:24" x14ac:dyDescent="0.25">
      <c r="B221" s="26">
        <f>IF('Training Data'!A215="M",1,0)</f>
        <v>0</v>
      </c>
      <c r="C221" s="22">
        <f>IF('Training Data'!A215="F",1,0)</f>
        <v>1</v>
      </c>
      <c r="D221" s="26">
        <f>IF('Training Data'!$B215="H",1,0)</f>
        <v>0</v>
      </c>
      <c r="E221" s="22">
        <f>IF('Training Data'!$B215="A",1,0)</f>
        <v>1</v>
      </c>
      <c r="F221" s="37">
        <v>0</v>
      </c>
      <c r="G221" s="37">
        <v>0</v>
      </c>
      <c r="H221" s="37">
        <v>1</v>
      </c>
      <c r="I221" s="37">
        <v>0</v>
      </c>
      <c r="J221" s="37">
        <v>0</v>
      </c>
      <c r="K221" s="37">
        <v>0</v>
      </c>
      <c r="L221" s="37">
        <v>0</v>
      </c>
      <c r="M221" s="37">
        <v>0</v>
      </c>
      <c r="N221" s="37">
        <v>0</v>
      </c>
      <c r="O221" s="37">
        <v>1</v>
      </c>
      <c r="P221" s="37">
        <v>0</v>
      </c>
      <c r="Q221" s="37">
        <v>0</v>
      </c>
      <c r="R221" s="37">
        <v>0</v>
      </c>
      <c r="S221" s="37">
        <v>0</v>
      </c>
      <c r="T221" s="22">
        <v>0</v>
      </c>
      <c r="U221" s="24">
        <v>1</v>
      </c>
      <c r="V221" s="23">
        <v>1</v>
      </c>
      <c r="W221" s="54">
        <f t="shared" ca="1" si="9"/>
        <v>-0.11765328536537353</v>
      </c>
      <c r="X221" s="55">
        <f t="shared" ca="1" si="8"/>
        <v>1.2491488662880132</v>
      </c>
    </row>
    <row r="222" spans="2:24" x14ac:dyDescent="0.25">
      <c r="B222" s="26">
        <f>IF('Training Data'!A216="M",1,0)</f>
        <v>0</v>
      </c>
      <c r="C222" s="22">
        <f>IF('Training Data'!A216="F",1,0)</f>
        <v>1</v>
      </c>
      <c r="D222" s="26">
        <f>IF('Training Data'!$B216="H",1,0)</f>
        <v>0</v>
      </c>
      <c r="E222" s="22">
        <f>IF('Training Data'!$B216="A",1,0)</f>
        <v>1</v>
      </c>
      <c r="F222" s="37">
        <v>0</v>
      </c>
      <c r="G222" s="37">
        <v>0</v>
      </c>
      <c r="H222" s="37">
        <v>0</v>
      </c>
      <c r="I222" s="37">
        <v>0</v>
      </c>
      <c r="J222" s="37">
        <v>0</v>
      </c>
      <c r="K222" s="37">
        <v>0</v>
      </c>
      <c r="L222" s="37">
        <v>0</v>
      </c>
      <c r="M222" s="37">
        <v>0</v>
      </c>
      <c r="N222" s="37">
        <v>0</v>
      </c>
      <c r="O222" s="37">
        <v>0</v>
      </c>
      <c r="P222" s="37">
        <v>0</v>
      </c>
      <c r="Q222" s="37">
        <v>1</v>
      </c>
      <c r="R222" s="37">
        <v>0</v>
      </c>
      <c r="S222" s="37">
        <v>0</v>
      </c>
      <c r="T222" s="22">
        <v>0</v>
      </c>
      <c r="U222" s="24">
        <v>1</v>
      </c>
      <c r="V222" s="23">
        <v>1</v>
      </c>
      <c r="W222" s="54">
        <f t="shared" ca="1" si="9"/>
        <v>0.12456934098054709</v>
      </c>
      <c r="X222" s="55">
        <f t="shared" ca="1" si="8"/>
        <v>0.76637883875123369</v>
      </c>
    </row>
    <row r="223" spans="2:24" x14ac:dyDescent="0.25">
      <c r="B223" s="26">
        <f>IF('Training Data'!A217="M",1,0)</f>
        <v>0</v>
      </c>
      <c r="C223" s="22">
        <f>IF('Training Data'!A217="F",1,0)</f>
        <v>0</v>
      </c>
      <c r="D223" s="26">
        <f>IF('Training Data'!$B217="H",1,0)</f>
        <v>0</v>
      </c>
      <c r="E223" s="22">
        <f>IF('Training Data'!$B217="A",1,0)</f>
        <v>1</v>
      </c>
      <c r="F223" s="37">
        <v>1</v>
      </c>
      <c r="G223" s="37">
        <v>0</v>
      </c>
      <c r="H223" s="37">
        <v>0</v>
      </c>
      <c r="I223" s="37">
        <v>0</v>
      </c>
      <c r="J223" s="37">
        <v>0</v>
      </c>
      <c r="K223" s="37">
        <v>0</v>
      </c>
      <c r="L223" s="37">
        <v>0</v>
      </c>
      <c r="M223" s="37">
        <v>0</v>
      </c>
      <c r="N223" s="37">
        <v>0</v>
      </c>
      <c r="O223" s="37">
        <v>0</v>
      </c>
      <c r="P223" s="37">
        <v>0</v>
      </c>
      <c r="Q223" s="37">
        <v>1</v>
      </c>
      <c r="R223" s="37">
        <v>1</v>
      </c>
      <c r="S223" s="37">
        <v>0</v>
      </c>
      <c r="T223" s="22">
        <v>0</v>
      </c>
      <c r="U223" s="24">
        <v>1</v>
      </c>
      <c r="V223" s="23">
        <v>1</v>
      </c>
      <c r="W223" s="54">
        <f t="shared" ca="1" si="9"/>
        <v>0.55556737537609679</v>
      </c>
      <c r="X223" s="55">
        <f t="shared" ca="1" si="8"/>
        <v>0.19752035783009125</v>
      </c>
    </row>
    <row r="224" spans="2:24" x14ac:dyDescent="0.25">
      <c r="B224" s="26">
        <f>IF('Training Data'!A218="M",1,0)</f>
        <v>0</v>
      </c>
      <c r="C224" s="22">
        <f>IF('Training Data'!A218="F",1,0)</f>
        <v>1</v>
      </c>
      <c r="D224" s="26">
        <f>IF('Training Data'!$B218="H",1,0)</f>
        <v>1</v>
      </c>
      <c r="E224" s="22">
        <f>IF('Training Data'!$B218="A",1,0)</f>
        <v>0</v>
      </c>
      <c r="F224" s="37">
        <v>0</v>
      </c>
      <c r="G224" s="37">
        <v>0</v>
      </c>
      <c r="H224" s="37">
        <v>0</v>
      </c>
      <c r="I224" s="37">
        <v>0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</v>
      </c>
      <c r="P224" s="37">
        <v>0</v>
      </c>
      <c r="Q224" s="37">
        <v>0</v>
      </c>
      <c r="R224" s="37">
        <v>0</v>
      </c>
      <c r="S224" s="37">
        <v>0</v>
      </c>
      <c r="T224" s="22">
        <v>1</v>
      </c>
      <c r="U224" s="24">
        <v>1</v>
      </c>
      <c r="V224" s="23">
        <v>1</v>
      </c>
      <c r="W224" s="54">
        <f t="shared" ca="1" si="9"/>
        <v>0.18515661530039917</v>
      </c>
      <c r="X224" s="55">
        <f t="shared" ca="1" si="8"/>
        <v>0.6639697415887017</v>
      </c>
    </row>
    <row r="225" spans="2:24" x14ac:dyDescent="0.25">
      <c r="B225" s="26">
        <f>IF('Training Data'!A219="M",1,0)</f>
        <v>1</v>
      </c>
      <c r="C225" s="22">
        <f>IF('Training Data'!A219="F",1,0)</f>
        <v>0</v>
      </c>
      <c r="D225" s="26">
        <f>IF('Training Data'!$B219="H",1,0)</f>
        <v>1</v>
      </c>
      <c r="E225" s="22">
        <f>IF('Training Data'!$B219="A",1,0)</f>
        <v>0</v>
      </c>
      <c r="F225" s="37">
        <v>0</v>
      </c>
      <c r="G225" s="37">
        <v>0</v>
      </c>
      <c r="H225" s="37">
        <v>0</v>
      </c>
      <c r="I225" s="37">
        <v>1</v>
      </c>
      <c r="J225" s="37">
        <v>0</v>
      </c>
      <c r="K225" s="37">
        <v>0</v>
      </c>
      <c r="L225" s="37">
        <v>0</v>
      </c>
      <c r="M225" s="37">
        <v>1</v>
      </c>
      <c r="N225" s="37">
        <v>0</v>
      </c>
      <c r="O225" s="37">
        <v>0</v>
      </c>
      <c r="P225" s="37">
        <v>0</v>
      </c>
      <c r="Q225" s="37">
        <v>0</v>
      </c>
      <c r="R225" s="37">
        <v>0</v>
      </c>
      <c r="S225" s="37">
        <v>0</v>
      </c>
      <c r="T225" s="22">
        <v>1</v>
      </c>
      <c r="U225" s="24">
        <v>1</v>
      </c>
      <c r="V225" s="23">
        <v>1</v>
      </c>
      <c r="W225" s="54">
        <f t="shared" ca="1" si="9"/>
        <v>0.68917704661810997</v>
      </c>
      <c r="X225" s="55">
        <f t="shared" ca="1" si="8"/>
        <v>9.6610908349040583E-2</v>
      </c>
    </row>
    <row r="226" spans="2:24" x14ac:dyDescent="0.25">
      <c r="B226" s="26">
        <f>IF('Training Data'!A220="M",1,0)</f>
        <v>0</v>
      </c>
      <c r="C226" s="22">
        <f>IF('Training Data'!A220="F",1,0)</f>
        <v>1</v>
      </c>
      <c r="D226" s="26">
        <f>IF('Training Data'!$B220="H",1,0)</f>
        <v>0</v>
      </c>
      <c r="E226" s="22">
        <f>IF('Training Data'!$B220="A",1,0)</f>
        <v>0</v>
      </c>
      <c r="F226" s="37">
        <v>0</v>
      </c>
      <c r="G226" s="37">
        <v>0</v>
      </c>
      <c r="H226" s="37">
        <v>0</v>
      </c>
      <c r="I226" s="37">
        <v>0</v>
      </c>
      <c r="J226" s="37">
        <v>0</v>
      </c>
      <c r="K226" s="37">
        <v>0</v>
      </c>
      <c r="L226" s="37">
        <v>0</v>
      </c>
      <c r="M226" s="37">
        <v>0</v>
      </c>
      <c r="N226" s="37">
        <v>0</v>
      </c>
      <c r="O226" s="37">
        <v>0</v>
      </c>
      <c r="P226" s="37">
        <v>0</v>
      </c>
      <c r="Q226" s="37">
        <v>0</v>
      </c>
      <c r="R226" s="37">
        <v>0</v>
      </c>
      <c r="S226" s="37">
        <v>0</v>
      </c>
      <c r="T226" s="22">
        <v>1</v>
      </c>
      <c r="U226" s="24">
        <v>1</v>
      </c>
      <c r="V226" s="23">
        <v>1</v>
      </c>
      <c r="W226" s="54">
        <f t="shared" ca="1" si="9"/>
        <v>0.2130873444498165</v>
      </c>
      <c r="X226" s="55">
        <f t="shared" ca="1" si="8"/>
        <v>0.61923152746504173</v>
      </c>
    </row>
    <row r="227" spans="2:24" x14ac:dyDescent="0.25">
      <c r="B227" s="26">
        <f>IF('Training Data'!A221="M",1,0)</f>
        <v>0</v>
      </c>
      <c r="C227" s="22">
        <f>IF('Training Data'!A221="F",1,0)</f>
        <v>1</v>
      </c>
      <c r="D227" s="26">
        <f>IF('Training Data'!$B221="H",1,0)</f>
        <v>0</v>
      </c>
      <c r="E227" s="22">
        <f>IF('Training Data'!$B221="A",1,0)</f>
        <v>1</v>
      </c>
      <c r="F227" s="37">
        <v>0</v>
      </c>
      <c r="G227" s="37">
        <v>0</v>
      </c>
      <c r="H227" s="37">
        <v>0</v>
      </c>
      <c r="I227" s="37">
        <v>0</v>
      </c>
      <c r="J227" s="37">
        <v>0</v>
      </c>
      <c r="K227" s="37">
        <v>0</v>
      </c>
      <c r="L227" s="37">
        <v>0</v>
      </c>
      <c r="M227" s="37">
        <v>0</v>
      </c>
      <c r="N227" s="37">
        <v>0</v>
      </c>
      <c r="O227" s="37">
        <v>0</v>
      </c>
      <c r="P227" s="37">
        <v>0</v>
      </c>
      <c r="Q227" s="37">
        <v>0</v>
      </c>
      <c r="R227" s="37">
        <v>0</v>
      </c>
      <c r="S227" s="37">
        <v>0</v>
      </c>
      <c r="T227" s="22">
        <v>0</v>
      </c>
      <c r="U227" s="24">
        <v>1</v>
      </c>
      <c r="V227" s="23">
        <v>1</v>
      </c>
      <c r="W227" s="54">
        <f t="shared" ca="1" si="9"/>
        <v>-4.0119048668814855E-2</v>
      </c>
      <c r="X227" s="55">
        <f t="shared" ca="1" si="8"/>
        <v>1.0818476354037203</v>
      </c>
    </row>
    <row r="228" spans="2:24" x14ac:dyDescent="0.25">
      <c r="B228" s="26">
        <f>IF('Training Data'!A222="M",1,0)</f>
        <v>0</v>
      </c>
      <c r="C228" s="22">
        <f>IF('Training Data'!A222="F",1,0)</f>
        <v>1</v>
      </c>
      <c r="D228" s="26">
        <f>IF('Training Data'!$B222="H",1,0)</f>
        <v>0</v>
      </c>
      <c r="E228" s="22">
        <f>IF('Training Data'!$B222="A",1,0)</f>
        <v>0</v>
      </c>
      <c r="F228" s="37">
        <v>0</v>
      </c>
      <c r="G228" s="37">
        <v>0</v>
      </c>
      <c r="H228" s="37">
        <v>0</v>
      </c>
      <c r="I228" s="37">
        <v>0</v>
      </c>
      <c r="J228" s="37">
        <v>0</v>
      </c>
      <c r="K228" s="37">
        <v>0</v>
      </c>
      <c r="L228" s="37">
        <v>0</v>
      </c>
      <c r="M228" s="37">
        <v>0</v>
      </c>
      <c r="N228" s="37">
        <v>0</v>
      </c>
      <c r="O228" s="37">
        <v>0</v>
      </c>
      <c r="P228" s="37">
        <v>0</v>
      </c>
      <c r="Q228" s="37">
        <v>1</v>
      </c>
      <c r="R228" s="37">
        <v>0</v>
      </c>
      <c r="S228" s="37">
        <v>0</v>
      </c>
      <c r="T228" s="22">
        <v>0</v>
      </c>
      <c r="U228" s="24">
        <v>1</v>
      </c>
      <c r="V228" s="23">
        <v>1</v>
      </c>
      <c r="W228" s="54">
        <f t="shared" ca="1" si="9"/>
        <v>0.13786717099940632</v>
      </c>
      <c r="X228" s="55">
        <f t="shared" ca="1" si="8"/>
        <v>0.74327301484056685</v>
      </c>
    </row>
    <row r="229" spans="2:24" x14ac:dyDescent="0.25">
      <c r="B229" s="26">
        <f>IF('Training Data'!A223="M",1,0)</f>
        <v>1</v>
      </c>
      <c r="C229" s="22">
        <f>IF('Training Data'!A223="F",1,0)</f>
        <v>0</v>
      </c>
      <c r="D229" s="26">
        <f>IF('Training Data'!$B223="H",1,0)</f>
        <v>1</v>
      </c>
      <c r="E229" s="22">
        <f>IF('Training Data'!$B223="A",1,0)</f>
        <v>0</v>
      </c>
      <c r="F229" s="37">
        <v>0</v>
      </c>
      <c r="G229" s="37">
        <v>0</v>
      </c>
      <c r="H229" s="37">
        <v>0</v>
      </c>
      <c r="I229" s="37">
        <v>1</v>
      </c>
      <c r="J229" s="37">
        <v>0</v>
      </c>
      <c r="K229" s="37">
        <v>0</v>
      </c>
      <c r="L229" s="37">
        <v>0</v>
      </c>
      <c r="M229" s="37">
        <v>0</v>
      </c>
      <c r="N229" s="37">
        <v>0</v>
      </c>
      <c r="O229" s="37">
        <v>0</v>
      </c>
      <c r="P229" s="37">
        <v>0</v>
      </c>
      <c r="Q229" s="37">
        <v>0</v>
      </c>
      <c r="R229" s="37">
        <v>0</v>
      </c>
      <c r="S229" s="37">
        <v>0</v>
      </c>
      <c r="T229" s="22">
        <v>1</v>
      </c>
      <c r="U229" s="24">
        <v>1</v>
      </c>
      <c r="V229" s="23">
        <v>1</v>
      </c>
      <c r="W229" s="54">
        <f t="shared" ca="1" si="9"/>
        <v>0.45925224588200214</v>
      </c>
      <c r="X229" s="55">
        <f t="shared" ca="1" si="8"/>
        <v>0.29240813358365875</v>
      </c>
    </row>
    <row r="230" spans="2:24" x14ac:dyDescent="0.25">
      <c r="B230" s="26">
        <f>IF('Training Data'!A224="M",1,0)</f>
        <v>0</v>
      </c>
      <c r="C230" s="22">
        <f>IF('Training Data'!A224="F",1,0)</f>
        <v>1</v>
      </c>
      <c r="D230" s="26">
        <f>IF('Training Data'!$B224="H",1,0)</f>
        <v>1</v>
      </c>
      <c r="E230" s="22">
        <f>IF('Training Data'!$B224="A",1,0)</f>
        <v>0</v>
      </c>
      <c r="F230" s="37">
        <v>0</v>
      </c>
      <c r="G230" s="37">
        <v>0</v>
      </c>
      <c r="H230" s="37">
        <v>0</v>
      </c>
      <c r="I230" s="37">
        <v>0</v>
      </c>
      <c r="J230" s="37">
        <v>1</v>
      </c>
      <c r="K230" s="37">
        <v>0</v>
      </c>
      <c r="L230" s="37">
        <v>0</v>
      </c>
      <c r="M230" s="37">
        <v>1</v>
      </c>
      <c r="N230" s="37">
        <v>0</v>
      </c>
      <c r="O230" s="37">
        <v>0</v>
      </c>
      <c r="P230" s="37">
        <v>0</v>
      </c>
      <c r="Q230" s="37">
        <v>0</v>
      </c>
      <c r="R230" s="37">
        <v>0</v>
      </c>
      <c r="S230" s="37">
        <v>0</v>
      </c>
      <c r="T230" s="22">
        <v>0</v>
      </c>
      <c r="U230" s="24">
        <v>1</v>
      </c>
      <c r="V230" s="23">
        <v>1</v>
      </c>
      <c r="W230" s="54">
        <f t="shared" ca="1" si="9"/>
        <v>0.46929767115336829</v>
      </c>
      <c r="X230" s="55">
        <f t="shared" ca="1" si="8"/>
        <v>0.28164496184323845</v>
      </c>
    </row>
    <row r="231" spans="2:24" x14ac:dyDescent="0.25">
      <c r="B231" s="26">
        <f>IF('Training Data'!A225="M",1,0)</f>
        <v>1</v>
      </c>
      <c r="C231" s="22">
        <f>IF('Training Data'!A225="F",1,0)</f>
        <v>0</v>
      </c>
      <c r="D231" s="26">
        <f>IF('Training Data'!$B225="H",1,0)</f>
        <v>0</v>
      </c>
      <c r="E231" s="22">
        <f>IF('Training Data'!$B225="A",1,0)</f>
        <v>0</v>
      </c>
      <c r="F231" s="37">
        <v>0</v>
      </c>
      <c r="G231" s="37">
        <v>0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7">
        <v>0</v>
      </c>
      <c r="O231" s="37">
        <v>0</v>
      </c>
      <c r="P231" s="37">
        <v>0</v>
      </c>
      <c r="Q231" s="37">
        <v>0</v>
      </c>
      <c r="R231" s="37">
        <v>1</v>
      </c>
      <c r="S231" s="37">
        <v>0</v>
      </c>
      <c r="T231" s="22">
        <v>0</v>
      </c>
      <c r="U231" s="24">
        <v>1</v>
      </c>
      <c r="V231" s="23">
        <v>1</v>
      </c>
      <c r="W231" s="54">
        <f t="shared" ca="1" si="9"/>
        <v>8.9472307845954599E-2</v>
      </c>
      <c r="X231" s="55">
        <f t="shared" ca="1" si="8"/>
        <v>0.82906067817937201</v>
      </c>
    </row>
    <row r="232" spans="2:24" x14ac:dyDescent="0.25">
      <c r="B232" s="26">
        <f>IF('Training Data'!A226="M",1,0)</f>
        <v>1</v>
      </c>
      <c r="C232" s="22">
        <f>IF('Training Data'!A226="F",1,0)</f>
        <v>0</v>
      </c>
      <c r="D232" s="26">
        <f>IF('Training Data'!$B226="H",1,0)</f>
        <v>0</v>
      </c>
      <c r="E232" s="22">
        <f>IF('Training Data'!$B226="A",1,0)</f>
        <v>1</v>
      </c>
      <c r="F232" s="37">
        <v>0</v>
      </c>
      <c r="G232" s="37">
        <v>0</v>
      </c>
      <c r="H232" s="37">
        <v>0</v>
      </c>
      <c r="I232" s="37">
        <v>0</v>
      </c>
      <c r="J232" s="37">
        <v>0</v>
      </c>
      <c r="K232" s="37">
        <v>0</v>
      </c>
      <c r="L232" s="37">
        <v>0</v>
      </c>
      <c r="M232" s="37">
        <v>0</v>
      </c>
      <c r="N232" s="37">
        <v>0</v>
      </c>
      <c r="O232" s="37">
        <v>0</v>
      </c>
      <c r="P232" s="37">
        <v>0</v>
      </c>
      <c r="Q232" s="37">
        <v>0</v>
      </c>
      <c r="R232" s="37">
        <v>0</v>
      </c>
      <c r="S232" s="37">
        <v>0</v>
      </c>
      <c r="T232" s="22">
        <v>0</v>
      </c>
      <c r="U232" s="24">
        <v>1</v>
      </c>
      <c r="V232" s="23">
        <v>1</v>
      </c>
      <c r="W232" s="54">
        <f t="shared" ca="1" si="9"/>
        <v>-0.11160845100689183</v>
      </c>
      <c r="X232" s="55">
        <f t="shared" ca="1" si="8"/>
        <v>1.2356733483499414</v>
      </c>
    </row>
    <row r="233" spans="2:24" x14ac:dyDescent="0.25">
      <c r="B233" s="26">
        <f>IF('Training Data'!A227="M",1,0)</f>
        <v>1</v>
      </c>
      <c r="C233" s="22">
        <f>IF('Training Data'!A227="F",1,0)</f>
        <v>0</v>
      </c>
      <c r="D233" s="26">
        <f>IF('Training Data'!$B227="H",1,0)</f>
        <v>0</v>
      </c>
      <c r="E233" s="22">
        <f>IF('Training Data'!$B227="A",1,0)</f>
        <v>1</v>
      </c>
      <c r="F233" s="37">
        <v>0</v>
      </c>
      <c r="G233" s="37">
        <v>0</v>
      </c>
      <c r="H233" s="37">
        <v>0</v>
      </c>
      <c r="I233" s="37">
        <v>1</v>
      </c>
      <c r="J233" s="37">
        <v>1</v>
      </c>
      <c r="K233" s="37">
        <v>0</v>
      </c>
      <c r="L233" s="37">
        <v>0</v>
      </c>
      <c r="M233" s="37">
        <v>0</v>
      </c>
      <c r="N233" s="37">
        <v>0</v>
      </c>
      <c r="O233" s="37">
        <v>0</v>
      </c>
      <c r="P233" s="37">
        <v>0</v>
      </c>
      <c r="Q233" s="37">
        <v>0</v>
      </c>
      <c r="R233" s="37">
        <v>0</v>
      </c>
      <c r="S233" s="37">
        <v>0</v>
      </c>
      <c r="T233" s="22">
        <v>0</v>
      </c>
      <c r="U233" s="24">
        <v>1</v>
      </c>
      <c r="V233" s="23">
        <v>1</v>
      </c>
      <c r="W233" s="54">
        <f t="shared" ca="1" si="9"/>
        <v>0.52810140012942153</v>
      </c>
      <c r="X233" s="55">
        <f t="shared" ca="1" si="8"/>
        <v>0.22268828855981232</v>
      </c>
    </row>
    <row r="234" spans="2:24" x14ac:dyDescent="0.25">
      <c r="B234" s="26">
        <f>IF('Training Data'!A228="M",1,0)</f>
        <v>0</v>
      </c>
      <c r="C234" s="22">
        <f>IF('Training Data'!A228="F",1,0)</f>
        <v>1</v>
      </c>
      <c r="D234" s="26">
        <f>IF('Training Data'!$B228="H",1,0)</f>
        <v>1</v>
      </c>
      <c r="E234" s="22">
        <f>IF('Training Data'!$B228="A",1,0)</f>
        <v>0</v>
      </c>
      <c r="F234" s="37">
        <v>0</v>
      </c>
      <c r="G234" s="37">
        <v>0</v>
      </c>
      <c r="H234" s="37">
        <v>0</v>
      </c>
      <c r="I234" s="37">
        <v>0</v>
      </c>
      <c r="J234" s="37">
        <v>0</v>
      </c>
      <c r="K234" s="37">
        <v>0</v>
      </c>
      <c r="L234" s="37">
        <v>0</v>
      </c>
      <c r="M234" s="37">
        <v>0</v>
      </c>
      <c r="N234" s="37">
        <v>0</v>
      </c>
      <c r="O234" s="37">
        <v>0</v>
      </c>
      <c r="P234" s="37">
        <v>0</v>
      </c>
      <c r="Q234" s="37">
        <v>0</v>
      </c>
      <c r="R234" s="37">
        <v>1</v>
      </c>
      <c r="S234" s="37">
        <v>0</v>
      </c>
      <c r="T234" s="22">
        <v>0</v>
      </c>
      <c r="U234" s="24">
        <v>1</v>
      </c>
      <c r="V234" s="23">
        <v>1</v>
      </c>
      <c r="W234" s="54">
        <f t="shared" ca="1" si="9"/>
        <v>0.13303098103461425</v>
      </c>
      <c r="X234" s="55">
        <f t="shared" ca="1" si="8"/>
        <v>0.75163527984580347</v>
      </c>
    </row>
    <row r="235" spans="2:24" x14ac:dyDescent="0.25">
      <c r="B235" s="26">
        <f>IF('Training Data'!A229="M",1,0)</f>
        <v>0</v>
      </c>
      <c r="C235" s="22">
        <f>IF('Training Data'!A229="F",1,0)</f>
        <v>1</v>
      </c>
      <c r="D235" s="26">
        <f>IF('Training Data'!$B229="H",1,0)</f>
        <v>0</v>
      </c>
      <c r="E235" s="22">
        <f>IF('Training Data'!$B229="A",1,0)</f>
        <v>0</v>
      </c>
      <c r="F235" s="37">
        <v>0</v>
      </c>
      <c r="G235" s="37">
        <v>0</v>
      </c>
      <c r="H235" s="37">
        <v>0</v>
      </c>
      <c r="I235" s="37">
        <v>0</v>
      </c>
      <c r="J235" s="37">
        <v>0</v>
      </c>
      <c r="K235" s="37">
        <v>0</v>
      </c>
      <c r="L235" s="37">
        <v>0</v>
      </c>
      <c r="M235" s="37">
        <v>0</v>
      </c>
      <c r="N235" s="37">
        <v>0</v>
      </c>
      <c r="O235" s="37">
        <v>1</v>
      </c>
      <c r="P235" s="37">
        <v>0</v>
      </c>
      <c r="Q235" s="37">
        <v>0</v>
      </c>
      <c r="R235" s="37">
        <v>0</v>
      </c>
      <c r="S235" s="37">
        <v>0</v>
      </c>
      <c r="T235" s="22">
        <v>0</v>
      </c>
      <c r="U235" s="24">
        <v>1</v>
      </c>
      <c r="V235" s="23">
        <v>1</v>
      </c>
      <c r="W235" s="54">
        <f t="shared" ca="1" si="9"/>
        <v>0.13371206376606407</v>
      </c>
      <c r="X235" s="55">
        <f t="shared" ca="1" si="8"/>
        <v>0.75045478846445191</v>
      </c>
    </row>
    <row r="236" spans="2:24" x14ac:dyDescent="0.25">
      <c r="B236" s="26">
        <f>IF('Training Data'!A230="M",1,0)</f>
        <v>1</v>
      </c>
      <c r="C236" s="22">
        <f>IF('Training Data'!A230="F",1,0)</f>
        <v>0</v>
      </c>
      <c r="D236" s="26">
        <f>IF('Training Data'!$B230="H",1,0)</f>
        <v>0</v>
      </c>
      <c r="E236" s="22">
        <f>IF('Training Data'!$B230="A",1,0)</f>
        <v>0</v>
      </c>
      <c r="F236" s="37">
        <v>0</v>
      </c>
      <c r="G236" s="37">
        <v>0</v>
      </c>
      <c r="H236" s="37">
        <v>0</v>
      </c>
      <c r="I236" s="37">
        <v>0</v>
      </c>
      <c r="J236" s="37">
        <v>0</v>
      </c>
      <c r="K236" s="37">
        <v>0</v>
      </c>
      <c r="L236" s="37">
        <v>0</v>
      </c>
      <c r="M236" s="37">
        <v>0</v>
      </c>
      <c r="N236" s="37">
        <v>0</v>
      </c>
      <c r="O236" s="37">
        <v>0</v>
      </c>
      <c r="P236" s="37">
        <v>0</v>
      </c>
      <c r="Q236" s="37">
        <v>0</v>
      </c>
      <c r="R236" s="37">
        <v>0</v>
      </c>
      <c r="S236" s="37">
        <v>0</v>
      </c>
      <c r="T236" s="22">
        <v>1</v>
      </c>
      <c r="U236" s="24">
        <v>1</v>
      </c>
      <c r="V236" s="23">
        <v>1</v>
      </c>
      <c r="W236" s="54">
        <f t="shared" ca="1" si="9"/>
        <v>0.14159794211173954</v>
      </c>
      <c r="X236" s="55">
        <f t="shared" ca="1" si="8"/>
        <v>0.7368540929868006</v>
      </c>
    </row>
    <row r="237" spans="2:24" x14ac:dyDescent="0.25">
      <c r="B237" s="26">
        <f>IF('Training Data'!A231="M",1,0)</f>
        <v>0</v>
      </c>
      <c r="C237" s="22">
        <f>IF('Training Data'!A231="F",1,0)</f>
        <v>0</v>
      </c>
      <c r="D237" s="26">
        <f>IF('Training Data'!$B231="H",1,0)</f>
        <v>0</v>
      </c>
      <c r="E237" s="22">
        <f>IF('Training Data'!$B231="A",1,0)</f>
        <v>0</v>
      </c>
      <c r="F237" s="37">
        <v>0</v>
      </c>
      <c r="G237" s="37">
        <v>0</v>
      </c>
      <c r="H237" s="37">
        <v>0</v>
      </c>
      <c r="I237" s="37">
        <v>0</v>
      </c>
      <c r="J237" s="37">
        <v>0</v>
      </c>
      <c r="K237" s="37">
        <v>0</v>
      </c>
      <c r="L237" s="37">
        <v>1</v>
      </c>
      <c r="M237" s="37">
        <v>0</v>
      </c>
      <c r="N237" s="37">
        <v>0</v>
      </c>
      <c r="O237" s="37">
        <v>0</v>
      </c>
      <c r="P237" s="37">
        <v>0</v>
      </c>
      <c r="Q237" s="37">
        <v>0</v>
      </c>
      <c r="R237" s="37">
        <v>1</v>
      </c>
      <c r="S237" s="37">
        <v>0</v>
      </c>
      <c r="T237" s="22">
        <v>0</v>
      </c>
      <c r="U237" s="24">
        <v>1</v>
      </c>
      <c r="V237" s="23">
        <v>1</v>
      </c>
      <c r="W237" s="54">
        <f t="shared" ca="1" si="9"/>
        <v>0.38140934001659343</v>
      </c>
      <c r="X237" s="55">
        <f t="shared" ca="1" si="8"/>
        <v>0.38265440461870653</v>
      </c>
    </row>
    <row r="238" spans="2:24" x14ac:dyDescent="0.25">
      <c r="B238" s="26">
        <f>IF('Training Data'!A232="M",1,0)</f>
        <v>1</v>
      </c>
      <c r="C238" s="22">
        <f>IF('Training Data'!A232="F",1,0)</f>
        <v>0</v>
      </c>
      <c r="D238" s="26">
        <f>IF('Training Data'!$B232="H",1,0)</f>
        <v>0</v>
      </c>
      <c r="E238" s="22">
        <f>IF('Training Data'!$B232="A",1,0)</f>
        <v>1</v>
      </c>
      <c r="F238" s="37">
        <v>0</v>
      </c>
      <c r="G238" s="37">
        <v>0</v>
      </c>
      <c r="H238" s="37">
        <v>1</v>
      </c>
      <c r="I238" s="37">
        <v>0</v>
      </c>
      <c r="J238" s="37">
        <v>1</v>
      </c>
      <c r="K238" s="37">
        <v>0</v>
      </c>
      <c r="L238" s="37">
        <v>0</v>
      </c>
      <c r="M238" s="37">
        <v>0</v>
      </c>
      <c r="N238" s="37">
        <v>0</v>
      </c>
      <c r="O238" s="37">
        <v>0</v>
      </c>
      <c r="P238" s="37">
        <v>0</v>
      </c>
      <c r="Q238" s="37">
        <v>0</v>
      </c>
      <c r="R238" s="37">
        <v>0</v>
      </c>
      <c r="S238" s="37">
        <v>0</v>
      </c>
      <c r="T238" s="22">
        <v>0</v>
      </c>
      <c r="U238" s="24">
        <v>1</v>
      </c>
      <c r="V238" s="23">
        <v>1</v>
      </c>
      <c r="W238" s="54">
        <f t="shared" ca="1" si="9"/>
        <v>-5.5551151902836826E-2</v>
      </c>
      <c r="X238" s="55">
        <f t="shared" ca="1" si="8"/>
        <v>1.1141882342834057</v>
      </c>
    </row>
    <row r="239" spans="2:24" x14ac:dyDescent="0.25">
      <c r="B239" s="26">
        <f>IF('Training Data'!A233="M",1,0)</f>
        <v>1</v>
      </c>
      <c r="C239" s="22">
        <f>IF('Training Data'!A233="F",1,0)</f>
        <v>0</v>
      </c>
      <c r="D239" s="26">
        <f>IF('Training Data'!$B233="H",1,0)</f>
        <v>0</v>
      </c>
      <c r="E239" s="22">
        <f>IF('Training Data'!$B233="A",1,0)</f>
        <v>1</v>
      </c>
      <c r="F239" s="37">
        <v>1</v>
      </c>
      <c r="G239" s="37">
        <v>0</v>
      </c>
      <c r="H239" s="37">
        <v>0</v>
      </c>
      <c r="I239" s="37">
        <v>0</v>
      </c>
      <c r="J239" s="37">
        <v>0</v>
      </c>
      <c r="K239" s="37">
        <v>0</v>
      </c>
      <c r="L239" s="37">
        <v>0</v>
      </c>
      <c r="M239" s="37">
        <v>0</v>
      </c>
      <c r="N239" s="37">
        <v>0</v>
      </c>
      <c r="O239" s="37">
        <v>0</v>
      </c>
      <c r="P239" s="37">
        <v>1</v>
      </c>
      <c r="Q239" s="37">
        <v>0</v>
      </c>
      <c r="R239" s="37">
        <v>0</v>
      </c>
      <c r="S239" s="37">
        <v>0</v>
      </c>
      <c r="T239" s="22">
        <v>0</v>
      </c>
      <c r="U239" s="24">
        <v>1</v>
      </c>
      <c r="V239" s="23">
        <v>1</v>
      </c>
      <c r="W239" s="54">
        <f t="shared" ca="1" si="9"/>
        <v>-5.4287789371126396E-2</v>
      </c>
      <c r="X239" s="55">
        <f t="shared" ca="1" si="8"/>
        <v>1.1115227428170567</v>
      </c>
    </row>
    <row r="240" spans="2:24" x14ac:dyDescent="0.25">
      <c r="B240" s="26">
        <f>IF('Training Data'!A234="M",1,0)</f>
        <v>1</v>
      </c>
      <c r="C240" s="22">
        <f>IF('Training Data'!A234="F",1,0)</f>
        <v>0</v>
      </c>
      <c r="D240" s="26">
        <f>IF('Training Data'!$B234="H",1,0)</f>
        <v>1</v>
      </c>
      <c r="E240" s="22">
        <f>IF('Training Data'!$B234="A",1,0)</f>
        <v>0</v>
      </c>
      <c r="F240" s="37">
        <v>1</v>
      </c>
      <c r="G240" s="37">
        <v>0</v>
      </c>
      <c r="H240" s="37">
        <v>0</v>
      </c>
      <c r="I240" s="37">
        <v>0</v>
      </c>
      <c r="J240" s="37">
        <v>1</v>
      </c>
      <c r="K240" s="37">
        <v>0</v>
      </c>
      <c r="L240" s="37">
        <v>0</v>
      </c>
      <c r="M240" s="37">
        <v>0</v>
      </c>
      <c r="N240" s="37">
        <v>0</v>
      </c>
      <c r="O240" s="37">
        <v>0</v>
      </c>
      <c r="P240" s="37">
        <v>0</v>
      </c>
      <c r="Q240" s="37">
        <v>1</v>
      </c>
      <c r="R240" s="37">
        <v>0</v>
      </c>
      <c r="S240" s="37">
        <v>0</v>
      </c>
      <c r="T240" s="22">
        <v>1</v>
      </c>
      <c r="U240" s="24">
        <v>1</v>
      </c>
      <c r="V240" s="23">
        <v>1</v>
      </c>
      <c r="W240" s="54">
        <f t="shared" ca="1" si="9"/>
        <v>0.7888743077399244</v>
      </c>
      <c r="X240" s="55">
        <f t="shared" ca="1" si="8"/>
        <v>4.457405793229615E-2</v>
      </c>
    </row>
    <row r="241" spans="2:24" x14ac:dyDescent="0.25">
      <c r="B241" s="26">
        <f>IF('Training Data'!A235="M",1,0)</f>
        <v>0</v>
      </c>
      <c r="C241" s="22">
        <f>IF('Training Data'!A235="F",1,0)</f>
        <v>1</v>
      </c>
      <c r="D241" s="26">
        <f>IF('Training Data'!$B235="H",1,0)</f>
        <v>1</v>
      </c>
      <c r="E241" s="22">
        <f>IF('Training Data'!$B235="A",1,0)</f>
        <v>0</v>
      </c>
      <c r="F241" s="37">
        <v>0</v>
      </c>
      <c r="G241" s="37">
        <v>0</v>
      </c>
      <c r="H241" s="37">
        <v>0</v>
      </c>
      <c r="I241" s="37">
        <v>0</v>
      </c>
      <c r="J241" s="37">
        <v>0</v>
      </c>
      <c r="K241" s="37">
        <v>0</v>
      </c>
      <c r="L241" s="37">
        <v>0</v>
      </c>
      <c r="M241" s="37">
        <v>0</v>
      </c>
      <c r="N241" s="37">
        <v>0</v>
      </c>
      <c r="O241" s="37">
        <v>0</v>
      </c>
      <c r="P241" s="37">
        <v>0</v>
      </c>
      <c r="Q241" s="37">
        <v>0</v>
      </c>
      <c r="R241" s="37">
        <v>0</v>
      </c>
      <c r="S241" s="37">
        <v>0</v>
      </c>
      <c r="T241" s="22">
        <v>0</v>
      </c>
      <c r="U241" s="24">
        <v>1</v>
      </c>
      <c r="V241" s="23">
        <v>1</v>
      </c>
      <c r="W241" s="54">
        <f t="shared" ca="1" si="9"/>
        <v>-5.4751947799372959E-2</v>
      </c>
      <c r="X241" s="55">
        <f t="shared" ca="1" si="8"/>
        <v>1.1125016713865712</v>
      </c>
    </row>
    <row r="242" spans="2:24" x14ac:dyDescent="0.25">
      <c r="B242" s="26">
        <f>IF('Training Data'!A236="M",1,0)</f>
        <v>0</v>
      </c>
      <c r="C242" s="22">
        <f>IF('Training Data'!A236="F",1,0)</f>
        <v>0</v>
      </c>
      <c r="D242" s="26">
        <f>IF('Training Data'!$B236="H",1,0)</f>
        <v>0</v>
      </c>
      <c r="E242" s="22">
        <f>IF('Training Data'!$B236="A",1,0)</f>
        <v>1</v>
      </c>
      <c r="F242" s="37">
        <v>1</v>
      </c>
      <c r="G242" s="37">
        <v>0</v>
      </c>
      <c r="H242" s="37">
        <v>0</v>
      </c>
      <c r="I242" s="37">
        <v>0</v>
      </c>
      <c r="J242" s="37">
        <v>0</v>
      </c>
      <c r="K242" s="37">
        <v>0</v>
      </c>
      <c r="L242" s="37">
        <v>0</v>
      </c>
      <c r="M242" s="37">
        <v>0</v>
      </c>
      <c r="N242" s="37">
        <v>0</v>
      </c>
      <c r="O242" s="37">
        <v>1</v>
      </c>
      <c r="P242" s="37">
        <v>0</v>
      </c>
      <c r="Q242" s="37">
        <v>1</v>
      </c>
      <c r="R242" s="37">
        <v>1</v>
      </c>
      <c r="S242" s="37">
        <v>0</v>
      </c>
      <c r="T242" s="22">
        <v>1</v>
      </c>
      <c r="U242" s="24">
        <v>1</v>
      </c>
      <c r="V242" s="23">
        <v>1</v>
      </c>
      <c r="W242" s="54">
        <f t="shared" ca="1" si="9"/>
        <v>0.95600922089188856</v>
      </c>
      <c r="X242" s="55">
        <f t="shared" ca="1" si="8"/>
        <v>1.9351886465386542E-3</v>
      </c>
    </row>
    <row r="243" spans="2:24" x14ac:dyDescent="0.25">
      <c r="B243" s="26">
        <f>IF('Training Data'!A237="M",1,0)</f>
        <v>1</v>
      </c>
      <c r="C243" s="22">
        <f>IF('Training Data'!A237="F",1,0)</f>
        <v>0</v>
      </c>
      <c r="D243" s="26">
        <f>IF('Training Data'!$B237="H",1,0)</f>
        <v>1</v>
      </c>
      <c r="E243" s="22">
        <f>IF('Training Data'!$B237="A",1,0)</f>
        <v>0</v>
      </c>
      <c r="F243" s="37">
        <v>0</v>
      </c>
      <c r="G243" s="37">
        <v>0</v>
      </c>
      <c r="H243" s="37">
        <v>0</v>
      </c>
      <c r="I243" s="37">
        <v>0</v>
      </c>
      <c r="J243" s="37">
        <v>0</v>
      </c>
      <c r="K243" s="37">
        <v>1</v>
      </c>
      <c r="L243" s="37">
        <v>0</v>
      </c>
      <c r="M243" s="37">
        <v>0</v>
      </c>
      <c r="N243" s="37">
        <v>1</v>
      </c>
      <c r="O243" s="37">
        <v>0</v>
      </c>
      <c r="P243" s="37">
        <v>0</v>
      </c>
      <c r="Q243" s="37">
        <v>0</v>
      </c>
      <c r="R243" s="37">
        <v>0</v>
      </c>
      <c r="S243" s="37">
        <v>0</v>
      </c>
      <c r="T243" s="22">
        <v>0</v>
      </c>
      <c r="U243" s="24">
        <v>1</v>
      </c>
      <c r="V243" s="23">
        <v>1</v>
      </c>
      <c r="W243" s="54">
        <f t="shared" ca="1" si="9"/>
        <v>0.34488122332174198</v>
      </c>
      <c r="X243" s="55">
        <f t="shared" ca="1" si="8"/>
        <v>0.42918061155641729</v>
      </c>
    </row>
    <row r="244" spans="2:24" x14ac:dyDescent="0.25">
      <c r="B244" s="26">
        <f>IF('Training Data'!A238="M",1,0)</f>
        <v>0</v>
      </c>
      <c r="C244" s="22">
        <f>IF('Training Data'!A238="F",1,0)</f>
        <v>1</v>
      </c>
      <c r="D244" s="26">
        <f>IF('Training Data'!$B238="H",1,0)</f>
        <v>0</v>
      </c>
      <c r="E244" s="22">
        <f>IF('Training Data'!$B238="A",1,0)</f>
        <v>1</v>
      </c>
      <c r="F244" s="37">
        <v>0</v>
      </c>
      <c r="G244" s="37">
        <v>0</v>
      </c>
      <c r="H244" s="37">
        <v>1</v>
      </c>
      <c r="I244" s="37">
        <v>0</v>
      </c>
      <c r="J244" s="37">
        <v>0</v>
      </c>
      <c r="K244" s="37">
        <v>0</v>
      </c>
      <c r="L244" s="37">
        <v>0</v>
      </c>
      <c r="M244" s="37">
        <v>0</v>
      </c>
      <c r="N244" s="37">
        <v>0</v>
      </c>
      <c r="O244" s="37">
        <v>1</v>
      </c>
      <c r="P244" s="37">
        <v>0</v>
      </c>
      <c r="Q244" s="37">
        <v>0</v>
      </c>
      <c r="R244" s="37">
        <v>0</v>
      </c>
      <c r="S244" s="37">
        <v>0</v>
      </c>
      <c r="T244" s="22">
        <v>1</v>
      </c>
      <c r="U244" s="24">
        <v>1</v>
      </c>
      <c r="V244" s="23">
        <v>1</v>
      </c>
      <c r="W244" s="54">
        <f t="shared" ca="1" si="9"/>
        <v>0.12225527773439859</v>
      </c>
      <c r="X244" s="55">
        <f t="shared" ca="1" si="8"/>
        <v>0.7704357974651177</v>
      </c>
    </row>
    <row r="245" spans="2:24" x14ac:dyDescent="0.25">
      <c r="B245" s="26">
        <f>IF('Training Data'!A239="M",1,0)</f>
        <v>0</v>
      </c>
      <c r="C245" s="22">
        <f>IF('Training Data'!A239="F",1,0)</f>
        <v>1</v>
      </c>
      <c r="D245" s="26">
        <f>IF('Training Data'!$B239="H",1,0)</f>
        <v>0</v>
      </c>
      <c r="E245" s="22">
        <f>IF('Training Data'!$B239="A",1,0)</f>
        <v>1</v>
      </c>
      <c r="F245" s="37">
        <v>0</v>
      </c>
      <c r="G245" s="37">
        <v>0</v>
      </c>
      <c r="H245" s="37">
        <v>0</v>
      </c>
      <c r="I245" s="37">
        <v>0</v>
      </c>
      <c r="J245" s="37">
        <v>0</v>
      </c>
      <c r="K245" s="37">
        <v>0</v>
      </c>
      <c r="L245" s="37">
        <v>0</v>
      </c>
      <c r="M245" s="37">
        <v>0</v>
      </c>
      <c r="N245" s="37">
        <v>0</v>
      </c>
      <c r="O245" s="37">
        <v>0</v>
      </c>
      <c r="P245" s="37">
        <v>0</v>
      </c>
      <c r="Q245" s="37">
        <v>0</v>
      </c>
      <c r="R245" s="37">
        <v>0</v>
      </c>
      <c r="S245" s="37">
        <v>0</v>
      </c>
      <c r="T245" s="22">
        <v>0</v>
      </c>
      <c r="U245" s="24">
        <v>1</v>
      </c>
      <c r="V245" s="23">
        <v>1</v>
      </c>
      <c r="W245" s="54">
        <f t="shared" ca="1" si="9"/>
        <v>-4.0119048668814855E-2</v>
      </c>
      <c r="X245" s="55">
        <f t="shared" ca="1" si="8"/>
        <v>1.0818476354037203</v>
      </c>
    </row>
    <row r="246" spans="2:24" x14ac:dyDescent="0.25">
      <c r="B246" s="26">
        <f>IF('Training Data'!A240="M",1,0)</f>
        <v>0</v>
      </c>
      <c r="C246" s="22">
        <f>IF('Training Data'!A240="F",1,0)</f>
        <v>1</v>
      </c>
      <c r="D246" s="26">
        <f>IF('Training Data'!$B240="H",1,0)</f>
        <v>0</v>
      </c>
      <c r="E246" s="22">
        <f>IF('Training Data'!$B240="A",1,0)</f>
        <v>1</v>
      </c>
      <c r="F246" s="37">
        <v>0</v>
      </c>
      <c r="G246" s="37">
        <v>0</v>
      </c>
      <c r="H246" s="37">
        <v>0</v>
      </c>
      <c r="I246" s="37">
        <v>0</v>
      </c>
      <c r="J246" s="37">
        <v>0</v>
      </c>
      <c r="K246" s="37">
        <v>0</v>
      </c>
      <c r="L246" s="37">
        <v>0</v>
      </c>
      <c r="M246" s="37">
        <v>0</v>
      </c>
      <c r="N246" s="37">
        <v>0</v>
      </c>
      <c r="O246" s="37">
        <v>0</v>
      </c>
      <c r="P246" s="37">
        <v>0</v>
      </c>
      <c r="Q246" s="37">
        <v>0</v>
      </c>
      <c r="R246" s="37">
        <v>0</v>
      </c>
      <c r="S246" s="37">
        <v>0</v>
      </c>
      <c r="T246" s="22">
        <v>0</v>
      </c>
      <c r="U246" s="24">
        <v>1</v>
      </c>
      <c r="V246" s="23">
        <v>1</v>
      </c>
      <c r="W246" s="54">
        <f t="shared" ca="1" si="9"/>
        <v>-4.0119048668814855E-2</v>
      </c>
      <c r="X246" s="55">
        <f t="shared" ca="1" si="8"/>
        <v>1.0818476354037203</v>
      </c>
    </row>
    <row r="247" spans="2:24" x14ac:dyDescent="0.25">
      <c r="B247" s="26">
        <f>IF('Training Data'!A241="M",1,0)</f>
        <v>0</v>
      </c>
      <c r="C247" s="22">
        <f>IF('Training Data'!A241="F",1,0)</f>
        <v>0</v>
      </c>
      <c r="D247" s="26">
        <f>IF('Training Data'!$B241="H",1,0)</f>
        <v>1</v>
      </c>
      <c r="E247" s="22">
        <f>IF('Training Data'!$B241="A",1,0)</f>
        <v>0</v>
      </c>
      <c r="F247" s="37">
        <v>0</v>
      </c>
      <c r="G247" s="37">
        <v>0</v>
      </c>
      <c r="H247" s="37">
        <v>0</v>
      </c>
      <c r="I247" s="37">
        <v>1</v>
      </c>
      <c r="J247" s="37">
        <v>0</v>
      </c>
      <c r="K247" s="37">
        <v>0</v>
      </c>
      <c r="L247" s="37">
        <v>0</v>
      </c>
      <c r="M247" s="37">
        <v>0</v>
      </c>
      <c r="N247" s="37">
        <v>0</v>
      </c>
      <c r="O247" s="37">
        <v>0</v>
      </c>
      <c r="P247" s="37">
        <v>0</v>
      </c>
      <c r="Q247" s="37">
        <v>0</v>
      </c>
      <c r="R247" s="37">
        <v>0</v>
      </c>
      <c r="S247" s="37">
        <v>0</v>
      </c>
      <c r="T247" s="22">
        <v>0</v>
      </c>
      <c r="U247" s="24">
        <v>1</v>
      </c>
      <c r="V247" s="23">
        <v>1</v>
      </c>
      <c r="W247" s="54">
        <f t="shared" ca="1" si="9"/>
        <v>0.3176543037702626</v>
      </c>
      <c r="X247" s="55">
        <f t="shared" ca="1" si="8"/>
        <v>0.46559564916324508</v>
      </c>
    </row>
    <row r="248" spans="2:24" x14ac:dyDescent="0.25">
      <c r="B248" s="26">
        <f>IF('Training Data'!A242="M",1,0)</f>
        <v>0</v>
      </c>
      <c r="C248" s="22">
        <f>IF('Training Data'!A242="F",1,0)</f>
        <v>1</v>
      </c>
      <c r="D248" s="26">
        <f>IF('Training Data'!$B242="H",1,0)</f>
        <v>0</v>
      </c>
      <c r="E248" s="22">
        <f>IF('Training Data'!$B242="A",1,0)</f>
        <v>1</v>
      </c>
      <c r="F248" s="37">
        <v>0</v>
      </c>
      <c r="G248" s="37">
        <v>0</v>
      </c>
      <c r="H248" s="37">
        <v>0</v>
      </c>
      <c r="I248" s="37">
        <v>0</v>
      </c>
      <c r="J248" s="37">
        <v>1</v>
      </c>
      <c r="K248" s="37">
        <v>0</v>
      </c>
      <c r="L248" s="37">
        <v>0</v>
      </c>
      <c r="M248" s="37">
        <v>0</v>
      </c>
      <c r="N248" s="37">
        <v>0</v>
      </c>
      <c r="O248" s="37">
        <v>0</v>
      </c>
      <c r="P248" s="37">
        <v>0</v>
      </c>
      <c r="Q248" s="37">
        <v>0</v>
      </c>
      <c r="R248" s="37">
        <v>0</v>
      </c>
      <c r="S248" s="37">
        <v>1</v>
      </c>
      <c r="T248" s="22">
        <v>0</v>
      </c>
      <c r="U248" s="24">
        <v>1</v>
      </c>
      <c r="V248" s="23">
        <v>1</v>
      </c>
      <c r="W248" s="54">
        <f t="shared" ca="1" si="9"/>
        <v>4.6546557088792073E-2</v>
      </c>
      <c r="X248" s="55">
        <f t="shared" ca="1" si="8"/>
        <v>0.90907346779923603</v>
      </c>
    </row>
    <row r="249" spans="2:24" x14ac:dyDescent="0.25">
      <c r="B249" s="26">
        <f>IF('Training Data'!A243="M",1,0)</f>
        <v>0</v>
      </c>
      <c r="C249" s="22">
        <f>IF('Training Data'!A243="F",1,0)</f>
        <v>1</v>
      </c>
      <c r="D249" s="26">
        <f>IF('Training Data'!$B243="H",1,0)</f>
        <v>1</v>
      </c>
      <c r="E249" s="22">
        <f>IF('Training Data'!$B243="A",1,0)</f>
        <v>0</v>
      </c>
      <c r="F249" s="37">
        <v>0</v>
      </c>
      <c r="G249" s="37">
        <v>0</v>
      </c>
      <c r="H249" s="37">
        <v>0</v>
      </c>
      <c r="I249" s="37">
        <v>0</v>
      </c>
      <c r="J249" s="37">
        <v>0</v>
      </c>
      <c r="K249" s="37">
        <v>0</v>
      </c>
      <c r="L249" s="37">
        <v>0</v>
      </c>
      <c r="M249" s="37">
        <v>1</v>
      </c>
      <c r="N249" s="37">
        <v>0</v>
      </c>
      <c r="O249" s="37">
        <v>0</v>
      </c>
      <c r="P249" s="37">
        <v>0</v>
      </c>
      <c r="Q249" s="37">
        <v>0</v>
      </c>
      <c r="R249" s="37">
        <v>0</v>
      </c>
      <c r="S249" s="37">
        <v>0</v>
      </c>
      <c r="T249" s="22">
        <v>0</v>
      </c>
      <c r="U249" s="24">
        <v>1</v>
      </c>
      <c r="V249" s="23">
        <v>1</v>
      </c>
      <c r="W249" s="54">
        <f t="shared" ca="1" si="9"/>
        <v>0.17517285293673487</v>
      </c>
      <c r="X249" s="55">
        <f t="shared" ca="1" si="8"/>
        <v>0.68033982253252512</v>
      </c>
    </row>
    <row r="250" spans="2:24" x14ac:dyDescent="0.25">
      <c r="B250" s="26">
        <f>IF('Training Data'!A244="M",1,0)</f>
        <v>0</v>
      </c>
      <c r="C250" s="22">
        <f>IF('Training Data'!A244="F",1,0)</f>
        <v>1</v>
      </c>
      <c r="D250" s="26">
        <f>IF('Training Data'!$B244="H",1,0)</f>
        <v>0</v>
      </c>
      <c r="E250" s="22">
        <f>IF('Training Data'!$B244="A",1,0)</f>
        <v>1</v>
      </c>
      <c r="F250" s="37">
        <v>0</v>
      </c>
      <c r="G250" s="37">
        <v>0</v>
      </c>
      <c r="H250" s="37">
        <v>0</v>
      </c>
      <c r="I250" s="37">
        <v>0</v>
      </c>
      <c r="J250" s="37">
        <v>0</v>
      </c>
      <c r="K250" s="37">
        <v>0</v>
      </c>
      <c r="L250" s="37">
        <v>0</v>
      </c>
      <c r="M250" s="37">
        <v>0</v>
      </c>
      <c r="N250" s="37">
        <v>0</v>
      </c>
      <c r="O250" s="37">
        <v>0</v>
      </c>
      <c r="P250" s="37">
        <v>0</v>
      </c>
      <c r="Q250" s="37">
        <v>0</v>
      </c>
      <c r="R250" s="37">
        <v>0</v>
      </c>
      <c r="S250" s="37">
        <v>0</v>
      </c>
      <c r="T250" s="22">
        <v>0</v>
      </c>
      <c r="U250" s="24">
        <v>1</v>
      </c>
      <c r="V250" s="23">
        <v>1</v>
      </c>
      <c r="W250" s="54">
        <f t="shared" ca="1" si="9"/>
        <v>-4.0119048668814855E-2</v>
      </c>
      <c r="X250" s="55">
        <f t="shared" ca="1" si="8"/>
        <v>1.0818476354037203</v>
      </c>
    </row>
    <row r="251" spans="2:24" x14ac:dyDescent="0.25">
      <c r="B251" s="26">
        <f>IF('Training Data'!A245="M",1,0)</f>
        <v>1</v>
      </c>
      <c r="C251" s="22">
        <f>IF('Training Data'!A245="F",1,0)</f>
        <v>0</v>
      </c>
      <c r="D251" s="26">
        <f>IF('Training Data'!$B245="H",1,0)</f>
        <v>0</v>
      </c>
      <c r="E251" s="22">
        <f>IF('Training Data'!$B245="A",1,0)</f>
        <v>1</v>
      </c>
      <c r="F251" s="37">
        <v>0</v>
      </c>
      <c r="G251" s="37">
        <v>0</v>
      </c>
      <c r="H251" s="37">
        <v>0</v>
      </c>
      <c r="I251" s="37">
        <v>0</v>
      </c>
      <c r="J251" s="37">
        <v>0</v>
      </c>
      <c r="K251" s="37">
        <v>0</v>
      </c>
      <c r="L251" s="37">
        <v>0</v>
      </c>
      <c r="M251" s="37">
        <v>0</v>
      </c>
      <c r="N251" s="37">
        <v>0</v>
      </c>
      <c r="O251" s="37">
        <v>0</v>
      </c>
      <c r="P251" s="37">
        <v>0</v>
      </c>
      <c r="Q251" s="37">
        <v>0</v>
      </c>
      <c r="R251" s="37">
        <v>0</v>
      </c>
      <c r="S251" s="37">
        <v>0</v>
      </c>
      <c r="T251" s="22">
        <v>0</v>
      </c>
      <c r="U251" s="24">
        <v>1</v>
      </c>
      <c r="V251" s="23">
        <v>1</v>
      </c>
      <c r="W251" s="54">
        <f t="shared" ca="1" si="9"/>
        <v>-0.11160845100689183</v>
      </c>
      <c r="X251" s="55">
        <f t="shared" ca="1" si="8"/>
        <v>1.2356733483499414</v>
      </c>
    </row>
    <row r="252" spans="2:24" x14ac:dyDescent="0.25">
      <c r="B252" s="26">
        <f>IF('Training Data'!A246="M",1,0)</f>
        <v>0</v>
      </c>
      <c r="C252" s="22">
        <f>IF('Training Data'!A246="F",1,0)</f>
        <v>1</v>
      </c>
      <c r="D252" s="26">
        <f>IF('Training Data'!$B246="H",1,0)</f>
        <v>0</v>
      </c>
      <c r="E252" s="22">
        <f>IF('Training Data'!$B246="A",1,0)</f>
        <v>1</v>
      </c>
      <c r="F252" s="37">
        <v>0</v>
      </c>
      <c r="G252" s="37">
        <v>0</v>
      </c>
      <c r="H252" s="37">
        <v>0</v>
      </c>
      <c r="I252" s="37">
        <v>0</v>
      </c>
      <c r="J252" s="37">
        <v>1</v>
      </c>
      <c r="K252" s="37">
        <v>0</v>
      </c>
      <c r="L252" s="37">
        <v>0</v>
      </c>
      <c r="M252" s="37">
        <v>0</v>
      </c>
      <c r="N252" s="37">
        <v>0</v>
      </c>
      <c r="O252" s="37">
        <v>0</v>
      </c>
      <c r="P252" s="37">
        <v>0</v>
      </c>
      <c r="Q252" s="37">
        <v>0</v>
      </c>
      <c r="R252" s="37">
        <v>0</v>
      </c>
      <c r="S252" s="37">
        <v>0</v>
      </c>
      <c r="T252" s="22">
        <v>1</v>
      </c>
      <c r="U252" s="24">
        <v>1</v>
      </c>
      <c r="V252" s="23">
        <v>1</v>
      </c>
      <c r="W252" s="54">
        <f t="shared" ca="1" si="9"/>
        <v>0.49391433264759066</v>
      </c>
      <c r="X252" s="55">
        <f t="shared" ca="1" si="8"/>
        <v>0.25612270269953352</v>
      </c>
    </row>
    <row r="253" spans="2:24" x14ac:dyDescent="0.25">
      <c r="B253" s="26">
        <f>IF('Training Data'!A247="M",1,0)</f>
        <v>0</v>
      </c>
      <c r="C253" s="22">
        <f>IF('Training Data'!A247="F",1,0)</f>
        <v>1</v>
      </c>
      <c r="D253" s="26">
        <f>IF('Training Data'!$B247="H",1,0)</f>
        <v>1</v>
      </c>
      <c r="E253" s="22">
        <f>IF('Training Data'!$B247="A",1,0)</f>
        <v>0</v>
      </c>
      <c r="F253" s="37">
        <v>0</v>
      </c>
      <c r="G253" s="37">
        <v>0</v>
      </c>
      <c r="H253" s="37">
        <v>1</v>
      </c>
      <c r="I253" s="37">
        <v>0</v>
      </c>
      <c r="J253" s="37">
        <v>1</v>
      </c>
      <c r="K253" s="37">
        <v>0</v>
      </c>
      <c r="L253" s="37">
        <v>0</v>
      </c>
      <c r="M253" s="37">
        <v>0</v>
      </c>
      <c r="N253" s="37">
        <v>0</v>
      </c>
      <c r="O253" s="37">
        <v>0</v>
      </c>
      <c r="P253" s="37">
        <v>0</v>
      </c>
      <c r="Q253" s="37">
        <v>0</v>
      </c>
      <c r="R253" s="37">
        <v>1</v>
      </c>
      <c r="S253" s="37">
        <v>0</v>
      </c>
      <c r="T253" s="22">
        <v>0</v>
      </c>
      <c r="U253" s="24">
        <v>1</v>
      </c>
      <c r="V253" s="23">
        <v>1</v>
      </c>
      <c r="W253" s="54">
        <f t="shared" ca="1" si="9"/>
        <v>0.18908828013866927</v>
      </c>
      <c r="X253" s="55">
        <f t="shared" ca="1" si="8"/>
        <v>0.65757781740846133</v>
      </c>
    </row>
    <row r="254" spans="2:24" x14ac:dyDescent="0.25">
      <c r="B254" s="26">
        <f>IF('Training Data'!A248="M",1,0)</f>
        <v>1</v>
      </c>
      <c r="C254" s="22">
        <f>IF('Training Data'!A248="F",1,0)</f>
        <v>0</v>
      </c>
      <c r="D254" s="26">
        <f>IF('Training Data'!$B248="H",1,0)</f>
        <v>0</v>
      </c>
      <c r="E254" s="22">
        <f>IF('Training Data'!$B248="A",1,0)</f>
        <v>1</v>
      </c>
      <c r="F254" s="37">
        <v>0</v>
      </c>
      <c r="G254" s="37">
        <v>0</v>
      </c>
      <c r="H254" s="37">
        <v>0</v>
      </c>
      <c r="I254" s="37">
        <v>0</v>
      </c>
      <c r="J254" s="37">
        <v>0</v>
      </c>
      <c r="K254" s="37">
        <v>0</v>
      </c>
      <c r="L254" s="37">
        <v>0</v>
      </c>
      <c r="M254" s="37">
        <v>0</v>
      </c>
      <c r="N254" s="37">
        <v>0</v>
      </c>
      <c r="O254" s="37">
        <v>0</v>
      </c>
      <c r="P254" s="37">
        <v>0</v>
      </c>
      <c r="Q254" s="37">
        <v>0</v>
      </c>
      <c r="R254" s="37">
        <v>0</v>
      </c>
      <c r="S254" s="37">
        <v>0</v>
      </c>
      <c r="T254" s="22">
        <v>0</v>
      </c>
      <c r="U254" s="24">
        <v>1</v>
      </c>
      <c r="V254" s="23">
        <v>1</v>
      </c>
      <c r="W254" s="54">
        <f t="shared" ca="1" si="9"/>
        <v>-0.11160845100689183</v>
      </c>
      <c r="X254" s="55">
        <f t="shared" ca="1" si="8"/>
        <v>1.2356733483499414</v>
      </c>
    </row>
    <row r="255" spans="2:24" x14ac:dyDescent="0.25">
      <c r="B255" s="26">
        <f>IF('Training Data'!A249="M",1,0)</f>
        <v>1</v>
      </c>
      <c r="C255" s="22">
        <f>IF('Training Data'!A249="F",1,0)</f>
        <v>0</v>
      </c>
      <c r="D255" s="26">
        <f>IF('Training Data'!$B249="H",1,0)</f>
        <v>1</v>
      </c>
      <c r="E255" s="22">
        <f>IF('Training Data'!$B249="A",1,0)</f>
        <v>0</v>
      </c>
      <c r="F255" s="37">
        <v>0</v>
      </c>
      <c r="G255" s="37">
        <v>0</v>
      </c>
      <c r="H255" s="37">
        <v>0</v>
      </c>
      <c r="I255" s="37">
        <v>0</v>
      </c>
      <c r="J255" s="37">
        <v>0</v>
      </c>
      <c r="K255" s="37">
        <v>0</v>
      </c>
      <c r="L255" s="37">
        <v>0</v>
      </c>
      <c r="M255" s="37">
        <v>0</v>
      </c>
      <c r="N255" s="37">
        <v>0</v>
      </c>
      <c r="O255" s="37">
        <v>1</v>
      </c>
      <c r="P255" s="37">
        <v>0</v>
      </c>
      <c r="Q255" s="37">
        <v>1</v>
      </c>
      <c r="R255" s="37">
        <v>0</v>
      </c>
      <c r="S255" s="37">
        <v>0</v>
      </c>
      <c r="T255" s="22">
        <v>0</v>
      </c>
      <c r="U255" s="24">
        <v>1</v>
      </c>
      <c r="V255" s="23">
        <v>1</v>
      </c>
      <c r="W255" s="54">
        <f t="shared" ca="1" si="9"/>
        <v>0.19898032192793169</v>
      </c>
      <c r="X255" s="55">
        <f t="shared" ca="1" si="8"/>
        <v>0.64163252465867993</v>
      </c>
    </row>
    <row r="256" spans="2:24" x14ac:dyDescent="0.25">
      <c r="B256" s="26">
        <f>IF('Training Data'!A250="M",1,0)</f>
        <v>1</v>
      </c>
      <c r="C256" s="22">
        <f>IF('Training Data'!A250="F",1,0)</f>
        <v>0</v>
      </c>
      <c r="D256" s="26">
        <f>IF('Training Data'!$B250="H",1,0)</f>
        <v>1</v>
      </c>
      <c r="E256" s="22">
        <f>IF('Training Data'!$B250="A",1,0)</f>
        <v>0</v>
      </c>
      <c r="F256" s="37">
        <v>1</v>
      </c>
      <c r="G256" s="37">
        <v>0</v>
      </c>
      <c r="H256" s="37">
        <v>0</v>
      </c>
      <c r="I256" s="37">
        <v>0</v>
      </c>
      <c r="J256" s="37">
        <v>1</v>
      </c>
      <c r="K256" s="37">
        <v>0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7">
        <v>1</v>
      </c>
      <c r="R256" s="37">
        <v>1</v>
      </c>
      <c r="S256" s="37">
        <v>0</v>
      </c>
      <c r="T256" s="22">
        <v>0</v>
      </c>
      <c r="U256" s="24">
        <v>1</v>
      </c>
      <c r="V256" s="23">
        <v>1</v>
      </c>
      <c r="W256" s="54">
        <f t="shared" ca="1" si="9"/>
        <v>0.73674867347413941</v>
      </c>
      <c r="X256" s="55">
        <f t="shared" ca="1" si="8"/>
        <v>6.9301260917625271E-2</v>
      </c>
    </row>
    <row r="257" spans="2:24" x14ac:dyDescent="0.25">
      <c r="B257" s="26">
        <f>IF('Training Data'!A251="M",1,0)</f>
        <v>1</v>
      </c>
      <c r="C257" s="22">
        <f>IF('Training Data'!A251="F",1,0)</f>
        <v>0</v>
      </c>
      <c r="D257" s="26">
        <f>IF('Training Data'!$B251="H",1,0)</f>
        <v>0</v>
      </c>
      <c r="E257" s="22">
        <f>IF('Training Data'!$B251="A",1,0)</f>
        <v>1</v>
      </c>
      <c r="F257" s="37">
        <v>0</v>
      </c>
      <c r="G257" s="37">
        <v>0</v>
      </c>
      <c r="H257" s="37">
        <v>0</v>
      </c>
      <c r="I257" s="37">
        <v>0</v>
      </c>
      <c r="J257" s="37">
        <v>0</v>
      </c>
      <c r="K257" s="37">
        <v>0</v>
      </c>
      <c r="L257" s="37">
        <v>0</v>
      </c>
      <c r="M257" s="37">
        <v>0</v>
      </c>
      <c r="N257" s="37">
        <v>0</v>
      </c>
      <c r="O257" s="37">
        <v>0</v>
      </c>
      <c r="P257" s="37">
        <v>0</v>
      </c>
      <c r="Q257" s="37">
        <v>0</v>
      </c>
      <c r="R257" s="37">
        <v>0</v>
      </c>
      <c r="S257" s="37">
        <v>0</v>
      </c>
      <c r="T257" s="22">
        <v>0</v>
      </c>
      <c r="U257" s="24">
        <v>1</v>
      </c>
      <c r="V257" s="23">
        <v>1</v>
      </c>
      <c r="W257" s="54">
        <f t="shared" ca="1" si="9"/>
        <v>-0.11160845100689183</v>
      </c>
      <c r="X257" s="55">
        <f t="shared" ca="1" si="8"/>
        <v>1.2356733483499414</v>
      </c>
    </row>
    <row r="258" spans="2:24" x14ac:dyDescent="0.25">
      <c r="B258" s="26">
        <f>IF('Training Data'!A252="M",1,0)</f>
        <v>1</v>
      </c>
      <c r="C258" s="22">
        <f>IF('Training Data'!A252="F",1,0)</f>
        <v>0</v>
      </c>
      <c r="D258" s="26">
        <f>IF('Training Data'!$B252="H",1,0)</f>
        <v>1</v>
      </c>
      <c r="E258" s="22">
        <f>IF('Training Data'!$B252="A",1,0)</f>
        <v>0</v>
      </c>
      <c r="F258" s="37">
        <v>0</v>
      </c>
      <c r="G258" s="37">
        <v>0</v>
      </c>
      <c r="H258" s="37">
        <v>0</v>
      </c>
      <c r="I258" s="37">
        <v>0</v>
      </c>
      <c r="J258" s="37">
        <v>0</v>
      </c>
      <c r="K258" s="37">
        <v>0</v>
      </c>
      <c r="L258" s="37">
        <v>0</v>
      </c>
      <c r="M258" s="37">
        <v>0</v>
      </c>
      <c r="N258" s="37">
        <v>0</v>
      </c>
      <c r="O258" s="37">
        <v>0</v>
      </c>
      <c r="P258" s="37">
        <v>0</v>
      </c>
      <c r="Q258" s="37">
        <v>1</v>
      </c>
      <c r="R258" s="37">
        <v>1</v>
      </c>
      <c r="S258" s="37">
        <v>0</v>
      </c>
      <c r="T258" s="22">
        <v>0</v>
      </c>
      <c r="U258" s="24">
        <v>1</v>
      </c>
      <c r="V258" s="23">
        <v>1</v>
      </c>
      <c r="W258" s="54">
        <f t="shared" ca="1" si="9"/>
        <v>0.2262299683458992</v>
      </c>
      <c r="X258" s="55">
        <f t="shared" ca="1" si="8"/>
        <v>0.59872006188598803</v>
      </c>
    </row>
    <row r="259" spans="2:24" x14ac:dyDescent="0.25">
      <c r="B259" s="26">
        <f>IF('Training Data'!A253="M",1,0)</f>
        <v>1</v>
      </c>
      <c r="C259" s="22">
        <f>IF('Training Data'!A253="F",1,0)</f>
        <v>0</v>
      </c>
      <c r="D259" s="26">
        <f>IF('Training Data'!$B253="H",1,0)</f>
        <v>1</v>
      </c>
      <c r="E259" s="22">
        <f>IF('Training Data'!$B253="A",1,0)</f>
        <v>0</v>
      </c>
      <c r="F259" s="37">
        <v>0</v>
      </c>
      <c r="G259" s="37">
        <v>0</v>
      </c>
      <c r="H259" s="37">
        <v>0</v>
      </c>
      <c r="I259" s="37">
        <v>0</v>
      </c>
      <c r="J259" s="37">
        <v>0</v>
      </c>
      <c r="K259" s="37">
        <v>0</v>
      </c>
      <c r="L259" s="37">
        <v>0</v>
      </c>
      <c r="M259" s="37">
        <v>0</v>
      </c>
      <c r="N259" s="37">
        <v>0</v>
      </c>
      <c r="O259" s="37">
        <v>0</v>
      </c>
      <c r="P259" s="37">
        <v>0</v>
      </c>
      <c r="Q259" s="37">
        <v>0</v>
      </c>
      <c r="R259" s="37">
        <v>0</v>
      </c>
      <c r="S259" s="37">
        <v>0</v>
      </c>
      <c r="T259" s="22">
        <v>0</v>
      </c>
      <c r="U259" s="24">
        <v>1</v>
      </c>
      <c r="V259" s="23">
        <v>1</v>
      </c>
      <c r="W259" s="54">
        <f t="shared" ca="1" si="9"/>
        <v>-0.12624135013744994</v>
      </c>
      <c r="X259" s="55">
        <f t="shared" ca="1" si="8"/>
        <v>1.2684195787594261</v>
      </c>
    </row>
    <row r="260" spans="2:24" x14ac:dyDescent="0.25">
      <c r="B260" s="26">
        <f>IF('Training Data'!A254="M",1,0)</f>
        <v>0</v>
      </c>
      <c r="C260" s="22">
        <f>IF('Training Data'!A254="F",1,0)</f>
        <v>1</v>
      </c>
      <c r="D260" s="26">
        <f>IF('Training Data'!$B254="H",1,0)</f>
        <v>0</v>
      </c>
      <c r="E260" s="22">
        <f>IF('Training Data'!$B254="A",1,0)</f>
        <v>1</v>
      </c>
      <c r="F260" s="37">
        <v>0</v>
      </c>
      <c r="G260" s="37">
        <v>0</v>
      </c>
      <c r="H260" s="37">
        <v>0</v>
      </c>
      <c r="I260" s="37">
        <v>0</v>
      </c>
      <c r="J260" s="37">
        <v>1</v>
      </c>
      <c r="K260" s="37">
        <v>0</v>
      </c>
      <c r="L260" s="37">
        <v>0</v>
      </c>
      <c r="M260" s="37">
        <v>0</v>
      </c>
      <c r="N260" s="37">
        <v>0</v>
      </c>
      <c r="O260" s="37">
        <v>1</v>
      </c>
      <c r="P260" s="37">
        <v>0</v>
      </c>
      <c r="Q260" s="37">
        <v>0</v>
      </c>
      <c r="R260" s="37">
        <v>0</v>
      </c>
      <c r="S260" s="37">
        <v>0</v>
      </c>
      <c r="T260" s="22">
        <v>0</v>
      </c>
      <c r="U260" s="24">
        <v>1</v>
      </c>
      <c r="V260" s="23">
        <v>1</v>
      </c>
      <c r="W260" s="54">
        <f t="shared" ca="1" si="9"/>
        <v>0.41453905196383822</v>
      </c>
      <c r="X260" s="55">
        <f t="shared" ca="1" si="8"/>
        <v>0.34276452167540133</v>
      </c>
    </row>
    <row r="261" spans="2:24" x14ac:dyDescent="0.25">
      <c r="B261" s="26">
        <f>IF('Training Data'!A255="M",1,0)</f>
        <v>0</v>
      </c>
      <c r="C261" s="22">
        <f>IF('Training Data'!A255="F",1,0)</f>
        <v>1</v>
      </c>
      <c r="D261" s="26">
        <f>IF('Training Data'!$B255="H",1,0)</f>
        <v>0</v>
      </c>
      <c r="E261" s="22">
        <f>IF('Training Data'!$B255="A",1,0)</f>
        <v>0</v>
      </c>
      <c r="F261" s="37">
        <v>0</v>
      </c>
      <c r="G261" s="37">
        <v>0</v>
      </c>
      <c r="H261" s="37">
        <v>0</v>
      </c>
      <c r="I261" s="37">
        <v>0</v>
      </c>
      <c r="J261" s="37">
        <v>1</v>
      </c>
      <c r="K261" s="37">
        <v>0</v>
      </c>
      <c r="L261" s="37">
        <v>0</v>
      </c>
      <c r="M261" s="37">
        <v>0</v>
      </c>
      <c r="N261" s="37">
        <v>1</v>
      </c>
      <c r="O261" s="37">
        <v>0</v>
      </c>
      <c r="P261" s="37">
        <v>0</v>
      </c>
      <c r="Q261" s="37">
        <v>0</v>
      </c>
      <c r="R261" s="37">
        <v>1</v>
      </c>
      <c r="S261" s="37">
        <v>0</v>
      </c>
      <c r="T261" s="22">
        <v>0</v>
      </c>
      <c r="U261" s="24">
        <v>1</v>
      </c>
      <c r="V261" s="23">
        <v>1</v>
      </c>
      <c r="W261" s="54">
        <f t="shared" ca="1" si="9"/>
        <v>0.60085956807381602</v>
      </c>
      <c r="X261" s="55">
        <f t="shared" ca="1" si="8"/>
        <v>0.1593130843982207</v>
      </c>
    </row>
    <row r="262" spans="2:24" x14ac:dyDescent="0.25">
      <c r="B262" s="26">
        <f>IF('Training Data'!A256="M",1,0)</f>
        <v>0</v>
      </c>
      <c r="C262" s="22">
        <f>IF('Training Data'!A256="F",1,0)</f>
        <v>1</v>
      </c>
      <c r="D262" s="26">
        <f>IF('Training Data'!$B256="H",1,0)</f>
        <v>1</v>
      </c>
      <c r="E262" s="22">
        <f>IF('Training Data'!$B256="A",1,0)</f>
        <v>0</v>
      </c>
      <c r="F262" s="37">
        <v>1</v>
      </c>
      <c r="G262" s="37">
        <v>0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0</v>
      </c>
      <c r="N262" s="37">
        <v>0</v>
      </c>
      <c r="O262" s="37">
        <v>0</v>
      </c>
      <c r="P262" s="37">
        <v>0</v>
      </c>
      <c r="Q262" s="37">
        <v>1</v>
      </c>
      <c r="R262" s="37">
        <v>0</v>
      </c>
      <c r="S262" s="37">
        <v>0</v>
      </c>
      <c r="T262" s="22">
        <v>0</v>
      </c>
      <c r="U262" s="24">
        <v>1</v>
      </c>
      <c r="V262" s="23">
        <v>1</v>
      </c>
      <c r="W262" s="54">
        <f t="shared" ca="1" si="9"/>
        <v>0.32633032876159584</v>
      </c>
      <c r="X262" s="55">
        <f t="shared" ca="1" si="8"/>
        <v>0.45383082594645952</v>
      </c>
    </row>
    <row r="263" spans="2:24" x14ac:dyDescent="0.25">
      <c r="B263" s="26">
        <f>IF('Training Data'!A257="M",1,0)</f>
        <v>0</v>
      </c>
      <c r="C263" s="22">
        <f>IF('Training Data'!A257="F",1,0)</f>
        <v>1</v>
      </c>
      <c r="D263" s="26">
        <f>IF('Training Data'!$B257="H",1,0)</f>
        <v>0</v>
      </c>
      <c r="E263" s="22">
        <f>IF('Training Data'!$B257="A",1,0)</f>
        <v>1</v>
      </c>
      <c r="F263" s="37">
        <v>0</v>
      </c>
      <c r="G263" s="37">
        <v>1</v>
      </c>
      <c r="H263" s="37">
        <v>0</v>
      </c>
      <c r="I263" s="37">
        <v>1</v>
      </c>
      <c r="J263" s="37">
        <v>0</v>
      </c>
      <c r="K263" s="37">
        <v>0</v>
      </c>
      <c r="L263" s="37">
        <v>0</v>
      </c>
      <c r="M263" s="37">
        <v>0</v>
      </c>
      <c r="N263" s="37">
        <v>0</v>
      </c>
      <c r="O263" s="37">
        <v>0</v>
      </c>
      <c r="P263" s="37">
        <v>0</v>
      </c>
      <c r="Q263" s="37">
        <v>0</v>
      </c>
      <c r="R263" s="37">
        <v>0</v>
      </c>
      <c r="S263" s="37">
        <v>0</v>
      </c>
      <c r="T263" s="22">
        <v>0</v>
      </c>
      <c r="U263" s="24">
        <v>1</v>
      </c>
      <c r="V263" s="23">
        <v>1</v>
      </c>
      <c r="W263" s="54">
        <f t="shared" ca="1" si="9"/>
        <v>3.1384714425454929E-2</v>
      </c>
      <c r="X263" s="55">
        <f t="shared" ca="1" si="8"/>
        <v>0.93821557144865764</v>
      </c>
    </row>
    <row r="264" spans="2:24" x14ac:dyDescent="0.25">
      <c r="B264" s="26">
        <f>IF('Training Data'!A258="M",1,0)</f>
        <v>1</v>
      </c>
      <c r="C264" s="22">
        <f>IF('Training Data'!A258="F",1,0)</f>
        <v>0</v>
      </c>
      <c r="D264" s="26">
        <f>IF('Training Data'!$B258="H",1,0)</f>
        <v>0</v>
      </c>
      <c r="E264" s="22">
        <f>IF('Training Data'!$B258="A",1,0)</f>
        <v>1</v>
      </c>
      <c r="F264" s="37">
        <v>0</v>
      </c>
      <c r="G264" s="37">
        <v>0</v>
      </c>
      <c r="H264" s="37">
        <v>0</v>
      </c>
      <c r="I264" s="37">
        <v>0</v>
      </c>
      <c r="J264" s="37">
        <v>0</v>
      </c>
      <c r="K264" s="37">
        <v>0</v>
      </c>
      <c r="L264" s="37">
        <v>0</v>
      </c>
      <c r="M264" s="37">
        <v>0</v>
      </c>
      <c r="N264" s="37">
        <v>0</v>
      </c>
      <c r="O264" s="37">
        <v>0</v>
      </c>
      <c r="P264" s="37">
        <v>0</v>
      </c>
      <c r="Q264" s="37">
        <v>0</v>
      </c>
      <c r="R264" s="37">
        <v>0</v>
      </c>
      <c r="S264" s="37">
        <v>0</v>
      </c>
      <c r="T264" s="22">
        <v>0</v>
      </c>
      <c r="U264" s="24">
        <v>1</v>
      </c>
      <c r="V264" s="23">
        <v>1</v>
      </c>
      <c r="W264" s="54">
        <f t="shared" ca="1" si="9"/>
        <v>-0.11160845100689183</v>
      </c>
      <c r="X264" s="55">
        <f t="shared" ref="X264:X327" ca="1" si="10">(V264-W264)^2</f>
        <v>1.2356733483499414</v>
      </c>
    </row>
    <row r="265" spans="2:24" x14ac:dyDescent="0.25">
      <c r="B265" s="26">
        <f>IF('Training Data'!A259="M",1,0)</f>
        <v>0</v>
      </c>
      <c r="C265" s="22">
        <f>IF('Training Data'!A259="F",1,0)</f>
        <v>1</v>
      </c>
      <c r="D265" s="26">
        <f>IF('Training Data'!$B259="H",1,0)</f>
        <v>0</v>
      </c>
      <c r="E265" s="22">
        <f>IF('Training Data'!$B259="A",1,0)</f>
        <v>0</v>
      </c>
      <c r="F265" s="37">
        <v>0</v>
      </c>
      <c r="G265" s="37">
        <v>0</v>
      </c>
      <c r="H265" s="37">
        <v>0</v>
      </c>
      <c r="I265" s="37">
        <v>0</v>
      </c>
      <c r="J265" s="37">
        <v>0</v>
      </c>
      <c r="K265" s="37">
        <v>0</v>
      </c>
      <c r="L265" s="37">
        <v>0</v>
      </c>
      <c r="M265" s="37">
        <v>0</v>
      </c>
      <c r="N265" s="37">
        <v>0</v>
      </c>
      <c r="O265" s="37">
        <v>0</v>
      </c>
      <c r="P265" s="37">
        <v>0</v>
      </c>
      <c r="Q265" s="37">
        <v>0</v>
      </c>
      <c r="R265" s="37">
        <v>0</v>
      </c>
      <c r="S265" s="37">
        <v>0</v>
      </c>
      <c r="T265" s="22">
        <v>0</v>
      </c>
      <c r="U265" s="24">
        <v>1</v>
      </c>
      <c r="V265" s="23">
        <v>1</v>
      </c>
      <c r="W265" s="54">
        <f t="shared" ref="W265:W328" ca="1" si="11">SUMPRODUCT($B$5:$U$5,$B265:$U265)</f>
        <v>-2.6821218649955628E-2</v>
      </c>
      <c r="X265" s="55">
        <f t="shared" ca="1" si="10"/>
        <v>1.05436181506978</v>
      </c>
    </row>
    <row r="266" spans="2:24" x14ac:dyDescent="0.25">
      <c r="B266" s="26">
        <f>IF('Training Data'!A260="M",1,0)</f>
        <v>1</v>
      </c>
      <c r="C266" s="22">
        <f>IF('Training Data'!A260="F",1,0)</f>
        <v>0</v>
      </c>
      <c r="D266" s="26">
        <f>IF('Training Data'!$B260="H",1,0)</f>
        <v>0</v>
      </c>
      <c r="E266" s="22">
        <f>IF('Training Data'!$B260="A",1,0)</f>
        <v>0</v>
      </c>
      <c r="F266" s="37">
        <v>0</v>
      </c>
      <c r="G266" s="37">
        <v>0</v>
      </c>
      <c r="H266" s="37">
        <v>0</v>
      </c>
      <c r="I266" s="37">
        <v>1</v>
      </c>
      <c r="J266" s="37">
        <v>0</v>
      </c>
      <c r="K266" s="37">
        <v>0</v>
      </c>
      <c r="L266" s="37">
        <v>0</v>
      </c>
      <c r="M266" s="37">
        <v>0</v>
      </c>
      <c r="N266" s="37">
        <v>0</v>
      </c>
      <c r="O266" s="37">
        <v>1</v>
      </c>
      <c r="P266" s="37">
        <v>0</v>
      </c>
      <c r="Q266" s="37">
        <v>1</v>
      </c>
      <c r="R266" s="37">
        <v>0</v>
      </c>
      <c r="S266" s="37">
        <v>0</v>
      </c>
      <c r="T266" s="22">
        <v>1</v>
      </c>
      <c r="U266" s="24">
        <v>1</v>
      </c>
      <c r="V266" s="23">
        <v>1</v>
      </c>
      <c r="W266" s="54">
        <f t="shared" ca="1" si="11"/>
        <v>0.81240464709680116</v>
      </c>
      <c r="X266" s="55">
        <f t="shared" ca="1" si="10"/>
        <v>3.5192016430875717E-2</v>
      </c>
    </row>
    <row r="267" spans="2:24" x14ac:dyDescent="0.25">
      <c r="B267" s="26">
        <f>IF('Training Data'!A261="M",1,0)</f>
        <v>1</v>
      </c>
      <c r="C267" s="22">
        <f>IF('Training Data'!A261="F",1,0)</f>
        <v>0</v>
      </c>
      <c r="D267" s="26">
        <f>IF('Training Data'!$B261="H",1,0)</f>
        <v>0</v>
      </c>
      <c r="E267" s="22">
        <f>IF('Training Data'!$B261="A",1,0)</f>
        <v>1</v>
      </c>
      <c r="F267" s="37">
        <v>0</v>
      </c>
      <c r="G267" s="37">
        <v>0</v>
      </c>
      <c r="H267" s="37">
        <v>0</v>
      </c>
      <c r="I267" s="37">
        <v>0</v>
      </c>
      <c r="J267" s="37">
        <v>0</v>
      </c>
      <c r="K267" s="37">
        <v>0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37">
        <v>1</v>
      </c>
      <c r="S267" s="37">
        <v>0</v>
      </c>
      <c r="T267" s="22">
        <v>0</v>
      </c>
      <c r="U267" s="24">
        <v>1</v>
      </c>
      <c r="V267" s="23">
        <v>1</v>
      </c>
      <c r="W267" s="54">
        <f t="shared" ca="1" si="11"/>
        <v>7.6174477827095369E-2</v>
      </c>
      <c r="X267" s="55">
        <f t="shared" ca="1" si="10"/>
        <v>0.85345359541803978</v>
      </c>
    </row>
    <row r="268" spans="2:24" x14ac:dyDescent="0.25">
      <c r="B268" s="26">
        <f>IF('Training Data'!A262="M",1,0)</f>
        <v>0</v>
      </c>
      <c r="C268" s="22">
        <f>IF('Training Data'!A262="F",1,0)</f>
        <v>1</v>
      </c>
      <c r="D268" s="26">
        <f>IF('Training Data'!$B262="H",1,0)</f>
        <v>0</v>
      </c>
      <c r="E268" s="22">
        <f>IF('Training Data'!$B262="A",1,0)</f>
        <v>1</v>
      </c>
      <c r="F268" s="37">
        <v>0</v>
      </c>
      <c r="G268" s="37">
        <v>0</v>
      </c>
      <c r="H268" s="37">
        <v>0</v>
      </c>
      <c r="I268" s="37">
        <v>0</v>
      </c>
      <c r="J268" s="37">
        <v>0</v>
      </c>
      <c r="K268" s="37">
        <v>0</v>
      </c>
      <c r="L268" s="37">
        <v>0</v>
      </c>
      <c r="M268" s="37">
        <v>0</v>
      </c>
      <c r="N268" s="37">
        <v>0</v>
      </c>
      <c r="O268" s="37">
        <v>0</v>
      </c>
      <c r="P268" s="37">
        <v>0</v>
      </c>
      <c r="Q268" s="37">
        <v>0</v>
      </c>
      <c r="R268" s="37">
        <v>0</v>
      </c>
      <c r="S268" s="37">
        <v>0</v>
      </c>
      <c r="T268" s="22">
        <v>1</v>
      </c>
      <c r="U268" s="24">
        <v>1</v>
      </c>
      <c r="V268" s="23">
        <v>1</v>
      </c>
      <c r="W268" s="54">
        <f t="shared" ca="1" si="11"/>
        <v>0.19978951443095727</v>
      </c>
      <c r="X268" s="55">
        <f t="shared" ca="1" si="10"/>
        <v>0.64033682121464319</v>
      </c>
    </row>
    <row r="269" spans="2:24" x14ac:dyDescent="0.25">
      <c r="B269" s="26">
        <f>IF('Training Data'!A263="M",1,0)</f>
        <v>0</v>
      </c>
      <c r="C269" s="22">
        <f>IF('Training Data'!A263="F",1,0)</f>
        <v>0</v>
      </c>
      <c r="D269" s="26">
        <f>IF('Training Data'!$B263="H",1,0)</f>
        <v>0</v>
      </c>
      <c r="E269" s="22">
        <f>IF('Training Data'!$B263="A",1,0)</f>
        <v>1</v>
      </c>
      <c r="F269" s="37">
        <v>0</v>
      </c>
      <c r="G269" s="37">
        <v>0</v>
      </c>
      <c r="H269" s="37">
        <v>0</v>
      </c>
      <c r="I269" s="37">
        <v>1</v>
      </c>
      <c r="J269" s="37">
        <v>0</v>
      </c>
      <c r="K269" s="37">
        <v>0</v>
      </c>
      <c r="L269" s="37">
        <v>0</v>
      </c>
      <c r="M269" s="37">
        <v>0</v>
      </c>
      <c r="N269" s="37">
        <v>0</v>
      </c>
      <c r="O269" s="37">
        <v>0</v>
      </c>
      <c r="P269" s="37">
        <v>0</v>
      </c>
      <c r="Q269" s="37">
        <v>0</v>
      </c>
      <c r="R269" s="37">
        <v>0</v>
      </c>
      <c r="S269" s="37">
        <v>0</v>
      </c>
      <c r="T269" s="22">
        <v>0</v>
      </c>
      <c r="U269" s="24">
        <v>1</v>
      </c>
      <c r="V269" s="23">
        <v>1</v>
      </c>
      <c r="W269" s="54">
        <f t="shared" ca="1" si="11"/>
        <v>0.33228720290082076</v>
      </c>
      <c r="X269" s="55">
        <f t="shared" ca="1" si="10"/>
        <v>0.44584037941000965</v>
      </c>
    </row>
    <row r="270" spans="2:24" x14ac:dyDescent="0.25">
      <c r="B270" s="26">
        <f>IF('Training Data'!A264="M",1,0)</f>
        <v>0</v>
      </c>
      <c r="C270" s="22">
        <f>IF('Training Data'!A264="F",1,0)</f>
        <v>1</v>
      </c>
      <c r="D270" s="26">
        <f>IF('Training Data'!$B264="H",1,0)</f>
        <v>0</v>
      </c>
      <c r="E270" s="22">
        <f>IF('Training Data'!$B264="A",1,0)</f>
        <v>1</v>
      </c>
      <c r="F270" s="37">
        <v>0</v>
      </c>
      <c r="G270" s="37">
        <v>0</v>
      </c>
      <c r="H270" s="37">
        <v>0</v>
      </c>
      <c r="I270" s="37">
        <v>0</v>
      </c>
      <c r="J270" s="37">
        <v>0</v>
      </c>
      <c r="K270" s="37">
        <v>0</v>
      </c>
      <c r="L270" s="37">
        <v>0</v>
      </c>
      <c r="M270" s="37">
        <v>0</v>
      </c>
      <c r="N270" s="37">
        <v>0</v>
      </c>
      <c r="O270" s="37">
        <v>0</v>
      </c>
      <c r="P270" s="37">
        <v>0</v>
      </c>
      <c r="Q270" s="37">
        <v>0</v>
      </c>
      <c r="R270" s="37">
        <v>0</v>
      </c>
      <c r="S270" s="37">
        <v>0</v>
      </c>
      <c r="T270" s="22">
        <v>1</v>
      </c>
      <c r="U270" s="24">
        <v>1</v>
      </c>
      <c r="V270" s="23">
        <v>1</v>
      </c>
      <c r="W270" s="54">
        <f t="shared" ca="1" si="11"/>
        <v>0.19978951443095727</v>
      </c>
      <c r="X270" s="55">
        <f t="shared" ca="1" si="10"/>
        <v>0.64033682121464319</v>
      </c>
    </row>
    <row r="271" spans="2:24" x14ac:dyDescent="0.25">
      <c r="B271" s="26">
        <f>IF('Training Data'!A265="M",1,0)</f>
        <v>0</v>
      </c>
      <c r="C271" s="22">
        <f>IF('Training Data'!A265="F",1,0)</f>
        <v>0</v>
      </c>
      <c r="D271" s="26">
        <f>IF('Training Data'!$B265="H",1,0)</f>
        <v>0</v>
      </c>
      <c r="E271" s="22">
        <f>IF('Training Data'!$B265="A",1,0)</f>
        <v>1</v>
      </c>
      <c r="F271" s="37">
        <v>0</v>
      </c>
      <c r="G271" s="37">
        <v>0</v>
      </c>
      <c r="H271" s="37">
        <v>1</v>
      </c>
      <c r="I271" s="37">
        <v>0</v>
      </c>
      <c r="J271" s="37">
        <v>1</v>
      </c>
      <c r="K271" s="37">
        <v>0</v>
      </c>
      <c r="L271" s="37">
        <v>0</v>
      </c>
      <c r="M271" s="37">
        <v>0</v>
      </c>
      <c r="N271" s="37">
        <v>0</v>
      </c>
      <c r="O271" s="37">
        <v>1</v>
      </c>
      <c r="P271" s="37">
        <v>0</v>
      </c>
      <c r="Q271" s="37">
        <v>0</v>
      </c>
      <c r="R271" s="37">
        <v>0</v>
      </c>
      <c r="S271" s="37">
        <v>0</v>
      </c>
      <c r="T271" s="22">
        <v>0</v>
      </c>
      <c r="U271" s="24">
        <v>1</v>
      </c>
      <c r="V271" s="23">
        <v>1</v>
      </c>
      <c r="W271" s="54">
        <f t="shared" ca="1" si="11"/>
        <v>0.20329275150121548</v>
      </c>
      <c r="X271" s="55">
        <f t="shared" ca="1" si="10"/>
        <v>0.63474243981050393</v>
      </c>
    </row>
    <row r="272" spans="2:24" x14ac:dyDescent="0.25">
      <c r="B272" s="26">
        <f>IF('Training Data'!A266="M",1,0)</f>
        <v>1</v>
      </c>
      <c r="C272" s="22">
        <f>IF('Training Data'!A266="F",1,0)</f>
        <v>0</v>
      </c>
      <c r="D272" s="26">
        <f>IF('Training Data'!$B266="H",1,0)</f>
        <v>1</v>
      </c>
      <c r="E272" s="22">
        <f>IF('Training Data'!$B266="A",1,0)</f>
        <v>0</v>
      </c>
      <c r="F272" s="37">
        <v>0</v>
      </c>
      <c r="G272" s="37">
        <v>0</v>
      </c>
      <c r="H272" s="37">
        <v>0</v>
      </c>
      <c r="I272" s="37">
        <v>0</v>
      </c>
      <c r="J272" s="37">
        <v>0</v>
      </c>
      <c r="K272" s="37">
        <v>0</v>
      </c>
      <c r="L272" s="37">
        <v>0</v>
      </c>
      <c r="M272" s="37">
        <v>0</v>
      </c>
      <c r="N272" s="37">
        <v>0</v>
      </c>
      <c r="O272" s="37">
        <v>1</v>
      </c>
      <c r="P272" s="37">
        <v>0</v>
      </c>
      <c r="Q272" s="37">
        <v>0</v>
      </c>
      <c r="R272" s="37">
        <v>1</v>
      </c>
      <c r="S272" s="37">
        <v>0</v>
      </c>
      <c r="T272" s="22">
        <v>0</v>
      </c>
      <c r="U272" s="24">
        <v>1</v>
      </c>
      <c r="V272" s="23">
        <v>1</v>
      </c>
      <c r="W272" s="54">
        <f t="shared" ca="1" si="11"/>
        <v>0.22207486111255695</v>
      </c>
      <c r="X272" s="55">
        <f t="shared" ca="1" si="10"/>
        <v>0.60516752171304755</v>
      </c>
    </row>
    <row r="273" spans="2:24" x14ac:dyDescent="0.25">
      <c r="B273" s="26">
        <f>IF('Training Data'!A267="M",1,0)</f>
        <v>0</v>
      </c>
      <c r="C273" s="22">
        <f>IF('Training Data'!A267="F",1,0)</f>
        <v>0</v>
      </c>
      <c r="D273" s="26">
        <f>IF('Training Data'!$B267="H",1,0)</f>
        <v>1</v>
      </c>
      <c r="E273" s="22">
        <f>IF('Training Data'!$B267="A",1,0)</f>
        <v>0</v>
      </c>
      <c r="F273" s="37">
        <v>0</v>
      </c>
      <c r="G273" s="37">
        <v>0</v>
      </c>
      <c r="H273" s="37">
        <v>0</v>
      </c>
      <c r="I273" s="37">
        <v>0</v>
      </c>
      <c r="J273" s="37">
        <v>0</v>
      </c>
      <c r="K273" s="37">
        <v>0</v>
      </c>
      <c r="L273" s="37">
        <v>0</v>
      </c>
      <c r="M273" s="37">
        <v>0</v>
      </c>
      <c r="N273" s="37">
        <v>0</v>
      </c>
      <c r="O273" s="37">
        <v>0</v>
      </c>
      <c r="P273" s="37">
        <v>0</v>
      </c>
      <c r="Q273" s="37">
        <v>0</v>
      </c>
      <c r="R273" s="37">
        <v>0</v>
      </c>
      <c r="S273" s="37">
        <v>0</v>
      </c>
      <c r="T273" s="22">
        <v>0</v>
      </c>
      <c r="U273" s="24">
        <v>1</v>
      </c>
      <c r="V273" s="23">
        <v>1</v>
      </c>
      <c r="W273" s="54">
        <f t="shared" ca="1" si="11"/>
        <v>-2.7930729149417331E-2</v>
      </c>
      <c r="X273" s="55">
        <f t="shared" ca="1" si="10"/>
        <v>1.0566415839296528</v>
      </c>
    </row>
    <row r="274" spans="2:24" x14ac:dyDescent="0.25">
      <c r="B274" s="26">
        <f>IF('Training Data'!A268="M",1,0)</f>
        <v>1</v>
      </c>
      <c r="C274" s="22">
        <f>IF('Training Data'!A268="F",1,0)</f>
        <v>0</v>
      </c>
      <c r="D274" s="26">
        <f>IF('Training Data'!$B268="H",1,0)</f>
        <v>0</v>
      </c>
      <c r="E274" s="22">
        <f>IF('Training Data'!$B268="A",1,0)</f>
        <v>1</v>
      </c>
      <c r="F274" s="37">
        <v>0</v>
      </c>
      <c r="G274" s="37">
        <v>0</v>
      </c>
      <c r="H274" s="37">
        <v>0</v>
      </c>
      <c r="I274" s="37">
        <v>0</v>
      </c>
      <c r="J274" s="37">
        <v>0</v>
      </c>
      <c r="K274" s="37">
        <v>0</v>
      </c>
      <c r="L274" s="37">
        <v>0</v>
      </c>
      <c r="M274" s="37">
        <v>0</v>
      </c>
      <c r="N274" s="37">
        <v>0</v>
      </c>
      <c r="O274" s="37">
        <v>0</v>
      </c>
      <c r="P274" s="37">
        <v>0</v>
      </c>
      <c r="Q274" s="37">
        <v>0</v>
      </c>
      <c r="R274" s="37">
        <v>1</v>
      </c>
      <c r="S274" s="37">
        <v>0</v>
      </c>
      <c r="T274" s="22">
        <v>0</v>
      </c>
      <c r="U274" s="24">
        <v>1</v>
      </c>
      <c r="V274" s="23">
        <v>1</v>
      </c>
      <c r="W274" s="54">
        <f t="shared" ca="1" si="11"/>
        <v>7.6174477827095369E-2</v>
      </c>
      <c r="X274" s="55">
        <f t="shared" ca="1" si="10"/>
        <v>0.85345359541803978</v>
      </c>
    </row>
    <row r="275" spans="2:24" x14ac:dyDescent="0.25">
      <c r="B275" s="26">
        <f>IF('Training Data'!A269="M",1,0)</f>
        <v>0</v>
      </c>
      <c r="C275" s="22">
        <f>IF('Training Data'!A269="F",1,0)</f>
        <v>1</v>
      </c>
      <c r="D275" s="26">
        <f>IF('Training Data'!$B269="H",1,0)</f>
        <v>1</v>
      </c>
      <c r="E275" s="22">
        <f>IF('Training Data'!$B269="A",1,0)</f>
        <v>0</v>
      </c>
      <c r="F275" s="37">
        <v>0</v>
      </c>
      <c r="G275" s="37">
        <v>0</v>
      </c>
      <c r="H275" s="37">
        <v>0</v>
      </c>
      <c r="I275" s="37">
        <v>1</v>
      </c>
      <c r="J275" s="37">
        <v>0</v>
      </c>
      <c r="K275" s="37">
        <v>0</v>
      </c>
      <c r="L275" s="37">
        <v>0</v>
      </c>
      <c r="M275" s="37">
        <v>0</v>
      </c>
      <c r="N275" s="37">
        <v>1</v>
      </c>
      <c r="O275" s="37">
        <v>0</v>
      </c>
      <c r="P275" s="37">
        <v>0</v>
      </c>
      <c r="Q275" s="37">
        <v>0</v>
      </c>
      <c r="R275" s="37">
        <v>0</v>
      </c>
      <c r="S275" s="37">
        <v>0</v>
      </c>
      <c r="T275" s="22">
        <v>0</v>
      </c>
      <c r="U275" s="24">
        <v>1</v>
      </c>
      <c r="V275" s="23">
        <v>1</v>
      </c>
      <c r="W275" s="54">
        <f t="shared" ca="1" si="11"/>
        <v>0.43660612479345801</v>
      </c>
      <c r="X275" s="55">
        <f t="shared" ca="1" si="10"/>
        <v>0.31741265862024454</v>
      </c>
    </row>
    <row r="276" spans="2:24" x14ac:dyDescent="0.25">
      <c r="B276" s="26">
        <f>IF('Training Data'!A270="M",1,0)</f>
        <v>0</v>
      </c>
      <c r="C276" s="22">
        <f>IF('Training Data'!A270="F",1,0)</f>
        <v>1</v>
      </c>
      <c r="D276" s="26">
        <f>IF('Training Data'!$B270="H",1,0)</f>
        <v>0</v>
      </c>
      <c r="E276" s="22">
        <f>IF('Training Data'!$B270="A",1,0)</f>
        <v>1</v>
      </c>
      <c r="F276" s="37">
        <v>0</v>
      </c>
      <c r="G276" s="37">
        <v>0</v>
      </c>
      <c r="H276" s="37">
        <v>0</v>
      </c>
      <c r="I276" s="37">
        <v>0</v>
      </c>
      <c r="J276" s="37">
        <v>0</v>
      </c>
      <c r="K276" s="37">
        <v>0</v>
      </c>
      <c r="L276" s="37">
        <v>0</v>
      </c>
      <c r="M276" s="37">
        <v>0</v>
      </c>
      <c r="N276" s="37">
        <v>0</v>
      </c>
      <c r="O276" s="37">
        <v>0</v>
      </c>
      <c r="P276" s="37">
        <v>0</v>
      </c>
      <c r="Q276" s="37">
        <v>0</v>
      </c>
      <c r="R276" s="37">
        <v>0</v>
      </c>
      <c r="S276" s="37">
        <v>0</v>
      </c>
      <c r="T276" s="22">
        <v>0</v>
      </c>
      <c r="U276" s="24">
        <v>1</v>
      </c>
      <c r="V276" s="23">
        <v>1</v>
      </c>
      <c r="W276" s="54">
        <f t="shared" ca="1" si="11"/>
        <v>-4.0119048668814855E-2</v>
      </c>
      <c r="X276" s="55">
        <f t="shared" ca="1" si="10"/>
        <v>1.0818476354037203</v>
      </c>
    </row>
    <row r="277" spans="2:24" x14ac:dyDescent="0.25">
      <c r="B277" s="26">
        <f>IF('Training Data'!A271="M",1,0)</f>
        <v>0</v>
      </c>
      <c r="C277" s="22">
        <f>IF('Training Data'!A271="F",1,0)</f>
        <v>1</v>
      </c>
      <c r="D277" s="26">
        <f>IF('Training Data'!$B271="H",1,0)</f>
        <v>1</v>
      </c>
      <c r="E277" s="22">
        <f>IF('Training Data'!$B271="A",1,0)</f>
        <v>0</v>
      </c>
      <c r="F277" s="37">
        <v>1</v>
      </c>
      <c r="G277" s="37">
        <v>0</v>
      </c>
      <c r="H277" s="37">
        <v>0</v>
      </c>
      <c r="I277" s="37">
        <v>1</v>
      </c>
      <c r="J277" s="37">
        <v>0</v>
      </c>
      <c r="K277" s="37">
        <v>0</v>
      </c>
      <c r="L277" s="37">
        <v>0</v>
      </c>
      <c r="M277" s="37">
        <v>0</v>
      </c>
      <c r="N277" s="37">
        <v>0</v>
      </c>
      <c r="O277" s="37">
        <v>0</v>
      </c>
      <c r="P277" s="37">
        <v>0</v>
      </c>
      <c r="Q277" s="37">
        <v>0</v>
      </c>
      <c r="R277" s="37">
        <v>0</v>
      </c>
      <c r="S277" s="37">
        <v>0</v>
      </c>
      <c r="T277" s="22">
        <v>0</v>
      </c>
      <c r="U277" s="24">
        <v>1</v>
      </c>
      <c r="V277" s="23">
        <v>1</v>
      </c>
      <c r="W277" s="54">
        <f t="shared" ca="1" si="11"/>
        <v>0.5072269720319138</v>
      </c>
      <c r="X277" s="55">
        <f t="shared" ca="1" si="10"/>
        <v>0.24282525709283626</v>
      </c>
    </row>
    <row r="278" spans="2:24" x14ac:dyDescent="0.25">
      <c r="B278" s="26">
        <f>IF('Training Data'!A272="M",1,0)</f>
        <v>1</v>
      </c>
      <c r="C278" s="22">
        <f>IF('Training Data'!A272="F",1,0)</f>
        <v>0</v>
      </c>
      <c r="D278" s="26">
        <f>IF('Training Data'!$B272="H",1,0)</f>
        <v>1</v>
      </c>
      <c r="E278" s="22">
        <f>IF('Training Data'!$B272="A",1,0)</f>
        <v>0</v>
      </c>
      <c r="F278" s="37">
        <v>0</v>
      </c>
      <c r="G278" s="37">
        <v>0</v>
      </c>
      <c r="H278" s="37">
        <v>0</v>
      </c>
      <c r="I278" s="37">
        <v>0</v>
      </c>
      <c r="J278" s="37">
        <v>0</v>
      </c>
      <c r="K278" s="37">
        <v>0</v>
      </c>
      <c r="L278" s="37">
        <v>0</v>
      </c>
      <c r="M278" s="37">
        <v>0</v>
      </c>
      <c r="N278" s="37">
        <v>0</v>
      </c>
      <c r="O278" s="37">
        <v>0</v>
      </c>
      <c r="P278" s="37">
        <v>0</v>
      </c>
      <c r="Q278" s="37">
        <v>0</v>
      </c>
      <c r="R278" s="37">
        <v>0</v>
      </c>
      <c r="S278" s="37">
        <v>0</v>
      </c>
      <c r="T278" s="22">
        <v>0</v>
      </c>
      <c r="U278" s="24">
        <v>1</v>
      </c>
      <c r="V278" s="23">
        <v>1</v>
      </c>
      <c r="W278" s="54">
        <f t="shared" ca="1" si="11"/>
        <v>-0.12624135013744994</v>
      </c>
      <c r="X278" s="55">
        <f t="shared" ca="1" si="10"/>
        <v>1.2684195787594261</v>
      </c>
    </row>
    <row r="279" spans="2:24" x14ac:dyDescent="0.25">
      <c r="B279" s="26">
        <f>IF('Training Data'!A273="M",1,0)</f>
        <v>0</v>
      </c>
      <c r="C279" s="22">
        <f>IF('Training Data'!A273="F",1,0)</f>
        <v>1</v>
      </c>
      <c r="D279" s="26">
        <f>IF('Training Data'!$B273="H",1,0)</f>
        <v>1</v>
      </c>
      <c r="E279" s="22">
        <f>IF('Training Data'!$B273="A",1,0)</f>
        <v>0</v>
      </c>
      <c r="F279" s="37">
        <v>0</v>
      </c>
      <c r="G279" s="37">
        <v>0</v>
      </c>
      <c r="H279" s="37">
        <v>0</v>
      </c>
      <c r="I279" s="37">
        <v>1</v>
      </c>
      <c r="J279" s="37">
        <v>1</v>
      </c>
      <c r="K279" s="37">
        <v>0</v>
      </c>
      <c r="L279" s="37">
        <v>0</v>
      </c>
      <c r="M279" s="37">
        <v>0</v>
      </c>
      <c r="N279" s="37">
        <v>0</v>
      </c>
      <c r="O279" s="37">
        <v>0</v>
      </c>
      <c r="P279" s="37">
        <v>0</v>
      </c>
      <c r="Q279" s="37">
        <v>0</v>
      </c>
      <c r="R279" s="37">
        <v>0</v>
      </c>
      <c r="S279" s="37">
        <v>0</v>
      </c>
      <c r="T279" s="22">
        <v>0</v>
      </c>
      <c r="U279" s="24">
        <v>1</v>
      </c>
      <c r="V279" s="23">
        <v>1</v>
      </c>
      <c r="W279" s="54">
        <f t="shared" ca="1" si="11"/>
        <v>0.58495790333694031</v>
      </c>
      <c r="X279" s="55">
        <f t="shared" ca="1" si="10"/>
        <v>0.17225994200246858</v>
      </c>
    </row>
    <row r="280" spans="2:24" x14ac:dyDescent="0.25">
      <c r="B280" s="26">
        <f>IF('Training Data'!A274="M",1,0)</f>
        <v>1</v>
      </c>
      <c r="C280" s="22">
        <f>IF('Training Data'!A274="F",1,0)</f>
        <v>0</v>
      </c>
      <c r="D280" s="26">
        <f>IF('Training Data'!$B274="H",1,0)</f>
        <v>1</v>
      </c>
      <c r="E280" s="22">
        <f>IF('Training Data'!$B274="A",1,0)</f>
        <v>0</v>
      </c>
      <c r="F280" s="37">
        <v>0</v>
      </c>
      <c r="G280" s="37">
        <v>0</v>
      </c>
      <c r="H280" s="37">
        <v>0</v>
      </c>
      <c r="I280" s="37">
        <v>0</v>
      </c>
      <c r="J280" s="37">
        <v>1</v>
      </c>
      <c r="K280" s="37">
        <v>0</v>
      </c>
      <c r="L280" s="37">
        <v>0</v>
      </c>
      <c r="M280" s="37">
        <v>0</v>
      </c>
      <c r="N280" s="37">
        <v>0</v>
      </c>
      <c r="O280" s="37">
        <v>0</v>
      </c>
      <c r="P280" s="37">
        <v>0</v>
      </c>
      <c r="Q280" s="37">
        <v>0</v>
      </c>
      <c r="R280" s="37">
        <v>0</v>
      </c>
      <c r="S280" s="37">
        <v>0</v>
      </c>
      <c r="T280" s="22">
        <v>0</v>
      </c>
      <c r="U280" s="24">
        <v>1</v>
      </c>
      <c r="V280" s="23">
        <v>1</v>
      </c>
      <c r="W280" s="54">
        <f t="shared" ca="1" si="11"/>
        <v>0.16788346807918345</v>
      </c>
      <c r="X280" s="55">
        <f t="shared" ca="1" si="10"/>
        <v>0.69241792269592739</v>
      </c>
    </row>
    <row r="281" spans="2:24" x14ac:dyDescent="0.25">
      <c r="B281" s="26">
        <f>IF('Training Data'!A275="M",1,0)</f>
        <v>0</v>
      </c>
      <c r="C281" s="22">
        <f>IF('Training Data'!A275="F",1,0)</f>
        <v>1</v>
      </c>
      <c r="D281" s="26">
        <f>IF('Training Data'!$B275="H",1,0)</f>
        <v>0</v>
      </c>
      <c r="E281" s="22">
        <f>IF('Training Data'!$B275="A",1,0)</f>
        <v>0</v>
      </c>
      <c r="F281" s="37">
        <v>0</v>
      </c>
      <c r="G281" s="37">
        <v>0</v>
      </c>
      <c r="H281" s="37">
        <v>0</v>
      </c>
      <c r="I281" s="37">
        <v>0</v>
      </c>
      <c r="J281" s="37">
        <v>1</v>
      </c>
      <c r="K281" s="37">
        <v>0</v>
      </c>
      <c r="L281" s="37">
        <v>0</v>
      </c>
      <c r="M281" s="37">
        <v>0</v>
      </c>
      <c r="N281" s="37">
        <v>1</v>
      </c>
      <c r="O281" s="37">
        <v>0</v>
      </c>
      <c r="P281" s="37">
        <v>0</v>
      </c>
      <c r="Q281" s="37">
        <v>0</v>
      </c>
      <c r="R281" s="37">
        <v>0</v>
      </c>
      <c r="S281" s="37">
        <v>0</v>
      </c>
      <c r="T281" s="22">
        <v>0</v>
      </c>
      <c r="U281" s="24">
        <v>1</v>
      </c>
      <c r="V281" s="23">
        <v>1</v>
      </c>
      <c r="W281" s="54">
        <f t="shared" ca="1" si="11"/>
        <v>0.41307663923982879</v>
      </c>
      <c r="X281" s="55">
        <f t="shared" ca="1" si="10"/>
        <v>0.34447903140601399</v>
      </c>
    </row>
    <row r="282" spans="2:24" x14ac:dyDescent="0.25">
      <c r="B282" s="26">
        <f>IF('Training Data'!A276="M",1,0)</f>
        <v>0</v>
      </c>
      <c r="C282" s="22">
        <f>IF('Training Data'!A276="F",1,0)</f>
        <v>1</v>
      </c>
      <c r="D282" s="26">
        <f>IF('Training Data'!$B276="H",1,0)</f>
        <v>0</v>
      </c>
      <c r="E282" s="22">
        <f>IF('Training Data'!$B276="A",1,0)</f>
        <v>1</v>
      </c>
      <c r="F282" s="37">
        <v>0</v>
      </c>
      <c r="G282" s="37">
        <v>0</v>
      </c>
      <c r="H282" s="37">
        <v>0</v>
      </c>
      <c r="I282" s="37">
        <v>0</v>
      </c>
      <c r="J282" s="37">
        <v>1</v>
      </c>
      <c r="K282" s="37">
        <v>0</v>
      </c>
      <c r="L282" s="37">
        <v>0</v>
      </c>
      <c r="M282" s="37">
        <v>0</v>
      </c>
      <c r="N282" s="37">
        <v>0</v>
      </c>
      <c r="O282" s="37">
        <v>0</v>
      </c>
      <c r="P282" s="37">
        <v>0</v>
      </c>
      <c r="Q282" s="37">
        <v>0</v>
      </c>
      <c r="R282" s="37">
        <v>0</v>
      </c>
      <c r="S282" s="37">
        <v>0</v>
      </c>
      <c r="T282" s="22">
        <v>0</v>
      </c>
      <c r="U282" s="24">
        <v>1</v>
      </c>
      <c r="V282" s="23">
        <v>1</v>
      </c>
      <c r="W282" s="54">
        <f t="shared" ca="1" si="11"/>
        <v>0.25400576954781851</v>
      </c>
      <c r="X282" s="55">
        <f t="shared" ca="1" si="10"/>
        <v>0.55650739186794251</v>
      </c>
    </row>
    <row r="283" spans="2:24" x14ac:dyDescent="0.25">
      <c r="B283" s="26">
        <f>IF('Training Data'!A277="M",1,0)</f>
        <v>0</v>
      </c>
      <c r="C283" s="22">
        <f>IF('Training Data'!A277="F",1,0)</f>
        <v>1</v>
      </c>
      <c r="D283" s="26">
        <f>IF('Training Data'!$B277="H",1,0)</f>
        <v>1</v>
      </c>
      <c r="E283" s="22">
        <f>IF('Training Data'!$B277="A",1,0)</f>
        <v>0</v>
      </c>
      <c r="F283" s="37">
        <v>0</v>
      </c>
      <c r="G283" s="37">
        <v>0</v>
      </c>
      <c r="H283" s="37">
        <v>0</v>
      </c>
      <c r="I283" s="37">
        <v>0</v>
      </c>
      <c r="J283" s="37">
        <v>0</v>
      </c>
      <c r="K283" s="37">
        <v>0</v>
      </c>
      <c r="L283" s="37">
        <v>0</v>
      </c>
      <c r="M283" s="37">
        <v>0</v>
      </c>
      <c r="N283" s="37">
        <v>0</v>
      </c>
      <c r="O283" s="37">
        <v>0</v>
      </c>
      <c r="P283" s="37">
        <v>0</v>
      </c>
      <c r="Q283" s="37">
        <v>0</v>
      </c>
      <c r="R283" s="37">
        <v>0</v>
      </c>
      <c r="S283" s="37">
        <v>0</v>
      </c>
      <c r="T283" s="22">
        <v>1</v>
      </c>
      <c r="U283" s="24">
        <v>1</v>
      </c>
      <c r="V283" s="23">
        <v>1</v>
      </c>
      <c r="W283" s="54">
        <f t="shared" ca="1" si="11"/>
        <v>0.18515661530039917</v>
      </c>
      <c r="X283" s="55">
        <f t="shared" ca="1" si="10"/>
        <v>0.6639697415887017</v>
      </c>
    </row>
    <row r="284" spans="2:24" x14ac:dyDescent="0.25">
      <c r="B284" s="26">
        <f>IF('Training Data'!A278="M",1,0)</f>
        <v>0</v>
      </c>
      <c r="C284" s="22">
        <f>IF('Training Data'!A278="F",1,0)</f>
        <v>1</v>
      </c>
      <c r="D284" s="26">
        <f>IF('Training Data'!$B278="H",1,0)</f>
        <v>1</v>
      </c>
      <c r="E284" s="22">
        <f>IF('Training Data'!$B278="A",1,0)</f>
        <v>0</v>
      </c>
      <c r="F284" s="37">
        <v>0</v>
      </c>
      <c r="G284" s="37">
        <v>0</v>
      </c>
      <c r="H284" s="37">
        <v>0</v>
      </c>
      <c r="I284" s="37">
        <v>0</v>
      </c>
      <c r="J284" s="37">
        <v>1</v>
      </c>
      <c r="K284" s="37">
        <v>0</v>
      </c>
      <c r="L284" s="37">
        <v>0</v>
      </c>
      <c r="M284" s="37">
        <v>0</v>
      </c>
      <c r="N284" s="37">
        <v>1</v>
      </c>
      <c r="O284" s="37">
        <v>1</v>
      </c>
      <c r="P284" s="37">
        <v>0</v>
      </c>
      <c r="Q284" s="37">
        <v>0</v>
      </c>
      <c r="R284" s="37">
        <v>0</v>
      </c>
      <c r="S284" s="37">
        <v>0</v>
      </c>
      <c r="T284" s="22">
        <v>0</v>
      </c>
      <c r="U284" s="24">
        <v>1</v>
      </c>
      <c r="V284" s="23">
        <v>1</v>
      </c>
      <c r="W284" s="54">
        <f t="shared" ca="1" si="11"/>
        <v>0.54567919250643115</v>
      </c>
      <c r="X284" s="55">
        <f t="shared" ca="1" si="10"/>
        <v>0.20640739612160844</v>
      </c>
    </row>
    <row r="285" spans="2:24" x14ac:dyDescent="0.25">
      <c r="B285" s="26">
        <f>IF('Training Data'!A279="M",1,0)</f>
        <v>0</v>
      </c>
      <c r="C285" s="22">
        <f>IF('Training Data'!A279="F",1,0)</f>
        <v>1</v>
      </c>
      <c r="D285" s="26">
        <f>IF('Training Data'!$B279="H",1,0)</f>
        <v>0</v>
      </c>
      <c r="E285" s="22">
        <f>IF('Training Data'!$B279="A",1,0)</f>
        <v>1</v>
      </c>
      <c r="F285" s="37">
        <v>0</v>
      </c>
      <c r="G285" s="37">
        <v>0</v>
      </c>
      <c r="H285" s="37">
        <v>0</v>
      </c>
      <c r="I285" s="37">
        <v>0</v>
      </c>
      <c r="J285" s="37">
        <v>0</v>
      </c>
      <c r="K285" s="37">
        <v>0</v>
      </c>
      <c r="L285" s="37">
        <v>0</v>
      </c>
      <c r="M285" s="37">
        <v>0</v>
      </c>
      <c r="N285" s="37">
        <v>1</v>
      </c>
      <c r="O285" s="37">
        <v>0</v>
      </c>
      <c r="P285" s="37">
        <v>0</v>
      </c>
      <c r="Q285" s="37">
        <v>0</v>
      </c>
      <c r="R285" s="37">
        <v>0</v>
      </c>
      <c r="S285" s="37">
        <v>0</v>
      </c>
      <c r="T285" s="22">
        <v>0</v>
      </c>
      <c r="U285" s="24">
        <v>1</v>
      </c>
      <c r="V285" s="23">
        <v>1</v>
      </c>
      <c r="W285" s="54">
        <f t="shared" ca="1" si="11"/>
        <v>0.10565399100433617</v>
      </c>
      <c r="X285" s="55">
        <f t="shared" ca="1" si="10"/>
        <v>0.79985478380647201</v>
      </c>
    </row>
    <row r="286" spans="2:24" x14ac:dyDescent="0.25">
      <c r="B286" s="26">
        <f>IF('Training Data'!A280="M",1,0)</f>
        <v>0</v>
      </c>
      <c r="C286" s="22">
        <f>IF('Training Data'!A280="F",1,0)</f>
        <v>1</v>
      </c>
      <c r="D286" s="26">
        <f>IF('Training Data'!$B280="H",1,0)</f>
        <v>0</v>
      </c>
      <c r="E286" s="22">
        <f>IF('Training Data'!$B280="A",1,0)</f>
        <v>1</v>
      </c>
      <c r="F286" s="37">
        <v>0</v>
      </c>
      <c r="G286" s="37">
        <v>0</v>
      </c>
      <c r="H286" s="37">
        <v>0</v>
      </c>
      <c r="I286" s="37">
        <v>0</v>
      </c>
      <c r="J286" s="37">
        <v>0</v>
      </c>
      <c r="K286" s="37">
        <v>0</v>
      </c>
      <c r="L286" s="37">
        <v>0</v>
      </c>
      <c r="M286" s="37">
        <v>0</v>
      </c>
      <c r="N286" s="37">
        <v>0</v>
      </c>
      <c r="O286" s="37">
        <v>0</v>
      </c>
      <c r="P286" s="37">
        <v>0</v>
      </c>
      <c r="Q286" s="37">
        <v>0</v>
      </c>
      <c r="R286" s="37">
        <v>0</v>
      </c>
      <c r="S286" s="37">
        <v>0</v>
      </c>
      <c r="T286" s="22">
        <v>1</v>
      </c>
      <c r="U286" s="24">
        <v>1</v>
      </c>
      <c r="V286" s="23">
        <v>1</v>
      </c>
      <c r="W286" s="54">
        <f t="shared" ca="1" si="11"/>
        <v>0.19978951443095727</v>
      </c>
      <c r="X286" s="55">
        <f t="shared" ca="1" si="10"/>
        <v>0.64033682121464319</v>
      </c>
    </row>
    <row r="287" spans="2:24" x14ac:dyDescent="0.25">
      <c r="B287" s="26">
        <f>IF('Training Data'!A281="M",1,0)</f>
        <v>0</v>
      </c>
      <c r="C287" s="22">
        <f>IF('Training Data'!A281="F",1,0)</f>
        <v>1</v>
      </c>
      <c r="D287" s="26">
        <f>IF('Training Data'!$B281="H",1,0)</f>
        <v>0</v>
      </c>
      <c r="E287" s="22">
        <f>IF('Training Data'!$B281="A",1,0)</f>
        <v>1</v>
      </c>
      <c r="F287" s="37">
        <v>0</v>
      </c>
      <c r="G287" s="37">
        <v>0</v>
      </c>
      <c r="H287" s="37">
        <v>0</v>
      </c>
      <c r="I287" s="37">
        <v>1</v>
      </c>
      <c r="J287" s="37">
        <v>0</v>
      </c>
      <c r="K287" s="37">
        <v>0</v>
      </c>
      <c r="L287" s="37">
        <v>0</v>
      </c>
      <c r="M287" s="37">
        <v>0</v>
      </c>
      <c r="N287" s="37">
        <v>0</v>
      </c>
      <c r="O287" s="37">
        <v>0</v>
      </c>
      <c r="P287" s="37">
        <v>0</v>
      </c>
      <c r="Q287" s="37">
        <v>0</v>
      </c>
      <c r="R287" s="37">
        <v>0</v>
      </c>
      <c r="S287" s="37">
        <v>0</v>
      </c>
      <c r="T287" s="22">
        <v>0</v>
      </c>
      <c r="U287" s="24">
        <v>1</v>
      </c>
      <c r="V287" s="23">
        <v>1</v>
      </c>
      <c r="W287" s="54">
        <f t="shared" ca="1" si="11"/>
        <v>0.30546598425086513</v>
      </c>
      <c r="X287" s="55">
        <f t="shared" ca="1" si="10"/>
        <v>0.48237749903261951</v>
      </c>
    </row>
    <row r="288" spans="2:24" x14ac:dyDescent="0.25">
      <c r="B288" s="26">
        <f>IF('Training Data'!A282="M",1,0)</f>
        <v>1</v>
      </c>
      <c r="C288" s="22">
        <f>IF('Training Data'!A282="F",1,0)</f>
        <v>0</v>
      </c>
      <c r="D288" s="26">
        <f>IF('Training Data'!$B282="H",1,0)</f>
        <v>0</v>
      </c>
      <c r="E288" s="22">
        <f>IF('Training Data'!$B282="A",1,0)</f>
        <v>1</v>
      </c>
      <c r="F288" s="37">
        <v>0</v>
      </c>
      <c r="G288" s="37">
        <v>0</v>
      </c>
      <c r="H288" s="37">
        <v>0</v>
      </c>
      <c r="I288" s="37">
        <v>0</v>
      </c>
      <c r="J288" s="37">
        <v>0</v>
      </c>
      <c r="K288" s="37">
        <v>0</v>
      </c>
      <c r="L288" s="37">
        <v>0</v>
      </c>
      <c r="M288" s="37">
        <v>0</v>
      </c>
      <c r="N288" s="37">
        <v>0</v>
      </c>
      <c r="O288" s="37">
        <v>1</v>
      </c>
      <c r="P288" s="37">
        <v>0</v>
      </c>
      <c r="Q288" s="37">
        <v>0</v>
      </c>
      <c r="R288" s="37">
        <v>0</v>
      </c>
      <c r="S288" s="37">
        <v>0</v>
      </c>
      <c r="T288" s="22">
        <v>1</v>
      </c>
      <c r="U288" s="24">
        <v>1</v>
      </c>
      <c r="V288" s="23">
        <v>1</v>
      </c>
      <c r="W288" s="54">
        <f t="shared" ca="1" si="11"/>
        <v>0.2888333945089</v>
      </c>
      <c r="X288" s="55">
        <f t="shared" ca="1" si="10"/>
        <v>0.50575794076573388</v>
      </c>
    </row>
    <row r="289" spans="2:24" x14ac:dyDescent="0.25">
      <c r="B289" s="26">
        <f>IF('Training Data'!A283="M",1,0)</f>
        <v>1</v>
      </c>
      <c r="C289" s="22">
        <f>IF('Training Data'!A283="F",1,0)</f>
        <v>0</v>
      </c>
      <c r="D289" s="26">
        <f>IF('Training Data'!$B283="H",1,0)</f>
        <v>1</v>
      </c>
      <c r="E289" s="22">
        <f>IF('Training Data'!$B283="A",1,0)</f>
        <v>0</v>
      </c>
      <c r="F289" s="37">
        <v>0</v>
      </c>
      <c r="G289" s="37">
        <v>0</v>
      </c>
      <c r="H289" s="37">
        <v>0</v>
      </c>
      <c r="I289" s="37">
        <v>0</v>
      </c>
      <c r="J289" s="37">
        <v>0</v>
      </c>
      <c r="K289" s="37">
        <v>0</v>
      </c>
      <c r="L289" s="37">
        <v>0</v>
      </c>
      <c r="M289" s="37">
        <v>0</v>
      </c>
      <c r="N289" s="37">
        <v>0</v>
      </c>
      <c r="O289" s="37">
        <v>0</v>
      </c>
      <c r="P289" s="37">
        <v>0</v>
      </c>
      <c r="Q289" s="37">
        <v>0</v>
      </c>
      <c r="R289" s="37">
        <v>0</v>
      </c>
      <c r="S289" s="37">
        <v>0</v>
      </c>
      <c r="T289" s="22">
        <v>0</v>
      </c>
      <c r="U289" s="24">
        <v>1</v>
      </c>
      <c r="V289" s="23">
        <v>1</v>
      </c>
      <c r="W289" s="54">
        <f t="shared" ca="1" si="11"/>
        <v>-0.12624135013744994</v>
      </c>
      <c r="X289" s="55">
        <f t="shared" ca="1" si="10"/>
        <v>1.2684195787594261</v>
      </c>
    </row>
    <row r="290" spans="2:24" x14ac:dyDescent="0.25">
      <c r="B290" s="26">
        <f>IF('Training Data'!A284="M",1,0)</f>
        <v>0</v>
      </c>
      <c r="C290" s="22">
        <f>IF('Training Data'!A284="F",1,0)</f>
        <v>1</v>
      </c>
      <c r="D290" s="26">
        <f>IF('Training Data'!$B284="H",1,0)</f>
        <v>0</v>
      </c>
      <c r="E290" s="22">
        <f>IF('Training Data'!$B284="A",1,0)</f>
        <v>1</v>
      </c>
      <c r="F290" s="37">
        <v>0</v>
      </c>
      <c r="G290" s="37">
        <v>0</v>
      </c>
      <c r="H290" s="37">
        <v>0</v>
      </c>
      <c r="I290" s="37">
        <v>0</v>
      </c>
      <c r="J290" s="37">
        <v>0</v>
      </c>
      <c r="K290" s="37">
        <v>0</v>
      </c>
      <c r="L290" s="37">
        <v>0</v>
      </c>
      <c r="M290" s="37">
        <v>0</v>
      </c>
      <c r="N290" s="37">
        <v>0</v>
      </c>
      <c r="O290" s="37">
        <v>0</v>
      </c>
      <c r="P290" s="37">
        <v>0</v>
      </c>
      <c r="Q290" s="37">
        <v>0</v>
      </c>
      <c r="R290" s="37">
        <v>0</v>
      </c>
      <c r="S290" s="37">
        <v>0</v>
      </c>
      <c r="T290" s="22">
        <v>0</v>
      </c>
      <c r="U290" s="24">
        <v>1</v>
      </c>
      <c r="V290" s="23">
        <v>1</v>
      </c>
      <c r="W290" s="54">
        <f t="shared" ca="1" si="11"/>
        <v>-4.0119048668814855E-2</v>
      </c>
      <c r="X290" s="55">
        <f t="shared" ca="1" si="10"/>
        <v>1.0818476354037203</v>
      </c>
    </row>
    <row r="291" spans="2:24" x14ac:dyDescent="0.25">
      <c r="B291" s="26">
        <f>IF('Training Data'!A285="M",1,0)</f>
        <v>0</v>
      </c>
      <c r="C291" s="22">
        <f>IF('Training Data'!A285="F",1,0)</f>
        <v>1</v>
      </c>
      <c r="D291" s="26">
        <f>IF('Training Data'!$B285="H",1,0)</f>
        <v>1</v>
      </c>
      <c r="E291" s="22">
        <f>IF('Training Data'!$B285="A",1,0)</f>
        <v>0</v>
      </c>
      <c r="F291" s="37">
        <v>0</v>
      </c>
      <c r="G291" s="37">
        <v>0</v>
      </c>
      <c r="H291" s="37">
        <v>0</v>
      </c>
      <c r="I291" s="37">
        <v>0</v>
      </c>
      <c r="J291" s="37">
        <v>0</v>
      </c>
      <c r="K291" s="37">
        <v>0</v>
      </c>
      <c r="L291" s="37">
        <v>0</v>
      </c>
      <c r="M291" s="37">
        <v>0</v>
      </c>
      <c r="N291" s="37">
        <v>0</v>
      </c>
      <c r="O291" s="37">
        <v>1</v>
      </c>
      <c r="P291" s="37">
        <v>0</v>
      </c>
      <c r="Q291" s="37">
        <v>0</v>
      </c>
      <c r="R291" s="37">
        <v>0</v>
      </c>
      <c r="S291" s="37">
        <v>0</v>
      </c>
      <c r="T291" s="22">
        <v>1</v>
      </c>
      <c r="U291" s="24">
        <v>1</v>
      </c>
      <c r="V291" s="23">
        <v>1</v>
      </c>
      <c r="W291" s="54">
        <f t="shared" ca="1" si="11"/>
        <v>0.34568989771641889</v>
      </c>
      <c r="X291" s="55">
        <f t="shared" ca="1" si="10"/>
        <v>0.42812170995035037</v>
      </c>
    </row>
    <row r="292" spans="2:24" x14ac:dyDescent="0.25">
      <c r="B292" s="26">
        <f>IF('Training Data'!A286="M",1,0)</f>
        <v>0</v>
      </c>
      <c r="C292" s="22">
        <f>IF('Training Data'!A286="F",1,0)</f>
        <v>0</v>
      </c>
      <c r="D292" s="26">
        <f>IF('Training Data'!$B286="H",1,0)</f>
        <v>1</v>
      </c>
      <c r="E292" s="22">
        <f>IF('Training Data'!$B286="A",1,0)</f>
        <v>0</v>
      </c>
      <c r="F292" s="37">
        <v>0</v>
      </c>
      <c r="G292" s="37">
        <v>0</v>
      </c>
      <c r="H292" s="37">
        <v>0</v>
      </c>
      <c r="I292" s="37">
        <v>0</v>
      </c>
      <c r="J292" s="37">
        <v>0</v>
      </c>
      <c r="K292" s="37">
        <v>0</v>
      </c>
      <c r="L292" s="37">
        <v>0</v>
      </c>
      <c r="M292" s="37">
        <v>0</v>
      </c>
      <c r="N292" s="37">
        <v>0</v>
      </c>
      <c r="O292" s="37">
        <v>1</v>
      </c>
      <c r="P292" s="37">
        <v>0</v>
      </c>
      <c r="Q292" s="37">
        <v>0</v>
      </c>
      <c r="R292" s="37">
        <v>0</v>
      </c>
      <c r="S292" s="37">
        <v>0</v>
      </c>
      <c r="T292" s="22">
        <v>0</v>
      </c>
      <c r="U292" s="24">
        <v>1</v>
      </c>
      <c r="V292" s="23">
        <v>1</v>
      </c>
      <c r="W292" s="54">
        <f t="shared" ca="1" si="11"/>
        <v>0.13260255326660236</v>
      </c>
      <c r="X292" s="55">
        <f t="shared" ca="1" si="10"/>
        <v>0.75237833059961734</v>
      </c>
    </row>
    <row r="293" spans="2:24" x14ac:dyDescent="0.25">
      <c r="B293" s="26">
        <f>IF('Training Data'!A287="M",1,0)</f>
        <v>0</v>
      </c>
      <c r="C293" s="22">
        <f>IF('Training Data'!A287="F",1,0)</f>
        <v>0</v>
      </c>
      <c r="D293" s="26">
        <f>IF('Training Data'!$B287="H",1,0)</f>
        <v>0</v>
      </c>
      <c r="E293" s="22">
        <f>IF('Training Data'!$B287="A",1,0)</f>
        <v>1</v>
      </c>
      <c r="F293" s="37">
        <v>0</v>
      </c>
      <c r="G293" s="37">
        <v>0</v>
      </c>
      <c r="H293" s="37">
        <v>0</v>
      </c>
      <c r="I293" s="37">
        <v>1</v>
      </c>
      <c r="J293" s="37">
        <v>1</v>
      </c>
      <c r="K293" s="37">
        <v>0</v>
      </c>
      <c r="L293" s="37">
        <v>0</v>
      </c>
      <c r="M293" s="37">
        <v>0</v>
      </c>
      <c r="N293" s="37">
        <v>0</v>
      </c>
      <c r="O293" s="37">
        <v>0</v>
      </c>
      <c r="P293" s="37">
        <v>0</v>
      </c>
      <c r="Q293" s="37">
        <v>0</v>
      </c>
      <c r="R293" s="37">
        <v>0</v>
      </c>
      <c r="S293" s="37">
        <v>1</v>
      </c>
      <c r="T293" s="22">
        <v>0</v>
      </c>
      <c r="U293" s="24">
        <v>1</v>
      </c>
      <c r="V293" s="23">
        <v>1</v>
      </c>
      <c r="W293" s="54">
        <f t="shared" ca="1" si="11"/>
        <v>0.41895280865842777</v>
      </c>
      <c r="X293" s="55">
        <f t="shared" ca="1" si="10"/>
        <v>0.33761583856592964</v>
      </c>
    </row>
    <row r="294" spans="2:24" x14ac:dyDescent="0.25">
      <c r="B294" s="26">
        <f>IF('Training Data'!A288="M",1,0)</f>
        <v>0</v>
      </c>
      <c r="C294" s="22">
        <f>IF('Training Data'!A288="F",1,0)</f>
        <v>1</v>
      </c>
      <c r="D294" s="26">
        <f>IF('Training Data'!$B288="H",1,0)</f>
        <v>1</v>
      </c>
      <c r="E294" s="22">
        <f>IF('Training Data'!$B288="A",1,0)</f>
        <v>0</v>
      </c>
      <c r="F294" s="37">
        <v>0</v>
      </c>
      <c r="G294" s="37">
        <v>0</v>
      </c>
      <c r="H294" s="37">
        <v>0</v>
      </c>
      <c r="I294" s="37">
        <v>0</v>
      </c>
      <c r="J294" s="37">
        <v>1</v>
      </c>
      <c r="K294" s="37">
        <v>0</v>
      </c>
      <c r="L294" s="37">
        <v>0</v>
      </c>
      <c r="M294" s="37">
        <v>0</v>
      </c>
      <c r="N294" s="37">
        <v>0</v>
      </c>
      <c r="O294" s="37">
        <v>0</v>
      </c>
      <c r="P294" s="37">
        <v>0</v>
      </c>
      <c r="Q294" s="37">
        <v>0</v>
      </c>
      <c r="R294" s="37">
        <v>0</v>
      </c>
      <c r="S294" s="37">
        <v>0</v>
      </c>
      <c r="T294" s="22">
        <v>1</v>
      </c>
      <c r="U294" s="24">
        <v>1</v>
      </c>
      <c r="V294" s="23">
        <v>1</v>
      </c>
      <c r="W294" s="54">
        <f t="shared" ca="1" si="11"/>
        <v>0.47928143351703256</v>
      </c>
      <c r="X294" s="55">
        <f t="shared" ca="1" si="10"/>
        <v>0.2711478254800766</v>
      </c>
    </row>
    <row r="295" spans="2:24" x14ac:dyDescent="0.25">
      <c r="B295" s="26">
        <f>IF('Training Data'!A289="M",1,0)</f>
        <v>1</v>
      </c>
      <c r="C295" s="22">
        <f>IF('Training Data'!A289="F",1,0)</f>
        <v>0</v>
      </c>
      <c r="D295" s="26">
        <f>IF('Training Data'!$B289="H",1,0)</f>
        <v>0</v>
      </c>
      <c r="E295" s="22">
        <f>IF('Training Data'!$B289="A",1,0)</f>
        <v>1</v>
      </c>
      <c r="F295" s="37">
        <v>1</v>
      </c>
      <c r="G295" s="37">
        <v>0</v>
      </c>
      <c r="H295" s="37">
        <v>0</v>
      </c>
      <c r="I295" s="37">
        <v>0</v>
      </c>
      <c r="J295" s="37">
        <v>1</v>
      </c>
      <c r="K295" s="37">
        <v>0</v>
      </c>
      <c r="L295" s="37">
        <v>0</v>
      </c>
      <c r="M295" s="37">
        <v>1</v>
      </c>
      <c r="N295" s="37">
        <v>1</v>
      </c>
      <c r="O295" s="37">
        <v>0</v>
      </c>
      <c r="P295" s="37">
        <v>1</v>
      </c>
      <c r="Q295" s="37">
        <v>0</v>
      </c>
      <c r="R295" s="37">
        <v>0</v>
      </c>
      <c r="S295" s="37">
        <v>0</v>
      </c>
      <c r="T295" s="22">
        <v>0</v>
      </c>
      <c r="U295" s="24">
        <v>1</v>
      </c>
      <c r="V295" s="23">
        <v>1</v>
      </c>
      <c r="W295" s="54">
        <f t="shared" ca="1" si="11"/>
        <v>0.61553486925476575</v>
      </c>
      <c r="X295" s="55">
        <f t="shared" ca="1" si="10"/>
        <v>0.14781343675895006</v>
      </c>
    </row>
    <row r="296" spans="2:24" x14ac:dyDescent="0.25">
      <c r="B296" s="26">
        <f>IF('Training Data'!A290="M",1,0)</f>
        <v>0</v>
      </c>
      <c r="C296" s="22">
        <f>IF('Training Data'!A290="F",1,0)</f>
        <v>1</v>
      </c>
      <c r="D296" s="26">
        <f>IF('Training Data'!$B290="H",1,0)</f>
        <v>0</v>
      </c>
      <c r="E296" s="22">
        <f>IF('Training Data'!$B290="A",1,0)</f>
        <v>1</v>
      </c>
      <c r="F296" s="37">
        <v>0</v>
      </c>
      <c r="G296" s="37">
        <v>0</v>
      </c>
      <c r="H296" s="37">
        <v>1</v>
      </c>
      <c r="I296" s="37">
        <v>1</v>
      </c>
      <c r="J296" s="37">
        <v>1</v>
      </c>
      <c r="K296" s="37">
        <v>0</v>
      </c>
      <c r="L296" s="37">
        <v>0</v>
      </c>
      <c r="M296" s="37">
        <v>0</v>
      </c>
      <c r="N296" s="37">
        <v>0</v>
      </c>
      <c r="O296" s="37">
        <v>0</v>
      </c>
      <c r="P296" s="37">
        <v>0</v>
      </c>
      <c r="Q296" s="37">
        <v>0</v>
      </c>
      <c r="R296" s="37">
        <v>0</v>
      </c>
      <c r="S296" s="37">
        <v>0</v>
      </c>
      <c r="T296" s="22">
        <v>0</v>
      </c>
      <c r="U296" s="24">
        <v>1</v>
      </c>
      <c r="V296" s="23">
        <v>1</v>
      </c>
      <c r="W296" s="54">
        <f t="shared" ca="1" si="11"/>
        <v>0.36152328335492012</v>
      </c>
      <c r="X296" s="55">
        <f t="shared" ca="1" si="10"/>
        <v>0.40765251769788163</v>
      </c>
    </row>
    <row r="297" spans="2:24" x14ac:dyDescent="0.25">
      <c r="B297" s="26">
        <f>IF('Training Data'!A291="M",1,0)</f>
        <v>0</v>
      </c>
      <c r="C297" s="22">
        <f>IF('Training Data'!A291="F",1,0)</f>
        <v>0</v>
      </c>
      <c r="D297" s="26">
        <f>IF('Training Data'!$B291="H",1,0)</f>
        <v>1</v>
      </c>
      <c r="E297" s="22">
        <f>IF('Training Data'!$B291="A",1,0)</f>
        <v>0</v>
      </c>
      <c r="F297" s="37">
        <v>1</v>
      </c>
      <c r="G297" s="37">
        <v>0</v>
      </c>
      <c r="H297" s="37">
        <v>0</v>
      </c>
      <c r="I297" s="37">
        <v>0</v>
      </c>
      <c r="J297" s="37">
        <v>0</v>
      </c>
      <c r="K297" s="37">
        <v>1</v>
      </c>
      <c r="L297" s="37">
        <v>0</v>
      </c>
      <c r="M297" s="37">
        <v>1</v>
      </c>
      <c r="N297" s="37">
        <v>0</v>
      </c>
      <c r="O297" s="37">
        <v>0</v>
      </c>
      <c r="P297" s="37">
        <v>0</v>
      </c>
      <c r="Q297" s="37">
        <v>0</v>
      </c>
      <c r="R297" s="37">
        <v>0</v>
      </c>
      <c r="S297" s="37">
        <v>0</v>
      </c>
      <c r="T297" s="22">
        <v>0</v>
      </c>
      <c r="U297" s="24">
        <v>1</v>
      </c>
      <c r="V297" s="23">
        <v>1</v>
      </c>
      <c r="W297" s="54">
        <f t="shared" ca="1" si="11"/>
        <v>0.74373749228433828</v>
      </c>
      <c r="X297" s="55">
        <f t="shared" ca="1" si="10"/>
        <v>6.5670472860719586E-2</v>
      </c>
    </row>
    <row r="298" spans="2:24" x14ac:dyDescent="0.25">
      <c r="B298" s="26">
        <f>IF('Training Data'!A292="M",1,0)</f>
        <v>0</v>
      </c>
      <c r="C298" s="22">
        <f>IF('Training Data'!A292="F",1,0)</f>
        <v>1</v>
      </c>
      <c r="D298" s="26">
        <f>IF('Training Data'!$B292="H",1,0)</f>
        <v>1</v>
      </c>
      <c r="E298" s="22">
        <f>IF('Training Data'!$B292="A",1,0)</f>
        <v>0</v>
      </c>
      <c r="F298" s="37">
        <v>0</v>
      </c>
      <c r="G298" s="37">
        <v>0</v>
      </c>
      <c r="H298" s="37">
        <v>0</v>
      </c>
      <c r="I298" s="37">
        <v>0</v>
      </c>
      <c r="J298" s="37">
        <v>0</v>
      </c>
      <c r="K298" s="37">
        <v>0</v>
      </c>
      <c r="L298" s="37">
        <v>0</v>
      </c>
      <c r="M298" s="37">
        <v>0</v>
      </c>
      <c r="N298" s="37">
        <v>0</v>
      </c>
      <c r="O298" s="37">
        <v>0</v>
      </c>
      <c r="P298" s="37">
        <v>1</v>
      </c>
      <c r="Q298" s="37">
        <v>1</v>
      </c>
      <c r="R298" s="37">
        <v>0</v>
      </c>
      <c r="S298" s="37">
        <v>0</v>
      </c>
      <c r="T298" s="22">
        <v>1</v>
      </c>
      <c r="U298" s="24">
        <v>1</v>
      </c>
      <c r="V298" s="23">
        <v>1</v>
      </c>
      <c r="W298" s="54">
        <f t="shared" ca="1" si="11"/>
        <v>0.1907717796739197</v>
      </c>
      <c r="X298" s="55">
        <f t="shared" ca="1" si="10"/>
        <v>0.65485031257211523</v>
      </c>
    </row>
    <row r="299" spans="2:24" x14ac:dyDescent="0.25">
      <c r="B299" s="26">
        <f>IF('Training Data'!A293="M",1,0)</f>
        <v>0</v>
      </c>
      <c r="C299" s="22">
        <f>IF('Training Data'!A293="F",1,0)</f>
        <v>1</v>
      </c>
      <c r="D299" s="26">
        <f>IF('Training Data'!$B293="H",1,0)</f>
        <v>1</v>
      </c>
      <c r="E299" s="22">
        <f>IF('Training Data'!$B293="A",1,0)</f>
        <v>0</v>
      </c>
      <c r="F299" s="37">
        <v>0</v>
      </c>
      <c r="G299" s="37">
        <v>0</v>
      </c>
      <c r="H299" s="37">
        <v>0</v>
      </c>
      <c r="I299" s="37">
        <v>0</v>
      </c>
      <c r="J299" s="37">
        <v>0</v>
      </c>
      <c r="K299" s="37">
        <v>0</v>
      </c>
      <c r="L299" s="37">
        <v>0</v>
      </c>
      <c r="M299" s="37">
        <v>1</v>
      </c>
      <c r="N299" s="37">
        <v>0</v>
      </c>
      <c r="O299" s="37">
        <v>0</v>
      </c>
      <c r="P299" s="37">
        <v>1</v>
      </c>
      <c r="Q299" s="37">
        <v>1</v>
      </c>
      <c r="R299" s="37">
        <v>0</v>
      </c>
      <c r="S299" s="37">
        <v>0</v>
      </c>
      <c r="T299" s="22">
        <v>0</v>
      </c>
      <c r="U299" s="24">
        <v>1</v>
      </c>
      <c r="V299" s="23">
        <v>1</v>
      </c>
      <c r="W299" s="54">
        <f t="shared" ca="1" si="11"/>
        <v>0.1807880173102554</v>
      </c>
      <c r="X299" s="55">
        <f t="shared" ca="1" si="10"/>
        <v>0.67110827258246242</v>
      </c>
    </row>
    <row r="300" spans="2:24" x14ac:dyDescent="0.25">
      <c r="B300" s="26">
        <f>IF('Training Data'!A294="M",1,0)</f>
        <v>1</v>
      </c>
      <c r="C300" s="22">
        <f>IF('Training Data'!A294="F",1,0)</f>
        <v>0</v>
      </c>
      <c r="D300" s="26">
        <f>IF('Training Data'!$B294="H",1,0)</f>
        <v>1</v>
      </c>
      <c r="E300" s="22">
        <f>IF('Training Data'!$B294="A",1,0)</f>
        <v>0</v>
      </c>
      <c r="F300" s="37">
        <v>0</v>
      </c>
      <c r="G300" s="37">
        <v>0</v>
      </c>
      <c r="H300" s="37">
        <v>0</v>
      </c>
      <c r="I300" s="37">
        <v>0</v>
      </c>
      <c r="J300" s="37">
        <v>0</v>
      </c>
      <c r="K300" s="37">
        <v>0</v>
      </c>
      <c r="L300" s="37">
        <v>0</v>
      </c>
      <c r="M300" s="37">
        <v>0</v>
      </c>
      <c r="N300" s="37">
        <v>0</v>
      </c>
      <c r="O300" s="37">
        <v>0</v>
      </c>
      <c r="P300" s="37">
        <v>0</v>
      </c>
      <c r="Q300" s="37">
        <v>0</v>
      </c>
      <c r="R300" s="37">
        <v>0</v>
      </c>
      <c r="S300" s="37">
        <v>0</v>
      </c>
      <c r="T300" s="22">
        <v>0</v>
      </c>
      <c r="U300" s="24">
        <v>1</v>
      </c>
      <c r="V300" s="23">
        <v>1</v>
      </c>
      <c r="W300" s="54">
        <f t="shared" ca="1" si="11"/>
        <v>-0.12624135013744994</v>
      </c>
      <c r="X300" s="55">
        <f t="shared" ca="1" si="10"/>
        <v>1.2684195787594261</v>
      </c>
    </row>
    <row r="301" spans="2:24" x14ac:dyDescent="0.25">
      <c r="B301" s="26">
        <f>IF('Training Data'!A295="M",1,0)</f>
        <v>1</v>
      </c>
      <c r="C301" s="22">
        <f>IF('Training Data'!A295="F",1,0)</f>
        <v>0</v>
      </c>
      <c r="D301" s="26">
        <f>IF('Training Data'!$B295="H",1,0)</f>
        <v>1</v>
      </c>
      <c r="E301" s="22">
        <f>IF('Training Data'!$B295="A",1,0)</f>
        <v>0</v>
      </c>
      <c r="F301" s="37">
        <v>1</v>
      </c>
      <c r="G301" s="37">
        <v>0</v>
      </c>
      <c r="H301" s="37">
        <v>0</v>
      </c>
      <c r="I301" s="37">
        <v>0</v>
      </c>
      <c r="J301" s="37">
        <v>0</v>
      </c>
      <c r="K301" s="37">
        <v>0</v>
      </c>
      <c r="L301" s="37">
        <v>0</v>
      </c>
      <c r="M301" s="37">
        <v>0</v>
      </c>
      <c r="N301" s="37">
        <v>0</v>
      </c>
      <c r="O301" s="37">
        <v>0</v>
      </c>
      <c r="P301" s="37">
        <v>0</v>
      </c>
      <c r="Q301" s="37">
        <v>1</v>
      </c>
      <c r="R301" s="37">
        <v>0</v>
      </c>
      <c r="S301" s="37">
        <v>0</v>
      </c>
      <c r="T301" s="22">
        <v>0</v>
      </c>
      <c r="U301" s="24">
        <v>1</v>
      </c>
      <c r="V301" s="23">
        <v>1</v>
      </c>
      <c r="W301" s="54">
        <f t="shared" ca="1" si="11"/>
        <v>0.25484092642351885</v>
      </c>
      <c r="X301" s="55">
        <f t="shared" ca="1" si="10"/>
        <v>0.55526204493335962</v>
      </c>
    </row>
    <row r="302" spans="2:24" x14ac:dyDescent="0.25">
      <c r="B302" s="26">
        <f>IF('Training Data'!A296="M",1,0)</f>
        <v>1</v>
      </c>
      <c r="C302" s="22">
        <f>IF('Training Data'!A296="F",1,0)</f>
        <v>0</v>
      </c>
      <c r="D302" s="26">
        <f>IF('Training Data'!$B296="H",1,0)</f>
        <v>0</v>
      </c>
      <c r="E302" s="22">
        <f>IF('Training Data'!$B296="A",1,0)</f>
        <v>1</v>
      </c>
      <c r="F302" s="37">
        <v>1</v>
      </c>
      <c r="G302" s="37">
        <v>0</v>
      </c>
      <c r="H302" s="37">
        <v>0</v>
      </c>
      <c r="I302" s="37">
        <v>0</v>
      </c>
      <c r="J302" s="37">
        <v>1</v>
      </c>
      <c r="K302" s="37">
        <v>0</v>
      </c>
      <c r="L302" s="37">
        <v>0</v>
      </c>
      <c r="M302" s="37">
        <v>0</v>
      </c>
      <c r="N302" s="37">
        <v>0</v>
      </c>
      <c r="O302" s="37">
        <v>1</v>
      </c>
      <c r="P302" s="37">
        <v>0</v>
      </c>
      <c r="Q302" s="37">
        <v>0</v>
      </c>
      <c r="R302" s="37">
        <v>1</v>
      </c>
      <c r="S302" s="37">
        <v>0</v>
      </c>
      <c r="T302" s="22">
        <v>1</v>
      </c>
      <c r="U302" s="24">
        <v>1</v>
      </c>
      <c r="V302" s="23">
        <v>1</v>
      </c>
      <c r="W302" s="54">
        <f t="shared" ca="1" si="11"/>
        <v>0.98713502847112744</v>
      </c>
      <c r="X302" s="55">
        <f t="shared" ca="1" si="10"/>
        <v>1.6550749243870156E-4</v>
      </c>
    </row>
    <row r="303" spans="2:24" x14ac:dyDescent="0.25">
      <c r="B303" s="26">
        <f>IF('Training Data'!A297="M",1,0)</f>
        <v>0</v>
      </c>
      <c r="C303" s="22">
        <f>IF('Training Data'!A297="F",1,0)</f>
        <v>1</v>
      </c>
      <c r="D303" s="26">
        <f>IF('Training Data'!$B297="H",1,0)</f>
        <v>1</v>
      </c>
      <c r="E303" s="22">
        <f>IF('Training Data'!$B297="A",1,0)</f>
        <v>0</v>
      </c>
      <c r="F303" s="37">
        <v>0</v>
      </c>
      <c r="G303" s="37">
        <v>1</v>
      </c>
      <c r="H303" s="37">
        <v>0</v>
      </c>
      <c r="I303" s="37">
        <v>1</v>
      </c>
      <c r="J303" s="37">
        <v>0</v>
      </c>
      <c r="K303" s="37">
        <v>0</v>
      </c>
      <c r="L303" s="37">
        <v>0</v>
      </c>
      <c r="M303" s="37">
        <v>0</v>
      </c>
      <c r="N303" s="37">
        <v>0</v>
      </c>
      <c r="O303" s="37">
        <v>1</v>
      </c>
      <c r="P303" s="37">
        <v>0</v>
      </c>
      <c r="Q303" s="37">
        <v>0</v>
      </c>
      <c r="R303" s="37">
        <v>1</v>
      </c>
      <c r="S303" s="37">
        <v>0</v>
      </c>
      <c r="T303" s="22">
        <v>0</v>
      </c>
      <c r="U303" s="24">
        <v>1</v>
      </c>
      <c r="V303" s="23">
        <v>1</v>
      </c>
      <c r="W303" s="54">
        <f t="shared" ca="1" si="11"/>
        <v>0.36506802654490367</v>
      </c>
      <c r="X303" s="55">
        <f t="shared" ca="1" si="10"/>
        <v>0.40313861091558317</v>
      </c>
    </row>
    <row r="304" spans="2:24" x14ac:dyDescent="0.25">
      <c r="B304" s="26">
        <f>IF('Training Data'!A298="M",1,0)</f>
        <v>0</v>
      </c>
      <c r="C304" s="22">
        <f>IF('Training Data'!A298="F",1,0)</f>
        <v>1</v>
      </c>
      <c r="D304" s="26">
        <f>IF('Training Data'!$B298="H",1,0)</f>
        <v>0</v>
      </c>
      <c r="E304" s="22">
        <f>IF('Training Data'!$B298="A",1,0)</f>
        <v>0</v>
      </c>
      <c r="F304" s="37">
        <v>0</v>
      </c>
      <c r="G304" s="37">
        <v>0</v>
      </c>
      <c r="H304" s="37">
        <v>0</v>
      </c>
      <c r="I304" s="37">
        <v>1</v>
      </c>
      <c r="J304" s="37">
        <v>1</v>
      </c>
      <c r="K304" s="37">
        <v>0</v>
      </c>
      <c r="L304" s="37">
        <v>0</v>
      </c>
      <c r="M304" s="37">
        <v>0</v>
      </c>
      <c r="N304" s="37">
        <v>0</v>
      </c>
      <c r="O304" s="37">
        <v>0</v>
      </c>
      <c r="P304" s="37">
        <v>0</v>
      </c>
      <c r="Q304" s="37">
        <v>0</v>
      </c>
      <c r="R304" s="37">
        <v>0</v>
      </c>
      <c r="S304" s="37">
        <v>0</v>
      </c>
      <c r="T304" s="22">
        <v>0</v>
      </c>
      <c r="U304" s="24">
        <v>1</v>
      </c>
      <c r="V304" s="23">
        <v>1</v>
      </c>
      <c r="W304" s="54">
        <f t="shared" ca="1" si="11"/>
        <v>0.61288863248635772</v>
      </c>
      <c r="X304" s="55">
        <f t="shared" ca="1" si="10"/>
        <v>0.14985521085828221</v>
      </c>
    </row>
    <row r="305" spans="2:24" x14ac:dyDescent="0.25">
      <c r="B305" s="26">
        <f>IF('Training Data'!A299="M",1,0)</f>
        <v>0</v>
      </c>
      <c r="C305" s="22">
        <f>IF('Training Data'!A299="F",1,0)</f>
        <v>1</v>
      </c>
      <c r="D305" s="26">
        <f>IF('Training Data'!$B299="H",1,0)</f>
        <v>0</v>
      </c>
      <c r="E305" s="22">
        <f>IF('Training Data'!$B299="A",1,0)</f>
        <v>1</v>
      </c>
      <c r="F305" s="37">
        <v>0</v>
      </c>
      <c r="G305" s="37">
        <v>0</v>
      </c>
      <c r="H305" s="37">
        <v>0</v>
      </c>
      <c r="I305" s="37">
        <v>0</v>
      </c>
      <c r="J305" s="37">
        <v>0</v>
      </c>
      <c r="K305" s="37">
        <v>0</v>
      </c>
      <c r="L305" s="37">
        <v>0</v>
      </c>
      <c r="M305" s="37">
        <v>0</v>
      </c>
      <c r="N305" s="37">
        <v>0</v>
      </c>
      <c r="O305" s="37">
        <v>0</v>
      </c>
      <c r="P305" s="37">
        <v>0</v>
      </c>
      <c r="Q305" s="37">
        <v>0</v>
      </c>
      <c r="R305" s="37">
        <v>0</v>
      </c>
      <c r="S305" s="37">
        <v>0</v>
      </c>
      <c r="T305" s="22">
        <v>0</v>
      </c>
      <c r="U305" s="24">
        <v>1</v>
      </c>
      <c r="V305" s="23">
        <v>1</v>
      </c>
      <c r="W305" s="54">
        <f t="shared" ca="1" si="11"/>
        <v>-4.0119048668814855E-2</v>
      </c>
      <c r="X305" s="55">
        <f t="shared" ca="1" si="10"/>
        <v>1.0818476354037203</v>
      </c>
    </row>
    <row r="306" spans="2:24" x14ac:dyDescent="0.25">
      <c r="B306" s="26">
        <f>IF('Training Data'!A300="M",1,0)</f>
        <v>0</v>
      </c>
      <c r="C306" s="22">
        <f>IF('Training Data'!A300="F",1,0)</f>
        <v>1</v>
      </c>
      <c r="D306" s="26">
        <f>IF('Training Data'!$B300="H",1,0)</f>
        <v>0</v>
      </c>
      <c r="E306" s="22">
        <f>IF('Training Data'!$B300="A",1,0)</f>
        <v>0</v>
      </c>
      <c r="F306" s="37">
        <v>0</v>
      </c>
      <c r="G306" s="37">
        <v>0</v>
      </c>
      <c r="H306" s="37">
        <v>0</v>
      </c>
      <c r="I306" s="37">
        <v>0</v>
      </c>
      <c r="J306" s="37">
        <v>0</v>
      </c>
      <c r="K306" s="37">
        <v>0</v>
      </c>
      <c r="L306" s="37">
        <v>0</v>
      </c>
      <c r="M306" s="37">
        <v>0</v>
      </c>
      <c r="N306" s="37">
        <v>0</v>
      </c>
      <c r="O306" s="37">
        <v>0</v>
      </c>
      <c r="P306" s="37">
        <v>0</v>
      </c>
      <c r="Q306" s="37">
        <v>1</v>
      </c>
      <c r="R306" s="37">
        <v>0</v>
      </c>
      <c r="S306" s="37">
        <v>0</v>
      </c>
      <c r="T306" s="22">
        <v>0</v>
      </c>
      <c r="U306" s="24">
        <v>1</v>
      </c>
      <c r="V306" s="23">
        <v>1</v>
      </c>
      <c r="W306" s="54">
        <f t="shared" ca="1" si="11"/>
        <v>0.13786717099940632</v>
      </c>
      <c r="X306" s="55">
        <f t="shared" ca="1" si="10"/>
        <v>0.74327301484056685</v>
      </c>
    </row>
    <row r="307" spans="2:24" x14ac:dyDescent="0.25">
      <c r="B307" s="26">
        <f>IF('Training Data'!A301="M",1,0)</f>
        <v>0</v>
      </c>
      <c r="C307" s="22">
        <f>IF('Training Data'!A301="F",1,0)</f>
        <v>1</v>
      </c>
      <c r="D307" s="26">
        <f>IF('Training Data'!$B301="H",1,0)</f>
        <v>1</v>
      </c>
      <c r="E307" s="22">
        <f>IF('Training Data'!$B301="A",1,0)</f>
        <v>0</v>
      </c>
      <c r="F307" s="37">
        <v>0</v>
      </c>
      <c r="G307" s="37">
        <v>0</v>
      </c>
      <c r="H307" s="37">
        <v>0</v>
      </c>
      <c r="I307" s="37">
        <v>0</v>
      </c>
      <c r="J307" s="37">
        <v>0</v>
      </c>
      <c r="K307" s="37">
        <v>0</v>
      </c>
      <c r="L307" s="37">
        <v>0</v>
      </c>
      <c r="M307" s="37">
        <v>0</v>
      </c>
      <c r="N307" s="37">
        <v>0</v>
      </c>
      <c r="O307" s="37">
        <v>0</v>
      </c>
      <c r="P307" s="37">
        <v>0</v>
      </c>
      <c r="Q307" s="37">
        <v>1</v>
      </c>
      <c r="R307" s="37">
        <v>0</v>
      </c>
      <c r="S307" s="37">
        <v>0</v>
      </c>
      <c r="T307" s="22">
        <v>0</v>
      </c>
      <c r="U307" s="24">
        <v>1</v>
      </c>
      <c r="V307" s="23">
        <v>1</v>
      </c>
      <c r="W307" s="54">
        <f t="shared" ca="1" si="11"/>
        <v>0.10993644184998899</v>
      </c>
      <c r="X307" s="55">
        <f t="shared" ca="1" si="10"/>
        <v>0.79221313754665812</v>
      </c>
    </row>
    <row r="308" spans="2:24" x14ac:dyDescent="0.25">
      <c r="B308" s="26">
        <f>IF('Training Data'!A302="M",1,0)</f>
        <v>1</v>
      </c>
      <c r="C308" s="22">
        <f>IF('Training Data'!A302="F",1,0)</f>
        <v>0</v>
      </c>
      <c r="D308" s="26">
        <f>IF('Training Data'!$B302="H",1,0)</f>
        <v>1</v>
      </c>
      <c r="E308" s="22">
        <f>IF('Training Data'!$B302="A",1,0)</f>
        <v>0</v>
      </c>
      <c r="F308" s="37">
        <v>0</v>
      </c>
      <c r="G308" s="37">
        <v>0</v>
      </c>
      <c r="H308" s="37">
        <v>0</v>
      </c>
      <c r="I308" s="37">
        <v>0</v>
      </c>
      <c r="J308" s="37">
        <v>0</v>
      </c>
      <c r="K308" s="37">
        <v>0</v>
      </c>
      <c r="L308" s="37">
        <v>0</v>
      </c>
      <c r="M308" s="37">
        <v>0</v>
      </c>
      <c r="N308" s="37">
        <v>0</v>
      </c>
      <c r="O308" s="37">
        <v>0</v>
      </c>
      <c r="P308" s="37">
        <v>0</v>
      </c>
      <c r="Q308" s="37">
        <v>1</v>
      </c>
      <c r="R308" s="37">
        <v>0</v>
      </c>
      <c r="S308" s="37">
        <v>1</v>
      </c>
      <c r="T308" s="22">
        <v>1</v>
      </c>
      <c r="U308" s="24">
        <v>1</v>
      </c>
      <c r="V308" s="23">
        <v>1</v>
      </c>
      <c r="W308" s="54">
        <f t="shared" ca="1" si="11"/>
        <v>7.0896390152657696E-2</v>
      </c>
      <c r="X308" s="55">
        <f t="shared" ca="1" si="10"/>
        <v>0.86323351783136248</v>
      </c>
    </row>
    <row r="309" spans="2:24" x14ac:dyDescent="0.25">
      <c r="B309" s="26">
        <f>IF('Training Data'!A303="M",1,0)</f>
        <v>0</v>
      </c>
      <c r="C309" s="22">
        <f>IF('Training Data'!A303="F",1,0)</f>
        <v>1</v>
      </c>
      <c r="D309" s="26">
        <f>IF('Training Data'!$B303="H",1,0)</f>
        <v>1</v>
      </c>
      <c r="E309" s="22">
        <f>IF('Training Data'!$B303="A",1,0)</f>
        <v>0</v>
      </c>
      <c r="F309" s="37">
        <v>0</v>
      </c>
      <c r="G309" s="37">
        <v>0</v>
      </c>
      <c r="H309" s="37">
        <v>0</v>
      </c>
      <c r="I309" s="37">
        <v>0</v>
      </c>
      <c r="J309" s="37">
        <v>0</v>
      </c>
      <c r="K309" s="37">
        <v>0</v>
      </c>
      <c r="L309" s="37">
        <v>0</v>
      </c>
      <c r="M309" s="37">
        <v>0</v>
      </c>
      <c r="N309" s="37">
        <v>0</v>
      </c>
      <c r="O309" s="37">
        <v>0</v>
      </c>
      <c r="P309" s="37">
        <v>0</v>
      </c>
      <c r="Q309" s="37">
        <v>0</v>
      </c>
      <c r="R309" s="37">
        <v>1</v>
      </c>
      <c r="S309" s="37">
        <v>0</v>
      </c>
      <c r="T309" s="22">
        <v>0</v>
      </c>
      <c r="U309" s="24">
        <v>1</v>
      </c>
      <c r="V309" s="23">
        <v>1</v>
      </c>
      <c r="W309" s="54">
        <f t="shared" ca="1" si="11"/>
        <v>0.13303098103461425</v>
      </c>
      <c r="X309" s="55">
        <f t="shared" ca="1" si="10"/>
        <v>0.75163527984580347</v>
      </c>
    </row>
    <row r="310" spans="2:24" x14ac:dyDescent="0.25">
      <c r="B310" s="26">
        <f>IF('Training Data'!A304="M",1,0)</f>
        <v>1</v>
      </c>
      <c r="C310" s="22">
        <f>IF('Training Data'!A304="F",1,0)</f>
        <v>0</v>
      </c>
      <c r="D310" s="26">
        <f>IF('Training Data'!$B304="H",1,0)</f>
        <v>1</v>
      </c>
      <c r="E310" s="22">
        <f>IF('Training Data'!$B304="A",1,0)</f>
        <v>0</v>
      </c>
      <c r="F310" s="37">
        <v>0</v>
      </c>
      <c r="G310" s="37">
        <v>0</v>
      </c>
      <c r="H310" s="37">
        <v>0</v>
      </c>
      <c r="I310" s="37">
        <v>0</v>
      </c>
      <c r="J310" s="37">
        <v>0</v>
      </c>
      <c r="K310" s="37">
        <v>0</v>
      </c>
      <c r="L310" s="37">
        <v>0</v>
      </c>
      <c r="M310" s="37">
        <v>0</v>
      </c>
      <c r="N310" s="37">
        <v>0</v>
      </c>
      <c r="O310" s="37">
        <v>0</v>
      </c>
      <c r="P310" s="37">
        <v>0</v>
      </c>
      <c r="Q310" s="37">
        <v>0</v>
      </c>
      <c r="R310" s="37">
        <v>0</v>
      </c>
      <c r="S310" s="37">
        <v>0</v>
      </c>
      <c r="T310" s="22">
        <v>0</v>
      </c>
      <c r="U310" s="24">
        <v>1</v>
      </c>
      <c r="V310" s="23">
        <v>1</v>
      </c>
      <c r="W310" s="54">
        <f t="shared" ca="1" si="11"/>
        <v>-0.12624135013744994</v>
      </c>
      <c r="X310" s="55">
        <f t="shared" ca="1" si="10"/>
        <v>1.2684195787594261</v>
      </c>
    </row>
    <row r="311" spans="2:24" x14ac:dyDescent="0.25">
      <c r="B311" s="26">
        <f>IF('Training Data'!A305="M",1,0)</f>
        <v>0</v>
      </c>
      <c r="C311" s="22">
        <f>IF('Training Data'!A305="F",1,0)</f>
        <v>1</v>
      </c>
      <c r="D311" s="26">
        <f>IF('Training Data'!$B305="H",1,0)</f>
        <v>1</v>
      </c>
      <c r="E311" s="22">
        <f>IF('Training Data'!$B305="A",1,0)</f>
        <v>0</v>
      </c>
      <c r="F311" s="37">
        <v>1</v>
      </c>
      <c r="G311" s="37">
        <v>0</v>
      </c>
      <c r="H311" s="37">
        <v>0</v>
      </c>
      <c r="I311" s="37">
        <v>0</v>
      </c>
      <c r="J311" s="37">
        <v>0</v>
      </c>
      <c r="K311" s="37">
        <v>0</v>
      </c>
      <c r="L311" s="37">
        <v>0</v>
      </c>
      <c r="M311" s="37">
        <v>0</v>
      </c>
      <c r="N311" s="37">
        <v>0</v>
      </c>
      <c r="O311" s="37">
        <v>0</v>
      </c>
      <c r="P311" s="37">
        <v>0</v>
      </c>
      <c r="Q311" s="37">
        <v>0</v>
      </c>
      <c r="R311" s="37">
        <v>0</v>
      </c>
      <c r="S311" s="37">
        <v>0</v>
      </c>
      <c r="T311" s="22">
        <v>0</v>
      </c>
      <c r="U311" s="24">
        <v>1</v>
      </c>
      <c r="V311" s="23">
        <v>1</v>
      </c>
      <c r="W311" s="54">
        <f t="shared" ca="1" si="11"/>
        <v>0.1616419391122339</v>
      </c>
      <c r="X311" s="55">
        <f t="shared" ca="1" si="10"/>
        <v>0.70284423825549536</v>
      </c>
    </row>
    <row r="312" spans="2:24" x14ac:dyDescent="0.25">
      <c r="B312" s="26">
        <f>IF('Training Data'!A306="M",1,0)</f>
        <v>1</v>
      </c>
      <c r="C312" s="22">
        <f>IF('Training Data'!A306="F",1,0)</f>
        <v>0</v>
      </c>
      <c r="D312" s="26">
        <f>IF('Training Data'!$B306="H",1,0)</f>
        <v>0</v>
      </c>
      <c r="E312" s="22">
        <f>IF('Training Data'!$B306="A",1,0)</f>
        <v>1</v>
      </c>
      <c r="F312" s="37">
        <v>0</v>
      </c>
      <c r="G312" s="37">
        <v>0</v>
      </c>
      <c r="H312" s="37">
        <v>0</v>
      </c>
      <c r="I312" s="37">
        <v>0</v>
      </c>
      <c r="J312" s="37">
        <v>0</v>
      </c>
      <c r="K312" s="37">
        <v>0</v>
      </c>
      <c r="L312" s="37">
        <v>0</v>
      </c>
      <c r="M312" s="37">
        <v>0</v>
      </c>
      <c r="N312" s="37">
        <v>0</v>
      </c>
      <c r="O312" s="37">
        <v>1</v>
      </c>
      <c r="P312" s="37">
        <v>0</v>
      </c>
      <c r="Q312" s="37">
        <v>0</v>
      </c>
      <c r="R312" s="37">
        <v>0</v>
      </c>
      <c r="S312" s="37">
        <v>0</v>
      </c>
      <c r="T312" s="22">
        <v>0</v>
      </c>
      <c r="U312" s="24">
        <v>1</v>
      </c>
      <c r="V312" s="23">
        <v>1</v>
      </c>
      <c r="W312" s="54">
        <f t="shared" ca="1" si="11"/>
        <v>4.8924831409127859E-2</v>
      </c>
      <c r="X312" s="55">
        <f t="shared" ca="1" si="10"/>
        <v>0.90454397631015593</v>
      </c>
    </row>
    <row r="313" spans="2:24" x14ac:dyDescent="0.25">
      <c r="B313" s="26">
        <f>IF('Training Data'!A307="M",1,0)</f>
        <v>1</v>
      </c>
      <c r="C313" s="22">
        <f>IF('Training Data'!A307="F",1,0)</f>
        <v>0</v>
      </c>
      <c r="D313" s="26">
        <f>IF('Training Data'!$B307="H",1,0)</f>
        <v>0</v>
      </c>
      <c r="E313" s="22">
        <f>IF('Training Data'!$B307="A",1,0)</f>
        <v>1</v>
      </c>
      <c r="F313" s="37">
        <v>0</v>
      </c>
      <c r="G313" s="37">
        <v>0</v>
      </c>
      <c r="H313" s="37">
        <v>0</v>
      </c>
      <c r="I313" s="37">
        <v>0</v>
      </c>
      <c r="J313" s="37">
        <v>1</v>
      </c>
      <c r="K313" s="37">
        <v>0</v>
      </c>
      <c r="L313" s="37">
        <v>0</v>
      </c>
      <c r="M313" s="37">
        <v>0</v>
      </c>
      <c r="N313" s="37">
        <v>0</v>
      </c>
      <c r="O313" s="37">
        <v>0</v>
      </c>
      <c r="P313" s="37">
        <v>0</v>
      </c>
      <c r="Q313" s="37">
        <v>0</v>
      </c>
      <c r="R313" s="37">
        <v>1</v>
      </c>
      <c r="S313" s="37">
        <v>0</v>
      </c>
      <c r="T313" s="22">
        <v>1</v>
      </c>
      <c r="U313" s="24">
        <v>1</v>
      </c>
      <c r="V313" s="23">
        <v>1</v>
      </c>
      <c r="W313" s="54">
        <f t="shared" ca="1" si="11"/>
        <v>0.61020785914350095</v>
      </c>
      <c r="X313" s="55">
        <f t="shared" ca="1" si="10"/>
        <v>0.1519379130734928</v>
      </c>
    </row>
    <row r="314" spans="2:24" x14ac:dyDescent="0.25">
      <c r="B314" s="26">
        <f>IF('Training Data'!A308="M",1,0)</f>
        <v>0</v>
      </c>
      <c r="C314" s="22">
        <f>IF('Training Data'!A308="F",1,0)</f>
        <v>0</v>
      </c>
      <c r="D314" s="26">
        <f>IF('Training Data'!$B308="H",1,0)</f>
        <v>0</v>
      </c>
      <c r="E314" s="22">
        <f>IF('Training Data'!$B308="A",1,0)</f>
        <v>1</v>
      </c>
      <c r="F314" s="37">
        <v>0</v>
      </c>
      <c r="G314" s="37">
        <v>0</v>
      </c>
      <c r="H314" s="37">
        <v>0</v>
      </c>
      <c r="I314" s="37">
        <v>0</v>
      </c>
      <c r="J314" s="37">
        <v>0</v>
      </c>
      <c r="K314" s="37">
        <v>0</v>
      </c>
      <c r="L314" s="37">
        <v>0</v>
      </c>
      <c r="M314" s="37">
        <v>0</v>
      </c>
      <c r="N314" s="37">
        <v>0</v>
      </c>
      <c r="O314" s="37">
        <v>0</v>
      </c>
      <c r="P314" s="37">
        <v>0</v>
      </c>
      <c r="Q314" s="37">
        <v>0</v>
      </c>
      <c r="R314" s="37">
        <v>1</v>
      </c>
      <c r="S314" s="37">
        <v>0</v>
      </c>
      <c r="T314" s="22">
        <v>0</v>
      </c>
      <c r="U314" s="24">
        <v>1</v>
      </c>
      <c r="V314" s="23">
        <v>1</v>
      </c>
      <c r="W314" s="54">
        <f t="shared" ca="1" si="11"/>
        <v>0.17448509881512797</v>
      </c>
      <c r="X314" s="55">
        <f t="shared" ca="1" si="10"/>
        <v>0.68147485207826908</v>
      </c>
    </row>
    <row r="315" spans="2:24" x14ac:dyDescent="0.25">
      <c r="B315" s="26">
        <f>IF('Training Data'!A309="M",1,0)</f>
        <v>0</v>
      </c>
      <c r="C315" s="22">
        <f>IF('Training Data'!A309="F",1,0)</f>
        <v>1</v>
      </c>
      <c r="D315" s="26">
        <f>IF('Training Data'!$B309="H",1,0)</f>
        <v>0</v>
      </c>
      <c r="E315" s="22">
        <f>IF('Training Data'!$B309="A",1,0)</f>
        <v>1</v>
      </c>
      <c r="F315" s="37">
        <v>0</v>
      </c>
      <c r="G315" s="37">
        <v>0</v>
      </c>
      <c r="H315" s="37">
        <v>0</v>
      </c>
      <c r="I315" s="37">
        <v>0</v>
      </c>
      <c r="J315" s="37">
        <v>0</v>
      </c>
      <c r="K315" s="37">
        <v>0</v>
      </c>
      <c r="L315" s="37">
        <v>0</v>
      </c>
      <c r="M315" s="37">
        <v>0</v>
      </c>
      <c r="N315" s="37">
        <v>0</v>
      </c>
      <c r="O315" s="37">
        <v>0</v>
      </c>
      <c r="P315" s="37">
        <v>0</v>
      </c>
      <c r="Q315" s="37">
        <v>0</v>
      </c>
      <c r="R315" s="37">
        <v>0</v>
      </c>
      <c r="S315" s="37">
        <v>0</v>
      </c>
      <c r="T315" s="22">
        <v>1</v>
      </c>
      <c r="U315" s="24">
        <v>1</v>
      </c>
      <c r="V315" s="23">
        <v>1</v>
      </c>
      <c r="W315" s="54">
        <f t="shared" ca="1" si="11"/>
        <v>0.19978951443095727</v>
      </c>
      <c r="X315" s="55">
        <f t="shared" ca="1" si="10"/>
        <v>0.64033682121464319</v>
      </c>
    </row>
    <row r="316" spans="2:24" x14ac:dyDescent="0.25">
      <c r="B316" s="26">
        <f>IF('Training Data'!A310="M",1,0)</f>
        <v>1</v>
      </c>
      <c r="C316" s="22">
        <f>IF('Training Data'!A310="F",1,0)</f>
        <v>0</v>
      </c>
      <c r="D316" s="26">
        <f>IF('Training Data'!$B310="H",1,0)</f>
        <v>1</v>
      </c>
      <c r="E316" s="22">
        <f>IF('Training Data'!$B310="A",1,0)</f>
        <v>0</v>
      </c>
      <c r="F316" s="37">
        <v>0</v>
      </c>
      <c r="G316" s="37">
        <v>1</v>
      </c>
      <c r="H316" s="37">
        <v>0</v>
      </c>
      <c r="I316" s="37">
        <v>1</v>
      </c>
      <c r="J316" s="37">
        <v>1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0</v>
      </c>
      <c r="S316" s="37">
        <v>0</v>
      </c>
      <c r="T316" s="22">
        <v>0</v>
      </c>
      <c r="U316" s="24">
        <v>1</v>
      </c>
      <c r="V316" s="23">
        <v>1</v>
      </c>
      <c r="W316" s="54">
        <f t="shared" ca="1" si="11"/>
        <v>0.23938723117345323</v>
      </c>
      <c r="X316" s="55">
        <f t="shared" ca="1" si="10"/>
        <v>0.5785317841019858</v>
      </c>
    </row>
    <row r="317" spans="2:24" x14ac:dyDescent="0.25">
      <c r="B317" s="26">
        <f>IF('Training Data'!A311="M",1,0)</f>
        <v>0</v>
      </c>
      <c r="C317" s="22">
        <f>IF('Training Data'!A311="F",1,0)</f>
        <v>1</v>
      </c>
      <c r="D317" s="26">
        <f>IF('Training Data'!$B311="H",1,0)</f>
        <v>1</v>
      </c>
      <c r="E317" s="22">
        <f>IF('Training Data'!$B311="A",1,0)</f>
        <v>0</v>
      </c>
      <c r="F317" s="37">
        <v>0</v>
      </c>
      <c r="G317" s="37">
        <v>0</v>
      </c>
      <c r="H317" s="37">
        <v>0</v>
      </c>
      <c r="I317" s="37">
        <v>0</v>
      </c>
      <c r="J317" s="37">
        <v>0</v>
      </c>
      <c r="K317" s="37">
        <v>0</v>
      </c>
      <c r="L317" s="37">
        <v>0</v>
      </c>
      <c r="M317" s="37">
        <v>0</v>
      </c>
      <c r="N317" s="37">
        <v>0</v>
      </c>
      <c r="O317" s="37">
        <v>0</v>
      </c>
      <c r="P317" s="37">
        <v>0</v>
      </c>
      <c r="Q317" s="37">
        <v>0</v>
      </c>
      <c r="R317" s="37">
        <v>1</v>
      </c>
      <c r="S317" s="37">
        <v>0</v>
      </c>
      <c r="T317" s="22">
        <v>0</v>
      </c>
      <c r="U317" s="24">
        <v>1</v>
      </c>
      <c r="V317" s="23">
        <v>1</v>
      </c>
      <c r="W317" s="54">
        <f t="shared" ca="1" si="11"/>
        <v>0.13303098103461425</v>
      </c>
      <c r="X317" s="55">
        <f t="shared" ca="1" si="10"/>
        <v>0.75163527984580347</v>
      </c>
    </row>
    <row r="318" spans="2:24" x14ac:dyDescent="0.25">
      <c r="B318" s="26">
        <f>IF('Training Data'!A312="M",1,0)</f>
        <v>0</v>
      </c>
      <c r="C318" s="22">
        <f>IF('Training Data'!A312="F",1,0)</f>
        <v>0</v>
      </c>
      <c r="D318" s="26">
        <f>IF('Training Data'!$B312="H",1,0)</f>
        <v>0</v>
      </c>
      <c r="E318" s="22">
        <f>IF('Training Data'!$B312="A",1,0)</f>
        <v>1</v>
      </c>
      <c r="F318" s="37">
        <v>0</v>
      </c>
      <c r="G318" s="37">
        <v>0</v>
      </c>
      <c r="H318" s="37">
        <v>0</v>
      </c>
      <c r="I318" s="37">
        <v>1</v>
      </c>
      <c r="J318" s="37">
        <v>1</v>
      </c>
      <c r="K318" s="37">
        <v>0</v>
      </c>
      <c r="L318" s="37">
        <v>0</v>
      </c>
      <c r="M318" s="37">
        <v>0</v>
      </c>
      <c r="N318" s="37">
        <v>0</v>
      </c>
      <c r="O318" s="37">
        <v>0</v>
      </c>
      <c r="P318" s="37">
        <v>0</v>
      </c>
      <c r="Q318" s="37">
        <v>0</v>
      </c>
      <c r="R318" s="37">
        <v>1</v>
      </c>
      <c r="S318" s="37">
        <v>0</v>
      </c>
      <c r="T318" s="22">
        <v>0</v>
      </c>
      <c r="U318" s="24">
        <v>1</v>
      </c>
      <c r="V318" s="23">
        <v>1</v>
      </c>
      <c r="W318" s="54">
        <f t="shared" ca="1" si="11"/>
        <v>0.81419494995144137</v>
      </c>
      <c r="X318" s="55">
        <f t="shared" ca="1" si="10"/>
        <v>3.4523516623547378E-2</v>
      </c>
    </row>
    <row r="319" spans="2:24" x14ac:dyDescent="0.25">
      <c r="B319" s="26">
        <f>IF('Training Data'!A313="M",1,0)</f>
        <v>0</v>
      </c>
      <c r="C319" s="22">
        <f>IF('Training Data'!A313="F",1,0)</f>
        <v>0</v>
      </c>
      <c r="D319" s="26">
        <f>IF('Training Data'!$B313="H",1,0)</f>
        <v>1</v>
      </c>
      <c r="E319" s="22">
        <f>IF('Training Data'!$B313="A",1,0)</f>
        <v>0</v>
      </c>
      <c r="F319" s="37">
        <v>1</v>
      </c>
      <c r="G319" s="37">
        <v>0</v>
      </c>
      <c r="H319" s="37">
        <v>1</v>
      </c>
      <c r="I319" s="37">
        <v>1</v>
      </c>
      <c r="J319" s="37">
        <v>0</v>
      </c>
      <c r="K319" s="37">
        <v>0</v>
      </c>
      <c r="L319" s="37">
        <v>0</v>
      </c>
      <c r="M319" s="37">
        <v>0</v>
      </c>
      <c r="N319" s="37">
        <v>0</v>
      </c>
      <c r="O319" s="37">
        <v>0</v>
      </c>
      <c r="P319" s="37">
        <v>0</v>
      </c>
      <c r="Q319" s="37">
        <v>0</v>
      </c>
      <c r="R319" s="37">
        <v>1</v>
      </c>
      <c r="S319" s="37">
        <v>0</v>
      </c>
      <c r="T319" s="22">
        <v>0</v>
      </c>
      <c r="U319" s="24">
        <v>1</v>
      </c>
      <c r="V319" s="23">
        <v>1</v>
      </c>
      <c r="W319" s="54">
        <f t="shared" ca="1" si="11"/>
        <v>0.48376360040327826</v>
      </c>
      <c r="X319" s="55">
        <f t="shared" ca="1" si="10"/>
        <v>0.26650002026858616</v>
      </c>
    </row>
    <row r="320" spans="2:24" x14ac:dyDescent="0.25">
      <c r="B320" s="26">
        <f>IF('Training Data'!A314="M",1,0)</f>
        <v>1</v>
      </c>
      <c r="C320" s="22">
        <f>IF('Training Data'!A314="F",1,0)</f>
        <v>0</v>
      </c>
      <c r="D320" s="26">
        <f>IF('Training Data'!$B314="H",1,0)</f>
        <v>0</v>
      </c>
      <c r="E320" s="22">
        <f>IF('Training Data'!$B314="A",1,0)</f>
        <v>1</v>
      </c>
      <c r="F320" s="37">
        <v>1</v>
      </c>
      <c r="G320" s="37">
        <v>0</v>
      </c>
      <c r="H320" s="37">
        <v>0</v>
      </c>
      <c r="I320" s="37">
        <v>1</v>
      </c>
      <c r="J320" s="37">
        <v>0</v>
      </c>
      <c r="K320" s="37">
        <v>0</v>
      </c>
      <c r="L320" s="37">
        <v>0</v>
      </c>
      <c r="M320" s="37">
        <v>0</v>
      </c>
      <c r="N320" s="37">
        <v>0</v>
      </c>
      <c r="O320" s="37">
        <v>0</v>
      </c>
      <c r="P320" s="37">
        <v>0</v>
      </c>
      <c r="Q320" s="37">
        <v>1</v>
      </c>
      <c r="R320" s="37">
        <v>0</v>
      </c>
      <c r="S320" s="37">
        <v>0</v>
      </c>
      <c r="T320" s="22">
        <v>1</v>
      </c>
      <c r="U320" s="24">
        <v>1</v>
      </c>
      <c r="V320" s="23">
        <v>1</v>
      </c>
      <c r="W320" s="54">
        <f t="shared" ca="1" si="11"/>
        <v>0.85496742157352901</v>
      </c>
      <c r="X320" s="55">
        <f t="shared" ca="1" si="10"/>
        <v>2.103444880503046E-2</v>
      </c>
    </row>
    <row r="321" spans="2:24" x14ac:dyDescent="0.25">
      <c r="B321" s="26">
        <f>IF('Training Data'!A315="M",1,0)</f>
        <v>0</v>
      </c>
      <c r="C321" s="22">
        <f>IF('Training Data'!A315="F",1,0)</f>
        <v>1</v>
      </c>
      <c r="D321" s="26">
        <f>IF('Training Data'!$B315="H",1,0)</f>
        <v>0</v>
      </c>
      <c r="E321" s="22">
        <f>IF('Training Data'!$B315="A",1,0)</f>
        <v>1</v>
      </c>
      <c r="F321" s="37">
        <v>1</v>
      </c>
      <c r="G321" s="37">
        <v>0</v>
      </c>
      <c r="H321" s="37">
        <v>0</v>
      </c>
      <c r="I321" s="37">
        <v>0</v>
      </c>
      <c r="J321" s="37">
        <v>1</v>
      </c>
      <c r="K321" s="37">
        <v>0</v>
      </c>
      <c r="L321" s="37">
        <v>0</v>
      </c>
      <c r="M321" s="37">
        <v>0</v>
      </c>
      <c r="N321" s="37">
        <v>0</v>
      </c>
      <c r="O321" s="37">
        <v>1</v>
      </c>
      <c r="P321" s="37">
        <v>0</v>
      </c>
      <c r="Q321" s="37">
        <v>0</v>
      </c>
      <c r="R321" s="37">
        <v>0</v>
      </c>
      <c r="S321" s="37">
        <v>1</v>
      </c>
      <c r="T321" s="22">
        <v>0</v>
      </c>
      <c r="U321" s="24">
        <v>1</v>
      </c>
      <c r="V321" s="23">
        <v>1</v>
      </c>
      <c r="W321" s="54">
        <f t="shared" ca="1" si="11"/>
        <v>0.42347372641641867</v>
      </c>
      <c r="X321" s="55">
        <f t="shared" ca="1" si="10"/>
        <v>0.33238254413217044</v>
      </c>
    </row>
    <row r="322" spans="2:24" x14ac:dyDescent="0.25">
      <c r="B322" s="26">
        <f>IF('Training Data'!A316="M",1,0)</f>
        <v>0</v>
      </c>
      <c r="C322" s="22">
        <f>IF('Training Data'!A316="F",1,0)</f>
        <v>1</v>
      </c>
      <c r="D322" s="26">
        <f>IF('Training Data'!$B316="H",1,0)</f>
        <v>1</v>
      </c>
      <c r="E322" s="22">
        <f>IF('Training Data'!$B316="A",1,0)</f>
        <v>0</v>
      </c>
      <c r="F322" s="37">
        <v>0</v>
      </c>
      <c r="G322" s="37">
        <v>0</v>
      </c>
      <c r="H322" s="37">
        <v>0</v>
      </c>
      <c r="I322" s="37">
        <v>0</v>
      </c>
      <c r="J322" s="37">
        <v>0</v>
      </c>
      <c r="K322" s="37">
        <v>0</v>
      </c>
      <c r="L322" s="37">
        <v>0</v>
      </c>
      <c r="M322" s="37">
        <v>0</v>
      </c>
      <c r="N322" s="37">
        <v>0</v>
      </c>
      <c r="O322" s="37">
        <v>0</v>
      </c>
      <c r="P322" s="37">
        <v>0</v>
      </c>
      <c r="Q322" s="37">
        <v>0</v>
      </c>
      <c r="R322" s="37">
        <v>1</v>
      </c>
      <c r="S322" s="37">
        <v>0</v>
      </c>
      <c r="T322" s="22">
        <v>0</v>
      </c>
      <c r="U322" s="24">
        <v>1</v>
      </c>
      <c r="V322" s="23">
        <v>1</v>
      </c>
      <c r="W322" s="54">
        <f t="shared" ca="1" si="11"/>
        <v>0.13303098103461425</v>
      </c>
      <c r="X322" s="55">
        <f t="shared" ca="1" si="10"/>
        <v>0.75163527984580347</v>
      </c>
    </row>
    <row r="323" spans="2:24" x14ac:dyDescent="0.25">
      <c r="B323" s="26">
        <f>IF('Training Data'!A317="M",1,0)</f>
        <v>1</v>
      </c>
      <c r="C323" s="22">
        <f>IF('Training Data'!A317="F",1,0)</f>
        <v>0</v>
      </c>
      <c r="D323" s="26">
        <f>IF('Training Data'!$B317="H",1,0)</f>
        <v>0</v>
      </c>
      <c r="E323" s="22">
        <f>IF('Training Data'!$B317="A",1,0)</f>
        <v>1</v>
      </c>
      <c r="F323" s="37">
        <v>1</v>
      </c>
      <c r="G323" s="37">
        <v>0</v>
      </c>
      <c r="H323" s="37">
        <v>0</v>
      </c>
      <c r="I323" s="37">
        <v>0</v>
      </c>
      <c r="J323" s="37">
        <v>0</v>
      </c>
      <c r="K323" s="37">
        <v>0</v>
      </c>
      <c r="L323" s="37">
        <v>0</v>
      </c>
      <c r="M323" s="37">
        <v>0</v>
      </c>
      <c r="N323" s="37">
        <v>0</v>
      </c>
      <c r="O323" s="37">
        <v>0</v>
      </c>
      <c r="P323" s="37">
        <v>0</v>
      </c>
      <c r="Q323" s="37">
        <v>0</v>
      </c>
      <c r="R323" s="37">
        <v>0</v>
      </c>
      <c r="S323" s="37">
        <v>0</v>
      </c>
      <c r="T323" s="22">
        <v>0</v>
      </c>
      <c r="U323" s="24">
        <v>1</v>
      </c>
      <c r="V323" s="23">
        <v>1</v>
      </c>
      <c r="W323" s="54">
        <f t="shared" ca="1" si="11"/>
        <v>0.10478543590471502</v>
      </c>
      <c r="X323" s="55">
        <f t="shared" ca="1" si="10"/>
        <v>0.80140911576831109</v>
      </c>
    </row>
    <row r="324" spans="2:24" x14ac:dyDescent="0.25">
      <c r="B324" s="26">
        <f>IF('Training Data'!A318="M",1,0)</f>
        <v>0</v>
      </c>
      <c r="C324" s="22">
        <f>IF('Training Data'!A318="F",1,0)</f>
        <v>1</v>
      </c>
      <c r="D324" s="26">
        <f>IF('Training Data'!$B318="H",1,0)</f>
        <v>1</v>
      </c>
      <c r="E324" s="22">
        <f>IF('Training Data'!$B318="A",1,0)</f>
        <v>0</v>
      </c>
      <c r="F324" s="37">
        <v>0</v>
      </c>
      <c r="G324" s="37">
        <v>0</v>
      </c>
      <c r="H324" s="37">
        <v>0</v>
      </c>
      <c r="I324" s="37">
        <v>0</v>
      </c>
      <c r="J324" s="37">
        <v>0</v>
      </c>
      <c r="K324" s="37">
        <v>0</v>
      </c>
      <c r="L324" s="37">
        <v>0</v>
      </c>
      <c r="M324" s="37">
        <v>0</v>
      </c>
      <c r="N324" s="37">
        <v>0</v>
      </c>
      <c r="O324" s="37">
        <v>0</v>
      </c>
      <c r="P324" s="37">
        <v>0</v>
      </c>
      <c r="Q324" s="37">
        <v>1</v>
      </c>
      <c r="R324" s="37">
        <v>0</v>
      </c>
      <c r="S324" s="37">
        <v>0</v>
      </c>
      <c r="T324" s="22">
        <v>1</v>
      </c>
      <c r="U324" s="24">
        <v>1</v>
      </c>
      <c r="V324" s="23">
        <v>1</v>
      </c>
      <c r="W324" s="54">
        <f t="shared" ca="1" si="11"/>
        <v>0.34984500494976112</v>
      </c>
      <c r="X324" s="55">
        <f t="shared" ca="1" si="10"/>
        <v>0.42270151758877617</v>
      </c>
    </row>
    <row r="325" spans="2:24" x14ac:dyDescent="0.25">
      <c r="B325" s="26">
        <f>IF('Training Data'!A319="M",1,0)</f>
        <v>1</v>
      </c>
      <c r="C325" s="22">
        <f>IF('Training Data'!A319="F",1,0)</f>
        <v>0</v>
      </c>
      <c r="D325" s="26">
        <f>IF('Training Data'!$B319="H",1,0)</f>
        <v>1</v>
      </c>
      <c r="E325" s="22">
        <f>IF('Training Data'!$B319="A",1,0)</f>
        <v>0</v>
      </c>
      <c r="F325" s="37">
        <v>0</v>
      </c>
      <c r="G325" s="37">
        <v>0</v>
      </c>
      <c r="H325" s="37">
        <v>0</v>
      </c>
      <c r="I325" s="37">
        <v>1</v>
      </c>
      <c r="J325" s="37">
        <v>0</v>
      </c>
      <c r="K325" s="37">
        <v>0</v>
      </c>
      <c r="L325" s="37">
        <v>0</v>
      </c>
      <c r="M325" s="37">
        <v>1</v>
      </c>
      <c r="N325" s="37">
        <v>0</v>
      </c>
      <c r="O325" s="37">
        <v>0</v>
      </c>
      <c r="P325" s="37">
        <v>0</v>
      </c>
      <c r="Q325" s="37">
        <v>0</v>
      </c>
      <c r="R325" s="37">
        <v>0</v>
      </c>
      <c r="S325" s="37">
        <v>0</v>
      </c>
      <c r="T325" s="22">
        <v>1</v>
      </c>
      <c r="U325" s="24">
        <v>1</v>
      </c>
      <c r="V325" s="23">
        <v>1</v>
      </c>
      <c r="W325" s="54">
        <f t="shared" ca="1" si="11"/>
        <v>0.68917704661810997</v>
      </c>
      <c r="X325" s="55">
        <f t="shared" ca="1" si="10"/>
        <v>9.6610908349040583E-2</v>
      </c>
    </row>
    <row r="326" spans="2:24" x14ac:dyDescent="0.25">
      <c r="B326" s="26">
        <f>IF('Training Data'!A320="M",1,0)</f>
        <v>1</v>
      </c>
      <c r="C326" s="22">
        <f>IF('Training Data'!A320="F",1,0)</f>
        <v>0</v>
      </c>
      <c r="D326" s="26">
        <f>IF('Training Data'!$B320="H",1,0)</f>
        <v>1</v>
      </c>
      <c r="E326" s="22">
        <f>IF('Training Data'!$B320="A",1,0)</f>
        <v>0</v>
      </c>
      <c r="F326" s="37">
        <v>0</v>
      </c>
      <c r="G326" s="37">
        <v>0</v>
      </c>
      <c r="H326" s="37">
        <v>0</v>
      </c>
      <c r="I326" s="37">
        <v>1</v>
      </c>
      <c r="J326" s="37">
        <v>0</v>
      </c>
      <c r="K326" s="37">
        <v>0</v>
      </c>
      <c r="L326" s="37">
        <v>0</v>
      </c>
      <c r="M326" s="37">
        <v>0</v>
      </c>
      <c r="N326" s="37">
        <v>0</v>
      </c>
      <c r="O326" s="37">
        <v>1</v>
      </c>
      <c r="P326" s="37">
        <v>0</v>
      </c>
      <c r="Q326" s="37">
        <v>0</v>
      </c>
      <c r="R326" s="37">
        <v>0</v>
      </c>
      <c r="S326" s="37">
        <v>0</v>
      </c>
      <c r="T326" s="22">
        <v>0</v>
      </c>
      <c r="U326" s="24">
        <v>1</v>
      </c>
      <c r="V326" s="23">
        <v>1</v>
      </c>
      <c r="W326" s="54">
        <f t="shared" ca="1" si="11"/>
        <v>0.37987696519824971</v>
      </c>
      <c r="X326" s="55">
        <f t="shared" ca="1" si="10"/>
        <v>0.38455257829173289</v>
      </c>
    </row>
    <row r="327" spans="2:24" x14ac:dyDescent="0.25">
      <c r="B327" s="26">
        <f>IF('Training Data'!A321="M",1,0)</f>
        <v>0</v>
      </c>
      <c r="C327" s="22">
        <f>IF('Training Data'!A321="F",1,0)</f>
        <v>1</v>
      </c>
      <c r="D327" s="26">
        <f>IF('Training Data'!$B321="H",1,0)</f>
        <v>1</v>
      </c>
      <c r="E327" s="22">
        <f>IF('Training Data'!$B321="A",1,0)</f>
        <v>0</v>
      </c>
      <c r="F327" s="37">
        <v>0</v>
      </c>
      <c r="G327" s="37">
        <v>1</v>
      </c>
      <c r="H327" s="37">
        <v>0</v>
      </c>
      <c r="I327" s="37">
        <v>0</v>
      </c>
      <c r="J327" s="37">
        <v>0</v>
      </c>
      <c r="K327" s="37">
        <v>0</v>
      </c>
      <c r="L327" s="37">
        <v>0</v>
      </c>
      <c r="M327" s="37">
        <v>0</v>
      </c>
      <c r="N327" s="37">
        <v>0</v>
      </c>
      <c r="O327" s="37">
        <v>0</v>
      </c>
      <c r="P327" s="37">
        <v>0</v>
      </c>
      <c r="Q327" s="37">
        <v>0</v>
      </c>
      <c r="R327" s="37">
        <v>0</v>
      </c>
      <c r="S327" s="37">
        <v>0</v>
      </c>
      <c r="T327" s="22">
        <v>0</v>
      </c>
      <c r="U327" s="24">
        <v>1</v>
      </c>
      <c r="V327" s="23">
        <v>1</v>
      </c>
      <c r="W327" s="54">
        <f t="shared" ca="1" si="11"/>
        <v>-0.32883321762478318</v>
      </c>
      <c r="X327" s="55">
        <f t="shared" ca="1" si="10"/>
        <v>1.7657977202630346</v>
      </c>
    </row>
    <row r="328" spans="2:24" x14ac:dyDescent="0.25">
      <c r="B328" s="26">
        <f>IF('Training Data'!A322="M",1,0)</f>
        <v>1</v>
      </c>
      <c r="C328" s="22">
        <f>IF('Training Data'!A322="F",1,0)</f>
        <v>0</v>
      </c>
      <c r="D328" s="26">
        <f>IF('Training Data'!$B322="H",1,0)</f>
        <v>0</v>
      </c>
      <c r="E328" s="22">
        <f>IF('Training Data'!$B322="A",1,0)</f>
        <v>1</v>
      </c>
      <c r="F328" s="37">
        <v>1</v>
      </c>
      <c r="G328" s="37">
        <v>0</v>
      </c>
      <c r="H328" s="37">
        <v>0</v>
      </c>
      <c r="I328" s="37">
        <v>0</v>
      </c>
      <c r="J328" s="37">
        <v>0</v>
      </c>
      <c r="K328" s="37">
        <v>0</v>
      </c>
      <c r="L328" s="37">
        <v>0</v>
      </c>
      <c r="M328" s="37">
        <v>0</v>
      </c>
      <c r="N328" s="37">
        <v>0</v>
      </c>
      <c r="O328" s="37">
        <v>0</v>
      </c>
      <c r="P328" s="37">
        <v>0</v>
      </c>
      <c r="Q328" s="37">
        <v>0</v>
      </c>
      <c r="R328" s="37">
        <v>0</v>
      </c>
      <c r="S328" s="37">
        <v>0</v>
      </c>
      <c r="T328" s="22">
        <v>0</v>
      </c>
      <c r="U328" s="24">
        <v>1</v>
      </c>
      <c r="V328" s="23">
        <v>1</v>
      </c>
      <c r="W328" s="54">
        <f t="shared" ca="1" si="11"/>
        <v>0.10478543590471502</v>
      </c>
      <c r="X328" s="55">
        <f t="shared" ref="X328:X391" ca="1" si="12">(V328-W328)^2</f>
        <v>0.80140911576831109</v>
      </c>
    </row>
    <row r="329" spans="2:24" x14ac:dyDescent="0.25">
      <c r="B329" s="26">
        <f>IF('Training Data'!A323="M",1,0)</f>
        <v>0</v>
      </c>
      <c r="C329" s="22">
        <f>IF('Training Data'!A323="F",1,0)</f>
        <v>0</v>
      </c>
      <c r="D329" s="26">
        <f>IF('Training Data'!$B323="H",1,0)</f>
        <v>0</v>
      </c>
      <c r="E329" s="22">
        <f>IF('Training Data'!$B323="A",1,0)</f>
        <v>1</v>
      </c>
      <c r="F329" s="37">
        <v>0</v>
      </c>
      <c r="G329" s="37">
        <v>1</v>
      </c>
      <c r="H329" s="37">
        <v>0</v>
      </c>
      <c r="I329" s="37">
        <v>0</v>
      </c>
      <c r="J329" s="37">
        <v>0</v>
      </c>
      <c r="K329" s="37">
        <v>0</v>
      </c>
      <c r="L329" s="37">
        <v>0</v>
      </c>
      <c r="M329" s="37">
        <v>0</v>
      </c>
      <c r="N329" s="37">
        <v>0</v>
      </c>
      <c r="O329" s="37">
        <v>0</v>
      </c>
      <c r="P329" s="37">
        <v>0</v>
      </c>
      <c r="Q329" s="37">
        <v>0</v>
      </c>
      <c r="R329" s="37">
        <v>1</v>
      </c>
      <c r="S329" s="37">
        <v>0</v>
      </c>
      <c r="T329" s="22">
        <v>0</v>
      </c>
      <c r="U329" s="24">
        <v>1</v>
      </c>
      <c r="V329" s="23">
        <v>1</v>
      </c>
      <c r="W329" s="54">
        <f t="shared" ref="W329:W392" ca="1" si="13">SUMPRODUCT($B$5:$U$5,$B329:$U329)</f>
        <v>-9.9596171010282203E-2</v>
      </c>
      <c r="X329" s="55">
        <f t="shared" ca="1" si="12"/>
        <v>1.2091117393004738</v>
      </c>
    </row>
    <row r="330" spans="2:24" x14ac:dyDescent="0.25">
      <c r="B330" s="26">
        <f>IF('Training Data'!A324="M",1,0)</f>
        <v>0</v>
      </c>
      <c r="C330" s="22">
        <f>IF('Training Data'!A324="F",1,0)</f>
        <v>1</v>
      </c>
      <c r="D330" s="26">
        <f>IF('Training Data'!$B324="H",1,0)</f>
        <v>0</v>
      </c>
      <c r="E330" s="22">
        <f>IF('Training Data'!$B324="A",1,0)</f>
        <v>1</v>
      </c>
      <c r="F330" s="37">
        <v>0</v>
      </c>
      <c r="G330" s="37">
        <v>0</v>
      </c>
      <c r="H330" s="37">
        <v>0</v>
      </c>
      <c r="I330" s="37">
        <v>0</v>
      </c>
      <c r="J330" s="37">
        <v>0</v>
      </c>
      <c r="K330" s="37">
        <v>0</v>
      </c>
      <c r="L330" s="37">
        <v>0</v>
      </c>
      <c r="M330" s="37">
        <v>0</v>
      </c>
      <c r="N330" s="37">
        <v>0</v>
      </c>
      <c r="O330" s="37">
        <v>0</v>
      </c>
      <c r="P330" s="37">
        <v>0</v>
      </c>
      <c r="Q330" s="37">
        <v>0</v>
      </c>
      <c r="R330" s="37">
        <v>0</v>
      </c>
      <c r="S330" s="37">
        <v>0</v>
      </c>
      <c r="T330" s="22">
        <v>0</v>
      </c>
      <c r="U330" s="24">
        <v>1</v>
      </c>
      <c r="V330" s="23">
        <v>1</v>
      </c>
      <c r="W330" s="54">
        <f t="shared" ca="1" si="13"/>
        <v>-4.0119048668814855E-2</v>
      </c>
      <c r="X330" s="55">
        <f t="shared" ca="1" si="12"/>
        <v>1.0818476354037203</v>
      </c>
    </row>
    <row r="331" spans="2:24" x14ac:dyDescent="0.25">
      <c r="B331" s="26">
        <f>IF('Training Data'!A325="M",1,0)</f>
        <v>0</v>
      </c>
      <c r="C331" s="22">
        <f>IF('Training Data'!A325="F",1,0)</f>
        <v>1</v>
      </c>
      <c r="D331" s="26">
        <f>IF('Training Data'!$B325="H",1,0)</f>
        <v>0</v>
      </c>
      <c r="E331" s="22">
        <f>IF('Training Data'!$B325="A",1,0)</f>
        <v>0</v>
      </c>
      <c r="F331" s="37">
        <v>0</v>
      </c>
      <c r="G331" s="37">
        <v>0</v>
      </c>
      <c r="H331" s="37">
        <v>0</v>
      </c>
      <c r="I331" s="37">
        <v>1</v>
      </c>
      <c r="J331" s="37">
        <v>0</v>
      </c>
      <c r="K331" s="37">
        <v>0</v>
      </c>
      <c r="L331" s="37">
        <v>0</v>
      </c>
      <c r="M331" s="37">
        <v>0</v>
      </c>
      <c r="N331" s="37">
        <v>0</v>
      </c>
      <c r="O331" s="37">
        <v>0</v>
      </c>
      <c r="P331" s="37">
        <v>0</v>
      </c>
      <c r="Q331" s="37">
        <v>1</v>
      </c>
      <c r="R331" s="37">
        <v>1</v>
      </c>
      <c r="S331" s="37">
        <v>0</v>
      </c>
      <c r="T331" s="22">
        <v>0</v>
      </c>
      <c r="U331" s="24">
        <v>1</v>
      </c>
      <c r="V331" s="23">
        <v>1</v>
      </c>
      <c r="W331" s="54">
        <f t="shared" ca="1" si="13"/>
        <v>0.67123513275307345</v>
      </c>
      <c r="X331" s="55">
        <f t="shared" ca="1" si="12"/>
        <v>0.10808633793588923</v>
      </c>
    </row>
    <row r="332" spans="2:24" x14ac:dyDescent="0.25">
      <c r="B332" s="26">
        <f>IF('Training Data'!A326="M",1,0)</f>
        <v>0</v>
      </c>
      <c r="C332" s="22">
        <f>IF('Training Data'!A326="F",1,0)</f>
        <v>1</v>
      </c>
      <c r="D332" s="26">
        <f>IF('Training Data'!$B326="H",1,0)</f>
        <v>1</v>
      </c>
      <c r="E332" s="22">
        <f>IF('Training Data'!$B326="A",1,0)</f>
        <v>0</v>
      </c>
      <c r="F332" s="37">
        <v>0</v>
      </c>
      <c r="G332" s="37">
        <v>0</v>
      </c>
      <c r="H332" s="37">
        <v>0</v>
      </c>
      <c r="I332" s="37">
        <v>0</v>
      </c>
      <c r="J332" s="37">
        <v>1</v>
      </c>
      <c r="K332" s="37">
        <v>0</v>
      </c>
      <c r="L332" s="37">
        <v>0</v>
      </c>
      <c r="M332" s="37">
        <v>1</v>
      </c>
      <c r="N332" s="37">
        <v>0</v>
      </c>
      <c r="O332" s="37">
        <v>1</v>
      </c>
      <c r="P332" s="37">
        <v>0</v>
      </c>
      <c r="Q332" s="37">
        <v>0</v>
      </c>
      <c r="R332" s="37">
        <v>0</v>
      </c>
      <c r="S332" s="37">
        <v>0</v>
      </c>
      <c r="T332" s="22">
        <v>0</v>
      </c>
      <c r="U332" s="24">
        <v>1</v>
      </c>
      <c r="V332" s="23">
        <v>1</v>
      </c>
      <c r="W332" s="54">
        <f t="shared" ca="1" si="13"/>
        <v>0.62983095356938801</v>
      </c>
      <c r="X332" s="55">
        <f t="shared" ca="1" si="12"/>
        <v>0.13702512293534858</v>
      </c>
    </row>
    <row r="333" spans="2:24" x14ac:dyDescent="0.25">
      <c r="B333" s="26">
        <f>IF('Training Data'!A327="M",1,0)</f>
        <v>1</v>
      </c>
      <c r="C333" s="22">
        <f>IF('Training Data'!A327="F",1,0)</f>
        <v>0</v>
      </c>
      <c r="D333" s="26">
        <f>IF('Training Data'!$B327="H",1,0)</f>
        <v>0</v>
      </c>
      <c r="E333" s="22">
        <f>IF('Training Data'!$B327="A",1,0)</f>
        <v>0</v>
      </c>
      <c r="F333" s="37">
        <v>0</v>
      </c>
      <c r="G333" s="37">
        <v>0</v>
      </c>
      <c r="H333" s="37">
        <v>0</v>
      </c>
      <c r="I333" s="37">
        <v>0</v>
      </c>
      <c r="J333" s="37">
        <v>0</v>
      </c>
      <c r="K333" s="37">
        <v>0</v>
      </c>
      <c r="L333" s="37">
        <v>0</v>
      </c>
      <c r="M333" s="37">
        <v>0</v>
      </c>
      <c r="N333" s="37">
        <v>0</v>
      </c>
      <c r="O333" s="37">
        <v>0</v>
      </c>
      <c r="P333" s="37">
        <v>0</v>
      </c>
      <c r="Q333" s="37">
        <v>0</v>
      </c>
      <c r="R333" s="37">
        <v>0</v>
      </c>
      <c r="S333" s="37">
        <v>0</v>
      </c>
      <c r="T333" s="22">
        <v>1</v>
      </c>
      <c r="U333" s="24">
        <v>1</v>
      </c>
      <c r="V333" s="23">
        <v>1</v>
      </c>
      <c r="W333" s="54">
        <f t="shared" ca="1" si="13"/>
        <v>0.14159794211173954</v>
      </c>
      <c r="X333" s="55">
        <f t="shared" ca="1" si="12"/>
        <v>0.7368540929868006</v>
      </c>
    </row>
    <row r="334" spans="2:24" x14ac:dyDescent="0.25">
      <c r="B334" s="26">
        <f>IF('Training Data'!A328="M",1,0)</f>
        <v>0</v>
      </c>
      <c r="C334" s="22">
        <f>IF('Training Data'!A328="F",1,0)</f>
        <v>1</v>
      </c>
      <c r="D334" s="26">
        <f>IF('Training Data'!$B328="H",1,0)</f>
        <v>1</v>
      </c>
      <c r="E334" s="22">
        <f>IF('Training Data'!$B328="A",1,0)</f>
        <v>0</v>
      </c>
      <c r="F334" s="37">
        <v>0</v>
      </c>
      <c r="G334" s="37">
        <v>0</v>
      </c>
      <c r="H334" s="37">
        <v>0</v>
      </c>
      <c r="I334" s="37">
        <v>0</v>
      </c>
      <c r="J334" s="37">
        <v>0</v>
      </c>
      <c r="K334" s="37">
        <v>1</v>
      </c>
      <c r="L334" s="37">
        <v>0</v>
      </c>
      <c r="M334" s="37">
        <v>0</v>
      </c>
      <c r="N334" s="37">
        <v>0</v>
      </c>
      <c r="O334" s="37">
        <v>0</v>
      </c>
      <c r="P334" s="37">
        <v>0</v>
      </c>
      <c r="Q334" s="37">
        <v>0</v>
      </c>
      <c r="R334" s="37">
        <v>1</v>
      </c>
      <c r="S334" s="37">
        <v>0</v>
      </c>
      <c r="T334" s="22">
        <v>0</v>
      </c>
      <c r="U334" s="24">
        <v>1</v>
      </c>
      <c r="V334" s="23">
        <v>1</v>
      </c>
      <c r="W334" s="54">
        <f t="shared" ca="1" si="13"/>
        <v>0.45838051482065512</v>
      </c>
      <c r="X334" s="55">
        <f t="shared" ca="1" si="12"/>
        <v>0.2933516667259386</v>
      </c>
    </row>
    <row r="335" spans="2:24" x14ac:dyDescent="0.25">
      <c r="B335" s="26">
        <f>IF('Training Data'!A329="M",1,0)</f>
        <v>0</v>
      </c>
      <c r="C335" s="22">
        <f>IF('Training Data'!A329="F",1,0)</f>
        <v>1</v>
      </c>
      <c r="D335" s="26">
        <f>IF('Training Data'!$B329="H",1,0)</f>
        <v>0</v>
      </c>
      <c r="E335" s="22">
        <f>IF('Training Data'!$B329="A",1,0)</f>
        <v>1</v>
      </c>
      <c r="F335" s="37">
        <v>0</v>
      </c>
      <c r="G335" s="37">
        <v>0</v>
      </c>
      <c r="H335" s="37">
        <v>0</v>
      </c>
      <c r="I335" s="37">
        <v>0</v>
      </c>
      <c r="J335" s="37">
        <v>1</v>
      </c>
      <c r="K335" s="37">
        <v>1</v>
      </c>
      <c r="L335" s="37">
        <v>0</v>
      </c>
      <c r="M335" s="37">
        <v>0</v>
      </c>
      <c r="N335" s="37">
        <v>0</v>
      </c>
      <c r="O335" s="37">
        <v>0</v>
      </c>
      <c r="P335" s="37">
        <v>0</v>
      </c>
      <c r="Q335" s="37">
        <v>0</v>
      </c>
      <c r="R335" s="37">
        <v>1</v>
      </c>
      <c r="S335" s="37">
        <v>0</v>
      </c>
      <c r="T335" s="22">
        <v>0</v>
      </c>
      <c r="U335" s="24">
        <v>1</v>
      </c>
      <c r="V335" s="23">
        <v>1</v>
      </c>
      <c r="W335" s="54">
        <f t="shared" ca="1" si="13"/>
        <v>0.7671382321678466</v>
      </c>
      <c r="X335" s="55">
        <f t="shared" ca="1" si="12"/>
        <v>5.4224602917915712E-2</v>
      </c>
    </row>
    <row r="336" spans="2:24" x14ac:dyDescent="0.25">
      <c r="B336" s="26">
        <f>IF('Training Data'!A330="M",1,0)</f>
        <v>0</v>
      </c>
      <c r="C336" s="22">
        <f>IF('Training Data'!A330="F",1,0)</f>
        <v>1</v>
      </c>
      <c r="D336" s="26">
        <f>IF('Training Data'!$B330="H",1,0)</f>
        <v>1</v>
      </c>
      <c r="E336" s="22">
        <f>IF('Training Data'!$B330="A",1,0)</f>
        <v>0</v>
      </c>
      <c r="F336" s="37">
        <v>0</v>
      </c>
      <c r="G336" s="37">
        <v>0</v>
      </c>
      <c r="H336" s="37">
        <v>0</v>
      </c>
      <c r="I336" s="37">
        <v>0</v>
      </c>
      <c r="J336" s="37">
        <v>0</v>
      </c>
      <c r="K336" s="37">
        <v>0</v>
      </c>
      <c r="L336" s="37">
        <v>0</v>
      </c>
      <c r="M336" s="37">
        <v>0</v>
      </c>
      <c r="N336" s="37">
        <v>0</v>
      </c>
      <c r="O336" s="37">
        <v>1</v>
      </c>
      <c r="P336" s="37">
        <v>0</v>
      </c>
      <c r="Q336" s="37">
        <v>0</v>
      </c>
      <c r="R336" s="37">
        <v>0</v>
      </c>
      <c r="S336" s="37">
        <v>0</v>
      </c>
      <c r="T336" s="22">
        <v>0</v>
      </c>
      <c r="U336" s="24">
        <v>1</v>
      </c>
      <c r="V336" s="23">
        <v>1</v>
      </c>
      <c r="W336" s="54">
        <f t="shared" ca="1" si="13"/>
        <v>0.10578133461664674</v>
      </c>
      <c r="X336" s="55">
        <f t="shared" ca="1" si="12"/>
        <v>0.79962702151998555</v>
      </c>
    </row>
    <row r="337" spans="2:24" x14ac:dyDescent="0.25">
      <c r="B337" s="26">
        <f>IF('Training Data'!A331="M",1,0)</f>
        <v>0</v>
      </c>
      <c r="C337" s="22">
        <f>IF('Training Data'!A331="F",1,0)</f>
        <v>0</v>
      </c>
      <c r="D337" s="26">
        <f>IF('Training Data'!$B331="H",1,0)</f>
        <v>1</v>
      </c>
      <c r="E337" s="22">
        <f>IF('Training Data'!$B331="A",1,0)</f>
        <v>0</v>
      </c>
      <c r="F337" s="37">
        <v>0</v>
      </c>
      <c r="G337" s="37">
        <v>0</v>
      </c>
      <c r="H337" s="37">
        <v>0</v>
      </c>
      <c r="I337" s="37">
        <v>0</v>
      </c>
      <c r="J337" s="37">
        <v>0</v>
      </c>
      <c r="K337" s="37">
        <v>0</v>
      </c>
      <c r="L337" s="37">
        <v>0</v>
      </c>
      <c r="M337" s="37">
        <v>1</v>
      </c>
      <c r="N337" s="37">
        <v>0</v>
      </c>
      <c r="O337" s="37">
        <v>0</v>
      </c>
      <c r="P337" s="37">
        <v>0</v>
      </c>
      <c r="Q337" s="37">
        <v>0</v>
      </c>
      <c r="R337" s="37">
        <v>1</v>
      </c>
      <c r="S337" s="37">
        <v>0</v>
      </c>
      <c r="T337" s="22">
        <v>0</v>
      </c>
      <c r="U337" s="24">
        <v>1</v>
      </c>
      <c r="V337" s="23">
        <v>1</v>
      </c>
      <c r="W337" s="54">
        <f t="shared" ca="1" si="13"/>
        <v>0.3897770004206777</v>
      </c>
      <c r="X337" s="55">
        <f t="shared" ca="1" si="12"/>
        <v>0.3723721092155855</v>
      </c>
    </row>
    <row r="338" spans="2:24" x14ac:dyDescent="0.25">
      <c r="B338" s="26">
        <f>IF('Training Data'!A332="M",1,0)</f>
        <v>1</v>
      </c>
      <c r="C338" s="22">
        <f>IF('Training Data'!A332="F",1,0)</f>
        <v>0</v>
      </c>
      <c r="D338" s="26">
        <f>IF('Training Data'!$B332="H",1,0)</f>
        <v>1</v>
      </c>
      <c r="E338" s="22">
        <f>IF('Training Data'!$B332="A",1,0)</f>
        <v>0</v>
      </c>
      <c r="F338" s="37">
        <v>0</v>
      </c>
      <c r="G338" s="37">
        <v>0</v>
      </c>
      <c r="H338" s="37">
        <v>0</v>
      </c>
      <c r="I338" s="37">
        <v>1</v>
      </c>
      <c r="J338" s="37">
        <v>0</v>
      </c>
      <c r="K338" s="37">
        <v>0</v>
      </c>
      <c r="L338" s="37">
        <v>0</v>
      </c>
      <c r="M338" s="37">
        <v>0</v>
      </c>
      <c r="N338" s="37">
        <v>0</v>
      </c>
      <c r="O338" s="37">
        <v>0</v>
      </c>
      <c r="P338" s="37">
        <v>0</v>
      </c>
      <c r="Q338" s="37">
        <v>1</v>
      </c>
      <c r="R338" s="37">
        <v>1</v>
      </c>
      <c r="S338" s="37">
        <v>0</v>
      </c>
      <c r="T338" s="22">
        <v>0</v>
      </c>
      <c r="U338" s="24">
        <v>1</v>
      </c>
      <c r="V338" s="23">
        <v>1</v>
      </c>
      <c r="W338" s="54">
        <f t="shared" ca="1" si="13"/>
        <v>0.57181500126557916</v>
      </c>
      <c r="X338" s="55">
        <f t="shared" ca="1" si="12"/>
        <v>0.18334239314119596</v>
      </c>
    </row>
    <row r="339" spans="2:24" x14ac:dyDescent="0.25">
      <c r="B339" s="26">
        <f>IF('Training Data'!A333="M",1,0)</f>
        <v>0</v>
      </c>
      <c r="C339" s="22">
        <f>IF('Training Data'!A333="F",1,0)</f>
        <v>1</v>
      </c>
      <c r="D339" s="26">
        <f>IF('Training Data'!$B333="H",1,0)</f>
        <v>1</v>
      </c>
      <c r="E339" s="22">
        <f>IF('Training Data'!$B333="A",1,0)</f>
        <v>0</v>
      </c>
      <c r="F339" s="37">
        <v>0</v>
      </c>
      <c r="G339" s="37">
        <v>0</v>
      </c>
      <c r="H339" s="37">
        <v>0</v>
      </c>
      <c r="I339" s="37">
        <v>0</v>
      </c>
      <c r="J339" s="37">
        <v>0</v>
      </c>
      <c r="K339" s="37">
        <v>1</v>
      </c>
      <c r="L339" s="37">
        <v>1</v>
      </c>
      <c r="M339" s="37">
        <v>0</v>
      </c>
      <c r="N339" s="37">
        <v>0</v>
      </c>
      <c r="O339" s="37">
        <v>0</v>
      </c>
      <c r="P339" s="37">
        <v>0</v>
      </c>
      <c r="Q339" s="37">
        <v>0</v>
      </c>
      <c r="R339" s="37">
        <v>0</v>
      </c>
      <c r="S339" s="37">
        <v>0</v>
      </c>
      <c r="T339" s="22">
        <v>0</v>
      </c>
      <c r="U339" s="24">
        <v>1</v>
      </c>
      <c r="V339" s="23">
        <v>1</v>
      </c>
      <c r="W339" s="54">
        <f t="shared" ca="1" si="13"/>
        <v>0.46422399716927421</v>
      </c>
      <c r="X339" s="55">
        <f t="shared" ca="1" si="12"/>
        <v>0.28705592520926987</v>
      </c>
    </row>
    <row r="340" spans="2:24" x14ac:dyDescent="0.25">
      <c r="B340" s="26">
        <f>IF('Training Data'!A334="M",1,0)</f>
        <v>0</v>
      </c>
      <c r="C340" s="22">
        <f>IF('Training Data'!A334="F",1,0)</f>
        <v>0</v>
      </c>
      <c r="D340" s="26">
        <f>IF('Training Data'!$B334="H",1,0)</f>
        <v>1</v>
      </c>
      <c r="E340" s="22">
        <f>IF('Training Data'!$B334="A",1,0)</f>
        <v>0</v>
      </c>
      <c r="F340" s="37">
        <v>0</v>
      </c>
      <c r="G340" s="37">
        <v>0</v>
      </c>
      <c r="H340" s="37">
        <v>0</v>
      </c>
      <c r="I340" s="37">
        <v>0</v>
      </c>
      <c r="J340" s="37">
        <v>1</v>
      </c>
      <c r="K340" s="37">
        <v>0</v>
      </c>
      <c r="L340" s="37">
        <v>0</v>
      </c>
      <c r="M340" s="37">
        <v>0</v>
      </c>
      <c r="N340" s="37">
        <v>0</v>
      </c>
      <c r="O340" s="37">
        <v>0</v>
      </c>
      <c r="P340" s="37">
        <v>0</v>
      </c>
      <c r="Q340" s="37">
        <v>0</v>
      </c>
      <c r="R340" s="37">
        <v>0</v>
      </c>
      <c r="S340" s="37">
        <v>0</v>
      </c>
      <c r="T340" s="22">
        <v>1</v>
      </c>
      <c r="U340" s="24">
        <v>1</v>
      </c>
      <c r="V340" s="23">
        <v>1</v>
      </c>
      <c r="W340" s="54">
        <f t="shared" ca="1" si="13"/>
        <v>0.50610265216698813</v>
      </c>
      <c r="X340" s="55">
        <f t="shared" ca="1" si="12"/>
        <v>0.24393459019648311</v>
      </c>
    </row>
    <row r="341" spans="2:24" x14ac:dyDescent="0.25">
      <c r="B341" s="26">
        <f>IF('Training Data'!A335="M",1,0)</f>
        <v>1</v>
      </c>
      <c r="C341" s="22">
        <f>IF('Training Data'!A335="F",1,0)</f>
        <v>0</v>
      </c>
      <c r="D341" s="26">
        <f>IF('Training Data'!$B335="H",1,0)</f>
        <v>1</v>
      </c>
      <c r="E341" s="22">
        <f>IF('Training Data'!$B335="A",1,0)</f>
        <v>0</v>
      </c>
      <c r="F341" s="37">
        <v>0</v>
      </c>
      <c r="G341" s="37">
        <v>0</v>
      </c>
      <c r="H341" s="37">
        <v>0</v>
      </c>
      <c r="I341" s="37">
        <v>1</v>
      </c>
      <c r="J341" s="37">
        <v>1</v>
      </c>
      <c r="K341" s="37">
        <v>0</v>
      </c>
      <c r="L341" s="37">
        <v>0</v>
      </c>
      <c r="M341" s="37">
        <v>0</v>
      </c>
      <c r="N341" s="37">
        <v>0</v>
      </c>
      <c r="O341" s="37">
        <v>0</v>
      </c>
      <c r="P341" s="37">
        <v>0</v>
      </c>
      <c r="Q341" s="37">
        <v>0</v>
      </c>
      <c r="R341" s="37">
        <v>0</v>
      </c>
      <c r="S341" s="37">
        <v>0</v>
      </c>
      <c r="T341" s="22">
        <v>0</v>
      </c>
      <c r="U341" s="24">
        <v>1</v>
      </c>
      <c r="V341" s="23">
        <v>1</v>
      </c>
      <c r="W341" s="54">
        <f t="shared" ca="1" si="13"/>
        <v>0.51346850099886343</v>
      </c>
      <c r="X341" s="55">
        <f t="shared" ca="1" si="12"/>
        <v>0.23671289952029295</v>
      </c>
    </row>
    <row r="342" spans="2:24" x14ac:dyDescent="0.25">
      <c r="B342" s="26">
        <f>IF('Training Data'!A336="M",1,0)</f>
        <v>0</v>
      </c>
      <c r="C342" s="22">
        <f>IF('Training Data'!A336="F",1,0)</f>
        <v>0</v>
      </c>
      <c r="D342" s="26">
        <f>IF('Training Data'!$B336="H",1,0)</f>
        <v>0</v>
      </c>
      <c r="E342" s="22">
        <f>IF('Training Data'!$B336="A",1,0)</f>
        <v>1</v>
      </c>
      <c r="F342" s="37">
        <v>0</v>
      </c>
      <c r="G342" s="37">
        <v>0</v>
      </c>
      <c r="H342" s="37">
        <v>0</v>
      </c>
      <c r="I342" s="37">
        <v>0</v>
      </c>
      <c r="J342" s="37">
        <v>0</v>
      </c>
      <c r="K342" s="37">
        <v>0</v>
      </c>
      <c r="L342" s="37">
        <v>0</v>
      </c>
      <c r="M342" s="37">
        <v>0</v>
      </c>
      <c r="N342" s="37">
        <v>0</v>
      </c>
      <c r="O342" s="37">
        <v>0</v>
      </c>
      <c r="P342" s="37">
        <v>0</v>
      </c>
      <c r="Q342" s="37">
        <v>0</v>
      </c>
      <c r="R342" s="37">
        <v>0</v>
      </c>
      <c r="S342" s="37">
        <v>0</v>
      </c>
      <c r="T342" s="22">
        <v>0</v>
      </c>
      <c r="U342" s="24">
        <v>1</v>
      </c>
      <c r="V342" s="23">
        <v>1</v>
      </c>
      <c r="W342" s="54">
        <f t="shared" ca="1" si="13"/>
        <v>-1.3297830018859228E-2</v>
      </c>
      <c r="X342" s="55">
        <f t="shared" ca="1" si="12"/>
        <v>1.0267724923209292</v>
      </c>
    </row>
    <row r="343" spans="2:24" x14ac:dyDescent="0.25">
      <c r="B343" s="26">
        <f>IF('Training Data'!A337="M",1,0)</f>
        <v>0</v>
      </c>
      <c r="C343" s="22">
        <f>IF('Training Data'!A337="F",1,0)</f>
        <v>0</v>
      </c>
      <c r="D343" s="26">
        <f>IF('Training Data'!$B337="H",1,0)</f>
        <v>0</v>
      </c>
      <c r="E343" s="22">
        <f>IF('Training Data'!$B337="A",1,0)</f>
        <v>1</v>
      </c>
      <c r="F343" s="37">
        <v>0</v>
      </c>
      <c r="G343" s="37">
        <v>0</v>
      </c>
      <c r="H343" s="37">
        <v>0</v>
      </c>
      <c r="I343" s="37">
        <v>0</v>
      </c>
      <c r="J343" s="37">
        <v>0</v>
      </c>
      <c r="K343" s="37">
        <v>0</v>
      </c>
      <c r="L343" s="37">
        <v>0</v>
      </c>
      <c r="M343" s="37">
        <v>0</v>
      </c>
      <c r="N343" s="37">
        <v>0</v>
      </c>
      <c r="O343" s="37">
        <v>0</v>
      </c>
      <c r="P343" s="37">
        <v>0</v>
      </c>
      <c r="Q343" s="37">
        <v>0</v>
      </c>
      <c r="R343" s="37">
        <v>0</v>
      </c>
      <c r="S343" s="37">
        <v>0</v>
      </c>
      <c r="T343" s="22">
        <v>1</v>
      </c>
      <c r="U343" s="24">
        <v>1</v>
      </c>
      <c r="V343" s="23">
        <v>1</v>
      </c>
      <c r="W343" s="54">
        <f t="shared" ca="1" si="13"/>
        <v>0.2266107330809129</v>
      </c>
      <c r="X343" s="55">
        <f t="shared" ca="1" si="12"/>
        <v>0.59813095818564299</v>
      </c>
    </row>
    <row r="344" spans="2:24" x14ac:dyDescent="0.25">
      <c r="B344" s="26">
        <f>IF('Training Data'!A338="M",1,0)</f>
        <v>0</v>
      </c>
      <c r="C344" s="22">
        <f>IF('Training Data'!A338="F",1,0)</f>
        <v>1</v>
      </c>
      <c r="D344" s="26">
        <f>IF('Training Data'!$B338="H",1,0)</f>
        <v>0</v>
      </c>
      <c r="E344" s="22">
        <f>IF('Training Data'!$B338="A",1,0)</f>
        <v>1</v>
      </c>
      <c r="F344" s="37">
        <v>1</v>
      </c>
      <c r="G344" s="37">
        <v>0</v>
      </c>
      <c r="H344" s="37">
        <v>0</v>
      </c>
      <c r="I344" s="37">
        <v>0</v>
      </c>
      <c r="J344" s="37">
        <v>0</v>
      </c>
      <c r="K344" s="37">
        <v>0</v>
      </c>
      <c r="L344" s="37">
        <v>0</v>
      </c>
      <c r="M344" s="37">
        <v>0</v>
      </c>
      <c r="N344" s="37">
        <v>0</v>
      </c>
      <c r="O344" s="37">
        <v>0</v>
      </c>
      <c r="P344" s="37">
        <v>0</v>
      </c>
      <c r="Q344" s="37">
        <v>0</v>
      </c>
      <c r="R344" s="37">
        <v>1</v>
      </c>
      <c r="S344" s="37">
        <v>0</v>
      </c>
      <c r="T344" s="22">
        <v>0</v>
      </c>
      <c r="U344" s="24">
        <v>1</v>
      </c>
      <c r="V344" s="23">
        <v>1</v>
      </c>
      <c r="W344" s="54">
        <f t="shared" ca="1" si="13"/>
        <v>0.36405776707677917</v>
      </c>
      <c r="X344" s="55">
        <f t="shared" ca="1" si="12"/>
        <v>0.40442252361537206</v>
      </c>
    </row>
    <row r="345" spans="2:24" x14ac:dyDescent="0.25">
      <c r="B345" s="26">
        <f>IF('Training Data'!A339="M",1,0)</f>
        <v>0</v>
      </c>
      <c r="C345" s="22">
        <f>IF('Training Data'!A339="F",1,0)</f>
        <v>1</v>
      </c>
      <c r="D345" s="26">
        <f>IF('Training Data'!$B339="H",1,0)</f>
        <v>0</v>
      </c>
      <c r="E345" s="22">
        <f>IF('Training Data'!$B339="A",1,0)</f>
        <v>1</v>
      </c>
      <c r="F345" s="37">
        <v>0</v>
      </c>
      <c r="G345" s="37">
        <v>0</v>
      </c>
      <c r="H345" s="37">
        <v>0</v>
      </c>
      <c r="I345" s="37">
        <v>0</v>
      </c>
      <c r="J345" s="37">
        <v>1</v>
      </c>
      <c r="K345" s="37">
        <v>0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37">
        <v>0</v>
      </c>
      <c r="S345" s="37">
        <v>0</v>
      </c>
      <c r="T345" s="22">
        <v>0</v>
      </c>
      <c r="U345" s="24">
        <v>1</v>
      </c>
      <c r="V345" s="23">
        <v>1</v>
      </c>
      <c r="W345" s="54">
        <f t="shared" ca="1" si="13"/>
        <v>0.25400576954781851</v>
      </c>
      <c r="X345" s="55">
        <f t="shared" ca="1" si="12"/>
        <v>0.55650739186794251</v>
      </c>
    </row>
    <row r="346" spans="2:24" x14ac:dyDescent="0.25">
      <c r="B346" s="26">
        <f>IF('Training Data'!A340="M",1,0)</f>
        <v>1</v>
      </c>
      <c r="C346" s="22">
        <f>IF('Training Data'!A340="F",1,0)</f>
        <v>0</v>
      </c>
      <c r="D346" s="26">
        <f>IF('Training Data'!$B340="H",1,0)</f>
        <v>0</v>
      </c>
      <c r="E346" s="22">
        <f>IF('Training Data'!$B340="A",1,0)</f>
        <v>1</v>
      </c>
      <c r="F346" s="37">
        <v>1</v>
      </c>
      <c r="G346" s="37">
        <v>0</v>
      </c>
      <c r="H346" s="37">
        <v>0</v>
      </c>
      <c r="I346" s="37">
        <v>0</v>
      </c>
      <c r="J346" s="37">
        <v>0</v>
      </c>
      <c r="K346" s="37">
        <v>0</v>
      </c>
      <c r="L346" s="37">
        <v>0</v>
      </c>
      <c r="M346" s="37">
        <v>0</v>
      </c>
      <c r="N346" s="37">
        <v>0</v>
      </c>
      <c r="O346" s="37">
        <v>1</v>
      </c>
      <c r="P346" s="37">
        <v>0</v>
      </c>
      <c r="Q346" s="37">
        <v>1</v>
      </c>
      <c r="R346" s="37">
        <v>0</v>
      </c>
      <c r="S346" s="37">
        <v>0</v>
      </c>
      <c r="T346" s="22">
        <v>0</v>
      </c>
      <c r="U346" s="24">
        <v>1</v>
      </c>
      <c r="V346" s="23">
        <v>1</v>
      </c>
      <c r="W346" s="54">
        <f t="shared" ca="1" si="13"/>
        <v>0.43000710797009667</v>
      </c>
      <c r="X346" s="55">
        <f t="shared" ca="1" si="12"/>
        <v>0.32489189696461301</v>
      </c>
    </row>
    <row r="347" spans="2:24" x14ac:dyDescent="0.25">
      <c r="B347" s="26">
        <f>IF('Training Data'!A341="M",1,0)</f>
        <v>0</v>
      </c>
      <c r="C347" s="22">
        <f>IF('Training Data'!A341="F",1,0)</f>
        <v>1</v>
      </c>
      <c r="D347" s="26">
        <f>IF('Training Data'!$B341="H",1,0)</f>
        <v>1</v>
      </c>
      <c r="E347" s="22">
        <f>IF('Training Data'!$B341="A",1,0)</f>
        <v>0</v>
      </c>
      <c r="F347" s="37">
        <v>0</v>
      </c>
      <c r="G347" s="37">
        <v>0</v>
      </c>
      <c r="H347" s="37">
        <v>0</v>
      </c>
      <c r="I347" s="37">
        <v>0</v>
      </c>
      <c r="J347" s="37">
        <v>1</v>
      </c>
      <c r="K347" s="37">
        <v>0</v>
      </c>
      <c r="L347" s="37">
        <v>0</v>
      </c>
      <c r="M347" s="37">
        <v>0</v>
      </c>
      <c r="N347" s="37">
        <v>0</v>
      </c>
      <c r="O347" s="37">
        <v>0</v>
      </c>
      <c r="P347" s="37">
        <v>0</v>
      </c>
      <c r="Q347" s="37">
        <v>0</v>
      </c>
      <c r="R347" s="37">
        <v>1</v>
      </c>
      <c r="S347" s="37">
        <v>0</v>
      </c>
      <c r="T347" s="22">
        <v>0</v>
      </c>
      <c r="U347" s="24">
        <v>1</v>
      </c>
      <c r="V347" s="23">
        <v>1</v>
      </c>
      <c r="W347" s="54">
        <f t="shared" ca="1" si="13"/>
        <v>0.42715579925124764</v>
      </c>
      <c r="X347" s="55">
        <f t="shared" ca="1" si="12"/>
        <v>0.32815047833147698</v>
      </c>
    </row>
    <row r="348" spans="2:24" x14ac:dyDescent="0.25">
      <c r="B348" s="26">
        <f>IF('Training Data'!A342="M",1,0)</f>
        <v>0</v>
      </c>
      <c r="C348" s="22">
        <f>IF('Training Data'!A342="F",1,0)</f>
        <v>1</v>
      </c>
      <c r="D348" s="26">
        <f>IF('Training Data'!$B342="H",1,0)</f>
        <v>1</v>
      </c>
      <c r="E348" s="22">
        <f>IF('Training Data'!$B342="A",1,0)</f>
        <v>0</v>
      </c>
      <c r="F348" s="37">
        <v>1</v>
      </c>
      <c r="G348" s="37">
        <v>0</v>
      </c>
      <c r="H348" s="37">
        <v>0</v>
      </c>
      <c r="I348" s="37">
        <v>0</v>
      </c>
      <c r="J348" s="37">
        <v>0</v>
      </c>
      <c r="K348" s="37">
        <v>0</v>
      </c>
      <c r="L348" s="37">
        <v>0</v>
      </c>
      <c r="M348" s="37">
        <v>0</v>
      </c>
      <c r="N348" s="37">
        <v>0</v>
      </c>
      <c r="O348" s="37">
        <v>0</v>
      </c>
      <c r="P348" s="37">
        <v>0</v>
      </c>
      <c r="Q348" s="37">
        <v>1</v>
      </c>
      <c r="R348" s="37">
        <v>0</v>
      </c>
      <c r="S348" s="37">
        <v>0</v>
      </c>
      <c r="T348" s="22">
        <v>0</v>
      </c>
      <c r="U348" s="24">
        <v>1</v>
      </c>
      <c r="V348" s="23">
        <v>1</v>
      </c>
      <c r="W348" s="54">
        <f t="shared" ca="1" si="13"/>
        <v>0.32633032876159584</v>
      </c>
      <c r="X348" s="55">
        <f t="shared" ca="1" si="12"/>
        <v>0.45383082594645952</v>
      </c>
    </row>
    <row r="349" spans="2:24" x14ac:dyDescent="0.25">
      <c r="B349" s="26">
        <f>IF('Training Data'!A343="M",1,0)</f>
        <v>0</v>
      </c>
      <c r="C349" s="22">
        <f>IF('Training Data'!A343="F",1,0)</f>
        <v>1</v>
      </c>
      <c r="D349" s="26">
        <f>IF('Training Data'!$B343="H",1,0)</f>
        <v>0</v>
      </c>
      <c r="E349" s="22">
        <f>IF('Training Data'!$B343="A",1,0)</f>
        <v>0</v>
      </c>
      <c r="F349" s="37">
        <v>0</v>
      </c>
      <c r="G349" s="37">
        <v>0</v>
      </c>
      <c r="H349" s="37">
        <v>0</v>
      </c>
      <c r="I349" s="37">
        <v>1</v>
      </c>
      <c r="J349" s="37">
        <v>0</v>
      </c>
      <c r="K349" s="37">
        <v>0</v>
      </c>
      <c r="L349" s="37">
        <v>0</v>
      </c>
      <c r="M349" s="37">
        <v>0</v>
      </c>
      <c r="N349" s="37">
        <v>0</v>
      </c>
      <c r="O349" s="37">
        <v>0</v>
      </c>
      <c r="P349" s="37">
        <v>0</v>
      </c>
      <c r="Q349" s="37">
        <v>0</v>
      </c>
      <c r="R349" s="37">
        <v>0</v>
      </c>
      <c r="S349" s="37">
        <v>0</v>
      </c>
      <c r="T349" s="22">
        <v>1</v>
      </c>
      <c r="U349" s="24">
        <v>1</v>
      </c>
      <c r="V349" s="23">
        <v>1</v>
      </c>
      <c r="W349" s="54">
        <f t="shared" ca="1" si="13"/>
        <v>0.55867237736949649</v>
      </c>
      <c r="X349" s="55">
        <f t="shared" ca="1" si="12"/>
        <v>0.19477007049669212</v>
      </c>
    </row>
    <row r="350" spans="2:24" x14ac:dyDescent="0.25">
      <c r="B350" s="26">
        <f>IF('Training Data'!A344="M",1,0)</f>
        <v>0</v>
      </c>
      <c r="C350" s="22">
        <f>IF('Training Data'!A344="F",1,0)</f>
        <v>1</v>
      </c>
      <c r="D350" s="26">
        <f>IF('Training Data'!$B344="H",1,0)</f>
        <v>0</v>
      </c>
      <c r="E350" s="22">
        <f>IF('Training Data'!$B344="A",1,0)</f>
        <v>0</v>
      </c>
      <c r="F350" s="37">
        <v>0</v>
      </c>
      <c r="G350" s="37">
        <v>0</v>
      </c>
      <c r="H350" s="37">
        <v>0</v>
      </c>
      <c r="I350" s="37">
        <v>0</v>
      </c>
      <c r="J350" s="37">
        <v>0</v>
      </c>
      <c r="K350" s="37">
        <v>0</v>
      </c>
      <c r="L350" s="37">
        <v>0</v>
      </c>
      <c r="M350" s="37">
        <v>0</v>
      </c>
      <c r="N350" s="37">
        <v>0</v>
      </c>
      <c r="O350" s="37">
        <v>0</v>
      </c>
      <c r="P350" s="37">
        <v>0</v>
      </c>
      <c r="Q350" s="37">
        <v>0</v>
      </c>
      <c r="R350" s="37">
        <v>0</v>
      </c>
      <c r="S350" s="37">
        <v>0</v>
      </c>
      <c r="T350" s="22">
        <v>0</v>
      </c>
      <c r="U350" s="24">
        <v>1</v>
      </c>
      <c r="V350" s="23">
        <v>1</v>
      </c>
      <c r="W350" s="54">
        <f t="shared" ca="1" si="13"/>
        <v>-2.6821218649955628E-2</v>
      </c>
      <c r="X350" s="55">
        <f t="shared" ca="1" si="12"/>
        <v>1.05436181506978</v>
      </c>
    </row>
    <row r="351" spans="2:24" x14ac:dyDescent="0.25">
      <c r="B351" s="26">
        <f>IF('Training Data'!A345="M",1,0)</f>
        <v>1</v>
      </c>
      <c r="C351" s="22">
        <f>IF('Training Data'!A345="F",1,0)</f>
        <v>0</v>
      </c>
      <c r="D351" s="26">
        <f>IF('Training Data'!$B345="H",1,0)</f>
        <v>0</v>
      </c>
      <c r="E351" s="22">
        <f>IF('Training Data'!$B345="A",1,0)</f>
        <v>1</v>
      </c>
      <c r="F351" s="37">
        <v>0</v>
      </c>
      <c r="G351" s="37">
        <v>0</v>
      </c>
      <c r="H351" s="37">
        <v>0</v>
      </c>
      <c r="I351" s="37">
        <v>1</v>
      </c>
      <c r="J351" s="37">
        <v>0</v>
      </c>
      <c r="K351" s="37">
        <v>0</v>
      </c>
      <c r="L351" s="37">
        <v>0</v>
      </c>
      <c r="M351" s="37">
        <v>1</v>
      </c>
      <c r="N351" s="37">
        <v>0</v>
      </c>
      <c r="O351" s="37">
        <v>0</v>
      </c>
      <c r="P351" s="37">
        <v>0</v>
      </c>
      <c r="Q351" s="37">
        <v>0</v>
      </c>
      <c r="R351" s="37">
        <v>1</v>
      </c>
      <c r="S351" s="37">
        <v>0</v>
      </c>
      <c r="T351" s="22">
        <v>0</v>
      </c>
      <c r="U351" s="24">
        <v>1</v>
      </c>
      <c r="V351" s="23">
        <v>1</v>
      </c>
      <c r="W351" s="54">
        <f t="shared" ca="1" si="13"/>
        <v>0.65168431148288319</v>
      </c>
      <c r="X351" s="55">
        <f t="shared" ca="1" si="12"/>
        <v>0.12132381886715314</v>
      </c>
    </row>
    <row r="352" spans="2:24" x14ac:dyDescent="0.25">
      <c r="B352" s="26">
        <f>IF('Training Data'!A346="M",1,0)</f>
        <v>0</v>
      </c>
      <c r="C352" s="22">
        <f>IF('Training Data'!A346="F",1,0)</f>
        <v>1</v>
      </c>
      <c r="D352" s="26">
        <f>IF('Training Data'!$B346="H",1,0)</f>
        <v>0</v>
      </c>
      <c r="E352" s="22">
        <f>IF('Training Data'!$B346="A",1,0)</f>
        <v>1</v>
      </c>
      <c r="F352" s="37">
        <v>0</v>
      </c>
      <c r="G352" s="37">
        <v>1</v>
      </c>
      <c r="H352" s="37">
        <v>0</v>
      </c>
      <c r="I352" s="37">
        <v>0</v>
      </c>
      <c r="J352" s="37">
        <v>0</v>
      </c>
      <c r="K352" s="37">
        <v>0</v>
      </c>
      <c r="L352" s="37">
        <v>0</v>
      </c>
      <c r="M352" s="37">
        <v>0</v>
      </c>
      <c r="N352" s="37">
        <v>0</v>
      </c>
      <c r="O352" s="37">
        <v>0</v>
      </c>
      <c r="P352" s="37">
        <v>0</v>
      </c>
      <c r="Q352" s="37">
        <v>0</v>
      </c>
      <c r="R352" s="37">
        <v>0</v>
      </c>
      <c r="S352" s="37">
        <v>0</v>
      </c>
      <c r="T352" s="22">
        <v>0</v>
      </c>
      <c r="U352" s="24">
        <v>1</v>
      </c>
      <c r="V352" s="23">
        <v>1</v>
      </c>
      <c r="W352" s="54">
        <f t="shared" ca="1" si="13"/>
        <v>-0.31420031849422503</v>
      </c>
      <c r="X352" s="55">
        <f t="shared" ca="1" si="12"/>
        <v>1.7271224771303224</v>
      </c>
    </row>
    <row r="353" spans="2:24" x14ac:dyDescent="0.25">
      <c r="B353" s="26">
        <f>IF('Training Data'!A347="M",1,0)</f>
        <v>0</v>
      </c>
      <c r="C353" s="22">
        <f>IF('Training Data'!A347="F",1,0)</f>
        <v>1</v>
      </c>
      <c r="D353" s="26">
        <f>IF('Training Data'!$B347="H",1,0)</f>
        <v>0</v>
      </c>
      <c r="E353" s="22">
        <f>IF('Training Data'!$B347="A",1,0)</f>
        <v>1</v>
      </c>
      <c r="F353" s="37">
        <v>0</v>
      </c>
      <c r="G353" s="37">
        <v>0</v>
      </c>
      <c r="H353" s="37">
        <v>0</v>
      </c>
      <c r="I353" s="37">
        <v>0</v>
      </c>
      <c r="J353" s="37">
        <v>0</v>
      </c>
      <c r="K353" s="37">
        <v>0</v>
      </c>
      <c r="L353" s="37">
        <v>0</v>
      </c>
      <c r="M353" s="37">
        <v>0</v>
      </c>
      <c r="N353" s="37">
        <v>0</v>
      </c>
      <c r="O353" s="37">
        <v>0</v>
      </c>
      <c r="P353" s="37">
        <v>0</v>
      </c>
      <c r="Q353" s="37">
        <v>0</v>
      </c>
      <c r="R353" s="37">
        <v>0</v>
      </c>
      <c r="S353" s="37">
        <v>0</v>
      </c>
      <c r="T353" s="22">
        <v>1</v>
      </c>
      <c r="U353" s="24">
        <v>1</v>
      </c>
      <c r="V353" s="23">
        <v>1</v>
      </c>
      <c r="W353" s="54">
        <f t="shared" ca="1" si="13"/>
        <v>0.19978951443095727</v>
      </c>
      <c r="X353" s="55">
        <f t="shared" ca="1" si="12"/>
        <v>0.64033682121464319</v>
      </c>
    </row>
    <row r="354" spans="2:24" x14ac:dyDescent="0.25">
      <c r="B354" s="26">
        <f>IF('Training Data'!A348="M",1,0)</f>
        <v>0</v>
      </c>
      <c r="C354" s="22">
        <f>IF('Training Data'!A348="F",1,0)</f>
        <v>1</v>
      </c>
      <c r="D354" s="26">
        <f>IF('Training Data'!$B348="H",1,0)</f>
        <v>1</v>
      </c>
      <c r="E354" s="22">
        <f>IF('Training Data'!$B348="A",1,0)</f>
        <v>0</v>
      </c>
      <c r="F354" s="37">
        <v>0</v>
      </c>
      <c r="G354" s="37">
        <v>0</v>
      </c>
      <c r="H354" s="37">
        <v>0</v>
      </c>
      <c r="I354" s="37">
        <v>0</v>
      </c>
      <c r="J354" s="37">
        <v>0</v>
      </c>
      <c r="K354" s="37">
        <v>0</v>
      </c>
      <c r="L354" s="37">
        <v>0</v>
      </c>
      <c r="M354" s="37">
        <v>0</v>
      </c>
      <c r="N354" s="37">
        <v>0</v>
      </c>
      <c r="O354" s="37">
        <v>0</v>
      </c>
      <c r="P354" s="37">
        <v>0</v>
      </c>
      <c r="Q354" s="37">
        <v>0</v>
      </c>
      <c r="R354" s="37">
        <v>0</v>
      </c>
      <c r="S354" s="37">
        <v>0</v>
      </c>
      <c r="T354" s="22">
        <v>0</v>
      </c>
      <c r="U354" s="24">
        <v>1</v>
      </c>
      <c r="V354" s="23">
        <v>1</v>
      </c>
      <c r="W354" s="54">
        <f t="shared" ca="1" si="13"/>
        <v>-5.4751947799372959E-2</v>
      </c>
      <c r="X354" s="55">
        <f t="shared" ca="1" si="12"/>
        <v>1.1125016713865712</v>
      </c>
    </row>
    <row r="355" spans="2:24" x14ac:dyDescent="0.25">
      <c r="B355" s="26">
        <f>IF('Training Data'!A349="M",1,0)</f>
        <v>1</v>
      </c>
      <c r="C355" s="22">
        <f>IF('Training Data'!A349="F",1,0)</f>
        <v>0</v>
      </c>
      <c r="D355" s="26">
        <f>IF('Training Data'!$B349="H",1,0)</f>
        <v>0</v>
      </c>
      <c r="E355" s="22">
        <f>IF('Training Data'!$B349="A",1,0)</f>
        <v>0</v>
      </c>
      <c r="F355" s="37">
        <v>0</v>
      </c>
      <c r="G355" s="37">
        <v>0</v>
      </c>
      <c r="H355" s="37">
        <v>0</v>
      </c>
      <c r="I355" s="37">
        <v>1</v>
      </c>
      <c r="J355" s="37">
        <v>0</v>
      </c>
      <c r="K355" s="37">
        <v>0</v>
      </c>
      <c r="L355" s="37">
        <v>0</v>
      </c>
      <c r="M355" s="37">
        <v>0</v>
      </c>
      <c r="N355" s="37">
        <v>0</v>
      </c>
      <c r="O355" s="37">
        <v>0</v>
      </c>
      <c r="P355" s="37">
        <v>0</v>
      </c>
      <c r="Q355" s="37">
        <v>0</v>
      </c>
      <c r="R355" s="37">
        <v>1</v>
      </c>
      <c r="S355" s="37">
        <v>0</v>
      </c>
      <c r="T355" s="22">
        <v>0</v>
      </c>
      <c r="U355" s="24">
        <v>1</v>
      </c>
      <c r="V355" s="23">
        <v>1</v>
      </c>
      <c r="W355" s="54">
        <f t="shared" ca="1" si="13"/>
        <v>0.43505734076563451</v>
      </c>
      <c r="X355" s="55">
        <f t="shared" ca="1" si="12"/>
        <v>0.31916020822279639</v>
      </c>
    </row>
    <row r="356" spans="2:24" x14ac:dyDescent="0.25">
      <c r="B356" s="26">
        <f>IF('Training Data'!A350="M",1,0)</f>
        <v>0</v>
      </c>
      <c r="C356" s="22">
        <f>IF('Training Data'!A350="F",1,0)</f>
        <v>0</v>
      </c>
      <c r="D356" s="26">
        <f>IF('Training Data'!$B350="H",1,0)</f>
        <v>1</v>
      </c>
      <c r="E356" s="22">
        <f>IF('Training Data'!$B350="A",1,0)</f>
        <v>0</v>
      </c>
      <c r="F356" s="37">
        <v>0</v>
      </c>
      <c r="G356" s="37">
        <v>0</v>
      </c>
      <c r="H356" s="37">
        <v>0</v>
      </c>
      <c r="I356" s="37">
        <v>0</v>
      </c>
      <c r="J356" s="37">
        <v>0</v>
      </c>
      <c r="K356" s="37">
        <v>0</v>
      </c>
      <c r="L356" s="37">
        <v>0</v>
      </c>
      <c r="M356" s="37">
        <v>0</v>
      </c>
      <c r="N356" s="37">
        <v>0</v>
      </c>
      <c r="O356" s="37">
        <v>1</v>
      </c>
      <c r="P356" s="37">
        <v>0</v>
      </c>
      <c r="Q356" s="37">
        <v>0</v>
      </c>
      <c r="R356" s="37">
        <v>0</v>
      </c>
      <c r="S356" s="37">
        <v>0</v>
      </c>
      <c r="T356" s="22">
        <v>0</v>
      </c>
      <c r="U356" s="24">
        <v>1</v>
      </c>
      <c r="V356" s="23">
        <v>1</v>
      </c>
      <c r="W356" s="54">
        <f t="shared" ca="1" si="13"/>
        <v>0.13260255326660236</v>
      </c>
      <c r="X356" s="55">
        <f t="shared" ca="1" si="12"/>
        <v>0.75237833059961734</v>
      </c>
    </row>
    <row r="357" spans="2:24" x14ac:dyDescent="0.25">
      <c r="B357" s="26">
        <f>IF('Training Data'!A351="M",1,0)</f>
        <v>0</v>
      </c>
      <c r="C357" s="22">
        <f>IF('Training Data'!A351="F",1,0)</f>
        <v>1</v>
      </c>
      <c r="D357" s="26">
        <f>IF('Training Data'!$B351="H",1,0)</f>
        <v>0</v>
      </c>
      <c r="E357" s="22">
        <f>IF('Training Data'!$B351="A",1,0)</f>
        <v>1</v>
      </c>
      <c r="F357" s="37">
        <v>0</v>
      </c>
      <c r="G357" s="37">
        <v>0</v>
      </c>
      <c r="H357" s="37">
        <v>0</v>
      </c>
      <c r="I357" s="37">
        <v>0</v>
      </c>
      <c r="J357" s="37">
        <v>1</v>
      </c>
      <c r="K357" s="37">
        <v>0</v>
      </c>
      <c r="L357" s="37">
        <v>0</v>
      </c>
      <c r="M357" s="37">
        <v>0</v>
      </c>
      <c r="N357" s="37">
        <v>0</v>
      </c>
      <c r="O357" s="37">
        <v>0</v>
      </c>
      <c r="P357" s="37">
        <v>0</v>
      </c>
      <c r="Q357" s="37">
        <v>0</v>
      </c>
      <c r="R357" s="37">
        <v>0</v>
      </c>
      <c r="S357" s="37">
        <v>0</v>
      </c>
      <c r="T357" s="22">
        <v>0</v>
      </c>
      <c r="U357" s="24">
        <v>1</v>
      </c>
      <c r="V357" s="23">
        <v>1</v>
      </c>
      <c r="W357" s="54">
        <f t="shared" ca="1" si="13"/>
        <v>0.25400576954781851</v>
      </c>
      <c r="X357" s="55">
        <f t="shared" ca="1" si="12"/>
        <v>0.55650739186794251</v>
      </c>
    </row>
    <row r="358" spans="2:24" x14ac:dyDescent="0.25">
      <c r="B358" s="26">
        <f>IF('Training Data'!A352="M",1,0)</f>
        <v>0</v>
      </c>
      <c r="C358" s="22">
        <f>IF('Training Data'!A352="F",1,0)</f>
        <v>1</v>
      </c>
      <c r="D358" s="26">
        <f>IF('Training Data'!$B352="H",1,0)</f>
        <v>1</v>
      </c>
      <c r="E358" s="22">
        <f>IF('Training Data'!$B352="A",1,0)</f>
        <v>0</v>
      </c>
      <c r="F358" s="37">
        <v>0</v>
      </c>
      <c r="G358" s="37">
        <v>0</v>
      </c>
      <c r="H358" s="37">
        <v>0</v>
      </c>
      <c r="I358" s="37">
        <v>1</v>
      </c>
      <c r="J358" s="37">
        <v>0</v>
      </c>
      <c r="K358" s="37">
        <v>0</v>
      </c>
      <c r="L358" s="37">
        <v>0</v>
      </c>
      <c r="M358" s="37">
        <v>0</v>
      </c>
      <c r="N358" s="37">
        <v>0</v>
      </c>
      <c r="O358" s="37">
        <v>0</v>
      </c>
      <c r="P358" s="37">
        <v>0</v>
      </c>
      <c r="Q358" s="37">
        <v>0</v>
      </c>
      <c r="R358" s="37">
        <v>0</v>
      </c>
      <c r="S358" s="37">
        <v>0</v>
      </c>
      <c r="T358" s="22">
        <v>0</v>
      </c>
      <c r="U358" s="24">
        <v>1</v>
      </c>
      <c r="V358" s="23">
        <v>1</v>
      </c>
      <c r="W358" s="54">
        <f t="shared" ca="1" si="13"/>
        <v>0.29083308512030698</v>
      </c>
      <c r="X358" s="55">
        <f t="shared" ca="1" si="12"/>
        <v>0.50291771315998179</v>
      </c>
    </row>
    <row r="359" spans="2:24" x14ac:dyDescent="0.25">
      <c r="B359" s="26">
        <f>IF('Training Data'!A353="M",1,0)</f>
        <v>0</v>
      </c>
      <c r="C359" s="22">
        <f>IF('Training Data'!A353="F",1,0)</f>
        <v>1</v>
      </c>
      <c r="D359" s="26">
        <f>IF('Training Data'!$B353="H",1,0)</f>
        <v>1</v>
      </c>
      <c r="E359" s="22">
        <f>IF('Training Data'!$B353="A",1,0)</f>
        <v>0</v>
      </c>
      <c r="F359" s="37">
        <v>0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0</v>
      </c>
      <c r="M359" s="37">
        <v>0</v>
      </c>
      <c r="N359" s="37">
        <v>0</v>
      </c>
      <c r="O359" s="37">
        <v>0</v>
      </c>
      <c r="P359" s="37">
        <v>0</v>
      </c>
      <c r="Q359" s="37">
        <v>0</v>
      </c>
      <c r="R359" s="37">
        <v>0</v>
      </c>
      <c r="S359" s="37">
        <v>0</v>
      </c>
      <c r="T359" s="22">
        <v>1</v>
      </c>
      <c r="U359" s="24">
        <v>1</v>
      </c>
      <c r="V359" s="23">
        <v>1</v>
      </c>
      <c r="W359" s="54">
        <f t="shared" ca="1" si="13"/>
        <v>0.18515661530039917</v>
      </c>
      <c r="X359" s="55">
        <f t="shared" ca="1" si="12"/>
        <v>0.6639697415887017</v>
      </c>
    </row>
    <row r="360" spans="2:24" x14ac:dyDescent="0.25">
      <c r="B360" s="26">
        <f>IF('Training Data'!A354="M",1,0)</f>
        <v>1</v>
      </c>
      <c r="C360" s="22">
        <f>IF('Training Data'!A354="F",1,0)</f>
        <v>0</v>
      </c>
      <c r="D360" s="26">
        <f>IF('Training Data'!$B354="H",1,0)</f>
        <v>0</v>
      </c>
      <c r="E360" s="22">
        <f>IF('Training Data'!$B354="A",1,0)</f>
        <v>1</v>
      </c>
      <c r="F360" s="37">
        <v>0</v>
      </c>
      <c r="G360" s="37">
        <v>0</v>
      </c>
      <c r="H360" s="37">
        <v>0</v>
      </c>
      <c r="I360" s="37">
        <v>0</v>
      </c>
      <c r="J360" s="37">
        <v>0</v>
      </c>
      <c r="K360" s="37">
        <v>1</v>
      </c>
      <c r="L360" s="37">
        <v>0</v>
      </c>
      <c r="M360" s="37">
        <v>0</v>
      </c>
      <c r="N360" s="37">
        <v>0</v>
      </c>
      <c r="O360" s="37">
        <v>0</v>
      </c>
      <c r="P360" s="37">
        <v>0</v>
      </c>
      <c r="Q360" s="37">
        <v>0</v>
      </c>
      <c r="R360" s="37">
        <v>0</v>
      </c>
      <c r="S360" s="37">
        <v>0</v>
      </c>
      <c r="T360" s="22">
        <v>1</v>
      </c>
      <c r="U360" s="24">
        <v>1</v>
      </c>
      <c r="V360" s="23">
        <v>1</v>
      </c>
      <c r="W360" s="54">
        <f t="shared" ca="1" si="13"/>
        <v>0.4536496458789212</v>
      </c>
      <c r="X360" s="55">
        <f t="shared" ca="1" si="12"/>
        <v>0.29849870944822821</v>
      </c>
    </row>
    <row r="361" spans="2:24" x14ac:dyDescent="0.25">
      <c r="B361" s="26">
        <f>IF('Training Data'!A355="M",1,0)</f>
        <v>1</v>
      </c>
      <c r="C361" s="22">
        <f>IF('Training Data'!A355="F",1,0)</f>
        <v>0</v>
      </c>
      <c r="D361" s="26">
        <f>IF('Training Data'!$B355="H",1,0)</f>
        <v>0</v>
      </c>
      <c r="E361" s="22">
        <f>IF('Training Data'!$B355="A",1,0)</f>
        <v>0</v>
      </c>
      <c r="F361" s="37">
        <v>1</v>
      </c>
      <c r="G361" s="37">
        <v>0</v>
      </c>
      <c r="H361" s="37">
        <v>0</v>
      </c>
      <c r="I361" s="37">
        <v>0</v>
      </c>
      <c r="J361" s="37">
        <v>0</v>
      </c>
      <c r="K361" s="37">
        <v>0</v>
      </c>
      <c r="L361" s="37">
        <v>0</v>
      </c>
      <c r="M361" s="37">
        <v>0</v>
      </c>
      <c r="N361" s="37">
        <v>1</v>
      </c>
      <c r="O361" s="37">
        <v>0</v>
      </c>
      <c r="P361" s="37">
        <v>0</v>
      </c>
      <c r="Q361" s="37">
        <v>1</v>
      </c>
      <c r="R361" s="37">
        <v>0</v>
      </c>
      <c r="S361" s="37">
        <v>0</v>
      </c>
      <c r="T361" s="22">
        <v>0</v>
      </c>
      <c r="U361" s="24">
        <v>1</v>
      </c>
      <c r="V361" s="23">
        <v>1</v>
      </c>
      <c r="W361" s="54">
        <f t="shared" ca="1" si="13"/>
        <v>0.42854469524608724</v>
      </c>
      <c r="X361" s="55">
        <f t="shared" ca="1" si="12"/>
        <v>0.32656116533138735</v>
      </c>
    </row>
    <row r="362" spans="2:24" x14ac:dyDescent="0.25">
      <c r="B362" s="26">
        <f>IF('Training Data'!A356="M",1,0)</f>
        <v>0</v>
      </c>
      <c r="C362" s="22">
        <f>IF('Training Data'!A356="F",1,0)</f>
        <v>1</v>
      </c>
      <c r="D362" s="26">
        <f>IF('Training Data'!$B356="H",1,0)</f>
        <v>1</v>
      </c>
      <c r="E362" s="22">
        <f>IF('Training Data'!$B356="A",1,0)</f>
        <v>0</v>
      </c>
      <c r="F362" s="37">
        <v>0</v>
      </c>
      <c r="G362" s="37">
        <v>0</v>
      </c>
      <c r="H362" s="37">
        <v>0</v>
      </c>
      <c r="I362" s="37">
        <v>0</v>
      </c>
      <c r="J362" s="37">
        <v>0</v>
      </c>
      <c r="K362" s="37">
        <v>0</v>
      </c>
      <c r="L362" s="37">
        <v>0</v>
      </c>
      <c r="M362" s="37">
        <v>0</v>
      </c>
      <c r="N362" s="37">
        <v>0</v>
      </c>
      <c r="O362" s="37">
        <v>0</v>
      </c>
      <c r="P362" s="37">
        <v>0</v>
      </c>
      <c r="Q362" s="37">
        <v>0</v>
      </c>
      <c r="R362" s="37">
        <v>0</v>
      </c>
      <c r="S362" s="37">
        <v>1</v>
      </c>
      <c r="T362" s="22">
        <v>0</v>
      </c>
      <c r="U362" s="24">
        <v>1</v>
      </c>
      <c r="V362" s="23">
        <v>1</v>
      </c>
      <c r="W362" s="54">
        <f t="shared" ca="1" si="13"/>
        <v>-0.26221116025839941</v>
      </c>
      <c r="X362" s="55">
        <f t="shared" ca="1" si="12"/>
        <v>1.5931770130808549</v>
      </c>
    </row>
    <row r="363" spans="2:24" x14ac:dyDescent="0.25">
      <c r="B363" s="26">
        <f>IF('Training Data'!A357="M",1,0)</f>
        <v>0</v>
      </c>
      <c r="C363" s="22">
        <f>IF('Training Data'!A357="F",1,0)</f>
        <v>1</v>
      </c>
      <c r="D363" s="26">
        <f>IF('Training Data'!$B357="H",1,0)</f>
        <v>0</v>
      </c>
      <c r="E363" s="22">
        <f>IF('Training Data'!$B357="A",1,0)</f>
        <v>0</v>
      </c>
      <c r="F363" s="37">
        <v>0</v>
      </c>
      <c r="G363" s="37">
        <v>0</v>
      </c>
      <c r="H363" s="37">
        <v>0</v>
      </c>
      <c r="I363" s="37">
        <v>1</v>
      </c>
      <c r="J363" s="37">
        <v>0</v>
      </c>
      <c r="K363" s="37">
        <v>0</v>
      </c>
      <c r="L363" s="37">
        <v>0</v>
      </c>
      <c r="M363" s="37">
        <v>0</v>
      </c>
      <c r="N363" s="37">
        <v>0</v>
      </c>
      <c r="O363" s="37">
        <v>0</v>
      </c>
      <c r="P363" s="37">
        <v>0</v>
      </c>
      <c r="Q363" s="37">
        <v>0</v>
      </c>
      <c r="R363" s="37">
        <v>0</v>
      </c>
      <c r="S363" s="37">
        <v>0</v>
      </c>
      <c r="T363" s="22">
        <v>1</v>
      </c>
      <c r="U363" s="24">
        <v>1</v>
      </c>
      <c r="V363" s="23">
        <v>1</v>
      </c>
      <c r="W363" s="54">
        <f t="shared" ca="1" si="13"/>
        <v>0.55867237736949649</v>
      </c>
      <c r="X363" s="55">
        <f t="shared" ca="1" si="12"/>
        <v>0.19477007049669212</v>
      </c>
    </row>
    <row r="364" spans="2:24" x14ac:dyDescent="0.25">
      <c r="B364" s="26">
        <f>IF('Training Data'!A358="M",1,0)</f>
        <v>0</v>
      </c>
      <c r="C364" s="22">
        <f>IF('Training Data'!A358="F",1,0)</f>
        <v>1</v>
      </c>
      <c r="D364" s="26">
        <f>IF('Training Data'!$B358="H",1,0)</f>
        <v>0</v>
      </c>
      <c r="E364" s="22">
        <f>IF('Training Data'!$B358="A",1,0)</f>
        <v>1</v>
      </c>
      <c r="F364" s="37">
        <v>0</v>
      </c>
      <c r="G364" s="37">
        <v>0</v>
      </c>
      <c r="H364" s="37">
        <v>0</v>
      </c>
      <c r="I364" s="37">
        <v>1</v>
      </c>
      <c r="J364" s="37">
        <v>1</v>
      </c>
      <c r="K364" s="37">
        <v>0</v>
      </c>
      <c r="L364" s="37">
        <v>0</v>
      </c>
      <c r="M364" s="37">
        <v>0</v>
      </c>
      <c r="N364" s="37">
        <v>0</v>
      </c>
      <c r="O364" s="37">
        <v>0</v>
      </c>
      <c r="P364" s="37">
        <v>0</v>
      </c>
      <c r="Q364" s="37">
        <v>0</v>
      </c>
      <c r="R364" s="37">
        <v>0</v>
      </c>
      <c r="S364" s="37">
        <v>0</v>
      </c>
      <c r="T364" s="22">
        <v>0</v>
      </c>
      <c r="U364" s="24">
        <v>1</v>
      </c>
      <c r="V364" s="23">
        <v>1</v>
      </c>
      <c r="W364" s="54">
        <f t="shared" ca="1" si="13"/>
        <v>0.59959080246749852</v>
      </c>
      <c r="X364" s="55">
        <f t="shared" ca="1" si="12"/>
        <v>0.16032752546862178</v>
      </c>
    </row>
    <row r="365" spans="2:24" x14ac:dyDescent="0.25">
      <c r="B365" s="26">
        <f>IF('Training Data'!A359="M",1,0)</f>
        <v>1</v>
      </c>
      <c r="C365" s="22">
        <f>IF('Training Data'!A359="F",1,0)</f>
        <v>0</v>
      </c>
      <c r="D365" s="26">
        <f>IF('Training Data'!$B359="H",1,0)</f>
        <v>0</v>
      </c>
      <c r="E365" s="22">
        <f>IF('Training Data'!$B359="A",1,0)</f>
        <v>1</v>
      </c>
      <c r="F365" s="37">
        <v>0</v>
      </c>
      <c r="G365" s="37">
        <v>0</v>
      </c>
      <c r="H365" s="37">
        <v>0</v>
      </c>
      <c r="I365" s="37">
        <v>1</v>
      </c>
      <c r="J365" s="37">
        <v>0</v>
      </c>
      <c r="K365" s="37">
        <v>0</v>
      </c>
      <c r="L365" s="37">
        <v>0</v>
      </c>
      <c r="M365" s="37">
        <v>0</v>
      </c>
      <c r="N365" s="37">
        <v>0</v>
      </c>
      <c r="O365" s="37">
        <v>0</v>
      </c>
      <c r="P365" s="37">
        <v>0</v>
      </c>
      <c r="Q365" s="37">
        <v>0</v>
      </c>
      <c r="R365" s="37">
        <v>1</v>
      </c>
      <c r="S365" s="37">
        <v>0</v>
      </c>
      <c r="T365" s="22">
        <v>1</v>
      </c>
      <c r="U365" s="24">
        <v>1</v>
      </c>
      <c r="V365" s="23">
        <v>1</v>
      </c>
      <c r="W365" s="54">
        <f t="shared" ca="1" si="13"/>
        <v>0.66166807384654747</v>
      </c>
      <c r="X365" s="55">
        <f t="shared" ca="1" si="12"/>
        <v>0.11446849225470526</v>
      </c>
    </row>
    <row r="366" spans="2:24" x14ac:dyDescent="0.25">
      <c r="B366" s="26">
        <f>IF('Training Data'!A360="M",1,0)</f>
        <v>1</v>
      </c>
      <c r="C366" s="22">
        <f>IF('Training Data'!A360="F",1,0)</f>
        <v>0</v>
      </c>
      <c r="D366" s="26">
        <f>IF('Training Data'!$B360="H",1,0)</f>
        <v>0</v>
      </c>
      <c r="E366" s="22">
        <f>IF('Training Data'!$B360="A",1,0)</f>
        <v>1</v>
      </c>
      <c r="F366" s="37">
        <v>0</v>
      </c>
      <c r="G366" s="37">
        <v>0</v>
      </c>
      <c r="H366" s="37">
        <v>0</v>
      </c>
      <c r="I366" s="37">
        <v>0</v>
      </c>
      <c r="J366" s="37">
        <v>1</v>
      </c>
      <c r="K366" s="37">
        <v>0</v>
      </c>
      <c r="L366" s="37">
        <v>0</v>
      </c>
      <c r="M366" s="37">
        <v>0</v>
      </c>
      <c r="N366" s="37">
        <v>0</v>
      </c>
      <c r="O366" s="37">
        <v>0</v>
      </c>
      <c r="P366" s="37">
        <v>0</v>
      </c>
      <c r="Q366" s="37">
        <v>0</v>
      </c>
      <c r="R366" s="37">
        <v>0</v>
      </c>
      <c r="S366" s="37">
        <v>0</v>
      </c>
      <c r="T366" s="22">
        <v>0</v>
      </c>
      <c r="U366" s="24">
        <v>1</v>
      </c>
      <c r="V366" s="23">
        <v>1</v>
      </c>
      <c r="W366" s="54">
        <f t="shared" ca="1" si="13"/>
        <v>0.18251636720974157</v>
      </c>
      <c r="X366" s="55">
        <f t="shared" ca="1" si="12"/>
        <v>0.668279489879958</v>
      </c>
    </row>
    <row r="367" spans="2:24" x14ac:dyDescent="0.25">
      <c r="B367" s="26">
        <f>IF('Training Data'!A361="M",1,0)</f>
        <v>0</v>
      </c>
      <c r="C367" s="22">
        <f>IF('Training Data'!A361="F",1,0)</f>
        <v>1</v>
      </c>
      <c r="D367" s="26">
        <f>IF('Training Data'!$B361="H",1,0)</f>
        <v>0</v>
      </c>
      <c r="E367" s="22">
        <f>IF('Training Data'!$B361="A",1,0)</f>
        <v>1</v>
      </c>
      <c r="F367" s="37">
        <v>0</v>
      </c>
      <c r="G367" s="37">
        <v>0</v>
      </c>
      <c r="H367" s="37">
        <v>0</v>
      </c>
      <c r="I367" s="37">
        <v>0</v>
      </c>
      <c r="J367" s="37">
        <v>0</v>
      </c>
      <c r="K367" s="37">
        <v>0</v>
      </c>
      <c r="L367" s="37">
        <v>0</v>
      </c>
      <c r="M367" s="37">
        <v>0</v>
      </c>
      <c r="N367" s="37">
        <v>0</v>
      </c>
      <c r="O367" s="37">
        <v>0</v>
      </c>
      <c r="P367" s="37">
        <v>0</v>
      </c>
      <c r="Q367" s="37">
        <v>0</v>
      </c>
      <c r="R367" s="37">
        <v>1</v>
      </c>
      <c r="S367" s="37">
        <v>0</v>
      </c>
      <c r="T367" s="22">
        <v>1</v>
      </c>
      <c r="U367" s="24">
        <v>1</v>
      </c>
      <c r="V367" s="23">
        <v>1</v>
      </c>
      <c r="W367" s="54">
        <f t="shared" ca="1" si="13"/>
        <v>0.38757244326494444</v>
      </c>
      <c r="X367" s="55">
        <f t="shared" ca="1" si="12"/>
        <v>0.37506751224846968</v>
      </c>
    </row>
    <row r="368" spans="2:24" x14ac:dyDescent="0.25">
      <c r="B368" s="26">
        <f>IF('Training Data'!A362="M",1,0)</f>
        <v>0</v>
      </c>
      <c r="C368" s="22">
        <f>IF('Training Data'!A362="F",1,0)</f>
        <v>0</v>
      </c>
      <c r="D368" s="26">
        <f>IF('Training Data'!$B362="H",1,0)</f>
        <v>1</v>
      </c>
      <c r="E368" s="22">
        <f>IF('Training Data'!$B362="A",1,0)</f>
        <v>0</v>
      </c>
      <c r="F368" s="37">
        <v>0</v>
      </c>
      <c r="G368" s="37">
        <v>1</v>
      </c>
      <c r="H368" s="37">
        <v>0</v>
      </c>
      <c r="I368" s="37">
        <v>0</v>
      </c>
      <c r="J368" s="37">
        <v>0</v>
      </c>
      <c r="K368" s="37">
        <v>0</v>
      </c>
      <c r="L368" s="37">
        <v>0</v>
      </c>
      <c r="M368" s="37">
        <v>1</v>
      </c>
      <c r="N368" s="37">
        <v>0</v>
      </c>
      <c r="O368" s="37">
        <v>0</v>
      </c>
      <c r="P368" s="37">
        <v>0</v>
      </c>
      <c r="Q368" s="37">
        <v>0</v>
      </c>
      <c r="R368" s="37">
        <v>0</v>
      </c>
      <c r="S368" s="37">
        <v>0</v>
      </c>
      <c r="T368" s="22">
        <v>0</v>
      </c>
      <c r="U368" s="24">
        <v>1</v>
      </c>
      <c r="V368" s="23">
        <v>1</v>
      </c>
      <c r="W368" s="54">
        <f t="shared" ca="1" si="13"/>
        <v>-7.208719823871973E-2</v>
      </c>
      <c r="X368" s="55">
        <f t="shared" ca="1" si="12"/>
        <v>1.1493709606273479</v>
      </c>
    </row>
    <row r="369" spans="2:24" x14ac:dyDescent="0.25">
      <c r="B369" s="26">
        <f>IF('Training Data'!A363="M",1,0)</f>
        <v>0</v>
      </c>
      <c r="C369" s="22">
        <f>IF('Training Data'!A363="F",1,0)</f>
        <v>1</v>
      </c>
      <c r="D369" s="26">
        <f>IF('Training Data'!$B363="H",1,0)</f>
        <v>0</v>
      </c>
      <c r="E369" s="22">
        <f>IF('Training Data'!$B363="A",1,0)</f>
        <v>1</v>
      </c>
      <c r="F369" s="37">
        <v>0</v>
      </c>
      <c r="G369" s="37">
        <v>0</v>
      </c>
      <c r="H369" s="37">
        <v>0</v>
      </c>
      <c r="I369" s="37">
        <v>0</v>
      </c>
      <c r="J369" s="37">
        <v>0</v>
      </c>
      <c r="K369" s="37">
        <v>0</v>
      </c>
      <c r="L369" s="37">
        <v>0</v>
      </c>
      <c r="M369" s="37">
        <v>0</v>
      </c>
      <c r="N369" s="37">
        <v>0</v>
      </c>
      <c r="O369" s="37">
        <v>0</v>
      </c>
      <c r="P369" s="37">
        <v>0</v>
      </c>
      <c r="Q369" s="37">
        <v>0</v>
      </c>
      <c r="R369" s="37">
        <v>0</v>
      </c>
      <c r="S369" s="37">
        <v>0</v>
      </c>
      <c r="T369" s="22">
        <v>0</v>
      </c>
      <c r="U369" s="24">
        <v>1</v>
      </c>
      <c r="V369" s="23">
        <v>1</v>
      </c>
      <c r="W369" s="54">
        <f t="shared" ca="1" si="13"/>
        <v>-4.0119048668814855E-2</v>
      </c>
      <c r="X369" s="55">
        <f t="shared" ca="1" si="12"/>
        <v>1.0818476354037203</v>
      </c>
    </row>
    <row r="370" spans="2:24" x14ac:dyDescent="0.25">
      <c r="B370" s="26">
        <f>IF('Training Data'!A364="M",1,0)</f>
        <v>1</v>
      </c>
      <c r="C370" s="22">
        <f>IF('Training Data'!A364="F",1,0)</f>
        <v>0</v>
      </c>
      <c r="D370" s="26">
        <f>IF('Training Data'!$B364="H",1,0)</f>
        <v>1</v>
      </c>
      <c r="E370" s="22">
        <f>IF('Training Data'!$B364="A",1,0)</f>
        <v>0</v>
      </c>
      <c r="F370" s="37">
        <v>0</v>
      </c>
      <c r="G370" s="37">
        <v>0</v>
      </c>
      <c r="H370" s="37">
        <v>0</v>
      </c>
      <c r="I370" s="37">
        <v>0</v>
      </c>
      <c r="J370" s="37">
        <v>1</v>
      </c>
      <c r="K370" s="37">
        <v>0</v>
      </c>
      <c r="L370" s="37">
        <v>1</v>
      </c>
      <c r="M370" s="37">
        <v>0</v>
      </c>
      <c r="N370" s="37">
        <v>0</v>
      </c>
      <c r="O370" s="37">
        <v>0</v>
      </c>
      <c r="P370" s="37">
        <v>0</v>
      </c>
      <c r="Q370" s="37">
        <v>0</v>
      </c>
      <c r="R370" s="37">
        <v>0</v>
      </c>
      <c r="S370" s="37">
        <v>0</v>
      </c>
      <c r="T370" s="22">
        <v>0</v>
      </c>
      <c r="U370" s="24">
        <v>1</v>
      </c>
      <c r="V370" s="23">
        <v>1</v>
      </c>
      <c r="W370" s="54">
        <f t="shared" ca="1" si="13"/>
        <v>0.36150987926178968</v>
      </c>
      <c r="X370" s="55">
        <f t="shared" ca="1" si="12"/>
        <v>0.4076696342802944</v>
      </c>
    </row>
    <row r="371" spans="2:24" x14ac:dyDescent="0.25">
      <c r="B371" s="26">
        <f>IF('Training Data'!A365="M",1,0)</f>
        <v>0</v>
      </c>
      <c r="C371" s="22">
        <f>IF('Training Data'!A365="F",1,0)</f>
        <v>1</v>
      </c>
      <c r="D371" s="26">
        <f>IF('Training Data'!$B365="H",1,0)</f>
        <v>1</v>
      </c>
      <c r="E371" s="22">
        <f>IF('Training Data'!$B365="A",1,0)</f>
        <v>0</v>
      </c>
      <c r="F371" s="37">
        <v>0</v>
      </c>
      <c r="G371" s="37">
        <v>0</v>
      </c>
      <c r="H371" s="37">
        <v>0</v>
      </c>
      <c r="I371" s="37">
        <v>0</v>
      </c>
      <c r="J371" s="37">
        <v>0</v>
      </c>
      <c r="K371" s="37">
        <v>0</v>
      </c>
      <c r="L371" s="37">
        <v>0</v>
      </c>
      <c r="M371" s="37">
        <v>0</v>
      </c>
      <c r="N371" s="37">
        <v>0</v>
      </c>
      <c r="O371" s="37">
        <v>0</v>
      </c>
      <c r="P371" s="37">
        <v>0</v>
      </c>
      <c r="Q371" s="37">
        <v>0</v>
      </c>
      <c r="R371" s="37">
        <v>1</v>
      </c>
      <c r="S371" s="37">
        <v>0</v>
      </c>
      <c r="T371" s="22">
        <v>0</v>
      </c>
      <c r="U371" s="24">
        <v>1</v>
      </c>
      <c r="V371" s="23">
        <v>1</v>
      </c>
      <c r="W371" s="54">
        <f t="shared" ca="1" si="13"/>
        <v>0.13303098103461425</v>
      </c>
      <c r="X371" s="55">
        <f t="shared" ca="1" si="12"/>
        <v>0.75163527984580347</v>
      </c>
    </row>
    <row r="372" spans="2:24" x14ac:dyDescent="0.25">
      <c r="B372" s="26">
        <f>IF('Training Data'!A366="M",1,0)</f>
        <v>0</v>
      </c>
      <c r="C372" s="22">
        <f>IF('Training Data'!A366="F",1,0)</f>
        <v>1</v>
      </c>
      <c r="D372" s="26">
        <f>IF('Training Data'!$B366="H",1,0)</f>
        <v>1</v>
      </c>
      <c r="E372" s="22">
        <f>IF('Training Data'!$B366="A",1,0)</f>
        <v>0</v>
      </c>
      <c r="F372" s="37">
        <v>0</v>
      </c>
      <c r="G372" s="37">
        <v>0</v>
      </c>
      <c r="H372" s="37">
        <v>0</v>
      </c>
      <c r="I372" s="37">
        <v>1</v>
      </c>
      <c r="J372" s="37">
        <v>0</v>
      </c>
      <c r="K372" s="37">
        <v>0</v>
      </c>
      <c r="L372" s="37">
        <v>0</v>
      </c>
      <c r="M372" s="37">
        <v>0</v>
      </c>
      <c r="N372" s="37">
        <v>0</v>
      </c>
      <c r="O372" s="37">
        <v>0</v>
      </c>
      <c r="P372" s="37">
        <v>0</v>
      </c>
      <c r="Q372" s="37">
        <v>0</v>
      </c>
      <c r="R372" s="37">
        <v>0</v>
      </c>
      <c r="S372" s="37">
        <v>0</v>
      </c>
      <c r="T372" s="22">
        <v>1</v>
      </c>
      <c r="U372" s="24">
        <v>1</v>
      </c>
      <c r="V372" s="23">
        <v>1</v>
      </c>
      <c r="W372" s="54">
        <f t="shared" ca="1" si="13"/>
        <v>0.53074164822007908</v>
      </c>
      <c r="X372" s="55">
        <f t="shared" ca="1" si="12"/>
        <v>0.22020340071520803</v>
      </c>
    </row>
    <row r="373" spans="2:24" x14ac:dyDescent="0.25">
      <c r="B373" s="26">
        <f>IF('Training Data'!A367="M",1,0)</f>
        <v>0</v>
      </c>
      <c r="C373" s="22">
        <f>IF('Training Data'!A367="F",1,0)</f>
        <v>1</v>
      </c>
      <c r="D373" s="26">
        <f>IF('Training Data'!$B367="H",1,0)</f>
        <v>0</v>
      </c>
      <c r="E373" s="22">
        <f>IF('Training Data'!$B367="A",1,0)</f>
        <v>1</v>
      </c>
      <c r="F373" s="37">
        <v>0</v>
      </c>
      <c r="G373" s="37">
        <v>0</v>
      </c>
      <c r="H373" s="37">
        <v>0</v>
      </c>
      <c r="I373" s="37">
        <v>0</v>
      </c>
      <c r="J373" s="37">
        <v>1</v>
      </c>
      <c r="K373" s="37">
        <v>0</v>
      </c>
      <c r="L373" s="37">
        <v>0</v>
      </c>
      <c r="M373" s="37">
        <v>0</v>
      </c>
      <c r="N373" s="37">
        <v>0</v>
      </c>
      <c r="O373" s="37">
        <v>0</v>
      </c>
      <c r="P373" s="37">
        <v>0</v>
      </c>
      <c r="Q373" s="37">
        <v>0</v>
      </c>
      <c r="R373" s="37">
        <v>0</v>
      </c>
      <c r="S373" s="37">
        <v>0</v>
      </c>
      <c r="T373" s="22">
        <v>0</v>
      </c>
      <c r="U373" s="24">
        <v>1</v>
      </c>
      <c r="V373" s="23">
        <v>1</v>
      </c>
      <c r="W373" s="54">
        <f t="shared" ca="1" si="13"/>
        <v>0.25400576954781851</v>
      </c>
      <c r="X373" s="55">
        <f t="shared" ca="1" si="12"/>
        <v>0.55650739186794251</v>
      </c>
    </row>
    <row r="374" spans="2:24" x14ac:dyDescent="0.25">
      <c r="B374" s="26">
        <f>IF('Training Data'!A368="M",1,0)</f>
        <v>0</v>
      </c>
      <c r="C374" s="22">
        <f>IF('Training Data'!A368="F",1,0)</f>
        <v>1</v>
      </c>
      <c r="D374" s="26">
        <f>IF('Training Data'!$B368="H",1,0)</f>
        <v>1</v>
      </c>
      <c r="E374" s="22">
        <f>IF('Training Data'!$B368="A",1,0)</f>
        <v>0</v>
      </c>
      <c r="F374" s="37">
        <v>0</v>
      </c>
      <c r="G374" s="37">
        <v>0</v>
      </c>
      <c r="H374" s="37">
        <v>0</v>
      </c>
      <c r="I374" s="37">
        <v>1</v>
      </c>
      <c r="J374" s="37">
        <v>0</v>
      </c>
      <c r="K374" s="37">
        <v>0</v>
      </c>
      <c r="L374" s="37">
        <v>0</v>
      </c>
      <c r="M374" s="37">
        <v>0</v>
      </c>
      <c r="N374" s="37">
        <v>0</v>
      </c>
      <c r="O374" s="37">
        <v>1</v>
      </c>
      <c r="P374" s="37">
        <v>0</v>
      </c>
      <c r="Q374" s="37">
        <v>0</v>
      </c>
      <c r="R374" s="37">
        <v>0</v>
      </c>
      <c r="S374" s="37">
        <v>0</v>
      </c>
      <c r="T374" s="22">
        <v>0</v>
      </c>
      <c r="U374" s="24">
        <v>1</v>
      </c>
      <c r="V374" s="23">
        <v>1</v>
      </c>
      <c r="W374" s="54">
        <f t="shared" ca="1" si="13"/>
        <v>0.45136636753632664</v>
      </c>
      <c r="X374" s="55">
        <f t="shared" ca="1" si="12"/>
        <v>0.30099886267028503</v>
      </c>
    </row>
    <row r="375" spans="2:24" x14ac:dyDescent="0.25">
      <c r="B375" s="26">
        <f>IF('Training Data'!A369="M",1,0)</f>
        <v>1</v>
      </c>
      <c r="C375" s="22">
        <f>IF('Training Data'!A369="F",1,0)</f>
        <v>0</v>
      </c>
      <c r="D375" s="26">
        <f>IF('Training Data'!$B369="H",1,0)</f>
        <v>0</v>
      </c>
      <c r="E375" s="22">
        <f>IF('Training Data'!$B369="A",1,0)</f>
        <v>1</v>
      </c>
      <c r="F375" s="37">
        <v>0</v>
      </c>
      <c r="G375" s="37">
        <v>0</v>
      </c>
      <c r="H375" s="37">
        <v>0</v>
      </c>
      <c r="I375" s="37">
        <v>0</v>
      </c>
      <c r="J375" s="37">
        <v>1</v>
      </c>
      <c r="K375" s="37">
        <v>0</v>
      </c>
      <c r="L375" s="37">
        <v>0</v>
      </c>
      <c r="M375" s="37">
        <v>1</v>
      </c>
      <c r="N375" s="37">
        <v>0</v>
      </c>
      <c r="O375" s="37">
        <v>1</v>
      </c>
      <c r="P375" s="37">
        <v>0</v>
      </c>
      <c r="Q375" s="37">
        <v>0</v>
      </c>
      <c r="R375" s="37">
        <v>0</v>
      </c>
      <c r="S375" s="37">
        <v>0</v>
      </c>
      <c r="T375" s="22">
        <v>1</v>
      </c>
      <c r="U375" s="24">
        <v>1</v>
      </c>
      <c r="V375" s="23">
        <v>1</v>
      </c>
      <c r="W375" s="54">
        <f t="shared" ca="1" si="13"/>
        <v>0.81288301346164127</v>
      </c>
      <c r="X375" s="55">
        <f t="shared" ca="1" si="12"/>
        <v>3.501276665119632E-2</v>
      </c>
    </row>
    <row r="376" spans="2:24" x14ac:dyDescent="0.25">
      <c r="B376" s="26">
        <f>IF('Training Data'!A370="M",1,0)</f>
        <v>0</v>
      </c>
      <c r="C376" s="22">
        <f>IF('Training Data'!A370="F",1,0)</f>
        <v>1</v>
      </c>
      <c r="D376" s="26">
        <f>IF('Training Data'!$B370="H",1,0)</f>
        <v>0</v>
      </c>
      <c r="E376" s="22">
        <f>IF('Training Data'!$B370="A",1,0)</f>
        <v>1</v>
      </c>
      <c r="F376" s="37">
        <v>0</v>
      </c>
      <c r="G376" s="37">
        <v>0</v>
      </c>
      <c r="H376" s="37">
        <v>0</v>
      </c>
      <c r="I376" s="37">
        <v>0</v>
      </c>
      <c r="J376" s="37">
        <v>1</v>
      </c>
      <c r="K376" s="37">
        <v>0</v>
      </c>
      <c r="L376" s="37">
        <v>0</v>
      </c>
      <c r="M376" s="37">
        <v>0</v>
      </c>
      <c r="N376" s="37">
        <v>0</v>
      </c>
      <c r="O376" s="37">
        <v>0</v>
      </c>
      <c r="P376" s="37">
        <v>0</v>
      </c>
      <c r="Q376" s="37">
        <v>0</v>
      </c>
      <c r="R376" s="37">
        <v>0</v>
      </c>
      <c r="S376" s="37">
        <v>0</v>
      </c>
      <c r="T376" s="22">
        <v>0</v>
      </c>
      <c r="U376" s="24">
        <v>1</v>
      </c>
      <c r="V376" s="23">
        <v>1</v>
      </c>
      <c r="W376" s="54">
        <f t="shared" ca="1" si="13"/>
        <v>0.25400576954781851</v>
      </c>
      <c r="X376" s="55">
        <f t="shared" ca="1" si="12"/>
        <v>0.55650739186794251</v>
      </c>
    </row>
    <row r="377" spans="2:24" x14ac:dyDescent="0.25">
      <c r="B377" s="26">
        <f>IF('Training Data'!A371="M",1,0)</f>
        <v>0</v>
      </c>
      <c r="C377" s="22">
        <f>IF('Training Data'!A371="F",1,0)</f>
        <v>0</v>
      </c>
      <c r="D377" s="26">
        <f>IF('Training Data'!$B371="H",1,0)</f>
        <v>1</v>
      </c>
      <c r="E377" s="22">
        <f>IF('Training Data'!$B371="A",1,0)</f>
        <v>0</v>
      </c>
      <c r="F377" s="37">
        <v>0</v>
      </c>
      <c r="G377" s="37">
        <v>0</v>
      </c>
      <c r="H377" s="37">
        <v>0</v>
      </c>
      <c r="I377" s="37">
        <v>0</v>
      </c>
      <c r="J377" s="37">
        <v>0</v>
      </c>
      <c r="K377" s="37">
        <v>0</v>
      </c>
      <c r="L377" s="37">
        <v>0</v>
      </c>
      <c r="M377" s="37">
        <v>0</v>
      </c>
      <c r="N377" s="37">
        <v>0</v>
      </c>
      <c r="O377" s="37">
        <v>0</v>
      </c>
      <c r="P377" s="37">
        <v>0</v>
      </c>
      <c r="Q377" s="37">
        <v>0</v>
      </c>
      <c r="R377" s="37">
        <v>1</v>
      </c>
      <c r="S377" s="37">
        <v>0</v>
      </c>
      <c r="T377" s="22">
        <v>0</v>
      </c>
      <c r="U377" s="24">
        <v>1</v>
      </c>
      <c r="V377" s="23">
        <v>1</v>
      </c>
      <c r="W377" s="54">
        <f t="shared" ca="1" si="13"/>
        <v>0.15985219968456987</v>
      </c>
      <c r="X377" s="55">
        <f t="shared" ca="1" si="12"/>
        <v>0.70584832637485584</v>
      </c>
    </row>
    <row r="378" spans="2:24" x14ac:dyDescent="0.25">
      <c r="B378" s="26">
        <f>IF('Training Data'!A372="M",1,0)</f>
        <v>0</v>
      </c>
      <c r="C378" s="22">
        <f>IF('Training Data'!A372="F",1,0)</f>
        <v>1</v>
      </c>
      <c r="D378" s="26">
        <f>IF('Training Data'!$B372="H",1,0)</f>
        <v>0</v>
      </c>
      <c r="E378" s="22">
        <f>IF('Training Data'!$B372="A",1,0)</f>
        <v>1</v>
      </c>
      <c r="F378" s="37">
        <v>0</v>
      </c>
      <c r="G378" s="37">
        <v>0</v>
      </c>
      <c r="H378" s="37">
        <v>0</v>
      </c>
      <c r="I378" s="37">
        <v>0</v>
      </c>
      <c r="J378" s="37">
        <v>0</v>
      </c>
      <c r="K378" s="37">
        <v>1</v>
      </c>
      <c r="L378" s="37">
        <v>0</v>
      </c>
      <c r="M378" s="37">
        <v>0</v>
      </c>
      <c r="N378" s="37">
        <v>0</v>
      </c>
      <c r="O378" s="37">
        <v>0</v>
      </c>
      <c r="P378" s="37">
        <v>0</v>
      </c>
      <c r="Q378" s="37">
        <v>1</v>
      </c>
      <c r="R378" s="37">
        <v>0</v>
      </c>
      <c r="S378" s="37">
        <v>0</v>
      </c>
      <c r="T378" s="22">
        <v>1</v>
      </c>
      <c r="U378" s="24">
        <v>1</v>
      </c>
      <c r="V378" s="23">
        <v>1</v>
      </c>
      <c r="W378" s="54">
        <f t="shared" ca="1" si="13"/>
        <v>0.68982743786636014</v>
      </c>
      <c r="X378" s="55">
        <f t="shared" ca="1" si="12"/>
        <v>9.6207018300546676E-2</v>
      </c>
    </row>
    <row r="379" spans="2:24" x14ac:dyDescent="0.25">
      <c r="B379" s="26">
        <f>IF('Training Data'!A373="M",1,0)</f>
        <v>1</v>
      </c>
      <c r="C379" s="22">
        <f>IF('Training Data'!A373="F",1,0)</f>
        <v>0</v>
      </c>
      <c r="D379" s="26">
        <f>IF('Training Data'!$B373="H",1,0)</f>
        <v>1</v>
      </c>
      <c r="E379" s="22">
        <f>IF('Training Data'!$B373="A",1,0)</f>
        <v>0</v>
      </c>
      <c r="F379" s="37">
        <v>0</v>
      </c>
      <c r="G379" s="37">
        <v>0</v>
      </c>
      <c r="H379" s="37">
        <v>0</v>
      </c>
      <c r="I379" s="37">
        <v>0</v>
      </c>
      <c r="J379" s="37">
        <v>0</v>
      </c>
      <c r="K379" s="37">
        <v>0</v>
      </c>
      <c r="L379" s="37">
        <v>0</v>
      </c>
      <c r="M379" s="37">
        <v>0</v>
      </c>
      <c r="N379" s="37">
        <v>0</v>
      </c>
      <c r="O379" s="37">
        <v>0</v>
      </c>
      <c r="P379" s="37">
        <v>0</v>
      </c>
      <c r="Q379" s="37">
        <v>0</v>
      </c>
      <c r="R379" s="37">
        <v>0</v>
      </c>
      <c r="S379" s="37">
        <v>0</v>
      </c>
      <c r="T379" s="22">
        <v>0</v>
      </c>
      <c r="U379" s="24">
        <v>1</v>
      </c>
      <c r="V379" s="23">
        <v>1</v>
      </c>
      <c r="W379" s="54">
        <f t="shared" ca="1" si="13"/>
        <v>-0.12624135013744994</v>
      </c>
      <c r="X379" s="55">
        <f t="shared" ca="1" si="12"/>
        <v>1.2684195787594261</v>
      </c>
    </row>
    <row r="380" spans="2:24" x14ac:dyDescent="0.25">
      <c r="B380" s="26">
        <f>IF('Training Data'!A374="M",1,0)</f>
        <v>0</v>
      </c>
      <c r="C380" s="22">
        <f>IF('Training Data'!A374="F",1,0)</f>
        <v>0</v>
      </c>
      <c r="D380" s="26">
        <f>IF('Training Data'!$B374="H",1,0)</f>
        <v>1</v>
      </c>
      <c r="E380" s="22">
        <f>IF('Training Data'!$B374="A",1,0)</f>
        <v>0</v>
      </c>
      <c r="F380" s="37">
        <v>0</v>
      </c>
      <c r="G380" s="37">
        <v>0</v>
      </c>
      <c r="H380" s="37">
        <v>0</v>
      </c>
      <c r="I380" s="37">
        <v>1</v>
      </c>
      <c r="J380" s="37">
        <v>0</v>
      </c>
      <c r="K380" s="37">
        <v>0</v>
      </c>
      <c r="L380" s="37">
        <v>0</v>
      </c>
      <c r="M380" s="37">
        <v>0</v>
      </c>
      <c r="N380" s="37">
        <v>0</v>
      </c>
      <c r="O380" s="37">
        <v>0</v>
      </c>
      <c r="P380" s="37">
        <v>0</v>
      </c>
      <c r="Q380" s="37">
        <v>0</v>
      </c>
      <c r="R380" s="37">
        <v>0</v>
      </c>
      <c r="S380" s="37">
        <v>0</v>
      </c>
      <c r="T380" s="22">
        <v>0</v>
      </c>
      <c r="U380" s="24">
        <v>1</v>
      </c>
      <c r="V380" s="23">
        <v>1</v>
      </c>
      <c r="W380" s="54">
        <f t="shared" ca="1" si="13"/>
        <v>0.3176543037702626</v>
      </c>
      <c r="X380" s="55">
        <f t="shared" ca="1" si="12"/>
        <v>0.46559564916324508</v>
      </c>
    </row>
    <row r="381" spans="2:24" x14ac:dyDescent="0.25">
      <c r="B381" s="26">
        <f>IF('Training Data'!A375="M",1,0)</f>
        <v>0</v>
      </c>
      <c r="C381" s="22">
        <f>IF('Training Data'!A375="F",1,0)</f>
        <v>1</v>
      </c>
      <c r="D381" s="26">
        <f>IF('Training Data'!$B375="H",1,0)</f>
        <v>0</v>
      </c>
      <c r="E381" s="22">
        <f>IF('Training Data'!$B375="A",1,0)</f>
        <v>1</v>
      </c>
      <c r="F381" s="37">
        <v>0</v>
      </c>
      <c r="G381" s="37">
        <v>0</v>
      </c>
      <c r="H381" s="37">
        <v>0</v>
      </c>
      <c r="I381" s="37">
        <v>0</v>
      </c>
      <c r="J381" s="37">
        <v>0</v>
      </c>
      <c r="K381" s="37">
        <v>0</v>
      </c>
      <c r="L381" s="37">
        <v>0</v>
      </c>
      <c r="M381" s="37">
        <v>0</v>
      </c>
      <c r="N381" s="37">
        <v>0</v>
      </c>
      <c r="O381" s="37">
        <v>0</v>
      </c>
      <c r="P381" s="37">
        <v>0</v>
      </c>
      <c r="Q381" s="37">
        <v>0</v>
      </c>
      <c r="R381" s="37">
        <v>0</v>
      </c>
      <c r="S381" s="37">
        <v>0</v>
      </c>
      <c r="T381" s="22">
        <v>0</v>
      </c>
      <c r="U381" s="24">
        <v>1</v>
      </c>
      <c r="V381" s="23">
        <v>1</v>
      </c>
      <c r="W381" s="54">
        <f t="shared" ca="1" si="13"/>
        <v>-4.0119048668814855E-2</v>
      </c>
      <c r="X381" s="55">
        <f t="shared" ca="1" si="12"/>
        <v>1.0818476354037203</v>
      </c>
    </row>
    <row r="382" spans="2:24" x14ac:dyDescent="0.25">
      <c r="B382" s="26">
        <f>IF('Training Data'!A376="M",1,0)</f>
        <v>0</v>
      </c>
      <c r="C382" s="22">
        <f>IF('Training Data'!A376="F",1,0)</f>
        <v>1</v>
      </c>
      <c r="D382" s="26">
        <f>IF('Training Data'!$B376="H",1,0)</f>
        <v>0</v>
      </c>
      <c r="E382" s="22">
        <f>IF('Training Data'!$B376="A",1,0)</f>
        <v>1</v>
      </c>
      <c r="F382" s="37">
        <v>0</v>
      </c>
      <c r="G382" s="37">
        <v>0</v>
      </c>
      <c r="H382" s="37">
        <v>0</v>
      </c>
      <c r="I382" s="37">
        <v>1</v>
      </c>
      <c r="J382" s="37">
        <v>0</v>
      </c>
      <c r="K382" s="37">
        <v>0</v>
      </c>
      <c r="L382" s="37">
        <v>0</v>
      </c>
      <c r="M382" s="37">
        <v>0</v>
      </c>
      <c r="N382" s="37">
        <v>0</v>
      </c>
      <c r="O382" s="37">
        <v>0</v>
      </c>
      <c r="P382" s="37">
        <v>0</v>
      </c>
      <c r="Q382" s="37">
        <v>0</v>
      </c>
      <c r="R382" s="37">
        <v>0</v>
      </c>
      <c r="S382" s="37">
        <v>0</v>
      </c>
      <c r="T382" s="22">
        <v>0</v>
      </c>
      <c r="U382" s="24">
        <v>1</v>
      </c>
      <c r="V382" s="23">
        <v>1</v>
      </c>
      <c r="W382" s="54">
        <f t="shared" ca="1" si="13"/>
        <v>0.30546598425086513</v>
      </c>
      <c r="X382" s="55">
        <f t="shared" ca="1" si="12"/>
        <v>0.48237749903261951</v>
      </c>
    </row>
    <row r="383" spans="2:24" x14ac:dyDescent="0.25">
      <c r="B383" s="26">
        <f>IF('Training Data'!A377="M",1,0)</f>
        <v>0</v>
      </c>
      <c r="C383" s="22">
        <f>IF('Training Data'!A377="F",1,0)</f>
        <v>1</v>
      </c>
      <c r="D383" s="26">
        <f>IF('Training Data'!$B377="H",1,0)</f>
        <v>1</v>
      </c>
      <c r="E383" s="22">
        <f>IF('Training Data'!$B377="A",1,0)</f>
        <v>0</v>
      </c>
      <c r="F383" s="37">
        <v>0</v>
      </c>
      <c r="G383" s="37">
        <v>0</v>
      </c>
      <c r="H383" s="37">
        <v>0</v>
      </c>
      <c r="I383" s="37">
        <v>0</v>
      </c>
      <c r="J383" s="37">
        <v>0</v>
      </c>
      <c r="K383" s="37">
        <v>0</v>
      </c>
      <c r="L383" s="37">
        <v>0</v>
      </c>
      <c r="M383" s="37">
        <v>1</v>
      </c>
      <c r="N383" s="37">
        <v>0</v>
      </c>
      <c r="O383" s="37">
        <v>0</v>
      </c>
      <c r="P383" s="37">
        <v>0</v>
      </c>
      <c r="Q383" s="37">
        <v>0</v>
      </c>
      <c r="R383" s="37">
        <v>0</v>
      </c>
      <c r="S383" s="37">
        <v>0</v>
      </c>
      <c r="T383" s="22">
        <v>0</v>
      </c>
      <c r="U383" s="24">
        <v>1</v>
      </c>
      <c r="V383" s="23">
        <v>1</v>
      </c>
      <c r="W383" s="54">
        <f t="shared" ca="1" si="13"/>
        <v>0.17517285293673487</v>
      </c>
      <c r="X383" s="55">
        <f t="shared" ca="1" si="12"/>
        <v>0.68033982253252512</v>
      </c>
    </row>
    <row r="384" spans="2:24" x14ac:dyDescent="0.25">
      <c r="B384" s="26">
        <f>IF('Training Data'!A378="M",1,0)</f>
        <v>0</v>
      </c>
      <c r="C384" s="22">
        <f>IF('Training Data'!A378="F",1,0)</f>
        <v>1</v>
      </c>
      <c r="D384" s="26">
        <f>IF('Training Data'!$B378="H",1,0)</f>
        <v>1</v>
      </c>
      <c r="E384" s="22">
        <f>IF('Training Data'!$B378="A",1,0)</f>
        <v>0</v>
      </c>
      <c r="F384" s="37">
        <v>1</v>
      </c>
      <c r="G384" s="37">
        <v>0</v>
      </c>
      <c r="H384" s="37">
        <v>0</v>
      </c>
      <c r="I384" s="37">
        <v>1</v>
      </c>
      <c r="J384" s="37">
        <v>0</v>
      </c>
      <c r="K384" s="37">
        <v>0</v>
      </c>
      <c r="L384" s="37">
        <v>0</v>
      </c>
      <c r="M384" s="37">
        <v>0</v>
      </c>
      <c r="N384" s="37">
        <v>0</v>
      </c>
      <c r="O384" s="37">
        <v>0</v>
      </c>
      <c r="P384" s="37">
        <v>0</v>
      </c>
      <c r="Q384" s="37">
        <v>0</v>
      </c>
      <c r="R384" s="37">
        <v>1</v>
      </c>
      <c r="S384" s="37">
        <v>0</v>
      </c>
      <c r="T384" s="22">
        <v>0</v>
      </c>
      <c r="U384" s="24">
        <v>1</v>
      </c>
      <c r="V384" s="23">
        <v>1</v>
      </c>
      <c r="W384" s="54">
        <f t="shared" ca="1" si="13"/>
        <v>0.69500990086590098</v>
      </c>
      <c r="X384" s="55">
        <f t="shared" ca="1" si="12"/>
        <v>9.3018960569827544E-2</v>
      </c>
    </row>
    <row r="385" spans="2:24" x14ac:dyDescent="0.25">
      <c r="B385" s="26">
        <f>IF('Training Data'!A379="M",1,0)</f>
        <v>1</v>
      </c>
      <c r="C385" s="22">
        <f>IF('Training Data'!A379="F",1,0)</f>
        <v>0</v>
      </c>
      <c r="D385" s="26">
        <f>IF('Training Data'!$B379="H",1,0)</f>
        <v>1</v>
      </c>
      <c r="E385" s="22">
        <f>IF('Training Data'!$B379="A",1,0)</f>
        <v>0</v>
      </c>
      <c r="F385" s="37">
        <v>0</v>
      </c>
      <c r="G385" s="37">
        <v>0</v>
      </c>
      <c r="H385" s="37">
        <v>0</v>
      </c>
      <c r="I385" s="37">
        <v>1</v>
      </c>
      <c r="J385" s="37">
        <v>1</v>
      </c>
      <c r="K385" s="37">
        <v>0</v>
      </c>
      <c r="L385" s="37">
        <v>0</v>
      </c>
      <c r="M385" s="37">
        <v>0</v>
      </c>
      <c r="N385" s="37">
        <v>0</v>
      </c>
      <c r="O385" s="37">
        <v>1</v>
      </c>
      <c r="P385" s="37">
        <v>0</v>
      </c>
      <c r="Q385" s="37">
        <v>0</v>
      </c>
      <c r="R385" s="37">
        <v>0</v>
      </c>
      <c r="S385" s="37">
        <v>1</v>
      </c>
      <c r="T385" s="22">
        <v>1</v>
      </c>
      <c r="U385" s="24">
        <v>1</v>
      </c>
      <c r="V385" s="23">
        <v>1</v>
      </c>
      <c r="W385" s="54">
        <f t="shared" ca="1" si="13"/>
        <v>0.70645113405562887</v>
      </c>
      <c r="X385" s="55">
        <f t="shared" ca="1" si="12"/>
        <v>8.6170936697226377E-2</v>
      </c>
    </row>
    <row r="386" spans="2:24" x14ac:dyDescent="0.25">
      <c r="B386" s="26">
        <f>IF('Training Data'!A380="M",1,0)</f>
        <v>0</v>
      </c>
      <c r="C386" s="22">
        <f>IF('Training Data'!A380="F",1,0)</f>
        <v>0</v>
      </c>
      <c r="D386" s="26">
        <f>IF('Training Data'!$B380="H",1,0)</f>
        <v>1</v>
      </c>
      <c r="E386" s="22">
        <f>IF('Training Data'!$B380="A",1,0)</f>
        <v>0</v>
      </c>
      <c r="F386" s="37">
        <v>0</v>
      </c>
      <c r="G386" s="37">
        <v>0</v>
      </c>
      <c r="H386" s="37">
        <v>0</v>
      </c>
      <c r="I386" s="37">
        <v>0</v>
      </c>
      <c r="J386" s="37">
        <v>0</v>
      </c>
      <c r="K386" s="37">
        <v>0</v>
      </c>
      <c r="L386" s="37">
        <v>0</v>
      </c>
      <c r="M386" s="37">
        <v>0</v>
      </c>
      <c r="N386" s="37">
        <v>0</v>
      </c>
      <c r="O386" s="37">
        <v>0</v>
      </c>
      <c r="P386" s="37">
        <v>0</v>
      </c>
      <c r="Q386" s="37">
        <v>0</v>
      </c>
      <c r="R386" s="37">
        <v>0</v>
      </c>
      <c r="S386" s="37">
        <v>0</v>
      </c>
      <c r="T386" s="22">
        <v>0</v>
      </c>
      <c r="U386" s="24">
        <v>1</v>
      </c>
      <c r="V386" s="23">
        <v>1</v>
      </c>
      <c r="W386" s="54">
        <f t="shared" ca="1" si="13"/>
        <v>-2.7930729149417331E-2</v>
      </c>
      <c r="X386" s="55">
        <f t="shared" ca="1" si="12"/>
        <v>1.0566415839296528</v>
      </c>
    </row>
    <row r="387" spans="2:24" x14ac:dyDescent="0.25">
      <c r="B387" s="26">
        <f>IF('Training Data'!A381="M",1,0)</f>
        <v>0</v>
      </c>
      <c r="C387" s="22">
        <f>IF('Training Data'!A381="F",1,0)</f>
        <v>1</v>
      </c>
      <c r="D387" s="26">
        <f>IF('Training Data'!$B381="H",1,0)</f>
        <v>1</v>
      </c>
      <c r="E387" s="22">
        <f>IF('Training Data'!$B381="A",1,0)</f>
        <v>0</v>
      </c>
      <c r="F387" s="37">
        <v>0</v>
      </c>
      <c r="G387" s="37">
        <v>0</v>
      </c>
      <c r="H387" s="37">
        <v>0</v>
      </c>
      <c r="I387" s="37">
        <v>0</v>
      </c>
      <c r="J387" s="37">
        <v>1</v>
      </c>
      <c r="K387" s="37">
        <v>0</v>
      </c>
      <c r="L387" s="37">
        <v>0</v>
      </c>
      <c r="M387" s="37">
        <v>0</v>
      </c>
      <c r="N387" s="37">
        <v>1</v>
      </c>
      <c r="O387" s="37">
        <v>0</v>
      </c>
      <c r="P387" s="37">
        <v>1</v>
      </c>
      <c r="Q387" s="37">
        <v>0</v>
      </c>
      <c r="R387" s="37">
        <v>0</v>
      </c>
      <c r="S387" s="37">
        <v>0</v>
      </c>
      <c r="T387" s="22">
        <v>1</v>
      </c>
      <c r="U387" s="24">
        <v>1</v>
      </c>
      <c r="V387" s="23">
        <v>1</v>
      </c>
      <c r="W387" s="54">
        <f t="shared" ca="1" si="13"/>
        <v>0.46598124791434214</v>
      </c>
      <c r="X387" s="55">
        <f t="shared" ca="1" si="12"/>
        <v>0.2851760275791233</v>
      </c>
    </row>
    <row r="388" spans="2:24" x14ac:dyDescent="0.25">
      <c r="B388" s="26">
        <f>IF('Training Data'!A382="M",1,0)</f>
        <v>1</v>
      </c>
      <c r="C388" s="22">
        <f>IF('Training Data'!A382="F",1,0)</f>
        <v>0</v>
      </c>
      <c r="D388" s="26">
        <f>IF('Training Data'!$B382="H",1,0)</f>
        <v>0</v>
      </c>
      <c r="E388" s="22">
        <f>IF('Training Data'!$B382="A",1,0)</f>
        <v>0</v>
      </c>
      <c r="F388" s="37">
        <v>0</v>
      </c>
      <c r="G388" s="37">
        <v>0</v>
      </c>
      <c r="H388" s="37">
        <v>0</v>
      </c>
      <c r="I388" s="37">
        <v>0</v>
      </c>
      <c r="J388" s="37">
        <v>0</v>
      </c>
      <c r="K388" s="37">
        <v>0</v>
      </c>
      <c r="L388" s="37">
        <v>0</v>
      </c>
      <c r="M388" s="37">
        <v>0</v>
      </c>
      <c r="N388" s="37">
        <v>0</v>
      </c>
      <c r="O388" s="37">
        <v>1</v>
      </c>
      <c r="P388" s="37">
        <v>0</v>
      </c>
      <c r="Q388" s="37">
        <v>0</v>
      </c>
      <c r="R388" s="37">
        <v>0</v>
      </c>
      <c r="S388" s="37">
        <v>0</v>
      </c>
      <c r="T388" s="22">
        <v>0</v>
      </c>
      <c r="U388" s="24">
        <v>1</v>
      </c>
      <c r="V388" s="23">
        <v>1</v>
      </c>
      <c r="W388" s="54">
        <f t="shared" ca="1" si="13"/>
        <v>6.2222661427987089E-2</v>
      </c>
      <c r="X388" s="55">
        <f t="shared" ca="1" si="12"/>
        <v>0.87942633673920778</v>
      </c>
    </row>
    <row r="389" spans="2:24" x14ac:dyDescent="0.25">
      <c r="B389" s="26">
        <f>IF('Training Data'!A383="M",1,0)</f>
        <v>0</v>
      </c>
      <c r="C389" s="22">
        <f>IF('Training Data'!A383="F",1,0)</f>
        <v>1</v>
      </c>
      <c r="D389" s="26">
        <f>IF('Training Data'!$B383="H",1,0)</f>
        <v>1</v>
      </c>
      <c r="E389" s="22">
        <f>IF('Training Data'!$B383="A",1,0)</f>
        <v>0</v>
      </c>
      <c r="F389" s="37">
        <v>0</v>
      </c>
      <c r="G389" s="37">
        <v>0</v>
      </c>
      <c r="H389" s="37">
        <v>1</v>
      </c>
      <c r="I389" s="37">
        <v>0</v>
      </c>
      <c r="J389" s="37">
        <v>1</v>
      </c>
      <c r="K389" s="37">
        <v>0</v>
      </c>
      <c r="L389" s="37">
        <v>0</v>
      </c>
      <c r="M389" s="37">
        <v>0</v>
      </c>
      <c r="N389" s="37">
        <v>0</v>
      </c>
      <c r="O389" s="37">
        <v>0</v>
      </c>
      <c r="P389" s="37">
        <v>0</v>
      </c>
      <c r="Q389" s="37">
        <v>0</v>
      </c>
      <c r="R389" s="37">
        <v>0</v>
      </c>
      <c r="S389" s="37">
        <v>0</v>
      </c>
      <c r="T389" s="22">
        <v>1</v>
      </c>
      <c r="U389" s="24">
        <v>1</v>
      </c>
      <c r="V389" s="23">
        <v>1</v>
      </c>
      <c r="W389" s="54">
        <f t="shared" ca="1" si="13"/>
        <v>0.24121391440445419</v>
      </c>
      <c r="X389" s="55">
        <f t="shared" ca="1" si="12"/>
        <v>0.57575632369341101</v>
      </c>
    </row>
    <row r="390" spans="2:24" x14ac:dyDescent="0.25">
      <c r="B390" s="26">
        <f>IF('Training Data'!A384="M",1,0)</f>
        <v>1</v>
      </c>
      <c r="C390" s="22">
        <f>IF('Training Data'!A384="F",1,0)</f>
        <v>0</v>
      </c>
      <c r="D390" s="26">
        <f>IF('Training Data'!$B384="H",1,0)</f>
        <v>1</v>
      </c>
      <c r="E390" s="22">
        <f>IF('Training Data'!$B384="A",1,0)</f>
        <v>0</v>
      </c>
      <c r="F390" s="37">
        <v>1</v>
      </c>
      <c r="G390" s="37">
        <v>0</v>
      </c>
      <c r="H390" s="37">
        <v>0</v>
      </c>
      <c r="I390" s="37">
        <v>0</v>
      </c>
      <c r="J390" s="37">
        <v>1</v>
      </c>
      <c r="K390" s="37">
        <v>0</v>
      </c>
      <c r="L390" s="37">
        <v>0</v>
      </c>
      <c r="M390" s="37">
        <v>0</v>
      </c>
      <c r="N390" s="37">
        <v>0</v>
      </c>
      <c r="O390" s="37">
        <v>0</v>
      </c>
      <c r="P390" s="37">
        <v>0</v>
      </c>
      <c r="Q390" s="37">
        <v>0</v>
      </c>
      <c r="R390" s="37">
        <v>0</v>
      </c>
      <c r="S390" s="37">
        <v>0</v>
      </c>
      <c r="T390" s="22">
        <v>0</v>
      </c>
      <c r="U390" s="24">
        <v>1</v>
      </c>
      <c r="V390" s="23">
        <v>1</v>
      </c>
      <c r="W390" s="54">
        <f t="shared" ca="1" si="13"/>
        <v>0.3842773549907903</v>
      </c>
      <c r="X390" s="55">
        <f t="shared" ca="1" si="12"/>
        <v>0.37911437557713729</v>
      </c>
    </row>
    <row r="391" spans="2:24" x14ac:dyDescent="0.25">
      <c r="B391" s="26">
        <f>IF('Training Data'!A385="M",1,0)</f>
        <v>1</v>
      </c>
      <c r="C391" s="22">
        <f>IF('Training Data'!A385="F",1,0)</f>
        <v>0</v>
      </c>
      <c r="D391" s="26">
        <f>IF('Training Data'!$B385="H",1,0)</f>
        <v>0</v>
      </c>
      <c r="E391" s="22">
        <f>IF('Training Data'!$B385="A",1,0)</f>
        <v>1</v>
      </c>
      <c r="F391" s="37">
        <v>0</v>
      </c>
      <c r="G391" s="37">
        <v>0</v>
      </c>
      <c r="H391" s="37">
        <v>0</v>
      </c>
      <c r="I391" s="37">
        <v>1</v>
      </c>
      <c r="J391" s="37">
        <v>0</v>
      </c>
      <c r="K391" s="37">
        <v>0</v>
      </c>
      <c r="L391" s="37">
        <v>0</v>
      </c>
      <c r="M391" s="37">
        <v>0</v>
      </c>
      <c r="N391" s="37">
        <v>0</v>
      </c>
      <c r="O391" s="37">
        <v>0</v>
      </c>
      <c r="P391" s="37">
        <v>0</v>
      </c>
      <c r="Q391" s="37">
        <v>0</v>
      </c>
      <c r="R391" s="37">
        <v>0</v>
      </c>
      <c r="S391" s="37">
        <v>0</v>
      </c>
      <c r="T391" s="22">
        <v>0</v>
      </c>
      <c r="U391" s="24">
        <v>1</v>
      </c>
      <c r="V391" s="23">
        <v>1</v>
      </c>
      <c r="W391" s="54">
        <f t="shared" ca="1" si="13"/>
        <v>0.23397658191278814</v>
      </c>
      <c r="X391" s="55">
        <f t="shared" ca="1" si="12"/>
        <v>0.58679187705801539</v>
      </c>
    </row>
    <row r="392" spans="2:24" x14ac:dyDescent="0.25">
      <c r="B392" s="26">
        <f>IF('Training Data'!A386="M",1,0)</f>
        <v>1</v>
      </c>
      <c r="C392" s="22">
        <f>IF('Training Data'!A386="F",1,0)</f>
        <v>0</v>
      </c>
      <c r="D392" s="26">
        <f>IF('Training Data'!$B386="H",1,0)</f>
        <v>1</v>
      </c>
      <c r="E392" s="22">
        <f>IF('Training Data'!$B386="A",1,0)</f>
        <v>0</v>
      </c>
      <c r="F392" s="37">
        <v>0</v>
      </c>
      <c r="G392" s="37">
        <v>0</v>
      </c>
      <c r="H392" s="37">
        <v>0</v>
      </c>
      <c r="I392" s="37">
        <v>0</v>
      </c>
      <c r="J392" s="37">
        <v>0</v>
      </c>
      <c r="K392" s="37">
        <v>0</v>
      </c>
      <c r="L392" s="37">
        <v>0</v>
      </c>
      <c r="M392" s="37">
        <v>0</v>
      </c>
      <c r="N392" s="37">
        <v>0</v>
      </c>
      <c r="O392" s="37">
        <v>0</v>
      </c>
      <c r="P392" s="37">
        <v>0</v>
      </c>
      <c r="Q392" s="37">
        <v>0</v>
      </c>
      <c r="R392" s="37">
        <v>0</v>
      </c>
      <c r="S392" s="37">
        <v>0</v>
      </c>
      <c r="T392" s="22">
        <v>0</v>
      </c>
      <c r="U392" s="24">
        <v>1</v>
      </c>
      <c r="V392" s="23">
        <v>1</v>
      </c>
      <c r="W392" s="54">
        <f t="shared" ca="1" si="13"/>
        <v>-0.12624135013744994</v>
      </c>
      <c r="X392" s="55">
        <f t="shared" ref="X392:X455" ca="1" si="14">(V392-W392)^2</f>
        <v>1.2684195787594261</v>
      </c>
    </row>
    <row r="393" spans="2:24" x14ac:dyDescent="0.25">
      <c r="B393" s="26">
        <f>IF('Training Data'!A387="M",1,0)</f>
        <v>0</v>
      </c>
      <c r="C393" s="22">
        <f>IF('Training Data'!A387="F",1,0)</f>
        <v>1</v>
      </c>
      <c r="D393" s="26">
        <f>IF('Training Data'!$B387="H",1,0)</f>
        <v>0</v>
      </c>
      <c r="E393" s="22">
        <f>IF('Training Data'!$B387="A",1,0)</f>
        <v>1</v>
      </c>
      <c r="F393" s="37">
        <v>0</v>
      </c>
      <c r="G393" s="37">
        <v>0</v>
      </c>
      <c r="H393" s="37">
        <v>0</v>
      </c>
      <c r="I393" s="37">
        <v>0</v>
      </c>
      <c r="J393" s="37">
        <v>0</v>
      </c>
      <c r="K393" s="37">
        <v>0</v>
      </c>
      <c r="L393" s="37">
        <v>0</v>
      </c>
      <c r="M393" s="37">
        <v>0</v>
      </c>
      <c r="N393" s="37">
        <v>0</v>
      </c>
      <c r="O393" s="37">
        <v>0</v>
      </c>
      <c r="P393" s="37">
        <v>0</v>
      </c>
      <c r="Q393" s="37">
        <v>0</v>
      </c>
      <c r="R393" s="37">
        <v>0</v>
      </c>
      <c r="S393" s="37">
        <v>0</v>
      </c>
      <c r="T393" s="22">
        <v>1</v>
      </c>
      <c r="U393" s="24">
        <v>1</v>
      </c>
      <c r="V393" s="23">
        <v>1</v>
      </c>
      <c r="W393" s="54">
        <f t="shared" ref="W393:W456" ca="1" si="15">SUMPRODUCT($B$5:$U$5,$B393:$U393)</f>
        <v>0.19978951443095727</v>
      </c>
      <c r="X393" s="55">
        <f t="shared" ca="1" si="14"/>
        <v>0.64033682121464319</v>
      </c>
    </row>
    <row r="394" spans="2:24" x14ac:dyDescent="0.25">
      <c r="B394" s="26">
        <f>IF('Training Data'!A388="M",1,0)</f>
        <v>1</v>
      </c>
      <c r="C394" s="22">
        <f>IF('Training Data'!A388="F",1,0)</f>
        <v>0</v>
      </c>
      <c r="D394" s="26">
        <f>IF('Training Data'!$B388="H",1,0)</f>
        <v>0</v>
      </c>
      <c r="E394" s="22">
        <f>IF('Training Data'!$B388="A",1,0)</f>
        <v>0</v>
      </c>
      <c r="F394" s="37">
        <v>0</v>
      </c>
      <c r="G394" s="37">
        <v>0</v>
      </c>
      <c r="H394" s="37">
        <v>0</v>
      </c>
      <c r="I394" s="37">
        <v>0</v>
      </c>
      <c r="J394" s="37">
        <v>0</v>
      </c>
      <c r="K394" s="37">
        <v>0</v>
      </c>
      <c r="L394" s="37">
        <v>0</v>
      </c>
      <c r="M394" s="37">
        <v>0</v>
      </c>
      <c r="N394" s="37">
        <v>0</v>
      </c>
      <c r="O394" s="37">
        <v>0</v>
      </c>
      <c r="P394" s="37">
        <v>0</v>
      </c>
      <c r="Q394" s="37">
        <v>0</v>
      </c>
      <c r="R394" s="37">
        <v>0</v>
      </c>
      <c r="S394" s="37">
        <v>0</v>
      </c>
      <c r="T394" s="22">
        <v>0</v>
      </c>
      <c r="U394" s="24">
        <v>1</v>
      </c>
      <c r="V394" s="23">
        <v>1</v>
      </c>
      <c r="W394" s="54">
        <f t="shared" ca="1" si="15"/>
        <v>-9.8310620988032602E-2</v>
      </c>
      <c r="X394" s="55">
        <f t="shared" ca="1" si="14"/>
        <v>1.2062862201751179</v>
      </c>
    </row>
    <row r="395" spans="2:24" x14ac:dyDescent="0.25">
      <c r="B395" s="26">
        <f>IF('Training Data'!A389="M",1,0)</f>
        <v>0</v>
      </c>
      <c r="C395" s="22">
        <f>IF('Training Data'!A389="F",1,0)</f>
        <v>1</v>
      </c>
      <c r="D395" s="26">
        <f>IF('Training Data'!$B389="H",1,0)</f>
        <v>0</v>
      </c>
      <c r="E395" s="22">
        <f>IF('Training Data'!$B389="A",1,0)</f>
        <v>1</v>
      </c>
      <c r="F395" s="37">
        <v>0</v>
      </c>
      <c r="G395" s="37">
        <v>0</v>
      </c>
      <c r="H395" s="37">
        <v>0</v>
      </c>
      <c r="I395" s="37">
        <v>0</v>
      </c>
      <c r="J395" s="37">
        <v>1</v>
      </c>
      <c r="K395" s="37">
        <v>0</v>
      </c>
      <c r="L395" s="37">
        <v>0</v>
      </c>
      <c r="M395" s="37">
        <v>0</v>
      </c>
      <c r="N395" s="37">
        <v>0</v>
      </c>
      <c r="O395" s="37">
        <v>0</v>
      </c>
      <c r="P395" s="37">
        <v>0</v>
      </c>
      <c r="Q395" s="37">
        <v>0</v>
      </c>
      <c r="R395" s="37">
        <v>0</v>
      </c>
      <c r="S395" s="37">
        <v>0</v>
      </c>
      <c r="T395" s="22">
        <v>0</v>
      </c>
      <c r="U395" s="24">
        <v>1</v>
      </c>
      <c r="V395" s="23">
        <v>1</v>
      </c>
      <c r="W395" s="54">
        <f t="shared" ca="1" si="15"/>
        <v>0.25400576954781851</v>
      </c>
      <c r="X395" s="55">
        <f t="shared" ca="1" si="14"/>
        <v>0.55650739186794251</v>
      </c>
    </row>
    <row r="396" spans="2:24" x14ac:dyDescent="0.25">
      <c r="B396" s="26">
        <f>IF('Training Data'!A390="M",1,0)</f>
        <v>0</v>
      </c>
      <c r="C396" s="22">
        <f>IF('Training Data'!A390="F",1,0)</f>
        <v>1</v>
      </c>
      <c r="D396" s="26">
        <f>IF('Training Data'!$B390="H",1,0)</f>
        <v>0</v>
      </c>
      <c r="E396" s="22">
        <f>IF('Training Data'!$B390="A",1,0)</f>
        <v>1</v>
      </c>
      <c r="F396" s="37">
        <v>0</v>
      </c>
      <c r="G396" s="37">
        <v>0</v>
      </c>
      <c r="H396" s="37">
        <v>0</v>
      </c>
      <c r="I396" s="37">
        <v>0</v>
      </c>
      <c r="J396" s="37">
        <v>0</v>
      </c>
      <c r="K396" s="37">
        <v>0</v>
      </c>
      <c r="L396" s="37">
        <v>0</v>
      </c>
      <c r="M396" s="37">
        <v>0</v>
      </c>
      <c r="N396" s="37">
        <v>0</v>
      </c>
      <c r="O396" s="37">
        <v>0</v>
      </c>
      <c r="P396" s="37">
        <v>0</v>
      </c>
      <c r="Q396" s="37">
        <v>0</v>
      </c>
      <c r="R396" s="37">
        <v>0</v>
      </c>
      <c r="S396" s="37">
        <v>0</v>
      </c>
      <c r="T396" s="22">
        <v>0</v>
      </c>
      <c r="U396" s="24">
        <v>1</v>
      </c>
      <c r="V396" s="23">
        <v>1</v>
      </c>
      <c r="W396" s="54">
        <f t="shared" ca="1" si="15"/>
        <v>-4.0119048668814855E-2</v>
      </c>
      <c r="X396" s="55">
        <f t="shared" ca="1" si="14"/>
        <v>1.0818476354037203</v>
      </c>
    </row>
    <row r="397" spans="2:24" x14ac:dyDescent="0.25">
      <c r="B397" s="26">
        <f>IF('Training Data'!A391="M",1,0)</f>
        <v>0</v>
      </c>
      <c r="C397" s="22">
        <f>IF('Training Data'!A391="F",1,0)</f>
        <v>1</v>
      </c>
      <c r="D397" s="26">
        <f>IF('Training Data'!$B391="H",1,0)</f>
        <v>0</v>
      </c>
      <c r="E397" s="22">
        <f>IF('Training Data'!$B391="A",1,0)</f>
        <v>1</v>
      </c>
      <c r="F397" s="37">
        <v>0</v>
      </c>
      <c r="G397" s="37">
        <v>0</v>
      </c>
      <c r="H397" s="37">
        <v>0</v>
      </c>
      <c r="I397" s="37">
        <v>0</v>
      </c>
      <c r="J397" s="37">
        <v>0</v>
      </c>
      <c r="K397" s="37">
        <v>0</v>
      </c>
      <c r="L397" s="37">
        <v>0</v>
      </c>
      <c r="M397" s="37">
        <v>0</v>
      </c>
      <c r="N397" s="37">
        <v>0</v>
      </c>
      <c r="O397" s="37">
        <v>0</v>
      </c>
      <c r="P397" s="37">
        <v>0</v>
      </c>
      <c r="Q397" s="37">
        <v>0</v>
      </c>
      <c r="R397" s="37">
        <v>0</v>
      </c>
      <c r="S397" s="37">
        <v>0</v>
      </c>
      <c r="T397" s="22">
        <v>0</v>
      </c>
      <c r="U397" s="24">
        <v>1</v>
      </c>
      <c r="V397" s="23">
        <v>1</v>
      </c>
      <c r="W397" s="54">
        <f t="shared" ca="1" si="15"/>
        <v>-4.0119048668814855E-2</v>
      </c>
      <c r="X397" s="55">
        <f t="shared" ca="1" si="14"/>
        <v>1.0818476354037203</v>
      </c>
    </row>
    <row r="398" spans="2:24" x14ac:dyDescent="0.25">
      <c r="B398" s="26">
        <f>IF('Training Data'!A392="M",1,0)</f>
        <v>1</v>
      </c>
      <c r="C398" s="22">
        <f>IF('Training Data'!A392="F",1,0)</f>
        <v>0</v>
      </c>
      <c r="D398" s="26">
        <f>IF('Training Data'!$B392="H",1,0)</f>
        <v>0</v>
      </c>
      <c r="E398" s="22">
        <f>IF('Training Data'!$B392="A",1,0)</f>
        <v>1</v>
      </c>
      <c r="F398" s="37">
        <v>0</v>
      </c>
      <c r="G398" s="37">
        <v>0</v>
      </c>
      <c r="H398" s="37">
        <v>0</v>
      </c>
      <c r="I398" s="37">
        <v>1</v>
      </c>
      <c r="J398" s="37">
        <v>0</v>
      </c>
      <c r="K398" s="37">
        <v>0</v>
      </c>
      <c r="L398" s="37">
        <v>0</v>
      </c>
      <c r="M398" s="37">
        <v>0</v>
      </c>
      <c r="N398" s="37">
        <v>1</v>
      </c>
      <c r="O398" s="37">
        <v>0</v>
      </c>
      <c r="P398" s="37">
        <v>0</v>
      </c>
      <c r="Q398" s="37">
        <v>1</v>
      </c>
      <c r="R398" s="37">
        <v>0</v>
      </c>
      <c r="S398" s="37">
        <v>0</v>
      </c>
      <c r="T398" s="22">
        <v>1</v>
      </c>
      <c r="U398" s="24">
        <v>1</v>
      </c>
      <c r="V398" s="23">
        <v>1</v>
      </c>
      <c r="W398" s="54">
        <f t="shared" ca="1" si="15"/>
        <v>0.78434657433507327</v>
      </c>
      <c r="X398" s="55">
        <f t="shared" ca="1" si="14"/>
        <v>4.6506400001018078E-2</v>
      </c>
    </row>
    <row r="399" spans="2:24" x14ac:dyDescent="0.25">
      <c r="B399" s="26">
        <f>IF('Training Data'!A393="M",1,0)</f>
        <v>0</v>
      </c>
      <c r="C399" s="22">
        <f>IF('Training Data'!A393="F",1,0)</f>
        <v>0</v>
      </c>
      <c r="D399" s="26">
        <f>IF('Training Data'!$B393="H",1,0)</f>
        <v>1</v>
      </c>
      <c r="E399" s="22">
        <f>IF('Training Data'!$B393="A",1,0)</f>
        <v>0</v>
      </c>
      <c r="F399" s="37">
        <v>0</v>
      </c>
      <c r="G399" s="37">
        <v>0</v>
      </c>
      <c r="H399" s="37">
        <v>0</v>
      </c>
      <c r="I399" s="37">
        <v>0</v>
      </c>
      <c r="J399" s="37">
        <v>0</v>
      </c>
      <c r="K399" s="37">
        <v>0</v>
      </c>
      <c r="L399" s="37">
        <v>0</v>
      </c>
      <c r="M399" s="37">
        <v>0</v>
      </c>
      <c r="N399" s="37">
        <v>0</v>
      </c>
      <c r="O399" s="37">
        <v>1</v>
      </c>
      <c r="P399" s="37">
        <v>0</v>
      </c>
      <c r="Q399" s="37">
        <v>1</v>
      </c>
      <c r="R399" s="37">
        <v>1</v>
      </c>
      <c r="S399" s="37">
        <v>0</v>
      </c>
      <c r="T399" s="22">
        <v>0</v>
      </c>
      <c r="U399" s="24">
        <v>1</v>
      </c>
      <c r="V399" s="23">
        <v>1</v>
      </c>
      <c r="W399" s="54">
        <f t="shared" ca="1" si="15"/>
        <v>0.48507387174995154</v>
      </c>
      <c r="X399" s="55">
        <f t="shared" ca="1" si="14"/>
        <v>0.26514891755458536</v>
      </c>
    </row>
    <row r="400" spans="2:24" x14ac:dyDescent="0.25">
      <c r="B400" s="26">
        <f>IF('Training Data'!A394="M",1,0)</f>
        <v>0</v>
      </c>
      <c r="C400" s="22">
        <f>IF('Training Data'!A394="F",1,0)</f>
        <v>1</v>
      </c>
      <c r="D400" s="26">
        <f>IF('Training Data'!$B394="H",1,0)</f>
        <v>1</v>
      </c>
      <c r="E400" s="22">
        <f>IF('Training Data'!$B394="A",1,0)</f>
        <v>0</v>
      </c>
      <c r="F400" s="37">
        <v>0</v>
      </c>
      <c r="G400" s="37">
        <v>0</v>
      </c>
      <c r="H400" s="37">
        <v>0</v>
      </c>
      <c r="I400" s="37">
        <v>0</v>
      </c>
      <c r="J400" s="37">
        <v>0</v>
      </c>
      <c r="K400" s="37">
        <v>0</v>
      </c>
      <c r="L400" s="37">
        <v>0</v>
      </c>
      <c r="M400" s="37">
        <v>1</v>
      </c>
      <c r="N400" s="37">
        <v>0</v>
      </c>
      <c r="O400" s="37">
        <v>1</v>
      </c>
      <c r="P400" s="37">
        <v>0</v>
      </c>
      <c r="Q400" s="37">
        <v>0</v>
      </c>
      <c r="R400" s="37">
        <v>0</v>
      </c>
      <c r="S400" s="37">
        <v>0</v>
      </c>
      <c r="T400" s="22">
        <v>0</v>
      </c>
      <c r="U400" s="24">
        <v>1</v>
      </c>
      <c r="V400" s="23">
        <v>1</v>
      </c>
      <c r="W400" s="54">
        <f t="shared" ca="1" si="15"/>
        <v>0.33570613535275456</v>
      </c>
      <c r="X400" s="55">
        <f t="shared" ca="1" si="14"/>
        <v>0.44128633860797278</v>
      </c>
    </row>
    <row r="401" spans="2:24" x14ac:dyDescent="0.25">
      <c r="B401" s="26">
        <f>IF('Training Data'!A395="M",1,0)</f>
        <v>0</v>
      </c>
      <c r="C401" s="22">
        <f>IF('Training Data'!A395="F",1,0)</f>
        <v>1</v>
      </c>
      <c r="D401" s="26">
        <f>IF('Training Data'!$B395="H",1,0)</f>
        <v>1</v>
      </c>
      <c r="E401" s="22">
        <f>IF('Training Data'!$B395="A",1,0)</f>
        <v>0</v>
      </c>
      <c r="F401" s="37">
        <v>0</v>
      </c>
      <c r="G401" s="37">
        <v>0</v>
      </c>
      <c r="H401" s="37">
        <v>0</v>
      </c>
      <c r="I401" s="37">
        <v>0</v>
      </c>
      <c r="J401" s="37">
        <v>0</v>
      </c>
      <c r="K401" s="37">
        <v>0</v>
      </c>
      <c r="L401" s="37">
        <v>0</v>
      </c>
      <c r="M401" s="37">
        <v>1</v>
      </c>
      <c r="N401" s="37">
        <v>0</v>
      </c>
      <c r="O401" s="37">
        <v>0</v>
      </c>
      <c r="P401" s="37">
        <v>0</v>
      </c>
      <c r="Q401" s="37">
        <v>0</v>
      </c>
      <c r="R401" s="37">
        <v>0</v>
      </c>
      <c r="S401" s="37">
        <v>0</v>
      </c>
      <c r="T401" s="22">
        <v>0</v>
      </c>
      <c r="U401" s="24">
        <v>1</v>
      </c>
      <c r="V401" s="23">
        <v>1</v>
      </c>
      <c r="W401" s="54">
        <f t="shared" ca="1" si="15"/>
        <v>0.17517285293673487</v>
      </c>
      <c r="X401" s="55">
        <f t="shared" ca="1" si="14"/>
        <v>0.68033982253252512</v>
      </c>
    </row>
    <row r="402" spans="2:24" x14ac:dyDescent="0.25">
      <c r="B402" s="26">
        <f>IF('Training Data'!A396="M",1,0)</f>
        <v>0</v>
      </c>
      <c r="C402" s="22">
        <f>IF('Training Data'!A396="F",1,0)</f>
        <v>1</v>
      </c>
      <c r="D402" s="26">
        <f>IF('Training Data'!$B396="H",1,0)</f>
        <v>0</v>
      </c>
      <c r="E402" s="22">
        <f>IF('Training Data'!$B396="A",1,0)</f>
        <v>1</v>
      </c>
      <c r="F402" s="37">
        <v>0</v>
      </c>
      <c r="G402" s="37">
        <v>0</v>
      </c>
      <c r="H402" s="37">
        <v>0</v>
      </c>
      <c r="I402" s="37">
        <v>1</v>
      </c>
      <c r="J402" s="37">
        <v>0</v>
      </c>
      <c r="K402" s="37">
        <v>0</v>
      </c>
      <c r="L402" s="37">
        <v>0</v>
      </c>
      <c r="M402" s="37">
        <v>0</v>
      </c>
      <c r="N402" s="37">
        <v>0</v>
      </c>
      <c r="O402" s="37">
        <v>0</v>
      </c>
      <c r="P402" s="37">
        <v>0</v>
      </c>
      <c r="Q402" s="37">
        <v>1</v>
      </c>
      <c r="R402" s="37">
        <v>0</v>
      </c>
      <c r="S402" s="37">
        <v>0</v>
      </c>
      <c r="T402" s="22">
        <v>0</v>
      </c>
      <c r="U402" s="24">
        <v>1</v>
      </c>
      <c r="V402" s="23">
        <v>1</v>
      </c>
      <c r="W402" s="54">
        <f t="shared" ca="1" si="15"/>
        <v>0.47015437390022707</v>
      </c>
      <c r="X402" s="55">
        <f t="shared" ca="1" si="14"/>
        <v>0.28073638749706037</v>
      </c>
    </row>
    <row r="403" spans="2:24" x14ac:dyDescent="0.25">
      <c r="B403" s="26">
        <f>IF('Training Data'!A397="M",1,0)</f>
        <v>0</v>
      </c>
      <c r="C403" s="22">
        <f>IF('Training Data'!A397="F",1,0)</f>
        <v>1</v>
      </c>
      <c r="D403" s="26">
        <f>IF('Training Data'!$B397="H",1,0)</f>
        <v>1</v>
      </c>
      <c r="E403" s="22">
        <f>IF('Training Data'!$B397="A",1,0)</f>
        <v>0</v>
      </c>
      <c r="F403" s="37">
        <v>0</v>
      </c>
      <c r="G403" s="37">
        <v>0</v>
      </c>
      <c r="H403" s="37">
        <v>1</v>
      </c>
      <c r="I403" s="37">
        <v>1</v>
      </c>
      <c r="J403" s="37">
        <v>0</v>
      </c>
      <c r="K403" s="37">
        <v>1</v>
      </c>
      <c r="L403" s="37">
        <v>0</v>
      </c>
      <c r="M403" s="37">
        <v>0</v>
      </c>
      <c r="N403" s="37">
        <v>0</v>
      </c>
      <c r="O403" s="37">
        <v>0</v>
      </c>
      <c r="P403" s="37">
        <v>0</v>
      </c>
      <c r="Q403" s="37">
        <v>0</v>
      </c>
      <c r="R403" s="37">
        <v>0</v>
      </c>
      <c r="S403" s="37">
        <v>0</v>
      </c>
      <c r="T403" s="22">
        <v>0</v>
      </c>
      <c r="U403" s="24">
        <v>1</v>
      </c>
      <c r="V403" s="23">
        <v>1</v>
      </c>
      <c r="W403" s="54">
        <f t="shared" ca="1" si="15"/>
        <v>0.37811509979376956</v>
      </c>
      <c r="X403" s="55">
        <f t="shared" ca="1" si="14"/>
        <v>0.38674082910451318</v>
      </c>
    </row>
    <row r="404" spans="2:24" x14ac:dyDescent="0.25">
      <c r="B404" s="26">
        <f>IF('Training Data'!A398="M",1,0)</f>
        <v>1</v>
      </c>
      <c r="C404" s="22">
        <f>IF('Training Data'!A398="F",1,0)</f>
        <v>0</v>
      </c>
      <c r="D404" s="26">
        <f>IF('Training Data'!$B398="H",1,0)</f>
        <v>1</v>
      </c>
      <c r="E404" s="22">
        <f>IF('Training Data'!$B398="A",1,0)</f>
        <v>0</v>
      </c>
      <c r="F404" s="37">
        <v>1</v>
      </c>
      <c r="G404" s="37">
        <v>0</v>
      </c>
      <c r="H404" s="37">
        <v>0</v>
      </c>
      <c r="I404" s="37">
        <v>0</v>
      </c>
      <c r="J404" s="37">
        <v>0</v>
      </c>
      <c r="K404" s="37">
        <v>0</v>
      </c>
      <c r="L404" s="37">
        <v>0</v>
      </c>
      <c r="M404" s="37">
        <v>0</v>
      </c>
      <c r="N404" s="37">
        <v>0</v>
      </c>
      <c r="O404" s="37">
        <v>0</v>
      </c>
      <c r="P404" s="37">
        <v>1</v>
      </c>
      <c r="Q404" s="37">
        <v>0</v>
      </c>
      <c r="R404" s="37">
        <v>0</v>
      </c>
      <c r="S404" s="37">
        <v>0</v>
      </c>
      <c r="T404" s="22">
        <v>0</v>
      </c>
      <c r="U404" s="24">
        <v>1</v>
      </c>
      <c r="V404" s="23">
        <v>1</v>
      </c>
      <c r="W404" s="54">
        <f t="shared" ca="1" si="15"/>
        <v>-6.8920688501684507E-2</v>
      </c>
      <c r="X404" s="55">
        <f t="shared" ca="1" si="14"/>
        <v>1.1425914383069151</v>
      </c>
    </row>
    <row r="405" spans="2:24" x14ac:dyDescent="0.25">
      <c r="B405" s="26">
        <f>IF('Training Data'!A399="M",1,0)</f>
        <v>0</v>
      </c>
      <c r="C405" s="22">
        <f>IF('Training Data'!A399="F",1,0)</f>
        <v>1</v>
      </c>
      <c r="D405" s="26">
        <f>IF('Training Data'!$B399="H",1,0)</f>
        <v>1</v>
      </c>
      <c r="E405" s="22">
        <f>IF('Training Data'!$B399="A",1,0)</f>
        <v>0</v>
      </c>
      <c r="F405" s="37">
        <v>0</v>
      </c>
      <c r="G405" s="37">
        <v>0</v>
      </c>
      <c r="H405" s="37">
        <v>0</v>
      </c>
      <c r="I405" s="37">
        <v>1</v>
      </c>
      <c r="J405" s="37">
        <v>0</v>
      </c>
      <c r="K405" s="37">
        <v>0</v>
      </c>
      <c r="L405" s="37">
        <v>0</v>
      </c>
      <c r="M405" s="37">
        <v>0</v>
      </c>
      <c r="N405" s="37">
        <v>0</v>
      </c>
      <c r="O405" s="37">
        <v>1</v>
      </c>
      <c r="P405" s="37">
        <v>0</v>
      </c>
      <c r="Q405" s="37">
        <v>0</v>
      </c>
      <c r="R405" s="37">
        <v>0</v>
      </c>
      <c r="S405" s="37">
        <v>0</v>
      </c>
      <c r="T405" s="22">
        <v>0</v>
      </c>
      <c r="U405" s="24">
        <v>1</v>
      </c>
      <c r="V405" s="23">
        <v>1</v>
      </c>
      <c r="W405" s="54">
        <f t="shared" ca="1" si="15"/>
        <v>0.45136636753632664</v>
      </c>
      <c r="X405" s="55">
        <f t="shared" ca="1" si="14"/>
        <v>0.30099886267028503</v>
      </c>
    </row>
    <row r="406" spans="2:24" x14ac:dyDescent="0.25">
      <c r="B406" s="26">
        <f>IF('Training Data'!A400="M",1,0)</f>
        <v>0</v>
      </c>
      <c r="C406" s="22">
        <f>IF('Training Data'!A400="F",1,0)</f>
        <v>1</v>
      </c>
      <c r="D406" s="26">
        <f>IF('Training Data'!$B400="H",1,0)</f>
        <v>0</v>
      </c>
      <c r="E406" s="22">
        <f>IF('Training Data'!$B400="A",1,0)</f>
        <v>1</v>
      </c>
      <c r="F406" s="37">
        <v>0</v>
      </c>
      <c r="G406" s="37">
        <v>0</v>
      </c>
      <c r="H406" s="37">
        <v>0</v>
      </c>
      <c r="I406" s="37">
        <v>0</v>
      </c>
      <c r="J406" s="37">
        <v>0</v>
      </c>
      <c r="K406" s="37">
        <v>0</v>
      </c>
      <c r="L406" s="37">
        <v>0</v>
      </c>
      <c r="M406" s="37">
        <v>0</v>
      </c>
      <c r="N406" s="37">
        <v>0</v>
      </c>
      <c r="O406" s="37">
        <v>0</v>
      </c>
      <c r="P406" s="37">
        <v>1</v>
      </c>
      <c r="Q406" s="37">
        <v>0</v>
      </c>
      <c r="R406" s="37">
        <v>0</v>
      </c>
      <c r="S406" s="37">
        <v>0</v>
      </c>
      <c r="T406" s="22">
        <v>1</v>
      </c>
      <c r="U406" s="24">
        <v>1</v>
      </c>
      <c r="V406" s="23">
        <v>1</v>
      </c>
      <c r="W406" s="54">
        <f t="shared" ca="1" si="15"/>
        <v>4.0716289155115853E-2</v>
      </c>
      <c r="X406" s="55">
        <f t="shared" ca="1" si="14"/>
        <v>0.92022523789233135</v>
      </c>
    </row>
    <row r="407" spans="2:24" x14ac:dyDescent="0.25">
      <c r="B407" s="26">
        <f>IF('Training Data'!A401="M",1,0)</f>
        <v>1</v>
      </c>
      <c r="C407" s="22">
        <f>IF('Training Data'!A401="F",1,0)</f>
        <v>0</v>
      </c>
      <c r="D407" s="26">
        <f>IF('Training Data'!$B401="H",1,0)</f>
        <v>0</v>
      </c>
      <c r="E407" s="22">
        <f>IF('Training Data'!$B401="A",1,0)</f>
        <v>0</v>
      </c>
      <c r="F407" s="37">
        <v>0</v>
      </c>
      <c r="G407" s="37">
        <v>0</v>
      </c>
      <c r="H407" s="37">
        <v>0</v>
      </c>
      <c r="I407" s="37">
        <v>0</v>
      </c>
      <c r="J407" s="37">
        <v>0</v>
      </c>
      <c r="K407" s="37">
        <v>0</v>
      </c>
      <c r="L407" s="37">
        <v>0</v>
      </c>
      <c r="M407" s="37">
        <v>0</v>
      </c>
      <c r="N407" s="37">
        <v>0</v>
      </c>
      <c r="O407" s="37">
        <v>0</v>
      </c>
      <c r="P407" s="37">
        <v>0</v>
      </c>
      <c r="Q407" s="37">
        <v>0</v>
      </c>
      <c r="R407" s="37">
        <v>0</v>
      </c>
      <c r="S407" s="37">
        <v>0</v>
      </c>
      <c r="T407" s="22">
        <v>0</v>
      </c>
      <c r="U407" s="24">
        <v>1</v>
      </c>
      <c r="V407" s="23">
        <v>1</v>
      </c>
      <c r="W407" s="54">
        <f t="shared" ca="1" si="15"/>
        <v>-9.8310620988032602E-2</v>
      </c>
      <c r="X407" s="55">
        <f t="shared" ca="1" si="14"/>
        <v>1.2062862201751179</v>
      </c>
    </row>
    <row r="408" spans="2:24" x14ac:dyDescent="0.25">
      <c r="B408" s="26">
        <f>IF('Training Data'!A402="M",1,0)</f>
        <v>1</v>
      </c>
      <c r="C408" s="22">
        <f>IF('Training Data'!A402="F",1,0)</f>
        <v>0</v>
      </c>
      <c r="D408" s="26">
        <f>IF('Training Data'!$B402="H",1,0)</f>
        <v>1</v>
      </c>
      <c r="E408" s="22">
        <f>IF('Training Data'!$B402="A",1,0)</f>
        <v>0</v>
      </c>
      <c r="F408" s="37">
        <v>0</v>
      </c>
      <c r="G408" s="37">
        <v>0</v>
      </c>
      <c r="H408" s="37">
        <v>0</v>
      </c>
      <c r="I408" s="37">
        <v>0</v>
      </c>
      <c r="J408" s="37">
        <v>0</v>
      </c>
      <c r="K408" s="37">
        <v>0</v>
      </c>
      <c r="L408" s="37">
        <v>0</v>
      </c>
      <c r="M408" s="37">
        <v>0</v>
      </c>
      <c r="N408" s="37">
        <v>0</v>
      </c>
      <c r="O408" s="37">
        <v>0</v>
      </c>
      <c r="P408" s="37">
        <v>0</v>
      </c>
      <c r="Q408" s="37">
        <v>0</v>
      </c>
      <c r="R408" s="37">
        <v>0</v>
      </c>
      <c r="S408" s="37">
        <v>0</v>
      </c>
      <c r="T408" s="22">
        <v>1</v>
      </c>
      <c r="U408" s="24">
        <v>1</v>
      </c>
      <c r="V408" s="23">
        <v>1</v>
      </c>
      <c r="W408" s="54">
        <f t="shared" ca="1" si="15"/>
        <v>0.11366721296232218</v>
      </c>
      <c r="X408" s="55">
        <f t="shared" ca="1" si="14"/>
        <v>0.78558580937797751</v>
      </c>
    </row>
    <row r="409" spans="2:24" x14ac:dyDescent="0.25">
      <c r="B409" s="26">
        <f>IF('Training Data'!A403="M",1,0)</f>
        <v>0</v>
      </c>
      <c r="C409" s="22">
        <f>IF('Training Data'!A403="F",1,0)</f>
        <v>0</v>
      </c>
      <c r="D409" s="26">
        <f>IF('Training Data'!$B403="H",1,0)</f>
        <v>0</v>
      </c>
      <c r="E409" s="22">
        <f>IF('Training Data'!$B403="A",1,0)</f>
        <v>1</v>
      </c>
      <c r="F409" s="37">
        <v>0</v>
      </c>
      <c r="G409" s="37">
        <v>0</v>
      </c>
      <c r="H409" s="37">
        <v>0</v>
      </c>
      <c r="I409" s="37">
        <v>0</v>
      </c>
      <c r="J409" s="37">
        <v>0</v>
      </c>
      <c r="K409" s="37">
        <v>0</v>
      </c>
      <c r="L409" s="37">
        <v>0</v>
      </c>
      <c r="M409" s="37">
        <v>0</v>
      </c>
      <c r="N409" s="37">
        <v>0</v>
      </c>
      <c r="O409" s="37">
        <v>1</v>
      </c>
      <c r="P409" s="37">
        <v>0</v>
      </c>
      <c r="Q409" s="37">
        <v>0</v>
      </c>
      <c r="R409" s="37">
        <v>0</v>
      </c>
      <c r="S409" s="37">
        <v>0</v>
      </c>
      <c r="T409" s="22">
        <v>0</v>
      </c>
      <c r="U409" s="24">
        <v>1</v>
      </c>
      <c r="V409" s="23">
        <v>1</v>
      </c>
      <c r="W409" s="54">
        <f t="shared" ca="1" si="15"/>
        <v>0.14723545239716046</v>
      </c>
      <c r="X409" s="55">
        <f t="shared" ca="1" si="14"/>
        <v>0.7272073736482757</v>
      </c>
    </row>
    <row r="410" spans="2:24" x14ac:dyDescent="0.25">
      <c r="B410" s="26">
        <f>IF('Training Data'!A404="M",1,0)</f>
        <v>0</v>
      </c>
      <c r="C410" s="22">
        <f>IF('Training Data'!A404="F",1,0)</f>
        <v>1</v>
      </c>
      <c r="D410" s="26">
        <f>IF('Training Data'!$B404="H",1,0)</f>
        <v>1</v>
      </c>
      <c r="E410" s="22">
        <f>IF('Training Data'!$B404="A",1,0)</f>
        <v>0</v>
      </c>
      <c r="F410" s="37">
        <v>0</v>
      </c>
      <c r="G410" s="37">
        <v>0</v>
      </c>
      <c r="H410" s="37">
        <v>0</v>
      </c>
      <c r="I410" s="37">
        <v>0</v>
      </c>
      <c r="J410" s="37">
        <v>1</v>
      </c>
      <c r="K410" s="37">
        <v>0</v>
      </c>
      <c r="L410" s="37">
        <v>0</v>
      </c>
      <c r="M410" s="37">
        <v>0</v>
      </c>
      <c r="N410" s="37">
        <v>0</v>
      </c>
      <c r="O410" s="37">
        <v>0</v>
      </c>
      <c r="P410" s="37">
        <v>0</v>
      </c>
      <c r="Q410" s="37">
        <v>0</v>
      </c>
      <c r="R410" s="37">
        <v>0</v>
      </c>
      <c r="S410" s="37">
        <v>0</v>
      </c>
      <c r="T410" s="22">
        <v>0</v>
      </c>
      <c r="U410" s="24">
        <v>1</v>
      </c>
      <c r="V410" s="23">
        <v>1</v>
      </c>
      <c r="W410" s="54">
        <f t="shared" ca="1" si="15"/>
        <v>0.23937287041726044</v>
      </c>
      <c r="X410" s="55">
        <f t="shared" ca="1" si="14"/>
        <v>0.57855363025727768</v>
      </c>
    </row>
    <row r="411" spans="2:24" x14ac:dyDescent="0.25">
      <c r="B411" s="26">
        <f>IF('Training Data'!A405="M",1,0)</f>
        <v>0</v>
      </c>
      <c r="C411" s="22">
        <f>IF('Training Data'!A405="F",1,0)</f>
        <v>1</v>
      </c>
      <c r="D411" s="26">
        <f>IF('Training Data'!$B405="H",1,0)</f>
        <v>0</v>
      </c>
      <c r="E411" s="22">
        <f>IF('Training Data'!$B405="A",1,0)</f>
        <v>0</v>
      </c>
      <c r="F411" s="37">
        <v>1</v>
      </c>
      <c r="G411" s="37">
        <v>0</v>
      </c>
      <c r="H411" s="37">
        <v>0</v>
      </c>
      <c r="I411" s="37">
        <v>0</v>
      </c>
      <c r="J411" s="37">
        <v>0</v>
      </c>
      <c r="K411" s="37">
        <v>0</v>
      </c>
      <c r="L411" s="37">
        <v>0</v>
      </c>
      <c r="M411" s="37">
        <v>0</v>
      </c>
      <c r="N411" s="37">
        <v>0</v>
      </c>
      <c r="O411" s="37">
        <v>1</v>
      </c>
      <c r="P411" s="37">
        <v>0</v>
      </c>
      <c r="Q411" s="37">
        <v>1</v>
      </c>
      <c r="R411" s="37">
        <v>0</v>
      </c>
      <c r="S411" s="37">
        <v>0</v>
      </c>
      <c r="T411" s="22">
        <v>1</v>
      </c>
      <c r="U411" s="24">
        <v>1</v>
      </c>
      <c r="V411" s="23">
        <v>1</v>
      </c>
      <c r="W411" s="54">
        <f t="shared" ca="1" si="15"/>
        <v>0.75470290342680502</v>
      </c>
      <c r="X411" s="55">
        <f t="shared" ca="1" si="14"/>
        <v>6.0170665587239346E-2</v>
      </c>
    </row>
    <row r="412" spans="2:24" x14ac:dyDescent="0.25">
      <c r="B412" s="26">
        <f>IF('Training Data'!A406="M",1,0)</f>
        <v>1</v>
      </c>
      <c r="C412" s="22">
        <f>IF('Training Data'!A406="F",1,0)</f>
        <v>0</v>
      </c>
      <c r="D412" s="26">
        <f>IF('Training Data'!$B406="H",1,0)</f>
        <v>0</v>
      </c>
      <c r="E412" s="22">
        <f>IF('Training Data'!$B406="A",1,0)</f>
        <v>1</v>
      </c>
      <c r="F412" s="37">
        <v>0</v>
      </c>
      <c r="G412" s="37">
        <v>0</v>
      </c>
      <c r="H412" s="37">
        <v>0</v>
      </c>
      <c r="I412" s="37">
        <v>0</v>
      </c>
      <c r="J412" s="37">
        <v>0</v>
      </c>
      <c r="K412" s="37">
        <v>0</v>
      </c>
      <c r="L412" s="37">
        <v>0</v>
      </c>
      <c r="M412" s="37">
        <v>0</v>
      </c>
      <c r="N412" s="37">
        <v>0</v>
      </c>
      <c r="O412" s="37">
        <v>0</v>
      </c>
      <c r="P412" s="37">
        <v>0</v>
      </c>
      <c r="Q412" s="37">
        <v>0</v>
      </c>
      <c r="R412" s="37">
        <v>1</v>
      </c>
      <c r="S412" s="37">
        <v>0</v>
      </c>
      <c r="T412" s="22">
        <v>1</v>
      </c>
      <c r="U412" s="24">
        <v>1</v>
      </c>
      <c r="V412" s="23">
        <v>1</v>
      </c>
      <c r="W412" s="54">
        <f t="shared" ca="1" si="15"/>
        <v>0.31608304092686751</v>
      </c>
      <c r="X412" s="55">
        <f t="shared" ca="1" si="14"/>
        <v>0.46774240690784069</v>
      </c>
    </row>
    <row r="413" spans="2:24" x14ac:dyDescent="0.25">
      <c r="B413" s="26">
        <f>IF('Training Data'!A407="M",1,0)</f>
        <v>1</v>
      </c>
      <c r="C413" s="22">
        <f>IF('Training Data'!A407="F",1,0)</f>
        <v>0</v>
      </c>
      <c r="D413" s="26">
        <f>IF('Training Data'!$B407="H",1,0)</f>
        <v>0</v>
      </c>
      <c r="E413" s="22">
        <f>IF('Training Data'!$B407="A",1,0)</f>
        <v>0</v>
      </c>
      <c r="F413" s="37">
        <v>1</v>
      </c>
      <c r="G413" s="37">
        <v>1</v>
      </c>
      <c r="H413" s="37">
        <v>1</v>
      </c>
      <c r="I413" s="37">
        <v>0</v>
      </c>
      <c r="J413" s="37">
        <v>0</v>
      </c>
      <c r="K413" s="37">
        <v>0</v>
      </c>
      <c r="L413" s="37">
        <v>0</v>
      </c>
      <c r="M413" s="37">
        <v>0</v>
      </c>
      <c r="N413" s="37">
        <v>0</v>
      </c>
      <c r="O413" s="37">
        <v>0</v>
      </c>
      <c r="P413" s="37">
        <v>0</v>
      </c>
      <c r="Q413" s="37">
        <v>1</v>
      </c>
      <c r="R413" s="37">
        <v>0</v>
      </c>
      <c r="S413" s="37">
        <v>0</v>
      </c>
      <c r="T413" s="22">
        <v>1</v>
      </c>
      <c r="U413" s="24">
        <v>1</v>
      </c>
      <c r="V413" s="23">
        <v>1</v>
      </c>
      <c r="W413" s="54">
        <f t="shared" ca="1" si="15"/>
        <v>1.0531429734719738E-2</v>
      </c>
      <c r="X413" s="55">
        <f t="shared" ca="1" si="14"/>
        <v>0.97904805154281782</v>
      </c>
    </row>
    <row r="414" spans="2:24" x14ac:dyDescent="0.25">
      <c r="B414" s="26">
        <f>IF('Training Data'!A408="M",1,0)</f>
        <v>0</v>
      </c>
      <c r="C414" s="22">
        <f>IF('Training Data'!A408="F",1,0)</f>
        <v>1</v>
      </c>
      <c r="D414" s="26">
        <f>IF('Training Data'!$B408="H",1,0)</f>
        <v>1</v>
      </c>
      <c r="E414" s="22">
        <f>IF('Training Data'!$B408="A",1,0)</f>
        <v>0</v>
      </c>
      <c r="F414" s="37">
        <v>0</v>
      </c>
      <c r="G414" s="37">
        <v>0</v>
      </c>
      <c r="H414" s="37">
        <v>0</v>
      </c>
      <c r="I414" s="37">
        <v>1</v>
      </c>
      <c r="J414" s="37">
        <v>0</v>
      </c>
      <c r="K414" s="37">
        <v>0</v>
      </c>
      <c r="L414" s="37">
        <v>0</v>
      </c>
      <c r="M414" s="37">
        <v>0</v>
      </c>
      <c r="N414" s="37">
        <v>1</v>
      </c>
      <c r="O414" s="37">
        <v>0</v>
      </c>
      <c r="P414" s="37">
        <v>0</v>
      </c>
      <c r="Q414" s="37">
        <v>0</v>
      </c>
      <c r="R414" s="37">
        <v>0</v>
      </c>
      <c r="S414" s="37">
        <v>0</v>
      </c>
      <c r="T414" s="22">
        <v>0</v>
      </c>
      <c r="U414" s="24">
        <v>1</v>
      </c>
      <c r="V414" s="23">
        <v>1</v>
      </c>
      <c r="W414" s="54">
        <f t="shared" ca="1" si="15"/>
        <v>0.43660612479345801</v>
      </c>
      <c r="X414" s="55">
        <f t="shared" ca="1" si="14"/>
        <v>0.31741265862024454</v>
      </c>
    </row>
    <row r="415" spans="2:24" x14ac:dyDescent="0.25">
      <c r="B415" s="26">
        <f>IF('Training Data'!A409="M",1,0)</f>
        <v>0</v>
      </c>
      <c r="C415" s="22">
        <f>IF('Training Data'!A409="F",1,0)</f>
        <v>1</v>
      </c>
      <c r="D415" s="26">
        <f>IF('Training Data'!$B409="H",1,0)</f>
        <v>0</v>
      </c>
      <c r="E415" s="22">
        <f>IF('Training Data'!$B409="A",1,0)</f>
        <v>1</v>
      </c>
      <c r="F415" s="37">
        <v>0</v>
      </c>
      <c r="G415" s="37">
        <v>0</v>
      </c>
      <c r="H415" s="37">
        <v>0</v>
      </c>
      <c r="I415" s="37">
        <v>0</v>
      </c>
      <c r="J415" s="37">
        <v>1</v>
      </c>
      <c r="K415" s="37">
        <v>0</v>
      </c>
      <c r="L415" s="37">
        <v>0</v>
      </c>
      <c r="M415" s="37">
        <v>0</v>
      </c>
      <c r="N415" s="37">
        <v>0</v>
      </c>
      <c r="O415" s="37">
        <v>0</v>
      </c>
      <c r="P415" s="37">
        <v>0</v>
      </c>
      <c r="Q415" s="37">
        <v>0</v>
      </c>
      <c r="R415" s="37">
        <v>1</v>
      </c>
      <c r="S415" s="37">
        <v>0</v>
      </c>
      <c r="T415" s="22">
        <v>0</v>
      </c>
      <c r="U415" s="24">
        <v>1</v>
      </c>
      <c r="V415" s="23">
        <v>1</v>
      </c>
      <c r="W415" s="54">
        <f t="shared" ca="1" si="15"/>
        <v>0.44178869838180568</v>
      </c>
      <c r="X415" s="55">
        <f t="shared" ca="1" si="14"/>
        <v>0.31159985725427869</v>
      </c>
    </row>
    <row r="416" spans="2:24" x14ac:dyDescent="0.25">
      <c r="B416" s="26">
        <f>IF('Training Data'!A410="M",1,0)</f>
        <v>1</v>
      </c>
      <c r="C416" s="22">
        <f>IF('Training Data'!A410="F",1,0)</f>
        <v>0</v>
      </c>
      <c r="D416" s="26">
        <f>IF('Training Data'!$B410="H",1,0)</f>
        <v>0</v>
      </c>
      <c r="E416" s="22">
        <f>IF('Training Data'!$B410="A",1,0)</f>
        <v>1</v>
      </c>
      <c r="F416" s="37">
        <v>0</v>
      </c>
      <c r="G416" s="37">
        <v>0</v>
      </c>
      <c r="H416" s="37">
        <v>0</v>
      </c>
      <c r="I416" s="37">
        <v>1</v>
      </c>
      <c r="J416" s="37">
        <v>1</v>
      </c>
      <c r="K416" s="37">
        <v>0</v>
      </c>
      <c r="L416" s="37">
        <v>0</v>
      </c>
      <c r="M416" s="37">
        <v>0</v>
      </c>
      <c r="N416" s="37">
        <v>0</v>
      </c>
      <c r="O416" s="37">
        <v>0</v>
      </c>
      <c r="P416" s="37">
        <v>0</v>
      </c>
      <c r="Q416" s="37">
        <v>0</v>
      </c>
      <c r="R416" s="37">
        <v>1</v>
      </c>
      <c r="S416" s="37">
        <v>0</v>
      </c>
      <c r="T416" s="22">
        <v>1</v>
      </c>
      <c r="U416" s="24">
        <v>1</v>
      </c>
      <c r="V416" s="23">
        <v>1</v>
      </c>
      <c r="W416" s="54">
        <f t="shared" ca="1" si="15"/>
        <v>0.95579289206318085</v>
      </c>
      <c r="X416" s="55">
        <f t="shared" ca="1" si="14"/>
        <v>1.9542683921375784E-3</v>
      </c>
    </row>
    <row r="417" spans="2:24" x14ac:dyDescent="0.25">
      <c r="B417" s="26">
        <f>IF('Training Data'!A411="M",1,0)</f>
        <v>0</v>
      </c>
      <c r="C417" s="22">
        <f>IF('Training Data'!A411="F",1,0)</f>
        <v>1</v>
      </c>
      <c r="D417" s="26">
        <f>IF('Training Data'!$B411="H",1,0)</f>
        <v>0</v>
      </c>
      <c r="E417" s="22">
        <f>IF('Training Data'!$B411="A",1,0)</f>
        <v>1</v>
      </c>
      <c r="F417" s="37">
        <v>1</v>
      </c>
      <c r="G417" s="37">
        <v>0</v>
      </c>
      <c r="H417" s="37">
        <v>0</v>
      </c>
      <c r="I417" s="37">
        <v>1</v>
      </c>
      <c r="J417" s="37">
        <v>0</v>
      </c>
      <c r="K417" s="37">
        <v>0</v>
      </c>
      <c r="L417" s="37">
        <v>0</v>
      </c>
      <c r="M417" s="37">
        <v>0</v>
      </c>
      <c r="N417" s="37">
        <v>0</v>
      </c>
      <c r="O417" s="37">
        <v>0</v>
      </c>
      <c r="P417" s="37">
        <v>0</v>
      </c>
      <c r="Q417" s="37">
        <v>0</v>
      </c>
      <c r="R417" s="37">
        <v>0</v>
      </c>
      <c r="S417" s="37">
        <v>0</v>
      </c>
      <c r="T417" s="22">
        <v>0</v>
      </c>
      <c r="U417" s="24">
        <v>1</v>
      </c>
      <c r="V417" s="23">
        <v>1</v>
      </c>
      <c r="W417" s="54">
        <f t="shared" ca="1" si="15"/>
        <v>0.52185987116247201</v>
      </c>
      <c r="X417" s="55">
        <f t="shared" ca="1" si="14"/>
        <v>0.22861798280476786</v>
      </c>
    </row>
    <row r="418" spans="2:24" x14ac:dyDescent="0.25">
      <c r="B418" s="26">
        <f>IF('Training Data'!A412="M",1,0)</f>
        <v>0</v>
      </c>
      <c r="C418" s="22">
        <f>IF('Training Data'!A412="F",1,0)</f>
        <v>1</v>
      </c>
      <c r="D418" s="26">
        <f>IF('Training Data'!$B412="H",1,0)</f>
        <v>0</v>
      </c>
      <c r="E418" s="22">
        <f>IF('Training Data'!$B412="A",1,0)</f>
        <v>1</v>
      </c>
      <c r="F418" s="37">
        <v>0</v>
      </c>
      <c r="G418" s="37">
        <v>0</v>
      </c>
      <c r="H418" s="37">
        <v>0</v>
      </c>
      <c r="I418" s="37">
        <v>0</v>
      </c>
      <c r="J418" s="37">
        <v>0</v>
      </c>
      <c r="K418" s="37">
        <v>0</v>
      </c>
      <c r="L418" s="37">
        <v>0</v>
      </c>
      <c r="M418" s="37">
        <v>0</v>
      </c>
      <c r="N418" s="37">
        <v>0</v>
      </c>
      <c r="O418" s="37">
        <v>0</v>
      </c>
      <c r="P418" s="37">
        <v>0</v>
      </c>
      <c r="Q418" s="37">
        <v>0</v>
      </c>
      <c r="R418" s="37">
        <v>0</v>
      </c>
      <c r="S418" s="37">
        <v>0</v>
      </c>
      <c r="T418" s="22">
        <v>0</v>
      </c>
      <c r="U418" s="24">
        <v>1</v>
      </c>
      <c r="V418" s="23">
        <v>1</v>
      </c>
      <c r="W418" s="54">
        <f t="shared" ca="1" si="15"/>
        <v>-4.0119048668814855E-2</v>
      </c>
      <c r="X418" s="55">
        <f t="shared" ca="1" si="14"/>
        <v>1.0818476354037203</v>
      </c>
    </row>
    <row r="419" spans="2:24" x14ac:dyDescent="0.25">
      <c r="B419" s="26">
        <f>IF('Training Data'!A413="M",1,0)</f>
        <v>0</v>
      </c>
      <c r="C419" s="22">
        <f>IF('Training Data'!A413="F",1,0)</f>
        <v>1</v>
      </c>
      <c r="D419" s="26">
        <f>IF('Training Data'!$B413="H",1,0)</f>
        <v>1</v>
      </c>
      <c r="E419" s="22">
        <f>IF('Training Data'!$B413="A",1,0)</f>
        <v>0</v>
      </c>
      <c r="F419" s="37">
        <v>0</v>
      </c>
      <c r="G419" s="37">
        <v>0</v>
      </c>
      <c r="H419" s="37">
        <v>0</v>
      </c>
      <c r="I419" s="37">
        <v>0</v>
      </c>
      <c r="J419" s="37">
        <v>0</v>
      </c>
      <c r="K419" s="37">
        <v>0</v>
      </c>
      <c r="L419" s="37">
        <v>0</v>
      </c>
      <c r="M419" s="37">
        <v>0</v>
      </c>
      <c r="N419" s="37">
        <v>0</v>
      </c>
      <c r="O419" s="37">
        <v>0</v>
      </c>
      <c r="P419" s="37">
        <v>0</v>
      </c>
      <c r="Q419" s="37">
        <v>0</v>
      </c>
      <c r="R419" s="37">
        <v>0</v>
      </c>
      <c r="S419" s="37">
        <v>0</v>
      </c>
      <c r="T419" s="22">
        <v>0</v>
      </c>
      <c r="U419" s="24">
        <v>1</v>
      </c>
      <c r="V419" s="23">
        <v>1</v>
      </c>
      <c r="W419" s="54">
        <f t="shared" ca="1" si="15"/>
        <v>-5.4751947799372959E-2</v>
      </c>
      <c r="X419" s="55">
        <f t="shared" ca="1" si="14"/>
        <v>1.1125016713865712</v>
      </c>
    </row>
    <row r="420" spans="2:24" x14ac:dyDescent="0.25">
      <c r="B420" s="26">
        <f>IF('Training Data'!A414="M",1,0)</f>
        <v>0</v>
      </c>
      <c r="C420" s="22">
        <f>IF('Training Data'!A414="F",1,0)</f>
        <v>1</v>
      </c>
      <c r="D420" s="26">
        <f>IF('Training Data'!$B414="H",1,0)</f>
        <v>0</v>
      </c>
      <c r="E420" s="22">
        <f>IF('Training Data'!$B414="A",1,0)</f>
        <v>1</v>
      </c>
      <c r="F420" s="37">
        <v>0</v>
      </c>
      <c r="G420" s="37">
        <v>0</v>
      </c>
      <c r="H420" s="37">
        <v>0</v>
      </c>
      <c r="I420" s="37">
        <v>1</v>
      </c>
      <c r="J420" s="37">
        <v>0</v>
      </c>
      <c r="K420" s="37">
        <v>0</v>
      </c>
      <c r="L420" s="37">
        <v>0</v>
      </c>
      <c r="M420" s="37">
        <v>0</v>
      </c>
      <c r="N420" s="37">
        <v>0</v>
      </c>
      <c r="O420" s="37">
        <v>0</v>
      </c>
      <c r="P420" s="37">
        <v>0</v>
      </c>
      <c r="Q420" s="37">
        <v>0</v>
      </c>
      <c r="R420" s="37">
        <v>0</v>
      </c>
      <c r="S420" s="37">
        <v>0</v>
      </c>
      <c r="T420" s="22">
        <v>0</v>
      </c>
      <c r="U420" s="24">
        <v>1</v>
      </c>
      <c r="V420" s="23">
        <v>1</v>
      </c>
      <c r="W420" s="54">
        <f t="shared" ca="1" si="15"/>
        <v>0.30546598425086513</v>
      </c>
      <c r="X420" s="55">
        <f t="shared" ca="1" si="14"/>
        <v>0.48237749903261951</v>
      </c>
    </row>
    <row r="421" spans="2:24" x14ac:dyDescent="0.25">
      <c r="B421" s="26">
        <f>IF('Training Data'!A415="M",1,0)</f>
        <v>1</v>
      </c>
      <c r="C421" s="22">
        <f>IF('Training Data'!A415="F",1,0)</f>
        <v>0</v>
      </c>
      <c r="D421" s="26">
        <f>IF('Training Data'!$B415="H",1,0)</f>
        <v>0</v>
      </c>
      <c r="E421" s="22">
        <f>IF('Training Data'!$B415="A",1,0)</f>
        <v>1</v>
      </c>
      <c r="F421" s="37">
        <v>0</v>
      </c>
      <c r="G421" s="37">
        <v>0</v>
      </c>
      <c r="H421" s="37">
        <v>0</v>
      </c>
      <c r="I421" s="37">
        <v>0</v>
      </c>
      <c r="J421" s="37">
        <v>0</v>
      </c>
      <c r="K421" s="37">
        <v>0</v>
      </c>
      <c r="L421" s="37">
        <v>0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</v>
      </c>
      <c r="S421" s="37">
        <v>0</v>
      </c>
      <c r="T421" s="22">
        <v>0</v>
      </c>
      <c r="U421" s="24">
        <v>1</v>
      </c>
      <c r="V421" s="23">
        <v>1</v>
      </c>
      <c r="W421" s="54">
        <f t="shared" ca="1" si="15"/>
        <v>-0.11160845100689183</v>
      </c>
      <c r="X421" s="55">
        <f t="shared" ca="1" si="14"/>
        <v>1.2356733483499414</v>
      </c>
    </row>
    <row r="422" spans="2:24" x14ac:dyDescent="0.25">
      <c r="B422" s="26">
        <f>IF('Training Data'!A416="M",1,0)</f>
        <v>1</v>
      </c>
      <c r="C422" s="22">
        <f>IF('Training Data'!A416="F",1,0)</f>
        <v>0</v>
      </c>
      <c r="D422" s="26">
        <f>IF('Training Data'!$B416="H",1,0)</f>
        <v>0</v>
      </c>
      <c r="E422" s="22">
        <f>IF('Training Data'!$B416="A",1,0)</f>
        <v>1</v>
      </c>
      <c r="F422" s="37">
        <v>0</v>
      </c>
      <c r="G422" s="37">
        <v>0</v>
      </c>
      <c r="H422" s="37">
        <v>0</v>
      </c>
      <c r="I422" s="37">
        <v>0</v>
      </c>
      <c r="J422" s="37">
        <v>0</v>
      </c>
      <c r="K422" s="37">
        <v>0</v>
      </c>
      <c r="L422" s="37">
        <v>0</v>
      </c>
      <c r="M422" s="37">
        <v>0</v>
      </c>
      <c r="N422" s="37">
        <v>0</v>
      </c>
      <c r="O422" s="37">
        <v>0</v>
      </c>
      <c r="P422" s="37">
        <v>0</v>
      </c>
      <c r="Q422" s="37">
        <v>0</v>
      </c>
      <c r="R422" s="37">
        <v>0</v>
      </c>
      <c r="S422" s="37">
        <v>0</v>
      </c>
      <c r="T422" s="22">
        <v>0</v>
      </c>
      <c r="U422" s="24">
        <v>1</v>
      </c>
      <c r="V422" s="23">
        <v>1</v>
      </c>
      <c r="W422" s="54">
        <f t="shared" ca="1" si="15"/>
        <v>-0.11160845100689183</v>
      </c>
      <c r="X422" s="55">
        <f t="shared" ca="1" si="14"/>
        <v>1.2356733483499414</v>
      </c>
    </row>
    <row r="423" spans="2:24" x14ac:dyDescent="0.25">
      <c r="B423" s="26">
        <f>IF('Training Data'!A417="M",1,0)</f>
        <v>1</v>
      </c>
      <c r="C423" s="22">
        <f>IF('Training Data'!A417="F",1,0)</f>
        <v>0</v>
      </c>
      <c r="D423" s="26">
        <f>IF('Training Data'!$B417="H",1,0)</f>
        <v>0</v>
      </c>
      <c r="E423" s="22">
        <f>IF('Training Data'!$B417="A",1,0)</f>
        <v>1</v>
      </c>
      <c r="F423" s="37">
        <v>0</v>
      </c>
      <c r="G423" s="37">
        <v>0</v>
      </c>
      <c r="H423" s="37">
        <v>0</v>
      </c>
      <c r="I423" s="37">
        <v>0</v>
      </c>
      <c r="J423" s="37">
        <v>0</v>
      </c>
      <c r="K423" s="37">
        <v>0</v>
      </c>
      <c r="L423" s="37">
        <v>0</v>
      </c>
      <c r="M423" s="37">
        <v>0</v>
      </c>
      <c r="N423" s="37">
        <v>1</v>
      </c>
      <c r="O423" s="37">
        <v>0</v>
      </c>
      <c r="P423" s="37">
        <v>1</v>
      </c>
      <c r="Q423" s="37">
        <v>0</v>
      </c>
      <c r="R423" s="37">
        <v>0</v>
      </c>
      <c r="S423" s="37">
        <v>0</v>
      </c>
      <c r="T423" s="22">
        <v>0</v>
      </c>
      <c r="U423" s="24">
        <v>1</v>
      </c>
      <c r="V423" s="23">
        <v>1</v>
      </c>
      <c r="W423" s="54">
        <f t="shared" ca="1" si="15"/>
        <v>-0.12490863660958222</v>
      </c>
      <c r="X423" s="55">
        <f t="shared" ca="1" si="14"/>
        <v>1.2654194407188291</v>
      </c>
    </row>
    <row r="424" spans="2:24" x14ac:dyDescent="0.25">
      <c r="B424" s="26">
        <f>IF('Training Data'!A418="M",1,0)</f>
        <v>0</v>
      </c>
      <c r="C424" s="22">
        <f>IF('Training Data'!A418="F",1,0)</f>
        <v>1</v>
      </c>
      <c r="D424" s="26">
        <f>IF('Training Data'!$B418="H",1,0)</f>
        <v>0</v>
      </c>
      <c r="E424" s="22">
        <f>IF('Training Data'!$B418="A",1,0)</f>
        <v>1</v>
      </c>
      <c r="F424" s="37">
        <v>0</v>
      </c>
      <c r="G424" s="37">
        <v>0</v>
      </c>
      <c r="H424" s="37">
        <v>0</v>
      </c>
      <c r="I424" s="37">
        <v>0</v>
      </c>
      <c r="J424" s="37">
        <v>0</v>
      </c>
      <c r="K424" s="37">
        <v>0</v>
      </c>
      <c r="L424" s="37">
        <v>0</v>
      </c>
      <c r="M424" s="37">
        <v>0</v>
      </c>
      <c r="N424" s="37">
        <v>0</v>
      </c>
      <c r="O424" s="37">
        <v>0</v>
      </c>
      <c r="P424" s="37">
        <v>0</v>
      </c>
      <c r="Q424" s="37">
        <v>0</v>
      </c>
      <c r="R424" s="37">
        <v>0</v>
      </c>
      <c r="S424" s="37">
        <v>0</v>
      </c>
      <c r="T424" s="22">
        <v>0</v>
      </c>
      <c r="U424" s="24">
        <v>1</v>
      </c>
      <c r="V424" s="23">
        <v>1</v>
      </c>
      <c r="W424" s="54">
        <f t="shared" ca="1" si="15"/>
        <v>-4.0119048668814855E-2</v>
      </c>
      <c r="X424" s="55">
        <f t="shared" ca="1" si="14"/>
        <v>1.0818476354037203</v>
      </c>
    </row>
    <row r="425" spans="2:24" x14ac:dyDescent="0.25">
      <c r="B425" s="26">
        <f>IF('Training Data'!A419="M",1,0)</f>
        <v>1</v>
      </c>
      <c r="C425" s="22">
        <f>IF('Training Data'!A419="F",1,0)</f>
        <v>0</v>
      </c>
      <c r="D425" s="26">
        <f>IF('Training Data'!$B419="H",1,0)</f>
        <v>1</v>
      </c>
      <c r="E425" s="22">
        <f>IF('Training Data'!$B419="A",1,0)</f>
        <v>0</v>
      </c>
      <c r="F425" s="37">
        <v>0</v>
      </c>
      <c r="G425" s="37">
        <v>0</v>
      </c>
      <c r="H425" s="37">
        <v>0</v>
      </c>
      <c r="I425" s="37">
        <v>0</v>
      </c>
      <c r="J425" s="37">
        <v>0</v>
      </c>
      <c r="K425" s="37">
        <v>0</v>
      </c>
      <c r="L425" s="37">
        <v>0</v>
      </c>
      <c r="M425" s="37">
        <v>1</v>
      </c>
      <c r="N425" s="37">
        <v>0</v>
      </c>
      <c r="O425" s="37">
        <v>0</v>
      </c>
      <c r="P425" s="37">
        <v>0</v>
      </c>
      <c r="Q425" s="37">
        <v>0</v>
      </c>
      <c r="R425" s="37">
        <v>0</v>
      </c>
      <c r="S425" s="37">
        <v>0</v>
      </c>
      <c r="T425" s="22">
        <v>1</v>
      </c>
      <c r="U425" s="24">
        <v>1</v>
      </c>
      <c r="V425" s="23">
        <v>1</v>
      </c>
      <c r="W425" s="54">
        <f t="shared" ca="1" si="15"/>
        <v>0.34359201369843001</v>
      </c>
      <c r="X425" s="55">
        <f t="shared" ca="1" si="14"/>
        <v>0.43087144448048204</v>
      </c>
    </row>
    <row r="426" spans="2:24" x14ac:dyDescent="0.25">
      <c r="B426" s="26">
        <f>IF('Training Data'!A420="M",1,0)</f>
        <v>1</v>
      </c>
      <c r="C426" s="22">
        <f>IF('Training Data'!A420="F",1,0)</f>
        <v>0</v>
      </c>
      <c r="D426" s="26">
        <f>IF('Training Data'!$B420="H",1,0)</f>
        <v>0</v>
      </c>
      <c r="E426" s="22">
        <f>IF('Training Data'!$B420="A",1,0)</f>
        <v>1</v>
      </c>
      <c r="F426" s="37">
        <v>0</v>
      </c>
      <c r="G426" s="37">
        <v>0</v>
      </c>
      <c r="H426" s="37">
        <v>0</v>
      </c>
      <c r="I426" s="37">
        <v>1</v>
      </c>
      <c r="J426" s="37">
        <v>0</v>
      </c>
      <c r="K426" s="37">
        <v>0</v>
      </c>
      <c r="L426" s="37">
        <v>0</v>
      </c>
      <c r="M426" s="37">
        <v>0</v>
      </c>
      <c r="N426" s="37">
        <v>0</v>
      </c>
      <c r="O426" s="37">
        <v>1</v>
      </c>
      <c r="P426" s="37">
        <v>0</v>
      </c>
      <c r="Q426" s="37">
        <v>0</v>
      </c>
      <c r="R426" s="37">
        <v>1</v>
      </c>
      <c r="S426" s="37">
        <v>0</v>
      </c>
      <c r="T426" s="22">
        <v>0</v>
      </c>
      <c r="U426" s="24">
        <v>1</v>
      </c>
      <c r="V426" s="23">
        <v>1</v>
      </c>
      <c r="W426" s="54">
        <f t="shared" ca="1" si="15"/>
        <v>0.58229279316279503</v>
      </c>
      <c r="X426" s="55">
        <f t="shared" ca="1" si="14"/>
        <v>0.17447931064373953</v>
      </c>
    </row>
    <row r="427" spans="2:24" x14ac:dyDescent="0.25">
      <c r="B427" s="26">
        <f>IF('Training Data'!A421="M",1,0)</f>
        <v>0</v>
      </c>
      <c r="C427" s="22">
        <f>IF('Training Data'!A421="F",1,0)</f>
        <v>1</v>
      </c>
      <c r="D427" s="26">
        <f>IF('Training Data'!$B421="H",1,0)</f>
        <v>0</v>
      </c>
      <c r="E427" s="22">
        <f>IF('Training Data'!$B421="A",1,0)</f>
        <v>1</v>
      </c>
      <c r="F427" s="37">
        <v>0</v>
      </c>
      <c r="G427" s="37">
        <v>0</v>
      </c>
      <c r="H427" s="37">
        <v>0</v>
      </c>
      <c r="I427" s="37">
        <v>0</v>
      </c>
      <c r="J427" s="37">
        <v>0</v>
      </c>
      <c r="K427" s="37">
        <v>0</v>
      </c>
      <c r="L427" s="37">
        <v>0</v>
      </c>
      <c r="M427" s="37">
        <v>0</v>
      </c>
      <c r="N427" s="37">
        <v>0</v>
      </c>
      <c r="O427" s="37">
        <v>0</v>
      </c>
      <c r="P427" s="37">
        <v>0</v>
      </c>
      <c r="Q427" s="37">
        <v>0</v>
      </c>
      <c r="R427" s="37">
        <v>0</v>
      </c>
      <c r="S427" s="37">
        <v>0</v>
      </c>
      <c r="T427" s="22">
        <v>0</v>
      </c>
      <c r="U427" s="24">
        <v>1</v>
      </c>
      <c r="V427" s="23">
        <v>1</v>
      </c>
      <c r="W427" s="54">
        <f t="shared" ca="1" si="15"/>
        <v>-4.0119048668814855E-2</v>
      </c>
      <c r="X427" s="55">
        <f t="shared" ca="1" si="14"/>
        <v>1.0818476354037203</v>
      </c>
    </row>
    <row r="428" spans="2:24" x14ac:dyDescent="0.25">
      <c r="B428" s="26">
        <f>IF('Training Data'!A422="M",1,0)</f>
        <v>0</v>
      </c>
      <c r="C428" s="22">
        <f>IF('Training Data'!A422="F",1,0)</f>
        <v>1</v>
      </c>
      <c r="D428" s="26">
        <f>IF('Training Data'!$B422="H",1,0)</f>
        <v>0</v>
      </c>
      <c r="E428" s="22">
        <f>IF('Training Data'!$B422="A",1,0)</f>
        <v>1</v>
      </c>
      <c r="F428" s="37">
        <v>0</v>
      </c>
      <c r="G428" s="37">
        <v>1</v>
      </c>
      <c r="H428" s="37">
        <v>0</v>
      </c>
      <c r="I428" s="37">
        <v>0</v>
      </c>
      <c r="J428" s="37">
        <v>0</v>
      </c>
      <c r="K428" s="37">
        <v>0</v>
      </c>
      <c r="L428" s="37">
        <v>0</v>
      </c>
      <c r="M428" s="37">
        <v>1</v>
      </c>
      <c r="N428" s="37">
        <v>0</v>
      </c>
      <c r="O428" s="37">
        <v>0</v>
      </c>
      <c r="P428" s="37">
        <v>0</v>
      </c>
      <c r="Q428" s="37">
        <v>0</v>
      </c>
      <c r="R428" s="37">
        <v>0</v>
      </c>
      <c r="S428" s="37">
        <v>0</v>
      </c>
      <c r="T428" s="22">
        <v>0</v>
      </c>
      <c r="U428" s="24">
        <v>1</v>
      </c>
      <c r="V428" s="23">
        <v>1</v>
      </c>
      <c r="W428" s="54">
        <f t="shared" ca="1" si="15"/>
        <v>-8.4275517758117202E-2</v>
      </c>
      <c r="X428" s="55">
        <f t="shared" ca="1" si="14"/>
        <v>1.1756533984096331</v>
      </c>
    </row>
    <row r="429" spans="2:24" x14ac:dyDescent="0.25">
      <c r="B429" s="26">
        <f>IF('Training Data'!A423="M",1,0)</f>
        <v>0</v>
      </c>
      <c r="C429" s="22">
        <f>IF('Training Data'!A423="F",1,0)</f>
        <v>1</v>
      </c>
      <c r="D429" s="26">
        <f>IF('Training Data'!$B423="H",1,0)</f>
        <v>0</v>
      </c>
      <c r="E429" s="22">
        <f>IF('Training Data'!$B423="A",1,0)</f>
        <v>1</v>
      </c>
      <c r="F429" s="37">
        <v>0</v>
      </c>
      <c r="G429" s="37">
        <v>0</v>
      </c>
      <c r="H429" s="37">
        <v>0</v>
      </c>
      <c r="I429" s="37">
        <v>1</v>
      </c>
      <c r="J429" s="37">
        <v>1</v>
      </c>
      <c r="K429" s="37">
        <v>0</v>
      </c>
      <c r="L429" s="37">
        <v>0</v>
      </c>
      <c r="M429" s="37">
        <v>0</v>
      </c>
      <c r="N429" s="37">
        <v>0</v>
      </c>
      <c r="O429" s="37">
        <v>0</v>
      </c>
      <c r="P429" s="37">
        <v>0</v>
      </c>
      <c r="Q429" s="37">
        <v>1</v>
      </c>
      <c r="R429" s="37">
        <v>1</v>
      </c>
      <c r="S429" s="37">
        <v>0</v>
      </c>
      <c r="T429" s="22">
        <v>0</v>
      </c>
      <c r="U429" s="24">
        <v>1</v>
      </c>
      <c r="V429" s="23">
        <v>1</v>
      </c>
      <c r="W429" s="54">
        <f t="shared" ca="1" si="15"/>
        <v>0.95206212095084763</v>
      </c>
      <c r="X429" s="55">
        <f t="shared" ca="1" si="14"/>
        <v>2.2980402477311614E-3</v>
      </c>
    </row>
    <row r="430" spans="2:24" x14ac:dyDescent="0.25">
      <c r="B430" s="26">
        <f>IF('Training Data'!A424="M",1,0)</f>
        <v>1</v>
      </c>
      <c r="C430" s="22">
        <f>IF('Training Data'!A424="F",1,0)</f>
        <v>0</v>
      </c>
      <c r="D430" s="26">
        <f>IF('Training Data'!$B424="H",1,0)</f>
        <v>1</v>
      </c>
      <c r="E430" s="22">
        <f>IF('Training Data'!$B424="A",1,0)</f>
        <v>0</v>
      </c>
      <c r="F430" s="37">
        <v>0</v>
      </c>
      <c r="G430" s="37">
        <v>0</v>
      </c>
      <c r="H430" s="37">
        <v>0</v>
      </c>
      <c r="I430" s="37">
        <v>0</v>
      </c>
      <c r="J430" s="37">
        <v>1</v>
      </c>
      <c r="K430" s="37">
        <v>0</v>
      </c>
      <c r="L430" s="37">
        <v>0</v>
      </c>
      <c r="M430" s="37">
        <v>0</v>
      </c>
      <c r="N430" s="37">
        <v>0</v>
      </c>
      <c r="O430" s="37">
        <v>0</v>
      </c>
      <c r="P430" s="37">
        <v>1</v>
      </c>
      <c r="Q430" s="37">
        <v>0</v>
      </c>
      <c r="R430" s="37">
        <v>0</v>
      </c>
      <c r="S430" s="37">
        <v>1</v>
      </c>
      <c r="T430" s="22">
        <v>1</v>
      </c>
      <c r="U430" s="24">
        <v>1</v>
      </c>
      <c r="V430" s="23">
        <v>1</v>
      </c>
      <c r="W430" s="54">
        <f t="shared" ca="1" si="15"/>
        <v>4.1259593444087722E-2</v>
      </c>
      <c r="X430" s="55">
        <f t="shared" ca="1" si="14"/>
        <v>0.91918316716299597</v>
      </c>
    </row>
    <row r="431" spans="2:24" x14ac:dyDescent="0.25">
      <c r="B431" s="26">
        <f>IF('Training Data'!A425="M",1,0)</f>
        <v>0</v>
      </c>
      <c r="C431" s="22">
        <f>IF('Training Data'!A425="F",1,0)</f>
        <v>0</v>
      </c>
      <c r="D431" s="26">
        <f>IF('Training Data'!$B425="H",1,0)</f>
        <v>1</v>
      </c>
      <c r="E431" s="22">
        <f>IF('Training Data'!$B425="A",1,0)</f>
        <v>0</v>
      </c>
      <c r="F431" s="37">
        <v>1</v>
      </c>
      <c r="G431" s="37">
        <v>0</v>
      </c>
      <c r="H431" s="37">
        <v>0</v>
      </c>
      <c r="I431" s="37">
        <v>0</v>
      </c>
      <c r="J431" s="37">
        <v>0</v>
      </c>
      <c r="K431" s="37">
        <v>0</v>
      </c>
      <c r="L431" s="37">
        <v>0</v>
      </c>
      <c r="M431" s="37">
        <v>0</v>
      </c>
      <c r="N431" s="37">
        <v>0</v>
      </c>
      <c r="O431" s="37">
        <v>0</v>
      </c>
      <c r="P431" s="37">
        <v>0</v>
      </c>
      <c r="Q431" s="37">
        <v>0</v>
      </c>
      <c r="R431" s="37">
        <v>0</v>
      </c>
      <c r="S431" s="37">
        <v>0</v>
      </c>
      <c r="T431" s="22">
        <v>0</v>
      </c>
      <c r="U431" s="24">
        <v>1</v>
      </c>
      <c r="V431" s="23">
        <v>1</v>
      </c>
      <c r="W431" s="54">
        <f t="shared" ca="1" si="15"/>
        <v>0.18846315776218953</v>
      </c>
      <c r="X431" s="55">
        <f t="shared" ca="1" si="14"/>
        <v>0.65859204630931678</v>
      </c>
    </row>
    <row r="432" spans="2:24" x14ac:dyDescent="0.25">
      <c r="B432" s="26">
        <f>IF('Training Data'!A426="M",1,0)</f>
        <v>0</v>
      </c>
      <c r="C432" s="22">
        <f>IF('Training Data'!A426="F",1,0)</f>
        <v>1</v>
      </c>
      <c r="D432" s="26">
        <f>IF('Training Data'!$B426="H",1,0)</f>
        <v>0</v>
      </c>
      <c r="E432" s="22">
        <f>IF('Training Data'!$B426="A",1,0)</f>
        <v>1</v>
      </c>
      <c r="F432" s="37">
        <v>0</v>
      </c>
      <c r="G432" s="37">
        <v>0</v>
      </c>
      <c r="H432" s="37">
        <v>0</v>
      </c>
      <c r="I432" s="37">
        <v>0</v>
      </c>
      <c r="J432" s="37">
        <v>0</v>
      </c>
      <c r="K432" s="37">
        <v>0</v>
      </c>
      <c r="L432" s="37">
        <v>0</v>
      </c>
      <c r="M432" s="37">
        <v>0</v>
      </c>
      <c r="N432" s="37">
        <v>0</v>
      </c>
      <c r="O432" s="37">
        <v>0</v>
      </c>
      <c r="P432" s="37">
        <v>0</v>
      </c>
      <c r="Q432" s="37">
        <v>0</v>
      </c>
      <c r="R432" s="37">
        <v>0</v>
      </c>
      <c r="S432" s="37">
        <v>0</v>
      </c>
      <c r="T432" s="22">
        <v>1</v>
      </c>
      <c r="U432" s="24">
        <v>1</v>
      </c>
      <c r="V432" s="23">
        <v>1</v>
      </c>
      <c r="W432" s="54">
        <f t="shared" ca="1" si="15"/>
        <v>0.19978951443095727</v>
      </c>
      <c r="X432" s="55">
        <f t="shared" ca="1" si="14"/>
        <v>0.64033682121464319</v>
      </c>
    </row>
    <row r="433" spans="2:24" x14ac:dyDescent="0.25">
      <c r="B433" s="26">
        <f>IF('Training Data'!A427="M",1,0)</f>
        <v>1</v>
      </c>
      <c r="C433" s="22">
        <f>IF('Training Data'!A427="F",1,0)</f>
        <v>0</v>
      </c>
      <c r="D433" s="26">
        <f>IF('Training Data'!$B427="H",1,0)</f>
        <v>1</v>
      </c>
      <c r="E433" s="22">
        <f>IF('Training Data'!$B427="A",1,0)</f>
        <v>0</v>
      </c>
      <c r="F433" s="37">
        <v>1</v>
      </c>
      <c r="G433" s="37">
        <v>0</v>
      </c>
      <c r="H433" s="37">
        <v>0</v>
      </c>
      <c r="I433" s="37">
        <v>0</v>
      </c>
      <c r="J433" s="37">
        <v>0</v>
      </c>
      <c r="K433" s="37">
        <v>0</v>
      </c>
      <c r="L433" s="37">
        <v>1</v>
      </c>
      <c r="M433" s="37">
        <v>0</v>
      </c>
      <c r="N433" s="37">
        <v>0</v>
      </c>
      <c r="O433" s="37">
        <v>0</v>
      </c>
      <c r="P433" s="37">
        <v>0</v>
      </c>
      <c r="Q433" s="37">
        <v>0</v>
      </c>
      <c r="R433" s="37">
        <v>1</v>
      </c>
      <c r="S433" s="37">
        <v>0</v>
      </c>
      <c r="T433" s="22">
        <v>0</v>
      </c>
      <c r="U433" s="24">
        <v>1</v>
      </c>
      <c r="V433" s="23">
        <v>1</v>
      </c>
      <c r="W433" s="54">
        <f t="shared" ca="1" si="15"/>
        <v>0.47156187679075035</v>
      </c>
      <c r="X433" s="55">
        <f t="shared" ca="1" si="14"/>
        <v>0.2792468500609141</v>
      </c>
    </row>
    <row r="434" spans="2:24" x14ac:dyDescent="0.25">
      <c r="B434" s="26">
        <f>IF('Training Data'!A428="M",1,0)</f>
        <v>0</v>
      </c>
      <c r="C434" s="22">
        <f>IF('Training Data'!A428="F",1,0)</f>
        <v>1</v>
      </c>
      <c r="D434" s="26">
        <f>IF('Training Data'!$B428="H",1,0)</f>
        <v>1</v>
      </c>
      <c r="E434" s="22">
        <f>IF('Training Data'!$B428="A",1,0)</f>
        <v>0</v>
      </c>
      <c r="F434" s="37">
        <v>0</v>
      </c>
      <c r="G434" s="37">
        <v>0</v>
      </c>
      <c r="H434" s="37">
        <v>0</v>
      </c>
      <c r="I434" s="37">
        <v>0</v>
      </c>
      <c r="J434" s="37">
        <v>0</v>
      </c>
      <c r="K434" s="37">
        <v>0</v>
      </c>
      <c r="L434" s="37">
        <v>0</v>
      </c>
      <c r="M434" s="37">
        <v>0</v>
      </c>
      <c r="N434" s="37">
        <v>0</v>
      </c>
      <c r="O434" s="37">
        <v>0</v>
      </c>
      <c r="P434" s="37">
        <v>0</v>
      </c>
      <c r="Q434" s="37">
        <v>0</v>
      </c>
      <c r="R434" s="37">
        <v>0</v>
      </c>
      <c r="S434" s="37">
        <v>0</v>
      </c>
      <c r="T434" s="22">
        <v>0</v>
      </c>
      <c r="U434" s="24">
        <v>1</v>
      </c>
      <c r="V434" s="23">
        <v>1</v>
      </c>
      <c r="W434" s="54">
        <f t="shared" ca="1" si="15"/>
        <v>-5.4751947799372959E-2</v>
      </c>
      <c r="X434" s="55">
        <f t="shared" ca="1" si="14"/>
        <v>1.1125016713865712</v>
      </c>
    </row>
    <row r="435" spans="2:24" x14ac:dyDescent="0.25">
      <c r="B435" s="26">
        <f>IF('Training Data'!A429="M",1,0)</f>
        <v>0</v>
      </c>
      <c r="C435" s="22">
        <f>IF('Training Data'!A429="F",1,0)</f>
        <v>1</v>
      </c>
      <c r="D435" s="26">
        <f>IF('Training Data'!$B429="H",1,0)</f>
        <v>0</v>
      </c>
      <c r="E435" s="22">
        <f>IF('Training Data'!$B429="A",1,0)</f>
        <v>1</v>
      </c>
      <c r="F435" s="37">
        <v>0</v>
      </c>
      <c r="G435" s="37">
        <v>0</v>
      </c>
      <c r="H435" s="37">
        <v>0</v>
      </c>
      <c r="I435" s="37">
        <v>0</v>
      </c>
      <c r="J435" s="37">
        <v>0</v>
      </c>
      <c r="K435" s="37">
        <v>0</v>
      </c>
      <c r="L435" s="37">
        <v>0</v>
      </c>
      <c r="M435" s="37">
        <v>0</v>
      </c>
      <c r="N435" s="37">
        <v>1</v>
      </c>
      <c r="O435" s="37">
        <v>0</v>
      </c>
      <c r="P435" s="37">
        <v>0</v>
      </c>
      <c r="Q435" s="37">
        <v>0</v>
      </c>
      <c r="R435" s="37">
        <v>0</v>
      </c>
      <c r="S435" s="37">
        <v>0</v>
      </c>
      <c r="T435" s="22">
        <v>0</v>
      </c>
      <c r="U435" s="24">
        <v>1</v>
      </c>
      <c r="V435" s="23">
        <v>1</v>
      </c>
      <c r="W435" s="54">
        <f t="shared" ca="1" si="15"/>
        <v>0.10565399100433617</v>
      </c>
      <c r="X435" s="55">
        <f t="shared" ca="1" si="14"/>
        <v>0.79985478380647201</v>
      </c>
    </row>
    <row r="436" spans="2:24" x14ac:dyDescent="0.25">
      <c r="B436" s="26">
        <f>IF('Training Data'!A430="M",1,0)</f>
        <v>0</v>
      </c>
      <c r="C436" s="22">
        <f>IF('Training Data'!A430="F",1,0)</f>
        <v>1</v>
      </c>
      <c r="D436" s="26">
        <f>IF('Training Data'!$B430="H",1,0)</f>
        <v>0</v>
      </c>
      <c r="E436" s="22">
        <f>IF('Training Data'!$B430="A",1,0)</f>
        <v>1</v>
      </c>
      <c r="F436" s="37">
        <v>0</v>
      </c>
      <c r="G436" s="37">
        <v>0</v>
      </c>
      <c r="H436" s="37">
        <v>0</v>
      </c>
      <c r="I436" s="37">
        <v>0</v>
      </c>
      <c r="J436" s="37">
        <v>1</v>
      </c>
      <c r="K436" s="37">
        <v>0</v>
      </c>
      <c r="L436" s="37">
        <v>0</v>
      </c>
      <c r="M436" s="37">
        <v>0</v>
      </c>
      <c r="N436" s="37">
        <v>0</v>
      </c>
      <c r="O436" s="37">
        <v>0</v>
      </c>
      <c r="P436" s="37">
        <v>0</v>
      </c>
      <c r="Q436" s="37">
        <v>0</v>
      </c>
      <c r="R436" s="37">
        <v>0</v>
      </c>
      <c r="S436" s="37">
        <v>0</v>
      </c>
      <c r="T436" s="22">
        <v>0</v>
      </c>
      <c r="U436" s="24">
        <v>1</v>
      </c>
      <c r="V436" s="23">
        <v>1</v>
      </c>
      <c r="W436" s="54">
        <f t="shared" ca="1" si="15"/>
        <v>0.25400576954781851</v>
      </c>
      <c r="X436" s="55">
        <f t="shared" ca="1" si="14"/>
        <v>0.55650739186794251</v>
      </c>
    </row>
    <row r="437" spans="2:24" x14ac:dyDescent="0.25">
      <c r="B437" s="26">
        <f>IF('Training Data'!A431="M",1,0)</f>
        <v>0</v>
      </c>
      <c r="C437" s="22">
        <f>IF('Training Data'!A431="F",1,0)</f>
        <v>1</v>
      </c>
      <c r="D437" s="26">
        <f>IF('Training Data'!$B431="H",1,0)</f>
        <v>1</v>
      </c>
      <c r="E437" s="22">
        <f>IF('Training Data'!$B431="A",1,0)</f>
        <v>0</v>
      </c>
      <c r="F437" s="37">
        <v>1</v>
      </c>
      <c r="G437" s="37">
        <v>0</v>
      </c>
      <c r="H437" s="37">
        <v>0</v>
      </c>
      <c r="I437" s="37">
        <v>0</v>
      </c>
      <c r="J437" s="37">
        <v>0</v>
      </c>
      <c r="K437" s="37">
        <v>0</v>
      </c>
      <c r="L437" s="37">
        <v>0</v>
      </c>
      <c r="M437" s="37">
        <v>0</v>
      </c>
      <c r="N437" s="37">
        <v>0</v>
      </c>
      <c r="O437" s="37">
        <v>0</v>
      </c>
      <c r="P437" s="37">
        <v>1</v>
      </c>
      <c r="Q437" s="37">
        <v>0</v>
      </c>
      <c r="R437" s="37">
        <v>0</v>
      </c>
      <c r="S437" s="37">
        <v>0</v>
      </c>
      <c r="T437" s="22">
        <v>0</v>
      </c>
      <c r="U437" s="24">
        <v>1</v>
      </c>
      <c r="V437" s="23">
        <v>1</v>
      </c>
      <c r="W437" s="54">
        <f t="shared" ca="1" si="15"/>
        <v>2.5687138363924833E-3</v>
      </c>
      <c r="X437" s="55">
        <f t="shared" ca="1" si="14"/>
        <v>0.99486917061798841</v>
      </c>
    </row>
    <row r="438" spans="2:24" x14ac:dyDescent="0.25">
      <c r="B438" s="26">
        <f>IF('Training Data'!A432="M",1,0)</f>
        <v>0</v>
      </c>
      <c r="C438" s="22">
        <f>IF('Training Data'!A432="F",1,0)</f>
        <v>1</v>
      </c>
      <c r="D438" s="26">
        <f>IF('Training Data'!$B432="H",1,0)</f>
        <v>0</v>
      </c>
      <c r="E438" s="22">
        <f>IF('Training Data'!$B432="A",1,0)</f>
        <v>1</v>
      </c>
      <c r="F438" s="37">
        <v>0</v>
      </c>
      <c r="G438" s="37">
        <v>0</v>
      </c>
      <c r="H438" s="37">
        <v>0</v>
      </c>
      <c r="I438" s="37">
        <v>0</v>
      </c>
      <c r="J438" s="37">
        <v>0</v>
      </c>
      <c r="K438" s="37">
        <v>0</v>
      </c>
      <c r="L438" s="37">
        <v>0</v>
      </c>
      <c r="M438" s="37">
        <v>1</v>
      </c>
      <c r="N438" s="37">
        <v>0</v>
      </c>
      <c r="O438" s="37">
        <v>0</v>
      </c>
      <c r="P438" s="37">
        <v>0</v>
      </c>
      <c r="Q438" s="37">
        <v>0</v>
      </c>
      <c r="R438" s="37">
        <v>1</v>
      </c>
      <c r="S438" s="37">
        <v>0</v>
      </c>
      <c r="T438" s="22">
        <v>0</v>
      </c>
      <c r="U438" s="24">
        <v>1</v>
      </c>
      <c r="V438" s="23">
        <v>1</v>
      </c>
      <c r="W438" s="54">
        <f t="shared" ca="1" si="15"/>
        <v>0.37758868090128017</v>
      </c>
      <c r="X438" s="55">
        <f t="shared" ca="1" si="14"/>
        <v>0.38739585014220845</v>
      </c>
    </row>
    <row r="439" spans="2:24" x14ac:dyDescent="0.25">
      <c r="B439" s="26">
        <f>IF('Training Data'!A433="M",1,0)</f>
        <v>0</v>
      </c>
      <c r="C439" s="22">
        <f>IF('Training Data'!A433="F",1,0)</f>
        <v>1</v>
      </c>
      <c r="D439" s="26">
        <f>IF('Training Data'!$B433="H",1,0)</f>
        <v>1</v>
      </c>
      <c r="E439" s="22">
        <f>IF('Training Data'!$B433="A",1,0)</f>
        <v>0</v>
      </c>
      <c r="F439" s="37">
        <v>0</v>
      </c>
      <c r="G439" s="37">
        <v>0</v>
      </c>
      <c r="H439" s="37">
        <v>0</v>
      </c>
      <c r="I439" s="37">
        <v>0</v>
      </c>
      <c r="J439" s="37">
        <v>0</v>
      </c>
      <c r="K439" s="37">
        <v>0</v>
      </c>
      <c r="L439" s="37">
        <v>0</v>
      </c>
      <c r="M439" s="37">
        <v>0</v>
      </c>
      <c r="N439" s="37">
        <v>0</v>
      </c>
      <c r="O439" s="37">
        <v>1</v>
      </c>
      <c r="P439" s="37">
        <v>0</v>
      </c>
      <c r="Q439" s="37">
        <v>0</v>
      </c>
      <c r="R439" s="37">
        <v>1</v>
      </c>
      <c r="S439" s="37">
        <v>0</v>
      </c>
      <c r="T439" s="22">
        <v>0</v>
      </c>
      <c r="U439" s="24">
        <v>1</v>
      </c>
      <c r="V439" s="23">
        <v>1</v>
      </c>
      <c r="W439" s="54">
        <f t="shared" ca="1" si="15"/>
        <v>0.29356426345063391</v>
      </c>
      <c r="X439" s="55">
        <f t="shared" ca="1" si="14"/>
        <v>0.49905144987404537</v>
      </c>
    </row>
    <row r="440" spans="2:24" x14ac:dyDescent="0.25">
      <c r="B440" s="26">
        <f>IF('Training Data'!A434="M",1,0)</f>
        <v>0</v>
      </c>
      <c r="C440" s="22">
        <f>IF('Training Data'!A434="F",1,0)</f>
        <v>1</v>
      </c>
      <c r="D440" s="26">
        <f>IF('Training Data'!$B434="H",1,0)</f>
        <v>0</v>
      </c>
      <c r="E440" s="22">
        <f>IF('Training Data'!$B434="A",1,0)</f>
        <v>1</v>
      </c>
      <c r="F440" s="37">
        <v>0</v>
      </c>
      <c r="G440" s="37">
        <v>0</v>
      </c>
      <c r="H440" s="37">
        <v>0</v>
      </c>
      <c r="I440" s="37">
        <v>1</v>
      </c>
      <c r="J440" s="37">
        <v>0</v>
      </c>
      <c r="K440" s="37">
        <v>0</v>
      </c>
      <c r="L440" s="37">
        <v>0</v>
      </c>
      <c r="M440" s="37">
        <v>0</v>
      </c>
      <c r="N440" s="37">
        <v>0</v>
      </c>
      <c r="O440" s="37">
        <v>0</v>
      </c>
      <c r="P440" s="37">
        <v>0</v>
      </c>
      <c r="Q440" s="37">
        <v>1</v>
      </c>
      <c r="R440" s="37">
        <v>0</v>
      </c>
      <c r="S440" s="37">
        <v>0</v>
      </c>
      <c r="T440" s="22">
        <v>0</v>
      </c>
      <c r="U440" s="24">
        <v>1</v>
      </c>
      <c r="V440" s="23">
        <v>1</v>
      </c>
      <c r="W440" s="54">
        <f t="shared" ca="1" si="15"/>
        <v>0.47015437390022707</v>
      </c>
      <c r="X440" s="55">
        <f t="shared" ca="1" si="14"/>
        <v>0.28073638749706037</v>
      </c>
    </row>
    <row r="441" spans="2:24" x14ac:dyDescent="0.25">
      <c r="B441" s="26">
        <f>IF('Training Data'!A435="M",1,0)</f>
        <v>0</v>
      </c>
      <c r="C441" s="22">
        <f>IF('Training Data'!A435="F",1,0)</f>
        <v>1</v>
      </c>
      <c r="D441" s="26">
        <f>IF('Training Data'!$B435="H",1,0)</f>
        <v>1</v>
      </c>
      <c r="E441" s="22">
        <f>IF('Training Data'!$B435="A",1,0)</f>
        <v>0</v>
      </c>
      <c r="F441" s="37">
        <v>1</v>
      </c>
      <c r="G441" s="37">
        <v>0</v>
      </c>
      <c r="H441" s="37">
        <v>0</v>
      </c>
      <c r="I441" s="37">
        <v>0</v>
      </c>
      <c r="J441" s="37">
        <v>0</v>
      </c>
      <c r="K441" s="37">
        <v>0</v>
      </c>
      <c r="L441" s="37">
        <v>0</v>
      </c>
      <c r="M441" s="37">
        <v>0</v>
      </c>
      <c r="N441" s="37">
        <v>0</v>
      </c>
      <c r="O441" s="37">
        <v>0</v>
      </c>
      <c r="P441" s="37">
        <v>0</v>
      </c>
      <c r="Q441" s="37">
        <v>0</v>
      </c>
      <c r="R441" s="37">
        <v>0</v>
      </c>
      <c r="S441" s="37">
        <v>1</v>
      </c>
      <c r="T441" s="22">
        <v>0</v>
      </c>
      <c r="U441" s="24">
        <v>1</v>
      </c>
      <c r="V441" s="23">
        <v>1</v>
      </c>
      <c r="W441" s="54">
        <f t="shared" ca="1" si="15"/>
        <v>-4.5817273346792531E-2</v>
      </c>
      <c r="X441" s="55">
        <f t="shared" ca="1" si="14"/>
        <v>1.0937337692305198</v>
      </c>
    </row>
    <row r="442" spans="2:24" x14ac:dyDescent="0.25">
      <c r="B442" s="26">
        <f>IF('Training Data'!A436="M",1,0)</f>
        <v>0</v>
      </c>
      <c r="C442" s="22">
        <f>IF('Training Data'!A436="F",1,0)</f>
        <v>0</v>
      </c>
      <c r="D442" s="26">
        <f>IF('Training Data'!$B436="H",1,0)</f>
        <v>0</v>
      </c>
      <c r="E442" s="22">
        <f>IF('Training Data'!$B436="A",1,0)</f>
        <v>1</v>
      </c>
      <c r="F442" s="37">
        <v>0</v>
      </c>
      <c r="G442" s="37">
        <v>0</v>
      </c>
      <c r="H442" s="37">
        <v>0</v>
      </c>
      <c r="I442" s="37">
        <v>0</v>
      </c>
      <c r="J442" s="37">
        <v>1</v>
      </c>
      <c r="K442" s="37">
        <v>0</v>
      </c>
      <c r="L442" s="37">
        <v>0</v>
      </c>
      <c r="M442" s="37">
        <v>0</v>
      </c>
      <c r="N442" s="37">
        <v>0</v>
      </c>
      <c r="O442" s="37">
        <v>1</v>
      </c>
      <c r="P442" s="37">
        <v>0</v>
      </c>
      <c r="Q442" s="37">
        <v>0</v>
      </c>
      <c r="R442" s="37">
        <v>0</v>
      </c>
      <c r="S442" s="37">
        <v>0</v>
      </c>
      <c r="T442" s="22">
        <v>0</v>
      </c>
      <c r="U442" s="24">
        <v>1</v>
      </c>
      <c r="V442" s="23">
        <v>1</v>
      </c>
      <c r="W442" s="54">
        <f t="shared" ca="1" si="15"/>
        <v>0.4413602706137939</v>
      </c>
      <c r="X442" s="55">
        <f t="shared" ca="1" si="14"/>
        <v>0.3120783472486936</v>
      </c>
    </row>
    <row r="443" spans="2:24" x14ac:dyDescent="0.25">
      <c r="B443" s="26">
        <f>IF('Training Data'!A437="M",1,0)</f>
        <v>0</v>
      </c>
      <c r="C443" s="22">
        <f>IF('Training Data'!A437="F",1,0)</f>
        <v>1</v>
      </c>
      <c r="D443" s="26">
        <f>IF('Training Data'!$B437="H",1,0)</f>
        <v>0</v>
      </c>
      <c r="E443" s="22">
        <f>IF('Training Data'!$B437="A",1,0)</f>
        <v>1</v>
      </c>
      <c r="F443" s="37">
        <v>0</v>
      </c>
      <c r="G443" s="37">
        <v>0</v>
      </c>
      <c r="H443" s="37">
        <v>0</v>
      </c>
      <c r="I443" s="37">
        <v>0</v>
      </c>
      <c r="J443" s="37">
        <v>0</v>
      </c>
      <c r="K443" s="37">
        <v>0</v>
      </c>
      <c r="L443" s="37">
        <v>0</v>
      </c>
      <c r="M443" s="37">
        <v>0</v>
      </c>
      <c r="N443" s="37">
        <v>0</v>
      </c>
      <c r="O443" s="37">
        <v>0</v>
      </c>
      <c r="P443" s="37">
        <v>0</v>
      </c>
      <c r="Q443" s="37">
        <v>0</v>
      </c>
      <c r="R443" s="37">
        <v>1</v>
      </c>
      <c r="S443" s="37">
        <v>0</v>
      </c>
      <c r="T443" s="22">
        <v>0</v>
      </c>
      <c r="U443" s="24">
        <v>1</v>
      </c>
      <c r="V443" s="23">
        <v>1</v>
      </c>
      <c r="W443" s="54">
        <f t="shared" ca="1" si="15"/>
        <v>0.14766388016517235</v>
      </c>
      <c r="X443" s="55">
        <f t="shared" ca="1" si="14"/>
        <v>0.72647686117508958</v>
      </c>
    </row>
    <row r="444" spans="2:24" x14ac:dyDescent="0.25">
      <c r="B444" s="26">
        <f>IF('Training Data'!A438="M",1,0)</f>
        <v>0</v>
      </c>
      <c r="C444" s="22">
        <f>IF('Training Data'!A438="F",1,0)</f>
        <v>1</v>
      </c>
      <c r="D444" s="26">
        <f>IF('Training Data'!$B438="H",1,0)</f>
        <v>0</v>
      </c>
      <c r="E444" s="22">
        <f>IF('Training Data'!$B438="A",1,0)</f>
        <v>1</v>
      </c>
      <c r="F444" s="37">
        <v>0</v>
      </c>
      <c r="G444" s="37">
        <v>0</v>
      </c>
      <c r="H444" s="37">
        <v>0</v>
      </c>
      <c r="I444" s="37">
        <v>0</v>
      </c>
      <c r="J444" s="37">
        <v>1</v>
      </c>
      <c r="K444" s="37">
        <v>0</v>
      </c>
      <c r="L444" s="37">
        <v>0</v>
      </c>
      <c r="M444" s="37">
        <v>0</v>
      </c>
      <c r="N444" s="37">
        <v>0</v>
      </c>
      <c r="O444" s="37">
        <v>0</v>
      </c>
      <c r="P444" s="37">
        <v>0</v>
      </c>
      <c r="Q444" s="37">
        <v>0</v>
      </c>
      <c r="R444" s="37">
        <v>0</v>
      </c>
      <c r="S444" s="37">
        <v>0</v>
      </c>
      <c r="T444" s="22">
        <v>0</v>
      </c>
      <c r="U444" s="24">
        <v>1</v>
      </c>
      <c r="V444" s="23">
        <v>1</v>
      </c>
      <c r="W444" s="54">
        <f t="shared" ca="1" si="15"/>
        <v>0.25400576954781851</v>
      </c>
      <c r="X444" s="55">
        <f t="shared" ca="1" si="14"/>
        <v>0.55650739186794251</v>
      </c>
    </row>
    <row r="445" spans="2:24" x14ac:dyDescent="0.25">
      <c r="B445" s="26">
        <f>IF('Training Data'!A439="M",1,0)</f>
        <v>0</v>
      </c>
      <c r="C445" s="22">
        <f>IF('Training Data'!A439="F",1,0)</f>
        <v>1</v>
      </c>
      <c r="D445" s="26">
        <f>IF('Training Data'!$B439="H",1,0)</f>
        <v>1</v>
      </c>
      <c r="E445" s="22">
        <f>IF('Training Data'!$B439="A",1,0)</f>
        <v>0</v>
      </c>
      <c r="F445" s="37">
        <v>0</v>
      </c>
      <c r="G445" s="37">
        <v>0</v>
      </c>
      <c r="H445" s="37">
        <v>0</v>
      </c>
      <c r="I445" s="37">
        <v>0</v>
      </c>
      <c r="J445" s="37">
        <v>0</v>
      </c>
      <c r="K445" s="37">
        <v>0</v>
      </c>
      <c r="L445" s="37">
        <v>0</v>
      </c>
      <c r="M445" s="37">
        <v>0</v>
      </c>
      <c r="N445" s="37">
        <v>0</v>
      </c>
      <c r="O445" s="37">
        <v>0</v>
      </c>
      <c r="P445" s="37">
        <v>0</v>
      </c>
      <c r="Q445" s="37">
        <v>0</v>
      </c>
      <c r="R445" s="37">
        <v>0</v>
      </c>
      <c r="S445" s="37">
        <v>0</v>
      </c>
      <c r="T445" s="22">
        <v>0</v>
      </c>
      <c r="U445" s="24">
        <v>1</v>
      </c>
      <c r="V445" s="23">
        <v>1</v>
      </c>
      <c r="W445" s="54">
        <f t="shared" ca="1" si="15"/>
        <v>-5.4751947799372959E-2</v>
      </c>
      <c r="X445" s="55">
        <f t="shared" ca="1" si="14"/>
        <v>1.1125016713865712</v>
      </c>
    </row>
    <row r="446" spans="2:24" x14ac:dyDescent="0.25">
      <c r="B446" s="26">
        <f>IF('Training Data'!A440="M",1,0)</f>
        <v>0</v>
      </c>
      <c r="C446" s="22">
        <f>IF('Training Data'!A440="F",1,0)</f>
        <v>1</v>
      </c>
      <c r="D446" s="26">
        <f>IF('Training Data'!$B440="H",1,0)</f>
        <v>1</v>
      </c>
      <c r="E446" s="22">
        <f>IF('Training Data'!$B440="A",1,0)</f>
        <v>0</v>
      </c>
      <c r="F446" s="37">
        <v>0</v>
      </c>
      <c r="G446" s="37">
        <v>0</v>
      </c>
      <c r="H446" s="37">
        <v>0</v>
      </c>
      <c r="I446" s="37">
        <v>0</v>
      </c>
      <c r="J446" s="37">
        <v>0</v>
      </c>
      <c r="K446" s="37">
        <v>0</v>
      </c>
      <c r="L446" s="37">
        <v>0</v>
      </c>
      <c r="M446" s="37">
        <v>0</v>
      </c>
      <c r="N446" s="37">
        <v>0</v>
      </c>
      <c r="O446" s="37">
        <v>0</v>
      </c>
      <c r="P446" s="37">
        <v>0</v>
      </c>
      <c r="Q446" s="37">
        <v>0</v>
      </c>
      <c r="R446" s="37">
        <v>0</v>
      </c>
      <c r="S446" s="37">
        <v>1</v>
      </c>
      <c r="T446" s="22">
        <v>1</v>
      </c>
      <c r="U446" s="24">
        <v>1</v>
      </c>
      <c r="V446" s="23">
        <v>1</v>
      </c>
      <c r="W446" s="54">
        <f t="shared" ca="1" si="15"/>
        <v>-2.2302597158627285E-2</v>
      </c>
      <c r="X446" s="55">
        <f t="shared" ca="1" si="14"/>
        <v>1.0451026001572745</v>
      </c>
    </row>
    <row r="447" spans="2:24" x14ac:dyDescent="0.25">
      <c r="B447" s="26">
        <f>IF('Training Data'!A441="M",1,0)</f>
        <v>1</v>
      </c>
      <c r="C447" s="22">
        <f>IF('Training Data'!A441="F",1,0)</f>
        <v>0</v>
      </c>
      <c r="D447" s="26">
        <f>IF('Training Data'!$B441="H",1,0)</f>
        <v>1</v>
      </c>
      <c r="E447" s="22">
        <f>IF('Training Data'!$B441="A",1,0)</f>
        <v>0</v>
      </c>
      <c r="F447" s="37">
        <v>0</v>
      </c>
      <c r="G447" s="37">
        <v>0</v>
      </c>
      <c r="H447" s="37">
        <v>0</v>
      </c>
      <c r="I447" s="37">
        <v>0</v>
      </c>
      <c r="J447" s="37">
        <v>0</v>
      </c>
      <c r="K447" s="37">
        <v>0</v>
      </c>
      <c r="L447" s="37">
        <v>0</v>
      </c>
      <c r="M447" s="37">
        <v>0</v>
      </c>
      <c r="N447" s="37">
        <v>0</v>
      </c>
      <c r="O447" s="37">
        <v>1</v>
      </c>
      <c r="P447" s="37">
        <v>0</v>
      </c>
      <c r="Q447" s="37">
        <v>0</v>
      </c>
      <c r="R447" s="37">
        <v>0</v>
      </c>
      <c r="S447" s="37">
        <v>0</v>
      </c>
      <c r="T447" s="22">
        <v>0</v>
      </c>
      <c r="U447" s="24">
        <v>1</v>
      </c>
      <c r="V447" s="23">
        <v>1</v>
      </c>
      <c r="W447" s="54">
        <f t="shared" ca="1" si="15"/>
        <v>3.4291932278569748E-2</v>
      </c>
      <c r="X447" s="55">
        <f t="shared" ca="1" si="14"/>
        <v>0.93259207206225847</v>
      </c>
    </row>
    <row r="448" spans="2:24" x14ac:dyDescent="0.25">
      <c r="B448" s="26">
        <f>IF('Training Data'!A442="M",1,0)</f>
        <v>0</v>
      </c>
      <c r="C448" s="22">
        <f>IF('Training Data'!A442="F",1,0)</f>
        <v>1</v>
      </c>
      <c r="D448" s="26">
        <f>IF('Training Data'!$B442="H",1,0)</f>
        <v>1</v>
      </c>
      <c r="E448" s="22">
        <f>IF('Training Data'!$B442="A",1,0)</f>
        <v>0</v>
      </c>
      <c r="F448" s="37">
        <v>0</v>
      </c>
      <c r="G448" s="37">
        <v>0</v>
      </c>
      <c r="H448" s="37">
        <v>0</v>
      </c>
      <c r="I448" s="37">
        <v>0</v>
      </c>
      <c r="J448" s="37">
        <v>0</v>
      </c>
      <c r="K448" s="37">
        <v>0</v>
      </c>
      <c r="L448" s="37">
        <v>0</v>
      </c>
      <c r="M448" s="37">
        <v>0</v>
      </c>
      <c r="N448" s="37">
        <v>0</v>
      </c>
      <c r="O448" s="37">
        <v>1</v>
      </c>
      <c r="P448" s="37">
        <v>0</v>
      </c>
      <c r="Q448" s="37">
        <v>0</v>
      </c>
      <c r="R448" s="37">
        <v>0</v>
      </c>
      <c r="S448" s="37">
        <v>0</v>
      </c>
      <c r="T448" s="22">
        <v>0</v>
      </c>
      <c r="U448" s="24">
        <v>1</v>
      </c>
      <c r="V448" s="23">
        <v>1</v>
      </c>
      <c r="W448" s="54">
        <f t="shared" ca="1" si="15"/>
        <v>0.10578133461664674</v>
      </c>
      <c r="X448" s="55">
        <f t="shared" ca="1" si="14"/>
        <v>0.79962702151998555</v>
      </c>
    </row>
    <row r="449" spans="2:24" x14ac:dyDescent="0.25">
      <c r="B449" s="26">
        <f>IF('Training Data'!A443="M",1,0)</f>
        <v>0</v>
      </c>
      <c r="C449" s="22">
        <f>IF('Training Data'!A443="F",1,0)</f>
        <v>1</v>
      </c>
      <c r="D449" s="26">
        <f>IF('Training Data'!$B443="H",1,0)</f>
        <v>1</v>
      </c>
      <c r="E449" s="22">
        <f>IF('Training Data'!$B443="A",1,0)</f>
        <v>0</v>
      </c>
      <c r="F449" s="37">
        <v>0</v>
      </c>
      <c r="G449" s="37">
        <v>0</v>
      </c>
      <c r="H449" s="37">
        <v>0</v>
      </c>
      <c r="I449" s="37">
        <v>0</v>
      </c>
      <c r="J449" s="37">
        <v>1</v>
      </c>
      <c r="K449" s="37">
        <v>0</v>
      </c>
      <c r="L449" s="37">
        <v>0</v>
      </c>
      <c r="M449" s="37">
        <v>0</v>
      </c>
      <c r="N449" s="37">
        <v>0</v>
      </c>
      <c r="O449" s="37">
        <v>1</v>
      </c>
      <c r="P449" s="37">
        <v>0</v>
      </c>
      <c r="Q449" s="37">
        <v>0</v>
      </c>
      <c r="R449" s="37">
        <v>0</v>
      </c>
      <c r="S449" s="37">
        <v>0</v>
      </c>
      <c r="T449" s="22">
        <v>0</v>
      </c>
      <c r="U449" s="24">
        <v>1</v>
      </c>
      <c r="V449" s="23">
        <v>1</v>
      </c>
      <c r="W449" s="54">
        <f t="shared" ca="1" si="15"/>
        <v>0.39990615283328013</v>
      </c>
      <c r="X449" s="55">
        <f t="shared" ca="1" si="14"/>
        <v>0.36011262540735456</v>
      </c>
    </row>
    <row r="450" spans="2:24" x14ac:dyDescent="0.25">
      <c r="B450" s="26">
        <f>IF('Training Data'!A444="M",1,0)</f>
        <v>0</v>
      </c>
      <c r="C450" s="22">
        <f>IF('Training Data'!A444="F",1,0)</f>
        <v>1</v>
      </c>
      <c r="D450" s="26">
        <f>IF('Training Data'!$B444="H",1,0)</f>
        <v>1</v>
      </c>
      <c r="E450" s="22">
        <f>IF('Training Data'!$B444="A",1,0)</f>
        <v>0</v>
      </c>
      <c r="F450" s="37">
        <v>1</v>
      </c>
      <c r="G450" s="37">
        <v>0</v>
      </c>
      <c r="H450" s="37">
        <v>0</v>
      </c>
      <c r="I450" s="37">
        <v>0</v>
      </c>
      <c r="J450" s="37">
        <v>0</v>
      </c>
      <c r="K450" s="37">
        <v>0</v>
      </c>
      <c r="L450" s="37">
        <v>0</v>
      </c>
      <c r="M450" s="37">
        <v>0</v>
      </c>
      <c r="N450" s="37">
        <v>0</v>
      </c>
      <c r="O450" s="37">
        <v>0</v>
      </c>
      <c r="P450" s="37">
        <v>0</v>
      </c>
      <c r="Q450" s="37">
        <v>0</v>
      </c>
      <c r="R450" s="37">
        <v>1</v>
      </c>
      <c r="S450" s="37">
        <v>0</v>
      </c>
      <c r="T450" s="22">
        <v>1</v>
      </c>
      <c r="U450" s="24">
        <v>1</v>
      </c>
      <c r="V450" s="23">
        <v>1</v>
      </c>
      <c r="W450" s="54">
        <f t="shared" ca="1" si="15"/>
        <v>0.58933343104599323</v>
      </c>
      <c r="X450" s="55">
        <f t="shared" ca="1" si="14"/>
        <v>0.16864703085645599</v>
      </c>
    </row>
    <row r="451" spans="2:24" x14ac:dyDescent="0.25">
      <c r="B451" s="26">
        <f>IF('Training Data'!A445="M",1,0)</f>
        <v>0</v>
      </c>
      <c r="C451" s="22">
        <f>IF('Training Data'!A445="F",1,0)</f>
        <v>1</v>
      </c>
      <c r="D451" s="26">
        <f>IF('Training Data'!$B445="H",1,0)</f>
        <v>1</v>
      </c>
      <c r="E451" s="22">
        <f>IF('Training Data'!$B445="A",1,0)</f>
        <v>0</v>
      </c>
      <c r="F451" s="37">
        <v>0</v>
      </c>
      <c r="G451" s="37">
        <v>0</v>
      </c>
      <c r="H451" s="37">
        <v>0</v>
      </c>
      <c r="I451" s="37">
        <v>1</v>
      </c>
      <c r="J451" s="37">
        <v>0</v>
      </c>
      <c r="K451" s="37">
        <v>0</v>
      </c>
      <c r="L451" s="37">
        <v>0</v>
      </c>
      <c r="M451" s="37">
        <v>0</v>
      </c>
      <c r="N451" s="37">
        <v>0</v>
      </c>
      <c r="O451" s="37">
        <v>0</v>
      </c>
      <c r="P451" s="37">
        <v>0</v>
      </c>
      <c r="Q451" s="37">
        <v>0</v>
      </c>
      <c r="R451" s="37">
        <v>0</v>
      </c>
      <c r="S451" s="37">
        <v>0</v>
      </c>
      <c r="T451" s="22">
        <v>1</v>
      </c>
      <c r="U451" s="24">
        <v>1</v>
      </c>
      <c r="V451" s="23">
        <v>1</v>
      </c>
      <c r="W451" s="54">
        <f t="shared" ca="1" si="15"/>
        <v>0.53074164822007908</v>
      </c>
      <c r="X451" s="55">
        <f t="shared" ca="1" si="14"/>
        <v>0.22020340071520803</v>
      </c>
    </row>
    <row r="452" spans="2:24" x14ac:dyDescent="0.25">
      <c r="B452" s="26">
        <f>IF('Training Data'!A446="M",1,0)</f>
        <v>0</v>
      </c>
      <c r="C452" s="22">
        <f>IF('Training Data'!A446="F",1,0)</f>
        <v>0</v>
      </c>
      <c r="D452" s="26">
        <f>IF('Training Data'!$B446="H",1,0)</f>
        <v>1</v>
      </c>
      <c r="E452" s="22">
        <f>IF('Training Data'!$B446="A",1,0)</f>
        <v>0</v>
      </c>
      <c r="F452" s="37">
        <v>0</v>
      </c>
      <c r="G452" s="37">
        <v>0</v>
      </c>
      <c r="H452" s="37">
        <v>0</v>
      </c>
      <c r="I452" s="37">
        <v>0</v>
      </c>
      <c r="J452" s="37">
        <v>0</v>
      </c>
      <c r="K452" s="37">
        <v>0</v>
      </c>
      <c r="L452" s="37">
        <v>0</v>
      </c>
      <c r="M452" s="37">
        <v>1</v>
      </c>
      <c r="N452" s="37">
        <v>0</v>
      </c>
      <c r="O452" s="37">
        <v>0</v>
      </c>
      <c r="P452" s="37">
        <v>0</v>
      </c>
      <c r="Q452" s="37">
        <v>0</v>
      </c>
      <c r="R452" s="37">
        <v>0</v>
      </c>
      <c r="S452" s="37">
        <v>0</v>
      </c>
      <c r="T452" s="22">
        <v>0</v>
      </c>
      <c r="U452" s="24">
        <v>1</v>
      </c>
      <c r="V452" s="23">
        <v>1</v>
      </c>
      <c r="W452" s="54">
        <f t="shared" ca="1" si="15"/>
        <v>0.2019940715866905</v>
      </c>
      <c r="X452" s="55">
        <f t="shared" ca="1" si="14"/>
        <v>0.63681346178278808</v>
      </c>
    </row>
    <row r="453" spans="2:24" x14ac:dyDescent="0.25">
      <c r="B453" s="26">
        <f>IF('Training Data'!A447="M",1,0)</f>
        <v>1</v>
      </c>
      <c r="C453" s="22">
        <f>IF('Training Data'!A447="F",1,0)</f>
        <v>0</v>
      </c>
      <c r="D453" s="26">
        <f>IF('Training Data'!$B447="H",1,0)</f>
        <v>1</v>
      </c>
      <c r="E453" s="22">
        <f>IF('Training Data'!$B447="A",1,0)</f>
        <v>0</v>
      </c>
      <c r="F453" s="37">
        <v>0</v>
      </c>
      <c r="G453" s="37">
        <v>0</v>
      </c>
      <c r="H453" s="37">
        <v>0</v>
      </c>
      <c r="I453" s="37">
        <v>0</v>
      </c>
      <c r="J453" s="37">
        <v>0</v>
      </c>
      <c r="K453" s="37">
        <v>0</v>
      </c>
      <c r="L453" s="37">
        <v>0</v>
      </c>
      <c r="M453" s="37">
        <v>0</v>
      </c>
      <c r="N453" s="37">
        <v>0</v>
      </c>
      <c r="O453" s="37">
        <v>0</v>
      </c>
      <c r="P453" s="37">
        <v>0</v>
      </c>
      <c r="Q453" s="37">
        <v>0</v>
      </c>
      <c r="R453" s="37">
        <v>1</v>
      </c>
      <c r="S453" s="37">
        <v>0</v>
      </c>
      <c r="T453" s="22">
        <v>0</v>
      </c>
      <c r="U453" s="24">
        <v>1</v>
      </c>
      <c r="V453" s="23">
        <v>1</v>
      </c>
      <c r="W453" s="54">
        <f t="shared" ca="1" si="15"/>
        <v>6.1541578696537258E-2</v>
      </c>
      <c r="X453" s="55">
        <f t="shared" ca="1" si="14"/>
        <v>0.88070420851538767</v>
      </c>
    </row>
    <row r="454" spans="2:24" x14ac:dyDescent="0.25">
      <c r="B454" s="26">
        <f>IF('Training Data'!A448="M",1,0)</f>
        <v>0</v>
      </c>
      <c r="C454" s="22">
        <f>IF('Training Data'!A448="F",1,0)</f>
        <v>1</v>
      </c>
      <c r="D454" s="26">
        <f>IF('Training Data'!$B448="H",1,0)</f>
        <v>1</v>
      </c>
      <c r="E454" s="22">
        <f>IF('Training Data'!$B448="A",1,0)</f>
        <v>0</v>
      </c>
      <c r="F454" s="37">
        <v>0</v>
      </c>
      <c r="G454" s="37">
        <v>0</v>
      </c>
      <c r="H454" s="37">
        <v>0</v>
      </c>
      <c r="I454" s="37">
        <v>0</v>
      </c>
      <c r="J454" s="37">
        <v>0</v>
      </c>
      <c r="K454" s="37">
        <v>0</v>
      </c>
      <c r="L454" s="37">
        <v>0</v>
      </c>
      <c r="M454" s="37">
        <v>0</v>
      </c>
      <c r="N454" s="37">
        <v>0</v>
      </c>
      <c r="O454" s="37">
        <v>0</v>
      </c>
      <c r="P454" s="37">
        <v>0</v>
      </c>
      <c r="Q454" s="37">
        <v>0</v>
      </c>
      <c r="R454" s="37">
        <v>0</v>
      </c>
      <c r="S454" s="37">
        <v>0</v>
      </c>
      <c r="T454" s="22">
        <v>0</v>
      </c>
      <c r="U454" s="24">
        <v>1</v>
      </c>
      <c r="V454" s="23">
        <v>1</v>
      </c>
      <c r="W454" s="54">
        <f t="shared" ca="1" si="15"/>
        <v>-5.4751947799372959E-2</v>
      </c>
      <c r="X454" s="55">
        <f t="shared" ca="1" si="14"/>
        <v>1.1125016713865712</v>
      </c>
    </row>
    <row r="455" spans="2:24" x14ac:dyDescent="0.25">
      <c r="B455" s="26">
        <f>IF('Training Data'!A449="M",1,0)</f>
        <v>0</v>
      </c>
      <c r="C455" s="22">
        <f>IF('Training Data'!A449="F",1,0)</f>
        <v>1</v>
      </c>
      <c r="D455" s="26">
        <f>IF('Training Data'!$B449="H",1,0)</f>
        <v>1</v>
      </c>
      <c r="E455" s="22">
        <f>IF('Training Data'!$B449="A",1,0)</f>
        <v>0</v>
      </c>
      <c r="F455" s="37">
        <v>1</v>
      </c>
      <c r="G455" s="37">
        <v>0</v>
      </c>
      <c r="H455" s="37">
        <v>0</v>
      </c>
      <c r="I455" s="37">
        <v>0</v>
      </c>
      <c r="J455" s="37">
        <v>0</v>
      </c>
      <c r="K455" s="37">
        <v>0</v>
      </c>
      <c r="L455" s="37">
        <v>0</v>
      </c>
      <c r="M455" s="37">
        <v>0</v>
      </c>
      <c r="N455" s="37">
        <v>1</v>
      </c>
      <c r="O455" s="37">
        <v>0</v>
      </c>
      <c r="P455" s="37">
        <v>0</v>
      </c>
      <c r="Q455" s="37">
        <v>0</v>
      </c>
      <c r="R455" s="37">
        <v>0</v>
      </c>
      <c r="S455" s="37">
        <v>0</v>
      </c>
      <c r="T455" s="22">
        <v>1</v>
      </c>
      <c r="U455" s="24">
        <v>1</v>
      </c>
      <c r="V455" s="23">
        <v>1</v>
      </c>
      <c r="W455" s="54">
        <f t="shared" ca="1" si="15"/>
        <v>0.54732354188515708</v>
      </c>
      <c r="X455" s="55">
        <f t="shared" ca="1" si="14"/>
        <v>0.20491597573139914</v>
      </c>
    </row>
    <row r="456" spans="2:24" x14ac:dyDescent="0.25">
      <c r="B456" s="26">
        <f>IF('Training Data'!A450="M",1,0)</f>
        <v>0</v>
      </c>
      <c r="C456" s="22">
        <f>IF('Training Data'!A450="F",1,0)</f>
        <v>1</v>
      </c>
      <c r="D456" s="26">
        <f>IF('Training Data'!$B450="H",1,0)</f>
        <v>0</v>
      </c>
      <c r="E456" s="22">
        <f>IF('Training Data'!$B450="A",1,0)</f>
        <v>1</v>
      </c>
      <c r="F456" s="37">
        <v>0</v>
      </c>
      <c r="G456" s="37">
        <v>0</v>
      </c>
      <c r="H456" s="37">
        <v>0</v>
      </c>
      <c r="I456" s="37">
        <v>0</v>
      </c>
      <c r="J456" s="37">
        <v>1</v>
      </c>
      <c r="K456" s="37">
        <v>0</v>
      </c>
      <c r="L456" s="37">
        <v>0</v>
      </c>
      <c r="M456" s="37">
        <v>0</v>
      </c>
      <c r="N456" s="37">
        <v>1</v>
      </c>
      <c r="O456" s="37">
        <v>0</v>
      </c>
      <c r="P456" s="37">
        <v>0</v>
      </c>
      <c r="Q456" s="37">
        <v>0</v>
      </c>
      <c r="R456" s="37">
        <v>0</v>
      </c>
      <c r="S456" s="37">
        <v>0</v>
      </c>
      <c r="T456" s="22">
        <v>0</v>
      </c>
      <c r="U456" s="24">
        <v>1</v>
      </c>
      <c r="V456" s="23">
        <v>1</v>
      </c>
      <c r="W456" s="54">
        <f t="shared" ca="1" si="15"/>
        <v>0.39977880922096953</v>
      </c>
      <c r="X456" s="55">
        <f t="shared" ref="X456:X519" ca="1" si="16">(V456-W456)^2</f>
        <v>0.3602654778601973</v>
      </c>
    </row>
    <row r="457" spans="2:24" x14ac:dyDescent="0.25">
      <c r="B457" s="26">
        <f>IF('Training Data'!A451="M",1,0)</f>
        <v>0</v>
      </c>
      <c r="C457" s="22">
        <f>IF('Training Data'!A451="F",1,0)</f>
        <v>1</v>
      </c>
      <c r="D457" s="26">
        <f>IF('Training Data'!$B451="H",1,0)</f>
        <v>0</v>
      </c>
      <c r="E457" s="22">
        <f>IF('Training Data'!$B451="A",1,0)</f>
        <v>1</v>
      </c>
      <c r="F457" s="37">
        <v>0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0</v>
      </c>
      <c r="M457" s="37">
        <v>0</v>
      </c>
      <c r="N457" s="37">
        <v>0</v>
      </c>
      <c r="O457" s="37">
        <v>0</v>
      </c>
      <c r="P457" s="37">
        <v>0</v>
      </c>
      <c r="Q457" s="37">
        <v>0</v>
      </c>
      <c r="R457" s="37">
        <v>0</v>
      </c>
      <c r="S457" s="37">
        <v>0</v>
      </c>
      <c r="T457" s="22">
        <v>0</v>
      </c>
      <c r="U457" s="24">
        <v>1</v>
      </c>
      <c r="V457" s="23">
        <v>1</v>
      </c>
      <c r="W457" s="54">
        <f t="shared" ref="W457:W520" ca="1" si="17">SUMPRODUCT($B$5:$U$5,$B457:$U457)</f>
        <v>-4.0119048668814855E-2</v>
      </c>
      <c r="X457" s="55">
        <f t="shared" ca="1" si="16"/>
        <v>1.0818476354037203</v>
      </c>
    </row>
    <row r="458" spans="2:24" x14ac:dyDescent="0.25">
      <c r="B458" s="26">
        <f>IF('Training Data'!A452="M",1,0)</f>
        <v>0</v>
      </c>
      <c r="C458" s="22">
        <f>IF('Training Data'!A452="F",1,0)</f>
        <v>1</v>
      </c>
      <c r="D458" s="26">
        <f>IF('Training Data'!$B452="H",1,0)</f>
        <v>1</v>
      </c>
      <c r="E458" s="22">
        <f>IF('Training Data'!$B452="A",1,0)</f>
        <v>0</v>
      </c>
      <c r="F458" s="37">
        <v>0</v>
      </c>
      <c r="G458" s="37">
        <v>0</v>
      </c>
      <c r="H458" s="37">
        <v>0</v>
      </c>
      <c r="I458" s="37">
        <v>0</v>
      </c>
      <c r="J458" s="37">
        <v>0</v>
      </c>
      <c r="K458" s="37">
        <v>0</v>
      </c>
      <c r="L458" s="37">
        <v>0</v>
      </c>
      <c r="M458" s="37">
        <v>0</v>
      </c>
      <c r="N458" s="37">
        <v>0</v>
      </c>
      <c r="O458" s="37">
        <v>0</v>
      </c>
      <c r="P458" s="37">
        <v>0</v>
      </c>
      <c r="Q458" s="37">
        <v>0</v>
      </c>
      <c r="R458" s="37">
        <v>0</v>
      </c>
      <c r="S458" s="37">
        <v>0</v>
      </c>
      <c r="T458" s="22">
        <v>0</v>
      </c>
      <c r="U458" s="24">
        <v>1</v>
      </c>
      <c r="V458" s="23">
        <v>1</v>
      </c>
      <c r="W458" s="54">
        <f t="shared" ca="1" si="17"/>
        <v>-5.4751947799372959E-2</v>
      </c>
      <c r="X458" s="55">
        <f t="shared" ca="1" si="16"/>
        <v>1.1125016713865712</v>
      </c>
    </row>
    <row r="459" spans="2:24" x14ac:dyDescent="0.25">
      <c r="B459" s="26">
        <f>IF('Training Data'!A453="M",1,0)</f>
        <v>1</v>
      </c>
      <c r="C459" s="22">
        <f>IF('Training Data'!A453="F",1,0)</f>
        <v>0</v>
      </c>
      <c r="D459" s="26">
        <f>IF('Training Data'!$B453="H",1,0)</f>
        <v>1</v>
      </c>
      <c r="E459" s="22">
        <f>IF('Training Data'!$B453="A",1,0)</f>
        <v>0</v>
      </c>
      <c r="F459" s="37">
        <v>0</v>
      </c>
      <c r="G459" s="37">
        <v>0</v>
      </c>
      <c r="H459" s="37">
        <v>0</v>
      </c>
      <c r="I459" s="37">
        <v>0</v>
      </c>
      <c r="J459" s="37">
        <v>1</v>
      </c>
      <c r="K459" s="37">
        <v>0</v>
      </c>
      <c r="L459" s="37">
        <v>0</v>
      </c>
      <c r="M459" s="37">
        <v>0</v>
      </c>
      <c r="N459" s="37">
        <v>0</v>
      </c>
      <c r="O459" s="37">
        <v>0</v>
      </c>
      <c r="P459" s="37">
        <v>0</v>
      </c>
      <c r="Q459" s="37">
        <v>0</v>
      </c>
      <c r="R459" s="37">
        <v>0</v>
      </c>
      <c r="S459" s="37">
        <v>0</v>
      </c>
      <c r="T459" s="22">
        <v>0</v>
      </c>
      <c r="U459" s="24">
        <v>1</v>
      </c>
      <c r="V459" s="23">
        <v>1</v>
      </c>
      <c r="W459" s="54">
        <f t="shared" ca="1" si="17"/>
        <v>0.16788346807918345</v>
      </c>
      <c r="X459" s="55">
        <f t="shared" ca="1" si="16"/>
        <v>0.69241792269592739</v>
      </c>
    </row>
    <row r="460" spans="2:24" x14ac:dyDescent="0.25">
      <c r="B460" s="26">
        <f>IF('Training Data'!A454="M",1,0)</f>
        <v>0</v>
      </c>
      <c r="C460" s="22">
        <f>IF('Training Data'!A454="F",1,0)</f>
        <v>1</v>
      </c>
      <c r="D460" s="26">
        <f>IF('Training Data'!$B454="H",1,0)</f>
        <v>1</v>
      </c>
      <c r="E460" s="22">
        <f>IF('Training Data'!$B454="A",1,0)</f>
        <v>0</v>
      </c>
      <c r="F460" s="37">
        <v>1</v>
      </c>
      <c r="G460" s="37">
        <v>0</v>
      </c>
      <c r="H460" s="37">
        <v>0</v>
      </c>
      <c r="I460" s="37">
        <v>0</v>
      </c>
      <c r="J460" s="37">
        <v>0</v>
      </c>
      <c r="K460" s="37">
        <v>0</v>
      </c>
      <c r="L460" s="37">
        <v>0</v>
      </c>
      <c r="M460" s="37">
        <v>0</v>
      </c>
      <c r="N460" s="37">
        <v>0</v>
      </c>
      <c r="O460" s="37">
        <v>0</v>
      </c>
      <c r="P460" s="37">
        <v>0</v>
      </c>
      <c r="Q460" s="37">
        <v>0</v>
      </c>
      <c r="R460" s="37">
        <v>0</v>
      </c>
      <c r="S460" s="37">
        <v>0</v>
      </c>
      <c r="T460" s="22">
        <v>0</v>
      </c>
      <c r="U460" s="24">
        <v>1</v>
      </c>
      <c r="V460" s="23">
        <v>1</v>
      </c>
      <c r="W460" s="54">
        <f t="shared" ca="1" si="17"/>
        <v>0.1616419391122339</v>
      </c>
      <c r="X460" s="55">
        <f t="shared" ca="1" si="16"/>
        <v>0.70284423825549536</v>
      </c>
    </row>
    <row r="461" spans="2:24" x14ac:dyDescent="0.25">
      <c r="B461" s="26">
        <f>IF('Training Data'!A455="M",1,0)</f>
        <v>1</v>
      </c>
      <c r="C461" s="22">
        <f>IF('Training Data'!A455="F",1,0)</f>
        <v>0</v>
      </c>
      <c r="D461" s="26">
        <f>IF('Training Data'!$B455="H",1,0)</f>
        <v>0</v>
      </c>
      <c r="E461" s="22">
        <f>IF('Training Data'!$B455="A",1,0)</f>
        <v>1</v>
      </c>
      <c r="F461" s="37">
        <v>0</v>
      </c>
      <c r="G461" s="37">
        <v>0</v>
      </c>
      <c r="H461" s="37">
        <v>0</v>
      </c>
      <c r="I461" s="37">
        <v>0</v>
      </c>
      <c r="J461" s="37">
        <v>1</v>
      </c>
      <c r="K461" s="37">
        <v>0</v>
      </c>
      <c r="L461" s="37">
        <v>0</v>
      </c>
      <c r="M461" s="37">
        <v>0</v>
      </c>
      <c r="N461" s="37">
        <v>0</v>
      </c>
      <c r="O461" s="37">
        <v>1</v>
      </c>
      <c r="P461" s="37">
        <v>0</v>
      </c>
      <c r="Q461" s="37">
        <v>0</v>
      </c>
      <c r="R461" s="37">
        <v>1</v>
      </c>
      <c r="S461" s="37">
        <v>0</v>
      </c>
      <c r="T461" s="22">
        <v>0</v>
      </c>
      <c r="U461" s="24">
        <v>1</v>
      </c>
      <c r="V461" s="23">
        <v>1</v>
      </c>
      <c r="W461" s="54">
        <f t="shared" ca="1" si="17"/>
        <v>0.53083257845974841</v>
      </c>
      <c r="X461" s="55">
        <f t="shared" ca="1" si="16"/>
        <v>0.22011806943472814</v>
      </c>
    </row>
    <row r="462" spans="2:24" x14ac:dyDescent="0.25">
      <c r="B462" s="26">
        <f>IF('Training Data'!A456="M",1,0)</f>
        <v>0</v>
      </c>
      <c r="C462" s="22">
        <f>IF('Training Data'!A456="F",1,0)</f>
        <v>1</v>
      </c>
      <c r="D462" s="26">
        <f>IF('Training Data'!$B456="H",1,0)</f>
        <v>1</v>
      </c>
      <c r="E462" s="22">
        <f>IF('Training Data'!$B456="A",1,0)</f>
        <v>0</v>
      </c>
      <c r="F462" s="37">
        <v>0</v>
      </c>
      <c r="G462" s="37">
        <v>1</v>
      </c>
      <c r="H462" s="37">
        <v>0</v>
      </c>
      <c r="I462" s="37">
        <v>0</v>
      </c>
      <c r="J462" s="37">
        <v>0</v>
      </c>
      <c r="K462" s="37">
        <v>0</v>
      </c>
      <c r="L462" s="37">
        <v>0</v>
      </c>
      <c r="M462" s="37">
        <v>0</v>
      </c>
      <c r="N462" s="37">
        <v>0</v>
      </c>
      <c r="O462" s="37">
        <v>0</v>
      </c>
      <c r="P462" s="37">
        <v>0</v>
      </c>
      <c r="Q462" s="37">
        <v>0</v>
      </c>
      <c r="R462" s="37">
        <v>0</v>
      </c>
      <c r="S462" s="37">
        <v>0</v>
      </c>
      <c r="T462" s="22">
        <v>0</v>
      </c>
      <c r="U462" s="24">
        <v>1</v>
      </c>
      <c r="V462" s="23">
        <v>1</v>
      </c>
      <c r="W462" s="54">
        <f t="shared" ca="1" si="17"/>
        <v>-0.32883321762478318</v>
      </c>
      <c r="X462" s="55">
        <f t="shared" ca="1" si="16"/>
        <v>1.7657977202630346</v>
      </c>
    </row>
    <row r="463" spans="2:24" x14ac:dyDescent="0.25">
      <c r="B463" s="26">
        <f>IF('Training Data'!A457="M",1,0)</f>
        <v>0</v>
      </c>
      <c r="C463" s="22">
        <f>IF('Training Data'!A457="F",1,0)</f>
        <v>1</v>
      </c>
      <c r="D463" s="26">
        <f>IF('Training Data'!$B457="H",1,0)</f>
        <v>1</v>
      </c>
      <c r="E463" s="22">
        <f>IF('Training Data'!$B457="A",1,0)</f>
        <v>0</v>
      </c>
      <c r="F463" s="37">
        <v>1</v>
      </c>
      <c r="G463" s="37">
        <v>0</v>
      </c>
      <c r="H463" s="37">
        <v>0</v>
      </c>
      <c r="I463" s="37">
        <v>1</v>
      </c>
      <c r="J463" s="37">
        <v>0</v>
      </c>
      <c r="K463" s="37">
        <v>0</v>
      </c>
      <c r="L463" s="37">
        <v>0</v>
      </c>
      <c r="M463" s="37">
        <v>0</v>
      </c>
      <c r="N463" s="37">
        <v>0</v>
      </c>
      <c r="O463" s="37">
        <v>0</v>
      </c>
      <c r="P463" s="37">
        <v>0</v>
      </c>
      <c r="Q463" s="37">
        <v>0</v>
      </c>
      <c r="R463" s="37">
        <v>1</v>
      </c>
      <c r="S463" s="37">
        <v>0</v>
      </c>
      <c r="T463" s="22">
        <v>0</v>
      </c>
      <c r="U463" s="24">
        <v>1</v>
      </c>
      <c r="V463" s="23">
        <v>1</v>
      </c>
      <c r="W463" s="54">
        <f t="shared" ca="1" si="17"/>
        <v>0.69500990086590098</v>
      </c>
      <c r="X463" s="55">
        <f t="shared" ca="1" si="16"/>
        <v>9.3018960569827544E-2</v>
      </c>
    </row>
    <row r="464" spans="2:24" x14ac:dyDescent="0.25">
      <c r="B464" s="26">
        <f>IF('Training Data'!A458="M",1,0)</f>
        <v>0</v>
      </c>
      <c r="C464" s="22">
        <f>IF('Training Data'!A458="F",1,0)</f>
        <v>1</v>
      </c>
      <c r="D464" s="26">
        <f>IF('Training Data'!$B458="H",1,0)</f>
        <v>1</v>
      </c>
      <c r="E464" s="22">
        <f>IF('Training Data'!$B458="A",1,0)</f>
        <v>0</v>
      </c>
      <c r="F464" s="37">
        <v>0</v>
      </c>
      <c r="G464" s="37">
        <v>0</v>
      </c>
      <c r="H464" s="37">
        <v>0</v>
      </c>
      <c r="I464" s="37">
        <v>0</v>
      </c>
      <c r="J464" s="37">
        <v>0</v>
      </c>
      <c r="K464" s="37">
        <v>0</v>
      </c>
      <c r="L464" s="37">
        <v>0</v>
      </c>
      <c r="M464" s="37">
        <v>0</v>
      </c>
      <c r="N464" s="37">
        <v>0</v>
      </c>
      <c r="O464" s="37">
        <v>0</v>
      </c>
      <c r="P464" s="37">
        <v>0</v>
      </c>
      <c r="Q464" s="37">
        <v>0</v>
      </c>
      <c r="R464" s="37">
        <v>1</v>
      </c>
      <c r="S464" s="37">
        <v>0</v>
      </c>
      <c r="T464" s="22">
        <v>1</v>
      </c>
      <c r="U464" s="24">
        <v>1</v>
      </c>
      <c r="V464" s="23">
        <v>1</v>
      </c>
      <c r="W464" s="54">
        <f t="shared" ca="1" si="17"/>
        <v>0.37293954413438635</v>
      </c>
      <c r="X464" s="55">
        <f t="shared" ca="1" si="16"/>
        <v>0.3932048153103912</v>
      </c>
    </row>
    <row r="465" spans="2:24" x14ac:dyDescent="0.25">
      <c r="B465" s="26">
        <f>IF('Training Data'!A459="M",1,0)</f>
        <v>1</v>
      </c>
      <c r="C465" s="22">
        <f>IF('Training Data'!A459="F",1,0)</f>
        <v>0</v>
      </c>
      <c r="D465" s="26">
        <f>IF('Training Data'!$B459="H",1,0)</f>
        <v>0</v>
      </c>
      <c r="E465" s="22">
        <f>IF('Training Data'!$B459="A",1,0)</f>
        <v>0</v>
      </c>
      <c r="F465" s="37">
        <v>0</v>
      </c>
      <c r="G465" s="37">
        <v>0</v>
      </c>
      <c r="H465" s="37">
        <v>0</v>
      </c>
      <c r="I465" s="37">
        <v>0</v>
      </c>
      <c r="J465" s="37">
        <v>1</v>
      </c>
      <c r="K465" s="37">
        <v>0</v>
      </c>
      <c r="L465" s="37">
        <v>0</v>
      </c>
      <c r="M465" s="37">
        <v>0</v>
      </c>
      <c r="N465" s="37">
        <v>0</v>
      </c>
      <c r="O465" s="37">
        <v>1</v>
      </c>
      <c r="P465" s="37">
        <v>0</v>
      </c>
      <c r="Q465" s="37">
        <v>0</v>
      </c>
      <c r="R465" s="37">
        <v>0</v>
      </c>
      <c r="S465" s="37">
        <v>1</v>
      </c>
      <c r="T465" s="22">
        <v>0</v>
      </c>
      <c r="U465" s="24">
        <v>1</v>
      </c>
      <c r="V465" s="23">
        <v>1</v>
      </c>
      <c r="W465" s="54">
        <f t="shared" ca="1" si="17"/>
        <v>0.148888267185594</v>
      </c>
      <c r="X465" s="55">
        <f t="shared" ca="1" si="16"/>
        <v>0.72439118173434081</v>
      </c>
    </row>
    <row r="466" spans="2:24" x14ac:dyDescent="0.25">
      <c r="B466" s="26">
        <f>IF('Training Data'!A460="M",1,0)</f>
        <v>0</v>
      </c>
      <c r="C466" s="22">
        <f>IF('Training Data'!A460="F",1,0)</f>
        <v>0</v>
      </c>
      <c r="D466" s="26">
        <f>IF('Training Data'!$B460="H",1,0)</f>
        <v>1</v>
      </c>
      <c r="E466" s="22">
        <f>IF('Training Data'!$B460="A",1,0)</f>
        <v>0</v>
      </c>
      <c r="F466" s="37">
        <v>0</v>
      </c>
      <c r="G466" s="37">
        <v>0</v>
      </c>
      <c r="H466" s="37">
        <v>0</v>
      </c>
      <c r="I466" s="37">
        <v>0</v>
      </c>
      <c r="J466" s="37">
        <v>0</v>
      </c>
      <c r="K466" s="37">
        <v>0</v>
      </c>
      <c r="L466" s="37">
        <v>0</v>
      </c>
      <c r="M466" s="37">
        <v>0</v>
      </c>
      <c r="N466" s="37">
        <v>0</v>
      </c>
      <c r="O466" s="37">
        <v>1</v>
      </c>
      <c r="P466" s="37">
        <v>0</v>
      </c>
      <c r="Q466" s="37">
        <v>0</v>
      </c>
      <c r="R466" s="37">
        <v>0</v>
      </c>
      <c r="S466" s="37">
        <v>0</v>
      </c>
      <c r="T466" s="22">
        <v>0</v>
      </c>
      <c r="U466" s="24">
        <v>1</v>
      </c>
      <c r="V466" s="23">
        <v>1</v>
      </c>
      <c r="W466" s="54">
        <f t="shared" ca="1" si="17"/>
        <v>0.13260255326660236</v>
      </c>
      <c r="X466" s="55">
        <f t="shared" ca="1" si="16"/>
        <v>0.75237833059961734</v>
      </c>
    </row>
    <row r="467" spans="2:24" x14ac:dyDescent="0.25">
      <c r="B467" s="26">
        <f>IF('Training Data'!A461="M",1,0)</f>
        <v>0</v>
      </c>
      <c r="C467" s="22">
        <f>IF('Training Data'!A461="F",1,0)</f>
        <v>1</v>
      </c>
      <c r="D467" s="26">
        <f>IF('Training Data'!$B461="H",1,0)</f>
        <v>1</v>
      </c>
      <c r="E467" s="22">
        <f>IF('Training Data'!$B461="A",1,0)</f>
        <v>0</v>
      </c>
      <c r="F467" s="37">
        <v>1</v>
      </c>
      <c r="G467" s="37">
        <v>0</v>
      </c>
      <c r="H467" s="37">
        <v>0</v>
      </c>
      <c r="I467" s="37">
        <v>1</v>
      </c>
      <c r="J467" s="37">
        <v>0</v>
      </c>
      <c r="K467" s="37">
        <v>0</v>
      </c>
      <c r="L467" s="37">
        <v>0</v>
      </c>
      <c r="M467" s="37">
        <v>1</v>
      </c>
      <c r="N467" s="37">
        <v>0</v>
      </c>
      <c r="O467" s="37">
        <v>0</v>
      </c>
      <c r="P467" s="37">
        <v>0</v>
      </c>
      <c r="Q467" s="37">
        <v>0</v>
      </c>
      <c r="R467" s="37">
        <v>0</v>
      </c>
      <c r="S467" s="37">
        <v>0</v>
      </c>
      <c r="T467" s="22">
        <v>0</v>
      </c>
      <c r="U467" s="24">
        <v>1</v>
      </c>
      <c r="V467" s="23">
        <v>1</v>
      </c>
      <c r="W467" s="54">
        <f t="shared" ca="1" si="17"/>
        <v>0.73715177276802168</v>
      </c>
      <c r="X467" s="55">
        <f t="shared" ca="1" si="16"/>
        <v>6.9089190558993707E-2</v>
      </c>
    </row>
    <row r="468" spans="2:24" x14ac:dyDescent="0.25">
      <c r="B468" s="26">
        <f>IF('Training Data'!A462="M",1,0)</f>
        <v>0</v>
      </c>
      <c r="C468" s="22">
        <f>IF('Training Data'!A462="F",1,0)</f>
        <v>1</v>
      </c>
      <c r="D468" s="26">
        <f>IF('Training Data'!$B462="H",1,0)</f>
        <v>0</v>
      </c>
      <c r="E468" s="22">
        <f>IF('Training Data'!$B462="A",1,0)</f>
        <v>1</v>
      </c>
      <c r="F468" s="37">
        <v>0</v>
      </c>
      <c r="G468" s="37">
        <v>0</v>
      </c>
      <c r="H468" s="37">
        <v>0</v>
      </c>
      <c r="I468" s="37">
        <v>0</v>
      </c>
      <c r="J468" s="37">
        <v>0</v>
      </c>
      <c r="K468" s="37">
        <v>0</v>
      </c>
      <c r="L468" s="37">
        <v>0</v>
      </c>
      <c r="M468" s="37">
        <v>0</v>
      </c>
      <c r="N468" s="37">
        <v>0</v>
      </c>
      <c r="O468" s="37">
        <v>0</v>
      </c>
      <c r="P468" s="37">
        <v>0</v>
      </c>
      <c r="Q468" s="37">
        <v>0</v>
      </c>
      <c r="R468" s="37">
        <v>0</v>
      </c>
      <c r="S468" s="37">
        <v>0</v>
      </c>
      <c r="T468" s="22">
        <v>1</v>
      </c>
      <c r="U468" s="24">
        <v>1</v>
      </c>
      <c r="V468" s="23">
        <v>1</v>
      </c>
      <c r="W468" s="54">
        <f t="shared" ca="1" si="17"/>
        <v>0.19978951443095727</v>
      </c>
      <c r="X468" s="55">
        <f t="shared" ca="1" si="16"/>
        <v>0.64033682121464319</v>
      </c>
    </row>
    <row r="469" spans="2:24" x14ac:dyDescent="0.25">
      <c r="B469" s="26">
        <f>IF('Training Data'!A463="M",1,0)</f>
        <v>1</v>
      </c>
      <c r="C469" s="22">
        <f>IF('Training Data'!A463="F",1,0)</f>
        <v>0</v>
      </c>
      <c r="D469" s="26">
        <f>IF('Training Data'!$B463="H",1,0)</f>
        <v>1</v>
      </c>
      <c r="E469" s="22">
        <f>IF('Training Data'!$B463="A",1,0)</f>
        <v>0</v>
      </c>
      <c r="F469" s="37">
        <v>0</v>
      </c>
      <c r="G469" s="37">
        <v>0</v>
      </c>
      <c r="H469" s="37">
        <v>0</v>
      </c>
      <c r="I469" s="37">
        <v>0</v>
      </c>
      <c r="J469" s="37">
        <v>1</v>
      </c>
      <c r="K469" s="37">
        <v>0</v>
      </c>
      <c r="L469" s="37">
        <v>0</v>
      </c>
      <c r="M469" s="37">
        <v>0</v>
      </c>
      <c r="N469" s="37">
        <v>0</v>
      </c>
      <c r="O469" s="37">
        <v>0</v>
      </c>
      <c r="P469" s="37">
        <v>0</v>
      </c>
      <c r="Q469" s="37">
        <v>0</v>
      </c>
      <c r="R469" s="37">
        <v>0</v>
      </c>
      <c r="S469" s="37">
        <v>0</v>
      </c>
      <c r="T469" s="22">
        <v>0</v>
      </c>
      <c r="U469" s="24">
        <v>1</v>
      </c>
      <c r="V469" s="23">
        <v>1</v>
      </c>
      <c r="W469" s="54">
        <f t="shared" ca="1" si="17"/>
        <v>0.16788346807918345</v>
      </c>
      <c r="X469" s="55">
        <f t="shared" ca="1" si="16"/>
        <v>0.69241792269592739</v>
      </c>
    </row>
    <row r="470" spans="2:24" x14ac:dyDescent="0.25">
      <c r="B470" s="26">
        <f>IF('Training Data'!A464="M",1,0)</f>
        <v>0</v>
      </c>
      <c r="C470" s="22">
        <f>IF('Training Data'!A464="F",1,0)</f>
        <v>1</v>
      </c>
      <c r="D470" s="26">
        <f>IF('Training Data'!$B464="H",1,0)</f>
        <v>1</v>
      </c>
      <c r="E470" s="22">
        <f>IF('Training Data'!$B464="A",1,0)</f>
        <v>0</v>
      </c>
      <c r="F470" s="37">
        <v>0</v>
      </c>
      <c r="G470" s="37">
        <v>0</v>
      </c>
      <c r="H470" s="37">
        <v>0</v>
      </c>
      <c r="I470" s="37">
        <v>1</v>
      </c>
      <c r="J470" s="37">
        <v>0</v>
      </c>
      <c r="K470" s="37">
        <v>0</v>
      </c>
      <c r="L470" s="37">
        <v>0</v>
      </c>
      <c r="M470" s="37">
        <v>0</v>
      </c>
      <c r="N470" s="37">
        <v>0</v>
      </c>
      <c r="O470" s="37">
        <v>0</v>
      </c>
      <c r="P470" s="37">
        <v>0</v>
      </c>
      <c r="Q470" s="37">
        <v>0</v>
      </c>
      <c r="R470" s="37">
        <v>1</v>
      </c>
      <c r="S470" s="37">
        <v>0</v>
      </c>
      <c r="T470" s="22">
        <v>0</v>
      </c>
      <c r="U470" s="24">
        <v>1</v>
      </c>
      <c r="V470" s="23">
        <v>1</v>
      </c>
      <c r="W470" s="54">
        <f t="shared" ca="1" si="17"/>
        <v>0.47861601395429421</v>
      </c>
      <c r="X470" s="55">
        <f t="shared" ca="1" si="16"/>
        <v>0.27184126090490873</v>
      </c>
    </row>
    <row r="471" spans="2:24" x14ac:dyDescent="0.25">
      <c r="B471" s="26">
        <f>IF('Training Data'!A465="M",1,0)</f>
        <v>0</v>
      </c>
      <c r="C471" s="22">
        <f>IF('Training Data'!A465="F",1,0)</f>
        <v>1</v>
      </c>
      <c r="D471" s="26">
        <f>IF('Training Data'!$B465="H",1,0)</f>
        <v>1</v>
      </c>
      <c r="E471" s="22">
        <f>IF('Training Data'!$B465="A",1,0)</f>
        <v>0</v>
      </c>
      <c r="F471" s="37">
        <v>0</v>
      </c>
      <c r="G471" s="37">
        <v>0</v>
      </c>
      <c r="H471" s="37">
        <v>1</v>
      </c>
      <c r="I471" s="37">
        <v>0</v>
      </c>
      <c r="J471" s="37">
        <v>0</v>
      </c>
      <c r="K471" s="37">
        <v>0</v>
      </c>
      <c r="L471" s="37">
        <v>0</v>
      </c>
      <c r="M471" s="37">
        <v>1</v>
      </c>
      <c r="N471" s="37">
        <v>0</v>
      </c>
      <c r="O471" s="37">
        <v>0</v>
      </c>
      <c r="P471" s="37">
        <v>0</v>
      </c>
      <c r="Q471" s="37">
        <v>0</v>
      </c>
      <c r="R471" s="37">
        <v>0</v>
      </c>
      <c r="S471" s="37">
        <v>0</v>
      </c>
      <c r="T471" s="22">
        <v>1</v>
      </c>
      <c r="U471" s="24">
        <v>1</v>
      </c>
      <c r="V471" s="23">
        <v>1</v>
      </c>
      <c r="W471" s="54">
        <f t="shared" ca="1" si="17"/>
        <v>0.17701389692392863</v>
      </c>
      <c r="X471" s="55">
        <f t="shared" ca="1" si="16"/>
        <v>0.67730612585633787</v>
      </c>
    </row>
    <row r="472" spans="2:24" x14ac:dyDescent="0.25">
      <c r="B472" s="26">
        <f>IF('Training Data'!A466="M",1,0)</f>
        <v>0</v>
      </c>
      <c r="C472" s="22">
        <f>IF('Training Data'!A466="F",1,0)</f>
        <v>1</v>
      </c>
      <c r="D472" s="26">
        <f>IF('Training Data'!$B466="H",1,0)</f>
        <v>0</v>
      </c>
      <c r="E472" s="22">
        <f>IF('Training Data'!$B466="A",1,0)</f>
        <v>1</v>
      </c>
      <c r="F472" s="37">
        <v>0</v>
      </c>
      <c r="G472" s="37">
        <v>0</v>
      </c>
      <c r="H472" s="37">
        <v>0</v>
      </c>
      <c r="I472" s="37">
        <v>0</v>
      </c>
      <c r="J472" s="37">
        <v>1</v>
      </c>
      <c r="K472" s="37">
        <v>0</v>
      </c>
      <c r="L472" s="37">
        <v>0</v>
      </c>
      <c r="M472" s="37">
        <v>0</v>
      </c>
      <c r="N472" s="37">
        <v>0</v>
      </c>
      <c r="O472" s="37">
        <v>0</v>
      </c>
      <c r="P472" s="37">
        <v>0</v>
      </c>
      <c r="Q472" s="37">
        <v>0</v>
      </c>
      <c r="R472" s="37">
        <v>0</v>
      </c>
      <c r="S472" s="37">
        <v>0</v>
      </c>
      <c r="T472" s="22">
        <v>0</v>
      </c>
      <c r="U472" s="24">
        <v>1</v>
      </c>
      <c r="V472" s="23">
        <v>1</v>
      </c>
      <c r="W472" s="54">
        <f t="shared" ca="1" si="17"/>
        <v>0.25400576954781851</v>
      </c>
      <c r="X472" s="55">
        <f t="shared" ca="1" si="16"/>
        <v>0.55650739186794251</v>
      </c>
    </row>
    <row r="473" spans="2:24" x14ac:dyDescent="0.25">
      <c r="B473" s="26">
        <f>IF('Training Data'!A467="M",1,0)</f>
        <v>1</v>
      </c>
      <c r="C473" s="22">
        <f>IF('Training Data'!A467="F",1,0)</f>
        <v>0</v>
      </c>
      <c r="D473" s="26">
        <f>IF('Training Data'!$B467="H",1,0)</f>
        <v>0</v>
      </c>
      <c r="E473" s="22">
        <f>IF('Training Data'!$B467="A",1,0)</f>
        <v>1</v>
      </c>
      <c r="F473" s="37">
        <v>0</v>
      </c>
      <c r="G473" s="37">
        <v>0</v>
      </c>
      <c r="H473" s="37">
        <v>0</v>
      </c>
      <c r="I473" s="37">
        <v>0</v>
      </c>
      <c r="J473" s="37">
        <v>1</v>
      </c>
      <c r="K473" s="37">
        <v>0</v>
      </c>
      <c r="L473" s="37">
        <v>0</v>
      </c>
      <c r="M473" s="37">
        <v>0</v>
      </c>
      <c r="N473" s="37">
        <v>1</v>
      </c>
      <c r="O473" s="37">
        <v>0</v>
      </c>
      <c r="P473" s="37">
        <v>0</v>
      </c>
      <c r="Q473" s="37">
        <v>0</v>
      </c>
      <c r="R473" s="37">
        <v>0</v>
      </c>
      <c r="S473" s="37">
        <v>0</v>
      </c>
      <c r="T473" s="22">
        <v>0</v>
      </c>
      <c r="U473" s="24">
        <v>1</v>
      </c>
      <c r="V473" s="23">
        <v>1</v>
      </c>
      <c r="W473" s="54">
        <f t="shared" ca="1" si="17"/>
        <v>0.3282894068828926</v>
      </c>
      <c r="X473" s="55">
        <f t="shared" ca="1" si="16"/>
        <v>0.45119512090573627</v>
      </c>
    </row>
    <row r="474" spans="2:24" x14ac:dyDescent="0.25">
      <c r="B474" s="26">
        <f>IF('Training Data'!A468="M",1,0)</f>
        <v>0</v>
      </c>
      <c r="C474" s="22">
        <f>IF('Training Data'!A468="F",1,0)</f>
        <v>1</v>
      </c>
      <c r="D474" s="26">
        <f>IF('Training Data'!$B468="H",1,0)</f>
        <v>1</v>
      </c>
      <c r="E474" s="22">
        <f>IF('Training Data'!$B468="A",1,0)</f>
        <v>0</v>
      </c>
      <c r="F474" s="37">
        <v>0</v>
      </c>
      <c r="G474" s="37">
        <v>0</v>
      </c>
      <c r="H474" s="37">
        <v>0</v>
      </c>
      <c r="I474" s="37">
        <v>0</v>
      </c>
      <c r="J474" s="37">
        <v>0</v>
      </c>
      <c r="K474" s="37">
        <v>0</v>
      </c>
      <c r="L474" s="37">
        <v>0</v>
      </c>
      <c r="M474" s="37">
        <v>0</v>
      </c>
      <c r="N474" s="37">
        <v>0</v>
      </c>
      <c r="O474" s="37">
        <v>0</v>
      </c>
      <c r="P474" s="37">
        <v>0</v>
      </c>
      <c r="Q474" s="37">
        <v>0</v>
      </c>
      <c r="R474" s="37">
        <v>0</v>
      </c>
      <c r="S474" s="37">
        <v>0</v>
      </c>
      <c r="T474" s="22">
        <v>0</v>
      </c>
      <c r="U474" s="24">
        <v>1</v>
      </c>
      <c r="V474" s="23">
        <v>1</v>
      </c>
      <c r="W474" s="54">
        <f t="shared" ca="1" si="17"/>
        <v>-5.4751947799372959E-2</v>
      </c>
      <c r="X474" s="55">
        <f t="shared" ca="1" si="16"/>
        <v>1.1125016713865712</v>
      </c>
    </row>
    <row r="475" spans="2:24" x14ac:dyDescent="0.25">
      <c r="B475" s="26">
        <f>IF('Training Data'!A469="M",1,0)</f>
        <v>1</v>
      </c>
      <c r="C475" s="22">
        <f>IF('Training Data'!A469="F",1,0)</f>
        <v>0</v>
      </c>
      <c r="D475" s="26">
        <f>IF('Training Data'!$B469="H",1,0)</f>
        <v>0</v>
      </c>
      <c r="E475" s="22">
        <f>IF('Training Data'!$B469="A",1,0)</f>
        <v>1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37">
        <v>0</v>
      </c>
      <c r="L475" s="37">
        <v>0</v>
      </c>
      <c r="M475" s="37">
        <v>0</v>
      </c>
      <c r="N475" s="37">
        <v>0</v>
      </c>
      <c r="O475" s="37">
        <v>1</v>
      </c>
      <c r="P475" s="37">
        <v>0</v>
      </c>
      <c r="Q475" s="37">
        <v>0</v>
      </c>
      <c r="R475" s="37">
        <v>0</v>
      </c>
      <c r="S475" s="37">
        <v>0</v>
      </c>
      <c r="T475" s="22">
        <v>0</v>
      </c>
      <c r="U475" s="24">
        <v>1</v>
      </c>
      <c r="V475" s="23">
        <v>1</v>
      </c>
      <c r="W475" s="54">
        <f t="shared" ca="1" si="17"/>
        <v>4.8924831409127859E-2</v>
      </c>
      <c r="X475" s="55">
        <f t="shared" ca="1" si="16"/>
        <v>0.90454397631015593</v>
      </c>
    </row>
    <row r="476" spans="2:24" x14ac:dyDescent="0.25">
      <c r="B476" s="26">
        <f>IF('Training Data'!A470="M",1,0)</f>
        <v>1</v>
      </c>
      <c r="C476" s="22">
        <f>IF('Training Data'!A470="F",1,0)</f>
        <v>0</v>
      </c>
      <c r="D476" s="26">
        <f>IF('Training Data'!$B470="H",1,0)</f>
        <v>0</v>
      </c>
      <c r="E476" s="22">
        <f>IF('Training Data'!$B470="A",1,0)</f>
        <v>1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37">
        <v>0</v>
      </c>
      <c r="L476" s="37">
        <v>0</v>
      </c>
      <c r="M476" s="37">
        <v>1</v>
      </c>
      <c r="N476" s="37">
        <v>0</v>
      </c>
      <c r="O476" s="37">
        <v>0</v>
      </c>
      <c r="P476" s="37">
        <v>0</v>
      </c>
      <c r="Q476" s="37">
        <v>0</v>
      </c>
      <c r="R476" s="37">
        <v>1</v>
      </c>
      <c r="S476" s="37">
        <v>0</v>
      </c>
      <c r="T476" s="22">
        <v>1</v>
      </c>
      <c r="U476" s="24">
        <v>1</v>
      </c>
      <c r="V476" s="23">
        <v>1</v>
      </c>
      <c r="W476" s="54">
        <f t="shared" ca="1" si="17"/>
        <v>0.54600784166297534</v>
      </c>
      <c r="X476" s="55">
        <f t="shared" ca="1" si="16"/>
        <v>0.20610887983151008</v>
      </c>
    </row>
    <row r="477" spans="2:24" x14ac:dyDescent="0.25">
      <c r="B477" s="26">
        <f>IF('Training Data'!A471="M",1,0)</f>
        <v>0</v>
      </c>
      <c r="C477" s="22">
        <f>IF('Training Data'!A471="F",1,0)</f>
        <v>1</v>
      </c>
      <c r="D477" s="26">
        <f>IF('Training Data'!$B471="H",1,0)</f>
        <v>1</v>
      </c>
      <c r="E477" s="22">
        <f>IF('Training Data'!$B471="A",1,0)</f>
        <v>0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37">
        <v>0</v>
      </c>
      <c r="L477" s="37">
        <v>1</v>
      </c>
      <c r="M477" s="37">
        <v>0</v>
      </c>
      <c r="N477" s="37">
        <v>0</v>
      </c>
      <c r="O477" s="37">
        <v>0</v>
      </c>
      <c r="P477" s="37">
        <v>0</v>
      </c>
      <c r="Q477" s="37">
        <v>0</v>
      </c>
      <c r="R477" s="37">
        <v>0</v>
      </c>
      <c r="S477" s="37">
        <v>0</v>
      </c>
      <c r="T477" s="22">
        <v>0</v>
      </c>
      <c r="U477" s="24">
        <v>1</v>
      </c>
      <c r="V477" s="23">
        <v>1</v>
      </c>
      <c r="W477" s="54">
        <f t="shared" ca="1" si="17"/>
        <v>0.13887446338323331</v>
      </c>
      <c r="X477" s="55">
        <f t="shared" ca="1" si="16"/>
        <v>0.74153718981351446</v>
      </c>
    </row>
    <row r="478" spans="2:24" x14ac:dyDescent="0.25">
      <c r="B478" s="26">
        <f>IF('Training Data'!A472="M",1,0)</f>
        <v>0</v>
      </c>
      <c r="C478" s="22">
        <f>IF('Training Data'!A472="F",1,0)</f>
        <v>0</v>
      </c>
      <c r="D478" s="26">
        <f>IF('Training Data'!$B472="H",1,0)</f>
        <v>0</v>
      </c>
      <c r="E478" s="22">
        <f>IF('Training Data'!$B472="A",1,0)</f>
        <v>1</v>
      </c>
      <c r="F478" s="37">
        <v>0</v>
      </c>
      <c r="G478" s="37">
        <v>0</v>
      </c>
      <c r="H478" s="37">
        <v>0</v>
      </c>
      <c r="I478" s="37">
        <v>0</v>
      </c>
      <c r="J478" s="37">
        <v>0</v>
      </c>
      <c r="K478" s="37">
        <v>0</v>
      </c>
      <c r="L478" s="37">
        <v>0</v>
      </c>
      <c r="M478" s="37">
        <v>0</v>
      </c>
      <c r="N478" s="37">
        <v>0</v>
      </c>
      <c r="O478" s="37">
        <v>0</v>
      </c>
      <c r="P478" s="37">
        <v>0</v>
      </c>
      <c r="Q478" s="37">
        <v>0</v>
      </c>
      <c r="R478" s="37">
        <v>1</v>
      </c>
      <c r="S478" s="37">
        <v>0</v>
      </c>
      <c r="T478" s="22">
        <v>0</v>
      </c>
      <c r="U478" s="24">
        <v>1</v>
      </c>
      <c r="V478" s="23">
        <v>1</v>
      </c>
      <c r="W478" s="54">
        <f t="shared" ca="1" si="17"/>
        <v>0.17448509881512797</v>
      </c>
      <c r="X478" s="55">
        <f t="shared" ca="1" si="16"/>
        <v>0.68147485207826908</v>
      </c>
    </row>
    <row r="479" spans="2:24" x14ac:dyDescent="0.25">
      <c r="B479" s="26">
        <f>IF('Training Data'!A473="M",1,0)</f>
        <v>0</v>
      </c>
      <c r="C479" s="22">
        <f>IF('Training Data'!A473="F",1,0)</f>
        <v>1</v>
      </c>
      <c r="D479" s="26">
        <f>IF('Training Data'!$B473="H",1,0)</f>
        <v>1</v>
      </c>
      <c r="E479" s="22">
        <f>IF('Training Data'!$B473="A",1,0)</f>
        <v>0</v>
      </c>
      <c r="F479" s="37">
        <v>0</v>
      </c>
      <c r="G479" s="37">
        <v>0</v>
      </c>
      <c r="H479" s="37">
        <v>0</v>
      </c>
      <c r="I479" s="37">
        <v>1</v>
      </c>
      <c r="J479" s="37">
        <v>0</v>
      </c>
      <c r="K479" s="37">
        <v>0</v>
      </c>
      <c r="L479" s="37">
        <v>0</v>
      </c>
      <c r="M479" s="37">
        <v>1</v>
      </c>
      <c r="N479" s="37">
        <v>0</v>
      </c>
      <c r="O479" s="37">
        <v>0</v>
      </c>
      <c r="P479" s="37">
        <v>0</v>
      </c>
      <c r="Q479" s="37">
        <v>1</v>
      </c>
      <c r="R479" s="37">
        <v>0</v>
      </c>
      <c r="S479" s="37">
        <v>0</v>
      </c>
      <c r="T479" s="22">
        <v>0</v>
      </c>
      <c r="U479" s="24">
        <v>1</v>
      </c>
      <c r="V479" s="23">
        <v>1</v>
      </c>
      <c r="W479" s="54">
        <f t="shared" ca="1" si="17"/>
        <v>0.68544627550577675</v>
      </c>
      <c r="X479" s="55">
        <f t="shared" ca="1" si="16"/>
        <v>9.8944045593187702E-2</v>
      </c>
    </row>
    <row r="480" spans="2:24" x14ac:dyDescent="0.25">
      <c r="B480" s="26">
        <f>IF('Training Data'!A474="M",1,0)</f>
        <v>0</v>
      </c>
      <c r="C480" s="22">
        <f>IF('Training Data'!A474="F",1,0)</f>
        <v>1</v>
      </c>
      <c r="D480" s="26">
        <f>IF('Training Data'!$B474="H",1,0)</f>
        <v>1</v>
      </c>
      <c r="E480" s="22">
        <f>IF('Training Data'!$B474="A",1,0)</f>
        <v>0</v>
      </c>
      <c r="F480" s="37">
        <v>0</v>
      </c>
      <c r="G480" s="37">
        <v>0</v>
      </c>
      <c r="H480" s="37">
        <v>0</v>
      </c>
      <c r="I480" s="37">
        <v>0</v>
      </c>
      <c r="J480" s="37">
        <v>0</v>
      </c>
      <c r="K480" s="37">
        <v>0</v>
      </c>
      <c r="L480" s="37">
        <v>0</v>
      </c>
      <c r="M480" s="37">
        <v>0</v>
      </c>
      <c r="N480" s="37">
        <v>0</v>
      </c>
      <c r="O480" s="37">
        <v>0</v>
      </c>
      <c r="P480" s="37">
        <v>0</v>
      </c>
      <c r="Q480" s="37">
        <v>1</v>
      </c>
      <c r="R480" s="37">
        <v>0</v>
      </c>
      <c r="S480" s="37">
        <v>0</v>
      </c>
      <c r="T480" s="22">
        <v>0</v>
      </c>
      <c r="U480" s="24">
        <v>1</v>
      </c>
      <c r="V480" s="23">
        <v>1</v>
      </c>
      <c r="W480" s="54">
        <f t="shared" ca="1" si="17"/>
        <v>0.10993644184998899</v>
      </c>
      <c r="X480" s="55">
        <f t="shared" ca="1" si="16"/>
        <v>0.79221313754665812</v>
      </c>
    </row>
    <row r="481" spans="2:24" x14ac:dyDescent="0.25">
      <c r="B481" s="26">
        <f>IF('Training Data'!A475="M",1,0)</f>
        <v>1</v>
      </c>
      <c r="C481" s="22">
        <f>IF('Training Data'!A475="F",1,0)</f>
        <v>0</v>
      </c>
      <c r="D481" s="26">
        <f>IF('Training Data'!$B475="H",1,0)</f>
        <v>1</v>
      </c>
      <c r="E481" s="22">
        <f>IF('Training Data'!$B475="A",1,0)</f>
        <v>0</v>
      </c>
      <c r="F481" s="37">
        <v>0</v>
      </c>
      <c r="G481" s="37">
        <v>0</v>
      </c>
      <c r="H481" s="37">
        <v>0</v>
      </c>
      <c r="I481" s="37">
        <v>0</v>
      </c>
      <c r="J481" s="37">
        <v>1</v>
      </c>
      <c r="K481" s="37">
        <v>0</v>
      </c>
      <c r="L481" s="37">
        <v>1</v>
      </c>
      <c r="M481" s="37">
        <v>0</v>
      </c>
      <c r="N481" s="37">
        <v>0</v>
      </c>
      <c r="O481" s="37">
        <v>0</v>
      </c>
      <c r="P481" s="37">
        <v>0</v>
      </c>
      <c r="Q481" s="37">
        <v>0</v>
      </c>
      <c r="R481" s="37">
        <v>0</v>
      </c>
      <c r="S481" s="37">
        <v>0</v>
      </c>
      <c r="T481" s="22">
        <v>0</v>
      </c>
      <c r="U481" s="24">
        <v>1</v>
      </c>
      <c r="V481" s="23">
        <v>1</v>
      </c>
      <c r="W481" s="54">
        <f t="shared" ca="1" si="17"/>
        <v>0.36150987926178968</v>
      </c>
      <c r="X481" s="55">
        <f t="shared" ca="1" si="16"/>
        <v>0.4076696342802944</v>
      </c>
    </row>
    <row r="482" spans="2:24" x14ac:dyDescent="0.25">
      <c r="B482" s="26">
        <f>IF('Training Data'!A476="M",1,0)</f>
        <v>0</v>
      </c>
      <c r="C482" s="22">
        <f>IF('Training Data'!A476="F",1,0)</f>
        <v>1</v>
      </c>
      <c r="D482" s="26">
        <f>IF('Training Data'!$B476="H",1,0)</f>
        <v>0</v>
      </c>
      <c r="E482" s="22">
        <f>IF('Training Data'!$B476="A",1,0)</f>
        <v>1</v>
      </c>
      <c r="F482" s="37">
        <v>0</v>
      </c>
      <c r="G482" s="37">
        <v>0</v>
      </c>
      <c r="H482" s="37">
        <v>0</v>
      </c>
      <c r="I482" s="37">
        <v>1</v>
      </c>
      <c r="J482" s="37">
        <v>0</v>
      </c>
      <c r="K482" s="37">
        <v>0</v>
      </c>
      <c r="L482" s="37">
        <v>0</v>
      </c>
      <c r="M482" s="37">
        <v>0</v>
      </c>
      <c r="N482" s="37">
        <v>0</v>
      </c>
      <c r="O482" s="37">
        <v>0</v>
      </c>
      <c r="P482" s="37">
        <v>0</v>
      </c>
      <c r="Q482" s="37">
        <v>0</v>
      </c>
      <c r="R482" s="37">
        <v>1</v>
      </c>
      <c r="S482" s="37">
        <v>0</v>
      </c>
      <c r="T482" s="22">
        <v>0</v>
      </c>
      <c r="U482" s="24">
        <v>1</v>
      </c>
      <c r="V482" s="23">
        <v>1</v>
      </c>
      <c r="W482" s="54">
        <f t="shared" ca="1" si="17"/>
        <v>0.4932489130848523</v>
      </c>
      <c r="X482" s="55">
        <f t="shared" ca="1" si="16"/>
        <v>0.2567966640896836</v>
      </c>
    </row>
    <row r="483" spans="2:24" x14ac:dyDescent="0.25">
      <c r="B483" s="26">
        <f>IF('Training Data'!A477="M",1,0)</f>
        <v>0</v>
      </c>
      <c r="C483" s="22">
        <f>IF('Training Data'!A477="F",1,0)</f>
        <v>1</v>
      </c>
      <c r="D483" s="26">
        <f>IF('Training Data'!$B477="H",1,0)</f>
        <v>1</v>
      </c>
      <c r="E483" s="22">
        <f>IF('Training Data'!$B477="A",1,0)</f>
        <v>0</v>
      </c>
      <c r="F483" s="37">
        <v>0</v>
      </c>
      <c r="G483" s="37">
        <v>0</v>
      </c>
      <c r="H483" s="37">
        <v>0</v>
      </c>
      <c r="I483" s="37">
        <v>0</v>
      </c>
      <c r="J483" s="37">
        <v>1</v>
      </c>
      <c r="K483" s="37">
        <v>0</v>
      </c>
      <c r="L483" s="37">
        <v>0</v>
      </c>
      <c r="M483" s="37">
        <v>0</v>
      </c>
      <c r="N483" s="37">
        <v>0</v>
      </c>
      <c r="O483" s="37">
        <v>0</v>
      </c>
      <c r="P483" s="37">
        <v>0</v>
      </c>
      <c r="Q483" s="37">
        <v>0</v>
      </c>
      <c r="R483" s="37">
        <v>0</v>
      </c>
      <c r="S483" s="37">
        <v>0</v>
      </c>
      <c r="T483" s="22">
        <v>0</v>
      </c>
      <c r="U483" s="24">
        <v>1</v>
      </c>
      <c r="V483" s="23">
        <v>1</v>
      </c>
      <c r="W483" s="54">
        <f t="shared" ca="1" si="17"/>
        <v>0.23937287041726044</v>
      </c>
      <c r="X483" s="55">
        <f t="shared" ca="1" si="16"/>
        <v>0.57855363025727768</v>
      </c>
    </row>
    <row r="484" spans="2:24" x14ac:dyDescent="0.25">
      <c r="B484" s="26">
        <f>IF('Training Data'!A478="M",1,0)</f>
        <v>0</v>
      </c>
      <c r="C484" s="22">
        <f>IF('Training Data'!A478="F",1,0)</f>
        <v>1</v>
      </c>
      <c r="D484" s="26">
        <f>IF('Training Data'!$B478="H",1,0)</f>
        <v>1</v>
      </c>
      <c r="E484" s="22">
        <f>IF('Training Data'!$B478="A",1,0)</f>
        <v>0</v>
      </c>
      <c r="F484" s="37">
        <v>0</v>
      </c>
      <c r="G484" s="37">
        <v>0</v>
      </c>
      <c r="H484" s="37">
        <v>0</v>
      </c>
      <c r="I484" s="37">
        <v>1</v>
      </c>
      <c r="J484" s="37">
        <v>0</v>
      </c>
      <c r="K484" s="37">
        <v>0</v>
      </c>
      <c r="L484" s="37">
        <v>0</v>
      </c>
      <c r="M484" s="37">
        <v>0</v>
      </c>
      <c r="N484" s="37">
        <v>0</v>
      </c>
      <c r="O484" s="37">
        <v>0</v>
      </c>
      <c r="P484" s="37">
        <v>0</v>
      </c>
      <c r="Q484" s="37">
        <v>0</v>
      </c>
      <c r="R484" s="37">
        <v>1</v>
      </c>
      <c r="S484" s="37">
        <v>0</v>
      </c>
      <c r="T484" s="22">
        <v>0</v>
      </c>
      <c r="U484" s="24">
        <v>1</v>
      </c>
      <c r="V484" s="23">
        <v>1</v>
      </c>
      <c r="W484" s="54">
        <f t="shared" ca="1" si="17"/>
        <v>0.47861601395429421</v>
      </c>
      <c r="X484" s="55">
        <f t="shared" ca="1" si="16"/>
        <v>0.27184126090490873</v>
      </c>
    </row>
    <row r="485" spans="2:24" x14ac:dyDescent="0.25">
      <c r="B485" s="26">
        <f>IF('Training Data'!A479="M",1,0)</f>
        <v>0</v>
      </c>
      <c r="C485" s="22">
        <f>IF('Training Data'!A479="F",1,0)</f>
        <v>1</v>
      </c>
      <c r="D485" s="26">
        <f>IF('Training Data'!$B479="H",1,0)</f>
        <v>0</v>
      </c>
      <c r="E485" s="22">
        <f>IF('Training Data'!$B479="A",1,0)</f>
        <v>1</v>
      </c>
      <c r="F485" s="37">
        <v>0</v>
      </c>
      <c r="G485" s="37">
        <v>0</v>
      </c>
      <c r="H485" s="37">
        <v>0</v>
      </c>
      <c r="I485" s="37">
        <v>0</v>
      </c>
      <c r="J485" s="37">
        <v>0</v>
      </c>
      <c r="K485" s="37">
        <v>0</v>
      </c>
      <c r="L485" s="37">
        <v>0</v>
      </c>
      <c r="M485" s="37">
        <v>0</v>
      </c>
      <c r="N485" s="37">
        <v>0</v>
      </c>
      <c r="O485" s="37">
        <v>0</v>
      </c>
      <c r="P485" s="37">
        <v>0</v>
      </c>
      <c r="Q485" s="37">
        <v>0</v>
      </c>
      <c r="R485" s="37">
        <v>0</v>
      </c>
      <c r="S485" s="37">
        <v>0</v>
      </c>
      <c r="T485" s="22">
        <v>0</v>
      </c>
      <c r="U485" s="24">
        <v>1</v>
      </c>
      <c r="V485" s="23">
        <v>1</v>
      </c>
      <c r="W485" s="54">
        <f t="shared" ca="1" si="17"/>
        <v>-4.0119048668814855E-2</v>
      </c>
      <c r="X485" s="55">
        <f t="shared" ca="1" si="16"/>
        <v>1.0818476354037203</v>
      </c>
    </row>
    <row r="486" spans="2:24" x14ac:dyDescent="0.25">
      <c r="B486" s="26">
        <f>IF('Training Data'!A480="M",1,0)</f>
        <v>0</v>
      </c>
      <c r="C486" s="22">
        <f>IF('Training Data'!A480="F",1,0)</f>
        <v>1</v>
      </c>
      <c r="D486" s="26">
        <f>IF('Training Data'!$B480="H",1,0)</f>
        <v>1</v>
      </c>
      <c r="E486" s="22">
        <f>IF('Training Data'!$B480="A",1,0)</f>
        <v>0</v>
      </c>
      <c r="F486" s="37">
        <v>0</v>
      </c>
      <c r="G486" s="37">
        <v>0</v>
      </c>
      <c r="H486" s="37">
        <v>0</v>
      </c>
      <c r="I486" s="37">
        <v>0</v>
      </c>
      <c r="J486" s="37">
        <v>0</v>
      </c>
      <c r="K486" s="37">
        <v>0</v>
      </c>
      <c r="L486" s="37">
        <v>0</v>
      </c>
      <c r="M486" s="37">
        <v>0</v>
      </c>
      <c r="N486" s="37">
        <v>0</v>
      </c>
      <c r="O486" s="37">
        <v>0</v>
      </c>
      <c r="P486" s="37">
        <v>0</v>
      </c>
      <c r="Q486" s="37">
        <v>0</v>
      </c>
      <c r="R486" s="37">
        <v>0</v>
      </c>
      <c r="S486" s="37">
        <v>0</v>
      </c>
      <c r="T486" s="22">
        <v>0</v>
      </c>
      <c r="U486" s="24">
        <v>1</v>
      </c>
      <c r="V486" s="23">
        <v>1</v>
      </c>
      <c r="W486" s="54">
        <f t="shared" ca="1" si="17"/>
        <v>-5.4751947799372959E-2</v>
      </c>
      <c r="X486" s="55">
        <f t="shared" ca="1" si="16"/>
        <v>1.1125016713865712</v>
      </c>
    </row>
    <row r="487" spans="2:24" x14ac:dyDescent="0.25">
      <c r="B487" s="26">
        <f>IF('Training Data'!A481="M",1,0)</f>
        <v>0</v>
      </c>
      <c r="C487" s="22">
        <f>IF('Training Data'!A481="F",1,0)</f>
        <v>0</v>
      </c>
      <c r="D487" s="26">
        <f>IF('Training Data'!$B481="H",1,0)</f>
        <v>1</v>
      </c>
      <c r="E487" s="22">
        <f>IF('Training Data'!$B481="A",1,0)</f>
        <v>0</v>
      </c>
      <c r="F487" s="37">
        <v>0</v>
      </c>
      <c r="G487" s="37">
        <v>0</v>
      </c>
      <c r="H487" s="37">
        <v>0</v>
      </c>
      <c r="I487" s="37">
        <v>0</v>
      </c>
      <c r="J487" s="37">
        <v>1</v>
      </c>
      <c r="K487" s="37">
        <v>0</v>
      </c>
      <c r="L487" s="37">
        <v>0</v>
      </c>
      <c r="M487" s="37">
        <v>0</v>
      </c>
      <c r="N487" s="37">
        <v>0</v>
      </c>
      <c r="O487" s="37">
        <v>0</v>
      </c>
      <c r="P487" s="37">
        <v>0</v>
      </c>
      <c r="Q487" s="37">
        <v>0</v>
      </c>
      <c r="R487" s="37">
        <v>0</v>
      </c>
      <c r="S487" s="37">
        <v>0</v>
      </c>
      <c r="T487" s="22">
        <v>0</v>
      </c>
      <c r="U487" s="24">
        <v>1</v>
      </c>
      <c r="V487" s="23">
        <v>1</v>
      </c>
      <c r="W487" s="54">
        <f t="shared" ca="1" si="17"/>
        <v>0.26619408906721603</v>
      </c>
      <c r="X487" s="55">
        <f t="shared" ca="1" si="16"/>
        <v>0.53847111491989275</v>
      </c>
    </row>
    <row r="488" spans="2:24" x14ac:dyDescent="0.25">
      <c r="B488" s="26">
        <f>IF('Training Data'!A482="M",1,0)</f>
        <v>0</v>
      </c>
      <c r="C488" s="22">
        <f>IF('Training Data'!A482="F",1,0)</f>
        <v>1</v>
      </c>
      <c r="D488" s="26">
        <f>IF('Training Data'!$B482="H",1,0)</f>
        <v>1</v>
      </c>
      <c r="E488" s="22">
        <f>IF('Training Data'!$B482="A",1,0)</f>
        <v>0</v>
      </c>
      <c r="F488" s="37">
        <v>1</v>
      </c>
      <c r="G488" s="37">
        <v>0</v>
      </c>
      <c r="H488" s="37">
        <v>0</v>
      </c>
      <c r="I488" s="37">
        <v>0</v>
      </c>
      <c r="J488" s="37">
        <v>1</v>
      </c>
      <c r="K488" s="37">
        <v>0</v>
      </c>
      <c r="L488" s="37">
        <v>0</v>
      </c>
      <c r="M488" s="37">
        <v>0</v>
      </c>
      <c r="N488" s="37">
        <v>0</v>
      </c>
      <c r="O488" s="37">
        <v>0</v>
      </c>
      <c r="P488" s="37">
        <v>0</v>
      </c>
      <c r="Q488" s="37">
        <v>0</v>
      </c>
      <c r="R488" s="37">
        <v>0</v>
      </c>
      <c r="S488" s="37">
        <v>0</v>
      </c>
      <c r="T488" s="22">
        <v>0</v>
      </c>
      <c r="U488" s="24">
        <v>1</v>
      </c>
      <c r="V488" s="23">
        <v>1</v>
      </c>
      <c r="W488" s="54">
        <f t="shared" ca="1" si="17"/>
        <v>0.45576675732886729</v>
      </c>
      <c r="X488" s="55">
        <f t="shared" ca="1" si="16"/>
        <v>0.29618982242833602</v>
      </c>
    </row>
    <row r="489" spans="2:24" x14ac:dyDescent="0.25">
      <c r="B489" s="26">
        <f>IF('Training Data'!A483="M",1,0)</f>
        <v>0</v>
      </c>
      <c r="C489" s="22">
        <f>IF('Training Data'!A483="F",1,0)</f>
        <v>1</v>
      </c>
      <c r="D489" s="26">
        <f>IF('Training Data'!$B483="H",1,0)</f>
        <v>1</v>
      </c>
      <c r="E489" s="22">
        <f>IF('Training Data'!$B483="A",1,0)</f>
        <v>0</v>
      </c>
      <c r="F489" s="37">
        <v>0</v>
      </c>
      <c r="G489" s="37">
        <v>0</v>
      </c>
      <c r="H489" s="37">
        <v>0</v>
      </c>
      <c r="I489" s="37">
        <v>0</v>
      </c>
      <c r="J489" s="37">
        <v>0</v>
      </c>
      <c r="K489" s="37">
        <v>0</v>
      </c>
      <c r="L489" s="37">
        <v>0</v>
      </c>
      <c r="M489" s="37">
        <v>0</v>
      </c>
      <c r="N489" s="37">
        <v>0</v>
      </c>
      <c r="O489" s="37">
        <v>0</v>
      </c>
      <c r="P489" s="37">
        <v>0</v>
      </c>
      <c r="Q489" s="37">
        <v>0</v>
      </c>
      <c r="R489" s="37">
        <v>0</v>
      </c>
      <c r="S489" s="37">
        <v>0</v>
      </c>
      <c r="T489" s="22">
        <v>0</v>
      </c>
      <c r="U489" s="24">
        <v>1</v>
      </c>
      <c r="V489" s="23">
        <v>1</v>
      </c>
      <c r="W489" s="54">
        <f t="shared" ca="1" si="17"/>
        <v>-5.4751947799372959E-2</v>
      </c>
      <c r="X489" s="55">
        <f t="shared" ca="1" si="16"/>
        <v>1.1125016713865712</v>
      </c>
    </row>
    <row r="490" spans="2:24" x14ac:dyDescent="0.25">
      <c r="B490" s="26">
        <f>IF('Training Data'!A484="M",1,0)</f>
        <v>0</v>
      </c>
      <c r="C490" s="22">
        <f>IF('Training Data'!A484="F",1,0)</f>
        <v>1</v>
      </c>
      <c r="D490" s="26">
        <f>IF('Training Data'!$B484="H",1,0)</f>
        <v>1</v>
      </c>
      <c r="E490" s="22">
        <f>IF('Training Data'!$B484="A",1,0)</f>
        <v>0</v>
      </c>
      <c r="F490" s="37">
        <v>0</v>
      </c>
      <c r="G490" s="37">
        <v>0</v>
      </c>
      <c r="H490" s="37">
        <v>0</v>
      </c>
      <c r="I490" s="37">
        <v>0</v>
      </c>
      <c r="J490" s="37">
        <v>0</v>
      </c>
      <c r="K490" s="37">
        <v>0</v>
      </c>
      <c r="L490" s="37">
        <v>0</v>
      </c>
      <c r="M490" s="37">
        <v>0</v>
      </c>
      <c r="N490" s="37">
        <v>0</v>
      </c>
      <c r="O490" s="37">
        <v>1</v>
      </c>
      <c r="P490" s="37">
        <v>0</v>
      </c>
      <c r="Q490" s="37">
        <v>0</v>
      </c>
      <c r="R490" s="37">
        <v>0</v>
      </c>
      <c r="S490" s="37">
        <v>1</v>
      </c>
      <c r="T490" s="22">
        <v>0</v>
      </c>
      <c r="U490" s="24">
        <v>1</v>
      </c>
      <c r="V490" s="23">
        <v>1</v>
      </c>
      <c r="W490" s="54">
        <f t="shared" ca="1" si="17"/>
        <v>-0.10167787784237969</v>
      </c>
      <c r="X490" s="55">
        <f t="shared" ca="1" si="16"/>
        <v>1.2136941465272892</v>
      </c>
    </row>
    <row r="491" spans="2:24" x14ac:dyDescent="0.25">
      <c r="B491" s="26">
        <f>IF('Training Data'!A485="M",1,0)</f>
        <v>0</v>
      </c>
      <c r="C491" s="22">
        <f>IF('Training Data'!A485="F",1,0)</f>
        <v>1</v>
      </c>
      <c r="D491" s="26">
        <f>IF('Training Data'!$B485="H",1,0)</f>
        <v>1</v>
      </c>
      <c r="E491" s="22">
        <f>IF('Training Data'!$B485="A",1,0)</f>
        <v>0</v>
      </c>
      <c r="F491" s="37">
        <v>0</v>
      </c>
      <c r="G491" s="37">
        <v>0</v>
      </c>
      <c r="H491" s="37">
        <v>0</v>
      </c>
      <c r="I491" s="37">
        <v>0</v>
      </c>
      <c r="J491" s="37">
        <v>0</v>
      </c>
      <c r="K491" s="37">
        <v>0</v>
      </c>
      <c r="L491" s="37">
        <v>0</v>
      </c>
      <c r="M491" s="37">
        <v>0</v>
      </c>
      <c r="N491" s="37">
        <v>0</v>
      </c>
      <c r="O491" s="37">
        <v>0</v>
      </c>
      <c r="P491" s="37">
        <v>0</v>
      </c>
      <c r="Q491" s="37">
        <v>0</v>
      </c>
      <c r="R491" s="37">
        <v>0</v>
      </c>
      <c r="S491" s="37">
        <v>0</v>
      </c>
      <c r="T491" s="22">
        <v>0</v>
      </c>
      <c r="U491" s="24">
        <v>1</v>
      </c>
      <c r="V491" s="23">
        <v>1</v>
      </c>
      <c r="W491" s="54">
        <f t="shared" ca="1" si="17"/>
        <v>-5.4751947799372959E-2</v>
      </c>
      <c r="X491" s="55">
        <f t="shared" ca="1" si="16"/>
        <v>1.1125016713865712</v>
      </c>
    </row>
    <row r="492" spans="2:24" x14ac:dyDescent="0.25">
      <c r="B492" s="26">
        <f>IF('Training Data'!A486="M",1,0)</f>
        <v>1</v>
      </c>
      <c r="C492" s="22">
        <f>IF('Training Data'!A486="F",1,0)</f>
        <v>0</v>
      </c>
      <c r="D492" s="26">
        <f>IF('Training Data'!$B486="H",1,0)</f>
        <v>1</v>
      </c>
      <c r="E492" s="22">
        <f>IF('Training Data'!$B486="A",1,0)</f>
        <v>0</v>
      </c>
      <c r="F492" s="37">
        <v>0</v>
      </c>
      <c r="G492" s="37">
        <v>0</v>
      </c>
      <c r="H492" s="37">
        <v>0</v>
      </c>
      <c r="I492" s="37">
        <v>0</v>
      </c>
      <c r="J492" s="37">
        <v>0</v>
      </c>
      <c r="K492" s="37">
        <v>0</v>
      </c>
      <c r="L492" s="37">
        <v>0</v>
      </c>
      <c r="M492" s="37">
        <v>0</v>
      </c>
      <c r="N492" s="37">
        <v>0</v>
      </c>
      <c r="O492" s="37">
        <v>1</v>
      </c>
      <c r="P492" s="37">
        <v>0</v>
      </c>
      <c r="Q492" s="37">
        <v>0</v>
      </c>
      <c r="R492" s="37">
        <v>0</v>
      </c>
      <c r="S492" s="37">
        <v>0</v>
      </c>
      <c r="T492" s="22">
        <v>0</v>
      </c>
      <c r="U492" s="24">
        <v>1</v>
      </c>
      <c r="V492" s="23">
        <v>1</v>
      </c>
      <c r="W492" s="54">
        <f t="shared" ca="1" si="17"/>
        <v>3.4291932278569748E-2</v>
      </c>
      <c r="X492" s="55">
        <f t="shared" ca="1" si="16"/>
        <v>0.93259207206225847</v>
      </c>
    </row>
    <row r="493" spans="2:24" x14ac:dyDescent="0.25">
      <c r="B493" s="26">
        <f>IF('Training Data'!A487="M",1,0)</f>
        <v>0</v>
      </c>
      <c r="C493" s="22">
        <f>IF('Training Data'!A487="F",1,0)</f>
        <v>1</v>
      </c>
      <c r="D493" s="26">
        <f>IF('Training Data'!$B487="H",1,0)</f>
        <v>0</v>
      </c>
      <c r="E493" s="22">
        <f>IF('Training Data'!$B487="A",1,0)</f>
        <v>0</v>
      </c>
      <c r="F493" s="37">
        <v>0</v>
      </c>
      <c r="G493" s="37">
        <v>0</v>
      </c>
      <c r="H493" s="37">
        <v>0</v>
      </c>
      <c r="I493" s="37">
        <v>0</v>
      </c>
      <c r="J493" s="37">
        <v>1</v>
      </c>
      <c r="K493" s="37">
        <v>0</v>
      </c>
      <c r="L493" s="37">
        <v>0</v>
      </c>
      <c r="M493" s="37">
        <v>0</v>
      </c>
      <c r="N493" s="37">
        <v>0</v>
      </c>
      <c r="O493" s="37">
        <v>0</v>
      </c>
      <c r="P493" s="37">
        <v>0</v>
      </c>
      <c r="Q493" s="37">
        <v>0</v>
      </c>
      <c r="R493" s="37">
        <v>0</v>
      </c>
      <c r="S493" s="37">
        <v>0</v>
      </c>
      <c r="T493" s="22">
        <v>1</v>
      </c>
      <c r="U493" s="24">
        <v>1</v>
      </c>
      <c r="V493" s="23">
        <v>1</v>
      </c>
      <c r="W493" s="54">
        <f t="shared" ca="1" si="17"/>
        <v>0.50721216266644986</v>
      </c>
      <c r="X493" s="55">
        <f t="shared" ca="1" si="16"/>
        <v>0.24283985262387747</v>
      </c>
    </row>
    <row r="494" spans="2:24" x14ac:dyDescent="0.25">
      <c r="B494" s="26">
        <f>IF('Training Data'!A488="M",1,0)</f>
        <v>0</v>
      </c>
      <c r="C494" s="22">
        <f>IF('Training Data'!A488="F",1,0)</f>
        <v>1</v>
      </c>
      <c r="D494" s="26">
        <f>IF('Training Data'!$B488="H",1,0)</f>
        <v>1</v>
      </c>
      <c r="E494" s="22">
        <f>IF('Training Data'!$B488="A",1,0)</f>
        <v>0</v>
      </c>
      <c r="F494" s="37">
        <v>0</v>
      </c>
      <c r="G494" s="37">
        <v>0</v>
      </c>
      <c r="H494" s="37">
        <v>0</v>
      </c>
      <c r="I494" s="37">
        <v>0</v>
      </c>
      <c r="J494" s="37">
        <v>1</v>
      </c>
      <c r="K494" s="37">
        <v>0</v>
      </c>
      <c r="L494" s="37">
        <v>0</v>
      </c>
      <c r="M494" s="37">
        <v>0</v>
      </c>
      <c r="N494" s="37">
        <v>0</v>
      </c>
      <c r="O494" s="37">
        <v>0</v>
      </c>
      <c r="P494" s="37">
        <v>0</v>
      </c>
      <c r="Q494" s="37">
        <v>0</v>
      </c>
      <c r="R494" s="37">
        <v>0</v>
      </c>
      <c r="S494" s="37">
        <v>0</v>
      </c>
      <c r="T494" s="22">
        <v>0</v>
      </c>
      <c r="U494" s="24">
        <v>1</v>
      </c>
      <c r="V494" s="23">
        <v>1</v>
      </c>
      <c r="W494" s="54">
        <f t="shared" ca="1" si="17"/>
        <v>0.23937287041726044</v>
      </c>
      <c r="X494" s="55">
        <f t="shared" ca="1" si="16"/>
        <v>0.57855363025727768</v>
      </c>
    </row>
    <row r="495" spans="2:24" x14ac:dyDescent="0.25">
      <c r="B495" s="26">
        <f>IF('Training Data'!A489="M",1,0)</f>
        <v>1</v>
      </c>
      <c r="C495" s="22">
        <f>IF('Training Data'!A489="F",1,0)</f>
        <v>0</v>
      </c>
      <c r="D495" s="26">
        <f>IF('Training Data'!$B489="H",1,0)</f>
        <v>1</v>
      </c>
      <c r="E495" s="22">
        <f>IF('Training Data'!$B489="A",1,0)</f>
        <v>0</v>
      </c>
      <c r="F495" s="37">
        <v>0</v>
      </c>
      <c r="G495" s="37">
        <v>0</v>
      </c>
      <c r="H495" s="37">
        <v>0</v>
      </c>
      <c r="I495" s="37">
        <v>0</v>
      </c>
      <c r="J495" s="37">
        <v>1</v>
      </c>
      <c r="K495" s="37">
        <v>0</v>
      </c>
      <c r="L495" s="37">
        <v>0</v>
      </c>
      <c r="M495" s="37">
        <v>0</v>
      </c>
      <c r="N495" s="37">
        <v>0</v>
      </c>
      <c r="O495" s="37">
        <v>0</v>
      </c>
      <c r="P495" s="37">
        <v>0</v>
      </c>
      <c r="Q495" s="37">
        <v>0</v>
      </c>
      <c r="R495" s="37">
        <v>0</v>
      </c>
      <c r="S495" s="37">
        <v>1</v>
      </c>
      <c r="T495" s="22">
        <v>0</v>
      </c>
      <c r="U495" s="24">
        <v>1</v>
      </c>
      <c r="V495" s="23">
        <v>1</v>
      </c>
      <c r="W495" s="54">
        <f t="shared" ca="1" si="17"/>
        <v>-3.9575744379842986E-2</v>
      </c>
      <c r="X495" s="55">
        <f t="shared" ca="1" si="16"/>
        <v>1.0807177283029048</v>
      </c>
    </row>
    <row r="496" spans="2:24" x14ac:dyDescent="0.25">
      <c r="B496" s="26">
        <f>IF('Training Data'!A490="M",1,0)</f>
        <v>0</v>
      </c>
      <c r="C496" s="22">
        <f>IF('Training Data'!A490="F",1,0)</f>
        <v>1</v>
      </c>
      <c r="D496" s="26">
        <f>IF('Training Data'!$B490="H",1,0)</f>
        <v>1</v>
      </c>
      <c r="E496" s="22">
        <f>IF('Training Data'!$B490="A",1,0)</f>
        <v>0</v>
      </c>
      <c r="F496" s="37">
        <v>0</v>
      </c>
      <c r="G496" s="37">
        <v>0</v>
      </c>
      <c r="H496" s="37">
        <v>0</v>
      </c>
      <c r="I496" s="37">
        <v>0</v>
      </c>
      <c r="J496" s="37">
        <v>0</v>
      </c>
      <c r="K496" s="37">
        <v>0</v>
      </c>
      <c r="L496" s="37">
        <v>0</v>
      </c>
      <c r="M496" s="37">
        <v>1</v>
      </c>
      <c r="N496" s="37">
        <v>0</v>
      </c>
      <c r="O496" s="37">
        <v>0</v>
      </c>
      <c r="P496" s="37">
        <v>0</v>
      </c>
      <c r="Q496" s="37">
        <v>0</v>
      </c>
      <c r="R496" s="37">
        <v>0</v>
      </c>
      <c r="S496" s="37">
        <v>0</v>
      </c>
      <c r="T496" s="22">
        <v>0</v>
      </c>
      <c r="U496" s="24">
        <v>1</v>
      </c>
      <c r="V496" s="23">
        <v>1</v>
      </c>
      <c r="W496" s="54">
        <f t="shared" ca="1" si="17"/>
        <v>0.17517285293673487</v>
      </c>
      <c r="X496" s="55">
        <f t="shared" ca="1" si="16"/>
        <v>0.68033982253252512</v>
      </c>
    </row>
    <row r="497" spans="2:24" x14ac:dyDescent="0.25">
      <c r="B497" s="26">
        <f>IF('Training Data'!A491="M",1,0)</f>
        <v>0</v>
      </c>
      <c r="C497" s="22">
        <f>IF('Training Data'!A491="F",1,0)</f>
        <v>1</v>
      </c>
      <c r="D497" s="26">
        <f>IF('Training Data'!$B491="H",1,0)</f>
        <v>0</v>
      </c>
      <c r="E497" s="22">
        <f>IF('Training Data'!$B491="A",1,0)</f>
        <v>1</v>
      </c>
      <c r="F497" s="37">
        <v>0</v>
      </c>
      <c r="G497" s="37">
        <v>0</v>
      </c>
      <c r="H497" s="37">
        <v>0</v>
      </c>
      <c r="I497" s="37">
        <v>0</v>
      </c>
      <c r="J497" s="37">
        <v>0</v>
      </c>
      <c r="K497" s="37">
        <v>0</v>
      </c>
      <c r="L497" s="37">
        <v>0</v>
      </c>
      <c r="M497" s="37">
        <v>0</v>
      </c>
      <c r="N497" s="37">
        <v>0</v>
      </c>
      <c r="O497" s="37">
        <v>0</v>
      </c>
      <c r="P497" s="37">
        <v>0</v>
      </c>
      <c r="Q497" s="37">
        <v>0</v>
      </c>
      <c r="R497" s="37">
        <v>0</v>
      </c>
      <c r="S497" s="37">
        <v>0</v>
      </c>
      <c r="T497" s="22">
        <v>0</v>
      </c>
      <c r="U497" s="24">
        <v>1</v>
      </c>
      <c r="V497" s="23">
        <v>1</v>
      </c>
      <c r="W497" s="54">
        <f t="shared" ca="1" si="17"/>
        <v>-4.0119048668814855E-2</v>
      </c>
      <c r="X497" s="55">
        <f t="shared" ca="1" si="16"/>
        <v>1.0818476354037203</v>
      </c>
    </row>
    <row r="498" spans="2:24" x14ac:dyDescent="0.25">
      <c r="B498" s="26">
        <f>IF('Training Data'!A492="M",1,0)</f>
        <v>0</v>
      </c>
      <c r="C498" s="22">
        <f>IF('Training Data'!A492="F",1,0)</f>
        <v>1</v>
      </c>
      <c r="D498" s="26">
        <f>IF('Training Data'!$B492="H",1,0)</f>
        <v>1</v>
      </c>
      <c r="E498" s="22">
        <f>IF('Training Data'!$B492="A",1,0)</f>
        <v>0</v>
      </c>
      <c r="F498" s="37">
        <v>1</v>
      </c>
      <c r="G498" s="37">
        <v>0</v>
      </c>
      <c r="H498" s="37">
        <v>0</v>
      </c>
      <c r="I498" s="37">
        <v>0</v>
      </c>
      <c r="J498" s="37">
        <v>0</v>
      </c>
      <c r="K498" s="37">
        <v>0</v>
      </c>
      <c r="L498" s="37">
        <v>0</v>
      </c>
      <c r="M498" s="37">
        <v>0</v>
      </c>
      <c r="N498" s="37">
        <v>0</v>
      </c>
      <c r="O498" s="37">
        <v>0</v>
      </c>
      <c r="P498" s="37">
        <v>0</v>
      </c>
      <c r="Q498" s="37">
        <v>0</v>
      </c>
      <c r="R498" s="37">
        <v>0</v>
      </c>
      <c r="S498" s="37">
        <v>0</v>
      </c>
      <c r="T498" s="22">
        <v>0</v>
      </c>
      <c r="U498" s="24">
        <v>1</v>
      </c>
      <c r="V498" s="23">
        <v>1</v>
      </c>
      <c r="W498" s="54">
        <f t="shared" ca="1" si="17"/>
        <v>0.1616419391122339</v>
      </c>
      <c r="X498" s="55">
        <f t="shared" ca="1" si="16"/>
        <v>0.70284423825549536</v>
      </c>
    </row>
    <row r="499" spans="2:24" x14ac:dyDescent="0.25">
      <c r="B499" s="26">
        <f>IF('Training Data'!A493="M",1,0)</f>
        <v>1</v>
      </c>
      <c r="C499" s="22">
        <f>IF('Training Data'!A493="F",1,0)</f>
        <v>0</v>
      </c>
      <c r="D499" s="26">
        <f>IF('Training Data'!$B493="H",1,0)</f>
        <v>0</v>
      </c>
      <c r="E499" s="22">
        <f>IF('Training Data'!$B493="A",1,0)</f>
        <v>1</v>
      </c>
      <c r="F499" s="37">
        <v>0</v>
      </c>
      <c r="G499" s="37">
        <v>0</v>
      </c>
      <c r="H499" s="37">
        <v>0</v>
      </c>
      <c r="I499" s="37">
        <v>0</v>
      </c>
      <c r="J499" s="37">
        <v>0</v>
      </c>
      <c r="K499" s="37">
        <v>0</v>
      </c>
      <c r="L499" s="37">
        <v>0</v>
      </c>
      <c r="M499" s="37">
        <v>0</v>
      </c>
      <c r="N499" s="37">
        <v>0</v>
      </c>
      <c r="O499" s="37">
        <v>0</v>
      </c>
      <c r="P499" s="37">
        <v>0</v>
      </c>
      <c r="Q499" s="37">
        <v>0</v>
      </c>
      <c r="R499" s="37">
        <v>0</v>
      </c>
      <c r="S499" s="37">
        <v>0</v>
      </c>
      <c r="T499" s="22">
        <v>0</v>
      </c>
      <c r="U499" s="24">
        <v>1</v>
      </c>
      <c r="V499" s="23">
        <v>1</v>
      </c>
      <c r="W499" s="54">
        <f t="shared" ca="1" si="17"/>
        <v>-0.11160845100689183</v>
      </c>
      <c r="X499" s="55">
        <f t="shared" ca="1" si="16"/>
        <v>1.2356733483499414</v>
      </c>
    </row>
    <row r="500" spans="2:24" x14ac:dyDescent="0.25">
      <c r="B500" s="26">
        <f>IF('Training Data'!A494="M",1,0)</f>
        <v>0</v>
      </c>
      <c r="C500" s="22">
        <f>IF('Training Data'!A494="F",1,0)</f>
        <v>1</v>
      </c>
      <c r="D500" s="26">
        <f>IF('Training Data'!$B494="H",1,0)</f>
        <v>1</v>
      </c>
      <c r="E500" s="22">
        <f>IF('Training Data'!$B494="A",1,0)</f>
        <v>0</v>
      </c>
      <c r="F500" s="37">
        <v>0</v>
      </c>
      <c r="G500" s="37">
        <v>0</v>
      </c>
      <c r="H500" s="37">
        <v>0</v>
      </c>
      <c r="I500" s="37">
        <v>0</v>
      </c>
      <c r="J500" s="37">
        <v>0</v>
      </c>
      <c r="K500" s="37">
        <v>0</v>
      </c>
      <c r="L500" s="37">
        <v>1</v>
      </c>
      <c r="M500" s="37">
        <v>0</v>
      </c>
      <c r="N500" s="37">
        <v>0</v>
      </c>
      <c r="O500" s="37">
        <v>0</v>
      </c>
      <c r="P500" s="37">
        <v>0</v>
      </c>
      <c r="Q500" s="37">
        <v>0</v>
      </c>
      <c r="R500" s="37">
        <v>1</v>
      </c>
      <c r="S500" s="37">
        <v>0</v>
      </c>
      <c r="T500" s="22">
        <v>0</v>
      </c>
      <c r="U500" s="24">
        <v>1</v>
      </c>
      <c r="V500" s="23">
        <v>1</v>
      </c>
      <c r="W500" s="54">
        <f t="shared" ca="1" si="17"/>
        <v>0.32665739221722051</v>
      </c>
      <c r="X500" s="55">
        <f t="shared" ca="1" si="16"/>
        <v>0.45339026745571409</v>
      </c>
    </row>
    <row r="501" spans="2:24" x14ac:dyDescent="0.25">
      <c r="B501" s="26">
        <f>IF('Training Data'!A495="M",1,0)</f>
        <v>1</v>
      </c>
      <c r="C501" s="22">
        <f>IF('Training Data'!A495="F",1,0)</f>
        <v>0</v>
      </c>
      <c r="D501" s="26">
        <f>IF('Training Data'!$B495="H",1,0)</f>
        <v>0</v>
      </c>
      <c r="E501" s="22">
        <f>IF('Training Data'!$B495="A",1,0)</f>
        <v>1</v>
      </c>
      <c r="F501" s="37">
        <v>0</v>
      </c>
      <c r="G501" s="37">
        <v>0</v>
      </c>
      <c r="H501" s="37">
        <v>0</v>
      </c>
      <c r="I501" s="37">
        <v>0</v>
      </c>
      <c r="J501" s="37">
        <v>1</v>
      </c>
      <c r="K501" s="37">
        <v>0</v>
      </c>
      <c r="L501" s="37">
        <v>0</v>
      </c>
      <c r="M501" s="37">
        <v>0</v>
      </c>
      <c r="N501" s="37">
        <v>0</v>
      </c>
      <c r="O501" s="37">
        <v>0</v>
      </c>
      <c r="P501" s="37">
        <v>0</v>
      </c>
      <c r="Q501" s="37">
        <v>0</v>
      </c>
      <c r="R501" s="37">
        <v>0</v>
      </c>
      <c r="S501" s="37">
        <v>0</v>
      </c>
      <c r="T501" s="22">
        <v>0</v>
      </c>
      <c r="U501" s="24">
        <v>1</v>
      </c>
      <c r="V501" s="23">
        <v>1</v>
      </c>
      <c r="W501" s="54">
        <f t="shared" ca="1" si="17"/>
        <v>0.18251636720974157</v>
      </c>
      <c r="X501" s="55">
        <f t="shared" ca="1" si="16"/>
        <v>0.668279489879958</v>
      </c>
    </row>
    <row r="502" spans="2:24" x14ac:dyDescent="0.25">
      <c r="B502" s="26">
        <f>IF('Training Data'!A496="M",1,0)</f>
        <v>0</v>
      </c>
      <c r="C502" s="22">
        <f>IF('Training Data'!A496="F",1,0)</f>
        <v>1</v>
      </c>
      <c r="D502" s="26">
        <f>IF('Training Data'!$B496="H",1,0)</f>
        <v>0</v>
      </c>
      <c r="E502" s="22">
        <f>IF('Training Data'!$B496="A",1,0)</f>
        <v>1</v>
      </c>
      <c r="F502" s="37">
        <v>0</v>
      </c>
      <c r="G502" s="37">
        <v>0</v>
      </c>
      <c r="H502" s="37">
        <v>0</v>
      </c>
      <c r="I502" s="37">
        <v>0</v>
      </c>
      <c r="J502" s="37">
        <v>0</v>
      </c>
      <c r="K502" s="37">
        <v>0</v>
      </c>
      <c r="L502" s="37">
        <v>0</v>
      </c>
      <c r="M502" s="37">
        <v>0</v>
      </c>
      <c r="N502" s="37">
        <v>0</v>
      </c>
      <c r="O502" s="37">
        <v>0</v>
      </c>
      <c r="P502" s="37">
        <v>0</v>
      </c>
      <c r="Q502" s="37">
        <v>0</v>
      </c>
      <c r="R502" s="37">
        <v>0</v>
      </c>
      <c r="S502" s="37">
        <v>0</v>
      </c>
      <c r="T502" s="22">
        <v>1</v>
      </c>
      <c r="U502" s="24">
        <v>1</v>
      </c>
      <c r="V502" s="23">
        <v>1</v>
      </c>
      <c r="W502" s="54">
        <f t="shared" ca="1" si="17"/>
        <v>0.19978951443095727</v>
      </c>
      <c r="X502" s="55">
        <f t="shared" ca="1" si="16"/>
        <v>0.64033682121464319</v>
      </c>
    </row>
    <row r="503" spans="2:24" x14ac:dyDescent="0.25">
      <c r="B503" s="26">
        <f>IF('Training Data'!A497="M",1,0)</f>
        <v>1</v>
      </c>
      <c r="C503" s="22">
        <f>IF('Training Data'!A497="F",1,0)</f>
        <v>0</v>
      </c>
      <c r="D503" s="26">
        <f>IF('Training Data'!$B497="H",1,0)</f>
        <v>1</v>
      </c>
      <c r="E503" s="22">
        <f>IF('Training Data'!$B497="A",1,0)</f>
        <v>0</v>
      </c>
      <c r="F503" s="37">
        <v>0</v>
      </c>
      <c r="G503" s="37">
        <v>0</v>
      </c>
      <c r="H503" s="37">
        <v>0</v>
      </c>
      <c r="I503" s="37">
        <v>0</v>
      </c>
      <c r="J503" s="37">
        <v>0</v>
      </c>
      <c r="K503" s="37">
        <v>0</v>
      </c>
      <c r="L503" s="37">
        <v>0</v>
      </c>
      <c r="M503" s="37">
        <v>1</v>
      </c>
      <c r="N503" s="37">
        <v>0</v>
      </c>
      <c r="O503" s="37">
        <v>0</v>
      </c>
      <c r="P503" s="37">
        <v>0</v>
      </c>
      <c r="Q503" s="37">
        <v>0</v>
      </c>
      <c r="R503" s="37">
        <v>0</v>
      </c>
      <c r="S503" s="37">
        <v>0</v>
      </c>
      <c r="T503" s="22">
        <v>0</v>
      </c>
      <c r="U503" s="24">
        <v>1</v>
      </c>
      <c r="V503" s="23">
        <v>1</v>
      </c>
      <c r="W503" s="54">
        <f t="shared" ca="1" si="17"/>
        <v>0.10368345059865788</v>
      </c>
      <c r="X503" s="55">
        <f t="shared" ca="1" si="16"/>
        <v>0.80338335673072847</v>
      </c>
    </row>
    <row r="504" spans="2:24" x14ac:dyDescent="0.25">
      <c r="B504" s="26">
        <f>IF('Training Data'!A498="M",1,0)</f>
        <v>0</v>
      </c>
      <c r="C504" s="22">
        <f>IF('Training Data'!A498="F",1,0)</f>
        <v>1</v>
      </c>
      <c r="D504" s="26">
        <f>IF('Training Data'!$B498="H",1,0)</f>
        <v>0</v>
      </c>
      <c r="E504" s="22">
        <f>IF('Training Data'!$B498="A",1,0)</f>
        <v>0</v>
      </c>
      <c r="F504" s="37">
        <v>0</v>
      </c>
      <c r="G504" s="37">
        <v>0</v>
      </c>
      <c r="H504" s="37">
        <v>0</v>
      </c>
      <c r="I504" s="37">
        <v>1</v>
      </c>
      <c r="J504" s="37">
        <v>1</v>
      </c>
      <c r="K504" s="37">
        <v>0</v>
      </c>
      <c r="L504" s="37">
        <v>0</v>
      </c>
      <c r="M504" s="37">
        <v>0</v>
      </c>
      <c r="N504" s="37">
        <v>0</v>
      </c>
      <c r="O504" s="37">
        <v>1</v>
      </c>
      <c r="P504" s="37">
        <v>0</v>
      </c>
      <c r="Q504" s="37">
        <v>1</v>
      </c>
      <c r="R504" s="37">
        <v>0</v>
      </c>
      <c r="S504" s="37">
        <v>0</v>
      </c>
      <c r="T504" s="22">
        <v>0</v>
      </c>
      <c r="U504" s="24">
        <v>1</v>
      </c>
      <c r="V504" s="23">
        <v>1</v>
      </c>
      <c r="W504" s="54">
        <f t="shared" ca="1" si="17"/>
        <v>0.93811030455173938</v>
      </c>
      <c r="X504" s="55">
        <f t="shared" ca="1" si="16"/>
        <v>3.8303344026784508E-3</v>
      </c>
    </row>
    <row r="505" spans="2:24" x14ac:dyDescent="0.25">
      <c r="B505" s="26">
        <f>IF('Training Data'!A499="M",1,0)</f>
        <v>1</v>
      </c>
      <c r="C505" s="22">
        <f>IF('Training Data'!A499="F",1,0)</f>
        <v>0</v>
      </c>
      <c r="D505" s="26">
        <f>IF('Training Data'!$B499="H",1,0)</f>
        <v>1</v>
      </c>
      <c r="E505" s="22">
        <f>IF('Training Data'!$B499="A",1,0)</f>
        <v>0</v>
      </c>
      <c r="F505" s="37">
        <v>0</v>
      </c>
      <c r="G505" s="37">
        <v>0</v>
      </c>
      <c r="H505" s="37">
        <v>0</v>
      </c>
      <c r="I505" s="37">
        <v>0</v>
      </c>
      <c r="J505" s="37">
        <v>0</v>
      </c>
      <c r="K505" s="37">
        <v>0</v>
      </c>
      <c r="L505" s="37">
        <v>0</v>
      </c>
      <c r="M505" s="37">
        <v>0</v>
      </c>
      <c r="N505" s="37">
        <v>0</v>
      </c>
      <c r="O505" s="37">
        <v>0</v>
      </c>
      <c r="P505" s="37">
        <v>0</v>
      </c>
      <c r="Q505" s="37">
        <v>0</v>
      </c>
      <c r="R505" s="37">
        <v>0</v>
      </c>
      <c r="S505" s="37">
        <v>0</v>
      </c>
      <c r="T505" s="22">
        <v>0</v>
      </c>
      <c r="U505" s="24">
        <v>1</v>
      </c>
      <c r="V505" s="23">
        <v>1</v>
      </c>
      <c r="W505" s="54">
        <f t="shared" ca="1" si="17"/>
        <v>-0.12624135013744994</v>
      </c>
      <c r="X505" s="55">
        <f t="shared" ca="1" si="16"/>
        <v>1.2684195787594261</v>
      </c>
    </row>
    <row r="506" spans="2:24" x14ac:dyDescent="0.25">
      <c r="B506" s="26">
        <f>IF('Training Data'!A500="M",1,0)</f>
        <v>0</v>
      </c>
      <c r="C506" s="22">
        <f>IF('Training Data'!A500="F",1,0)</f>
        <v>1</v>
      </c>
      <c r="D506" s="26">
        <f>IF('Training Data'!$B500="H",1,0)</f>
        <v>1</v>
      </c>
      <c r="E506" s="22">
        <f>IF('Training Data'!$B500="A",1,0)</f>
        <v>0</v>
      </c>
      <c r="F506" s="37">
        <v>0</v>
      </c>
      <c r="G506" s="37">
        <v>0</v>
      </c>
      <c r="H506" s="37">
        <v>0</v>
      </c>
      <c r="I506" s="37">
        <v>0</v>
      </c>
      <c r="J506" s="37">
        <v>0</v>
      </c>
      <c r="K506" s="37">
        <v>0</v>
      </c>
      <c r="L506" s="37">
        <v>1</v>
      </c>
      <c r="M506" s="37">
        <v>0</v>
      </c>
      <c r="N506" s="37">
        <v>0</v>
      </c>
      <c r="O506" s="37">
        <v>0</v>
      </c>
      <c r="P506" s="37">
        <v>0</v>
      </c>
      <c r="Q506" s="37">
        <v>0</v>
      </c>
      <c r="R506" s="37">
        <v>1</v>
      </c>
      <c r="S506" s="37">
        <v>0</v>
      </c>
      <c r="T506" s="22">
        <v>0</v>
      </c>
      <c r="U506" s="24">
        <v>1</v>
      </c>
      <c r="V506" s="23">
        <v>1</v>
      </c>
      <c r="W506" s="54">
        <f t="shared" ca="1" si="17"/>
        <v>0.32665739221722051</v>
      </c>
      <c r="X506" s="55">
        <f t="shared" ca="1" si="16"/>
        <v>0.45339026745571409</v>
      </c>
    </row>
    <row r="507" spans="2:24" x14ac:dyDescent="0.25">
      <c r="B507" s="26">
        <f>IF('Training Data'!A501="M",1,0)</f>
        <v>1</v>
      </c>
      <c r="C507" s="22">
        <f>IF('Training Data'!A501="F",1,0)</f>
        <v>0</v>
      </c>
      <c r="D507" s="26">
        <f>IF('Training Data'!$B501="H",1,0)</f>
        <v>1</v>
      </c>
      <c r="E507" s="22">
        <f>IF('Training Data'!$B501="A",1,0)</f>
        <v>0</v>
      </c>
      <c r="F507" s="37">
        <v>0</v>
      </c>
      <c r="G507" s="37">
        <v>0</v>
      </c>
      <c r="H507" s="37">
        <v>0</v>
      </c>
      <c r="I507" s="37">
        <v>0</v>
      </c>
      <c r="J507" s="37">
        <v>0</v>
      </c>
      <c r="K507" s="37">
        <v>0</v>
      </c>
      <c r="L507" s="37">
        <v>0</v>
      </c>
      <c r="M507" s="37">
        <v>0</v>
      </c>
      <c r="N507" s="37">
        <v>0</v>
      </c>
      <c r="O507" s="37">
        <v>0</v>
      </c>
      <c r="P507" s="37">
        <v>0</v>
      </c>
      <c r="Q507" s="37">
        <v>0</v>
      </c>
      <c r="R507" s="37">
        <v>0</v>
      </c>
      <c r="S507" s="37">
        <v>0</v>
      </c>
      <c r="T507" s="22">
        <v>0</v>
      </c>
      <c r="U507" s="24">
        <v>1</v>
      </c>
      <c r="V507" s="23">
        <v>1</v>
      </c>
      <c r="W507" s="54">
        <f t="shared" ca="1" si="17"/>
        <v>-0.12624135013744994</v>
      </c>
      <c r="X507" s="55">
        <f t="shared" ca="1" si="16"/>
        <v>1.2684195787594261</v>
      </c>
    </row>
    <row r="508" spans="2:24" x14ac:dyDescent="0.25">
      <c r="B508" s="26">
        <f>IF('Training Data'!A502="M",1,0)</f>
        <v>1</v>
      </c>
      <c r="C508" s="22">
        <f>IF('Training Data'!A502="F",1,0)</f>
        <v>0</v>
      </c>
      <c r="D508" s="26">
        <f>IF('Training Data'!$B502="H",1,0)</f>
        <v>0</v>
      </c>
      <c r="E508" s="22">
        <f>IF('Training Data'!$B502="A",1,0)</f>
        <v>1</v>
      </c>
      <c r="F508" s="37">
        <v>0</v>
      </c>
      <c r="G508" s="37">
        <v>0</v>
      </c>
      <c r="H508" s="37">
        <v>0</v>
      </c>
      <c r="I508" s="37">
        <v>0</v>
      </c>
      <c r="J508" s="37">
        <v>0</v>
      </c>
      <c r="K508" s="37">
        <v>0</v>
      </c>
      <c r="L508" s="37">
        <v>0</v>
      </c>
      <c r="M508" s="37">
        <v>0</v>
      </c>
      <c r="N508" s="37">
        <v>0</v>
      </c>
      <c r="O508" s="37">
        <v>0</v>
      </c>
      <c r="P508" s="37">
        <v>0</v>
      </c>
      <c r="Q508" s="37">
        <v>0</v>
      </c>
      <c r="R508" s="37">
        <v>0</v>
      </c>
      <c r="S508" s="37">
        <v>0</v>
      </c>
      <c r="T508" s="22">
        <v>1</v>
      </c>
      <c r="U508" s="24">
        <v>1</v>
      </c>
      <c r="V508" s="23">
        <v>0</v>
      </c>
      <c r="W508" s="54">
        <f t="shared" ca="1" si="17"/>
        <v>0.12830011209288028</v>
      </c>
      <c r="X508" s="55">
        <f t="shared" ca="1" si="16"/>
        <v>1.6460918763045645E-2</v>
      </c>
    </row>
    <row r="509" spans="2:24" x14ac:dyDescent="0.25">
      <c r="B509" s="26">
        <f>IF('Training Data'!A503="M",1,0)</f>
        <v>0</v>
      </c>
      <c r="C509" s="22">
        <f>IF('Training Data'!A503="F",1,0)</f>
        <v>1</v>
      </c>
      <c r="D509" s="26">
        <f>IF('Training Data'!$B503="H",1,0)</f>
        <v>1</v>
      </c>
      <c r="E509" s="22">
        <f>IF('Training Data'!$B503="A",1,0)</f>
        <v>0</v>
      </c>
      <c r="F509" s="37">
        <v>0</v>
      </c>
      <c r="G509" s="37">
        <v>0</v>
      </c>
      <c r="H509" s="37">
        <v>0</v>
      </c>
      <c r="I509" s="37">
        <v>0</v>
      </c>
      <c r="J509" s="37">
        <v>0</v>
      </c>
      <c r="K509" s="37">
        <v>0</v>
      </c>
      <c r="L509" s="37">
        <v>0</v>
      </c>
      <c r="M509" s="37">
        <v>0</v>
      </c>
      <c r="N509" s="37">
        <v>0</v>
      </c>
      <c r="O509" s="37">
        <v>0</v>
      </c>
      <c r="P509" s="37">
        <v>0</v>
      </c>
      <c r="Q509" s="37">
        <v>0</v>
      </c>
      <c r="R509" s="37">
        <v>1</v>
      </c>
      <c r="S509" s="37">
        <v>0</v>
      </c>
      <c r="T509" s="22">
        <v>0</v>
      </c>
      <c r="U509" s="24">
        <v>1</v>
      </c>
      <c r="V509" s="23">
        <v>0</v>
      </c>
      <c r="W509" s="54">
        <f t="shared" ca="1" si="17"/>
        <v>0.13303098103461425</v>
      </c>
      <c r="X509" s="55">
        <f t="shared" ca="1" si="16"/>
        <v>1.7697241915031896E-2</v>
      </c>
    </row>
    <row r="510" spans="2:24" x14ac:dyDescent="0.25">
      <c r="B510" s="26">
        <f>IF('Training Data'!A504="M",1,0)</f>
        <v>1</v>
      </c>
      <c r="C510" s="22">
        <f>IF('Training Data'!A504="F",1,0)</f>
        <v>0</v>
      </c>
      <c r="D510" s="26">
        <f>IF('Training Data'!$B504="H",1,0)</f>
        <v>0</v>
      </c>
      <c r="E510" s="22">
        <f>IF('Training Data'!$B504="A",1,0)</f>
        <v>1</v>
      </c>
      <c r="F510" s="37">
        <v>0</v>
      </c>
      <c r="G510" s="37">
        <v>1</v>
      </c>
      <c r="H510" s="37">
        <v>0</v>
      </c>
      <c r="I510" s="37">
        <v>0</v>
      </c>
      <c r="J510" s="37">
        <v>0</v>
      </c>
      <c r="K510" s="37">
        <v>0</v>
      </c>
      <c r="L510" s="37">
        <v>0</v>
      </c>
      <c r="M510" s="37">
        <v>0</v>
      </c>
      <c r="N510" s="37">
        <v>0</v>
      </c>
      <c r="O510" s="37">
        <v>0</v>
      </c>
      <c r="P510" s="37">
        <v>0</v>
      </c>
      <c r="Q510" s="37">
        <v>0</v>
      </c>
      <c r="R510" s="37">
        <v>0</v>
      </c>
      <c r="S510" s="37">
        <v>0</v>
      </c>
      <c r="T510" s="22">
        <v>0</v>
      </c>
      <c r="U510" s="24">
        <v>1</v>
      </c>
      <c r="V510" s="23">
        <v>0</v>
      </c>
      <c r="W510" s="54">
        <f t="shared" ca="1" si="17"/>
        <v>-0.38568972083230202</v>
      </c>
      <c r="X510" s="55">
        <f t="shared" ca="1" si="16"/>
        <v>0.14875656075569907</v>
      </c>
    </row>
    <row r="511" spans="2:24" x14ac:dyDescent="0.25">
      <c r="B511" s="26">
        <f>IF('Training Data'!A505="M",1,0)</f>
        <v>1</v>
      </c>
      <c r="C511" s="22">
        <f>IF('Training Data'!A505="F",1,0)</f>
        <v>0</v>
      </c>
      <c r="D511" s="26">
        <f>IF('Training Data'!$B505="H",1,0)</f>
        <v>0</v>
      </c>
      <c r="E511" s="22">
        <f>IF('Training Data'!$B505="A",1,0)</f>
        <v>1</v>
      </c>
      <c r="F511" s="37">
        <v>0</v>
      </c>
      <c r="G511" s="37">
        <v>1</v>
      </c>
      <c r="H511" s="37">
        <v>0</v>
      </c>
      <c r="I511" s="37">
        <v>0</v>
      </c>
      <c r="J511" s="37">
        <v>0</v>
      </c>
      <c r="K511" s="37">
        <v>0</v>
      </c>
      <c r="L511" s="37">
        <v>0</v>
      </c>
      <c r="M511" s="37">
        <v>0</v>
      </c>
      <c r="N511" s="37">
        <v>0</v>
      </c>
      <c r="O511" s="37">
        <v>0</v>
      </c>
      <c r="P511" s="37">
        <v>0</v>
      </c>
      <c r="Q511" s="37">
        <v>0</v>
      </c>
      <c r="R511" s="37">
        <v>0</v>
      </c>
      <c r="S511" s="37">
        <v>0</v>
      </c>
      <c r="T511" s="22">
        <v>0</v>
      </c>
      <c r="U511" s="24">
        <v>1</v>
      </c>
      <c r="V511" s="23">
        <v>0</v>
      </c>
      <c r="W511" s="54">
        <f t="shared" ca="1" si="17"/>
        <v>-0.38568972083230202</v>
      </c>
      <c r="X511" s="55">
        <f t="shared" ca="1" si="16"/>
        <v>0.14875656075569907</v>
      </c>
    </row>
    <row r="512" spans="2:24" x14ac:dyDescent="0.25">
      <c r="B512" s="26">
        <f>IF('Training Data'!A506="M",1,0)</f>
        <v>0</v>
      </c>
      <c r="C512" s="22">
        <f>IF('Training Data'!A506="F",1,0)</f>
        <v>1</v>
      </c>
      <c r="D512" s="26">
        <f>IF('Training Data'!$B506="H",1,0)</f>
        <v>0</v>
      </c>
      <c r="E512" s="22">
        <f>IF('Training Data'!$B506="A",1,0)</f>
        <v>0</v>
      </c>
      <c r="F512" s="37">
        <v>0</v>
      </c>
      <c r="G512" s="37">
        <v>1</v>
      </c>
      <c r="H512" s="37">
        <v>0</v>
      </c>
      <c r="I512" s="37">
        <v>0</v>
      </c>
      <c r="J512" s="37">
        <v>0</v>
      </c>
      <c r="K512" s="37">
        <v>0</v>
      </c>
      <c r="L512" s="37">
        <v>0</v>
      </c>
      <c r="M512" s="37">
        <v>0</v>
      </c>
      <c r="N512" s="37">
        <v>0</v>
      </c>
      <c r="O512" s="37">
        <v>0</v>
      </c>
      <c r="P512" s="37">
        <v>0</v>
      </c>
      <c r="Q512" s="37">
        <v>0</v>
      </c>
      <c r="R512" s="37">
        <v>0</v>
      </c>
      <c r="S512" s="37">
        <v>0</v>
      </c>
      <c r="T512" s="22">
        <v>0</v>
      </c>
      <c r="U512" s="24">
        <v>1</v>
      </c>
      <c r="V512" s="23">
        <v>0</v>
      </c>
      <c r="W512" s="54">
        <f t="shared" ca="1" si="17"/>
        <v>-0.30090248847536583</v>
      </c>
      <c r="X512" s="55">
        <f t="shared" ca="1" si="16"/>
        <v>9.0542307570667668E-2</v>
      </c>
    </row>
    <row r="513" spans="2:24" x14ac:dyDescent="0.25">
      <c r="B513" s="26">
        <f>IF('Training Data'!A507="M",1,0)</f>
        <v>1</v>
      </c>
      <c r="C513" s="22">
        <f>IF('Training Data'!A507="F",1,0)</f>
        <v>0</v>
      </c>
      <c r="D513" s="26">
        <f>IF('Training Data'!$B507="H",1,0)</f>
        <v>0</v>
      </c>
      <c r="E513" s="22">
        <f>IF('Training Data'!$B507="A",1,0)</f>
        <v>1</v>
      </c>
      <c r="F513" s="37">
        <v>0</v>
      </c>
      <c r="G513" s="37">
        <v>0</v>
      </c>
      <c r="H513" s="37">
        <v>1</v>
      </c>
      <c r="I513" s="37">
        <v>0</v>
      </c>
      <c r="J513" s="37">
        <v>0</v>
      </c>
      <c r="K513" s="37">
        <v>0</v>
      </c>
      <c r="L513" s="37">
        <v>0</v>
      </c>
      <c r="M513" s="37">
        <v>0</v>
      </c>
      <c r="N513" s="37">
        <v>0</v>
      </c>
      <c r="O513" s="37">
        <v>0</v>
      </c>
      <c r="P513" s="37">
        <v>0</v>
      </c>
      <c r="Q513" s="37">
        <v>0</v>
      </c>
      <c r="R513" s="37">
        <v>1</v>
      </c>
      <c r="S513" s="37">
        <v>0</v>
      </c>
      <c r="T513" s="22">
        <v>1</v>
      </c>
      <c r="U513" s="24">
        <v>1</v>
      </c>
      <c r="V513" s="23">
        <v>0</v>
      </c>
      <c r="W513" s="54">
        <f t="shared" ca="1" si="17"/>
        <v>7.8015521814289113E-2</v>
      </c>
      <c r="X513" s="55">
        <f t="shared" ca="1" si="16"/>
        <v>6.0864216439558208E-3</v>
      </c>
    </row>
    <row r="514" spans="2:24" x14ac:dyDescent="0.25">
      <c r="B514" s="26">
        <f>IF('Training Data'!A508="M",1,0)</f>
        <v>1</v>
      </c>
      <c r="C514" s="22">
        <f>IF('Training Data'!A508="F",1,0)</f>
        <v>0</v>
      </c>
      <c r="D514" s="26">
        <f>IF('Training Data'!$B508="H",1,0)</f>
        <v>1</v>
      </c>
      <c r="E514" s="22">
        <f>IF('Training Data'!$B508="A",1,0)</f>
        <v>0</v>
      </c>
      <c r="F514" s="37">
        <v>0</v>
      </c>
      <c r="G514" s="37">
        <v>0</v>
      </c>
      <c r="H514" s="37">
        <v>0</v>
      </c>
      <c r="I514" s="37">
        <v>0</v>
      </c>
      <c r="J514" s="37">
        <v>0</v>
      </c>
      <c r="K514" s="37">
        <v>0</v>
      </c>
      <c r="L514" s="37">
        <v>0</v>
      </c>
      <c r="M514" s="37">
        <v>0</v>
      </c>
      <c r="N514" s="37">
        <v>0</v>
      </c>
      <c r="O514" s="37">
        <v>0</v>
      </c>
      <c r="P514" s="37">
        <v>0</v>
      </c>
      <c r="Q514" s="37">
        <v>0</v>
      </c>
      <c r="R514" s="37">
        <v>0</v>
      </c>
      <c r="S514" s="37">
        <v>0</v>
      </c>
      <c r="T514" s="22">
        <v>0</v>
      </c>
      <c r="U514" s="24">
        <v>1</v>
      </c>
      <c r="V514" s="23">
        <v>0</v>
      </c>
      <c r="W514" s="54">
        <f t="shared" ca="1" si="17"/>
        <v>-0.12624135013744994</v>
      </c>
      <c r="X514" s="55">
        <f t="shared" ca="1" si="16"/>
        <v>1.5936878484526233E-2</v>
      </c>
    </row>
    <row r="515" spans="2:24" x14ac:dyDescent="0.25">
      <c r="B515" s="26">
        <f>IF('Training Data'!A509="M",1,0)</f>
        <v>1</v>
      </c>
      <c r="C515" s="22">
        <f>IF('Training Data'!A509="F",1,0)</f>
        <v>0</v>
      </c>
      <c r="D515" s="26">
        <f>IF('Training Data'!$B509="H",1,0)</f>
        <v>0</v>
      </c>
      <c r="E515" s="22">
        <f>IF('Training Data'!$B509="A",1,0)</f>
        <v>1</v>
      </c>
      <c r="F515" s="37">
        <v>0</v>
      </c>
      <c r="G515" s="37">
        <v>1</v>
      </c>
      <c r="H515" s="37">
        <v>0</v>
      </c>
      <c r="I515" s="37">
        <v>0</v>
      </c>
      <c r="J515" s="37">
        <v>0</v>
      </c>
      <c r="K515" s="37">
        <v>0</v>
      </c>
      <c r="L515" s="37">
        <v>0</v>
      </c>
      <c r="M515" s="37">
        <v>0</v>
      </c>
      <c r="N515" s="37">
        <v>0</v>
      </c>
      <c r="O515" s="37">
        <v>0</v>
      </c>
      <c r="P515" s="37">
        <v>0</v>
      </c>
      <c r="Q515" s="37">
        <v>0</v>
      </c>
      <c r="R515" s="37">
        <v>0</v>
      </c>
      <c r="S515" s="37">
        <v>0</v>
      </c>
      <c r="T515" s="22">
        <v>0</v>
      </c>
      <c r="U515" s="24">
        <v>1</v>
      </c>
      <c r="V515" s="23">
        <v>0</v>
      </c>
      <c r="W515" s="54">
        <f t="shared" ca="1" si="17"/>
        <v>-0.38568972083230202</v>
      </c>
      <c r="X515" s="55">
        <f t="shared" ca="1" si="16"/>
        <v>0.14875656075569907</v>
      </c>
    </row>
    <row r="516" spans="2:24" x14ac:dyDescent="0.25">
      <c r="B516" s="26">
        <f>IF('Training Data'!A510="M",1,0)</f>
        <v>0</v>
      </c>
      <c r="C516" s="22">
        <f>IF('Training Data'!A510="F",1,0)</f>
        <v>1</v>
      </c>
      <c r="D516" s="26">
        <f>IF('Training Data'!$B510="H",1,0)</f>
        <v>0</v>
      </c>
      <c r="E516" s="22">
        <f>IF('Training Data'!$B510="A",1,0)</f>
        <v>1</v>
      </c>
      <c r="F516" s="37">
        <v>0</v>
      </c>
      <c r="G516" s="37">
        <v>0</v>
      </c>
      <c r="H516" s="37">
        <v>0</v>
      </c>
      <c r="I516" s="37">
        <v>0</v>
      </c>
      <c r="J516" s="37">
        <v>0</v>
      </c>
      <c r="K516" s="37">
        <v>0</v>
      </c>
      <c r="L516" s="37">
        <v>0</v>
      </c>
      <c r="M516" s="37">
        <v>0</v>
      </c>
      <c r="N516" s="37">
        <v>0</v>
      </c>
      <c r="O516" s="37">
        <v>0</v>
      </c>
      <c r="P516" s="37">
        <v>0</v>
      </c>
      <c r="Q516" s="37">
        <v>0</v>
      </c>
      <c r="R516" s="37">
        <v>0</v>
      </c>
      <c r="S516" s="37">
        <v>0</v>
      </c>
      <c r="T516" s="22">
        <v>0</v>
      </c>
      <c r="U516" s="24">
        <v>1</v>
      </c>
      <c r="V516" s="23">
        <v>0</v>
      </c>
      <c r="W516" s="54">
        <f t="shared" ca="1" si="17"/>
        <v>-4.0119048668814855E-2</v>
      </c>
      <c r="X516" s="55">
        <f t="shared" ca="1" si="16"/>
        <v>1.6095380660907351E-3</v>
      </c>
    </row>
    <row r="517" spans="2:24" x14ac:dyDescent="0.25">
      <c r="B517" s="26">
        <f>IF('Training Data'!A511="M",1,0)</f>
        <v>1</v>
      </c>
      <c r="C517" s="22">
        <f>IF('Training Data'!A511="F",1,0)</f>
        <v>0</v>
      </c>
      <c r="D517" s="26">
        <f>IF('Training Data'!$B511="H",1,0)</f>
        <v>1</v>
      </c>
      <c r="E517" s="22">
        <f>IF('Training Data'!$B511="A",1,0)</f>
        <v>0</v>
      </c>
      <c r="F517" s="37">
        <v>0</v>
      </c>
      <c r="G517" s="37">
        <v>0</v>
      </c>
      <c r="H517" s="37">
        <v>0</v>
      </c>
      <c r="I517" s="37">
        <v>0</v>
      </c>
      <c r="J517" s="37">
        <v>0</v>
      </c>
      <c r="K517" s="37">
        <v>0</v>
      </c>
      <c r="L517" s="37">
        <v>0</v>
      </c>
      <c r="M517" s="37">
        <v>0</v>
      </c>
      <c r="N517" s="37">
        <v>0</v>
      </c>
      <c r="O517" s="37">
        <v>0</v>
      </c>
      <c r="P517" s="37">
        <v>0</v>
      </c>
      <c r="Q517" s="37">
        <v>0</v>
      </c>
      <c r="R517" s="37">
        <v>0</v>
      </c>
      <c r="S517" s="37">
        <v>0</v>
      </c>
      <c r="T517" s="22">
        <v>0</v>
      </c>
      <c r="U517" s="24">
        <v>1</v>
      </c>
      <c r="V517" s="23">
        <v>0</v>
      </c>
      <c r="W517" s="54">
        <f t="shared" ca="1" si="17"/>
        <v>-0.12624135013744994</v>
      </c>
      <c r="X517" s="55">
        <f t="shared" ca="1" si="16"/>
        <v>1.5936878484526233E-2</v>
      </c>
    </row>
    <row r="518" spans="2:24" x14ac:dyDescent="0.25">
      <c r="B518" s="26">
        <f>IF('Training Data'!A512="M",1,0)</f>
        <v>0</v>
      </c>
      <c r="C518" s="22">
        <f>IF('Training Data'!A512="F",1,0)</f>
        <v>1</v>
      </c>
      <c r="D518" s="26">
        <f>IF('Training Data'!$B512="H",1,0)</f>
        <v>0</v>
      </c>
      <c r="E518" s="22">
        <f>IF('Training Data'!$B512="A",1,0)</f>
        <v>1</v>
      </c>
      <c r="F518" s="37">
        <v>0</v>
      </c>
      <c r="G518" s="37">
        <v>1</v>
      </c>
      <c r="H518" s="37">
        <v>0</v>
      </c>
      <c r="I518" s="37">
        <v>0</v>
      </c>
      <c r="J518" s="37">
        <v>0</v>
      </c>
      <c r="K518" s="37">
        <v>0</v>
      </c>
      <c r="L518" s="37">
        <v>0</v>
      </c>
      <c r="M518" s="37">
        <v>0</v>
      </c>
      <c r="N518" s="37">
        <v>0</v>
      </c>
      <c r="O518" s="37">
        <v>0</v>
      </c>
      <c r="P518" s="37">
        <v>0</v>
      </c>
      <c r="Q518" s="37">
        <v>0</v>
      </c>
      <c r="R518" s="37">
        <v>0</v>
      </c>
      <c r="S518" s="37">
        <v>0</v>
      </c>
      <c r="T518" s="22">
        <v>1</v>
      </c>
      <c r="U518" s="24">
        <v>1</v>
      </c>
      <c r="V518" s="23">
        <v>0</v>
      </c>
      <c r="W518" s="54">
        <f t="shared" ca="1" si="17"/>
        <v>-7.4291755394452902E-2</v>
      </c>
      <c r="X518" s="55">
        <f t="shared" ca="1" si="16"/>
        <v>5.5192649195892219E-3</v>
      </c>
    </row>
    <row r="519" spans="2:24" x14ac:dyDescent="0.25">
      <c r="B519" s="26">
        <f>IF('Training Data'!A513="M",1,0)</f>
        <v>1</v>
      </c>
      <c r="C519" s="22">
        <f>IF('Training Data'!A513="F",1,0)</f>
        <v>0</v>
      </c>
      <c r="D519" s="26">
        <f>IF('Training Data'!$B513="H",1,0)</f>
        <v>1</v>
      </c>
      <c r="E519" s="22">
        <f>IF('Training Data'!$B513="A",1,0)</f>
        <v>0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37">
        <v>0</v>
      </c>
      <c r="L519" s="37">
        <v>0</v>
      </c>
      <c r="M519" s="37">
        <v>0</v>
      </c>
      <c r="N519" s="37">
        <v>0</v>
      </c>
      <c r="O519" s="37">
        <v>0</v>
      </c>
      <c r="P519" s="37">
        <v>0</v>
      </c>
      <c r="Q519" s="37">
        <v>0</v>
      </c>
      <c r="R519" s="37">
        <v>0</v>
      </c>
      <c r="S519" s="37">
        <v>0</v>
      </c>
      <c r="T519" s="22">
        <v>0</v>
      </c>
      <c r="U519" s="24">
        <v>1</v>
      </c>
      <c r="V519" s="23">
        <v>0</v>
      </c>
      <c r="W519" s="54">
        <f t="shared" ca="1" si="17"/>
        <v>-0.12624135013744994</v>
      </c>
      <c r="X519" s="55">
        <f t="shared" ca="1" si="16"/>
        <v>1.5936878484526233E-2</v>
      </c>
    </row>
    <row r="520" spans="2:24" x14ac:dyDescent="0.25">
      <c r="B520" s="26">
        <f>IF('Training Data'!A514="M",1,0)</f>
        <v>1</v>
      </c>
      <c r="C520" s="22">
        <f>IF('Training Data'!A514="F",1,0)</f>
        <v>0</v>
      </c>
      <c r="D520" s="26">
        <f>IF('Training Data'!$B514="H",1,0)</f>
        <v>1</v>
      </c>
      <c r="E520" s="22">
        <f>IF('Training Data'!$B514="A",1,0)</f>
        <v>0</v>
      </c>
      <c r="F520" s="37">
        <v>0</v>
      </c>
      <c r="G520" s="37">
        <v>0</v>
      </c>
      <c r="H520" s="37">
        <v>0</v>
      </c>
      <c r="I520" s="37">
        <v>0</v>
      </c>
      <c r="J520" s="37">
        <v>0</v>
      </c>
      <c r="K520" s="37">
        <v>0</v>
      </c>
      <c r="L520" s="37">
        <v>0</v>
      </c>
      <c r="M520" s="37">
        <v>0</v>
      </c>
      <c r="N520" s="37">
        <v>0</v>
      </c>
      <c r="O520" s="37">
        <v>0</v>
      </c>
      <c r="P520" s="37">
        <v>1</v>
      </c>
      <c r="Q520" s="37">
        <v>0</v>
      </c>
      <c r="R520" s="37">
        <v>0</v>
      </c>
      <c r="S520" s="37">
        <v>0</v>
      </c>
      <c r="T520" s="22">
        <v>0</v>
      </c>
      <c r="U520" s="24">
        <v>1</v>
      </c>
      <c r="V520" s="23">
        <v>0</v>
      </c>
      <c r="W520" s="54">
        <f t="shared" ca="1" si="17"/>
        <v>-0.28531457541329136</v>
      </c>
      <c r="X520" s="55">
        <f t="shared" ref="X520:X583" ca="1" si="18">(V520-W520)^2</f>
        <v>8.1404406943266727E-2</v>
      </c>
    </row>
    <row r="521" spans="2:24" x14ac:dyDescent="0.25">
      <c r="B521" s="26">
        <f>IF('Training Data'!A515="M",1,0)</f>
        <v>1</v>
      </c>
      <c r="C521" s="22">
        <f>IF('Training Data'!A515="F",1,0)</f>
        <v>0</v>
      </c>
      <c r="D521" s="26">
        <f>IF('Training Data'!$B515="H",1,0)</f>
        <v>1</v>
      </c>
      <c r="E521" s="22">
        <f>IF('Training Data'!$B515="A",1,0)</f>
        <v>0</v>
      </c>
      <c r="F521" s="37">
        <v>0</v>
      </c>
      <c r="G521" s="37">
        <v>0</v>
      </c>
      <c r="H521" s="37">
        <v>0</v>
      </c>
      <c r="I521" s="37">
        <v>0</v>
      </c>
      <c r="J521" s="37">
        <v>0</v>
      </c>
      <c r="K521" s="37">
        <v>0</v>
      </c>
      <c r="L521" s="37">
        <v>0</v>
      </c>
      <c r="M521" s="37">
        <v>0</v>
      </c>
      <c r="N521" s="37">
        <v>0</v>
      </c>
      <c r="O521" s="37">
        <v>0</v>
      </c>
      <c r="P521" s="37">
        <v>0</v>
      </c>
      <c r="Q521" s="37">
        <v>0</v>
      </c>
      <c r="R521" s="37">
        <v>0</v>
      </c>
      <c r="S521" s="37">
        <v>1</v>
      </c>
      <c r="T521" s="22">
        <v>0</v>
      </c>
      <c r="U521" s="24">
        <v>1</v>
      </c>
      <c r="V521" s="23">
        <v>0</v>
      </c>
      <c r="W521" s="54">
        <f t="shared" ref="W521:W584" ca="1" si="19">SUMPRODUCT($B$5:$U$5,$B521:$U521)</f>
        <v>-0.3337005625964764</v>
      </c>
      <c r="X521" s="55">
        <f t="shared" ca="1" si="18"/>
        <v>0.11135606547720486</v>
      </c>
    </row>
    <row r="522" spans="2:24" x14ac:dyDescent="0.25">
      <c r="B522" s="26">
        <f>IF('Training Data'!A516="M",1,0)</f>
        <v>1</v>
      </c>
      <c r="C522" s="22">
        <f>IF('Training Data'!A516="F",1,0)</f>
        <v>0</v>
      </c>
      <c r="D522" s="26">
        <f>IF('Training Data'!$B516="H",1,0)</f>
        <v>1</v>
      </c>
      <c r="E522" s="22">
        <f>IF('Training Data'!$B516="A",1,0)</f>
        <v>0</v>
      </c>
      <c r="F522" s="37">
        <v>0</v>
      </c>
      <c r="G522" s="37">
        <v>0</v>
      </c>
      <c r="H522" s="37">
        <v>0</v>
      </c>
      <c r="I522" s="37">
        <v>0</v>
      </c>
      <c r="J522" s="37">
        <v>0</v>
      </c>
      <c r="K522" s="37">
        <v>0</v>
      </c>
      <c r="L522" s="37">
        <v>0</v>
      </c>
      <c r="M522" s="37">
        <v>0</v>
      </c>
      <c r="N522" s="37">
        <v>0</v>
      </c>
      <c r="O522" s="37">
        <v>0</v>
      </c>
      <c r="P522" s="37">
        <v>0</v>
      </c>
      <c r="Q522" s="37">
        <v>0</v>
      </c>
      <c r="R522" s="37">
        <v>0</v>
      </c>
      <c r="S522" s="37">
        <v>0</v>
      </c>
      <c r="T522" s="22">
        <v>0</v>
      </c>
      <c r="U522" s="24">
        <v>1</v>
      </c>
      <c r="V522" s="23">
        <v>0</v>
      </c>
      <c r="W522" s="54">
        <f t="shared" ca="1" si="19"/>
        <v>-0.12624135013744994</v>
      </c>
      <c r="X522" s="55">
        <f t="shared" ca="1" si="18"/>
        <v>1.5936878484526233E-2</v>
      </c>
    </row>
    <row r="523" spans="2:24" x14ac:dyDescent="0.25">
      <c r="B523" s="26">
        <f>IF('Training Data'!A517="M",1,0)</f>
        <v>1</v>
      </c>
      <c r="C523" s="22">
        <f>IF('Training Data'!A517="F",1,0)</f>
        <v>0</v>
      </c>
      <c r="D523" s="26">
        <f>IF('Training Data'!$B517="H",1,0)</f>
        <v>1</v>
      </c>
      <c r="E523" s="22">
        <f>IF('Training Data'!$B517="A",1,0)</f>
        <v>0</v>
      </c>
      <c r="F523" s="37">
        <v>0</v>
      </c>
      <c r="G523" s="37">
        <v>0</v>
      </c>
      <c r="H523" s="37">
        <v>1</v>
      </c>
      <c r="I523" s="37">
        <v>0</v>
      </c>
      <c r="J523" s="37">
        <v>0</v>
      </c>
      <c r="K523" s="37">
        <v>0</v>
      </c>
      <c r="L523" s="37">
        <v>0</v>
      </c>
      <c r="M523" s="37">
        <v>1</v>
      </c>
      <c r="N523" s="37">
        <v>0</v>
      </c>
      <c r="O523" s="37">
        <v>0</v>
      </c>
      <c r="P523" s="37">
        <v>0</v>
      </c>
      <c r="Q523" s="37">
        <v>0</v>
      </c>
      <c r="R523" s="37">
        <v>0</v>
      </c>
      <c r="S523" s="37">
        <v>0</v>
      </c>
      <c r="T523" s="22">
        <v>0</v>
      </c>
      <c r="U523" s="24">
        <v>1</v>
      </c>
      <c r="V523" s="23">
        <v>0</v>
      </c>
      <c r="W523" s="54">
        <f t="shared" ca="1" si="19"/>
        <v>-0.13438406851392048</v>
      </c>
      <c r="X523" s="55">
        <f t="shared" ca="1" si="18"/>
        <v>1.8059077870354077E-2</v>
      </c>
    </row>
    <row r="524" spans="2:24" x14ac:dyDescent="0.25">
      <c r="B524" s="26">
        <f>IF('Training Data'!A518="M",1,0)</f>
        <v>0</v>
      </c>
      <c r="C524" s="22">
        <f>IF('Training Data'!A518="F",1,0)</f>
        <v>1</v>
      </c>
      <c r="D524" s="26">
        <f>IF('Training Data'!$B518="H",1,0)</f>
        <v>1</v>
      </c>
      <c r="E524" s="22">
        <f>IF('Training Data'!$B518="A",1,0)</f>
        <v>0</v>
      </c>
      <c r="F524" s="37">
        <v>0</v>
      </c>
      <c r="G524" s="37">
        <v>0</v>
      </c>
      <c r="H524" s="37">
        <v>0</v>
      </c>
      <c r="I524" s="37">
        <v>0</v>
      </c>
      <c r="J524" s="37">
        <v>0</v>
      </c>
      <c r="K524" s="37">
        <v>0</v>
      </c>
      <c r="L524" s="37">
        <v>0</v>
      </c>
      <c r="M524" s="37">
        <v>0</v>
      </c>
      <c r="N524" s="37">
        <v>0</v>
      </c>
      <c r="O524" s="37">
        <v>0</v>
      </c>
      <c r="P524" s="37">
        <v>0</v>
      </c>
      <c r="Q524" s="37">
        <v>0</v>
      </c>
      <c r="R524" s="37">
        <v>0</v>
      </c>
      <c r="S524" s="37">
        <v>1</v>
      </c>
      <c r="T524" s="22">
        <v>0</v>
      </c>
      <c r="U524" s="24">
        <v>1</v>
      </c>
      <c r="V524" s="23">
        <v>0</v>
      </c>
      <c r="W524" s="54">
        <f t="shared" ca="1" si="19"/>
        <v>-0.26221116025839941</v>
      </c>
      <c r="X524" s="55">
        <f t="shared" ca="1" si="18"/>
        <v>6.8754692564056016E-2</v>
      </c>
    </row>
    <row r="525" spans="2:24" x14ac:dyDescent="0.25">
      <c r="B525" s="26">
        <f>IF('Training Data'!A519="M",1,0)</f>
        <v>0</v>
      </c>
      <c r="C525" s="22">
        <f>IF('Training Data'!A519="F",1,0)</f>
        <v>1</v>
      </c>
      <c r="D525" s="26">
        <f>IF('Training Data'!$B519="H",1,0)</f>
        <v>0</v>
      </c>
      <c r="E525" s="22">
        <f>IF('Training Data'!$B519="A",1,0)</f>
        <v>0</v>
      </c>
      <c r="F525" s="37">
        <v>0</v>
      </c>
      <c r="G525" s="37">
        <v>1</v>
      </c>
      <c r="H525" s="37">
        <v>1</v>
      </c>
      <c r="I525" s="37">
        <v>0</v>
      </c>
      <c r="J525" s="37">
        <v>0</v>
      </c>
      <c r="K525" s="37">
        <v>0</v>
      </c>
      <c r="L525" s="37">
        <v>0</v>
      </c>
      <c r="M525" s="37">
        <v>0</v>
      </c>
      <c r="N525" s="37">
        <v>0</v>
      </c>
      <c r="O525" s="37">
        <v>0</v>
      </c>
      <c r="P525" s="37">
        <v>1</v>
      </c>
      <c r="Q525" s="37">
        <v>0</v>
      </c>
      <c r="R525" s="37">
        <v>0</v>
      </c>
      <c r="S525" s="37">
        <v>0</v>
      </c>
      <c r="T525" s="22">
        <v>0</v>
      </c>
      <c r="U525" s="24">
        <v>1</v>
      </c>
      <c r="V525" s="23">
        <v>0</v>
      </c>
      <c r="W525" s="54">
        <f t="shared" ca="1" si="19"/>
        <v>-0.69804323286378567</v>
      </c>
      <c r="X525" s="55">
        <f t="shared" ca="1" si="18"/>
        <v>0.48726435494692533</v>
      </c>
    </row>
    <row r="526" spans="2:24" x14ac:dyDescent="0.25">
      <c r="B526" s="26">
        <f>IF('Training Data'!A520="M",1,0)</f>
        <v>0</v>
      </c>
      <c r="C526" s="22">
        <f>IF('Training Data'!A520="F",1,0)</f>
        <v>1</v>
      </c>
      <c r="D526" s="26">
        <f>IF('Training Data'!$B520="H",1,0)</f>
        <v>0</v>
      </c>
      <c r="E526" s="22">
        <f>IF('Training Data'!$B520="A",1,0)</f>
        <v>1</v>
      </c>
      <c r="F526" s="37">
        <v>0</v>
      </c>
      <c r="G526" s="37">
        <v>0</v>
      </c>
      <c r="H526" s="37">
        <v>0</v>
      </c>
      <c r="I526" s="37">
        <v>0</v>
      </c>
      <c r="J526" s="37">
        <v>0</v>
      </c>
      <c r="K526" s="37">
        <v>0</v>
      </c>
      <c r="L526" s="37">
        <v>0</v>
      </c>
      <c r="M526" s="37">
        <v>0</v>
      </c>
      <c r="N526" s="37">
        <v>0</v>
      </c>
      <c r="O526" s="37">
        <v>0</v>
      </c>
      <c r="P526" s="37">
        <v>0</v>
      </c>
      <c r="Q526" s="37">
        <v>0</v>
      </c>
      <c r="R526" s="37">
        <v>0</v>
      </c>
      <c r="S526" s="37">
        <v>0</v>
      </c>
      <c r="T526" s="22">
        <v>0</v>
      </c>
      <c r="U526" s="24">
        <v>1</v>
      </c>
      <c r="V526" s="23">
        <v>0</v>
      </c>
      <c r="W526" s="54">
        <f t="shared" ca="1" si="19"/>
        <v>-4.0119048668814855E-2</v>
      </c>
      <c r="X526" s="55">
        <f t="shared" ca="1" si="18"/>
        <v>1.6095380660907351E-3</v>
      </c>
    </row>
    <row r="527" spans="2:24" x14ac:dyDescent="0.25">
      <c r="B527" s="26">
        <f>IF('Training Data'!A521="M",1,0)</f>
        <v>1</v>
      </c>
      <c r="C527" s="22">
        <f>IF('Training Data'!A521="F",1,0)</f>
        <v>0</v>
      </c>
      <c r="D527" s="26">
        <f>IF('Training Data'!$B521="H",1,0)</f>
        <v>1</v>
      </c>
      <c r="E527" s="22">
        <f>IF('Training Data'!$B521="A",1,0)</f>
        <v>0</v>
      </c>
      <c r="F527" s="37">
        <v>0</v>
      </c>
      <c r="G527" s="37">
        <v>0</v>
      </c>
      <c r="H527" s="37">
        <v>1</v>
      </c>
      <c r="I527" s="37">
        <v>0</v>
      </c>
      <c r="J527" s="37">
        <v>0</v>
      </c>
      <c r="K527" s="37">
        <v>0</v>
      </c>
      <c r="L527" s="37">
        <v>0</v>
      </c>
      <c r="M527" s="37">
        <v>0</v>
      </c>
      <c r="N527" s="37">
        <v>0</v>
      </c>
      <c r="O527" s="37">
        <v>0</v>
      </c>
      <c r="P527" s="37">
        <v>0</v>
      </c>
      <c r="Q527" s="37">
        <v>0</v>
      </c>
      <c r="R527" s="37">
        <v>0</v>
      </c>
      <c r="S527" s="37">
        <v>1</v>
      </c>
      <c r="T527" s="22">
        <v>0</v>
      </c>
      <c r="U527" s="24">
        <v>1</v>
      </c>
      <c r="V527" s="23">
        <v>0</v>
      </c>
      <c r="W527" s="54">
        <f t="shared" ca="1" si="19"/>
        <v>-0.57176808170905469</v>
      </c>
      <c r="X527" s="55">
        <f t="shared" ca="1" si="18"/>
        <v>0.32691873926125226</v>
      </c>
    </row>
    <row r="528" spans="2:24" x14ac:dyDescent="0.25">
      <c r="B528" s="26">
        <f>IF('Training Data'!A522="M",1,0)</f>
        <v>0</v>
      </c>
      <c r="C528" s="22">
        <f>IF('Training Data'!A522="F",1,0)</f>
        <v>1</v>
      </c>
      <c r="D528" s="26">
        <f>IF('Training Data'!$B522="H",1,0)</f>
        <v>1</v>
      </c>
      <c r="E528" s="22">
        <f>IF('Training Data'!$B522="A",1,0)</f>
        <v>0</v>
      </c>
      <c r="F528" s="37">
        <v>0</v>
      </c>
      <c r="G528" s="37">
        <v>0</v>
      </c>
      <c r="H528" s="37">
        <v>0</v>
      </c>
      <c r="I528" s="37">
        <v>0</v>
      </c>
      <c r="J528" s="37">
        <v>0</v>
      </c>
      <c r="K528" s="37">
        <v>0</v>
      </c>
      <c r="L528" s="37">
        <v>0</v>
      </c>
      <c r="M528" s="37">
        <v>0</v>
      </c>
      <c r="N528" s="37">
        <v>0</v>
      </c>
      <c r="O528" s="37">
        <v>0</v>
      </c>
      <c r="P528" s="37">
        <v>0</v>
      </c>
      <c r="Q528" s="37">
        <v>0</v>
      </c>
      <c r="R528" s="37">
        <v>0</v>
      </c>
      <c r="S528" s="37">
        <v>0</v>
      </c>
      <c r="T528" s="22">
        <v>0</v>
      </c>
      <c r="U528" s="24">
        <v>1</v>
      </c>
      <c r="V528" s="23">
        <v>0</v>
      </c>
      <c r="W528" s="54">
        <f t="shared" ca="1" si="19"/>
        <v>-5.4751947799372959E-2</v>
      </c>
      <c r="X528" s="55">
        <f t="shared" ca="1" si="18"/>
        <v>2.9977757878252615E-3</v>
      </c>
    </row>
    <row r="529" spans="2:24" x14ac:dyDescent="0.25">
      <c r="B529" s="26">
        <f>IF('Training Data'!A523="M",1,0)</f>
        <v>0</v>
      </c>
      <c r="C529" s="22">
        <f>IF('Training Data'!A523="F",1,0)</f>
        <v>1</v>
      </c>
      <c r="D529" s="26">
        <f>IF('Training Data'!$B523="H",1,0)</f>
        <v>0</v>
      </c>
      <c r="E529" s="22">
        <f>IF('Training Data'!$B523="A",1,0)</f>
        <v>1</v>
      </c>
      <c r="F529" s="37">
        <v>0</v>
      </c>
      <c r="G529" s="37">
        <v>1</v>
      </c>
      <c r="H529" s="37">
        <v>0</v>
      </c>
      <c r="I529" s="37">
        <v>0</v>
      </c>
      <c r="J529" s="37">
        <v>0</v>
      </c>
      <c r="K529" s="37">
        <v>0</v>
      </c>
      <c r="L529" s="37">
        <v>0</v>
      </c>
      <c r="M529" s="37">
        <v>0</v>
      </c>
      <c r="N529" s="37">
        <v>0</v>
      </c>
      <c r="O529" s="37">
        <v>0</v>
      </c>
      <c r="P529" s="37">
        <v>0</v>
      </c>
      <c r="Q529" s="37">
        <v>0</v>
      </c>
      <c r="R529" s="37">
        <v>0</v>
      </c>
      <c r="S529" s="37">
        <v>0</v>
      </c>
      <c r="T529" s="22">
        <v>0</v>
      </c>
      <c r="U529" s="24">
        <v>1</v>
      </c>
      <c r="V529" s="23">
        <v>0</v>
      </c>
      <c r="W529" s="54">
        <f t="shared" ca="1" si="19"/>
        <v>-0.31420031849422503</v>
      </c>
      <c r="X529" s="55">
        <f t="shared" ca="1" si="18"/>
        <v>9.8721840141872449E-2</v>
      </c>
    </row>
    <row r="530" spans="2:24" x14ac:dyDescent="0.25">
      <c r="B530" s="26">
        <f>IF('Training Data'!A524="M",1,0)</f>
        <v>1</v>
      </c>
      <c r="C530" s="22">
        <f>IF('Training Data'!A524="F",1,0)</f>
        <v>0</v>
      </c>
      <c r="D530" s="26">
        <f>IF('Training Data'!$B524="H",1,0)</f>
        <v>0</v>
      </c>
      <c r="E530" s="22">
        <f>IF('Training Data'!$B524="A",1,0)</f>
        <v>1</v>
      </c>
      <c r="F530" s="37">
        <v>0</v>
      </c>
      <c r="G530" s="37">
        <v>0</v>
      </c>
      <c r="H530" s="37">
        <v>1</v>
      </c>
      <c r="I530" s="37">
        <v>0</v>
      </c>
      <c r="J530" s="37">
        <v>0</v>
      </c>
      <c r="K530" s="37">
        <v>0</v>
      </c>
      <c r="L530" s="37">
        <v>0</v>
      </c>
      <c r="M530" s="37">
        <v>0</v>
      </c>
      <c r="N530" s="37">
        <v>0</v>
      </c>
      <c r="O530" s="37">
        <v>0</v>
      </c>
      <c r="P530" s="37">
        <v>0</v>
      </c>
      <c r="Q530" s="37">
        <v>0</v>
      </c>
      <c r="R530" s="37">
        <v>0</v>
      </c>
      <c r="S530" s="37">
        <v>0</v>
      </c>
      <c r="T530" s="22">
        <v>0</v>
      </c>
      <c r="U530" s="24">
        <v>1</v>
      </c>
      <c r="V530" s="23">
        <v>0</v>
      </c>
      <c r="W530" s="54">
        <f t="shared" ca="1" si="19"/>
        <v>-0.34967597011947021</v>
      </c>
      <c r="X530" s="55">
        <f t="shared" ca="1" si="18"/>
        <v>0.12227328407899263</v>
      </c>
    </row>
    <row r="531" spans="2:24" x14ac:dyDescent="0.25">
      <c r="B531" s="26">
        <f>IF('Training Data'!A525="M",1,0)</f>
        <v>0</v>
      </c>
      <c r="C531" s="22">
        <f>IF('Training Data'!A525="F",1,0)</f>
        <v>1</v>
      </c>
      <c r="D531" s="26">
        <f>IF('Training Data'!$B525="H",1,0)</f>
        <v>1</v>
      </c>
      <c r="E531" s="22">
        <f>IF('Training Data'!$B525="A",1,0)</f>
        <v>0</v>
      </c>
      <c r="F531" s="37">
        <v>0</v>
      </c>
      <c r="G531" s="37">
        <v>0</v>
      </c>
      <c r="H531" s="37">
        <v>0</v>
      </c>
      <c r="I531" s="37">
        <v>0</v>
      </c>
      <c r="J531" s="37">
        <v>0</v>
      </c>
      <c r="K531" s="37">
        <v>0</v>
      </c>
      <c r="L531" s="37">
        <v>0</v>
      </c>
      <c r="M531" s="37">
        <v>0</v>
      </c>
      <c r="N531" s="37">
        <v>0</v>
      </c>
      <c r="O531" s="37">
        <v>0</v>
      </c>
      <c r="P531" s="37">
        <v>0</v>
      </c>
      <c r="Q531" s="37">
        <v>0</v>
      </c>
      <c r="R531" s="37">
        <v>0</v>
      </c>
      <c r="S531" s="37">
        <v>0</v>
      </c>
      <c r="T531" s="22">
        <v>0</v>
      </c>
      <c r="U531" s="24">
        <v>1</v>
      </c>
      <c r="V531" s="23">
        <v>0</v>
      </c>
      <c r="W531" s="54">
        <f t="shared" ca="1" si="19"/>
        <v>-5.4751947799372959E-2</v>
      </c>
      <c r="X531" s="55">
        <f t="shared" ca="1" si="18"/>
        <v>2.9977757878252615E-3</v>
      </c>
    </row>
    <row r="532" spans="2:24" x14ac:dyDescent="0.25">
      <c r="B532" s="26">
        <f>IF('Training Data'!A526="M",1,0)</f>
        <v>0</v>
      </c>
      <c r="C532" s="22">
        <f>IF('Training Data'!A526="F",1,0)</f>
        <v>1</v>
      </c>
      <c r="D532" s="26">
        <f>IF('Training Data'!$B526="H",1,0)</f>
        <v>0</v>
      </c>
      <c r="E532" s="22">
        <f>IF('Training Data'!$B526="A",1,0)</f>
        <v>1</v>
      </c>
      <c r="F532" s="37">
        <v>0</v>
      </c>
      <c r="G532" s="37">
        <v>0</v>
      </c>
      <c r="H532" s="37">
        <v>0</v>
      </c>
      <c r="I532" s="37">
        <v>0</v>
      </c>
      <c r="J532" s="37">
        <v>0</v>
      </c>
      <c r="K532" s="37">
        <v>0</v>
      </c>
      <c r="L532" s="37">
        <v>0</v>
      </c>
      <c r="M532" s="37">
        <v>0</v>
      </c>
      <c r="N532" s="37">
        <v>0</v>
      </c>
      <c r="O532" s="37">
        <v>0</v>
      </c>
      <c r="P532" s="37">
        <v>0</v>
      </c>
      <c r="Q532" s="37">
        <v>0</v>
      </c>
      <c r="R532" s="37">
        <v>1</v>
      </c>
      <c r="S532" s="37">
        <v>0</v>
      </c>
      <c r="T532" s="22">
        <v>0</v>
      </c>
      <c r="U532" s="24">
        <v>1</v>
      </c>
      <c r="V532" s="23">
        <v>0</v>
      </c>
      <c r="W532" s="54">
        <f t="shared" ca="1" si="19"/>
        <v>0.14766388016517235</v>
      </c>
      <c r="X532" s="55">
        <f t="shared" ca="1" si="18"/>
        <v>2.1804621505434378E-2</v>
      </c>
    </row>
    <row r="533" spans="2:24" x14ac:dyDescent="0.25">
      <c r="B533" s="26">
        <f>IF('Training Data'!A527="M",1,0)</f>
        <v>0</v>
      </c>
      <c r="C533" s="22">
        <f>IF('Training Data'!A527="F",1,0)</f>
        <v>1</v>
      </c>
      <c r="D533" s="26">
        <f>IF('Training Data'!$B527="H",1,0)</f>
        <v>0</v>
      </c>
      <c r="E533" s="22">
        <f>IF('Training Data'!$B527="A",1,0)</f>
        <v>1</v>
      </c>
      <c r="F533" s="37">
        <v>0</v>
      </c>
      <c r="G533" s="37">
        <v>0</v>
      </c>
      <c r="H533" s="37">
        <v>1</v>
      </c>
      <c r="I533" s="37">
        <v>0</v>
      </c>
      <c r="J533" s="37">
        <v>0</v>
      </c>
      <c r="K533" s="37">
        <v>0</v>
      </c>
      <c r="L533" s="37">
        <v>0</v>
      </c>
      <c r="M533" s="37">
        <v>0</v>
      </c>
      <c r="N533" s="37">
        <v>0</v>
      </c>
      <c r="O533" s="37">
        <v>0</v>
      </c>
      <c r="P533" s="37">
        <v>0</v>
      </c>
      <c r="Q533" s="37">
        <v>0</v>
      </c>
      <c r="R533" s="37">
        <v>0</v>
      </c>
      <c r="S533" s="37">
        <v>1</v>
      </c>
      <c r="T533" s="22">
        <v>0</v>
      </c>
      <c r="U533" s="24">
        <v>1</v>
      </c>
      <c r="V533" s="23">
        <v>0</v>
      </c>
      <c r="W533" s="54">
        <f t="shared" ca="1" si="19"/>
        <v>-0.48564578024041966</v>
      </c>
      <c r="X533" s="55">
        <f t="shared" ca="1" si="18"/>
        <v>0.23585182386532599</v>
      </c>
    </row>
    <row r="534" spans="2:24" x14ac:dyDescent="0.25">
      <c r="B534" s="26">
        <f>IF('Training Data'!A528="M",1,0)</f>
        <v>0</v>
      </c>
      <c r="C534" s="22">
        <f>IF('Training Data'!A528="F",1,0)</f>
        <v>1</v>
      </c>
      <c r="D534" s="26">
        <f>IF('Training Data'!$B528="H",1,0)</f>
        <v>0</v>
      </c>
      <c r="E534" s="22">
        <f>IF('Training Data'!$B528="A",1,0)</f>
        <v>1</v>
      </c>
      <c r="F534" s="37">
        <v>0</v>
      </c>
      <c r="G534" s="37">
        <v>0</v>
      </c>
      <c r="H534" s="37">
        <v>0</v>
      </c>
      <c r="I534" s="37">
        <v>0</v>
      </c>
      <c r="J534" s="37">
        <v>0</v>
      </c>
      <c r="K534" s="37">
        <v>0</v>
      </c>
      <c r="L534" s="37">
        <v>0</v>
      </c>
      <c r="M534" s="37">
        <v>0</v>
      </c>
      <c r="N534" s="37">
        <v>0</v>
      </c>
      <c r="O534" s="37">
        <v>0</v>
      </c>
      <c r="P534" s="37">
        <v>1</v>
      </c>
      <c r="Q534" s="37">
        <v>0</v>
      </c>
      <c r="R534" s="37">
        <v>0</v>
      </c>
      <c r="S534" s="37">
        <v>1</v>
      </c>
      <c r="T534" s="22">
        <v>0</v>
      </c>
      <c r="U534" s="24">
        <v>1</v>
      </c>
      <c r="V534" s="23">
        <v>0</v>
      </c>
      <c r="W534" s="54">
        <f t="shared" ca="1" si="19"/>
        <v>-0.4066514864036827</v>
      </c>
      <c r="X534" s="55">
        <f t="shared" ca="1" si="18"/>
        <v>0.16536543139432455</v>
      </c>
    </row>
    <row r="535" spans="2:24" x14ac:dyDescent="0.25">
      <c r="B535" s="26">
        <f>IF('Training Data'!A529="M",1,0)</f>
        <v>1</v>
      </c>
      <c r="C535" s="22">
        <f>IF('Training Data'!A529="F",1,0)</f>
        <v>0</v>
      </c>
      <c r="D535" s="26">
        <f>IF('Training Data'!$B529="H",1,0)</f>
        <v>0</v>
      </c>
      <c r="E535" s="22">
        <f>IF('Training Data'!$B529="A",1,0)</f>
        <v>1</v>
      </c>
      <c r="F535" s="37">
        <v>0</v>
      </c>
      <c r="G535" s="37">
        <v>0</v>
      </c>
      <c r="H535" s="37">
        <v>0</v>
      </c>
      <c r="I535" s="37">
        <v>0</v>
      </c>
      <c r="J535" s="37">
        <v>0</v>
      </c>
      <c r="K535" s="37">
        <v>0</v>
      </c>
      <c r="L535" s="37">
        <v>0</v>
      </c>
      <c r="M535" s="37">
        <v>0</v>
      </c>
      <c r="N535" s="37">
        <v>0</v>
      </c>
      <c r="O535" s="37">
        <v>0</v>
      </c>
      <c r="P535" s="37">
        <v>0</v>
      </c>
      <c r="Q535" s="37">
        <v>0</v>
      </c>
      <c r="R535" s="37">
        <v>1</v>
      </c>
      <c r="S535" s="37">
        <v>0</v>
      </c>
      <c r="T535" s="22">
        <v>0</v>
      </c>
      <c r="U535" s="24">
        <v>1</v>
      </c>
      <c r="V535" s="23">
        <v>0</v>
      </c>
      <c r="W535" s="54">
        <f t="shared" ca="1" si="19"/>
        <v>7.6174477827095369E-2</v>
      </c>
      <c r="X535" s="55">
        <f t="shared" ca="1" si="18"/>
        <v>5.8025510722306438E-3</v>
      </c>
    </row>
    <row r="536" spans="2:24" x14ac:dyDescent="0.25">
      <c r="B536" s="26">
        <f>IF('Training Data'!A530="M",1,0)</f>
        <v>1</v>
      </c>
      <c r="C536" s="22">
        <f>IF('Training Data'!A530="F",1,0)</f>
        <v>0</v>
      </c>
      <c r="D536" s="26">
        <f>IF('Training Data'!$B530="H",1,0)</f>
        <v>1</v>
      </c>
      <c r="E536" s="22">
        <f>IF('Training Data'!$B530="A",1,0)</f>
        <v>0</v>
      </c>
      <c r="F536" s="37">
        <v>0</v>
      </c>
      <c r="G536" s="37">
        <v>0</v>
      </c>
      <c r="H536" s="37">
        <v>1</v>
      </c>
      <c r="I536" s="37">
        <v>0</v>
      </c>
      <c r="J536" s="37">
        <v>0</v>
      </c>
      <c r="K536" s="37">
        <v>0</v>
      </c>
      <c r="L536" s="37">
        <v>0</v>
      </c>
      <c r="M536" s="37">
        <v>0</v>
      </c>
      <c r="N536" s="37">
        <v>0</v>
      </c>
      <c r="O536" s="37">
        <v>0</v>
      </c>
      <c r="P536" s="37">
        <v>0</v>
      </c>
      <c r="Q536" s="37">
        <v>0</v>
      </c>
      <c r="R536" s="37">
        <v>0</v>
      </c>
      <c r="S536" s="37">
        <v>0</v>
      </c>
      <c r="T536" s="22">
        <v>0</v>
      </c>
      <c r="U536" s="24">
        <v>1</v>
      </c>
      <c r="V536" s="23">
        <v>0</v>
      </c>
      <c r="W536" s="54">
        <f t="shared" ca="1" si="19"/>
        <v>-0.36430886925002831</v>
      </c>
      <c r="X536" s="55">
        <f t="shared" ca="1" si="18"/>
        <v>0.13272095221423422</v>
      </c>
    </row>
    <row r="537" spans="2:24" x14ac:dyDescent="0.25">
      <c r="B537" s="26">
        <f>IF('Training Data'!A531="M",1,0)</f>
        <v>1</v>
      </c>
      <c r="C537" s="22">
        <f>IF('Training Data'!A531="F",1,0)</f>
        <v>0</v>
      </c>
      <c r="D537" s="26">
        <f>IF('Training Data'!$B531="H",1,0)</f>
        <v>1</v>
      </c>
      <c r="E537" s="22">
        <f>IF('Training Data'!$B531="A",1,0)</f>
        <v>0</v>
      </c>
      <c r="F537" s="37">
        <v>0</v>
      </c>
      <c r="G537" s="37">
        <v>0</v>
      </c>
      <c r="H537" s="37">
        <v>0</v>
      </c>
      <c r="I537" s="37">
        <v>0</v>
      </c>
      <c r="J537" s="37">
        <v>0</v>
      </c>
      <c r="K537" s="37">
        <v>0</v>
      </c>
      <c r="L537" s="37">
        <v>0</v>
      </c>
      <c r="M537" s="37">
        <v>0</v>
      </c>
      <c r="N537" s="37">
        <v>0</v>
      </c>
      <c r="O537" s="37">
        <v>0</v>
      </c>
      <c r="P537" s="37">
        <v>0</v>
      </c>
      <c r="Q537" s="37">
        <v>0</v>
      </c>
      <c r="R537" s="37">
        <v>0</v>
      </c>
      <c r="S537" s="37">
        <v>0</v>
      </c>
      <c r="T537" s="22">
        <v>0</v>
      </c>
      <c r="U537" s="24">
        <v>1</v>
      </c>
      <c r="V537" s="23">
        <v>0</v>
      </c>
      <c r="W537" s="54">
        <f t="shared" ca="1" si="19"/>
        <v>-0.12624135013744994</v>
      </c>
      <c r="X537" s="55">
        <f t="shared" ca="1" si="18"/>
        <v>1.5936878484526233E-2</v>
      </c>
    </row>
    <row r="538" spans="2:24" x14ac:dyDescent="0.25">
      <c r="B538" s="26">
        <f>IF('Training Data'!A532="M",1,0)</f>
        <v>0</v>
      </c>
      <c r="C538" s="22">
        <f>IF('Training Data'!A532="F",1,0)</f>
        <v>1</v>
      </c>
      <c r="D538" s="26">
        <f>IF('Training Data'!$B532="H",1,0)</f>
        <v>0</v>
      </c>
      <c r="E538" s="22">
        <f>IF('Training Data'!$B532="A",1,0)</f>
        <v>1</v>
      </c>
      <c r="F538" s="37">
        <v>0</v>
      </c>
      <c r="G538" s="37">
        <v>0</v>
      </c>
      <c r="H538" s="37">
        <v>0</v>
      </c>
      <c r="I538" s="37">
        <v>0</v>
      </c>
      <c r="J538" s="37">
        <v>0</v>
      </c>
      <c r="K538" s="37">
        <v>0</v>
      </c>
      <c r="L538" s="37">
        <v>0</v>
      </c>
      <c r="M538" s="37">
        <v>0</v>
      </c>
      <c r="N538" s="37">
        <v>0</v>
      </c>
      <c r="O538" s="37">
        <v>0</v>
      </c>
      <c r="P538" s="37">
        <v>0</v>
      </c>
      <c r="Q538" s="37">
        <v>0</v>
      </c>
      <c r="R538" s="37">
        <v>0</v>
      </c>
      <c r="S538" s="37">
        <v>0</v>
      </c>
      <c r="T538" s="22">
        <v>0</v>
      </c>
      <c r="U538" s="24">
        <v>1</v>
      </c>
      <c r="V538" s="23">
        <v>0</v>
      </c>
      <c r="W538" s="54">
        <f t="shared" ca="1" si="19"/>
        <v>-4.0119048668814855E-2</v>
      </c>
      <c r="X538" s="55">
        <f t="shared" ca="1" si="18"/>
        <v>1.6095380660907351E-3</v>
      </c>
    </row>
    <row r="539" spans="2:24" x14ac:dyDescent="0.25">
      <c r="B539" s="26">
        <f>IF('Training Data'!A533="M",1,0)</f>
        <v>1</v>
      </c>
      <c r="C539" s="22">
        <f>IF('Training Data'!A533="F",1,0)</f>
        <v>0</v>
      </c>
      <c r="D539" s="26">
        <f>IF('Training Data'!$B533="H",1,0)</f>
        <v>0</v>
      </c>
      <c r="E539" s="22">
        <f>IF('Training Data'!$B533="A",1,0)</f>
        <v>1</v>
      </c>
      <c r="F539" s="37">
        <v>0</v>
      </c>
      <c r="G539" s="37">
        <v>0</v>
      </c>
      <c r="H539" s="37">
        <v>0</v>
      </c>
      <c r="I539" s="37">
        <v>0</v>
      </c>
      <c r="J539" s="37">
        <v>0</v>
      </c>
      <c r="K539" s="37">
        <v>0</v>
      </c>
      <c r="L539" s="37">
        <v>0</v>
      </c>
      <c r="M539" s="37">
        <v>0</v>
      </c>
      <c r="N539" s="37">
        <v>0</v>
      </c>
      <c r="O539" s="37">
        <v>0</v>
      </c>
      <c r="P539" s="37">
        <v>0</v>
      </c>
      <c r="Q539" s="37">
        <v>0</v>
      </c>
      <c r="R539" s="37">
        <v>0</v>
      </c>
      <c r="S539" s="37">
        <v>1</v>
      </c>
      <c r="T539" s="22">
        <v>0</v>
      </c>
      <c r="U539" s="24">
        <v>1</v>
      </c>
      <c r="V539" s="23">
        <v>0</v>
      </c>
      <c r="W539" s="54">
        <f t="shared" ca="1" si="19"/>
        <v>-0.31906766346591825</v>
      </c>
      <c r="X539" s="55">
        <f t="shared" ca="1" si="18"/>
        <v>0.10180417386960046</v>
      </c>
    </row>
    <row r="540" spans="2:24" x14ac:dyDescent="0.25">
      <c r="B540" s="26">
        <f>IF('Training Data'!A534="M",1,0)</f>
        <v>0</v>
      </c>
      <c r="C540" s="22">
        <f>IF('Training Data'!A534="F",1,0)</f>
        <v>1</v>
      </c>
      <c r="D540" s="26">
        <f>IF('Training Data'!$B534="H",1,0)</f>
        <v>0</v>
      </c>
      <c r="E540" s="22">
        <f>IF('Training Data'!$B534="A",1,0)</f>
        <v>1</v>
      </c>
      <c r="F540" s="37">
        <v>0</v>
      </c>
      <c r="G540" s="37">
        <v>0</v>
      </c>
      <c r="H540" s="37">
        <v>1</v>
      </c>
      <c r="I540" s="37">
        <v>0</v>
      </c>
      <c r="J540" s="37">
        <v>1</v>
      </c>
      <c r="K540" s="37">
        <v>0</v>
      </c>
      <c r="L540" s="37">
        <v>0</v>
      </c>
      <c r="M540" s="37">
        <v>0</v>
      </c>
      <c r="N540" s="37">
        <v>0</v>
      </c>
      <c r="O540" s="37">
        <v>0</v>
      </c>
      <c r="P540" s="37">
        <v>0</v>
      </c>
      <c r="Q540" s="37">
        <v>0</v>
      </c>
      <c r="R540" s="37">
        <v>0</v>
      </c>
      <c r="S540" s="37">
        <v>0</v>
      </c>
      <c r="T540" s="22">
        <v>0</v>
      </c>
      <c r="U540" s="24">
        <v>1</v>
      </c>
      <c r="V540" s="23">
        <v>0</v>
      </c>
      <c r="W540" s="54">
        <f t="shared" ca="1" si="19"/>
        <v>1.5938250435240164E-2</v>
      </c>
      <c r="X540" s="55">
        <f t="shared" ca="1" si="18"/>
        <v>2.5402782693643327E-4</v>
      </c>
    </row>
    <row r="541" spans="2:24" x14ac:dyDescent="0.25">
      <c r="B541" s="26">
        <f>IF('Training Data'!A535="M",1,0)</f>
        <v>1</v>
      </c>
      <c r="C541" s="22">
        <f>IF('Training Data'!A535="F",1,0)</f>
        <v>0</v>
      </c>
      <c r="D541" s="26">
        <f>IF('Training Data'!$B535="H",1,0)</f>
        <v>1</v>
      </c>
      <c r="E541" s="22">
        <f>IF('Training Data'!$B535="A",1,0)</f>
        <v>0</v>
      </c>
      <c r="F541" s="37">
        <v>0</v>
      </c>
      <c r="G541" s="37">
        <v>0</v>
      </c>
      <c r="H541" s="37">
        <v>0</v>
      </c>
      <c r="I541" s="37">
        <v>0</v>
      </c>
      <c r="J541" s="37">
        <v>0</v>
      </c>
      <c r="K541" s="37">
        <v>0</v>
      </c>
      <c r="L541" s="37">
        <v>0</v>
      </c>
      <c r="M541" s="37">
        <v>0</v>
      </c>
      <c r="N541" s="37">
        <v>0</v>
      </c>
      <c r="O541" s="37">
        <v>0</v>
      </c>
      <c r="P541" s="37">
        <v>0</v>
      </c>
      <c r="Q541" s="37">
        <v>0</v>
      </c>
      <c r="R541" s="37">
        <v>0</v>
      </c>
      <c r="S541" s="37">
        <v>0</v>
      </c>
      <c r="T541" s="22">
        <v>0</v>
      </c>
      <c r="U541" s="24">
        <v>1</v>
      </c>
      <c r="V541" s="23">
        <v>0</v>
      </c>
      <c r="W541" s="54">
        <f t="shared" ca="1" si="19"/>
        <v>-0.12624135013744994</v>
      </c>
      <c r="X541" s="55">
        <f t="shared" ca="1" si="18"/>
        <v>1.5936878484526233E-2</v>
      </c>
    </row>
    <row r="542" spans="2:24" x14ac:dyDescent="0.25">
      <c r="B542" s="26">
        <f>IF('Training Data'!A536="M",1,0)</f>
        <v>0</v>
      </c>
      <c r="C542" s="22">
        <f>IF('Training Data'!A536="F",1,0)</f>
        <v>1</v>
      </c>
      <c r="D542" s="26">
        <f>IF('Training Data'!$B536="H",1,0)</f>
        <v>1</v>
      </c>
      <c r="E542" s="22">
        <f>IF('Training Data'!$B536="A",1,0)</f>
        <v>0</v>
      </c>
      <c r="F542" s="37">
        <v>0</v>
      </c>
      <c r="G542" s="37">
        <v>1</v>
      </c>
      <c r="H542" s="37">
        <v>0</v>
      </c>
      <c r="I542" s="37">
        <v>0</v>
      </c>
      <c r="J542" s="37">
        <v>0</v>
      </c>
      <c r="K542" s="37">
        <v>0</v>
      </c>
      <c r="L542" s="37">
        <v>0</v>
      </c>
      <c r="M542" s="37">
        <v>0</v>
      </c>
      <c r="N542" s="37">
        <v>0</v>
      </c>
      <c r="O542" s="37">
        <v>0</v>
      </c>
      <c r="P542" s="37">
        <v>0</v>
      </c>
      <c r="Q542" s="37">
        <v>0</v>
      </c>
      <c r="R542" s="37">
        <v>0</v>
      </c>
      <c r="S542" s="37">
        <v>1</v>
      </c>
      <c r="T542" s="22">
        <v>0</v>
      </c>
      <c r="U542" s="24">
        <v>1</v>
      </c>
      <c r="V542" s="23">
        <v>0</v>
      </c>
      <c r="W542" s="54">
        <f t="shared" ca="1" si="19"/>
        <v>-0.53629243008380967</v>
      </c>
      <c r="X542" s="55">
        <f t="shared" ca="1" si="18"/>
        <v>0.28760957056519787</v>
      </c>
    </row>
    <row r="543" spans="2:24" x14ac:dyDescent="0.25">
      <c r="B543" s="26">
        <f>IF('Training Data'!A537="M",1,0)</f>
        <v>0</v>
      </c>
      <c r="C543" s="22">
        <f>IF('Training Data'!A537="F",1,0)</f>
        <v>1</v>
      </c>
      <c r="D543" s="26">
        <f>IF('Training Data'!$B537="H",1,0)</f>
        <v>0</v>
      </c>
      <c r="E543" s="22">
        <f>IF('Training Data'!$B537="A",1,0)</f>
        <v>1</v>
      </c>
      <c r="F543" s="37">
        <v>0</v>
      </c>
      <c r="G543" s="37">
        <v>0</v>
      </c>
      <c r="H543" s="37">
        <v>0</v>
      </c>
      <c r="I543" s="37">
        <v>0</v>
      </c>
      <c r="J543" s="37">
        <v>0</v>
      </c>
      <c r="K543" s="37">
        <v>0</v>
      </c>
      <c r="L543" s="37">
        <v>0</v>
      </c>
      <c r="M543" s="37">
        <v>0</v>
      </c>
      <c r="N543" s="37">
        <v>0</v>
      </c>
      <c r="O543" s="37">
        <v>0</v>
      </c>
      <c r="P543" s="37">
        <v>1</v>
      </c>
      <c r="Q543" s="37">
        <v>0</v>
      </c>
      <c r="R543" s="37">
        <v>0</v>
      </c>
      <c r="S543" s="37">
        <v>0</v>
      </c>
      <c r="T543" s="22">
        <v>0</v>
      </c>
      <c r="U543" s="24">
        <v>1</v>
      </c>
      <c r="V543" s="23">
        <v>0</v>
      </c>
      <c r="W543" s="54">
        <f t="shared" ca="1" si="19"/>
        <v>-0.19919227394465627</v>
      </c>
      <c r="X543" s="55">
        <f t="shared" ca="1" si="18"/>
        <v>3.9677561999242987E-2</v>
      </c>
    </row>
    <row r="544" spans="2:24" x14ac:dyDescent="0.25">
      <c r="B544" s="26">
        <f>IF('Training Data'!A538="M",1,0)</f>
        <v>0</v>
      </c>
      <c r="C544" s="22">
        <f>IF('Training Data'!A538="F",1,0)</f>
        <v>1</v>
      </c>
      <c r="D544" s="26">
        <f>IF('Training Data'!$B538="H",1,0)</f>
        <v>1</v>
      </c>
      <c r="E544" s="22">
        <f>IF('Training Data'!$B538="A",1,0)</f>
        <v>0</v>
      </c>
      <c r="F544" s="37">
        <v>0</v>
      </c>
      <c r="G544" s="37">
        <v>0</v>
      </c>
      <c r="H544" s="37">
        <v>1</v>
      </c>
      <c r="I544" s="37">
        <v>0</v>
      </c>
      <c r="J544" s="37">
        <v>0</v>
      </c>
      <c r="K544" s="37">
        <v>0</v>
      </c>
      <c r="L544" s="37">
        <v>0</v>
      </c>
      <c r="M544" s="37">
        <v>0</v>
      </c>
      <c r="N544" s="37">
        <v>0</v>
      </c>
      <c r="O544" s="37">
        <v>0</v>
      </c>
      <c r="P544" s="37">
        <v>0</v>
      </c>
      <c r="Q544" s="37">
        <v>0</v>
      </c>
      <c r="R544" s="37">
        <v>0</v>
      </c>
      <c r="S544" s="37">
        <v>0</v>
      </c>
      <c r="T544" s="22">
        <v>1</v>
      </c>
      <c r="U544" s="24">
        <v>1</v>
      </c>
      <c r="V544" s="23">
        <v>0</v>
      </c>
      <c r="W544" s="54">
        <f t="shared" ca="1" si="19"/>
        <v>-5.2910903812179194E-2</v>
      </c>
      <c r="X544" s="55">
        <f t="shared" ca="1" si="18"/>
        <v>2.7995637422216788E-3</v>
      </c>
    </row>
    <row r="545" spans="2:24" x14ac:dyDescent="0.25">
      <c r="B545" s="26">
        <f>IF('Training Data'!A539="M",1,0)</f>
        <v>1</v>
      </c>
      <c r="C545" s="22">
        <f>IF('Training Data'!A539="F",1,0)</f>
        <v>0</v>
      </c>
      <c r="D545" s="26">
        <f>IF('Training Data'!$B539="H",1,0)</f>
        <v>0</v>
      </c>
      <c r="E545" s="22">
        <f>IF('Training Data'!$B539="A",1,0)</f>
        <v>1</v>
      </c>
      <c r="F545" s="37">
        <v>0</v>
      </c>
      <c r="G545" s="37">
        <v>0</v>
      </c>
      <c r="H545" s="37">
        <v>0</v>
      </c>
      <c r="I545" s="37">
        <v>0</v>
      </c>
      <c r="J545" s="37">
        <v>0</v>
      </c>
      <c r="K545" s="37">
        <v>0</v>
      </c>
      <c r="L545" s="37">
        <v>0</v>
      </c>
      <c r="M545" s="37">
        <v>0</v>
      </c>
      <c r="N545" s="37">
        <v>0</v>
      </c>
      <c r="O545" s="37">
        <v>0</v>
      </c>
      <c r="P545" s="37">
        <v>1</v>
      </c>
      <c r="Q545" s="37">
        <v>0</v>
      </c>
      <c r="R545" s="37">
        <v>0</v>
      </c>
      <c r="S545" s="37">
        <v>0</v>
      </c>
      <c r="T545" s="22">
        <v>0</v>
      </c>
      <c r="U545" s="24">
        <v>1</v>
      </c>
      <c r="V545" s="23">
        <v>0</v>
      </c>
      <c r="W545" s="54">
        <f t="shared" ca="1" si="19"/>
        <v>-0.27068167628273326</v>
      </c>
      <c r="X545" s="55">
        <f t="shared" ca="1" si="18"/>
        <v>7.3268569875230408E-2</v>
      </c>
    </row>
    <row r="546" spans="2:24" x14ac:dyDescent="0.25">
      <c r="B546" s="26">
        <f>IF('Training Data'!A540="M",1,0)</f>
        <v>0</v>
      </c>
      <c r="C546" s="22">
        <f>IF('Training Data'!A540="F",1,0)</f>
        <v>0</v>
      </c>
      <c r="D546" s="26">
        <f>IF('Training Data'!$B540="H",1,0)</f>
        <v>0</v>
      </c>
      <c r="E546" s="22">
        <f>IF('Training Data'!$B540="A",1,0)</f>
        <v>1</v>
      </c>
      <c r="F546" s="37">
        <v>0</v>
      </c>
      <c r="G546" s="37">
        <v>0</v>
      </c>
      <c r="H546" s="37">
        <v>1</v>
      </c>
      <c r="I546" s="37">
        <v>0</v>
      </c>
      <c r="J546" s="37">
        <v>0</v>
      </c>
      <c r="K546" s="37">
        <v>0</v>
      </c>
      <c r="L546" s="37">
        <v>0</v>
      </c>
      <c r="M546" s="37">
        <v>0</v>
      </c>
      <c r="N546" s="37">
        <v>0</v>
      </c>
      <c r="O546" s="37">
        <v>0</v>
      </c>
      <c r="P546" s="37">
        <v>0</v>
      </c>
      <c r="Q546" s="37">
        <v>0</v>
      </c>
      <c r="R546" s="37">
        <v>0</v>
      </c>
      <c r="S546" s="37">
        <v>0</v>
      </c>
      <c r="T546" s="22">
        <v>0</v>
      </c>
      <c r="U546" s="24">
        <v>1</v>
      </c>
      <c r="V546" s="23">
        <v>0</v>
      </c>
      <c r="W546" s="54">
        <f t="shared" ca="1" si="19"/>
        <v>-0.2513653491314376</v>
      </c>
      <c r="X546" s="55">
        <f t="shared" ca="1" si="18"/>
        <v>6.3184538743969523E-2</v>
      </c>
    </row>
    <row r="547" spans="2:24" x14ac:dyDescent="0.25">
      <c r="B547" s="26">
        <f>IF('Training Data'!A541="M",1,0)</f>
        <v>0</v>
      </c>
      <c r="C547" s="22">
        <f>IF('Training Data'!A541="F",1,0)</f>
        <v>1</v>
      </c>
      <c r="D547" s="26">
        <f>IF('Training Data'!$B541="H",1,0)</f>
        <v>0</v>
      </c>
      <c r="E547" s="22">
        <f>IF('Training Data'!$B541="A",1,0)</f>
        <v>1</v>
      </c>
      <c r="F547" s="37">
        <v>0</v>
      </c>
      <c r="G547" s="37">
        <v>1</v>
      </c>
      <c r="H547" s="37">
        <v>0</v>
      </c>
      <c r="I547" s="37">
        <v>0</v>
      </c>
      <c r="J547" s="37">
        <v>0</v>
      </c>
      <c r="K547" s="37">
        <v>0</v>
      </c>
      <c r="L547" s="37">
        <v>0</v>
      </c>
      <c r="M547" s="37">
        <v>0</v>
      </c>
      <c r="N547" s="37">
        <v>0</v>
      </c>
      <c r="O547" s="37">
        <v>0</v>
      </c>
      <c r="P547" s="37">
        <v>1</v>
      </c>
      <c r="Q547" s="37">
        <v>0</v>
      </c>
      <c r="R547" s="37">
        <v>1</v>
      </c>
      <c r="S547" s="37">
        <v>0</v>
      </c>
      <c r="T547" s="22">
        <v>0</v>
      </c>
      <c r="U547" s="24">
        <v>1</v>
      </c>
      <c r="V547" s="23">
        <v>0</v>
      </c>
      <c r="W547" s="54">
        <f t="shared" ca="1" si="19"/>
        <v>-0.2854906149360793</v>
      </c>
      <c r="X547" s="55">
        <f t="shared" ca="1" si="18"/>
        <v>8.1504891216580708E-2</v>
      </c>
    </row>
    <row r="548" spans="2:24" x14ac:dyDescent="0.25">
      <c r="B548" s="26">
        <f>IF('Training Data'!A542="M",1,0)</f>
        <v>0</v>
      </c>
      <c r="C548" s="22">
        <f>IF('Training Data'!A542="F",1,0)</f>
        <v>1</v>
      </c>
      <c r="D548" s="26">
        <f>IF('Training Data'!$B542="H",1,0)</f>
        <v>1</v>
      </c>
      <c r="E548" s="22">
        <f>IF('Training Data'!$B542="A",1,0)</f>
        <v>0</v>
      </c>
      <c r="F548" s="37">
        <v>0</v>
      </c>
      <c r="G548" s="37">
        <v>0</v>
      </c>
      <c r="H548" s="37">
        <v>0</v>
      </c>
      <c r="I548" s="37">
        <v>0</v>
      </c>
      <c r="J548" s="37">
        <v>0</v>
      </c>
      <c r="K548" s="37">
        <v>0</v>
      </c>
      <c r="L548" s="37">
        <v>0</v>
      </c>
      <c r="M548" s="37">
        <v>0</v>
      </c>
      <c r="N548" s="37">
        <v>0</v>
      </c>
      <c r="O548" s="37">
        <v>0</v>
      </c>
      <c r="P548" s="37">
        <v>0</v>
      </c>
      <c r="Q548" s="37">
        <v>0</v>
      </c>
      <c r="R548" s="37">
        <v>0</v>
      </c>
      <c r="S548" s="37">
        <v>0</v>
      </c>
      <c r="T548" s="22">
        <v>0</v>
      </c>
      <c r="U548" s="24">
        <v>1</v>
      </c>
      <c r="V548" s="23">
        <v>0</v>
      </c>
      <c r="W548" s="54">
        <f t="shared" ca="1" si="19"/>
        <v>-5.4751947799372959E-2</v>
      </c>
      <c r="X548" s="55">
        <f t="shared" ca="1" si="18"/>
        <v>2.9977757878252615E-3</v>
      </c>
    </row>
    <row r="549" spans="2:24" x14ac:dyDescent="0.25">
      <c r="B549" s="26">
        <f>IF('Training Data'!A543="M",1,0)</f>
        <v>1</v>
      </c>
      <c r="C549" s="22">
        <f>IF('Training Data'!A543="F",1,0)</f>
        <v>0</v>
      </c>
      <c r="D549" s="26">
        <f>IF('Training Data'!$B543="H",1,0)</f>
        <v>1</v>
      </c>
      <c r="E549" s="22">
        <f>IF('Training Data'!$B543="A",1,0)</f>
        <v>0</v>
      </c>
      <c r="F549" s="37">
        <v>0</v>
      </c>
      <c r="G549" s="37">
        <v>1</v>
      </c>
      <c r="H549" s="37">
        <v>0</v>
      </c>
      <c r="I549" s="37">
        <v>0</v>
      </c>
      <c r="J549" s="37">
        <v>0</v>
      </c>
      <c r="K549" s="37">
        <v>0</v>
      </c>
      <c r="L549" s="37">
        <v>0</v>
      </c>
      <c r="M549" s="37">
        <v>0</v>
      </c>
      <c r="N549" s="37">
        <v>0</v>
      </c>
      <c r="O549" s="37">
        <v>0</v>
      </c>
      <c r="P549" s="37">
        <v>0</v>
      </c>
      <c r="Q549" s="37">
        <v>0</v>
      </c>
      <c r="R549" s="37">
        <v>0</v>
      </c>
      <c r="S549" s="37">
        <v>1</v>
      </c>
      <c r="T549" s="22">
        <v>0</v>
      </c>
      <c r="U549" s="24">
        <v>1</v>
      </c>
      <c r="V549" s="23">
        <v>0</v>
      </c>
      <c r="W549" s="54">
        <f t="shared" ca="1" si="19"/>
        <v>-0.60778183242188655</v>
      </c>
      <c r="X549" s="55">
        <f t="shared" ca="1" si="18"/>
        <v>0.36939875582210618</v>
      </c>
    </row>
    <row r="550" spans="2:24" x14ac:dyDescent="0.25">
      <c r="B550" s="26">
        <f>IF('Training Data'!A544="M",1,0)</f>
        <v>0</v>
      </c>
      <c r="C550" s="22">
        <f>IF('Training Data'!A544="F",1,0)</f>
        <v>1</v>
      </c>
      <c r="D550" s="26">
        <f>IF('Training Data'!$B544="H",1,0)</f>
        <v>1</v>
      </c>
      <c r="E550" s="22">
        <f>IF('Training Data'!$B544="A",1,0)</f>
        <v>0</v>
      </c>
      <c r="F550" s="37">
        <v>0</v>
      </c>
      <c r="G550" s="37">
        <v>0</v>
      </c>
      <c r="H550" s="37">
        <v>0</v>
      </c>
      <c r="I550" s="37">
        <v>0</v>
      </c>
      <c r="J550" s="37">
        <v>0</v>
      </c>
      <c r="K550" s="37">
        <v>0</v>
      </c>
      <c r="L550" s="37">
        <v>0</v>
      </c>
      <c r="M550" s="37">
        <v>0</v>
      </c>
      <c r="N550" s="37">
        <v>0</v>
      </c>
      <c r="O550" s="37">
        <v>0</v>
      </c>
      <c r="P550" s="37">
        <v>0</v>
      </c>
      <c r="Q550" s="37">
        <v>0</v>
      </c>
      <c r="R550" s="37">
        <v>0</v>
      </c>
      <c r="S550" s="37">
        <v>0</v>
      </c>
      <c r="T550" s="22">
        <v>0</v>
      </c>
      <c r="U550" s="24">
        <v>1</v>
      </c>
      <c r="V550" s="23">
        <v>0</v>
      </c>
      <c r="W550" s="54">
        <f t="shared" ca="1" si="19"/>
        <v>-5.4751947799372959E-2</v>
      </c>
      <c r="X550" s="55">
        <f t="shared" ca="1" si="18"/>
        <v>2.9977757878252615E-3</v>
      </c>
    </row>
    <row r="551" spans="2:24" x14ac:dyDescent="0.25">
      <c r="B551" s="26">
        <f>IF('Training Data'!A545="M",1,0)</f>
        <v>0</v>
      </c>
      <c r="C551" s="22">
        <f>IF('Training Data'!A545="F",1,0)</f>
        <v>1</v>
      </c>
      <c r="D551" s="26">
        <f>IF('Training Data'!$B545="H",1,0)</f>
        <v>1</v>
      </c>
      <c r="E551" s="22">
        <f>IF('Training Data'!$B545="A",1,0)</f>
        <v>0</v>
      </c>
      <c r="F551" s="37">
        <v>0</v>
      </c>
      <c r="G551" s="37">
        <v>0</v>
      </c>
      <c r="H551" s="37">
        <v>1</v>
      </c>
      <c r="I551" s="37">
        <v>0</v>
      </c>
      <c r="J551" s="37">
        <v>0</v>
      </c>
      <c r="K551" s="37">
        <v>0</v>
      </c>
      <c r="L551" s="37">
        <v>0</v>
      </c>
      <c r="M551" s="37">
        <v>0</v>
      </c>
      <c r="N551" s="37">
        <v>0</v>
      </c>
      <c r="O551" s="37">
        <v>0</v>
      </c>
      <c r="P551" s="37">
        <v>0</v>
      </c>
      <c r="Q551" s="37">
        <v>0</v>
      </c>
      <c r="R551" s="37">
        <v>0</v>
      </c>
      <c r="S551" s="37">
        <v>1</v>
      </c>
      <c r="T551" s="22">
        <v>0</v>
      </c>
      <c r="U551" s="24">
        <v>1</v>
      </c>
      <c r="V551" s="23">
        <v>0</v>
      </c>
      <c r="W551" s="54">
        <f t="shared" ca="1" si="19"/>
        <v>-0.5002786793709777</v>
      </c>
      <c r="X551" s="55">
        <f t="shared" ca="1" si="18"/>
        <v>0.25027875703316949</v>
      </c>
    </row>
    <row r="552" spans="2:24" x14ac:dyDescent="0.25">
      <c r="B552" s="26">
        <f>IF('Training Data'!A546="M",1,0)</f>
        <v>1</v>
      </c>
      <c r="C552" s="22">
        <f>IF('Training Data'!A546="F",1,0)</f>
        <v>0</v>
      </c>
      <c r="D552" s="26">
        <f>IF('Training Data'!$B546="H",1,0)</f>
        <v>0</v>
      </c>
      <c r="E552" s="22">
        <f>IF('Training Data'!$B546="A",1,0)</f>
        <v>1</v>
      </c>
      <c r="F552" s="37">
        <v>0</v>
      </c>
      <c r="G552" s="37">
        <v>1</v>
      </c>
      <c r="H552" s="37">
        <v>0</v>
      </c>
      <c r="I552" s="37">
        <v>0</v>
      </c>
      <c r="J552" s="37">
        <v>0</v>
      </c>
      <c r="K552" s="37">
        <v>0</v>
      </c>
      <c r="L552" s="37">
        <v>0</v>
      </c>
      <c r="M552" s="37">
        <v>0</v>
      </c>
      <c r="N552" s="37">
        <v>0</v>
      </c>
      <c r="O552" s="37">
        <v>0</v>
      </c>
      <c r="P552" s="37">
        <v>0</v>
      </c>
      <c r="Q552" s="37">
        <v>0</v>
      </c>
      <c r="R552" s="37">
        <v>0</v>
      </c>
      <c r="S552" s="37">
        <v>0</v>
      </c>
      <c r="T552" s="22">
        <v>0</v>
      </c>
      <c r="U552" s="24">
        <v>1</v>
      </c>
      <c r="V552" s="23">
        <v>0</v>
      </c>
      <c r="W552" s="54">
        <f t="shared" ca="1" si="19"/>
        <v>-0.38568972083230202</v>
      </c>
      <c r="X552" s="55">
        <f t="shared" ca="1" si="18"/>
        <v>0.14875656075569907</v>
      </c>
    </row>
    <row r="553" spans="2:24" x14ac:dyDescent="0.25">
      <c r="B553" s="26">
        <f>IF('Training Data'!A547="M",1,0)</f>
        <v>1</v>
      </c>
      <c r="C553" s="22">
        <f>IF('Training Data'!A547="F",1,0)</f>
        <v>0</v>
      </c>
      <c r="D553" s="26">
        <f>IF('Training Data'!$B547="H",1,0)</f>
        <v>0</v>
      </c>
      <c r="E553" s="22">
        <f>IF('Training Data'!$B547="A",1,0)</f>
        <v>0</v>
      </c>
      <c r="F553" s="37">
        <v>0</v>
      </c>
      <c r="G553" s="37">
        <v>0</v>
      </c>
      <c r="H553" s="37">
        <v>0</v>
      </c>
      <c r="I553" s="37">
        <v>0</v>
      </c>
      <c r="J553" s="37">
        <v>0</v>
      </c>
      <c r="K553" s="37">
        <v>0</v>
      </c>
      <c r="L553" s="37">
        <v>0</v>
      </c>
      <c r="M553" s="37">
        <v>0</v>
      </c>
      <c r="N553" s="37">
        <v>0</v>
      </c>
      <c r="O553" s="37">
        <v>0</v>
      </c>
      <c r="P553" s="37">
        <v>0</v>
      </c>
      <c r="Q553" s="37">
        <v>0</v>
      </c>
      <c r="R553" s="37">
        <v>0</v>
      </c>
      <c r="S553" s="37">
        <v>0</v>
      </c>
      <c r="T553" s="22">
        <v>0</v>
      </c>
      <c r="U553" s="24">
        <v>1</v>
      </c>
      <c r="V553" s="23">
        <v>0</v>
      </c>
      <c r="W553" s="54">
        <f t="shared" ca="1" si="19"/>
        <v>-9.8310620988032602E-2</v>
      </c>
      <c r="X553" s="55">
        <f t="shared" ca="1" si="18"/>
        <v>9.6649781990525967E-3</v>
      </c>
    </row>
    <row r="554" spans="2:24" x14ac:dyDescent="0.25">
      <c r="B554" s="26">
        <f>IF('Training Data'!A548="M",1,0)</f>
        <v>1</v>
      </c>
      <c r="C554" s="22">
        <f>IF('Training Data'!A548="F",1,0)</f>
        <v>0</v>
      </c>
      <c r="D554" s="26">
        <f>IF('Training Data'!$B548="H",1,0)</f>
        <v>0</v>
      </c>
      <c r="E554" s="22">
        <f>IF('Training Data'!$B548="A",1,0)</f>
        <v>1</v>
      </c>
      <c r="F554" s="37">
        <v>0</v>
      </c>
      <c r="G554" s="37">
        <v>1</v>
      </c>
      <c r="H554" s="37">
        <v>0</v>
      </c>
      <c r="I554" s="37">
        <v>0</v>
      </c>
      <c r="J554" s="37">
        <v>0</v>
      </c>
      <c r="K554" s="37">
        <v>0</v>
      </c>
      <c r="L554" s="37">
        <v>0</v>
      </c>
      <c r="M554" s="37">
        <v>0</v>
      </c>
      <c r="N554" s="37">
        <v>0</v>
      </c>
      <c r="O554" s="37">
        <v>0</v>
      </c>
      <c r="P554" s="37">
        <v>0</v>
      </c>
      <c r="Q554" s="37">
        <v>0</v>
      </c>
      <c r="R554" s="37">
        <v>0</v>
      </c>
      <c r="S554" s="37">
        <v>1</v>
      </c>
      <c r="T554" s="22">
        <v>0</v>
      </c>
      <c r="U554" s="24">
        <v>1</v>
      </c>
      <c r="V554" s="23">
        <v>0</v>
      </c>
      <c r="W554" s="54">
        <f t="shared" ca="1" si="19"/>
        <v>-0.59314893329132845</v>
      </c>
      <c r="X554" s="55">
        <f t="shared" ca="1" si="18"/>
        <v>0.35182565706464081</v>
      </c>
    </row>
    <row r="555" spans="2:24" x14ac:dyDescent="0.25">
      <c r="B555" s="26">
        <f>IF('Training Data'!A549="M",1,0)</f>
        <v>0</v>
      </c>
      <c r="C555" s="22">
        <f>IF('Training Data'!A549="F",1,0)</f>
        <v>0</v>
      </c>
      <c r="D555" s="26">
        <f>IF('Training Data'!$B549="H",1,0)</f>
        <v>0</v>
      </c>
      <c r="E555" s="22">
        <f>IF('Training Data'!$B549="A",1,0)</f>
        <v>1</v>
      </c>
      <c r="F555" s="37">
        <v>0</v>
      </c>
      <c r="G555" s="37">
        <v>0</v>
      </c>
      <c r="H555" s="37">
        <v>0</v>
      </c>
      <c r="I555" s="37">
        <v>0</v>
      </c>
      <c r="J555" s="37">
        <v>0</v>
      </c>
      <c r="K555" s="37">
        <v>0</v>
      </c>
      <c r="L555" s="37">
        <v>0</v>
      </c>
      <c r="M555" s="37">
        <v>0</v>
      </c>
      <c r="N555" s="37">
        <v>0</v>
      </c>
      <c r="O555" s="37">
        <v>1</v>
      </c>
      <c r="P555" s="37">
        <v>0</v>
      </c>
      <c r="Q555" s="37">
        <v>0</v>
      </c>
      <c r="R555" s="37">
        <v>0</v>
      </c>
      <c r="S555" s="37">
        <v>0</v>
      </c>
      <c r="T555" s="22">
        <v>1</v>
      </c>
      <c r="U555" s="24">
        <v>1</v>
      </c>
      <c r="V555" s="23">
        <v>0</v>
      </c>
      <c r="W555" s="54">
        <f t="shared" ca="1" si="19"/>
        <v>0.38714401549693256</v>
      </c>
      <c r="X555" s="55">
        <f t="shared" ca="1" si="18"/>
        <v>0.14988048873508916</v>
      </c>
    </row>
    <row r="556" spans="2:24" x14ac:dyDescent="0.25">
      <c r="B556" s="26">
        <f>IF('Training Data'!A550="M",1,0)</f>
        <v>1</v>
      </c>
      <c r="C556" s="22">
        <f>IF('Training Data'!A550="F",1,0)</f>
        <v>0</v>
      </c>
      <c r="D556" s="26">
        <f>IF('Training Data'!$B550="H",1,0)</f>
        <v>0</v>
      </c>
      <c r="E556" s="22">
        <f>IF('Training Data'!$B550="A",1,0)</f>
        <v>0</v>
      </c>
      <c r="F556" s="37">
        <v>0</v>
      </c>
      <c r="G556" s="37">
        <v>1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0</v>
      </c>
      <c r="N556" s="37">
        <v>0</v>
      </c>
      <c r="O556" s="37">
        <v>0</v>
      </c>
      <c r="P556" s="37">
        <v>0</v>
      </c>
      <c r="Q556" s="37">
        <v>0</v>
      </c>
      <c r="R556" s="37">
        <v>0</v>
      </c>
      <c r="S556" s="37">
        <v>0</v>
      </c>
      <c r="T556" s="22">
        <v>0</v>
      </c>
      <c r="U556" s="24">
        <v>1</v>
      </c>
      <c r="V556" s="23">
        <v>0</v>
      </c>
      <c r="W556" s="54">
        <f t="shared" ca="1" si="19"/>
        <v>-0.37239189081344282</v>
      </c>
      <c r="X556" s="55">
        <f t="shared" ca="1" si="18"/>
        <v>0.13867572034361111</v>
      </c>
    </row>
    <row r="557" spans="2:24" x14ac:dyDescent="0.25">
      <c r="B557" s="26">
        <f>IF('Training Data'!A551="M",1,0)</f>
        <v>0</v>
      </c>
      <c r="C557" s="22">
        <f>IF('Training Data'!A551="F",1,0)</f>
        <v>1</v>
      </c>
      <c r="D557" s="26">
        <f>IF('Training Data'!$B551="H",1,0)</f>
        <v>0</v>
      </c>
      <c r="E557" s="22">
        <f>IF('Training Data'!$B551="A",1,0)</f>
        <v>1</v>
      </c>
      <c r="F557" s="37">
        <v>0</v>
      </c>
      <c r="G557" s="37">
        <v>0</v>
      </c>
      <c r="H557" s="37">
        <v>0</v>
      </c>
      <c r="I557" s="37">
        <v>0</v>
      </c>
      <c r="J557" s="37">
        <v>0</v>
      </c>
      <c r="K557" s="37">
        <v>0</v>
      </c>
      <c r="L557" s="37">
        <v>0</v>
      </c>
      <c r="M557" s="37">
        <v>0</v>
      </c>
      <c r="N557" s="37">
        <v>0</v>
      </c>
      <c r="O557" s="37">
        <v>0</v>
      </c>
      <c r="P557" s="37">
        <v>0</v>
      </c>
      <c r="Q557" s="37">
        <v>0</v>
      </c>
      <c r="R557" s="37">
        <v>0</v>
      </c>
      <c r="S557" s="37">
        <v>0</v>
      </c>
      <c r="T557" s="22">
        <v>0</v>
      </c>
      <c r="U557" s="24">
        <v>1</v>
      </c>
      <c r="V557" s="23">
        <v>0</v>
      </c>
      <c r="W557" s="54">
        <f t="shared" ca="1" si="19"/>
        <v>-4.0119048668814855E-2</v>
      </c>
      <c r="X557" s="55">
        <f t="shared" ca="1" si="18"/>
        <v>1.6095380660907351E-3</v>
      </c>
    </row>
    <row r="558" spans="2:24" x14ac:dyDescent="0.25">
      <c r="B558" s="26">
        <f>IF('Training Data'!A552="M",1,0)</f>
        <v>0</v>
      </c>
      <c r="C558" s="22">
        <f>IF('Training Data'!A552="F",1,0)</f>
        <v>1</v>
      </c>
      <c r="D558" s="26">
        <f>IF('Training Data'!$B552="H",1,0)</f>
        <v>0</v>
      </c>
      <c r="E558" s="22">
        <f>IF('Training Data'!$B552="A",1,0)</f>
        <v>1</v>
      </c>
      <c r="F558" s="37">
        <v>0</v>
      </c>
      <c r="G558" s="37">
        <v>0</v>
      </c>
      <c r="H558" s="37">
        <v>1</v>
      </c>
      <c r="I558" s="37">
        <v>0</v>
      </c>
      <c r="J558" s="37">
        <v>0</v>
      </c>
      <c r="K558" s="37">
        <v>0</v>
      </c>
      <c r="L558" s="37">
        <v>0</v>
      </c>
      <c r="M558" s="37">
        <v>0</v>
      </c>
      <c r="N558" s="37">
        <v>0</v>
      </c>
      <c r="O558" s="37">
        <v>0</v>
      </c>
      <c r="P558" s="37">
        <v>0</v>
      </c>
      <c r="Q558" s="37">
        <v>0</v>
      </c>
      <c r="R558" s="37">
        <v>0</v>
      </c>
      <c r="S558" s="37">
        <v>0</v>
      </c>
      <c r="T558" s="22">
        <v>0</v>
      </c>
      <c r="U558" s="24">
        <v>1</v>
      </c>
      <c r="V558" s="23">
        <v>0</v>
      </c>
      <c r="W558" s="54">
        <f t="shared" ca="1" si="19"/>
        <v>-0.27818656778139322</v>
      </c>
      <c r="X558" s="55">
        <f t="shared" ca="1" si="18"/>
        <v>7.7387766493991691E-2</v>
      </c>
    </row>
    <row r="559" spans="2:24" x14ac:dyDescent="0.25">
      <c r="B559" s="26">
        <f>IF('Training Data'!A553="M",1,0)</f>
        <v>0</v>
      </c>
      <c r="C559" s="22">
        <f>IF('Training Data'!A553="F",1,0)</f>
        <v>1</v>
      </c>
      <c r="D559" s="26">
        <f>IF('Training Data'!$B553="H",1,0)</f>
        <v>0</v>
      </c>
      <c r="E559" s="22">
        <f>IF('Training Data'!$B553="A",1,0)</f>
        <v>1</v>
      </c>
      <c r="F559" s="37">
        <v>0</v>
      </c>
      <c r="G559" s="37">
        <v>0</v>
      </c>
      <c r="H559" s="37">
        <v>0</v>
      </c>
      <c r="I559" s="37">
        <v>0</v>
      </c>
      <c r="J559" s="37">
        <v>0</v>
      </c>
      <c r="K559" s="37">
        <v>0</v>
      </c>
      <c r="L559" s="37">
        <v>0</v>
      </c>
      <c r="M559" s="37">
        <v>0</v>
      </c>
      <c r="N559" s="37">
        <v>0</v>
      </c>
      <c r="O559" s="37">
        <v>1</v>
      </c>
      <c r="P559" s="37">
        <v>0</v>
      </c>
      <c r="Q559" s="37">
        <v>0</v>
      </c>
      <c r="R559" s="37">
        <v>0</v>
      </c>
      <c r="S559" s="37">
        <v>0</v>
      </c>
      <c r="T559" s="22">
        <v>0</v>
      </c>
      <c r="U559" s="24">
        <v>1</v>
      </c>
      <c r="V559" s="23">
        <v>0</v>
      </c>
      <c r="W559" s="54">
        <f t="shared" ca="1" si="19"/>
        <v>0.12041423374720484</v>
      </c>
      <c r="X559" s="55">
        <f t="shared" ca="1" si="18"/>
        <v>1.4499587688926483E-2</v>
      </c>
    </row>
    <row r="560" spans="2:24" x14ac:dyDescent="0.25">
      <c r="B560" s="26">
        <f>IF('Training Data'!A554="M",1,0)</f>
        <v>0</v>
      </c>
      <c r="C560" s="22">
        <f>IF('Training Data'!A554="F",1,0)</f>
        <v>0</v>
      </c>
      <c r="D560" s="26">
        <f>IF('Training Data'!$B554="H",1,0)</f>
        <v>1</v>
      </c>
      <c r="E560" s="22">
        <f>IF('Training Data'!$B554="A",1,0)</f>
        <v>0</v>
      </c>
      <c r="F560" s="37">
        <v>0</v>
      </c>
      <c r="G560" s="37">
        <v>0</v>
      </c>
      <c r="H560" s="37">
        <v>0</v>
      </c>
      <c r="I560" s="37">
        <v>0</v>
      </c>
      <c r="J560" s="37">
        <v>0</v>
      </c>
      <c r="K560" s="37">
        <v>0</v>
      </c>
      <c r="L560" s="37">
        <v>0</v>
      </c>
      <c r="M560" s="37">
        <v>0</v>
      </c>
      <c r="N560" s="37">
        <v>0</v>
      </c>
      <c r="O560" s="37">
        <v>0</v>
      </c>
      <c r="P560" s="37">
        <v>0</v>
      </c>
      <c r="Q560" s="37">
        <v>0</v>
      </c>
      <c r="R560" s="37">
        <v>0</v>
      </c>
      <c r="S560" s="37">
        <v>1</v>
      </c>
      <c r="T560" s="22">
        <v>0</v>
      </c>
      <c r="U560" s="24">
        <v>1</v>
      </c>
      <c r="V560" s="23">
        <v>0</v>
      </c>
      <c r="W560" s="54">
        <f t="shared" ca="1" si="19"/>
        <v>-0.23538994160844376</v>
      </c>
      <c r="X560" s="55">
        <f t="shared" ca="1" si="18"/>
        <v>5.5408424610426561E-2</v>
      </c>
    </row>
    <row r="561" spans="2:24" x14ac:dyDescent="0.25">
      <c r="B561" s="26">
        <f>IF('Training Data'!A555="M",1,0)</f>
        <v>0</v>
      </c>
      <c r="C561" s="22">
        <f>IF('Training Data'!A555="F",1,0)</f>
        <v>1</v>
      </c>
      <c r="D561" s="26">
        <f>IF('Training Data'!$B555="H",1,0)</f>
        <v>1</v>
      </c>
      <c r="E561" s="22">
        <f>IF('Training Data'!$B555="A",1,0)</f>
        <v>0</v>
      </c>
      <c r="F561" s="37">
        <v>0</v>
      </c>
      <c r="G561" s="37">
        <v>0</v>
      </c>
      <c r="H561" s="37">
        <v>0</v>
      </c>
      <c r="I561" s="37">
        <v>0</v>
      </c>
      <c r="J561" s="37">
        <v>0</v>
      </c>
      <c r="K561" s="37">
        <v>0</v>
      </c>
      <c r="L561" s="37">
        <v>0</v>
      </c>
      <c r="M561" s="37">
        <v>0</v>
      </c>
      <c r="N561" s="37">
        <v>0</v>
      </c>
      <c r="O561" s="37">
        <v>0</v>
      </c>
      <c r="P561" s="37">
        <v>0</v>
      </c>
      <c r="Q561" s="37">
        <v>0</v>
      </c>
      <c r="R561" s="37">
        <v>0</v>
      </c>
      <c r="S561" s="37">
        <v>0</v>
      </c>
      <c r="T561" s="22">
        <v>0</v>
      </c>
      <c r="U561" s="24">
        <v>1</v>
      </c>
      <c r="V561" s="23">
        <v>0</v>
      </c>
      <c r="W561" s="54">
        <f t="shared" ca="1" si="19"/>
        <v>-5.4751947799372959E-2</v>
      </c>
      <c r="X561" s="55">
        <f t="shared" ca="1" si="18"/>
        <v>2.9977757878252615E-3</v>
      </c>
    </row>
    <row r="562" spans="2:24" x14ac:dyDescent="0.25">
      <c r="B562" s="26">
        <f>IF('Training Data'!A556="M",1,0)</f>
        <v>1</v>
      </c>
      <c r="C562" s="22">
        <f>IF('Training Data'!A556="F",1,0)</f>
        <v>0</v>
      </c>
      <c r="D562" s="26">
        <f>IF('Training Data'!$B556="H",1,0)</f>
        <v>1</v>
      </c>
      <c r="E562" s="22">
        <f>IF('Training Data'!$B556="A",1,0)</f>
        <v>0</v>
      </c>
      <c r="F562" s="37">
        <v>0</v>
      </c>
      <c r="G562" s="37">
        <v>1</v>
      </c>
      <c r="H562" s="37">
        <v>1</v>
      </c>
      <c r="I562" s="37">
        <v>0</v>
      </c>
      <c r="J562" s="37">
        <v>1</v>
      </c>
      <c r="K562" s="37">
        <v>0</v>
      </c>
      <c r="L562" s="37">
        <v>0</v>
      </c>
      <c r="M562" s="37">
        <v>0</v>
      </c>
      <c r="N562" s="37">
        <v>0</v>
      </c>
      <c r="O562" s="37">
        <v>0</v>
      </c>
      <c r="P562" s="37">
        <v>0</v>
      </c>
      <c r="Q562" s="37">
        <v>0</v>
      </c>
      <c r="R562" s="37">
        <v>0</v>
      </c>
      <c r="S562" s="37">
        <v>0</v>
      </c>
      <c r="T562" s="22">
        <v>0</v>
      </c>
      <c r="U562" s="24">
        <v>1</v>
      </c>
      <c r="V562" s="23">
        <v>0</v>
      </c>
      <c r="W562" s="54">
        <f t="shared" ca="1" si="19"/>
        <v>-0.34426532085880512</v>
      </c>
      <c r="X562" s="55">
        <f t="shared" ca="1" si="18"/>
        <v>0.11851861114601604</v>
      </c>
    </row>
    <row r="563" spans="2:24" x14ac:dyDescent="0.25">
      <c r="B563" s="26">
        <f>IF('Training Data'!A557="M",1,0)</f>
        <v>1</v>
      </c>
      <c r="C563" s="22">
        <f>IF('Training Data'!A557="F",1,0)</f>
        <v>0</v>
      </c>
      <c r="D563" s="26">
        <f>IF('Training Data'!$B557="H",1,0)</f>
        <v>1</v>
      </c>
      <c r="E563" s="22">
        <f>IF('Training Data'!$B557="A",1,0)</f>
        <v>0</v>
      </c>
      <c r="F563" s="37">
        <v>0</v>
      </c>
      <c r="G563" s="37">
        <v>0</v>
      </c>
      <c r="H563" s="37">
        <v>1</v>
      </c>
      <c r="I563" s="37">
        <v>0</v>
      </c>
      <c r="J563" s="37">
        <v>0</v>
      </c>
      <c r="K563" s="37">
        <v>0</v>
      </c>
      <c r="L563" s="37">
        <v>0</v>
      </c>
      <c r="M563" s="37">
        <v>0</v>
      </c>
      <c r="N563" s="37">
        <v>0</v>
      </c>
      <c r="O563" s="37">
        <v>0</v>
      </c>
      <c r="P563" s="37">
        <v>0</v>
      </c>
      <c r="Q563" s="37">
        <v>0</v>
      </c>
      <c r="R563" s="37">
        <v>0</v>
      </c>
      <c r="S563" s="37">
        <v>0</v>
      </c>
      <c r="T563" s="22">
        <v>0</v>
      </c>
      <c r="U563" s="24">
        <v>1</v>
      </c>
      <c r="V563" s="23">
        <v>0</v>
      </c>
      <c r="W563" s="54">
        <f t="shared" ca="1" si="19"/>
        <v>-0.36430886925002831</v>
      </c>
      <c r="X563" s="55">
        <f t="shared" ca="1" si="18"/>
        <v>0.13272095221423422</v>
      </c>
    </row>
    <row r="564" spans="2:24" x14ac:dyDescent="0.25">
      <c r="B564" s="26">
        <f>IF('Training Data'!A558="M",1,0)</f>
        <v>1</v>
      </c>
      <c r="C564" s="22">
        <f>IF('Training Data'!A558="F",1,0)</f>
        <v>0</v>
      </c>
      <c r="D564" s="26">
        <f>IF('Training Data'!$B558="H",1,0)</f>
        <v>0</v>
      </c>
      <c r="E564" s="22">
        <f>IF('Training Data'!$B558="A",1,0)</f>
        <v>0</v>
      </c>
      <c r="F564" s="37">
        <v>0</v>
      </c>
      <c r="G564" s="37">
        <v>0</v>
      </c>
      <c r="H564" s="37">
        <v>0</v>
      </c>
      <c r="I564" s="37">
        <v>0</v>
      </c>
      <c r="J564" s="37">
        <v>0</v>
      </c>
      <c r="K564" s="37">
        <v>0</v>
      </c>
      <c r="L564" s="37">
        <v>0</v>
      </c>
      <c r="M564" s="37">
        <v>0</v>
      </c>
      <c r="N564" s="37">
        <v>0</v>
      </c>
      <c r="O564" s="37">
        <v>0</v>
      </c>
      <c r="P564" s="37">
        <v>0</v>
      </c>
      <c r="Q564" s="37">
        <v>0</v>
      </c>
      <c r="R564" s="37">
        <v>0</v>
      </c>
      <c r="S564" s="37">
        <v>1</v>
      </c>
      <c r="T564" s="22">
        <v>0</v>
      </c>
      <c r="U564" s="24">
        <v>1</v>
      </c>
      <c r="V564" s="23">
        <v>0</v>
      </c>
      <c r="W564" s="54">
        <f t="shared" ca="1" si="19"/>
        <v>-0.30576983344705905</v>
      </c>
      <c r="X564" s="55">
        <f t="shared" ca="1" si="18"/>
        <v>9.3495191046242224E-2</v>
      </c>
    </row>
    <row r="565" spans="2:24" x14ac:dyDescent="0.25">
      <c r="B565" s="26">
        <f>IF('Training Data'!A559="M",1,0)</f>
        <v>1</v>
      </c>
      <c r="C565" s="22">
        <f>IF('Training Data'!A559="F",1,0)</f>
        <v>0</v>
      </c>
      <c r="D565" s="26">
        <f>IF('Training Data'!$B559="H",1,0)</f>
        <v>1</v>
      </c>
      <c r="E565" s="22">
        <f>IF('Training Data'!$B559="A",1,0)</f>
        <v>0</v>
      </c>
      <c r="F565" s="37">
        <v>0</v>
      </c>
      <c r="G565" s="37">
        <v>0</v>
      </c>
      <c r="H565" s="37">
        <v>0</v>
      </c>
      <c r="I565" s="37">
        <v>0</v>
      </c>
      <c r="J565" s="37">
        <v>0</v>
      </c>
      <c r="K565" s="37">
        <v>0</v>
      </c>
      <c r="L565" s="37">
        <v>0</v>
      </c>
      <c r="M565" s="37">
        <v>0</v>
      </c>
      <c r="N565" s="37">
        <v>0</v>
      </c>
      <c r="O565" s="37">
        <v>0</v>
      </c>
      <c r="P565" s="37">
        <v>0</v>
      </c>
      <c r="Q565" s="37">
        <v>0</v>
      </c>
      <c r="R565" s="37">
        <v>0</v>
      </c>
      <c r="S565" s="37">
        <v>0</v>
      </c>
      <c r="T565" s="22">
        <v>0</v>
      </c>
      <c r="U565" s="24">
        <v>1</v>
      </c>
      <c r="V565" s="23">
        <v>0</v>
      </c>
      <c r="W565" s="54">
        <f t="shared" ca="1" si="19"/>
        <v>-0.12624135013744994</v>
      </c>
      <c r="X565" s="55">
        <f t="shared" ca="1" si="18"/>
        <v>1.5936878484526233E-2</v>
      </c>
    </row>
    <row r="566" spans="2:24" x14ac:dyDescent="0.25">
      <c r="B566" s="26">
        <f>IF('Training Data'!A560="M",1,0)</f>
        <v>0</v>
      </c>
      <c r="C566" s="22">
        <f>IF('Training Data'!A560="F",1,0)</f>
        <v>1</v>
      </c>
      <c r="D566" s="26">
        <f>IF('Training Data'!$B560="H",1,0)</f>
        <v>0</v>
      </c>
      <c r="E566" s="22">
        <f>IF('Training Data'!$B560="A",1,0)</f>
        <v>1</v>
      </c>
      <c r="F566" s="37">
        <v>0</v>
      </c>
      <c r="G566" s="37">
        <v>0</v>
      </c>
      <c r="H566" s="37">
        <v>0</v>
      </c>
      <c r="I566" s="37">
        <v>0</v>
      </c>
      <c r="J566" s="37">
        <v>0</v>
      </c>
      <c r="K566" s="37">
        <v>0</v>
      </c>
      <c r="L566" s="37">
        <v>0</v>
      </c>
      <c r="M566" s="37">
        <v>0</v>
      </c>
      <c r="N566" s="37">
        <v>0</v>
      </c>
      <c r="O566" s="37">
        <v>0</v>
      </c>
      <c r="P566" s="37">
        <v>0</v>
      </c>
      <c r="Q566" s="37">
        <v>0</v>
      </c>
      <c r="R566" s="37">
        <v>1</v>
      </c>
      <c r="S566" s="37">
        <v>0</v>
      </c>
      <c r="T566" s="22">
        <v>0</v>
      </c>
      <c r="U566" s="24">
        <v>1</v>
      </c>
      <c r="V566" s="23">
        <v>0</v>
      </c>
      <c r="W566" s="54">
        <f t="shared" ca="1" si="19"/>
        <v>0.14766388016517235</v>
      </c>
      <c r="X566" s="55">
        <f t="shared" ca="1" si="18"/>
        <v>2.1804621505434378E-2</v>
      </c>
    </row>
    <row r="567" spans="2:24" x14ac:dyDescent="0.25">
      <c r="B567" s="26">
        <f>IF('Training Data'!A561="M",1,0)</f>
        <v>1</v>
      </c>
      <c r="C567" s="22">
        <f>IF('Training Data'!A561="F",1,0)</f>
        <v>0</v>
      </c>
      <c r="D567" s="26">
        <f>IF('Training Data'!$B561="H",1,0)</f>
        <v>0</v>
      </c>
      <c r="E567" s="22">
        <f>IF('Training Data'!$B561="A",1,0)</f>
        <v>0</v>
      </c>
      <c r="F567" s="37">
        <v>0</v>
      </c>
      <c r="G567" s="37">
        <v>1</v>
      </c>
      <c r="H567" s="37">
        <v>0</v>
      </c>
      <c r="I567" s="37">
        <v>0</v>
      </c>
      <c r="J567" s="37">
        <v>0</v>
      </c>
      <c r="K567" s="37">
        <v>0</v>
      </c>
      <c r="L567" s="37">
        <v>0</v>
      </c>
      <c r="M567" s="37">
        <v>0</v>
      </c>
      <c r="N567" s="37">
        <v>0</v>
      </c>
      <c r="O567" s="37">
        <v>0</v>
      </c>
      <c r="P567" s="37">
        <v>1</v>
      </c>
      <c r="Q567" s="37">
        <v>0</v>
      </c>
      <c r="R567" s="37">
        <v>0</v>
      </c>
      <c r="S567" s="37">
        <v>0</v>
      </c>
      <c r="T567" s="22">
        <v>0</v>
      </c>
      <c r="U567" s="24">
        <v>1</v>
      </c>
      <c r="V567" s="23">
        <v>0</v>
      </c>
      <c r="W567" s="54">
        <f t="shared" ca="1" si="19"/>
        <v>-0.53146511608928426</v>
      </c>
      <c r="X567" s="55">
        <f t="shared" ca="1" si="18"/>
        <v>0.28245516961979639</v>
      </c>
    </row>
    <row r="568" spans="2:24" x14ac:dyDescent="0.25">
      <c r="B568" s="26">
        <f>IF('Training Data'!A562="M",1,0)</f>
        <v>0</v>
      </c>
      <c r="C568" s="22">
        <f>IF('Training Data'!A562="F",1,0)</f>
        <v>0</v>
      </c>
      <c r="D568" s="26">
        <f>IF('Training Data'!$B562="H",1,0)</f>
        <v>1</v>
      </c>
      <c r="E568" s="22">
        <f>IF('Training Data'!$B562="A",1,0)</f>
        <v>0</v>
      </c>
      <c r="F568" s="37">
        <v>0</v>
      </c>
      <c r="G568" s="37">
        <v>0</v>
      </c>
      <c r="H568" s="37">
        <v>1</v>
      </c>
      <c r="I568" s="37">
        <v>0</v>
      </c>
      <c r="J568" s="37">
        <v>0</v>
      </c>
      <c r="K568" s="37">
        <v>0</v>
      </c>
      <c r="L568" s="37">
        <v>0</v>
      </c>
      <c r="M568" s="37">
        <v>0</v>
      </c>
      <c r="N568" s="37">
        <v>0</v>
      </c>
      <c r="O568" s="37">
        <v>0</v>
      </c>
      <c r="P568" s="37">
        <v>0</v>
      </c>
      <c r="Q568" s="37">
        <v>0</v>
      </c>
      <c r="R568" s="37">
        <v>0</v>
      </c>
      <c r="S568" s="37">
        <v>0</v>
      </c>
      <c r="T568" s="22">
        <v>0</v>
      </c>
      <c r="U568" s="24">
        <v>1</v>
      </c>
      <c r="V568" s="23">
        <v>0</v>
      </c>
      <c r="W568" s="54">
        <f t="shared" ca="1" si="19"/>
        <v>-0.2659982482619957</v>
      </c>
      <c r="X568" s="55">
        <f t="shared" ca="1" si="18"/>
        <v>7.0755068078450292E-2</v>
      </c>
    </row>
    <row r="569" spans="2:24" x14ac:dyDescent="0.25">
      <c r="B569" s="26">
        <f>IF('Training Data'!A563="M",1,0)</f>
        <v>0</v>
      </c>
      <c r="C569" s="22">
        <f>IF('Training Data'!A563="F",1,0)</f>
        <v>1</v>
      </c>
      <c r="D569" s="26">
        <f>IF('Training Data'!$B563="H",1,0)</f>
        <v>0</v>
      </c>
      <c r="E569" s="22">
        <f>IF('Training Data'!$B563="A",1,0)</f>
        <v>1</v>
      </c>
      <c r="F569" s="37">
        <v>0</v>
      </c>
      <c r="G569" s="37">
        <v>0</v>
      </c>
      <c r="H569" s="37">
        <v>1</v>
      </c>
      <c r="I569" s="37">
        <v>0</v>
      </c>
      <c r="J569" s="37">
        <v>0</v>
      </c>
      <c r="K569" s="37">
        <v>0</v>
      </c>
      <c r="L569" s="37">
        <v>0</v>
      </c>
      <c r="M569" s="37">
        <v>0</v>
      </c>
      <c r="N569" s="37">
        <v>0</v>
      </c>
      <c r="O569" s="37">
        <v>0</v>
      </c>
      <c r="P569" s="37">
        <v>1</v>
      </c>
      <c r="Q569" s="37">
        <v>0</v>
      </c>
      <c r="R569" s="37">
        <v>0</v>
      </c>
      <c r="S569" s="37">
        <v>0</v>
      </c>
      <c r="T569" s="22">
        <v>0</v>
      </c>
      <c r="U569" s="24">
        <v>1</v>
      </c>
      <c r="V569" s="23">
        <v>0</v>
      </c>
      <c r="W569" s="54">
        <f t="shared" ca="1" si="19"/>
        <v>-0.43725979305723461</v>
      </c>
      <c r="X569" s="55">
        <f t="shared" ca="1" si="18"/>
        <v>0.19119612662445565</v>
      </c>
    </row>
    <row r="570" spans="2:24" x14ac:dyDescent="0.25">
      <c r="B570" s="26">
        <f>IF('Training Data'!A564="M",1,0)</f>
        <v>0</v>
      </c>
      <c r="C570" s="22">
        <f>IF('Training Data'!A564="F",1,0)</f>
        <v>1</v>
      </c>
      <c r="D570" s="26">
        <f>IF('Training Data'!$B564="H",1,0)</f>
        <v>1</v>
      </c>
      <c r="E570" s="22">
        <f>IF('Training Data'!$B564="A",1,0)</f>
        <v>0</v>
      </c>
      <c r="F570" s="37">
        <v>0</v>
      </c>
      <c r="G570" s="37">
        <v>0</v>
      </c>
      <c r="H570" s="37">
        <v>0</v>
      </c>
      <c r="I570" s="37">
        <v>0</v>
      </c>
      <c r="J570" s="37">
        <v>0</v>
      </c>
      <c r="K570" s="37">
        <v>0</v>
      </c>
      <c r="L570" s="37">
        <v>0</v>
      </c>
      <c r="M570" s="37">
        <v>0</v>
      </c>
      <c r="N570" s="37">
        <v>0</v>
      </c>
      <c r="O570" s="37">
        <v>0</v>
      </c>
      <c r="P570" s="37">
        <v>0</v>
      </c>
      <c r="Q570" s="37">
        <v>0</v>
      </c>
      <c r="R570" s="37">
        <v>0</v>
      </c>
      <c r="S570" s="37">
        <v>1</v>
      </c>
      <c r="T570" s="22">
        <v>0</v>
      </c>
      <c r="U570" s="24">
        <v>1</v>
      </c>
      <c r="V570" s="23">
        <v>0</v>
      </c>
      <c r="W570" s="54">
        <f t="shared" ca="1" si="19"/>
        <v>-0.26221116025839941</v>
      </c>
      <c r="X570" s="55">
        <f t="shared" ca="1" si="18"/>
        <v>6.8754692564056016E-2</v>
      </c>
    </row>
    <row r="571" spans="2:24" x14ac:dyDescent="0.25">
      <c r="B571" s="26">
        <f>IF('Training Data'!A565="M",1,0)</f>
        <v>1</v>
      </c>
      <c r="C571" s="22">
        <f>IF('Training Data'!A565="F",1,0)</f>
        <v>0</v>
      </c>
      <c r="D571" s="26">
        <f>IF('Training Data'!$B565="H",1,0)</f>
        <v>1</v>
      </c>
      <c r="E571" s="22">
        <f>IF('Training Data'!$B565="A",1,0)</f>
        <v>0</v>
      </c>
      <c r="F571" s="37">
        <v>0</v>
      </c>
      <c r="G571" s="37">
        <v>0</v>
      </c>
      <c r="H571" s="37">
        <v>1</v>
      </c>
      <c r="I571" s="37">
        <v>0</v>
      </c>
      <c r="J571" s="37">
        <v>0</v>
      </c>
      <c r="K571" s="37">
        <v>0</v>
      </c>
      <c r="L571" s="37">
        <v>1</v>
      </c>
      <c r="M571" s="37">
        <v>0</v>
      </c>
      <c r="N571" s="37">
        <v>0</v>
      </c>
      <c r="O571" s="37">
        <v>0</v>
      </c>
      <c r="P571" s="37">
        <v>0</v>
      </c>
      <c r="Q571" s="37">
        <v>0</v>
      </c>
      <c r="R571" s="37">
        <v>0</v>
      </c>
      <c r="S571" s="37">
        <v>0</v>
      </c>
      <c r="T571" s="22">
        <v>0</v>
      </c>
      <c r="U571" s="24">
        <v>1</v>
      </c>
      <c r="V571" s="23">
        <v>0</v>
      </c>
      <c r="W571" s="54">
        <f t="shared" ca="1" si="19"/>
        <v>-0.17068245806742205</v>
      </c>
      <c r="X571" s="55">
        <f t="shared" ca="1" si="18"/>
        <v>2.9132501491937288E-2</v>
      </c>
    </row>
    <row r="572" spans="2:24" x14ac:dyDescent="0.25">
      <c r="B572" s="26">
        <f>IF('Training Data'!A566="M",1,0)</f>
        <v>1</v>
      </c>
      <c r="C572" s="22">
        <f>IF('Training Data'!A566="F",1,0)</f>
        <v>0</v>
      </c>
      <c r="D572" s="26">
        <f>IF('Training Data'!$B566="H",1,0)</f>
        <v>0</v>
      </c>
      <c r="E572" s="22">
        <f>IF('Training Data'!$B566="A",1,0)</f>
        <v>0</v>
      </c>
      <c r="F572" s="37">
        <v>0</v>
      </c>
      <c r="G572" s="37">
        <v>0</v>
      </c>
      <c r="H572" s="37">
        <v>1</v>
      </c>
      <c r="I572" s="37">
        <v>0</v>
      </c>
      <c r="J572" s="37">
        <v>0</v>
      </c>
      <c r="K572" s="37">
        <v>0</v>
      </c>
      <c r="L572" s="37">
        <v>0</v>
      </c>
      <c r="M572" s="37">
        <v>0</v>
      </c>
      <c r="N572" s="37">
        <v>0</v>
      </c>
      <c r="O572" s="37">
        <v>0</v>
      </c>
      <c r="P572" s="37">
        <v>0</v>
      </c>
      <c r="Q572" s="37">
        <v>0</v>
      </c>
      <c r="R572" s="37">
        <v>0</v>
      </c>
      <c r="S572" s="37">
        <v>0</v>
      </c>
      <c r="T572" s="22">
        <v>0</v>
      </c>
      <c r="U572" s="24">
        <v>1</v>
      </c>
      <c r="V572" s="23">
        <v>0</v>
      </c>
      <c r="W572" s="54">
        <f t="shared" ca="1" si="19"/>
        <v>-0.33637814010061096</v>
      </c>
      <c r="X572" s="55">
        <f t="shared" ca="1" si="18"/>
        <v>0.11315025313754626</v>
      </c>
    </row>
    <row r="573" spans="2:24" x14ac:dyDescent="0.25">
      <c r="B573" s="26">
        <f>IF('Training Data'!A567="M",1,0)</f>
        <v>1</v>
      </c>
      <c r="C573" s="22">
        <f>IF('Training Data'!A567="F",1,0)</f>
        <v>0</v>
      </c>
      <c r="D573" s="26">
        <f>IF('Training Data'!$B567="H",1,0)</f>
        <v>1</v>
      </c>
      <c r="E573" s="22">
        <f>IF('Training Data'!$B567="A",1,0)</f>
        <v>0</v>
      </c>
      <c r="F573" s="37">
        <v>0</v>
      </c>
      <c r="G573" s="37">
        <v>0</v>
      </c>
      <c r="H573" s="37">
        <v>0</v>
      </c>
      <c r="I573" s="37">
        <v>0</v>
      </c>
      <c r="J573" s="37">
        <v>0</v>
      </c>
      <c r="K573" s="37">
        <v>0</v>
      </c>
      <c r="L573" s="37">
        <v>0</v>
      </c>
      <c r="M573" s="37">
        <v>0</v>
      </c>
      <c r="N573" s="37">
        <v>0</v>
      </c>
      <c r="O573" s="37">
        <v>0</v>
      </c>
      <c r="P573" s="37">
        <v>1</v>
      </c>
      <c r="Q573" s="37">
        <v>0</v>
      </c>
      <c r="R573" s="37">
        <v>0</v>
      </c>
      <c r="S573" s="37">
        <v>0</v>
      </c>
      <c r="T573" s="22">
        <v>0</v>
      </c>
      <c r="U573" s="24">
        <v>1</v>
      </c>
      <c r="V573" s="23">
        <v>0</v>
      </c>
      <c r="W573" s="54">
        <f t="shared" ca="1" si="19"/>
        <v>-0.28531457541329136</v>
      </c>
      <c r="X573" s="55">
        <f t="shared" ca="1" si="18"/>
        <v>8.1404406943266727E-2</v>
      </c>
    </row>
    <row r="574" spans="2:24" x14ac:dyDescent="0.25">
      <c r="B574" s="26">
        <f>IF('Training Data'!A568="M",1,0)</f>
        <v>1</v>
      </c>
      <c r="C574" s="22">
        <f>IF('Training Data'!A568="F",1,0)</f>
        <v>0</v>
      </c>
      <c r="D574" s="26">
        <f>IF('Training Data'!$B568="H",1,0)</f>
        <v>1</v>
      </c>
      <c r="E574" s="22">
        <f>IF('Training Data'!$B568="A",1,0)</f>
        <v>0</v>
      </c>
      <c r="F574" s="37">
        <v>0</v>
      </c>
      <c r="G574" s="37">
        <v>0</v>
      </c>
      <c r="H574" s="37">
        <v>0</v>
      </c>
      <c r="I574" s="37">
        <v>0</v>
      </c>
      <c r="J574" s="37">
        <v>0</v>
      </c>
      <c r="K574" s="37">
        <v>0</v>
      </c>
      <c r="L574" s="37">
        <v>0</v>
      </c>
      <c r="M574" s="37">
        <v>0</v>
      </c>
      <c r="N574" s="37">
        <v>0</v>
      </c>
      <c r="O574" s="37">
        <v>0</v>
      </c>
      <c r="P574" s="37">
        <v>0</v>
      </c>
      <c r="Q574" s="37">
        <v>0</v>
      </c>
      <c r="R574" s="37">
        <v>0</v>
      </c>
      <c r="S574" s="37">
        <v>0</v>
      </c>
      <c r="T574" s="22">
        <v>0</v>
      </c>
      <c r="U574" s="24">
        <v>1</v>
      </c>
      <c r="V574" s="23">
        <v>0</v>
      </c>
      <c r="W574" s="54">
        <f t="shared" ca="1" si="19"/>
        <v>-0.12624135013744994</v>
      </c>
      <c r="X574" s="55">
        <f t="shared" ca="1" si="18"/>
        <v>1.5936878484526233E-2</v>
      </c>
    </row>
    <row r="575" spans="2:24" x14ac:dyDescent="0.25">
      <c r="B575" s="26">
        <f>IF('Training Data'!A569="M",1,0)</f>
        <v>0</v>
      </c>
      <c r="C575" s="22">
        <f>IF('Training Data'!A569="F",1,0)</f>
        <v>1</v>
      </c>
      <c r="D575" s="26">
        <f>IF('Training Data'!$B569="H",1,0)</f>
        <v>1</v>
      </c>
      <c r="E575" s="22">
        <f>IF('Training Data'!$B569="A",1,0)</f>
        <v>0</v>
      </c>
      <c r="F575" s="37">
        <v>0</v>
      </c>
      <c r="G575" s="37">
        <v>0</v>
      </c>
      <c r="H575" s="37">
        <v>0</v>
      </c>
      <c r="I575" s="37">
        <v>0</v>
      </c>
      <c r="J575" s="37">
        <v>0</v>
      </c>
      <c r="K575" s="37">
        <v>0</v>
      </c>
      <c r="L575" s="37">
        <v>0</v>
      </c>
      <c r="M575" s="37">
        <v>0</v>
      </c>
      <c r="N575" s="37">
        <v>0</v>
      </c>
      <c r="O575" s="37">
        <v>0</v>
      </c>
      <c r="P575" s="37">
        <v>0</v>
      </c>
      <c r="Q575" s="37">
        <v>1</v>
      </c>
      <c r="R575" s="37">
        <v>0</v>
      </c>
      <c r="S575" s="37">
        <v>0</v>
      </c>
      <c r="T575" s="22">
        <v>0</v>
      </c>
      <c r="U575" s="24">
        <v>1</v>
      </c>
      <c r="V575" s="23">
        <v>0</v>
      </c>
      <c r="W575" s="54">
        <f t="shared" ca="1" si="19"/>
        <v>0.10993644184998899</v>
      </c>
      <c r="X575" s="55">
        <f t="shared" ca="1" si="18"/>
        <v>1.2086021246636011E-2</v>
      </c>
    </row>
    <row r="576" spans="2:24" x14ac:dyDescent="0.25">
      <c r="B576" s="26">
        <f>IF('Training Data'!A570="M",1,0)</f>
        <v>0</v>
      </c>
      <c r="C576" s="22">
        <f>IF('Training Data'!A570="F",1,0)</f>
        <v>1</v>
      </c>
      <c r="D576" s="26">
        <f>IF('Training Data'!$B570="H",1,0)</f>
        <v>1</v>
      </c>
      <c r="E576" s="22">
        <f>IF('Training Data'!$B570="A",1,0)</f>
        <v>0</v>
      </c>
      <c r="F576" s="37">
        <v>0</v>
      </c>
      <c r="G576" s="37">
        <v>0</v>
      </c>
      <c r="H576" s="37">
        <v>0</v>
      </c>
      <c r="I576" s="37">
        <v>0</v>
      </c>
      <c r="J576" s="37">
        <v>0</v>
      </c>
      <c r="K576" s="37">
        <v>0</v>
      </c>
      <c r="L576" s="37">
        <v>0</v>
      </c>
      <c r="M576" s="37">
        <v>0</v>
      </c>
      <c r="N576" s="37">
        <v>0</v>
      </c>
      <c r="O576" s="37">
        <v>0</v>
      </c>
      <c r="P576" s="37">
        <v>0</v>
      </c>
      <c r="Q576" s="37">
        <v>0</v>
      </c>
      <c r="R576" s="37">
        <v>0</v>
      </c>
      <c r="S576" s="37">
        <v>0</v>
      </c>
      <c r="T576" s="22">
        <v>0</v>
      </c>
      <c r="U576" s="24">
        <v>1</v>
      </c>
      <c r="V576" s="23">
        <v>0</v>
      </c>
      <c r="W576" s="54">
        <f t="shared" ca="1" si="19"/>
        <v>-5.4751947799372959E-2</v>
      </c>
      <c r="X576" s="55">
        <f t="shared" ca="1" si="18"/>
        <v>2.9977757878252615E-3</v>
      </c>
    </row>
    <row r="577" spans="2:24" x14ac:dyDescent="0.25">
      <c r="B577" s="26">
        <f>IF('Training Data'!A571="M",1,0)</f>
        <v>0</v>
      </c>
      <c r="C577" s="22">
        <f>IF('Training Data'!A571="F",1,0)</f>
        <v>1</v>
      </c>
      <c r="D577" s="26">
        <f>IF('Training Data'!$B571="H",1,0)</f>
        <v>1</v>
      </c>
      <c r="E577" s="22">
        <f>IF('Training Data'!$B571="A",1,0)</f>
        <v>0</v>
      </c>
      <c r="F577" s="37">
        <v>0</v>
      </c>
      <c r="G577" s="37">
        <v>0</v>
      </c>
      <c r="H577" s="37">
        <v>0</v>
      </c>
      <c r="I577" s="37">
        <v>0</v>
      </c>
      <c r="J577" s="37">
        <v>0</v>
      </c>
      <c r="K577" s="37">
        <v>0</v>
      </c>
      <c r="L577" s="37">
        <v>0</v>
      </c>
      <c r="M577" s="37">
        <v>0</v>
      </c>
      <c r="N577" s="37">
        <v>0</v>
      </c>
      <c r="O577" s="37">
        <v>0</v>
      </c>
      <c r="P577" s="37">
        <v>0</v>
      </c>
      <c r="Q577" s="37">
        <v>0</v>
      </c>
      <c r="R577" s="37">
        <v>0</v>
      </c>
      <c r="S577" s="37">
        <v>0</v>
      </c>
      <c r="T577" s="22">
        <v>0</v>
      </c>
      <c r="U577" s="24">
        <v>1</v>
      </c>
      <c r="V577" s="23">
        <v>0</v>
      </c>
      <c r="W577" s="54">
        <f t="shared" ca="1" si="19"/>
        <v>-5.4751947799372959E-2</v>
      </c>
      <c r="X577" s="55">
        <f t="shared" ca="1" si="18"/>
        <v>2.9977757878252615E-3</v>
      </c>
    </row>
    <row r="578" spans="2:24" x14ac:dyDescent="0.25">
      <c r="B578" s="26">
        <f>IF('Training Data'!A572="M",1,0)</f>
        <v>0</v>
      </c>
      <c r="C578" s="22">
        <f>IF('Training Data'!A572="F",1,0)</f>
        <v>1</v>
      </c>
      <c r="D578" s="26">
        <f>IF('Training Data'!$B572="H",1,0)</f>
        <v>0</v>
      </c>
      <c r="E578" s="22">
        <f>IF('Training Data'!$B572="A",1,0)</f>
        <v>1</v>
      </c>
      <c r="F578" s="37">
        <v>0</v>
      </c>
      <c r="G578" s="37">
        <v>0</v>
      </c>
      <c r="H578" s="37">
        <v>0</v>
      </c>
      <c r="I578" s="37">
        <v>0</v>
      </c>
      <c r="J578" s="37">
        <v>0</v>
      </c>
      <c r="K578" s="37">
        <v>0</v>
      </c>
      <c r="L578" s="37">
        <v>0</v>
      </c>
      <c r="M578" s="37">
        <v>0</v>
      </c>
      <c r="N578" s="37">
        <v>0</v>
      </c>
      <c r="O578" s="37">
        <v>0</v>
      </c>
      <c r="P578" s="37">
        <v>0</v>
      </c>
      <c r="Q578" s="37">
        <v>0</v>
      </c>
      <c r="R578" s="37">
        <v>0</v>
      </c>
      <c r="S578" s="37">
        <v>0</v>
      </c>
      <c r="T578" s="22">
        <v>0</v>
      </c>
      <c r="U578" s="24">
        <v>1</v>
      </c>
      <c r="V578" s="23">
        <v>0</v>
      </c>
      <c r="W578" s="54">
        <f t="shared" ca="1" si="19"/>
        <v>-4.0119048668814855E-2</v>
      </c>
      <c r="X578" s="55">
        <f t="shared" ca="1" si="18"/>
        <v>1.6095380660907351E-3</v>
      </c>
    </row>
    <row r="579" spans="2:24" x14ac:dyDescent="0.25">
      <c r="B579" s="26">
        <f>IF('Training Data'!A573="M",1,0)</f>
        <v>0</v>
      </c>
      <c r="C579" s="22">
        <f>IF('Training Data'!A573="F",1,0)</f>
        <v>1</v>
      </c>
      <c r="D579" s="26">
        <f>IF('Training Data'!$B573="H",1,0)</f>
        <v>0</v>
      </c>
      <c r="E579" s="22">
        <f>IF('Training Data'!$B573="A",1,0)</f>
        <v>0</v>
      </c>
      <c r="F579" s="37">
        <v>0</v>
      </c>
      <c r="G579" s="37">
        <v>0</v>
      </c>
      <c r="H579" s="37">
        <v>0</v>
      </c>
      <c r="I579" s="37">
        <v>0</v>
      </c>
      <c r="J579" s="37">
        <v>0</v>
      </c>
      <c r="K579" s="37">
        <v>0</v>
      </c>
      <c r="L579" s="37">
        <v>0</v>
      </c>
      <c r="M579" s="37">
        <v>0</v>
      </c>
      <c r="N579" s="37">
        <v>0</v>
      </c>
      <c r="O579" s="37">
        <v>0</v>
      </c>
      <c r="P579" s="37">
        <v>0</v>
      </c>
      <c r="Q579" s="37">
        <v>0</v>
      </c>
      <c r="R579" s="37">
        <v>0</v>
      </c>
      <c r="S579" s="37">
        <v>0</v>
      </c>
      <c r="T579" s="22">
        <v>0</v>
      </c>
      <c r="U579" s="24">
        <v>1</v>
      </c>
      <c r="V579" s="23">
        <v>0</v>
      </c>
      <c r="W579" s="54">
        <f t="shared" ca="1" si="19"/>
        <v>-2.6821218649955628E-2</v>
      </c>
      <c r="X579" s="55">
        <f t="shared" ca="1" si="18"/>
        <v>7.1937776986872757E-4</v>
      </c>
    </row>
    <row r="580" spans="2:24" x14ac:dyDescent="0.25">
      <c r="B580" s="26">
        <f>IF('Training Data'!A574="M",1,0)</f>
        <v>1</v>
      </c>
      <c r="C580" s="22">
        <f>IF('Training Data'!A574="F",1,0)</f>
        <v>0</v>
      </c>
      <c r="D580" s="26">
        <f>IF('Training Data'!$B574="H",1,0)</f>
        <v>1</v>
      </c>
      <c r="E580" s="22">
        <f>IF('Training Data'!$B574="A",1,0)</f>
        <v>0</v>
      </c>
      <c r="F580" s="37">
        <v>0</v>
      </c>
      <c r="G580" s="37">
        <v>1</v>
      </c>
      <c r="H580" s="37">
        <v>0</v>
      </c>
      <c r="I580" s="37">
        <v>0</v>
      </c>
      <c r="J580" s="37">
        <v>0</v>
      </c>
      <c r="K580" s="37">
        <v>0</v>
      </c>
      <c r="L580" s="37">
        <v>0</v>
      </c>
      <c r="M580" s="37">
        <v>0</v>
      </c>
      <c r="N580" s="37">
        <v>0</v>
      </c>
      <c r="O580" s="37">
        <v>0</v>
      </c>
      <c r="P580" s="37">
        <v>0</v>
      </c>
      <c r="Q580" s="37">
        <v>0</v>
      </c>
      <c r="R580" s="37">
        <v>0</v>
      </c>
      <c r="S580" s="37">
        <v>0</v>
      </c>
      <c r="T580" s="22">
        <v>0</v>
      </c>
      <c r="U580" s="24">
        <v>1</v>
      </c>
      <c r="V580" s="23">
        <v>0</v>
      </c>
      <c r="W580" s="54">
        <f t="shared" ca="1" si="19"/>
        <v>-0.40032261996286012</v>
      </c>
      <c r="X580" s="55">
        <f t="shared" ca="1" si="18"/>
        <v>0.16025820005392852</v>
      </c>
    </row>
    <row r="581" spans="2:24" x14ac:dyDescent="0.25">
      <c r="B581" s="26">
        <f>IF('Training Data'!A575="M",1,0)</f>
        <v>0</v>
      </c>
      <c r="C581" s="22">
        <f>IF('Training Data'!A575="F",1,0)</f>
        <v>1</v>
      </c>
      <c r="D581" s="26">
        <f>IF('Training Data'!$B575="H",1,0)</f>
        <v>0</v>
      </c>
      <c r="E581" s="22">
        <f>IF('Training Data'!$B575="A",1,0)</f>
        <v>1</v>
      </c>
      <c r="F581" s="37">
        <v>0</v>
      </c>
      <c r="G581" s="37">
        <v>0</v>
      </c>
      <c r="H581" s="37">
        <v>0</v>
      </c>
      <c r="I581" s="37">
        <v>0</v>
      </c>
      <c r="J581" s="37">
        <v>0</v>
      </c>
      <c r="K581" s="37">
        <v>0</v>
      </c>
      <c r="L581" s="37">
        <v>0</v>
      </c>
      <c r="M581" s="37">
        <v>0</v>
      </c>
      <c r="N581" s="37">
        <v>0</v>
      </c>
      <c r="O581" s="37">
        <v>0</v>
      </c>
      <c r="P581" s="37">
        <v>0</v>
      </c>
      <c r="Q581" s="37">
        <v>0</v>
      </c>
      <c r="R581" s="37">
        <v>0</v>
      </c>
      <c r="S581" s="37">
        <v>1</v>
      </c>
      <c r="T581" s="22">
        <v>0</v>
      </c>
      <c r="U581" s="24">
        <v>1</v>
      </c>
      <c r="V581" s="23">
        <v>0</v>
      </c>
      <c r="W581" s="54">
        <f t="shared" ca="1" si="19"/>
        <v>-0.24757826112784129</v>
      </c>
      <c r="X581" s="55">
        <f t="shared" ca="1" si="18"/>
        <v>6.1294995383085568E-2</v>
      </c>
    </row>
    <row r="582" spans="2:24" x14ac:dyDescent="0.25">
      <c r="B582" s="26">
        <f>IF('Training Data'!A576="M",1,0)</f>
        <v>1</v>
      </c>
      <c r="C582" s="22">
        <f>IF('Training Data'!A576="F",1,0)</f>
        <v>0</v>
      </c>
      <c r="D582" s="26">
        <f>IF('Training Data'!$B576="H",1,0)</f>
        <v>1</v>
      </c>
      <c r="E582" s="22">
        <f>IF('Training Data'!$B576="A",1,0)</f>
        <v>0</v>
      </c>
      <c r="F582" s="37">
        <v>0</v>
      </c>
      <c r="G582" s="37">
        <v>0</v>
      </c>
      <c r="H582" s="37">
        <v>0</v>
      </c>
      <c r="I582" s="37">
        <v>0</v>
      </c>
      <c r="J582" s="37">
        <v>0</v>
      </c>
      <c r="K582" s="37">
        <v>0</v>
      </c>
      <c r="L582" s="37">
        <v>0</v>
      </c>
      <c r="M582" s="37">
        <v>0</v>
      </c>
      <c r="N582" s="37">
        <v>0</v>
      </c>
      <c r="O582" s="37">
        <v>0</v>
      </c>
      <c r="P582" s="37">
        <v>0</v>
      </c>
      <c r="Q582" s="37">
        <v>0</v>
      </c>
      <c r="R582" s="37">
        <v>0</v>
      </c>
      <c r="S582" s="37">
        <v>0</v>
      </c>
      <c r="T582" s="22">
        <v>0</v>
      </c>
      <c r="U582" s="24">
        <v>1</v>
      </c>
      <c r="V582" s="23">
        <v>0</v>
      </c>
      <c r="W582" s="54">
        <f t="shared" ca="1" si="19"/>
        <v>-0.12624135013744994</v>
      </c>
      <c r="X582" s="55">
        <f t="shared" ca="1" si="18"/>
        <v>1.5936878484526233E-2</v>
      </c>
    </row>
    <row r="583" spans="2:24" x14ac:dyDescent="0.25">
      <c r="B583" s="26">
        <f>IF('Training Data'!A577="M",1,0)</f>
        <v>0</v>
      </c>
      <c r="C583" s="22">
        <f>IF('Training Data'!A577="F",1,0)</f>
        <v>0</v>
      </c>
      <c r="D583" s="26">
        <f>IF('Training Data'!$B577="H",1,0)</f>
        <v>1</v>
      </c>
      <c r="E583" s="22">
        <f>IF('Training Data'!$B577="A",1,0)</f>
        <v>0</v>
      </c>
      <c r="F583" s="37">
        <v>0</v>
      </c>
      <c r="G583" s="37">
        <v>0</v>
      </c>
      <c r="H583" s="37">
        <v>0</v>
      </c>
      <c r="I583" s="37">
        <v>0</v>
      </c>
      <c r="J583" s="37">
        <v>0</v>
      </c>
      <c r="K583" s="37">
        <v>0</v>
      </c>
      <c r="L583" s="37">
        <v>0</v>
      </c>
      <c r="M583" s="37">
        <v>0</v>
      </c>
      <c r="N583" s="37">
        <v>0</v>
      </c>
      <c r="O583" s="37">
        <v>0</v>
      </c>
      <c r="P583" s="37">
        <v>0</v>
      </c>
      <c r="Q583" s="37">
        <v>0</v>
      </c>
      <c r="R583" s="37">
        <v>0</v>
      </c>
      <c r="S583" s="37">
        <v>0</v>
      </c>
      <c r="T583" s="22">
        <v>0</v>
      </c>
      <c r="U583" s="24">
        <v>1</v>
      </c>
      <c r="V583" s="23">
        <v>0</v>
      </c>
      <c r="W583" s="54">
        <f t="shared" ca="1" si="19"/>
        <v>-2.7930729149417331E-2</v>
      </c>
      <c r="X583" s="55">
        <f t="shared" ca="1" si="18"/>
        <v>7.8012563081811097E-4</v>
      </c>
    </row>
    <row r="584" spans="2:24" x14ac:dyDescent="0.25">
      <c r="B584" s="26">
        <f>IF('Training Data'!A578="M",1,0)</f>
        <v>0</v>
      </c>
      <c r="C584" s="22">
        <f>IF('Training Data'!A578="F",1,0)</f>
        <v>1</v>
      </c>
      <c r="D584" s="26">
        <f>IF('Training Data'!$B578="H",1,0)</f>
        <v>1</v>
      </c>
      <c r="E584" s="22">
        <f>IF('Training Data'!$B578="A",1,0)</f>
        <v>0</v>
      </c>
      <c r="F584" s="37">
        <v>0</v>
      </c>
      <c r="G584" s="37">
        <v>0</v>
      </c>
      <c r="H584" s="37">
        <v>0</v>
      </c>
      <c r="I584" s="37">
        <v>0</v>
      </c>
      <c r="J584" s="37">
        <v>0</v>
      </c>
      <c r="K584" s="37">
        <v>0</v>
      </c>
      <c r="L584" s="37">
        <v>0</v>
      </c>
      <c r="M584" s="37">
        <v>0</v>
      </c>
      <c r="N584" s="37">
        <v>0</v>
      </c>
      <c r="O584" s="37">
        <v>0</v>
      </c>
      <c r="P584" s="37">
        <v>1</v>
      </c>
      <c r="Q584" s="37">
        <v>0</v>
      </c>
      <c r="R584" s="37">
        <v>0</v>
      </c>
      <c r="S584" s="37">
        <v>0</v>
      </c>
      <c r="T584" s="22">
        <v>0</v>
      </c>
      <c r="U584" s="24">
        <v>1</v>
      </c>
      <c r="V584" s="23">
        <v>0</v>
      </c>
      <c r="W584" s="54">
        <f t="shared" ca="1" si="19"/>
        <v>-0.21382517307521437</v>
      </c>
      <c r="X584" s="55">
        <f t="shared" ref="X584:X647" ca="1" si="20">(V584-W584)^2</f>
        <v>4.5721204640645378E-2</v>
      </c>
    </row>
    <row r="585" spans="2:24" x14ac:dyDescent="0.25">
      <c r="B585" s="26">
        <f>IF('Training Data'!A579="M",1,0)</f>
        <v>1</v>
      </c>
      <c r="C585" s="22">
        <f>IF('Training Data'!A579="F",1,0)</f>
        <v>0</v>
      </c>
      <c r="D585" s="26">
        <f>IF('Training Data'!$B579="H",1,0)</f>
        <v>0</v>
      </c>
      <c r="E585" s="22">
        <f>IF('Training Data'!$B579="A",1,0)</f>
        <v>0</v>
      </c>
      <c r="F585" s="37">
        <v>0</v>
      </c>
      <c r="G585" s="37">
        <v>0</v>
      </c>
      <c r="H585" s="37">
        <v>0</v>
      </c>
      <c r="I585" s="37">
        <v>0</v>
      </c>
      <c r="J585" s="37">
        <v>0</v>
      </c>
      <c r="K585" s="37">
        <v>0</v>
      </c>
      <c r="L585" s="37">
        <v>0</v>
      </c>
      <c r="M585" s="37">
        <v>0</v>
      </c>
      <c r="N585" s="37">
        <v>0</v>
      </c>
      <c r="O585" s="37">
        <v>0</v>
      </c>
      <c r="P585" s="37">
        <v>0</v>
      </c>
      <c r="Q585" s="37">
        <v>0</v>
      </c>
      <c r="R585" s="37">
        <v>0</v>
      </c>
      <c r="S585" s="37">
        <v>0</v>
      </c>
      <c r="T585" s="22">
        <v>0</v>
      </c>
      <c r="U585" s="24">
        <v>1</v>
      </c>
      <c r="V585" s="23">
        <v>0</v>
      </c>
      <c r="W585" s="54">
        <f t="shared" ref="W585:W648" ca="1" si="21">SUMPRODUCT($B$5:$U$5,$B585:$U585)</f>
        <v>-9.8310620988032602E-2</v>
      </c>
      <c r="X585" s="55">
        <f t="shared" ca="1" si="20"/>
        <v>9.6649781990525967E-3</v>
      </c>
    </row>
    <row r="586" spans="2:24" x14ac:dyDescent="0.25">
      <c r="B586" s="26">
        <f>IF('Training Data'!A580="M",1,0)</f>
        <v>0</v>
      </c>
      <c r="C586" s="22">
        <f>IF('Training Data'!A580="F",1,0)</f>
        <v>1</v>
      </c>
      <c r="D586" s="26">
        <f>IF('Training Data'!$B580="H",1,0)</f>
        <v>1</v>
      </c>
      <c r="E586" s="22">
        <f>IF('Training Data'!$B580="A",1,0)</f>
        <v>0</v>
      </c>
      <c r="F586" s="37">
        <v>0</v>
      </c>
      <c r="G586" s="37">
        <v>0</v>
      </c>
      <c r="H586" s="37">
        <v>1</v>
      </c>
      <c r="I586" s="37">
        <v>0</v>
      </c>
      <c r="J586" s="37">
        <v>0</v>
      </c>
      <c r="K586" s="37">
        <v>0</v>
      </c>
      <c r="L586" s="37">
        <v>0</v>
      </c>
      <c r="M586" s="37">
        <v>0</v>
      </c>
      <c r="N586" s="37">
        <v>0</v>
      </c>
      <c r="O586" s="37">
        <v>0</v>
      </c>
      <c r="P586" s="37">
        <v>0</v>
      </c>
      <c r="Q586" s="37">
        <v>0</v>
      </c>
      <c r="R586" s="37">
        <v>0</v>
      </c>
      <c r="S586" s="37">
        <v>0</v>
      </c>
      <c r="T586" s="22">
        <v>0</v>
      </c>
      <c r="U586" s="24">
        <v>1</v>
      </c>
      <c r="V586" s="23">
        <v>0</v>
      </c>
      <c r="W586" s="54">
        <f t="shared" ca="1" si="21"/>
        <v>-0.29281946691195132</v>
      </c>
      <c r="X586" s="55">
        <f t="shared" ca="1" si="20"/>
        <v>8.5743240202599352E-2</v>
      </c>
    </row>
    <row r="587" spans="2:24" x14ac:dyDescent="0.25">
      <c r="B587" s="26">
        <f>IF('Training Data'!A581="M",1,0)</f>
        <v>1</v>
      </c>
      <c r="C587" s="22">
        <f>IF('Training Data'!A581="F",1,0)</f>
        <v>0</v>
      </c>
      <c r="D587" s="26">
        <f>IF('Training Data'!$B581="H",1,0)</f>
        <v>1</v>
      </c>
      <c r="E587" s="22">
        <f>IF('Training Data'!$B581="A",1,0)</f>
        <v>0</v>
      </c>
      <c r="F587" s="37">
        <v>0</v>
      </c>
      <c r="G587" s="37">
        <v>1</v>
      </c>
      <c r="H587" s="37">
        <v>0</v>
      </c>
      <c r="I587" s="37">
        <v>0</v>
      </c>
      <c r="J587" s="37">
        <v>0</v>
      </c>
      <c r="K587" s="37">
        <v>0</v>
      </c>
      <c r="L587" s="37">
        <v>0</v>
      </c>
      <c r="M587" s="37">
        <v>0</v>
      </c>
      <c r="N587" s="37">
        <v>0</v>
      </c>
      <c r="O587" s="37">
        <v>0</v>
      </c>
      <c r="P587" s="37">
        <v>0</v>
      </c>
      <c r="Q587" s="37">
        <v>0</v>
      </c>
      <c r="R587" s="37">
        <v>1</v>
      </c>
      <c r="S587" s="37">
        <v>0</v>
      </c>
      <c r="T587" s="22">
        <v>0</v>
      </c>
      <c r="U587" s="24">
        <v>1</v>
      </c>
      <c r="V587" s="23">
        <v>0</v>
      </c>
      <c r="W587" s="54">
        <f t="shared" ca="1" si="21"/>
        <v>-0.21253969112887292</v>
      </c>
      <c r="X587" s="55">
        <f t="shared" ca="1" si="20"/>
        <v>4.5173120305156703E-2</v>
      </c>
    </row>
    <row r="588" spans="2:24" x14ac:dyDescent="0.25">
      <c r="B588" s="26">
        <f>IF('Training Data'!A582="M",1,0)</f>
        <v>0</v>
      </c>
      <c r="C588" s="22">
        <f>IF('Training Data'!A582="F",1,0)</f>
        <v>1</v>
      </c>
      <c r="D588" s="26">
        <f>IF('Training Data'!$B582="H",1,0)</f>
        <v>0</v>
      </c>
      <c r="E588" s="22">
        <f>IF('Training Data'!$B582="A",1,0)</f>
        <v>1</v>
      </c>
      <c r="F588" s="37">
        <v>0</v>
      </c>
      <c r="G588" s="37">
        <v>0</v>
      </c>
      <c r="H588" s="37">
        <v>1</v>
      </c>
      <c r="I588" s="37">
        <v>0</v>
      </c>
      <c r="J588" s="37">
        <v>0</v>
      </c>
      <c r="K588" s="37">
        <v>0</v>
      </c>
      <c r="L588" s="37">
        <v>0</v>
      </c>
      <c r="M588" s="37">
        <v>0</v>
      </c>
      <c r="N588" s="37">
        <v>0</v>
      </c>
      <c r="O588" s="37">
        <v>0</v>
      </c>
      <c r="P588" s="37">
        <v>0</v>
      </c>
      <c r="Q588" s="37">
        <v>0</v>
      </c>
      <c r="R588" s="37">
        <v>0</v>
      </c>
      <c r="S588" s="37">
        <v>1</v>
      </c>
      <c r="T588" s="22">
        <v>0</v>
      </c>
      <c r="U588" s="24">
        <v>1</v>
      </c>
      <c r="V588" s="23">
        <v>0</v>
      </c>
      <c r="W588" s="54">
        <f t="shared" ca="1" si="21"/>
        <v>-0.48564578024041966</v>
      </c>
      <c r="X588" s="55">
        <f t="shared" ca="1" si="20"/>
        <v>0.23585182386532599</v>
      </c>
    </row>
    <row r="589" spans="2:24" x14ac:dyDescent="0.25">
      <c r="B589" s="26">
        <f>IF('Training Data'!A583="M",1,0)</f>
        <v>0</v>
      </c>
      <c r="C589" s="22">
        <f>IF('Training Data'!A583="F",1,0)</f>
        <v>1</v>
      </c>
      <c r="D589" s="26">
        <f>IF('Training Data'!$B583="H",1,0)</f>
        <v>1</v>
      </c>
      <c r="E589" s="22">
        <f>IF('Training Data'!$B583="A",1,0)</f>
        <v>0</v>
      </c>
      <c r="F589" s="37">
        <v>0</v>
      </c>
      <c r="G589" s="37">
        <v>1</v>
      </c>
      <c r="H589" s="37">
        <v>0</v>
      </c>
      <c r="I589" s="37">
        <v>0</v>
      </c>
      <c r="J589" s="37">
        <v>0</v>
      </c>
      <c r="K589" s="37">
        <v>0</v>
      </c>
      <c r="L589" s="37">
        <v>0</v>
      </c>
      <c r="M589" s="37">
        <v>0</v>
      </c>
      <c r="N589" s="37">
        <v>0</v>
      </c>
      <c r="O589" s="37">
        <v>0</v>
      </c>
      <c r="P589" s="37">
        <v>0</v>
      </c>
      <c r="Q589" s="37">
        <v>0</v>
      </c>
      <c r="R589" s="37">
        <v>1</v>
      </c>
      <c r="S589" s="37">
        <v>0</v>
      </c>
      <c r="T589" s="22">
        <v>1</v>
      </c>
      <c r="U589" s="24">
        <v>1</v>
      </c>
      <c r="V589" s="23">
        <v>0</v>
      </c>
      <c r="W589" s="54">
        <f t="shared" ca="1" si="21"/>
        <v>9.8858274308976146E-2</v>
      </c>
      <c r="X589" s="55">
        <f t="shared" ca="1" si="20"/>
        <v>9.7729583993487728E-3</v>
      </c>
    </row>
    <row r="590" spans="2:24" x14ac:dyDescent="0.25">
      <c r="B590" s="26">
        <f>IF('Training Data'!A584="M",1,0)</f>
        <v>1</v>
      </c>
      <c r="C590" s="22">
        <f>IF('Training Data'!A584="F",1,0)</f>
        <v>0</v>
      </c>
      <c r="D590" s="26">
        <f>IF('Training Data'!$B584="H",1,0)</f>
        <v>1</v>
      </c>
      <c r="E590" s="22">
        <f>IF('Training Data'!$B584="A",1,0)</f>
        <v>0</v>
      </c>
      <c r="F590" s="37">
        <v>0</v>
      </c>
      <c r="G590" s="37">
        <v>0</v>
      </c>
      <c r="H590" s="37">
        <v>0</v>
      </c>
      <c r="I590" s="37">
        <v>0</v>
      </c>
      <c r="J590" s="37">
        <v>0</v>
      </c>
      <c r="K590" s="37">
        <v>0</v>
      </c>
      <c r="L590" s="37">
        <v>0</v>
      </c>
      <c r="M590" s="37">
        <v>0</v>
      </c>
      <c r="N590" s="37">
        <v>0</v>
      </c>
      <c r="O590" s="37">
        <v>0</v>
      </c>
      <c r="P590" s="37">
        <v>1</v>
      </c>
      <c r="Q590" s="37">
        <v>1</v>
      </c>
      <c r="R590" s="37">
        <v>0</v>
      </c>
      <c r="S590" s="37">
        <v>0</v>
      </c>
      <c r="T590" s="22">
        <v>0</v>
      </c>
      <c r="U590" s="24">
        <v>1</v>
      </c>
      <c r="V590" s="23">
        <v>0</v>
      </c>
      <c r="W590" s="54">
        <f t="shared" ca="1" si="21"/>
        <v>-0.12062618576392942</v>
      </c>
      <c r="X590" s="55">
        <f t="shared" ca="1" si="20"/>
        <v>1.4550676691954008E-2</v>
      </c>
    </row>
    <row r="591" spans="2:24" x14ac:dyDescent="0.25">
      <c r="B591" s="26">
        <f>IF('Training Data'!A585="M",1,0)</f>
        <v>0</v>
      </c>
      <c r="C591" s="22">
        <f>IF('Training Data'!A585="F",1,0)</f>
        <v>1</v>
      </c>
      <c r="D591" s="26">
        <f>IF('Training Data'!$B585="H",1,0)</f>
        <v>1</v>
      </c>
      <c r="E591" s="22">
        <f>IF('Training Data'!$B585="A",1,0)</f>
        <v>0</v>
      </c>
      <c r="F591" s="37">
        <v>0</v>
      </c>
      <c r="G591" s="37">
        <v>0</v>
      </c>
      <c r="H591" s="37">
        <v>0</v>
      </c>
      <c r="I591" s="37">
        <v>0</v>
      </c>
      <c r="J591" s="37">
        <v>0</v>
      </c>
      <c r="K591" s="37">
        <v>0</v>
      </c>
      <c r="L591" s="37">
        <v>0</v>
      </c>
      <c r="M591" s="37">
        <v>0</v>
      </c>
      <c r="N591" s="37">
        <v>0</v>
      </c>
      <c r="O591" s="37">
        <v>0</v>
      </c>
      <c r="P591" s="37">
        <v>0</v>
      </c>
      <c r="Q591" s="37">
        <v>0</v>
      </c>
      <c r="R591" s="37">
        <v>0</v>
      </c>
      <c r="S591" s="37">
        <v>0</v>
      </c>
      <c r="T591" s="22">
        <v>0</v>
      </c>
      <c r="U591" s="24">
        <v>1</v>
      </c>
      <c r="V591" s="23">
        <v>0</v>
      </c>
      <c r="W591" s="54">
        <f t="shared" ca="1" si="21"/>
        <v>-5.4751947799372959E-2</v>
      </c>
      <c r="X591" s="55">
        <f t="shared" ca="1" si="20"/>
        <v>2.9977757878252615E-3</v>
      </c>
    </row>
    <row r="592" spans="2:24" x14ac:dyDescent="0.25">
      <c r="B592" s="26">
        <f>IF('Training Data'!A586="M",1,0)</f>
        <v>0</v>
      </c>
      <c r="C592" s="22">
        <f>IF('Training Data'!A586="F",1,0)</f>
        <v>1</v>
      </c>
      <c r="D592" s="26">
        <f>IF('Training Data'!$B586="H",1,0)</f>
        <v>0</v>
      </c>
      <c r="E592" s="22">
        <f>IF('Training Data'!$B586="A",1,0)</f>
        <v>0</v>
      </c>
      <c r="F592" s="37">
        <v>0</v>
      </c>
      <c r="G592" s="37">
        <v>1</v>
      </c>
      <c r="H592" s="37">
        <v>0</v>
      </c>
      <c r="I592" s="37">
        <v>0</v>
      </c>
      <c r="J592" s="37">
        <v>0</v>
      </c>
      <c r="K592" s="37">
        <v>0</v>
      </c>
      <c r="L592" s="37">
        <v>0</v>
      </c>
      <c r="M592" s="37">
        <v>0</v>
      </c>
      <c r="N592" s="37">
        <v>0</v>
      </c>
      <c r="O592" s="37">
        <v>0</v>
      </c>
      <c r="P592" s="37">
        <v>0</v>
      </c>
      <c r="Q592" s="37">
        <v>0</v>
      </c>
      <c r="R592" s="37">
        <v>0</v>
      </c>
      <c r="S592" s="37">
        <v>0</v>
      </c>
      <c r="T592" s="22">
        <v>0</v>
      </c>
      <c r="U592" s="24">
        <v>1</v>
      </c>
      <c r="V592" s="23">
        <v>0</v>
      </c>
      <c r="W592" s="54">
        <f t="shared" ca="1" si="21"/>
        <v>-0.30090248847536583</v>
      </c>
      <c r="X592" s="55">
        <f t="shared" ca="1" si="20"/>
        <v>9.0542307570667668E-2</v>
      </c>
    </row>
    <row r="593" spans="2:24" x14ac:dyDescent="0.25">
      <c r="B593" s="26">
        <f>IF('Training Data'!A587="M",1,0)</f>
        <v>0</v>
      </c>
      <c r="C593" s="22">
        <f>IF('Training Data'!A587="F",1,0)</f>
        <v>1</v>
      </c>
      <c r="D593" s="26">
        <f>IF('Training Data'!$B587="H",1,0)</f>
        <v>0</v>
      </c>
      <c r="E593" s="22">
        <f>IF('Training Data'!$B587="A",1,0)</f>
        <v>1</v>
      </c>
      <c r="F593" s="37">
        <v>0</v>
      </c>
      <c r="G593" s="37">
        <v>1</v>
      </c>
      <c r="H593" s="37">
        <v>0</v>
      </c>
      <c r="I593" s="37">
        <v>0</v>
      </c>
      <c r="J593" s="37">
        <v>0</v>
      </c>
      <c r="K593" s="37">
        <v>0</v>
      </c>
      <c r="L593" s="37">
        <v>0</v>
      </c>
      <c r="M593" s="37">
        <v>0</v>
      </c>
      <c r="N593" s="37">
        <v>0</v>
      </c>
      <c r="O593" s="37">
        <v>0</v>
      </c>
      <c r="P593" s="37">
        <v>0</v>
      </c>
      <c r="Q593" s="37">
        <v>0</v>
      </c>
      <c r="R593" s="37">
        <v>0</v>
      </c>
      <c r="S593" s="37">
        <v>1</v>
      </c>
      <c r="T593" s="22">
        <v>0</v>
      </c>
      <c r="U593" s="24">
        <v>1</v>
      </c>
      <c r="V593" s="23">
        <v>0</v>
      </c>
      <c r="W593" s="54">
        <f t="shared" ca="1" si="21"/>
        <v>-0.52165953095325146</v>
      </c>
      <c r="X593" s="55">
        <f t="shared" ca="1" si="20"/>
        <v>0.27212866623436632</v>
      </c>
    </row>
    <row r="594" spans="2:24" x14ac:dyDescent="0.25">
      <c r="B594" s="26">
        <f>IF('Training Data'!A588="M",1,0)</f>
        <v>1</v>
      </c>
      <c r="C594" s="22">
        <f>IF('Training Data'!A588="F",1,0)</f>
        <v>0</v>
      </c>
      <c r="D594" s="26">
        <f>IF('Training Data'!$B588="H",1,0)</f>
        <v>1</v>
      </c>
      <c r="E594" s="22">
        <f>IF('Training Data'!$B588="A",1,0)</f>
        <v>0</v>
      </c>
      <c r="F594" s="37">
        <v>0</v>
      </c>
      <c r="G594" s="37">
        <v>1</v>
      </c>
      <c r="H594" s="37">
        <v>0</v>
      </c>
      <c r="I594" s="37">
        <v>0</v>
      </c>
      <c r="J594" s="37">
        <v>0</v>
      </c>
      <c r="K594" s="37">
        <v>0</v>
      </c>
      <c r="L594" s="37">
        <v>0</v>
      </c>
      <c r="M594" s="37">
        <v>0</v>
      </c>
      <c r="N594" s="37">
        <v>0</v>
      </c>
      <c r="O594" s="37">
        <v>0</v>
      </c>
      <c r="P594" s="37">
        <v>0</v>
      </c>
      <c r="Q594" s="37">
        <v>0</v>
      </c>
      <c r="R594" s="37">
        <v>0</v>
      </c>
      <c r="S594" s="37">
        <v>0</v>
      </c>
      <c r="T594" s="22">
        <v>0</v>
      </c>
      <c r="U594" s="24">
        <v>1</v>
      </c>
      <c r="V594" s="23">
        <v>0</v>
      </c>
      <c r="W594" s="54">
        <f t="shared" ca="1" si="21"/>
        <v>-0.40032261996286012</v>
      </c>
      <c r="X594" s="55">
        <f t="shared" ca="1" si="20"/>
        <v>0.16025820005392852</v>
      </c>
    </row>
    <row r="595" spans="2:24" x14ac:dyDescent="0.25">
      <c r="B595" s="26">
        <f>IF('Training Data'!A589="M",1,0)</f>
        <v>1</v>
      </c>
      <c r="C595" s="22">
        <f>IF('Training Data'!A589="F",1,0)</f>
        <v>0</v>
      </c>
      <c r="D595" s="26">
        <f>IF('Training Data'!$B589="H",1,0)</f>
        <v>1</v>
      </c>
      <c r="E595" s="22">
        <f>IF('Training Data'!$B589="A",1,0)</f>
        <v>0</v>
      </c>
      <c r="F595" s="37">
        <v>0</v>
      </c>
      <c r="G595" s="37">
        <v>0</v>
      </c>
      <c r="H595" s="37">
        <v>0</v>
      </c>
      <c r="I595" s="37">
        <v>0</v>
      </c>
      <c r="J595" s="37">
        <v>0</v>
      </c>
      <c r="K595" s="37">
        <v>0</v>
      </c>
      <c r="L595" s="37">
        <v>0</v>
      </c>
      <c r="M595" s="37">
        <v>0</v>
      </c>
      <c r="N595" s="37">
        <v>0</v>
      </c>
      <c r="O595" s="37">
        <v>0</v>
      </c>
      <c r="P595" s="37">
        <v>0</v>
      </c>
      <c r="Q595" s="37">
        <v>0</v>
      </c>
      <c r="R595" s="37">
        <v>0</v>
      </c>
      <c r="S595" s="37">
        <v>0</v>
      </c>
      <c r="T595" s="22">
        <v>0</v>
      </c>
      <c r="U595" s="24">
        <v>1</v>
      </c>
      <c r="V595" s="23">
        <v>0</v>
      </c>
      <c r="W595" s="54">
        <f t="shared" ca="1" si="21"/>
        <v>-0.12624135013744994</v>
      </c>
      <c r="X595" s="55">
        <f t="shared" ca="1" si="20"/>
        <v>1.5936878484526233E-2</v>
      </c>
    </row>
    <row r="596" spans="2:24" x14ac:dyDescent="0.25">
      <c r="B596" s="26">
        <f>IF('Training Data'!A590="M",1,0)</f>
        <v>0</v>
      </c>
      <c r="C596" s="22">
        <f>IF('Training Data'!A590="F",1,0)</f>
        <v>1</v>
      </c>
      <c r="D596" s="26">
        <f>IF('Training Data'!$B590="H",1,0)</f>
        <v>1</v>
      </c>
      <c r="E596" s="22">
        <f>IF('Training Data'!$B590="A",1,0)</f>
        <v>0</v>
      </c>
      <c r="F596" s="37">
        <v>0</v>
      </c>
      <c r="G596" s="37">
        <v>0</v>
      </c>
      <c r="H596" s="37">
        <v>0</v>
      </c>
      <c r="I596" s="37">
        <v>0</v>
      </c>
      <c r="J596" s="37">
        <v>0</v>
      </c>
      <c r="K596" s="37">
        <v>0</v>
      </c>
      <c r="L596" s="37">
        <v>0</v>
      </c>
      <c r="M596" s="37">
        <v>0</v>
      </c>
      <c r="N596" s="37">
        <v>0</v>
      </c>
      <c r="O596" s="37">
        <v>0</v>
      </c>
      <c r="P596" s="37">
        <v>0</v>
      </c>
      <c r="Q596" s="37">
        <v>0</v>
      </c>
      <c r="R596" s="37">
        <v>0</v>
      </c>
      <c r="S596" s="37">
        <v>0</v>
      </c>
      <c r="T596" s="22">
        <v>0</v>
      </c>
      <c r="U596" s="24">
        <v>1</v>
      </c>
      <c r="V596" s="23">
        <v>0</v>
      </c>
      <c r="W596" s="54">
        <f t="shared" ca="1" si="21"/>
        <v>-5.4751947799372959E-2</v>
      </c>
      <c r="X596" s="55">
        <f t="shared" ca="1" si="20"/>
        <v>2.9977757878252615E-3</v>
      </c>
    </row>
    <row r="597" spans="2:24" x14ac:dyDescent="0.25">
      <c r="B597" s="26">
        <f>IF('Training Data'!A591="M",1,0)</f>
        <v>0</v>
      </c>
      <c r="C597" s="22">
        <f>IF('Training Data'!A591="F",1,0)</f>
        <v>1</v>
      </c>
      <c r="D597" s="26">
        <f>IF('Training Data'!$B591="H",1,0)</f>
        <v>0</v>
      </c>
      <c r="E597" s="22">
        <f>IF('Training Data'!$B591="A",1,0)</f>
        <v>1</v>
      </c>
      <c r="F597" s="37">
        <v>0</v>
      </c>
      <c r="G597" s="37">
        <v>0</v>
      </c>
      <c r="H597" s="37">
        <v>0</v>
      </c>
      <c r="I597" s="37">
        <v>1</v>
      </c>
      <c r="J597" s="37">
        <v>0</v>
      </c>
      <c r="K597" s="37">
        <v>0</v>
      </c>
      <c r="L597" s="37">
        <v>0</v>
      </c>
      <c r="M597" s="37">
        <v>0</v>
      </c>
      <c r="N597" s="37">
        <v>0</v>
      </c>
      <c r="O597" s="37">
        <v>0</v>
      </c>
      <c r="P597" s="37">
        <v>0</v>
      </c>
      <c r="Q597" s="37">
        <v>0</v>
      </c>
      <c r="R597" s="37">
        <v>1</v>
      </c>
      <c r="S597" s="37">
        <v>0</v>
      </c>
      <c r="T597" s="22">
        <v>0</v>
      </c>
      <c r="U597" s="24">
        <v>1</v>
      </c>
      <c r="V597" s="23">
        <v>0</v>
      </c>
      <c r="W597" s="54">
        <f t="shared" ca="1" si="21"/>
        <v>0.4932489130848523</v>
      </c>
      <c r="X597" s="55">
        <f t="shared" ca="1" si="20"/>
        <v>0.24329449025938818</v>
      </c>
    </row>
    <row r="598" spans="2:24" x14ac:dyDescent="0.25">
      <c r="B598" s="26">
        <f>IF('Training Data'!A592="M",1,0)</f>
        <v>0</v>
      </c>
      <c r="C598" s="22">
        <f>IF('Training Data'!A592="F",1,0)</f>
        <v>1</v>
      </c>
      <c r="D598" s="26">
        <f>IF('Training Data'!$B592="H",1,0)</f>
        <v>0</v>
      </c>
      <c r="E598" s="22">
        <f>IF('Training Data'!$B592="A",1,0)</f>
        <v>1</v>
      </c>
      <c r="F598" s="37">
        <v>0</v>
      </c>
      <c r="G598" s="37">
        <v>1</v>
      </c>
      <c r="H598" s="37">
        <v>0</v>
      </c>
      <c r="I598" s="37">
        <v>0</v>
      </c>
      <c r="J598" s="37">
        <v>0</v>
      </c>
      <c r="K598" s="37">
        <v>0</v>
      </c>
      <c r="L598" s="37">
        <v>0</v>
      </c>
      <c r="M598" s="37">
        <v>0</v>
      </c>
      <c r="N598" s="37">
        <v>0</v>
      </c>
      <c r="O598" s="37">
        <v>0</v>
      </c>
      <c r="P598" s="37">
        <v>0</v>
      </c>
      <c r="Q598" s="37">
        <v>0</v>
      </c>
      <c r="R598" s="37">
        <v>0</v>
      </c>
      <c r="S598" s="37">
        <v>0</v>
      </c>
      <c r="T598" s="22">
        <v>0</v>
      </c>
      <c r="U598" s="24">
        <v>1</v>
      </c>
      <c r="V598" s="23">
        <v>0</v>
      </c>
      <c r="W598" s="54">
        <f t="shared" ca="1" si="21"/>
        <v>-0.31420031849422503</v>
      </c>
      <c r="X598" s="55">
        <f t="shared" ca="1" si="20"/>
        <v>9.8721840141872449E-2</v>
      </c>
    </row>
    <row r="599" spans="2:24" x14ac:dyDescent="0.25">
      <c r="B599" s="26">
        <f>IF('Training Data'!A593="M",1,0)</f>
        <v>0</v>
      </c>
      <c r="C599" s="22">
        <f>IF('Training Data'!A593="F",1,0)</f>
        <v>1</v>
      </c>
      <c r="D599" s="26">
        <f>IF('Training Data'!$B593="H",1,0)</f>
        <v>0</v>
      </c>
      <c r="E599" s="22">
        <f>IF('Training Data'!$B593="A",1,0)</f>
        <v>1</v>
      </c>
      <c r="F599" s="37">
        <v>0</v>
      </c>
      <c r="G599" s="37">
        <v>1</v>
      </c>
      <c r="H599" s="37">
        <v>1</v>
      </c>
      <c r="I599" s="37">
        <v>0</v>
      </c>
      <c r="J599" s="37">
        <v>0</v>
      </c>
      <c r="K599" s="37">
        <v>0</v>
      </c>
      <c r="L599" s="37">
        <v>0</v>
      </c>
      <c r="M599" s="37">
        <v>0</v>
      </c>
      <c r="N599" s="37">
        <v>0</v>
      </c>
      <c r="O599" s="37">
        <v>0</v>
      </c>
      <c r="P599" s="37">
        <v>0</v>
      </c>
      <c r="Q599" s="37">
        <v>0</v>
      </c>
      <c r="R599" s="37">
        <v>0</v>
      </c>
      <c r="S599" s="37">
        <v>0</v>
      </c>
      <c r="T599" s="22">
        <v>0</v>
      </c>
      <c r="U599" s="24">
        <v>1</v>
      </c>
      <c r="V599" s="23">
        <v>0</v>
      </c>
      <c r="W599" s="54">
        <f t="shared" ca="1" si="21"/>
        <v>-0.55226783760680342</v>
      </c>
      <c r="X599" s="55">
        <f t="shared" ca="1" si="20"/>
        <v>0.30499976445489457</v>
      </c>
    </row>
    <row r="600" spans="2:24" x14ac:dyDescent="0.25">
      <c r="B600" s="26">
        <f>IF('Training Data'!A594="M",1,0)</f>
        <v>1</v>
      </c>
      <c r="C600" s="22">
        <f>IF('Training Data'!A594="F",1,0)</f>
        <v>0</v>
      </c>
      <c r="D600" s="26">
        <f>IF('Training Data'!$B594="H",1,0)</f>
        <v>0</v>
      </c>
      <c r="E600" s="22">
        <f>IF('Training Data'!$B594="A",1,0)</f>
        <v>1</v>
      </c>
      <c r="F600" s="37">
        <v>0</v>
      </c>
      <c r="G600" s="37">
        <v>1</v>
      </c>
      <c r="H600" s="37">
        <v>0</v>
      </c>
      <c r="I600" s="37">
        <v>0</v>
      </c>
      <c r="J600" s="37">
        <v>0</v>
      </c>
      <c r="K600" s="37">
        <v>0</v>
      </c>
      <c r="L600" s="37">
        <v>0</v>
      </c>
      <c r="M600" s="37">
        <v>0</v>
      </c>
      <c r="N600" s="37">
        <v>0</v>
      </c>
      <c r="O600" s="37">
        <v>0</v>
      </c>
      <c r="P600" s="37">
        <v>0</v>
      </c>
      <c r="Q600" s="37">
        <v>0</v>
      </c>
      <c r="R600" s="37">
        <v>0</v>
      </c>
      <c r="S600" s="37">
        <v>0</v>
      </c>
      <c r="T600" s="22">
        <v>0</v>
      </c>
      <c r="U600" s="24">
        <v>1</v>
      </c>
      <c r="V600" s="23">
        <v>0</v>
      </c>
      <c r="W600" s="54">
        <f t="shared" ca="1" si="21"/>
        <v>-0.38568972083230202</v>
      </c>
      <c r="X600" s="55">
        <f t="shared" ca="1" si="20"/>
        <v>0.14875656075569907</v>
      </c>
    </row>
    <row r="601" spans="2:24" x14ac:dyDescent="0.25">
      <c r="B601" s="26">
        <f>IF('Training Data'!A595="M",1,0)</f>
        <v>0</v>
      </c>
      <c r="C601" s="22">
        <f>IF('Training Data'!A595="F",1,0)</f>
        <v>1</v>
      </c>
      <c r="D601" s="26">
        <f>IF('Training Data'!$B595="H",1,0)</f>
        <v>1</v>
      </c>
      <c r="E601" s="22">
        <f>IF('Training Data'!$B595="A",1,0)</f>
        <v>0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37">
        <v>0</v>
      </c>
      <c r="L601" s="37">
        <v>0</v>
      </c>
      <c r="M601" s="37">
        <v>0</v>
      </c>
      <c r="N601" s="37">
        <v>0</v>
      </c>
      <c r="O601" s="37">
        <v>0</v>
      </c>
      <c r="P601" s="37">
        <v>0</v>
      </c>
      <c r="Q601" s="37">
        <v>0</v>
      </c>
      <c r="R601" s="37">
        <v>0</v>
      </c>
      <c r="S601" s="37">
        <v>0</v>
      </c>
      <c r="T601" s="22">
        <v>0</v>
      </c>
      <c r="U601" s="24">
        <v>1</v>
      </c>
      <c r="V601" s="23">
        <v>0</v>
      </c>
      <c r="W601" s="54">
        <f t="shared" ca="1" si="21"/>
        <v>-5.4751947799372959E-2</v>
      </c>
      <c r="X601" s="55">
        <f t="shared" ca="1" si="20"/>
        <v>2.9977757878252615E-3</v>
      </c>
    </row>
    <row r="602" spans="2:24" x14ac:dyDescent="0.25">
      <c r="B602" s="26">
        <f>IF('Training Data'!A596="M",1,0)</f>
        <v>1</v>
      </c>
      <c r="C602" s="22">
        <f>IF('Training Data'!A596="F",1,0)</f>
        <v>0</v>
      </c>
      <c r="D602" s="26">
        <f>IF('Training Data'!$B596="H",1,0)</f>
        <v>1</v>
      </c>
      <c r="E602" s="22">
        <f>IF('Training Data'!$B596="A",1,0)</f>
        <v>0</v>
      </c>
      <c r="F602" s="37">
        <v>0</v>
      </c>
      <c r="G602" s="37">
        <v>0</v>
      </c>
      <c r="H602" s="37">
        <v>0</v>
      </c>
      <c r="I602" s="37">
        <v>0</v>
      </c>
      <c r="J602" s="37">
        <v>0</v>
      </c>
      <c r="K602" s="37">
        <v>0</v>
      </c>
      <c r="L602" s="37">
        <v>0</v>
      </c>
      <c r="M602" s="37">
        <v>0</v>
      </c>
      <c r="N602" s="37">
        <v>0</v>
      </c>
      <c r="O602" s="37">
        <v>0</v>
      </c>
      <c r="P602" s="37">
        <v>0</v>
      </c>
      <c r="Q602" s="37">
        <v>0</v>
      </c>
      <c r="R602" s="37">
        <v>0</v>
      </c>
      <c r="S602" s="37">
        <v>0</v>
      </c>
      <c r="T602" s="22">
        <v>0</v>
      </c>
      <c r="U602" s="24">
        <v>1</v>
      </c>
      <c r="V602" s="23">
        <v>0</v>
      </c>
      <c r="W602" s="54">
        <f t="shared" ca="1" si="21"/>
        <v>-0.12624135013744994</v>
      </c>
      <c r="X602" s="55">
        <f t="shared" ca="1" si="20"/>
        <v>1.5936878484526233E-2</v>
      </c>
    </row>
    <row r="603" spans="2:24" x14ac:dyDescent="0.25">
      <c r="B603" s="26">
        <f>IF('Training Data'!A597="M",1,0)</f>
        <v>1</v>
      </c>
      <c r="C603" s="22">
        <f>IF('Training Data'!A597="F",1,0)</f>
        <v>0</v>
      </c>
      <c r="D603" s="26">
        <f>IF('Training Data'!$B597="H",1,0)</f>
        <v>1</v>
      </c>
      <c r="E603" s="22">
        <f>IF('Training Data'!$B597="A",1,0)</f>
        <v>0</v>
      </c>
      <c r="F603" s="37">
        <v>0</v>
      </c>
      <c r="G603" s="37">
        <v>0</v>
      </c>
      <c r="H603" s="37">
        <v>0</v>
      </c>
      <c r="I603" s="37">
        <v>0</v>
      </c>
      <c r="J603" s="37">
        <v>0</v>
      </c>
      <c r="K603" s="37">
        <v>0</v>
      </c>
      <c r="L603" s="37">
        <v>0</v>
      </c>
      <c r="M603" s="37">
        <v>0</v>
      </c>
      <c r="N603" s="37">
        <v>0</v>
      </c>
      <c r="O603" s="37">
        <v>0</v>
      </c>
      <c r="P603" s="37">
        <v>0</v>
      </c>
      <c r="Q603" s="37">
        <v>0</v>
      </c>
      <c r="R603" s="37">
        <v>0</v>
      </c>
      <c r="S603" s="37">
        <v>0</v>
      </c>
      <c r="T603" s="22">
        <v>0</v>
      </c>
      <c r="U603" s="24">
        <v>1</v>
      </c>
      <c r="V603" s="23">
        <v>0</v>
      </c>
      <c r="W603" s="54">
        <f t="shared" ca="1" si="21"/>
        <v>-0.12624135013744994</v>
      </c>
      <c r="X603" s="55">
        <f t="shared" ca="1" si="20"/>
        <v>1.5936878484526233E-2</v>
      </c>
    </row>
    <row r="604" spans="2:24" x14ac:dyDescent="0.25">
      <c r="B604" s="26">
        <f>IF('Training Data'!A598="M",1,0)</f>
        <v>0</v>
      </c>
      <c r="C604" s="22">
        <f>IF('Training Data'!A598="F",1,0)</f>
        <v>1</v>
      </c>
      <c r="D604" s="26">
        <f>IF('Training Data'!$B598="H",1,0)</f>
        <v>1</v>
      </c>
      <c r="E604" s="22">
        <f>IF('Training Data'!$B598="A",1,0)</f>
        <v>0</v>
      </c>
      <c r="F604" s="37">
        <v>0</v>
      </c>
      <c r="G604" s="37">
        <v>0</v>
      </c>
      <c r="H604" s="37">
        <v>0</v>
      </c>
      <c r="I604" s="37">
        <v>0</v>
      </c>
      <c r="J604" s="37">
        <v>0</v>
      </c>
      <c r="K604" s="37">
        <v>0</v>
      </c>
      <c r="L604" s="37">
        <v>0</v>
      </c>
      <c r="M604" s="37">
        <v>0</v>
      </c>
      <c r="N604" s="37">
        <v>0</v>
      </c>
      <c r="O604" s="37">
        <v>0</v>
      </c>
      <c r="P604" s="37">
        <v>1</v>
      </c>
      <c r="Q604" s="37">
        <v>0</v>
      </c>
      <c r="R604" s="37">
        <v>0</v>
      </c>
      <c r="S604" s="37">
        <v>0</v>
      </c>
      <c r="T604" s="22">
        <v>0</v>
      </c>
      <c r="U604" s="24">
        <v>1</v>
      </c>
      <c r="V604" s="23">
        <v>0</v>
      </c>
      <c r="W604" s="54">
        <f t="shared" ca="1" si="21"/>
        <v>-0.21382517307521437</v>
      </c>
      <c r="X604" s="55">
        <f t="shared" ca="1" si="20"/>
        <v>4.5721204640645378E-2</v>
      </c>
    </row>
    <row r="605" spans="2:24" x14ac:dyDescent="0.25">
      <c r="B605" s="26">
        <f>IF('Training Data'!A599="M",1,0)</f>
        <v>0</v>
      </c>
      <c r="C605" s="22">
        <f>IF('Training Data'!A599="F",1,0)</f>
        <v>1</v>
      </c>
      <c r="D605" s="26">
        <f>IF('Training Data'!$B599="H",1,0)</f>
        <v>0</v>
      </c>
      <c r="E605" s="22">
        <f>IF('Training Data'!$B599="A",1,0)</f>
        <v>1</v>
      </c>
      <c r="F605" s="37">
        <v>0</v>
      </c>
      <c r="G605" s="37">
        <v>0</v>
      </c>
      <c r="H605" s="37">
        <v>0</v>
      </c>
      <c r="I605" s="37">
        <v>0</v>
      </c>
      <c r="J605" s="37">
        <v>0</v>
      </c>
      <c r="K605" s="37">
        <v>0</v>
      </c>
      <c r="L605" s="37">
        <v>0</v>
      </c>
      <c r="M605" s="37">
        <v>0</v>
      </c>
      <c r="N605" s="37">
        <v>0</v>
      </c>
      <c r="O605" s="37">
        <v>0</v>
      </c>
      <c r="P605" s="37">
        <v>0</v>
      </c>
      <c r="Q605" s="37">
        <v>0</v>
      </c>
      <c r="R605" s="37">
        <v>0</v>
      </c>
      <c r="S605" s="37">
        <v>0</v>
      </c>
      <c r="T605" s="22">
        <v>0</v>
      </c>
      <c r="U605" s="24">
        <v>1</v>
      </c>
      <c r="V605" s="23">
        <v>0</v>
      </c>
      <c r="W605" s="54">
        <f t="shared" ca="1" si="21"/>
        <v>-4.0119048668814855E-2</v>
      </c>
      <c r="X605" s="55">
        <f t="shared" ca="1" si="20"/>
        <v>1.6095380660907351E-3</v>
      </c>
    </row>
    <row r="606" spans="2:24" x14ac:dyDescent="0.25">
      <c r="B606" s="26">
        <f>IF('Training Data'!A600="M",1,0)</f>
        <v>0</v>
      </c>
      <c r="C606" s="22">
        <f>IF('Training Data'!A600="F",1,0)</f>
        <v>1</v>
      </c>
      <c r="D606" s="26">
        <f>IF('Training Data'!$B600="H",1,0)</f>
        <v>1</v>
      </c>
      <c r="E606" s="22">
        <f>IF('Training Data'!$B600="A",1,0)</f>
        <v>0</v>
      </c>
      <c r="F606" s="37">
        <v>0</v>
      </c>
      <c r="G606" s="37">
        <v>0</v>
      </c>
      <c r="H606" s="37">
        <v>0</v>
      </c>
      <c r="I606" s="37">
        <v>0</v>
      </c>
      <c r="J606" s="37">
        <v>0</v>
      </c>
      <c r="K606" s="37">
        <v>0</v>
      </c>
      <c r="L606" s="37">
        <v>0</v>
      </c>
      <c r="M606" s="37">
        <v>0</v>
      </c>
      <c r="N606" s="37">
        <v>0</v>
      </c>
      <c r="O606" s="37">
        <v>0</v>
      </c>
      <c r="P606" s="37">
        <v>0</v>
      </c>
      <c r="Q606" s="37">
        <v>0</v>
      </c>
      <c r="R606" s="37">
        <v>0</v>
      </c>
      <c r="S606" s="37">
        <v>0</v>
      </c>
      <c r="T606" s="22">
        <v>0</v>
      </c>
      <c r="U606" s="24">
        <v>1</v>
      </c>
      <c r="V606" s="23">
        <v>0</v>
      </c>
      <c r="W606" s="54">
        <f t="shared" ca="1" si="21"/>
        <v>-5.4751947799372959E-2</v>
      </c>
      <c r="X606" s="55">
        <f t="shared" ca="1" si="20"/>
        <v>2.9977757878252615E-3</v>
      </c>
    </row>
    <row r="607" spans="2:24" x14ac:dyDescent="0.25">
      <c r="B607" s="26">
        <f>IF('Training Data'!A601="M",1,0)</f>
        <v>1</v>
      </c>
      <c r="C607" s="22">
        <f>IF('Training Data'!A601="F",1,0)</f>
        <v>0</v>
      </c>
      <c r="D607" s="26">
        <f>IF('Training Data'!$B601="H",1,0)</f>
        <v>0</v>
      </c>
      <c r="E607" s="22">
        <f>IF('Training Data'!$B601="A",1,0)</f>
        <v>1</v>
      </c>
      <c r="F607" s="37">
        <v>0</v>
      </c>
      <c r="G607" s="37">
        <v>0</v>
      </c>
      <c r="H607" s="37">
        <v>0</v>
      </c>
      <c r="I607" s="37">
        <v>0</v>
      </c>
      <c r="J607" s="37">
        <v>0</v>
      </c>
      <c r="K607" s="37">
        <v>0</v>
      </c>
      <c r="L607" s="37">
        <v>0</v>
      </c>
      <c r="M607" s="37">
        <v>0</v>
      </c>
      <c r="N607" s="37">
        <v>0</v>
      </c>
      <c r="O607" s="37">
        <v>0</v>
      </c>
      <c r="P607" s="37">
        <v>0</v>
      </c>
      <c r="Q607" s="37">
        <v>0</v>
      </c>
      <c r="R607" s="37">
        <v>0</v>
      </c>
      <c r="S607" s="37">
        <v>0</v>
      </c>
      <c r="T607" s="22">
        <v>0</v>
      </c>
      <c r="U607" s="24">
        <v>1</v>
      </c>
      <c r="V607" s="23">
        <v>0</v>
      </c>
      <c r="W607" s="54">
        <f t="shared" ca="1" si="21"/>
        <v>-0.11160845100689183</v>
      </c>
      <c r="X607" s="55">
        <f t="shared" ca="1" si="20"/>
        <v>1.2456446336157775E-2</v>
      </c>
    </row>
    <row r="608" spans="2:24" x14ac:dyDescent="0.25">
      <c r="B608" s="26">
        <f>IF('Training Data'!A602="M",1,0)</f>
        <v>1</v>
      </c>
      <c r="C608" s="22">
        <f>IF('Training Data'!A602="F",1,0)</f>
        <v>0</v>
      </c>
      <c r="D608" s="26">
        <f>IF('Training Data'!$B602="H",1,0)</f>
        <v>0</v>
      </c>
      <c r="E608" s="22">
        <f>IF('Training Data'!$B602="A",1,0)</f>
        <v>1</v>
      </c>
      <c r="F608" s="37">
        <v>0</v>
      </c>
      <c r="G608" s="37">
        <v>0</v>
      </c>
      <c r="H608" s="37">
        <v>0</v>
      </c>
      <c r="I608" s="37">
        <v>0</v>
      </c>
      <c r="J608" s="37">
        <v>0</v>
      </c>
      <c r="K608" s="37">
        <v>0</v>
      </c>
      <c r="L608" s="37">
        <v>0</v>
      </c>
      <c r="M608" s="37">
        <v>0</v>
      </c>
      <c r="N608" s="37">
        <v>0</v>
      </c>
      <c r="O608" s="37">
        <v>0</v>
      </c>
      <c r="P608" s="37">
        <v>0</v>
      </c>
      <c r="Q608" s="37">
        <v>0</v>
      </c>
      <c r="R608" s="37">
        <v>0</v>
      </c>
      <c r="S608" s="37">
        <v>0</v>
      </c>
      <c r="T608" s="22">
        <v>0</v>
      </c>
      <c r="U608" s="24">
        <v>1</v>
      </c>
      <c r="V608" s="23">
        <v>0</v>
      </c>
      <c r="W608" s="54">
        <f t="shared" ca="1" si="21"/>
        <v>-0.11160845100689183</v>
      </c>
      <c r="X608" s="55">
        <f t="shared" ca="1" si="20"/>
        <v>1.2456446336157775E-2</v>
      </c>
    </row>
    <row r="609" spans="2:24" x14ac:dyDescent="0.25">
      <c r="B609" s="26">
        <f>IF('Training Data'!A603="M",1,0)</f>
        <v>0</v>
      </c>
      <c r="C609" s="22">
        <f>IF('Training Data'!A603="F",1,0)</f>
        <v>1</v>
      </c>
      <c r="D609" s="26">
        <f>IF('Training Data'!$B603="H",1,0)</f>
        <v>1</v>
      </c>
      <c r="E609" s="22">
        <f>IF('Training Data'!$B603="A",1,0)</f>
        <v>0</v>
      </c>
      <c r="F609" s="37">
        <v>0</v>
      </c>
      <c r="G609" s="37">
        <v>1</v>
      </c>
      <c r="H609" s="37">
        <v>0</v>
      </c>
      <c r="I609" s="37">
        <v>0</v>
      </c>
      <c r="J609" s="37">
        <v>0</v>
      </c>
      <c r="K609" s="37">
        <v>0</v>
      </c>
      <c r="L609" s="37">
        <v>0</v>
      </c>
      <c r="M609" s="37">
        <v>0</v>
      </c>
      <c r="N609" s="37">
        <v>0</v>
      </c>
      <c r="O609" s="37">
        <v>0</v>
      </c>
      <c r="P609" s="37">
        <v>0</v>
      </c>
      <c r="Q609" s="37">
        <v>0</v>
      </c>
      <c r="R609" s="37">
        <v>0</v>
      </c>
      <c r="S609" s="37">
        <v>1</v>
      </c>
      <c r="T609" s="22">
        <v>0</v>
      </c>
      <c r="U609" s="24">
        <v>1</v>
      </c>
      <c r="V609" s="23">
        <v>0</v>
      </c>
      <c r="W609" s="54">
        <f t="shared" ca="1" si="21"/>
        <v>-0.53629243008380967</v>
      </c>
      <c r="X609" s="55">
        <f t="shared" ca="1" si="20"/>
        <v>0.28760957056519787</v>
      </c>
    </row>
    <row r="610" spans="2:24" x14ac:dyDescent="0.25">
      <c r="B610" s="26">
        <f>IF('Training Data'!A604="M",1,0)</f>
        <v>0</v>
      </c>
      <c r="C610" s="22">
        <f>IF('Training Data'!A604="F",1,0)</f>
        <v>1</v>
      </c>
      <c r="D610" s="26">
        <f>IF('Training Data'!$B604="H",1,0)</f>
        <v>0</v>
      </c>
      <c r="E610" s="22">
        <f>IF('Training Data'!$B604="A",1,0)</f>
        <v>1</v>
      </c>
      <c r="F610" s="37">
        <v>0</v>
      </c>
      <c r="G610" s="37">
        <v>1</v>
      </c>
      <c r="H610" s="37">
        <v>0</v>
      </c>
      <c r="I610" s="37">
        <v>0</v>
      </c>
      <c r="J610" s="37">
        <v>0</v>
      </c>
      <c r="K610" s="37">
        <v>0</v>
      </c>
      <c r="L610" s="37">
        <v>0</v>
      </c>
      <c r="M610" s="37">
        <v>0</v>
      </c>
      <c r="N610" s="37">
        <v>0</v>
      </c>
      <c r="O610" s="37">
        <v>0</v>
      </c>
      <c r="P610" s="37">
        <v>0</v>
      </c>
      <c r="Q610" s="37">
        <v>0</v>
      </c>
      <c r="R610" s="37">
        <v>0</v>
      </c>
      <c r="S610" s="37">
        <v>0</v>
      </c>
      <c r="T610" s="22">
        <v>0</v>
      </c>
      <c r="U610" s="24">
        <v>1</v>
      </c>
      <c r="V610" s="23">
        <v>0</v>
      </c>
      <c r="W610" s="54">
        <f t="shared" ca="1" si="21"/>
        <v>-0.31420031849422503</v>
      </c>
      <c r="X610" s="55">
        <f t="shared" ca="1" si="20"/>
        <v>9.8721840141872449E-2</v>
      </c>
    </row>
    <row r="611" spans="2:24" x14ac:dyDescent="0.25">
      <c r="B611" s="26">
        <f>IF('Training Data'!A605="M",1,0)</f>
        <v>1</v>
      </c>
      <c r="C611" s="22">
        <f>IF('Training Data'!A605="F",1,0)</f>
        <v>0</v>
      </c>
      <c r="D611" s="26">
        <f>IF('Training Data'!$B605="H",1,0)</f>
        <v>0</v>
      </c>
      <c r="E611" s="22">
        <f>IF('Training Data'!$B605="A",1,0)</f>
        <v>1</v>
      </c>
      <c r="F611" s="37">
        <v>0</v>
      </c>
      <c r="G611" s="37">
        <v>0</v>
      </c>
      <c r="H611" s="37">
        <v>0</v>
      </c>
      <c r="I611" s="37">
        <v>0</v>
      </c>
      <c r="J611" s="37">
        <v>0</v>
      </c>
      <c r="K611" s="37">
        <v>0</v>
      </c>
      <c r="L611" s="37">
        <v>0</v>
      </c>
      <c r="M611" s="37">
        <v>0</v>
      </c>
      <c r="N611" s="37">
        <v>0</v>
      </c>
      <c r="O611" s="37">
        <v>0</v>
      </c>
      <c r="P611" s="37">
        <v>0</v>
      </c>
      <c r="Q611" s="37">
        <v>0</v>
      </c>
      <c r="R611" s="37">
        <v>0</v>
      </c>
      <c r="S611" s="37">
        <v>0</v>
      </c>
      <c r="T611" s="22">
        <v>0</v>
      </c>
      <c r="U611" s="24">
        <v>1</v>
      </c>
      <c r="V611" s="23">
        <v>0</v>
      </c>
      <c r="W611" s="54">
        <f t="shared" ca="1" si="21"/>
        <v>-0.11160845100689183</v>
      </c>
      <c r="X611" s="55">
        <f t="shared" ca="1" si="20"/>
        <v>1.2456446336157775E-2</v>
      </c>
    </row>
    <row r="612" spans="2:24" x14ac:dyDescent="0.25">
      <c r="B612" s="26">
        <f>IF('Training Data'!A606="M",1,0)</f>
        <v>0</v>
      </c>
      <c r="C612" s="22">
        <f>IF('Training Data'!A606="F",1,0)</f>
        <v>1</v>
      </c>
      <c r="D612" s="26">
        <f>IF('Training Data'!$B606="H",1,0)</f>
        <v>1</v>
      </c>
      <c r="E612" s="22">
        <f>IF('Training Data'!$B606="A",1,0)</f>
        <v>0</v>
      </c>
      <c r="F612" s="37">
        <v>0</v>
      </c>
      <c r="G612" s="37">
        <v>0</v>
      </c>
      <c r="H612" s="37">
        <v>0</v>
      </c>
      <c r="I612" s="37">
        <v>0</v>
      </c>
      <c r="J612" s="37">
        <v>0</v>
      </c>
      <c r="K612" s="37">
        <v>0</v>
      </c>
      <c r="L612" s="37">
        <v>0</v>
      </c>
      <c r="M612" s="37">
        <v>0</v>
      </c>
      <c r="N612" s="37">
        <v>0</v>
      </c>
      <c r="O612" s="37">
        <v>0</v>
      </c>
      <c r="P612" s="37">
        <v>0</v>
      </c>
      <c r="Q612" s="37">
        <v>0</v>
      </c>
      <c r="R612" s="37">
        <v>0</v>
      </c>
      <c r="S612" s="37">
        <v>0</v>
      </c>
      <c r="T612" s="22">
        <v>0</v>
      </c>
      <c r="U612" s="24">
        <v>1</v>
      </c>
      <c r="V612" s="23">
        <v>0</v>
      </c>
      <c r="W612" s="54">
        <f t="shared" ca="1" si="21"/>
        <v>-5.4751947799372959E-2</v>
      </c>
      <c r="X612" s="55">
        <f t="shared" ca="1" si="20"/>
        <v>2.9977757878252615E-3</v>
      </c>
    </row>
    <row r="613" spans="2:24" x14ac:dyDescent="0.25">
      <c r="B613" s="26">
        <f>IF('Training Data'!A607="M",1,0)</f>
        <v>1</v>
      </c>
      <c r="C613" s="22">
        <f>IF('Training Data'!A607="F",1,0)</f>
        <v>0</v>
      </c>
      <c r="D613" s="26">
        <f>IF('Training Data'!$B607="H",1,0)</f>
        <v>0</v>
      </c>
      <c r="E613" s="22">
        <f>IF('Training Data'!$B607="A",1,0)</f>
        <v>0</v>
      </c>
      <c r="F613" s="37">
        <v>0</v>
      </c>
      <c r="G613" s="37">
        <v>1</v>
      </c>
      <c r="H613" s="37">
        <v>0</v>
      </c>
      <c r="I613" s="37">
        <v>0</v>
      </c>
      <c r="J613" s="37">
        <v>0</v>
      </c>
      <c r="K613" s="37">
        <v>0</v>
      </c>
      <c r="L613" s="37">
        <v>0</v>
      </c>
      <c r="M613" s="37">
        <v>0</v>
      </c>
      <c r="N613" s="37">
        <v>0</v>
      </c>
      <c r="O613" s="37">
        <v>0</v>
      </c>
      <c r="P613" s="37">
        <v>0</v>
      </c>
      <c r="Q613" s="37">
        <v>0</v>
      </c>
      <c r="R613" s="37">
        <v>0</v>
      </c>
      <c r="S613" s="37">
        <v>0</v>
      </c>
      <c r="T613" s="22">
        <v>0</v>
      </c>
      <c r="U613" s="24">
        <v>1</v>
      </c>
      <c r="V613" s="23">
        <v>0</v>
      </c>
      <c r="W613" s="54">
        <f t="shared" ca="1" si="21"/>
        <v>-0.37239189081344282</v>
      </c>
      <c r="X613" s="55">
        <f t="shared" ca="1" si="20"/>
        <v>0.13867572034361111</v>
      </c>
    </row>
    <row r="614" spans="2:24" x14ac:dyDescent="0.25">
      <c r="B614" s="26">
        <f>IF('Training Data'!A608="M",1,0)</f>
        <v>1</v>
      </c>
      <c r="C614" s="22">
        <f>IF('Training Data'!A608="F",1,0)</f>
        <v>0</v>
      </c>
      <c r="D614" s="26">
        <f>IF('Training Data'!$B608="H",1,0)</f>
        <v>1</v>
      </c>
      <c r="E614" s="22">
        <f>IF('Training Data'!$B608="A",1,0)</f>
        <v>0</v>
      </c>
      <c r="F614" s="37">
        <v>0</v>
      </c>
      <c r="G614" s="37">
        <v>0</v>
      </c>
      <c r="H614" s="37">
        <v>0</v>
      </c>
      <c r="I614" s="37">
        <v>0</v>
      </c>
      <c r="J614" s="37">
        <v>0</v>
      </c>
      <c r="K614" s="37">
        <v>0</v>
      </c>
      <c r="L614" s="37">
        <v>0</v>
      </c>
      <c r="M614" s="37">
        <v>0</v>
      </c>
      <c r="N614" s="37">
        <v>0</v>
      </c>
      <c r="O614" s="37">
        <v>0</v>
      </c>
      <c r="P614" s="37">
        <v>0</v>
      </c>
      <c r="Q614" s="37">
        <v>0</v>
      </c>
      <c r="R614" s="37">
        <v>0</v>
      </c>
      <c r="S614" s="37">
        <v>0</v>
      </c>
      <c r="T614" s="22">
        <v>0</v>
      </c>
      <c r="U614" s="24">
        <v>1</v>
      </c>
      <c r="V614" s="23">
        <v>0</v>
      </c>
      <c r="W614" s="54">
        <f t="shared" ca="1" si="21"/>
        <v>-0.12624135013744994</v>
      </c>
      <c r="X614" s="55">
        <f t="shared" ca="1" si="20"/>
        <v>1.5936878484526233E-2</v>
      </c>
    </row>
    <row r="615" spans="2:24" x14ac:dyDescent="0.25">
      <c r="B615" s="26">
        <f>IF('Training Data'!A609="M",1,0)</f>
        <v>1</v>
      </c>
      <c r="C615" s="22">
        <f>IF('Training Data'!A609="F",1,0)</f>
        <v>0</v>
      </c>
      <c r="D615" s="26">
        <f>IF('Training Data'!$B609="H",1,0)</f>
        <v>0</v>
      </c>
      <c r="E615" s="22">
        <f>IF('Training Data'!$B609="A",1,0)</f>
        <v>1</v>
      </c>
      <c r="F615" s="37">
        <v>0</v>
      </c>
      <c r="G615" s="37">
        <v>0</v>
      </c>
      <c r="H615" s="37">
        <v>1</v>
      </c>
      <c r="I615" s="37">
        <v>0</v>
      </c>
      <c r="J615" s="37">
        <v>1</v>
      </c>
      <c r="K615" s="37">
        <v>0</v>
      </c>
      <c r="L615" s="37">
        <v>0</v>
      </c>
      <c r="M615" s="37">
        <v>0</v>
      </c>
      <c r="N615" s="37">
        <v>1</v>
      </c>
      <c r="O615" s="37">
        <v>0</v>
      </c>
      <c r="P615" s="37">
        <v>0</v>
      </c>
      <c r="Q615" s="37">
        <v>1</v>
      </c>
      <c r="R615" s="37">
        <v>0</v>
      </c>
      <c r="S615" s="37">
        <v>0</v>
      </c>
      <c r="T615" s="22">
        <v>0</v>
      </c>
      <c r="U615" s="24">
        <v>1</v>
      </c>
      <c r="V615" s="23">
        <v>0</v>
      </c>
      <c r="W615" s="54">
        <f t="shared" ca="1" si="21"/>
        <v>0.25491027741967615</v>
      </c>
      <c r="X615" s="55">
        <f t="shared" ca="1" si="20"/>
        <v>6.4979249534176248E-2</v>
      </c>
    </row>
    <row r="616" spans="2:24" x14ac:dyDescent="0.25">
      <c r="B616" s="26">
        <f>IF('Training Data'!A610="M",1,0)</f>
        <v>0</v>
      </c>
      <c r="C616" s="22">
        <f>IF('Training Data'!A610="F",1,0)</f>
        <v>1</v>
      </c>
      <c r="D616" s="26">
        <f>IF('Training Data'!$B610="H",1,0)</f>
        <v>1</v>
      </c>
      <c r="E616" s="22">
        <f>IF('Training Data'!$B610="A",1,0)</f>
        <v>0</v>
      </c>
      <c r="F616" s="37">
        <v>0</v>
      </c>
      <c r="G616" s="37">
        <v>1</v>
      </c>
      <c r="H616" s="37">
        <v>0</v>
      </c>
      <c r="I616" s="37">
        <v>0</v>
      </c>
      <c r="J616" s="37">
        <v>0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37">
        <v>0</v>
      </c>
      <c r="Q616" s="37">
        <v>0</v>
      </c>
      <c r="R616" s="37">
        <v>0</v>
      </c>
      <c r="S616" s="37">
        <v>0</v>
      </c>
      <c r="T616" s="22">
        <v>0</v>
      </c>
      <c r="U616" s="24">
        <v>1</v>
      </c>
      <c r="V616" s="23">
        <v>0</v>
      </c>
      <c r="W616" s="54">
        <f t="shared" ca="1" si="21"/>
        <v>-0.32883321762478318</v>
      </c>
      <c r="X616" s="55">
        <f t="shared" ca="1" si="20"/>
        <v>0.10813128501346801</v>
      </c>
    </row>
    <row r="617" spans="2:24" x14ac:dyDescent="0.25">
      <c r="B617" s="26">
        <f>IF('Training Data'!A611="M",1,0)</f>
        <v>1</v>
      </c>
      <c r="C617" s="22">
        <f>IF('Training Data'!A611="F",1,0)</f>
        <v>0</v>
      </c>
      <c r="D617" s="26">
        <f>IF('Training Data'!$B611="H",1,0)</f>
        <v>1</v>
      </c>
      <c r="E617" s="22">
        <f>IF('Training Data'!$B611="A",1,0)</f>
        <v>0</v>
      </c>
      <c r="F617" s="37">
        <v>0</v>
      </c>
      <c r="G617" s="37">
        <v>0</v>
      </c>
      <c r="H617" s="37">
        <v>0</v>
      </c>
      <c r="I617" s="37">
        <v>0</v>
      </c>
      <c r="J617" s="37">
        <v>0</v>
      </c>
      <c r="K617" s="37">
        <v>0</v>
      </c>
      <c r="L617" s="37">
        <v>0</v>
      </c>
      <c r="M617" s="37">
        <v>0</v>
      </c>
      <c r="N617" s="37">
        <v>0</v>
      </c>
      <c r="O617" s="37">
        <v>0</v>
      </c>
      <c r="P617" s="37">
        <v>0</v>
      </c>
      <c r="Q617" s="37">
        <v>0</v>
      </c>
      <c r="R617" s="37">
        <v>0</v>
      </c>
      <c r="S617" s="37">
        <v>0</v>
      </c>
      <c r="T617" s="22">
        <v>0</v>
      </c>
      <c r="U617" s="24">
        <v>1</v>
      </c>
      <c r="V617" s="23">
        <v>0</v>
      </c>
      <c r="W617" s="54">
        <f t="shared" ca="1" si="21"/>
        <v>-0.12624135013744994</v>
      </c>
      <c r="X617" s="55">
        <f t="shared" ca="1" si="20"/>
        <v>1.5936878484526233E-2</v>
      </c>
    </row>
    <row r="618" spans="2:24" x14ac:dyDescent="0.25">
      <c r="B618" s="26">
        <f>IF('Training Data'!A612="M",1,0)</f>
        <v>1</v>
      </c>
      <c r="C618" s="22">
        <f>IF('Training Data'!A612="F",1,0)</f>
        <v>0</v>
      </c>
      <c r="D618" s="26">
        <f>IF('Training Data'!$B612="H",1,0)</f>
        <v>0</v>
      </c>
      <c r="E618" s="22">
        <f>IF('Training Data'!$B612="A",1,0)</f>
        <v>1</v>
      </c>
      <c r="F618" s="37">
        <v>0</v>
      </c>
      <c r="G618" s="37">
        <v>1</v>
      </c>
      <c r="H618" s="37">
        <v>0</v>
      </c>
      <c r="I618" s="37">
        <v>0</v>
      </c>
      <c r="J618" s="37">
        <v>0</v>
      </c>
      <c r="K618" s="37">
        <v>0</v>
      </c>
      <c r="L618" s="37">
        <v>0</v>
      </c>
      <c r="M618" s="37">
        <v>0</v>
      </c>
      <c r="N618" s="37">
        <v>0</v>
      </c>
      <c r="O618" s="37">
        <v>0</v>
      </c>
      <c r="P618" s="37">
        <v>0</v>
      </c>
      <c r="Q618" s="37">
        <v>0</v>
      </c>
      <c r="R618" s="37">
        <v>0</v>
      </c>
      <c r="S618" s="37">
        <v>1</v>
      </c>
      <c r="T618" s="22">
        <v>0</v>
      </c>
      <c r="U618" s="24">
        <v>1</v>
      </c>
      <c r="V618" s="23">
        <v>0</v>
      </c>
      <c r="W618" s="54">
        <f t="shared" ca="1" si="21"/>
        <v>-0.59314893329132845</v>
      </c>
      <c r="X618" s="55">
        <f t="shared" ca="1" si="20"/>
        <v>0.35182565706464081</v>
      </c>
    </row>
    <row r="619" spans="2:24" x14ac:dyDescent="0.25">
      <c r="B619" s="26">
        <f>IF('Training Data'!A613="M",1,0)</f>
        <v>0</v>
      </c>
      <c r="C619" s="22">
        <f>IF('Training Data'!A613="F",1,0)</f>
        <v>1</v>
      </c>
      <c r="D619" s="26">
        <f>IF('Training Data'!$B613="H",1,0)</f>
        <v>1</v>
      </c>
      <c r="E619" s="22">
        <f>IF('Training Data'!$B613="A",1,0)</f>
        <v>0</v>
      </c>
      <c r="F619" s="37">
        <v>0</v>
      </c>
      <c r="G619" s="37">
        <v>0</v>
      </c>
      <c r="H619" s="37">
        <v>0</v>
      </c>
      <c r="I619" s="37">
        <v>0</v>
      </c>
      <c r="J619" s="37">
        <v>0</v>
      </c>
      <c r="K619" s="37">
        <v>0</v>
      </c>
      <c r="L619" s="37">
        <v>0</v>
      </c>
      <c r="M619" s="37">
        <v>0</v>
      </c>
      <c r="N619" s="37">
        <v>0</v>
      </c>
      <c r="O619" s="37">
        <v>0</v>
      </c>
      <c r="P619" s="37">
        <v>0</v>
      </c>
      <c r="Q619" s="37">
        <v>0</v>
      </c>
      <c r="R619" s="37">
        <v>0</v>
      </c>
      <c r="S619" s="37">
        <v>0</v>
      </c>
      <c r="T619" s="22">
        <v>0</v>
      </c>
      <c r="U619" s="24">
        <v>1</v>
      </c>
      <c r="V619" s="23">
        <v>0</v>
      </c>
      <c r="W619" s="54">
        <f t="shared" ca="1" si="21"/>
        <v>-5.4751947799372959E-2</v>
      </c>
      <c r="X619" s="55">
        <f t="shared" ca="1" si="20"/>
        <v>2.9977757878252615E-3</v>
      </c>
    </row>
    <row r="620" spans="2:24" x14ac:dyDescent="0.25">
      <c r="B620" s="26">
        <f>IF('Training Data'!A614="M",1,0)</f>
        <v>0</v>
      </c>
      <c r="C620" s="22">
        <f>IF('Training Data'!A614="F",1,0)</f>
        <v>1</v>
      </c>
      <c r="D620" s="26">
        <f>IF('Training Data'!$B614="H",1,0)</f>
        <v>0</v>
      </c>
      <c r="E620" s="22">
        <f>IF('Training Data'!$B614="A",1,0)</f>
        <v>1</v>
      </c>
      <c r="F620" s="37">
        <v>0</v>
      </c>
      <c r="G620" s="37">
        <v>0</v>
      </c>
      <c r="H620" s="37">
        <v>1</v>
      </c>
      <c r="I620" s="37">
        <v>0</v>
      </c>
      <c r="J620" s="37">
        <v>0</v>
      </c>
      <c r="K620" s="37">
        <v>0</v>
      </c>
      <c r="L620" s="37">
        <v>0</v>
      </c>
      <c r="M620" s="37">
        <v>0</v>
      </c>
      <c r="N620" s="37">
        <v>0</v>
      </c>
      <c r="O620" s="37">
        <v>0</v>
      </c>
      <c r="P620" s="37">
        <v>0</v>
      </c>
      <c r="Q620" s="37">
        <v>0</v>
      </c>
      <c r="R620" s="37">
        <v>0</v>
      </c>
      <c r="S620" s="37">
        <v>0</v>
      </c>
      <c r="T620" s="22">
        <v>0</v>
      </c>
      <c r="U620" s="24">
        <v>1</v>
      </c>
      <c r="V620" s="23">
        <v>0</v>
      </c>
      <c r="W620" s="54">
        <f t="shared" ca="1" si="21"/>
        <v>-0.27818656778139322</v>
      </c>
      <c r="X620" s="55">
        <f t="shared" ca="1" si="20"/>
        <v>7.7387766493991691E-2</v>
      </c>
    </row>
    <row r="621" spans="2:24" x14ac:dyDescent="0.25">
      <c r="B621" s="26">
        <f>IF('Training Data'!A615="M",1,0)</f>
        <v>1</v>
      </c>
      <c r="C621" s="22">
        <f>IF('Training Data'!A615="F",1,0)</f>
        <v>0</v>
      </c>
      <c r="D621" s="26">
        <f>IF('Training Data'!$B615="H",1,0)</f>
        <v>1</v>
      </c>
      <c r="E621" s="22">
        <f>IF('Training Data'!$B615="A",1,0)</f>
        <v>0</v>
      </c>
      <c r="F621" s="37">
        <v>0</v>
      </c>
      <c r="G621" s="37">
        <v>1</v>
      </c>
      <c r="H621" s="37">
        <v>0</v>
      </c>
      <c r="I621" s="37">
        <v>0</v>
      </c>
      <c r="J621" s="37">
        <v>0</v>
      </c>
      <c r="K621" s="37">
        <v>0</v>
      </c>
      <c r="L621" s="37">
        <v>0</v>
      </c>
      <c r="M621" s="37">
        <v>0</v>
      </c>
      <c r="N621" s="37">
        <v>0</v>
      </c>
      <c r="O621" s="37">
        <v>0</v>
      </c>
      <c r="P621" s="37">
        <v>0</v>
      </c>
      <c r="Q621" s="37">
        <v>0</v>
      </c>
      <c r="R621" s="37">
        <v>0</v>
      </c>
      <c r="S621" s="37">
        <v>1</v>
      </c>
      <c r="T621" s="22">
        <v>0</v>
      </c>
      <c r="U621" s="24">
        <v>1</v>
      </c>
      <c r="V621" s="23">
        <v>0</v>
      </c>
      <c r="W621" s="54">
        <f t="shared" ca="1" si="21"/>
        <v>-0.60778183242188655</v>
      </c>
      <c r="X621" s="55">
        <f t="shared" ca="1" si="20"/>
        <v>0.36939875582210618</v>
      </c>
    </row>
    <row r="622" spans="2:24" x14ac:dyDescent="0.25">
      <c r="B622" s="26">
        <f>IF('Training Data'!A616="M",1,0)</f>
        <v>1</v>
      </c>
      <c r="C622" s="22">
        <f>IF('Training Data'!A616="F",1,0)</f>
        <v>0</v>
      </c>
      <c r="D622" s="26">
        <f>IF('Training Data'!$B616="H",1,0)</f>
        <v>0</v>
      </c>
      <c r="E622" s="22">
        <f>IF('Training Data'!$B616="A",1,0)</f>
        <v>0</v>
      </c>
      <c r="F622" s="37">
        <v>0</v>
      </c>
      <c r="G622" s="37">
        <v>1</v>
      </c>
      <c r="H622" s="37">
        <v>0</v>
      </c>
      <c r="I622" s="37">
        <v>0</v>
      </c>
      <c r="J622" s="37">
        <v>1</v>
      </c>
      <c r="K622" s="37">
        <v>0</v>
      </c>
      <c r="L622" s="37">
        <v>0</v>
      </c>
      <c r="M622" s="37">
        <v>0</v>
      </c>
      <c r="N622" s="37">
        <v>0</v>
      </c>
      <c r="O622" s="37">
        <v>0</v>
      </c>
      <c r="P622" s="37">
        <v>0</v>
      </c>
      <c r="Q622" s="37">
        <v>0</v>
      </c>
      <c r="R622" s="37">
        <v>0</v>
      </c>
      <c r="S622" s="37">
        <v>0</v>
      </c>
      <c r="T622" s="22">
        <v>0</v>
      </c>
      <c r="U622" s="24">
        <v>1</v>
      </c>
      <c r="V622" s="23">
        <v>0</v>
      </c>
      <c r="W622" s="54">
        <f t="shared" ca="1" si="21"/>
        <v>-7.8267072596809428E-2</v>
      </c>
      <c r="X622" s="55">
        <f t="shared" ca="1" si="20"/>
        <v>6.1257346528742372E-3</v>
      </c>
    </row>
    <row r="623" spans="2:24" x14ac:dyDescent="0.25">
      <c r="B623" s="26">
        <f>IF('Training Data'!A617="M",1,0)</f>
        <v>0</v>
      </c>
      <c r="C623" s="22">
        <f>IF('Training Data'!A617="F",1,0)</f>
        <v>1</v>
      </c>
      <c r="D623" s="26">
        <f>IF('Training Data'!$B617="H",1,0)</f>
        <v>0</v>
      </c>
      <c r="E623" s="22">
        <f>IF('Training Data'!$B617="A",1,0)</f>
        <v>1</v>
      </c>
      <c r="F623" s="37">
        <v>0</v>
      </c>
      <c r="G623" s="37">
        <v>1</v>
      </c>
      <c r="H623" s="37">
        <v>0</v>
      </c>
      <c r="I623" s="37">
        <v>0</v>
      </c>
      <c r="J623" s="37">
        <v>0</v>
      </c>
      <c r="K623" s="37">
        <v>0</v>
      </c>
      <c r="L623" s="37">
        <v>0</v>
      </c>
      <c r="M623" s="37">
        <v>0</v>
      </c>
      <c r="N623" s="37">
        <v>0</v>
      </c>
      <c r="O623" s="37">
        <v>0</v>
      </c>
      <c r="P623" s="37">
        <v>1</v>
      </c>
      <c r="Q623" s="37">
        <v>0</v>
      </c>
      <c r="R623" s="37">
        <v>0</v>
      </c>
      <c r="S623" s="37">
        <v>0</v>
      </c>
      <c r="T623" s="22">
        <v>0</v>
      </c>
      <c r="U623" s="24">
        <v>1</v>
      </c>
      <c r="V623" s="23">
        <v>0</v>
      </c>
      <c r="W623" s="54">
        <f t="shared" ca="1" si="21"/>
        <v>-0.47327354377006647</v>
      </c>
      <c r="X623" s="55">
        <f t="shared" ca="1" si="20"/>
        <v>0.22398784723267703</v>
      </c>
    </row>
    <row r="624" spans="2:24" x14ac:dyDescent="0.25">
      <c r="B624" s="26">
        <f>IF('Training Data'!A618="M",1,0)</f>
        <v>0</v>
      </c>
      <c r="C624" s="22">
        <f>IF('Training Data'!A618="F",1,0)</f>
        <v>1</v>
      </c>
      <c r="D624" s="26">
        <f>IF('Training Data'!$B618="H",1,0)</f>
        <v>0</v>
      </c>
      <c r="E624" s="22">
        <f>IF('Training Data'!$B618="A",1,0)</f>
        <v>1</v>
      </c>
      <c r="F624" s="37">
        <v>0</v>
      </c>
      <c r="G624" s="37">
        <v>0</v>
      </c>
      <c r="H624" s="37">
        <v>0</v>
      </c>
      <c r="I624" s="37">
        <v>0</v>
      </c>
      <c r="J624" s="37">
        <v>0</v>
      </c>
      <c r="K624" s="37">
        <v>0</v>
      </c>
      <c r="L624" s="37">
        <v>0</v>
      </c>
      <c r="M624" s="37">
        <v>0</v>
      </c>
      <c r="N624" s="37">
        <v>0</v>
      </c>
      <c r="O624" s="37">
        <v>0</v>
      </c>
      <c r="P624" s="37">
        <v>1</v>
      </c>
      <c r="Q624" s="37">
        <v>0</v>
      </c>
      <c r="R624" s="37">
        <v>0</v>
      </c>
      <c r="S624" s="37">
        <v>0</v>
      </c>
      <c r="T624" s="22">
        <v>0</v>
      </c>
      <c r="U624" s="24">
        <v>1</v>
      </c>
      <c r="V624" s="23">
        <v>0</v>
      </c>
      <c r="W624" s="54">
        <f t="shared" ca="1" si="21"/>
        <v>-0.19919227394465627</v>
      </c>
      <c r="X624" s="55">
        <f t="shared" ca="1" si="20"/>
        <v>3.9677561999242987E-2</v>
      </c>
    </row>
    <row r="625" spans="2:24" x14ac:dyDescent="0.25">
      <c r="B625" s="26">
        <f>IF('Training Data'!A619="M",1,0)</f>
        <v>1</v>
      </c>
      <c r="C625" s="22">
        <f>IF('Training Data'!A619="F",1,0)</f>
        <v>0</v>
      </c>
      <c r="D625" s="26">
        <f>IF('Training Data'!$B619="H",1,0)</f>
        <v>0</v>
      </c>
      <c r="E625" s="22">
        <f>IF('Training Data'!$B619="A",1,0)</f>
        <v>1</v>
      </c>
      <c r="F625" s="37">
        <v>0</v>
      </c>
      <c r="G625" s="37">
        <v>1</v>
      </c>
      <c r="H625" s="37">
        <v>0</v>
      </c>
      <c r="I625" s="37">
        <v>0</v>
      </c>
      <c r="J625" s="37">
        <v>0</v>
      </c>
      <c r="K625" s="37">
        <v>0</v>
      </c>
      <c r="L625" s="37">
        <v>0</v>
      </c>
      <c r="M625" s="37">
        <v>0</v>
      </c>
      <c r="N625" s="37">
        <v>0</v>
      </c>
      <c r="O625" s="37">
        <v>0</v>
      </c>
      <c r="P625" s="37">
        <v>0</v>
      </c>
      <c r="Q625" s="37">
        <v>0</v>
      </c>
      <c r="R625" s="37">
        <v>0</v>
      </c>
      <c r="S625" s="37">
        <v>0</v>
      </c>
      <c r="T625" s="22">
        <v>0</v>
      </c>
      <c r="U625" s="24">
        <v>1</v>
      </c>
      <c r="V625" s="23">
        <v>0</v>
      </c>
      <c r="W625" s="54">
        <f t="shared" ca="1" si="21"/>
        <v>-0.38568972083230202</v>
      </c>
      <c r="X625" s="55">
        <f t="shared" ca="1" si="20"/>
        <v>0.14875656075569907</v>
      </c>
    </row>
    <row r="626" spans="2:24" x14ac:dyDescent="0.25">
      <c r="B626" s="26">
        <f>IF('Training Data'!A620="M",1,0)</f>
        <v>0</v>
      </c>
      <c r="C626" s="22">
        <f>IF('Training Data'!A620="F",1,0)</f>
        <v>1</v>
      </c>
      <c r="D626" s="26">
        <f>IF('Training Data'!$B620="H",1,0)</f>
        <v>1</v>
      </c>
      <c r="E626" s="22">
        <f>IF('Training Data'!$B620="A",1,0)</f>
        <v>0</v>
      </c>
      <c r="F626" s="37">
        <v>0</v>
      </c>
      <c r="G626" s="37">
        <v>0</v>
      </c>
      <c r="H626" s="37">
        <v>0</v>
      </c>
      <c r="I626" s="37">
        <v>0</v>
      </c>
      <c r="J626" s="37">
        <v>0</v>
      </c>
      <c r="K626" s="37">
        <v>0</v>
      </c>
      <c r="L626" s="37">
        <v>0</v>
      </c>
      <c r="M626" s="37">
        <v>0</v>
      </c>
      <c r="N626" s="37">
        <v>0</v>
      </c>
      <c r="O626" s="37">
        <v>0</v>
      </c>
      <c r="P626" s="37">
        <v>0</v>
      </c>
      <c r="Q626" s="37">
        <v>0</v>
      </c>
      <c r="R626" s="37">
        <v>0</v>
      </c>
      <c r="S626" s="37">
        <v>0</v>
      </c>
      <c r="T626" s="22">
        <v>0</v>
      </c>
      <c r="U626" s="24">
        <v>1</v>
      </c>
      <c r="V626" s="23">
        <v>0</v>
      </c>
      <c r="W626" s="54">
        <f t="shared" ca="1" si="21"/>
        <v>-5.4751947799372959E-2</v>
      </c>
      <c r="X626" s="55">
        <f t="shared" ca="1" si="20"/>
        <v>2.9977757878252615E-3</v>
      </c>
    </row>
    <row r="627" spans="2:24" x14ac:dyDescent="0.25">
      <c r="B627" s="26">
        <f>IF('Training Data'!A621="M",1,0)</f>
        <v>1</v>
      </c>
      <c r="C627" s="22">
        <f>IF('Training Data'!A621="F",1,0)</f>
        <v>0</v>
      </c>
      <c r="D627" s="26">
        <f>IF('Training Data'!$B621="H",1,0)</f>
        <v>1</v>
      </c>
      <c r="E627" s="22">
        <f>IF('Training Data'!$B621="A",1,0)</f>
        <v>0</v>
      </c>
      <c r="F627" s="37">
        <v>0</v>
      </c>
      <c r="G627" s="37">
        <v>1</v>
      </c>
      <c r="H627" s="37">
        <v>0</v>
      </c>
      <c r="I627" s="37">
        <v>0</v>
      </c>
      <c r="J627" s="37">
        <v>0</v>
      </c>
      <c r="K627" s="37">
        <v>0</v>
      </c>
      <c r="L627" s="37">
        <v>0</v>
      </c>
      <c r="M627" s="37">
        <v>0</v>
      </c>
      <c r="N627" s="37">
        <v>0</v>
      </c>
      <c r="O627" s="37">
        <v>0</v>
      </c>
      <c r="P627" s="37">
        <v>0</v>
      </c>
      <c r="Q627" s="37">
        <v>0</v>
      </c>
      <c r="R627" s="37">
        <v>0</v>
      </c>
      <c r="S627" s="37">
        <v>0</v>
      </c>
      <c r="T627" s="22">
        <v>0</v>
      </c>
      <c r="U627" s="24">
        <v>1</v>
      </c>
      <c r="V627" s="23">
        <v>0</v>
      </c>
      <c r="W627" s="54">
        <f t="shared" ca="1" si="21"/>
        <v>-0.40032261996286012</v>
      </c>
      <c r="X627" s="55">
        <f t="shared" ca="1" si="20"/>
        <v>0.16025820005392852</v>
      </c>
    </row>
    <row r="628" spans="2:24" x14ac:dyDescent="0.25">
      <c r="B628" s="26">
        <f>IF('Training Data'!A622="M",1,0)</f>
        <v>0</v>
      </c>
      <c r="C628" s="22">
        <f>IF('Training Data'!A622="F",1,0)</f>
        <v>1</v>
      </c>
      <c r="D628" s="26">
        <f>IF('Training Data'!$B622="H",1,0)</f>
        <v>1</v>
      </c>
      <c r="E628" s="22">
        <f>IF('Training Data'!$B622="A",1,0)</f>
        <v>0</v>
      </c>
      <c r="F628" s="37">
        <v>0</v>
      </c>
      <c r="G628" s="37">
        <v>0</v>
      </c>
      <c r="H628" s="37">
        <v>1</v>
      </c>
      <c r="I628" s="37">
        <v>0</v>
      </c>
      <c r="J628" s="37">
        <v>0</v>
      </c>
      <c r="K628" s="37">
        <v>0</v>
      </c>
      <c r="L628" s="37">
        <v>0</v>
      </c>
      <c r="M628" s="37">
        <v>0</v>
      </c>
      <c r="N628" s="37">
        <v>0</v>
      </c>
      <c r="O628" s="37">
        <v>0</v>
      </c>
      <c r="P628" s="37">
        <v>0</v>
      </c>
      <c r="Q628" s="37">
        <v>0</v>
      </c>
      <c r="R628" s="37">
        <v>0</v>
      </c>
      <c r="S628" s="37">
        <v>1</v>
      </c>
      <c r="T628" s="22">
        <v>0</v>
      </c>
      <c r="U628" s="24">
        <v>1</v>
      </c>
      <c r="V628" s="23">
        <v>0</v>
      </c>
      <c r="W628" s="54">
        <f t="shared" ca="1" si="21"/>
        <v>-0.5002786793709777</v>
      </c>
      <c r="X628" s="55">
        <f t="shared" ca="1" si="20"/>
        <v>0.25027875703316949</v>
      </c>
    </row>
    <row r="629" spans="2:24" x14ac:dyDescent="0.25">
      <c r="B629" s="26">
        <f>IF('Training Data'!A623="M",1,0)</f>
        <v>0</v>
      </c>
      <c r="C629" s="22">
        <f>IF('Training Data'!A623="F",1,0)</f>
        <v>1</v>
      </c>
      <c r="D629" s="26">
        <f>IF('Training Data'!$B623="H",1,0)</f>
        <v>0</v>
      </c>
      <c r="E629" s="22">
        <f>IF('Training Data'!$B623="A",1,0)</f>
        <v>1</v>
      </c>
      <c r="F629" s="37">
        <v>0</v>
      </c>
      <c r="G629" s="37">
        <v>1</v>
      </c>
      <c r="H629" s="37">
        <v>0</v>
      </c>
      <c r="I629" s="37">
        <v>0</v>
      </c>
      <c r="J629" s="37">
        <v>0</v>
      </c>
      <c r="K629" s="37">
        <v>0</v>
      </c>
      <c r="L629" s="37">
        <v>0</v>
      </c>
      <c r="M629" s="37">
        <v>0</v>
      </c>
      <c r="N629" s="37">
        <v>0</v>
      </c>
      <c r="O629" s="37">
        <v>0</v>
      </c>
      <c r="P629" s="37">
        <v>0</v>
      </c>
      <c r="Q629" s="37">
        <v>0</v>
      </c>
      <c r="R629" s="37">
        <v>0</v>
      </c>
      <c r="S629" s="37">
        <v>0</v>
      </c>
      <c r="T629" s="22">
        <v>0</v>
      </c>
      <c r="U629" s="24">
        <v>1</v>
      </c>
      <c r="V629" s="23">
        <v>0</v>
      </c>
      <c r="W629" s="54">
        <f t="shared" ca="1" si="21"/>
        <v>-0.31420031849422503</v>
      </c>
      <c r="X629" s="55">
        <f t="shared" ca="1" si="20"/>
        <v>9.8721840141872449E-2</v>
      </c>
    </row>
    <row r="630" spans="2:24" x14ac:dyDescent="0.25">
      <c r="B630" s="26">
        <f>IF('Training Data'!A624="M",1,0)</f>
        <v>0</v>
      </c>
      <c r="C630" s="22">
        <f>IF('Training Data'!A624="F",1,0)</f>
        <v>1</v>
      </c>
      <c r="D630" s="26">
        <f>IF('Training Data'!$B624="H",1,0)</f>
        <v>0</v>
      </c>
      <c r="E630" s="22">
        <f>IF('Training Data'!$B624="A",1,0)</f>
        <v>1</v>
      </c>
      <c r="F630" s="37">
        <v>0</v>
      </c>
      <c r="G630" s="37">
        <v>0</v>
      </c>
      <c r="H630" s="37">
        <v>0</v>
      </c>
      <c r="I630" s="37">
        <v>0</v>
      </c>
      <c r="J630" s="37">
        <v>0</v>
      </c>
      <c r="K630" s="37">
        <v>0</v>
      </c>
      <c r="L630" s="37">
        <v>0</v>
      </c>
      <c r="M630" s="37">
        <v>0</v>
      </c>
      <c r="N630" s="37">
        <v>0</v>
      </c>
      <c r="O630" s="37">
        <v>0</v>
      </c>
      <c r="P630" s="37">
        <v>0</v>
      </c>
      <c r="Q630" s="37">
        <v>0</v>
      </c>
      <c r="R630" s="37">
        <v>0</v>
      </c>
      <c r="S630" s="37">
        <v>0</v>
      </c>
      <c r="T630" s="22">
        <v>0</v>
      </c>
      <c r="U630" s="24">
        <v>1</v>
      </c>
      <c r="V630" s="23">
        <v>0</v>
      </c>
      <c r="W630" s="54">
        <f t="shared" ca="1" si="21"/>
        <v>-4.0119048668814855E-2</v>
      </c>
      <c r="X630" s="55">
        <f t="shared" ca="1" si="20"/>
        <v>1.6095380660907351E-3</v>
      </c>
    </row>
    <row r="631" spans="2:24" x14ac:dyDescent="0.25">
      <c r="B631" s="26">
        <f>IF('Training Data'!A625="M",1,0)</f>
        <v>1</v>
      </c>
      <c r="C631" s="22">
        <f>IF('Training Data'!A625="F",1,0)</f>
        <v>0</v>
      </c>
      <c r="D631" s="26">
        <f>IF('Training Data'!$B625="H",1,0)</f>
        <v>0</v>
      </c>
      <c r="E631" s="22">
        <f>IF('Training Data'!$B625="A",1,0)</f>
        <v>1</v>
      </c>
      <c r="F631" s="37">
        <v>0</v>
      </c>
      <c r="G631" s="37">
        <v>0</v>
      </c>
      <c r="H631" s="37">
        <v>0</v>
      </c>
      <c r="I631" s="37">
        <v>0</v>
      </c>
      <c r="J631" s="37">
        <v>0</v>
      </c>
      <c r="K631" s="37">
        <v>0</v>
      </c>
      <c r="L631" s="37">
        <v>0</v>
      </c>
      <c r="M631" s="37">
        <v>0</v>
      </c>
      <c r="N631" s="37">
        <v>0</v>
      </c>
      <c r="O631" s="37">
        <v>0</v>
      </c>
      <c r="P631" s="37">
        <v>1</v>
      </c>
      <c r="Q631" s="37">
        <v>0</v>
      </c>
      <c r="R631" s="37">
        <v>0</v>
      </c>
      <c r="S631" s="37">
        <v>1</v>
      </c>
      <c r="T631" s="22">
        <v>0</v>
      </c>
      <c r="U631" s="24">
        <v>1</v>
      </c>
      <c r="V631" s="23">
        <v>0</v>
      </c>
      <c r="W631" s="54">
        <f t="shared" ca="1" si="21"/>
        <v>-0.4781408887417597</v>
      </c>
      <c r="X631" s="55">
        <f t="shared" ca="1" si="20"/>
        <v>0.22861870948675983</v>
      </c>
    </row>
    <row r="632" spans="2:24" x14ac:dyDescent="0.25">
      <c r="B632" s="26">
        <f>IF('Training Data'!A626="M",1,0)</f>
        <v>0</v>
      </c>
      <c r="C632" s="22">
        <f>IF('Training Data'!A626="F",1,0)</f>
        <v>1</v>
      </c>
      <c r="D632" s="26">
        <f>IF('Training Data'!$B626="H",1,0)</f>
        <v>0</v>
      </c>
      <c r="E632" s="22">
        <f>IF('Training Data'!$B626="A",1,0)</f>
        <v>1</v>
      </c>
      <c r="F632" s="37">
        <v>0</v>
      </c>
      <c r="G632" s="37">
        <v>0</v>
      </c>
      <c r="H632" s="37">
        <v>0</v>
      </c>
      <c r="I632" s="37">
        <v>0</v>
      </c>
      <c r="J632" s="37">
        <v>0</v>
      </c>
      <c r="K632" s="37">
        <v>0</v>
      </c>
      <c r="L632" s="37">
        <v>0</v>
      </c>
      <c r="M632" s="37">
        <v>0</v>
      </c>
      <c r="N632" s="37">
        <v>0</v>
      </c>
      <c r="O632" s="37">
        <v>0</v>
      </c>
      <c r="P632" s="37">
        <v>0</v>
      </c>
      <c r="Q632" s="37">
        <v>0</v>
      </c>
      <c r="R632" s="37">
        <v>0</v>
      </c>
      <c r="S632" s="37">
        <v>1</v>
      </c>
      <c r="T632" s="22">
        <v>0</v>
      </c>
      <c r="U632" s="24">
        <v>1</v>
      </c>
      <c r="V632" s="23">
        <v>0</v>
      </c>
      <c r="W632" s="54">
        <f t="shared" ca="1" si="21"/>
        <v>-0.24757826112784129</v>
      </c>
      <c r="X632" s="55">
        <f t="shared" ca="1" si="20"/>
        <v>6.1294995383085568E-2</v>
      </c>
    </row>
    <row r="633" spans="2:24" x14ac:dyDescent="0.25">
      <c r="B633" s="26">
        <f>IF('Training Data'!A627="M",1,0)</f>
        <v>1</v>
      </c>
      <c r="C633" s="22">
        <f>IF('Training Data'!A627="F",1,0)</f>
        <v>0</v>
      </c>
      <c r="D633" s="26">
        <f>IF('Training Data'!$B627="H",1,0)</f>
        <v>0</v>
      </c>
      <c r="E633" s="22">
        <f>IF('Training Data'!$B627="A",1,0)</f>
        <v>0</v>
      </c>
      <c r="F633" s="37">
        <v>0</v>
      </c>
      <c r="G633" s="37">
        <v>1</v>
      </c>
      <c r="H633" s="37">
        <v>0</v>
      </c>
      <c r="I633" s="37">
        <v>0</v>
      </c>
      <c r="J633" s="37">
        <v>0</v>
      </c>
      <c r="K633" s="37">
        <v>0</v>
      </c>
      <c r="L633" s="37">
        <v>0</v>
      </c>
      <c r="M633" s="37">
        <v>0</v>
      </c>
      <c r="N633" s="37">
        <v>0</v>
      </c>
      <c r="O633" s="37">
        <v>0</v>
      </c>
      <c r="P633" s="37">
        <v>1</v>
      </c>
      <c r="Q633" s="37">
        <v>0</v>
      </c>
      <c r="R633" s="37">
        <v>1</v>
      </c>
      <c r="S633" s="37">
        <v>0</v>
      </c>
      <c r="T633" s="22">
        <v>0</v>
      </c>
      <c r="U633" s="24">
        <v>1</v>
      </c>
      <c r="V633" s="23">
        <v>0</v>
      </c>
      <c r="W633" s="54">
        <f t="shared" ca="1" si="21"/>
        <v>-0.34368218725529709</v>
      </c>
      <c r="X633" s="55">
        <f t="shared" ca="1" si="20"/>
        <v>0.11811744583658509</v>
      </c>
    </row>
    <row r="634" spans="2:24" x14ac:dyDescent="0.25">
      <c r="B634" s="26">
        <f>IF('Training Data'!A628="M",1,0)</f>
        <v>0</v>
      </c>
      <c r="C634" s="22">
        <f>IF('Training Data'!A628="F",1,0)</f>
        <v>1</v>
      </c>
      <c r="D634" s="26">
        <f>IF('Training Data'!$B628="H",1,0)</f>
        <v>0</v>
      </c>
      <c r="E634" s="22">
        <f>IF('Training Data'!$B628="A",1,0)</f>
        <v>0</v>
      </c>
      <c r="F634" s="37">
        <v>0</v>
      </c>
      <c r="G634" s="37">
        <v>0</v>
      </c>
      <c r="H634" s="37">
        <v>0</v>
      </c>
      <c r="I634" s="37">
        <v>0</v>
      </c>
      <c r="J634" s="37">
        <v>0</v>
      </c>
      <c r="K634" s="37">
        <v>0</v>
      </c>
      <c r="L634" s="37">
        <v>0</v>
      </c>
      <c r="M634" s="37">
        <v>0</v>
      </c>
      <c r="N634" s="37">
        <v>0</v>
      </c>
      <c r="O634" s="37">
        <v>0</v>
      </c>
      <c r="P634" s="37">
        <v>0</v>
      </c>
      <c r="Q634" s="37">
        <v>0</v>
      </c>
      <c r="R634" s="37">
        <v>0</v>
      </c>
      <c r="S634" s="37">
        <v>1</v>
      </c>
      <c r="T634" s="22">
        <v>0</v>
      </c>
      <c r="U634" s="24">
        <v>1</v>
      </c>
      <c r="V634" s="23">
        <v>0</v>
      </c>
      <c r="W634" s="54">
        <f t="shared" ca="1" si="21"/>
        <v>-0.23428043110898206</v>
      </c>
      <c r="X634" s="55">
        <f t="shared" ca="1" si="20"/>
        <v>5.4887320400610486E-2</v>
      </c>
    </row>
    <row r="635" spans="2:24" x14ac:dyDescent="0.25">
      <c r="B635" s="26">
        <f>IF('Training Data'!A629="M",1,0)</f>
        <v>1</v>
      </c>
      <c r="C635" s="22">
        <f>IF('Training Data'!A629="F",1,0)</f>
        <v>0</v>
      </c>
      <c r="D635" s="26">
        <f>IF('Training Data'!$B629="H",1,0)</f>
        <v>0</v>
      </c>
      <c r="E635" s="22">
        <f>IF('Training Data'!$B629="A",1,0)</f>
        <v>1</v>
      </c>
      <c r="F635" s="37">
        <v>0</v>
      </c>
      <c r="G635" s="37">
        <v>0</v>
      </c>
      <c r="H635" s="37">
        <v>1</v>
      </c>
      <c r="I635" s="37">
        <v>0</v>
      </c>
      <c r="J635" s="37">
        <v>0</v>
      </c>
      <c r="K635" s="37">
        <v>0</v>
      </c>
      <c r="L635" s="37">
        <v>0</v>
      </c>
      <c r="M635" s="37">
        <v>0</v>
      </c>
      <c r="N635" s="37">
        <v>0</v>
      </c>
      <c r="O635" s="37">
        <v>0</v>
      </c>
      <c r="P635" s="37">
        <v>0</v>
      </c>
      <c r="Q635" s="37">
        <v>0</v>
      </c>
      <c r="R635" s="37">
        <v>0</v>
      </c>
      <c r="S635" s="37">
        <v>1</v>
      </c>
      <c r="T635" s="22">
        <v>0</v>
      </c>
      <c r="U635" s="24">
        <v>1</v>
      </c>
      <c r="V635" s="23">
        <v>0</v>
      </c>
      <c r="W635" s="54">
        <f t="shared" ca="1" si="21"/>
        <v>-0.5571351825784967</v>
      </c>
      <c r="X635" s="55">
        <f t="shared" ca="1" si="20"/>
        <v>0.31039961166677488</v>
      </c>
    </row>
    <row r="636" spans="2:24" x14ac:dyDescent="0.25">
      <c r="B636" s="26">
        <f>IF('Training Data'!A630="M",1,0)</f>
        <v>1</v>
      </c>
      <c r="C636" s="22">
        <f>IF('Training Data'!A630="F",1,0)</f>
        <v>0</v>
      </c>
      <c r="D636" s="26">
        <f>IF('Training Data'!$B630="H",1,0)</f>
        <v>0</v>
      </c>
      <c r="E636" s="22">
        <f>IF('Training Data'!$B630="A",1,0)</f>
        <v>1</v>
      </c>
      <c r="F636" s="37">
        <v>0</v>
      </c>
      <c r="G636" s="37">
        <v>0</v>
      </c>
      <c r="H636" s="37">
        <v>0</v>
      </c>
      <c r="I636" s="37">
        <v>0</v>
      </c>
      <c r="J636" s="37">
        <v>0</v>
      </c>
      <c r="K636" s="37">
        <v>0</v>
      </c>
      <c r="L636" s="37">
        <v>0</v>
      </c>
      <c r="M636" s="37">
        <v>0</v>
      </c>
      <c r="N636" s="37">
        <v>0</v>
      </c>
      <c r="O636" s="37">
        <v>1</v>
      </c>
      <c r="P636" s="37">
        <v>0</v>
      </c>
      <c r="Q636" s="37">
        <v>0</v>
      </c>
      <c r="R636" s="37">
        <v>0</v>
      </c>
      <c r="S636" s="37">
        <v>0</v>
      </c>
      <c r="T636" s="22">
        <v>0</v>
      </c>
      <c r="U636" s="24">
        <v>1</v>
      </c>
      <c r="V636" s="23">
        <v>0</v>
      </c>
      <c r="W636" s="54">
        <f t="shared" ca="1" si="21"/>
        <v>4.8924831409127859E-2</v>
      </c>
      <c r="X636" s="55">
        <f t="shared" ca="1" si="20"/>
        <v>2.3936391284115838E-3</v>
      </c>
    </row>
    <row r="637" spans="2:24" x14ac:dyDescent="0.25">
      <c r="B637" s="26">
        <f>IF('Training Data'!A631="M",1,0)</f>
        <v>0</v>
      </c>
      <c r="C637" s="22">
        <f>IF('Training Data'!A631="F",1,0)</f>
        <v>1</v>
      </c>
      <c r="D637" s="26">
        <f>IF('Training Data'!$B631="H",1,0)</f>
        <v>0</v>
      </c>
      <c r="E637" s="22">
        <f>IF('Training Data'!$B631="A",1,0)</f>
        <v>1</v>
      </c>
      <c r="F637" s="37">
        <v>0</v>
      </c>
      <c r="G637" s="37">
        <v>0</v>
      </c>
      <c r="H637" s="37">
        <v>1</v>
      </c>
      <c r="I637" s="37">
        <v>0</v>
      </c>
      <c r="J637" s="37">
        <v>0</v>
      </c>
      <c r="K637" s="37">
        <v>0</v>
      </c>
      <c r="L637" s="37">
        <v>0</v>
      </c>
      <c r="M637" s="37">
        <v>0</v>
      </c>
      <c r="N637" s="37">
        <v>0</v>
      </c>
      <c r="O637" s="37">
        <v>0</v>
      </c>
      <c r="P637" s="37">
        <v>0</v>
      </c>
      <c r="Q637" s="37">
        <v>0</v>
      </c>
      <c r="R637" s="37">
        <v>0</v>
      </c>
      <c r="S637" s="37">
        <v>0</v>
      </c>
      <c r="T637" s="22">
        <v>0</v>
      </c>
      <c r="U637" s="24">
        <v>1</v>
      </c>
      <c r="V637" s="23">
        <v>0</v>
      </c>
      <c r="W637" s="54">
        <f t="shared" ca="1" si="21"/>
        <v>-0.27818656778139322</v>
      </c>
      <c r="X637" s="55">
        <f t="shared" ca="1" si="20"/>
        <v>7.7387766493991691E-2</v>
      </c>
    </row>
    <row r="638" spans="2:24" x14ac:dyDescent="0.25">
      <c r="B638" s="26">
        <f>IF('Training Data'!A632="M",1,0)</f>
        <v>1</v>
      </c>
      <c r="C638" s="22">
        <f>IF('Training Data'!A632="F",1,0)</f>
        <v>0</v>
      </c>
      <c r="D638" s="26">
        <f>IF('Training Data'!$B632="H",1,0)</f>
        <v>0</v>
      </c>
      <c r="E638" s="22">
        <f>IF('Training Data'!$B632="A",1,0)</f>
        <v>1</v>
      </c>
      <c r="F638" s="37">
        <v>0</v>
      </c>
      <c r="G638" s="37">
        <v>1</v>
      </c>
      <c r="H638" s="37">
        <v>0</v>
      </c>
      <c r="I638" s="37">
        <v>0</v>
      </c>
      <c r="J638" s="37">
        <v>0</v>
      </c>
      <c r="K638" s="37">
        <v>0</v>
      </c>
      <c r="L638" s="37">
        <v>0</v>
      </c>
      <c r="M638" s="37">
        <v>0</v>
      </c>
      <c r="N638" s="37">
        <v>0</v>
      </c>
      <c r="O638" s="37">
        <v>0</v>
      </c>
      <c r="P638" s="37">
        <v>0</v>
      </c>
      <c r="Q638" s="37">
        <v>0</v>
      </c>
      <c r="R638" s="37">
        <v>0</v>
      </c>
      <c r="S638" s="37">
        <v>0</v>
      </c>
      <c r="T638" s="22">
        <v>0</v>
      </c>
      <c r="U638" s="24">
        <v>1</v>
      </c>
      <c r="V638" s="23">
        <v>0</v>
      </c>
      <c r="W638" s="54">
        <f t="shared" ca="1" si="21"/>
        <v>-0.38568972083230202</v>
      </c>
      <c r="X638" s="55">
        <f t="shared" ca="1" si="20"/>
        <v>0.14875656075569907</v>
      </c>
    </row>
    <row r="639" spans="2:24" x14ac:dyDescent="0.25">
      <c r="B639" s="26">
        <f>IF('Training Data'!A633="M",1,0)</f>
        <v>1</v>
      </c>
      <c r="C639" s="22">
        <f>IF('Training Data'!A633="F",1,0)</f>
        <v>0</v>
      </c>
      <c r="D639" s="26">
        <f>IF('Training Data'!$B633="H",1,0)</f>
        <v>1</v>
      </c>
      <c r="E639" s="22">
        <f>IF('Training Data'!$B633="A",1,0)</f>
        <v>0</v>
      </c>
      <c r="F639" s="37">
        <v>0</v>
      </c>
      <c r="G639" s="37">
        <v>0</v>
      </c>
      <c r="H639" s="37">
        <v>0</v>
      </c>
      <c r="I639" s="37">
        <v>0</v>
      </c>
      <c r="J639" s="37">
        <v>0</v>
      </c>
      <c r="K639" s="37">
        <v>0</v>
      </c>
      <c r="L639" s="37">
        <v>0</v>
      </c>
      <c r="M639" s="37">
        <v>0</v>
      </c>
      <c r="N639" s="37">
        <v>0</v>
      </c>
      <c r="O639" s="37">
        <v>0</v>
      </c>
      <c r="P639" s="37">
        <v>0</v>
      </c>
      <c r="Q639" s="37">
        <v>0</v>
      </c>
      <c r="R639" s="37">
        <v>0</v>
      </c>
      <c r="S639" s="37">
        <v>0</v>
      </c>
      <c r="T639" s="22">
        <v>0</v>
      </c>
      <c r="U639" s="24">
        <v>1</v>
      </c>
      <c r="V639" s="23">
        <v>0</v>
      </c>
      <c r="W639" s="54">
        <f t="shared" ca="1" si="21"/>
        <v>-0.12624135013744994</v>
      </c>
      <c r="X639" s="55">
        <f t="shared" ca="1" si="20"/>
        <v>1.5936878484526233E-2</v>
      </c>
    </row>
    <row r="640" spans="2:24" x14ac:dyDescent="0.25">
      <c r="B640" s="26">
        <f>IF('Training Data'!A634="M",1,0)</f>
        <v>1</v>
      </c>
      <c r="C640" s="22">
        <f>IF('Training Data'!A634="F",1,0)</f>
        <v>0</v>
      </c>
      <c r="D640" s="26">
        <f>IF('Training Data'!$B634="H",1,0)</f>
        <v>1</v>
      </c>
      <c r="E640" s="22">
        <f>IF('Training Data'!$B634="A",1,0)</f>
        <v>0</v>
      </c>
      <c r="F640" s="37">
        <v>0</v>
      </c>
      <c r="G640" s="37">
        <v>0</v>
      </c>
      <c r="H640" s="37">
        <v>1</v>
      </c>
      <c r="I640" s="37">
        <v>0</v>
      </c>
      <c r="J640" s="37">
        <v>0</v>
      </c>
      <c r="K640" s="37">
        <v>0</v>
      </c>
      <c r="L640" s="37">
        <v>0</v>
      </c>
      <c r="M640" s="37">
        <v>0</v>
      </c>
      <c r="N640" s="37">
        <v>0</v>
      </c>
      <c r="O640" s="37">
        <v>0</v>
      </c>
      <c r="P640" s="37">
        <v>0</v>
      </c>
      <c r="Q640" s="37">
        <v>0</v>
      </c>
      <c r="R640" s="37">
        <v>0</v>
      </c>
      <c r="S640" s="37">
        <v>0</v>
      </c>
      <c r="T640" s="22">
        <v>0</v>
      </c>
      <c r="U640" s="24">
        <v>1</v>
      </c>
      <c r="V640" s="23">
        <v>0</v>
      </c>
      <c r="W640" s="54">
        <f t="shared" ca="1" si="21"/>
        <v>-0.36430886925002831</v>
      </c>
      <c r="X640" s="55">
        <f t="shared" ca="1" si="20"/>
        <v>0.13272095221423422</v>
      </c>
    </row>
    <row r="641" spans="2:24" x14ac:dyDescent="0.25">
      <c r="B641" s="26">
        <f>IF('Training Data'!A635="M",1,0)</f>
        <v>1</v>
      </c>
      <c r="C641" s="22">
        <f>IF('Training Data'!A635="F",1,0)</f>
        <v>0</v>
      </c>
      <c r="D641" s="26">
        <f>IF('Training Data'!$B635="H",1,0)</f>
        <v>1</v>
      </c>
      <c r="E641" s="22">
        <f>IF('Training Data'!$B635="A",1,0)</f>
        <v>0</v>
      </c>
      <c r="F641" s="37">
        <v>0</v>
      </c>
      <c r="G641" s="37">
        <v>0</v>
      </c>
      <c r="H641" s="37">
        <v>0</v>
      </c>
      <c r="I641" s="37">
        <v>0</v>
      </c>
      <c r="J641" s="37">
        <v>0</v>
      </c>
      <c r="K641" s="37">
        <v>0</v>
      </c>
      <c r="L641" s="37">
        <v>0</v>
      </c>
      <c r="M641" s="37">
        <v>0</v>
      </c>
      <c r="N641" s="37">
        <v>0</v>
      </c>
      <c r="O641" s="37">
        <v>0</v>
      </c>
      <c r="P641" s="37">
        <v>1</v>
      </c>
      <c r="Q641" s="37">
        <v>0</v>
      </c>
      <c r="R641" s="37">
        <v>0</v>
      </c>
      <c r="S641" s="37">
        <v>0</v>
      </c>
      <c r="T641" s="22">
        <v>0</v>
      </c>
      <c r="U641" s="24">
        <v>1</v>
      </c>
      <c r="V641" s="23">
        <v>0</v>
      </c>
      <c r="W641" s="54">
        <f t="shared" ca="1" si="21"/>
        <v>-0.28531457541329136</v>
      </c>
      <c r="X641" s="55">
        <f t="shared" ca="1" si="20"/>
        <v>8.1404406943266727E-2</v>
      </c>
    </row>
    <row r="642" spans="2:24" x14ac:dyDescent="0.25">
      <c r="B642" s="26">
        <f>IF('Training Data'!A636="M",1,0)</f>
        <v>1</v>
      </c>
      <c r="C642" s="22">
        <f>IF('Training Data'!A636="F",1,0)</f>
        <v>0</v>
      </c>
      <c r="D642" s="26">
        <f>IF('Training Data'!$B636="H",1,0)</f>
        <v>0</v>
      </c>
      <c r="E642" s="22">
        <f>IF('Training Data'!$B636="A",1,0)</f>
        <v>1</v>
      </c>
      <c r="F642" s="37">
        <v>0</v>
      </c>
      <c r="G642" s="37">
        <v>1</v>
      </c>
      <c r="H642" s="37">
        <v>0</v>
      </c>
      <c r="I642" s="37">
        <v>0</v>
      </c>
      <c r="J642" s="37">
        <v>0</v>
      </c>
      <c r="K642" s="37">
        <v>0</v>
      </c>
      <c r="L642" s="37">
        <v>0</v>
      </c>
      <c r="M642" s="37">
        <v>0</v>
      </c>
      <c r="N642" s="37">
        <v>0</v>
      </c>
      <c r="O642" s="37">
        <v>0</v>
      </c>
      <c r="P642" s="37">
        <v>0</v>
      </c>
      <c r="Q642" s="37">
        <v>0</v>
      </c>
      <c r="R642" s="37">
        <v>0</v>
      </c>
      <c r="S642" s="37">
        <v>0</v>
      </c>
      <c r="T642" s="22">
        <v>0</v>
      </c>
      <c r="U642" s="24">
        <v>1</v>
      </c>
      <c r="V642" s="23">
        <v>0</v>
      </c>
      <c r="W642" s="54">
        <f t="shared" ca="1" si="21"/>
        <v>-0.38568972083230202</v>
      </c>
      <c r="X642" s="55">
        <f t="shared" ca="1" si="20"/>
        <v>0.14875656075569907</v>
      </c>
    </row>
    <row r="643" spans="2:24" x14ac:dyDescent="0.25">
      <c r="B643" s="26">
        <f>IF('Training Data'!A637="M",1,0)</f>
        <v>0</v>
      </c>
      <c r="C643" s="22">
        <f>IF('Training Data'!A637="F",1,0)</f>
        <v>1</v>
      </c>
      <c r="D643" s="26">
        <f>IF('Training Data'!$B637="H",1,0)</f>
        <v>1</v>
      </c>
      <c r="E643" s="22">
        <f>IF('Training Data'!$B637="A",1,0)</f>
        <v>0</v>
      </c>
      <c r="F643" s="37">
        <v>0</v>
      </c>
      <c r="G643" s="37">
        <v>0</v>
      </c>
      <c r="H643" s="37">
        <v>0</v>
      </c>
      <c r="I643" s="37">
        <v>0</v>
      </c>
      <c r="J643" s="37">
        <v>0</v>
      </c>
      <c r="K643" s="37">
        <v>0</v>
      </c>
      <c r="L643" s="37">
        <v>0</v>
      </c>
      <c r="M643" s="37">
        <v>0</v>
      </c>
      <c r="N643" s="37">
        <v>0</v>
      </c>
      <c r="O643" s="37">
        <v>0</v>
      </c>
      <c r="P643" s="37">
        <v>0</v>
      </c>
      <c r="Q643" s="37">
        <v>0</v>
      </c>
      <c r="R643" s="37">
        <v>0</v>
      </c>
      <c r="S643" s="37">
        <v>0</v>
      </c>
      <c r="T643" s="22">
        <v>0</v>
      </c>
      <c r="U643" s="24">
        <v>1</v>
      </c>
      <c r="V643" s="23">
        <v>0</v>
      </c>
      <c r="W643" s="54">
        <f t="shared" ca="1" si="21"/>
        <v>-5.4751947799372959E-2</v>
      </c>
      <c r="X643" s="55">
        <f t="shared" ca="1" si="20"/>
        <v>2.9977757878252615E-3</v>
      </c>
    </row>
    <row r="644" spans="2:24" x14ac:dyDescent="0.25">
      <c r="B644" s="26">
        <f>IF('Training Data'!A638="M",1,0)</f>
        <v>1</v>
      </c>
      <c r="C644" s="22">
        <f>IF('Training Data'!A638="F",1,0)</f>
        <v>0</v>
      </c>
      <c r="D644" s="26">
        <f>IF('Training Data'!$B638="H",1,0)</f>
        <v>1</v>
      </c>
      <c r="E644" s="22">
        <f>IF('Training Data'!$B638="A",1,0)</f>
        <v>0</v>
      </c>
      <c r="F644" s="37">
        <v>0</v>
      </c>
      <c r="G644" s="37">
        <v>0</v>
      </c>
      <c r="H644" s="37">
        <v>0</v>
      </c>
      <c r="I644" s="37">
        <v>0</v>
      </c>
      <c r="J644" s="37">
        <v>0</v>
      </c>
      <c r="K644" s="37">
        <v>0</v>
      </c>
      <c r="L644" s="37">
        <v>0</v>
      </c>
      <c r="M644" s="37">
        <v>0</v>
      </c>
      <c r="N644" s="37">
        <v>0</v>
      </c>
      <c r="O644" s="37">
        <v>0</v>
      </c>
      <c r="P644" s="37">
        <v>0</v>
      </c>
      <c r="Q644" s="37">
        <v>0</v>
      </c>
      <c r="R644" s="37">
        <v>0</v>
      </c>
      <c r="S644" s="37">
        <v>0</v>
      </c>
      <c r="T644" s="22">
        <v>0</v>
      </c>
      <c r="U644" s="24">
        <v>1</v>
      </c>
      <c r="V644" s="23">
        <v>0</v>
      </c>
      <c r="W644" s="54">
        <f t="shared" ca="1" si="21"/>
        <v>-0.12624135013744994</v>
      </c>
      <c r="X644" s="55">
        <f t="shared" ca="1" si="20"/>
        <v>1.5936878484526233E-2</v>
      </c>
    </row>
    <row r="645" spans="2:24" x14ac:dyDescent="0.25">
      <c r="B645" s="26">
        <f>IF('Training Data'!A639="M",1,0)</f>
        <v>1</v>
      </c>
      <c r="C645" s="22">
        <f>IF('Training Data'!A639="F",1,0)</f>
        <v>0</v>
      </c>
      <c r="D645" s="26">
        <f>IF('Training Data'!$B639="H",1,0)</f>
        <v>1</v>
      </c>
      <c r="E645" s="22">
        <f>IF('Training Data'!$B639="A",1,0)</f>
        <v>0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7">
        <v>0</v>
      </c>
      <c r="L645" s="37">
        <v>0</v>
      </c>
      <c r="M645" s="37">
        <v>0</v>
      </c>
      <c r="N645" s="37">
        <v>0</v>
      </c>
      <c r="O645" s="37">
        <v>0</v>
      </c>
      <c r="P645" s="37">
        <v>0</v>
      </c>
      <c r="Q645" s="37">
        <v>0</v>
      </c>
      <c r="R645" s="37">
        <v>0</v>
      </c>
      <c r="S645" s="37">
        <v>0</v>
      </c>
      <c r="T645" s="22">
        <v>0</v>
      </c>
      <c r="U645" s="24">
        <v>1</v>
      </c>
      <c r="V645" s="23">
        <v>0</v>
      </c>
      <c r="W645" s="54">
        <f t="shared" ca="1" si="21"/>
        <v>-0.12624135013744994</v>
      </c>
      <c r="X645" s="55">
        <f t="shared" ca="1" si="20"/>
        <v>1.5936878484526233E-2</v>
      </c>
    </row>
    <row r="646" spans="2:24" x14ac:dyDescent="0.25">
      <c r="B646" s="26">
        <f>IF('Training Data'!A640="M",1,0)</f>
        <v>1</v>
      </c>
      <c r="C646" s="22">
        <f>IF('Training Data'!A640="F",1,0)</f>
        <v>0</v>
      </c>
      <c r="D646" s="26">
        <f>IF('Training Data'!$B640="H",1,0)</f>
        <v>1</v>
      </c>
      <c r="E646" s="22">
        <f>IF('Training Data'!$B640="A",1,0)</f>
        <v>0</v>
      </c>
      <c r="F646" s="37">
        <v>0</v>
      </c>
      <c r="G646" s="37">
        <v>0</v>
      </c>
      <c r="H646" s="37">
        <v>0</v>
      </c>
      <c r="I646" s="37">
        <v>0</v>
      </c>
      <c r="J646" s="37">
        <v>0</v>
      </c>
      <c r="K646" s="37">
        <v>0</v>
      </c>
      <c r="L646" s="37">
        <v>0</v>
      </c>
      <c r="M646" s="37">
        <v>0</v>
      </c>
      <c r="N646" s="37">
        <v>0</v>
      </c>
      <c r="O646" s="37">
        <v>0</v>
      </c>
      <c r="P646" s="37">
        <v>0</v>
      </c>
      <c r="Q646" s="37">
        <v>0</v>
      </c>
      <c r="R646" s="37">
        <v>0</v>
      </c>
      <c r="S646" s="37">
        <v>0</v>
      </c>
      <c r="T646" s="22">
        <v>0</v>
      </c>
      <c r="U646" s="24">
        <v>1</v>
      </c>
      <c r="V646" s="23">
        <v>0</v>
      </c>
      <c r="W646" s="54">
        <f t="shared" ca="1" si="21"/>
        <v>-0.12624135013744994</v>
      </c>
      <c r="X646" s="55">
        <f t="shared" ca="1" si="20"/>
        <v>1.5936878484526233E-2</v>
      </c>
    </row>
    <row r="647" spans="2:24" x14ac:dyDescent="0.25">
      <c r="B647" s="26">
        <f>IF('Training Data'!A641="M",1,0)</f>
        <v>0</v>
      </c>
      <c r="C647" s="22">
        <f>IF('Training Data'!A641="F",1,0)</f>
        <v>1</v>
      </c>
      <c r="D647" s="26">
        <f>IF('Training Data'!$B641="H",1,0)</f>
        <v>0</v>
      </c>
      <c r="E647" s="22">
        <f>IF('Training Data'!$B641="A",1,0)</f>
        <v>1</v>
      </c>
      <c r="F647" s="37">
        <v>0</v>
      </c>
      <c r="G647" s="37">
        <v>0</v>
      </c>
      <c r="H647" s="37">
        <v>0</v>
      </c>
      <c r="I647" s="37">
        <v>0</v>
      </c>
      <c r="J647" s="37">
        <v>0</v>
      </c>
      <c r="K647" s="37">
        <v>0</v>
      </c>
      <c r="L647" s="37">
        <v>0</v>
      </c>
      <c r="M647" s="37">
        <v>0</v>
      </c>
      <c r="N647" s="37">
        <v>1</v>
      </c>
      <c r="O647" s="37">
        <v>0</v>
      </c>
      <c r="P647" s="37">
        <v>0</v>
      </c>
      <c r="Q647" s="37">
        <v>0</v>
      </c>
      <c r="R647" s="37">
        <v>0</v>
      </c>
      <c r="S647" s="37">
        <v>0</v>
      </c>
      <c r="T647" s="22">
        <v>0</v>
      </c>
      <c r="U647" s="24">
        <v>1</v>
      </c>
      <c r="V647" s="23">
        <v>0</v>
      </c>
      <c r="W647" s="54">
        <f t="shared" ca="1" si="21"/>
        <v>0.10565399100433617</v>
      </c>
      <c r="X647" s="55">
        <f t="shared" ca="1" si="20"/>
        <v>1.1162765815144349E-2</v>
      </c>
    </row>
    <row r="648" spans="2:24" x14ac:dyDescent="0.25">
      <c r="B648" s="26">
        <f>IF('Training Data'!A642="M",1,0)</f>
        <v>0</v>
      </c>
      <c r="C648" s="22">
        <f>IF('Training Data'!A642="F",1,0)</f>
        <v>1</v>
      </c>
      <c r="D648" s="26">
        <f>IF('Training Data'!$B642="H",1,0)</f>
        <v>1</v>
      </c>
      <c r="E648" s="22">
        <f>IF('Training Data'!$B642="A",1,0)</f>
        <v>0</v>
      </c>
      <c r="F648" s="37">
        <v>0</v>
      </c>
      <c r="G648" s="37">
        <v>0</v>
      </c>
      <c r="H648" s="37">
        <v>0</v>
      </c>
      <c r="I648" s="37">
        <v>0</v>
      </c>
      <c r="J648" s="37">
        <v>0</v>
      </c>
      <c r="K648" s="37">
        <v>0</v>
      </c>
      <c r="L648" s="37">
        <v>0</v>
      </c>
      <c r="M648" s="37">
        <v>0</v>
      </c>
      <c r="N648" s="37">
        <v>0</v>
      </c>
      <c r="O648" s="37">
        <v>0</v>
      </c>
      <c r="P648" s="37">
        <v>0</v>
      </c>
      <c r="Q648" s="37">
        <v>0</v>
      </c>
      <c r="R648" s="37">
        <v>0</v>
      </c>
      <c r="S648" s="37">
        <v>1</v>
      </c>
      <c r="T648" s="22">
        <v>0</v>
      </c>
      <c r="U648" s="24">
        <v>1</v>
      </c>
      <c r="V648" s="23">
        <v>0</v>
      </c>
      <c r="W648" s="54">
        <f t="shared" ca="1" si="21"/>
        <v>-0.26221116025839941</v>
      </c>
      <c r="X648" s="55">
        <f t="shared" ref="X648:X711" ca="1" si="22">(V648-W648)^2</f>
        <v>6.8754692564056016E-2</v>
      </c>
    </row>
    <row r="649" spans="2:24" x14ac:dyDescent="0.25">
      <c r="B649" s="26">
        <f>IF('Training Data'!A643="M",1,0)</f>
        <v>1</v>
      </c>
      <c r="C649" s="22">
        <f>IF('Training Data'!A643="F",1,0)</f>
        <v>0</v>
      </c>
      <c r="D649" s="26">
        <f>IF('Training Data'!$B643="H",1,0)</f>
        <v>0</v>
      </c>
      <c r="E649" s="22">
        <f>IF('Training Data'!$B643="A",1,0)</f>
        <v>1</v>
      </c>
      <c r="F649" s="37">
        <v>0</v>
      </c>
      <c r="G649" s="37">
        <v>0</v>
      </c>
      <c r="H649" s="37">
        <v>0</v>
      </c>
      <c r="I649" s="37">
        <v>0</v>
      </c>
      <c r="J649" s="37">
        <v>0</v>
      </c>
      <c r="K649" s="37">
        <v>0</v>
      </c>
      <c r="L649" s="37">
        <v>0</v>
      </c>
      <c r="M649" s="37">
        <v>0</v>
      </c>
      <c r="N649" s="37">
        <v>0</v>
      </c>
      <c r="O649" s="37">
        <v>0</v>
      </c>
      <c r="P649" s="37">
        <v>0</v>
      </c>
      <c r="Q649" s="37">
        <v>0</v>
      </c>
      <c r="R649" s="37">
        <v>0</v>
      </c>
      <c r="S649" s="37">
        <v>1</v>
      </c>
      <c r="T649" s="22">
        <v>0</v>
      </c>
      <c r="U649" s="24">
        <v>1</v>
      </c>
      <c r="V649" s="23">
        <v>0</v>
      </c>
      <c r="W649" s="54">
        <f t="shared" ref="W649:W712" ca="1" si="23">SUMPRODUCT($B$5:$U$5,$B649:$U649)</f>
        <v>-0.31906766346591825</v>
      </c>
      <c r="X649" s="55">
        <f t="shared" ca="1" si="22"/>
        <v>0.10180417386960046</v>
      </c>
    </row>
    <row r="650" spans="2:24" x14ac:dyDescent="0.25">
      <c r="B650" s="26">
        <f>IF('Training Data'!A644="M",1,0)</f>
        <v>1</v>
      </c>
      <c r="C650" s="22">
        <f>IF('Training Data'!A644="F",1,0)</f>
        <v>0</v>
      </c>
      <c r="D650" s="26">
        <f>IF('Training Data'!$B644="H",1,0)</f>
        <v>0</v>
      </c>
      <c r="E650" s="22">
        <f>IF('Training Data'!$B644="A",1,0)</f>
        <v>1</v>
      </c>
      <c r="F650" s="37">
        <v>0</v>
      </c>
      <c r="G650" s="37">
        <v>0</v>
      </c>
      <c r="H650" s="37">
        <v>1</v>
      </c>
      <c r="I650" s="37">
        <v>0</v>
      </c>
      <c r="J650" s="37">
        <v>0</v>
      </c>
      <c r="K650" s="37">
        <v>0</v>
      </c>
      <c r="L650" s="37">
        <v>0</v>
      </c>
      <c r="M650" s="37">
        <v>0</v>
      </c>
      <c r="N650" s="37">
        <v>0</v>
      </c>
      <c r="O650" s="37">
        <v>0</v>
      </c>
      <c r="P650" s="37">
        <v>0</v>
      </c>
      <c r="Q650" s="37">
        <v>0</v>
      </c>
      <c r="R650" s="37">
        <v>0</v>
      </c>
      <c r="S650" s="37">
        <v>1</v>
      </c>
      <c r="T650" s="22">
        <v>0</v>
      </c>
      <c r="U650" s="24">
        <v>1</v>
      </c>
      <c r="V650" s="23">
        <v>0</v>
      </c>
      <c r="W650" s="54">
        <f t="shared" ca="1" si="23"/>
        <v>-0.5571351825784967</v>
      </c>
      <c r="X650" s="55">
        <f t="shared" ca="1" si="22"/>
        <v>0.31039961166677488</v>
      </c>
    </row>
    <row r="651" spans="2:24" x14ac:dyDescent="0.25">
      <c r="B651" s="26">
        <f>IF('Training Data'!A645="M",1,0)</f>
        <v>0</v>
      </c>
      <c r="C651" s="22">
        <f>IF('Training Data'!A645="F",1,0)</f>
        <v>1</v>
      </c>
      <c r="D651" s="26">
        <f>IF('Training Data'!$B645="H",1,0)</f>
        <v>1</v>
      </c>
      <c r="E651" s="22">
        <f>IF('Training Data'!$B645="A",1,0)</f>
        <v>0</v>
      </c>
      <c r="F651" s="37">
        <v>0</v>
      </c>
      <c r="G651" s="37">
        <v>1</v>
      </c>
      <c r="H651" s="37">
        <v>0</v>
      </c>
      <c r="I651" s="37">
        <v>0</v>
      </c>
      <c r="J651" s="37">
        <v>0</v>
      </c>
      <c r="K651" s="37">
        <v>0</v>
      </c>
      <c r="L651" s="37">
        <v>0</v>
      </c>
      <c r="M651" s="37">
        <v>0</v>
      </c>
      <c r="N651" s="37">
        <v>0</v>
      </c>
      <c r="O651" s="37">
        <v>0</v>
      </c>
      <c r="P651" s="37">
        <v>0</v>
      </c>
      <c r="Q651" s="37">
        <v>0</v>
      </c>
      <c r="R651" s="37">
        <v>0</v>
      </c>
      <c r="S651" s="37">
        <v>0</v>
      </c>
      <c r="T651" s="22">
        <v>0</v>
      </c>
      <c r="U651" s="24">
        <v>1</v>
      </c>
      <c r="V651" s="23">
        <v>0</v>
      </c>
      <c r="W651" s="54">
        <f t="shared" ca="1" si="23"/>
        <v>-0.32883321762478318</v>
      </c>
      <c r="X651" s="55">
        <f t="shared" ca="1" si="22"/>
        <v>0.10813128501346801</v>
      </c>
    </row>
    <row r="652" spans="2:24" x14ac:dyDescent="0.25">
      <c r="B652" s="26">
        <f>IF('Training Data'!A646="M",1,0)</f>
        <v>0</v>
      </c>
      <c r="C652" s="22">
        <f>IF('Training Data'!A646="F",1,0)</f>
        <v>1</v>
      </c>
      <c r="D652" s="26">
        <f>IF('Training Data'!$B646="H",1,0)</f>
        <v>1</v>
      </c>
      <c r="E652" s="22">
        <f>IF('Training Data'!$B646="A",1,0)</f>
        <v>0</v>
      </c>
      <c r="F652" s="37">
        <v>0</v>
      </c>
      <c r="G652" s="37">
        <v>0</v>
      </c>
      <c r="H652" s="37">
        <v>0</v>
      </c>
      <c r="I652" s="37">
        <v>0</v>
      </c>
      <c r="J652" s="37">
        <v>0</v>
      </c>
      <c r="K652" s="37">
        <v>0</v>
      </c>
      <c r="L652" s="37">
        <v>0</v>
      </c>
      <c r="M652" s="37">
        <v>0</v>
      </c>
      <c r="N652" s="37">
        <v>0</v>
      </c>
      <c r="O652" s="37">
        <v>0</v>
      </c>
      <c r="P652" s="37">
        <v>0</v>
      </c>
      <c r="Q652" s="37">
        <v>0</v>
      </c>
      <c r="R652" s="37">
        <v>0</v>
      </c>
      <c r="S652" s="37">
        <v>0</v>
      </c>
      <c r="T652" s="22">
        <v>0</v>
      </c>
      <c r="U652" s="24">
        <v>1</v>
      </c>
      <c r="V652" s="23">
        <v>0</v>
      </c>
      <c r="W652" s="54">
        <f t="shared" ca="1" si="23"/>
        <v>-5.4751947799372959E-2</v>
      </c>
      <c r="X652" s="55">
        <f t="shared" ca="1" si="22"/>
        <v>2.9977757878252615E-3</v>
      </c>
    </row>
    <row r="653" spans="2:24" x14ac:dyDescent="0.25">
      <c r="B653" s="26">
        <f>IF('Training Data'!A647="M",1,0)</f>
        <v>1</v>
      </c>
      <c r="C653" s="22">
        <f>IF('Training Data'!A647="F",1,0)</f>
        <v>0</v>
      </c>
      <c r="D653" s="26">
        <f>IF('Training Data'!$B647="H",1,0)</f>
        <v>0</v>
      </c>
      <c r="E653" s="22">
        <f>IF('Training Data'!$B647="A",1,0)</f>
        <v>1</v>
      </c>
      <c r="F653" s="37">
        <v>0</v>
      </c>
      <c r="G653" s="37">
        <v>1</v>
      </c>
      <c r="H653" s="37">
        <v>0</v>
      </c>
      <c r="I653" s="37">
        <v>0</v>
      </c>
      <c r="J653" s="37">
        <v>0</v>
      </c>
      <c r="K653" s="37">
        <v>0</v>
      </c>
      <c r="L653" s="37">
        <v>0</v>
      </c>
      <c r="M653" s="37">
        <v>0</v>
      </c>
      <c r="N653" s="37">
        <v>0</v>
      </c>
      <c r="O653" s="37">
        <v>0</v>
      </c>
      <c r="P653" s="37">
        <v>0</v>
      </c>
      <c r="Q653" s="37">
        <v>0</v>
      </c>
      <c r="R653" s="37">
        <v>0</v>
      </c>
      <c r="S653" s="37">
        <v>0</v>
      </c>
      <c r="T653" s="22">
        <v>0</v>
      </c>
      <c r="U653" s="24">
        <v>1</v>
      </c>
      <c r="V653" s="23">
        <v>0</v>
      </c>
      <c r="W653" s="54">
        <f t="shared" ca="1" si="23"/>
        <v>-0.38568972083230202</v>
      </c>
      <c r="X653" s="55">
        <f t="shared" ca="1" si="22"/>
        <v>0.14875656075569907</v>
      </c>
    </row>
    <row r="654" spans="2:24" x14ac:dyDescent="0.25">
      <c r="B654" s="26">
        <f>IF('Training Data'!A648="M",1,0)</f>
        <v>1</v>
      </c>
      <c r="C654" s="22">
        <f>IF('Training Data'!A648="F",1,0)</f>
        <v>0</v>
      </c>
      <c r="D654" s="26">
        <f>IF('Training Data'!$B648="H",1,0)</f>
        <v>1</v>
      </c>
      <c r="E654" s="22">
        <f>IF('Training Data'!$B648="A",1,0)</f>
        <v>0</v>
      </c>
      <c r="F654" s="37">
        <v>0</v>
      </c>
      <c r="G654" s="37">
        <v>0</v>
      </c>
      <c r="H654" s="37">
        <v>0</v>
      </c>
      <c r="I654" s="37">
        <v>0</v>
      </c>
      <c r="J654" s="37">
        <v>0</v>
      </c>
      <c r="K654" s="37">
        <v>0</v>
      </c>
      <c r="L654" s="37">
        <v>0</v>
      </c>
      <c r="M654" s="37">
        <v>0</v>
      </c>
      <c r="N654" s="37">
        <v>0</v>
      </c>
      <c r="O654" s="37">
        <v>0</v>
      </c>
      <c r="P654" s="37">
        <v>1</v>
      </c>
      <c r="Q654" s="37">
        <v>0</v>
      </c>
      <c r="R654" s="37">
        <v>0</v>
      </c>
      <c r="S654" s="37">
        <v>1</v>
      </c>
      <c r="T654" s="22">
        <v>0</v>
      </c>
      <c r="U654" s="24">
        <v>1</v>
      </c>
      <c r="V654" s="23">
        <v>0</v>
      </c>
      <c r="W654" s="54">
        <f t="shared" ca="1" si="23"/>
        <v>-0.49277378787231779</v>
      </c>
      <c r="X654" s="55">
        <f t="shared" ca="1" si="22"/>
        <v>0.24282600601403206</v>
      </c>
    </row>
    <row r="655" spans="2:24" x14ac:dyDescent="0.25">
      <c r="B655" s="26">
        <f>IF('Training Data'!A649="M",1,0)</f>
        <v>1</v>
      </c>
      <c r="C655" s="22">
        <f>IF('Training Data'!A649="F",1,0)</f>
        <v>0</v>
      </c>
      <c r="D655" s="26">
        <f>IF('Training Data'!$B649="H",1,0)</f>
        <v>1</v>
      </c>
      <c r="E655" s="22">
        <f>IF('Training Data'!$B649="A",1,0)</f>
        <v>0</v>
      </c>
      <c r="F655" s="37">
        <v>0</v>
      </c>
      <c r="G655" s="37">
        <v>0</v>
      </c>
      <c r="H655" s="37">
        <v>1</v>
      </c>
      <c r="I655" s="37">
        <v>0</v>
      </c>
      <c r="J655" s="37">
        <v>1</v>
      </c>
      <c r="K655" s="37">
        <v>0</v>
      </c>
      <c r="L655" s="37">
        <v>0</v>
      </c>
      <c r="M655" s="37">
        <v>0</v>
      </c>
      <c r="N655" s="37">
        <v>0</v>
      </c>
      <c r="O655" s="37">
        <v>0</v>
      </c>
      <c r="P655" s="37">
        <v>1</v>
      </c>
      <c r="Q655" s="37">
        <v>0</v>
      </c>
      <c r="R655" s="37">
        <v>0</v>
      </c>
      <c r="S655" s="37">
        <v>0</v>
      </c>
      <c r="T655" s="22">
        <v>0</v>
      </c>
      <c r="U655" s="24">
        <v>1</v>
      </c>
      <c r="V655" s="23">
        <v>0</v>
      </c>
      <c r="W655" s="54">
        <f t="shared" ca="1" si="23"/>
        <v>-0.22925727630923634</v>
      </c>
      <c r="X655" s="55">
        <f t="shared" ca="1" si="22"/>
        <v>5.255889874072954E-2</v>
      </c>
    </row>
    <row r="656" spans="2:24" x14ac:dyDescent="0.25">
      <c r="B656" s="26">
        <f>IF('Training Data'!A650="M",1,0)</f>
        <v>1</v>
      </c>
      <c r="C656" s="22">
        <f>IF('Training Data'!A650="F",1,0)</f>
        <v>0</v>
      </c>
      <c r="D656" s="26">
        <f>IF('Training Data'!$B650="H",1,0)</f>
        <v>1</v>
      </c>
      <c r="E656" s="22">
        <f>IF('Training Data'!$B650="A",1,0)</f>
        <v>0</v>
      </c>
      <c r="F656" s="37">
        <v>0</v>
      </c>
      <c r="G656" s="37">
        <v>0</v>
      </c>
      <c r="H656" s="37">
        <v>1</v>
      </c>
      <c r="I656" s="37">
        <v>0</v>
      </c>
      <c r="J656" s="37">
        <v>0</v>
      </c>
      <c r="K656" s="37">
        <v>0</v>
      </c>
      <c r="L656" s="37">
        <v>0</v>
      </c>
      <c r="M656" s="37">
        <v>0</v>
      </c>
      <c r="N656" s="37">
        <v>0</v>
      </c>
      <c r="O656" s="37">
        <v>0</v>
      </c>
      <c r="P656" s="37">
        <v>0</v>
      </c>
      <c r="Q656" s="37">
        <v>0</v>
      </c>
      <c r="R656" s="37">
        <v>0</v>
      </c>
      <c r="S656" s="37">
        <v>0</v>
      </c>
      <c r="T656" s="22">
        <v>0</v>
      </c>
      <c r="U656" s="24">
        <v>1</v>
      </c>
      <c r="V656" s="23">
        <v>0</v>
      </c>
      <c r="W656" s="54">
        <f t="shared" ca="1" si="23"/>
        <v>-0.36430886925002831</v>
      </c>
      <c r="X656" s="55">
        <f t="shared" ca="1" si="22"/>
        <v>0.13272095221423422</v>
      </c>
    </row>
    <row r="657" spans="2:24" x14ac:dyDescent="0.25">
      <c r="B657" s="26">
        <f>IF('Training Data'!A651="M",1,0)</f>
        <v>1</v>
      </c>
      <c r="C657" s="22">
        <f>IF('Training Data'!A651="F",1,0)</f>
        <v>0</v>
      </c>
      <c r="D657" s="26">
        <f>IF('Training Data'!$B651="H",1,0)</f>
        <v>0</v>
      </c>
      <c r="E657" s="22">
        <f>IF('Training Data'!$B651="A",1,0)</f>
        <v>1</v>
      </c>
      <c r="F657" s="37">
        <v>0</v>
      </c>
      <c r="G657" s="37">
        <v>1</v>
      </c>
      <c r="H657" s="37">
        <v>0</v>
      </c>
      <c r="I657" s="37">
        <v>0</v>
      </c>
      <c r="J657" s="37">
        <v>0</v>
      </c>
      <c r="K657" s="37">
        <v>0</v>
      </c>
      <c r="L657" s="37">
        <v>0</v>
      </c>
      <c r="M657" s="37">
        <v>0</v>
      </c>
      <c r="N657" s="37">
        <v>0</v>
      </c>
      <c r="O657" s="37">
        <v>0</v>
      </c>
      <c r="P657" s="37">
        <v>0</v>
      </c>
      <c r="Q657" s="37">
        <v>0</v>
      </c>
      <c r="R657" s="37">
        <v>0</v>
      </c>
      <c r="S657" s="37">
        <v>0</v>
      </c>
      <c r="T657" s="22">
        <v>0</v>
      </c>
      <c r="U657" s="24">
        <v>1</v>
      </c>
      <c r="V657" s="23">
        <v>0</v>
      </c>
      <c r="W657" s="54">
        <f t="shared" ca="1" si="23"/>
        <v>-0.38568972083230202</v>
      </c>
      <c r="X657" s="55">
        <f t="shared" ca="1" si="22"/>
        <v>0.14875656075569907</v>
      </c>
    </row>
    <row r="658" spans="2:24" x14ac:dyDescent="0.25">
      <c r="B658" s="26">
        <f>IF('Training Data'!A652="M",1,0)</f>
        <v>0</v>
      </c>
      <c r="C658" s="22">
        <f>IF('Training Data'!A652="F",1,0)</f>
        <v>1</v>
      </c>
      <c r="D658" s="26">
        <f>IF('Training Data'!$B652="H",1,0)</f>
        <v>0</v>
      </c>
      <c r="E658" s="22">
        <f>IF('Training Data'!$B652="A",1,0)</f>
        <v>0</v>
      </c>
      <c r="F658" s="37">
        <v>0</v>
      </c>
      <c r="G658" s="37">
        <v>0</v>
      </c>
      <c r="H658" s="37">
        <v>0</v>
      </c>
      <c r="I658" s="37">
        <v>0</v>
      </c>
      <c r="J658" s="37">
        <v>0</v>
      </c>
      <c r="K658" s="37">
        <v>0</v>
      </c>
      <c r="L658" s="37">
        <v>0</v>
      </c>
      <c r="M658" s="37">
        <v>0</v>
      </c>
      <c r="N658" s="37">
        <v>0</v>
      </c>
      <c r="O658" s="37">
        <v>0</v>
      </c>
      <c r="P658" s="37">
        <v>0</v>
      </c>
      <c r="Q658" s="37">
        <v>0</v>
      </c>
      <c r="R658" s="37">
        <v>0</v>
      </c>
      <c r="S658" s="37">
        <v>0</v>
      </c>
      <c r="T658" s="22">
        <v>0</v>
      </c>
      <c r="U658" s="24">
        <v>1</v>
      </c>
      <c r="V658" s="23">
        <v>0</v>
      </c>
      <c r="W658" s="54">
        <f t="shared" ca="1" si="23"/>
        <v>-2.6821218649955628E-2</v>
      </c>
      <c r="X658" s="55">
        <f t="shared" ca="1" si="22"/>
        <v>7.1937776986872757E-4</v>
      </c>
    </row>
    <row r="659" spans="2:24" x14ac:dyDescent="0.25">
      <c r="B659" s="26">
        <f>IF('Training Data'!A653="M",1,0)</f>
        <v>0</v>
      </c>
      <c r="C659" s="22">
        <f>IF('Training Data'!A653="F",1,0)</f>
        <v>1</v>
      </c>
      <c r="D659" s="26">
        <f>IF('Training Data'!$B653="H",1,0)</f>
        <v>1</v>
      </c>
      <c r="E659" s="22">
        <f>IF('Training Data'!$B653="A",1,0)</f>
        <v>0</v>
      </c>
      <c r="F659" s="37">
        <v>0</v>
      </c>
      <c r="G659" s="37">
        <v>0</v>
      </c>
      <c r="H659" s="37">
        <v>0</v>
      </c>
      <c r="I659" s="37">
        <v>0</v>
      </c>
      <c r="J659" s="37">
        <v>0</v>
      </c>
      <c r="K659" s="37">
        <v>0</v>
      </c>
      <c r="L659" s="37">
        <v>0</v>
      </c>
      <c r="M659" s="37">
        <v>0</v>
      </c>
      <c r="N659" s="37">
        <v>0</v>
      </c>
      <c r="O659" s="37">
        <v>0</v>
      </c>
      <c r="P659" s="37">
        <v>1</v>
      </c>
      <c r="Q659" s="37">
        <v>0</v>
      </c>
      <c r="R659" s="37">
        <v>0</v>
      </c>
      <c r="S659" s="37">
        <v>1</v>
      </c>
      <c r="T659" s="22">
        <v>0</v>
      </c>
      <c r="U659" s="24">
        <v>1</v>
      </c>
      <c r="V659" s="23">
        <v>0</v>
      </c>
      <c r="W659" s="54">
        <f t="shared" ca="1" si="23"/>
        <v>-0.4212843855342408</v>
      </c>
      <c r="X659" s="55">
        <f t="shared" ca="1" si="22"/>
        <v>0.17748053349496284</v>
      </c>
    </row>
    <row r="660" spans="2:24" x14ac:dyDescent="0.25">
      <c r="B660" s="26">
        <f>IF('Training Data'!A654="M",1,0)</f>
        <v>1</v>
      </c>
      <c r="C660" s="22">
        <f>IF('Training Data'!A654="F",1,0)</f>
        <v>0</v>
      </c>
      <c r="D660" s="26">
        <f>IF('Training Data'!$B654="H",1,0)</f>
        <v>0</v>
      </c>
      <c r="E660" s="22">
        <f>IF('Training Data'!$B654="A",1,0)</f>
        <v>1</v>
      </c>
      <c r="F660" s="37">
        <v>0</v>
      </c>
      <c r="G660" s="37">
        <v>0</v>
      </c>
      <c r="H660" s="37">
        <v>0</v>
      </c>
      <c r="I660" s="37">
        <v>0</v>
      </c>
      <c r="J660" s="37">
        <v>0</v>
      </c>
      <c r="K660" s="37">
        <v>0</v>
      </c>
      <c r="L660" s="37">
        <v>0</v>
      </c>
      <c r="M660" s="37">
        <v>0</v>
      </c>
      <c r="N660" s="37">
        <v>0</v>
      </c>
      <c r="O660" s="37">
        <v>0</v>
      </c>
      <c r="P660" s="37">
        <v>0</v>
      </c>
      <c r="Q660" s="37">
        <v>0</v>
      </c>
      <c r="R660" s="37">
        <v>0</v>
      </c>
      <c r="S660" s="37">
        <v>1</v>
      </c>
      <c r="T660" s="22">
        <v>0</v>
      </c>
      <c r="U660" s="24">
        <v>1</v>
      </c>
      <c r="V660" s="23">
        <v>0</v>
      </c>
      <c r="W660" s="54">
        <f t="shared" ca="1" si="23"/>
        <v>-0.31906766346591825</v>
      </c>
      <c r="X660" s="55">
        <f t="shared" ca="1" si="22"/>
        <v>0.10180417386960046</v>
      </c>
    </row>
    <row r="661" spans="2:24" x14ac:dyDescent="0.25">
      <c r="B661" s="26">
        <f>IF('Training Data'!A655="M",1,0)</f>
        <v>0</v>
      </c>
      <c r="C661" s="22">
        <f>IF('Training Data'!A655="F",1,0)</f>
        <v>1</v>
      </c>
      <c r="D661" s="26">
        <f>IF('Training Data'!$B655="H",1,0)</f>
        <v>1</v>
      </c>
      <c r="E661" s="22">
        <f>IF('Training Data'!$B655="A",1,0)</f>
        <v>0</v>
      </c>
      <c r="F661" s="37">
        <v>0</v>
      </c>
      <c r="G661" s="37">
        <v>0</v>
      </c>
      <c r="H661" s="37">
        <v>0</v>
      </c>
      <c r="I661" s="37">
        <v>1</v>
      </c>
      <c r="J661" s="37">
        <v>0</v>
      </c>
      <c r="K661" s="37">
        <v>0</v>
      </c>
      <c r="L661" s="37">
        <v>0</v>
      </c>
      <c r="M661" s="37">
        <v>0</v>
      </c>
      <c r="N661" s="37">
        <v>0</v>
      </c>
      <c r="O661" s="37">
        <v>0</v>
      </c>
      <c r="P661" s="37">
        <v>0</v>
      </c>
      <c r="Q661" s="37">
        <v>0</v>
      </c>
      <c r="R661" s="37">
        <v>0</v>
      </c>
      <c r="S661" s="37">
        <v>0</v>
      </c>
      <c r="T661" s="22">
        <v>0</v>
      </c>
      <c r="U661" s="24">
        <v>1</v>
      </c>
      <c r="V661" s="23">
        <v>0</v>
      </c>
      <c r="W661" s="54">
        <f t="shared" ca="1" si="23"/>
        <v>0.29083308512030698</v>
      </c>
      <c r="X661" s="55">
        <f t="shared" ca="1" si="22"/>
        <v>8.4583883400595722E-2</v>
      </c>
    </row>
    <row r="662" spans="2:24" x14ac:dyDescent="0.25">
      <c r="B662" s="26">
        <f>IF('Training Data'!A656="M",1,0)</f>
        <v>0</v>
      </c>
      <c r="C662" s="22">
        <f>IF('Training Data'!A656="F",1,0)</f>
        <v>1</v>
      </c>
      <c r="D662" s="26">
        <f>IF('Training Data'!$B656="H",1,0)</f>
        <v>0</v>
      </c>
      <c r="E662" s="22">
        <f>IF('Training Data'!$B656="A",1,0)</f>
        <v>1</v>
      </c>
      <c r="F662" s="37">
        <v>0</v>
      </c>
      <c r="G662" s="37">
        <v>0</v>
      </c>
      <c r="H662" s="37">
        <v>0</v>
      </c>
      <c r="I662" s="37">
        <v>0</v>
      </c>
      <c r="J662" s="37">
        <v>0</v>
      </c>
      <c r="K662" s="37">
        <v>0</v>
      </c>
      <c r="L662" s="37">
        <v>0</v>
      </c>
      <c r="M662" s="37">
        <v>0</v>
      </c>
      <c r="N662" s="37">
        <v>0</v>
      </c>
      <c r="O662" s="37">
        <v>1</v>
      </c>
      <c r="P662" s="37">
        <v>0</v>
      </c>
      <c r="Q662" s="37">
        <v>0</v>
      </c>
      <c r="R662" s="37">
        <v>0</v>
      </c>
      <c r="S662" s="37">
        <v>1</v>
      </c>
      <c r="T662" s="22">
        <v>0</v>
      </c>
      <c r="U662" s="24">
        <v>1</v>
      </c>
      <c r="V662" s="23">
        <v>0</v>
      </c>
      <c r="W662" s="54">
        <f t="shared" ca="1" si="23"/>
        <v>-8.7044978711821597E-2</v>
      </c>
      <c r="X662" s="55">
        <f t="shared" ca="1" si="22"/>
        <v>7.5768283189414747E-3</v>
      </c>
    </row>
    <row r="663" spans="2:24" x14ac:dyDescent="0.25">
      <c r="B663" s="26">
        <f>IF('Training Data'!A657="M",1,0)</f>
        <v>0</v>
      </c>
      <c r="C663" s="22">
        <f>IF('Training Data'!A657="F",1,0)</f>
        <v>1</v>
      </c>
      <c r="D663" s="26">
        <f>IF('Training Data'!$B657="H",1,0)</f>
        <v>1</v>
      </c>
      <c r="E663" s="22">
        <f>IF('Training Data'!$B657="A",1,0)</f>
        <v>0</v>
      </c>
      <c r="F663" s="37">
        <v>0</v>
      </c>
      <c r="G663" s="37">
        <v>0</v>
      </c>
      <c r="H663" s="37">
        <v>0</v>
      </c>
      <c r="I663" s="37">
        <v>0</v>
      </c>
      <c r="J663" s="37">
        <v>0</v>
      </c>
      <c r="K663" s="37">
        <v>0</v>
      </c>
      <c r="L663" s="37">
        <v>0</v>
      </c>
      <c r="M663" s="37">
        <v>0</v>
      </c>
      <c r="N663" s="37">
        <v>0</v>
      </c>
      <c r="O663" s="37">
        <v>0</v>
      </c>
      <c r="P663" s="37">
        <v>0</v>
      </c>
      <c r="Q663" s="37">
        <v>0</v>
      </c>
      <c r="R663" s="37">
        <v>0</v>
      </c>
      <c r="S663" s="37">
        <v>1</v>
      </c>
      <c r="T663" s="22">
        <v>0</v>
      </c>
      <c r="U663" s="24">
        <v>1</v>
      </c>
      <c r="V663" s="23">
        <v>0</v>
      </c>
      <c r="W663" s="54">
        <f t="shared" ca="1" si="23"/>
        <v>-0.26221116025839941</v>
      </c>
      <c r="X663" s="55">
        <f t="shared" ca="1" si="22"/>
        <v>6.8754692564056016E-2</v>
      </c>
    </row>
    <row r="664" spans="2:24" x14ac:dyDescent="0.25">
      <c r="B664" s="26">
        <f>IF('Training Data'!A658="M",1,0)</f>
        <v>1</v>
      </c>
      <c r="C664" s="22">
        <f>IF('Training Data'!A658="F",1,0)</f>
        <v>0</v>
      </c>
      <c r="D664" s="26">
        <f>IF('Training Data'!$B658="H",1,0)</f>
        <v>1</v>
      </c>
      <c r="E664" s="22">
        <f>IF('Training Data'!$B658="A",1,0)</f>
        <v>0</v>
      </c>
      <c r="F664" s="37">
        <v>0</v>
      </c>
      <c r="G664" s="37">
        <v>0</v>
      </c>
      <c r="H664" s="37">
        <v>1</v>
      </c>
      <c r="I664" s="37">
        <v>0</v>
      </c>
      <c r="J664" s="37">
        <v>0</v>
      </c>
      <c r="K664" s="37">
        <v>0</v>
      </c>
      <c r="L664" s="37">
        <v>0</v>
      </c>
      <c r="M664" s="37">
        <v>0</v>
      </c>
      <c r="N664" s="37">
        <v>0</v>
      </c>
      <c r="O664" s="37">
        <v>0</v>
      </c>
      <c r="P664" s="37">
        <v>0</v>
      </c>
      <c r="Q664" s="37">
        <v>0</v>
      </c>
      <c r="R664" s="37">
        <v>0</v>
      </c>
      <c r="S664" s="37">
        <v>0</v>
      </c>
      <c r="T664" s="22">
        <v>0</v>
      </c>
      <c r="U664" s="24">
        <v>1</v>
      </c>
      <c r="V664" s="23">
        <v>0</v>
      </c>
      <c r="W664" s="54">
        <f t="shared" ca="1" si="23"/>
        <v>-0.36430886925002831</v>
      </c>
      <c r="X664" s="55">
        <f t="shared" ca="1" si="22"/>
        <v>0.13272095221423422</v>
      </c>
    </row>
    <row r="665" spans="2:24" x14ac:dyDescent="0.25">
      <c r="B665" s="26">
        <f>IF('Training Data'!A659="M",1,0)</f>
        <v>0</v>
      </c>
      <c r="C665" s="22">
        <f>IF('Training Data'!A659="F",1,0)</f>
        <v>1</v>
      </c>
      <c r="D665" s="26">
        <f>IF('Training Data'!$B659="H",1,0)</f>
        <v>1</v>
      </c>
      <c r="E665" s="22">
        <f>IF('Training Data'!$B659="A",1,0)</f>
        <v>0</v>
      </c>
      <c r="F665" s="37">
        <v>0</v>
      </c>
      <c r="G665" s="37">
        <v>0</v>
      </c>
      <c r="H665" s="37">
        <v>1</v>
      </c>
      <c r="I665" s="37">
        <v>0</v>
      </c>
      <c r="J665" s="37">
        <v>0</v>
      </c>
      <c r="K665" s="37">
        <v>0</v>
      </c>
      <c r="L665" s="37">
        <v>0</v>
      </c>
      <c r="M665" s="37">
        <v>0</v>
      </c>
      <c r="N665" s="37">
        <v>0</v>
      </c>
      <c r="O665" s="37">
        <v>0</v>
      </c>
      <c r="P665" s="37">
        <v>0</v>
      </c>
      <c r="Q665" s="37">
        <v>0</v>
      </c>
      <c r="R665" s="37">
        <v>0</v>
      </c>
      <c r="S665" s="37">
        <v>0</v>
      </c>
      <c r="T665" s="22">
        <v>0</v>
      </c>
      <c r="U665" s="24">
        <v>1</v>
      </c>
      <c r="V665" s="23">
        <v>0</v>
      </c>
      <c r="W665" s="54">
        <f t="shared" ca="1" si="23"/>
        <v>-0.29281946691195132</v>
      </c>
      <c r="X665" s="55">
        <f t="shared" ca="1" si="22"/>
        <v>8.5743240202599352E-2</v>
      </c>
    </row>
    <row r="666" spans="2:24" x14ac:dyDescent="0.25">
      <c r="B666" s="26">
        <f>IF('Training Data'!A660="M",1,0)</f>
        <v>1</v>
      </c>
      <c r="C666" s="22">
        <f>IF('Training Data'!A660="F",1,0)</f>
        <v>0</v>
      </c>
      <c r="D666" s="26">
        <f>IF('Training Data'!$B660="H",1,0)</f>
        <v>1</v>
      </c>
      <c r="E666" s="22">
        <f>IF('Training Data'!$B660="A",1,0)</f>
        <v>0</v>
      </c>
      <c r="F666" s="37">
        <v>0</v>
      </c>
      <c r="G666" s="37">
        <v>0</v>
      </c>
      <c r="H666" s="37">
        <v>0</v>
      </c>
      <c r="I666" s="37">
        <v>0</v>
      </c>
      <c r="J666" s="37">
        <v>0</v>
      </c>
      <c r="K666" s="37">
        <v>0</v>
      </c>
      <c r="L666" s="37">
        <v>0</v>
      </c>
      <c r="M666" s="37">
        <v>0</v>
      </c>
      <c r="N666" s="37">
        <v>0</v>
      </c>
      <c r="O666" s="37">
        <v>0</v>
      </c>
      <c r="P666" s="37">
        <v>0</v>
      </c>
      <c r="Q666" s="37">
        <v>0</v>
      </c>
      <c r="R666" s="37">
        <v>0</v>
      </c>
      <c r="S666" s="37">
        <v>1</v>
      </c>
      <c r="T666" s="22">
        <v>0</v>
      </c>
      <c r="U666" s="24">
        <v>1</v>
      </c>
      <c r="V666" s="23">
        <v>0</v>
      </c>
      <c r="W666" s="54">
        <f t="shared" ca="1" si="23"/>
        <v>-0.3337005625964764</v>
      </c>
      <c r="X666" s="55">
        <f t="shared" ca="1" si="22"/>
        <v>0.11135606547720486</v>
      </c>
    </row>
    <row r="667" spans="2:24" x14ac:dyDescent="0.25">
      <c r="B667" s="26">
        <f>IF('Training Data'!A661="M",1,0)</f>
        <v>1</v>
      </c>
      <c r="C667" s="22">
        <f>IF('Training Data'!A661="F",1,0)</f>
        <v>0</v>
      </c>
      <c r="D667" s="26">
        <f>IF('Training Data'!$B661="H",1,0)</f>
        <v>0</v>
      </c>
      <c r="E667" s="22">
        <f>IF('Training Data'!$B661="A",1,0)</f>
        <v>1</v>
      </c>
      <c r="F667" s="37">
        <v>0</v>
      </c>
      <c r="G667" s="37">
        <v>1</v>
      </c>
      <c r="H667" s="37">
        <v>0</v>
      </c>
      <c r="I667" s="37">
        <v>0</v>
      </c>
      <c r="J667" s="37">
        <v>0</v>
      </c>
      <c r="K667" s="37">
        <v>0</v>
      </c>
      <c r="L667" s="37">
        <v>0</v>
      </c>
      <c r="M667" s="37">
        <v>0</v>
      </c>
      <c r="N667" s="37">
        <v>0</v>
      </c>
      <c r="O667" s="37">
        <v>0</v>
      </c>
      <c r="P667" s="37">
        <v>0</v>
      </c>
      <c r="Q667" s="37">
        <v>0</v>
      </c>
      <c r="R667" s="37">
        <v>0</v>
      </c>
      <c r="S667" s="37">
        <v>0</v>
      </c>
      <c r="T667" s="22">
        <v>0</v>
      </c>
      <c r="U667" s="24">
        <v>1</v>
      </c>
      <c r="V667" s="23">
        <v>0</v>
      </c>
      <c r="W667" s="54">
        <f t="shared" ca="1" si="23"/>
        <v>-0.38568972083230202</v>
      </c>
      <c r="X667" s="55">
        <f t="shared" ca="1" si="22"/>
        <v>0.14875656075569907</v>
      </c>
    </row>
    <row r="668" spans="2:24" x14ac:dyDescent="0.25">
      <c r="B668" s="26">
        <f>IF('Training Data'!A662="M",1,0)</f>
        <v>1</v>
      </c>
      <c r="C668" s="22">
        <f>IF('Training Data'!A662="F",1,0)</f>
        <v>0</v>
      </c>
      <c r="D668" s="26">
        <f>IF('Training Data'!$B662="H",1,0)</f>
        <v>1</v>
      </c>
      <c r="E668" s="22">
        <f>IF('Training Data'!$B662="A",1,0)</f>
        <v>0</v>
      </c>
      <c r="F668" s="37">
        <v>0</v>
      </c>
      <c r="G668" s="37">
        <v>1</v>
      </c>
      <c r="H668" s="37">
        <v>0</v>
      </c>
      <c r="I668" s="37">
        <v>0</v>
      </c>
      <c r="J668" s="37">
        <v>0</v>
      </c>
      <c r="K668" s="37">
        <v>0</v>
      </c>
      <c r="L668" s="37">
        <v>0</v>
      </c>
      <c r="M668" s="37">
        <v>0</v>
      </c>
      <c r="N668" s="37">
        <v>0</v>
      </c>
      <c r="O668" s="37">
        <v>0</v>
      </c>
      <c r="P668" s="37">
        <v>0</v>
      </c>
      <c r="Q668" s="37">
        <v>0</v>
      </c>
      <c r="R668" s="37">
        <v>0</v>
      </c>
      <c r="S668" s="37">
        <v>1</v>
      </c>
      <c r="T668" s="22">
        <v>0</v>
      </c>
      <c r="U668" s="24">
        <v>1</v>
      </c>
      <c r="V668" s="23">
        <v>0</v>
      </c>
      <c r="W668" s="54">
        <f t="shared" ca="1" si="23"/>
        <v>-0.60778183242188655</v>
      </c>
      <c r="X668" s="55">
        <f t="shared" ca="1" si="22"/>
        <v>0.36939875582210618</v>
      </c>
    </row>
    <row r="669" spans="2:24" x14ac:dyDescent="0.25">
      <c r="B669" s="26">
        <f>IF('Training Data'!A663="M",1,0)</f>
        <v>1</v>
      </c>
      <c r="C669" s="22">
        <f>IF('Training Data'!A663="F",1,0)</f>
        <v>0</v>
      </c>
      <c r="D669" s="26">
        <f>IF('Training Data'!$B663="H",1,0)</f>
        <v>0</v>
      </c>
      <c r="E669" s="22">
        <f>IF('Training Data'!$B663="A",1,0)</f>
        <v>1</v>
      </c>
      <c r="F669" s="37">
        <v>0</v>
      </c>
      <c r="G669" s="37">
        <v>0</v>
      </c>
      <c r="H669" s="37">
        <v>0</v>
      </c>
      <c r="I669" s="37">
        <v>0</v>
      </c>
      <c r="J669" s="37">
        <v>0</v>
      </c>
      <c r="K669" s="37">
        <v>0</v>
      </c>
      <c r="L669" s="37">
        <v>0</v>
      </c>
      <c r="M669" s="37">
        <v>0</v>
      </c>
      <c r="N669" s="37">
        <v>0</v>
      </c>
      <c r="O669" s="37">
        <v>0</v>
      </c>
      <c r="P669" s="37">
        <v>0</v>
      </c>
      <c r="Q669" s="37">
        <v>0</v>
      </c>
      <c r="R669" s="37">
        <v>0</v>
      </c>
      <c r="S669" s="37">
        <v>0</v>
      </c>
      <c r="T669" s="22">
        <v>0</v>
      </c>
      <c r="U669" s="24">
        <v>1</v>
      </c>
      <c r="V669" s="23">
        <v>0</v>
      </c>
      <c r="W669" s="54">
        <f t="shared" ca="1" si="23"/>
        <v>-0.11160845100689183</v>
      </c>
      <c r="X669" s="55">
        <f t="shared" ca="1" si="22"/>
        <v>1.2456446336157775E-2</v>
      </c>
    </row>
    <row r="670" spans="2:24" x14ac:dyDescent="0.25">
      <c r="B670" s="26">
        <f>IF('Training Data'!A664="M",1,0)</f>
        <v>0</v>
      </c>
      <c r="C670" s="22">
        <f>IF('Training Data'!A664="F",1,0)</f>
        <v>1</v>
      </c>
      <c r="D670" s="26">
        <f>IF('Training Data'!$B664="H",1,0)</f>
        <v>0</v>
      </c>
      <c r="E670" s="22">
        <f>IF('Training Data'!$B664="A",1,0)</f>
        <v>0</v>
      </c>
      <c r="F670" s="37">
        <v>0</v>
      </c>
      <c r="G670" s="37">
        <v>0</v>
      </c>
      <c r="H670" s="37">
        <v>0</v>
      </c>
      <c r="I670" s="37">
        <v>0</v>
      </c>
      <c r="J670" s="37">
        <v>0</v>
      </c>
      <c r="K670" s="37">
        <v>0</v>
      </c>
      <c r="L670" s="37">
        <v>0</v>
      </c>
      <c r="M670" s="37">
        <v>0</v>
      </c>
      <c r="N670" s="37">
        <v>0</v>
      </c>
      <c r="O670" s="37">
        <v>0</v>
      </c>
      <c r="P670" s="37">
        <v>0</v>
      </c>
      <c r="Q670" s="37">
        <v>0</v>
      </c>
      <c r="R670" s="37">
        <v>0</v>
      </c>
      <c r="S670" s="37">
        <v>0</v>
      </c>
      <c r="T670" s="22">
        <v>0</v>
      </c>
      <c r="U670" s="24">
        <v>1</v>
      </c>
      <c r="V670" s="23">
        <v>0</v>
      </c>
      <c r="W670" s="54">
        <f t="shared" ca="1" si="23"/>
        <v>-2.6821218649955628E-2</v>
      </c>
      <c r="X670" s="55">
        <f t="shared" ca="1" si="22"/>
        <v>7.1937776986872757E-4</v>
      </c>
    </row>
    <row r="671" spans="2:24" x14ac:dyDescent="0.25">
      <c r="B671" s="26">
        <f>IF('Training Data'!A665="M",1,0)</f>
        <v>1</v>
      </c>
      <c r="C671" s="22">
        <f>IF('Training Data'!A665="F",1,0)</f>
        <v>0</v>
      </c>
      <c r="D671" s="26">
        <f>IF('Training Data'!$B665="H",1,0)</f>
        <v>1</v>
      </c>
      <c r="E671" s="22">
        <f>IF('Training Data'!$B665="A",1,0)</f>
        <v>0</v>
      </c>
      <c r="F671" s="37">
        <v>0</v>
      </c>
      <c r="G671" s="37">
        <v>0</v>
      </c>
      <c r="H671" s="37">
        <v>1</v>
      </c>
      <c r="I671" s="37">
        <v>0</v>
      </c>
      <c r="J671" s="37">
        <v>0</v>
      </c>
      <c r="K671" s="37">
        <v>0</v>
      </c>
      <c r="L671" s="37">
        <v>0</v>
      </c>
      <c r="M671" s="37">
        <v>0</v>
      </c>
      <c r="N671" s="37">
        <v>0</v>
      </c>
      <c r="O671" s="37">
        <v>0</v>
      </c>
      <c r="P671" s="37">
        <v>0</v>
      </c>
      <c r="Q671" s="37">
        <v>0</v>
      </c>
      <c r="R671" s="37">
        <v>0</v>
      </c>
      <c r="S671" s="37">
        <v>0</v>
      </c>
      <c r="T671" s="22">
        <v>0</v>
      </c>
      <c r="U671" s="24">
        <v>1</v>
      </c>
      <c r="V671" s="23">
        <v>0</v>
      </c>
      <c r="W671" s="54">
        <f t="shared" ca="1" si="23"/>
        <v>-0.36430886925002831</v>
      </c>
      <c r="X671" s="55">
        <f t="shared" ca="1" si="22"/>
        <v>0.13272095221423422</v>
      </c>
    </row>
    <row r="672" spans="2:24" x14ac:dyDescent="0.25">
      <c r="B672" s="26">
        <f>IF('Training Data'!A666="M",1,0)</f>
        <v>0</v>
      </c>
      <c r="C672" s="22">
        <f>IF('Training Data'!A666="F",1,0)</f>
        <v>1</v>
      </c>
      <c r="D672" s="26">
        <f>IF('Training Data'!$B666="H",1,0)</f>
        <v>1</v>
      </c>
      <c r="E672" s="22">
        <f>IF('Training Data'!$B666="A",1,0)</f>
        <v>0</v>
      </c>
      <c r="F672" s="37">
        <v>0</v>
      </c>
      <c r="G672" s="37">
        <v>0</v>
      </c>
      <c r="H672" s="37">
        <v>0</v>
      </c>
      <c r="I672" s="37">
        <v>0</v>
      </c>
      <c r="J672" s="37">
        <v>0</v>
      </c>
      <c r="K672" s="37">
        <v>0</v>
      </c>
      <c r="L672" s="37">
        <v>0</v>
      </c>
      <c r="M672" s="37">
        <v>0</v>
      </c>
      <c r="N672" s="37">
        <v>0</v>
      </c>
      <c r="O672" s="37">
        <v>0</v>
      </c>
      <c r="P672" s="37">
        <v>1</v>
      </c>
      <c r="Q672" s="37">
        <v>0</v>
      </c>
      <c r="R672" s="37">
        <v>0</v>
      </c>
      <c r="S672" s="37">
        <v>1</v>
      </c>
      <c r="T672" s="22">
        <v>0</v>
      </c>
      <c r="U672" s="24">
        <v>1</v>
      </c>
      <c r="V672" s="23">
        <v>0</v>
      </c>
      <c r="W672" s="54">
        <f t="shared" ca="1" si="23"/>
        <v>-0.4212843855342408</v>
      </c>
      <c r="X672" s="55">
        <f t="shared" ca="1" si="22"/>
        <v>0.17748053349496284</v>
      </c>
    </row>
    <row r="673" spans="2:24" x14ac:dyDescent="0.25">
      <c r="B673" s="26">
        <f>IF('Training Data'!A667="M",1,0)</f>
        <v>1</v>
      </c>
      <c r="C673" s="22">
        <f>IF('Training Data'!A667="F",1,0)</f>
        <v>0</v>
      </c>
      <c r="D673" s="26">
        <f>IF('Training Data'!$B667="H",1,0)</f>
        <v>1</v>
      </c>
      <c r="E673" s="22">
        <f>IF('Training Data'!$B667="A",1,0)</f>
        <v>0</v>
      </c>
      <c r="F673" s="37">
        <v>0</v>
      </c>
      <c r="G673" s="37">
        <v>0</v>
      </c>
      <c r="H673" s="37">
        <v>0</v>
      </c>
      <c r="I673" s="37">
        <v>0</v>
      </c>
      <c r="J673" s="37">
        <v>0</v>
      </c>
      <c r="K673" s="37">
        <v>0</v>
      </c>
      <c r="L673" s="37">
        <v>0</v>
      </c>
      <c r="M673" s="37">
        <v>0</v>
      </c>
      <c r="N673" s="37">
        <v>0</v>
      </c>
      <c r="O673" s="37">
        <v>0</v>
      </c>
      <c r="P673" s="37">
        <v>0</v>
      </c>
      <c r="Q673" s="37">
        <v>0</v>
      </c>
      <c r="R673" s="37">
        <v>0</v>
      </c>
      <c r="S673" s="37">
        <v>1</v>
      </c>
      <c r="T673" s="22">
        <v>0</v>
      </c>
      <c r="U673" s="24">
        <v>1</v>
      </c>
      <c r="V673" s="23">
        <v>0</v>
      </c>
      <c r="W673" s="54">
        <f t="shared" ca="1" si="23"/>
        <v>-0.3337005625964764</v>
      </c>
      <c r="X673" s="55">
        <f t="shared" ca="1" si="22"/>
        <v>0.11135606547720486</v>
      </c>
    </row>
    <row r="674" spans="2:24" x14ac:dyDescent="0.25">
      <c r="B674" s="26">
        <f>IF('Training Data'!A668="M",1,0)</f>
        <v>0</v>
      </c>
      <c r="C674" s="22">
        <f>IF('Training Data'!A668="F",1,0)</f>
        <v>0</v>
      </c>
      <c r="D674" s="26">
        <f>IF('Training Data'!$B668="H",1,0)</f>
        <v>0</v>
      </c>
      <c r="E674" s="22">
        <f>IF('Training Data'!$B668="A",1,0)</f>
        <v>1</v>
      </c>
      <c r="F674" s="37">
        <v>0</v>
      </c>
      <c r="G674" s="37">
        <v>1</v>
      </c>
      <c r="H674" s="37">
        <v>0</v>
      </c>
      <c r="I674" s="37">
        <v>0</v>
      </c>
      <c r="J674" s="37">
        <v>0</v>
      </c>
      <c r="K674" s="37">
        <v>0</v>
      </c>
      <c r="L674" s="37">
        <v>0</v>
      </c>
      <c r="M674" s="37">
        <v>0</v>
      </c>
      <c r="N674" s="37">
        <v>0</v>
      </c>
      <c r="O674" s="37">
        <v>0</v>
      </c>
      <c r="P674" s="37">
        <v>0</v>
      </c>
      <c r="Q674" s="37">
        <v>0</v>
      </c>
      <c r="R674" s="37">
        <v>0</v>
      </c>
      <c r="S674" s="37">
        <v>0</v>
      </c>
      <c r="T674" s="22">
        <v>0</v>
      </c>
      <c r="U674" s="24">
        <v>1</v>
      </c>
      <c r="V674" s="23">
        <v>0</v>
      </c>
      <c r="W674" s="54">
        <f t="shared" ca="1" si="23"/>
        <v>-0.2873790998442694</v>
      </c>
      <c r="X674" s="55">
        <f t="shared" ca="1" si="22"/>
        <v>8.2586747027302565E-2</v>
      </c>
    </row>
    <row r="675" spans="2:24" x14ac:dyDescent="0.25">
      <c r="B675" s="26">
        <f>IF('Training Data'!A669="M",1,0)</f>
        <v>0</v>
      </c>
      <c r="C675" s="22">
        <f>IF('Training Data'!A669="F",1,0)</f>
        <v>0</v>
      </c>
      <c r="D675" s="26">
        <f>IF('Training Data'!$B669="H",1,0)</f>
        <v>0</v>
      </c>
      <c r="E675" s="22">
        <f>IF('Training Data'!$B669="A",1,0)</f>
        <v>1</v>
      </c>
      <c r="F675" s="37">
        <v>0</v>
      </c>
      <c r="G675" s="37">
        <v>0</v>
      </c>
      <c r="H675" s="37">
        <v>0</v>
      </c>
      <c r="I675" s="37">
        <v>0</v>
      </c>
      <c r="J675" s="37">
        <v>0</v>
      </c>
      <c r="K675" s="37">
        <v>0</v>
      </c>
      <c r="L675" s="37">
        <v>0</v>
      </c>
      <c r="M675" s="37">
        <v>0</v>
      </c>
      <c r="N675" s="37">
        <v>0</v>
      </c>
      <c r="O675" s="37">
        <v>0</v>
      </c>
      <c r="P675" s="37">
        <v>0</v>
      </c>
      <c r="Q675" s="37">
        <v>0</v>
      </c>
      <c r="R675" s="37">
        <v>0</v>
      </c>
      <c r="S675" s="37">
        <v>0</v>
      </c>
      <c r="T675" s="22">
        <v>0</v>
      </c>
      <c r="U675" s="24">
        <v>1</v>
      </c>
      <c r="V675" s="23">
        <v>0</v>
      </c>
      <c r="W675" s="54">
        <f t="shared" ca="1" si="23"/>
        <v>-1.3297830018859228E-2</v>
      </c>
      <c r="X675" s="55">
        <f t="shared" ca="1" si="22"/>
        <v>1.7683228321047363E-4</v>
      </c>
    </row>
    <row r="676" spans="2:24" x14ac:dyDescent="0.25">
      <c r="B676" s="26">
        <f>IF('Training Data'!A670="M",1,0)</f>
        <v>0</v>
      </c>
      <c r="C676" s="22">
        <f>IF('Training Data'!A670="F",1,0)</f>
        <v>0</v>
      </c>
      <c r="D676" s="26">
        <f>IF('Training Data'!$B670="H",1,0)</f>
        <v>0</v>
      </c>
      <c r="E676" s="22">
        <f>IF('Training Data'!$B670="A",1,0)</f>
        <v>0</v>
      </c>
      <c r="F676" s="37">
        <v>0</v>
      </c>
      <c r="G676" s="37">
        <v>1</v>
      </c>
      <c r="H676" s="37">
        <v>1</v>
      </c>
      <c r="I676" s="37">
        <v>0</v>
      </c>
      <c r="J676" s="37">
        <v>0</v>
      </c>
      <c r="K676" s="37">
        <v>0</v>
      </c>
      <c r="L676" s="37">
        <v>0</v>
      </c>
      <c r="M676" s="37">
        <v>0</v>
      </c>
      <c r="N676" s="37">
        <v>0</v>
      </c>
      <c r="O676" s="37">
        <v>0</v>
      </c>
      <c r="P676" s="37">
        <v>0</v>
      </c>
      <c r="Q676" s="37">
        <v>0</v>
      </c>
      <c r="R676" s="37">
        <v>1</v>
      </c>
      <c r="S676" s="37">
        <v>0</v>
      </c>
      <c r="T676" s="22">
        <v>0</v>
      </c>
      <c r="U676" s="24">
        <v>1</v>
      </c>
      <c r="V676" s="23">
        <v>0</v>
      </c>
      <c r="W676" s="54">
        <f t="shared" ca="1" si="23"/>
        <v>-0.32436586010400137</v>
      </c>
      <c r="X676" s="55">
        <f t="shared" ca="1" si="22"/>
        <v>0.10521321120100859</v>
      </c>
    </row>
    <row r="677" spans="2:24" x14ac:dyDescent="0.25">
      <c r="B677" s="26">
        <f>IF('Training Data'!A671="M",1,0)</f>
        <v>1</v>
      </c>
      <c r="C677" s="22">
        <f>IF('Training Data'!A671="F",1,0)</f>
        <v>0</v>
      </c>
      <c r="D677" s="26">
        <f>IF('Training Data'!$B671="H",1,0)</f>
        <v>1</v>
      </c>
      <c r="E677" s="22">
        <f>IF('Training Data'!$B671="A",1,0)</f>
        <v>0</v>
      </c>
      <c r="F677" s="37">
        <v>0</v>
      </c>
      <c r="G677" s="37">
        <v>0</v>
      </c>
      <c r="H677" s="37">
        <v>1</v>
      </c>
      <c r="I677" s="37">
        <v>0</v>
      </c>
      <c r="J677" s="37">
        <v>0</v>
      </c>
      <c r="K677" s="37">
        <v>0</v>
      </c>
      <c r="L677" s="37">
        <v>0</v>
      </c>
      <c r="M677" s="37">
        <v>0</v>
      </c>
      <c r="N677" s="37">
        <v>0</v>
      </c>
      <c r="O677" s="37">
        <v>0</v>
      </c>
      <c r="P677" s="37">
        <v>0</v>
      </c>
      <c r="Q677" s="37">
        <v>0</v>
      </c>
      <c r="R677" s="37">
        <v>0</v>
      </c>
      <c r="S677" s="37">
        <v>1</v>
      </c>
      <c r="T677" s="22">
        <v>0</v>
      </c>
      <c r="U677" s="24">
        <v>1</v>
      </c>
      <c r="V677" s="23">
        <v>0</v>
      </c>
      <c r="W677" s="54">
        <f t="shared" ca="1" si="23"/>
        <v>-0.57176808170905469</v>
      </c>
      <c r="X677" s="55">
        <f t="shared" ca="1" si="22"/>
        <v>0.32691873926125226</v>
      </c>
    </row>
    <row r="678" spans="2:24" x14ac:dyDescent="0.25">
      <c r="B678" s="26">
        <f>IF('Training Data'!A672="M",1,0)</f>
        <v>1</v>
      </c>
      <c r="C678" s="22">
        <f>IF('Training Data'!A672="F",1,0)</f>
        <v>0</v>
      </c>
      <c r="D678" s="26">
        <f>IF('Training Data'!$B672="H",1,0)</f>
        <v>1</v>
      </c>
      <c r="E678" s="22">
        <f>IF('Training Data'!$B672="A",1,0)</f>
        <v>0</v>
      </c>
      <c r="F678" s="37">
        <v>0</v>
      </c>
      <c r="G678" s="37">
        <v>0</v>
      </c>
      <c r="H678" s="37">
        <v>0</v>
      </c>
      <c r="I678" s="37">
        <v>0</v>
      </c>
      <c r="J678" s="37">
        <v>0</v>
      </c>
      <c r="K678" s="37">
        <v>0</v>
      </c>
      <c r="L678" s="37">
        <v>0</v>
      </c>
      <c r="M678" s="37">
        <v>0</v>
      </c>
      <c r="N678" s="37">
        <v>0</v>
      </c>
      <c r="O678" s="37">
        <v>0</v>
      </c>
      <c r="P678" s="37">
        <v>1</v>
      </c>
      <c r="Q678" s="37">
        <v>0</v>
      </c>
      <c r="R678" s="37">
        <v>0</v>
      </c>
      <c r="S678" s="37">
        <v>0</v>
      </c>
      <c r="T678" s="22">
        <v>0</v>
      </c>
      <c r="U678" s="24">
        <v>1</v>
      </c>
      <c r="V678" s="23">
        <v>0</v>
      </c>
      <c r="W678" s="54">
        <f t="shared" ca="1" si="23"/>
        <v>-0.28531457541329136</v>
      </c>
      <c r="X678" s="55">
        <f t="shared" ca="1" si="22"/>
        <v>8.1404406943266727E-2</v>
      </c>
    </row>
    <row r="679" spans="2:24" x14ac:dyDescent="0.25">
      <c r="B679" s="26">
        <f>IF('Training Data'!A673="M",1,0)</f>
        <v>0</v>
      </c>
      <c r="C679" s="22">
        <f>IF('Training Data'!A673="F",1,0)</f>
        <v>1</v>
      </c>
      <c r="D679" s="26">
        <f>IF('Training Data'!$B673="H",1,0)</f>
        <v>1</v>
      </c>
      <c r="E679" s="22">
        <f>IF('Training Data'!$B673="A",1,0)</f>
        <v>0</v>
      </c>
      <c r="F679" s="37">
        <v>0</v>
      </c>
      <c r="G679" s="37">
        <v>0</v>
      </c>
      <c r="H679" s="37">
        <v>0</v>
      </c>
      <c r="I679" s="37">
        <v>0</v>
      </c>
      <c r="J679" s="37">
        <v>0</v>
      </c>
      <c r="K679" s="37">
        <v>0</v>
      </c>
      <c r="L679" s="37">
        <v>0</v>
      </c>
      <c r="M679" s="37">
        <v>0</v>
      </c>
      <c r="N679" s="37">
        <v>0</v>
      </c>
      <c r="O679" s="37">
        <v>0</v>
      </c>
      <c r="P679" s="37">
        <v>0</v>
      </c>
      <c r="Q679" s="37">
        <v>0</v>
      </c>
      <c r="R679" s="37">
        <v>0</v>
      </c>
      <c r="S679" s="37">
        <v>0</v>
      </c>
      <c r="T679" s="22">
        <v>0</v>
      </c>
      <c r="U679" s="24">
        <v>1</v>
      </c>
      <c r="V679" s="23">
        <v>0</v>
      </c>
      <c r="W679" s="54">
        <f t="shared" ca="1" si="23"/>
        <v>-5.4751947799372959E-2</v>
      </c>
      <c r="X679" s="55">
        <f t="shared" ca="1" si="22"/>
        <v>2.9977757878252615E-3</v>
      </c>
    </row>
    <row r="680" spans="2:24" x14ac:dyDescent="0.25">
      <c r="B680" s="26">
        <f>IF('Training Data'!A674="M",1,0)</f>
        <v>0</v>
      </c>
      <c r="C680" s="22">
        <f>IF('Training Data'!A674="F",1,0)</f>
        <v>1</v>
      </c>
      <c r="D680" s="26">
        <f>IF('Training Data'!$B674="H",1,0)</f>
        <v>1</v>
      </c>
      <c r="E680" s="22">
        <f>IF('Training Data'!$B674="A",1,0)</f>
        <v>0</v>
      </c>
      <c r="F680" s="37">
        <v>0</v>
      </c>
      <c r="G680" s="37">
        <v>0</v>
      </c>
      <c r="H680" s="37">
        <v>0</v>
      </c>
      <c r="I680" s="37">
        <v>0</v>
      </c>
      <c r="J680" s="37">
        <v>0</v>
      </c>
      <c r="K680" s="37">
        <v>0</v>
      </c>
      <c r="L680" s="37">
        <v>0</v>
      </c>
      <c r="M680" s="37">
        <v>0</v>
      </c>
      <c r="N680" s="37">
        <v>0</v>
      </c>
      <c r="O680" s="37">
        <v>0</v>
      </c>
      <c r="P680" s="37">
        <v>0</v>
      </c>
      <c r="Q680" s="37">
        <v>0</v>
      </c>
      <c r="R680" s="37">
        <v>0</v>
      </c>
      <c r="S680" s="37">
        <v>0</v>
      </c>
      <c r="T680" s="22">
        <v>0</v>
      </c>
      <c r="U680" s="24">
        <v>1</v>
      </c>
      <c r="V680" s="23">
        <v>0</v>
      </c>
      <c r="W680" s="54">
        <f t="shared" ca="1" si="23"/>
        <v>-5.4751947799372959E-2</v>
      </c>
      <c r="X680" s="55">
        <f t="shared" ca="1" si="22"/>
        <v>2.9977757878252615E-3</v>
      </c>
    </row>
    <row r="681" spans="2:24" x14ac:dyDescent="0.25">
      <c r="B681" s="26">
        <f>IF('Training Data'!A675="M",1,0)</f>
        <v>0</v>
      </c>
      <c r="C681" s="22">
        <f>IF('Training Data'!A675="F",1,0)</f>
        <v>1</v>
      </c>
      <c r="D681" s="26">
        <f>IF('Training Data'!$B675="H",1,0)</f>
        <v>1</v>
      </c>
      <c r="E681" s="22">
        <f>IF('Training Data'!$B675="A",1,0)</f>
        <v>0</v>
      </c>
      <c r="F681" s="37">
        <v>0</v>
      </c>
      <c r="G681" s="37">
        <v>0</v>
      </c>
      <c r="H681" s="37">
        <v>0</v>
      </c>
      <c r="I681" s="37">
        <v>0</v>
      </c>
      <c r="J681" s="37">
        <v>0</v>
      </c>
      <c r="K681" s="37">
        <v>0</v>
      </c>
      <c r="L681" s="37">
        <v>0</v>
      </c>
      <c r="M681" s="37">
        <v>0</v>
      </c>
      <c r="N681" s="37">
        <v>0</v>
      </c>
      <c r="O681" s="37">
        <v>0</v>
      </c>
      <c r="P681" s="37">
        <v>0</v>
      </c>
      <c r="Q681" s="37">
        <v>0</v>
      </c>
      <c r="R681" s="37">
        <v>0</v>
      </c>
      <c r="S681" s="37">
        <v>1</v>
      </c>
      <c r="T681" s="22">
        <v>0</v>
      </c>
      <c r="U681" s="24">
        <v>1</v>
      </c>
      <c r="V681" s="23">
        <v>0</v>
      </c>
      <c r="W681" s="54">
        <f t="shared" ca="1" si="23"/>
        <v>-0.26221116025839941</v>
      </c>
      <c r="X681" s="55">
        <f t="shared" ca="1" si="22"/>
        <v>6.8754692564056016E-2</v>
      </c>
    </row>
    <row r="682" spans="2:24" x14ac:dyDescent="0.25">
      <c r="B682" s="26">
        <f>IF('Training Data'!A676="M",1,0)</f>
        <v>0</v>
      </c>
      <c r="C682" s="22">
        <f>IF('Training Data'!A676="F",1,0)</f>
        <v>1</v>
      </c>
      <c r="D682" s="26">
        <f>IF('Training Data'!$B676="H",1,0)</f>
        <v>1</v>
      </c>
      <c r="E682" s="22">
        <f>IF('Training Data'!$B676="A",1,0)</f>
        <v>0</v>
      </c>
      <c r="F682" s="37">
        <v>0</v>
      </c>
      <c r="G682" s="37">
        <v>0</v>
      </c>
      <c r="H682" s="37">
        <v>1</v>
      </c>
      <c r="I682" s="37">
        <v>0</v>
      </c>
      <c r="J682" s="37">
        <v>0</v>
      </c>
      <c r="K682" s="37">
        <v>0</v>
      </c>
      <c r="L682" s="37">
        <v>0</v>
      </c>
      <c r="M682" s="37">
        <v>0</v>
      </c>
      <c r="N682" s="37">
        <v>0</v>
      </c>
      <c r="O682" s="37">
        <v>0</v>
      </c>
      <c r="P682" s="37">
        <v>0</v>
      </c>
      <c r="Q682" s="37">
        <v>0</v>
      </c>
      <c r="R682" s="37">
        <v>0</v>
      </c>
      <c r="S682" s="37">
        <v>0</v>
      </c>
      <c r="T682" s="22">
        <v>0</v>
      </c>
      <c r="U682" s="24">
        <v>1</v>
      </c>
      <c r="V682" s="23">
        <v>0</v>
      </c>
      <c r="W682" s="54">
        <f t="shared" ca="1" si="23"/>
        <v>-0.29281946691195132</v>
      </c>
      <c r="X682" s="55">
        <f t="shared" ca="1" si="22"/>
        <v>8.5743240202599352E-2</v>
      </c>
    </row>
    <row r="683" spans="2:24" x14ac:dyDescent="0.25">
      <c r="B683" s="26">
        <f>IF('Training Data'!A677="M",1,0)</f>
        <v>0</v>
      </c>
      <c r="C683" s="22">
        <f>IF('Training Data'!A677="F",1,0)</f>
        <v>0</v>
      </c>
      <c r="D683" s="26">
        <f>IF('Training Data'!$B677="H",1,0)</f>
        <v>0</v>
      </c>
      <c r="E683" s="22">
        <f>IF('Training Data'!$B677="A",1,0)</f>
        <v>1</v>
      </c>
      <c r="F683" s="37">
        <v>0</v>
      </c>
      <c r="G683" s="37">
        <v>0</v>
      </c>
      <c r="H683" s="37">
        <v>0</v>
      </c>
      <c r="I683" s="37">
        <v>0</v>
      </c>
      <c r="J683" s="37">
        <v>0</v>
      </c>
      <c r="K683" s="37">
        <v>0</v>
      </c>
      <c r="L683" s="37">
        <v>0</v>
      </c>
      <c r="M683" s="37">
        <v>0</v>
      </c>
      <c r="N683" s="37">
        <v>0</v>
      </c>
      <c r="O683" s="37">
        <v>0</v>
      </c>
      <c r="P683" s="37">
        <v>0</v>
      </c>
      <c r="Q683" s="37">
        <v>0</v>
      </c>
      <c r="R683" s="37">
        <v>0</v>
      </c>
      <c r="S683" s="37">
        <v>0</v>
      </c>
      <c r="T683" s="22">
        <v>0</v>
      </c>
      <c r="U683" s="24">
        <v>1</v>
      </c>
      <c r="V683" s="23">
        <v>0</v>
      </c>
      <c r="W683" s="54">
        <f t="shared" ca="1" si="23"/>
        <v>-1.3297830018859228E-2</v>
      </c>
      <c r="X683" s="55">
        <f t="shared" ca="1" si="22"/>
        <v>1.7683228321047363E-4</v>
      </c>
    </row>
    <row r="684" spans="2:24" x14ac:dyDescent="0.25">
      <c r="B684" s="26">
        <f>IF('Training Data'!A678="M",1,0)</f>
        <v>0</v>
      </c>
      <c r="C684" s="22">
        <f>IF('Training Data'!A678="F",1,0)</f>
        <v>1</v>
      </c>
      <c r="D684" s="26">
        <f>IF('Training Data'!$B678="H",1,0)</f>
        <v>0</v>
      </c>
      <c r="E684" s="22">
        <f>IF('Training Data'!$B678="A",1,0)</f>
        <v>1</v>
      </c>
      <c r="F684" s="37">
        <v>0</v>
      </c>
      <c r="G684" s="37">
        <v>0</v>
      </c>
      <c r="H684" s="37">
        <v>0</v>
      </c>
      <c r="I684" s="37">
        <v>0</v>
      </c>
      <c r="J684" s="37">
        <v>0</v>
      </c>
      <c r="K684" s="37">
        <v>0</v>
      </c>
      <c r="L684" s="37">
        <v>0</v>
      </c>
      <c r="M684" s="37">
        <v>0</v>
      </c>
      <c r="N684" s="37">
        <v>0</v>
      </c>
      <c r="O684" s="37">
        <v>0</v>
      </c>
      <c r="P684" s="37">
        <v>0</v>
      </c>
      <c r="Q684" s="37">
        <v>0</v>
      </c>
      <c r="R684" s="37">
        <v>0</v>
      </c>
      <c r="S684" s="37">
        <v>0</v>
      </c>
      <c r="T684" s="22">
        <v>0</v>
      </c>
      <c r="U684" s="24">
        <v>1</v>
      </c>
      <c r="V684" s="23">
        <v>0</v>
      </c>
      <c r="W684" s="54">
        <f t="shared" ca="1" si="23"/>
        <v>-4.0119048668814855E-2</v>
      </c>
      <c r="X684" s="55">
        <f t="shared" ca="1" si="22"/>
        <v>1.6095380660907351E-3</v>
      </c>
    </row>
    <row r="685" spans="2:24" x14ac:dyDescent="0.25">
      <c r="B685" s="26">
        <f>IF('Training Data'!A679="M",1,0)</f>
        <v>0</v>
      </c>
      <c r="C685" s="22">
        <f>IF('Training Data'!A679="F",1,0)</f>
        <v>1</v>
      </c>
      <c r="D685" s="26">
        <f>IF('Training Data'!$B679="H",1,0)</f>
        <v>0</v>
      </c>
      <c r="E685" s="22">
        <f>IF('Training Data'!$B679="A",1,0)</f>
        <v>1</v>
      </c>
      <c r="F685" s="37">
        <v>0</v>
      </c>
      <c r="G685" s="37">
        <v>0</v>
      </c>
      <c r="H685" s="37">
        <v>0</v>
      </c>
      <c r="I685" s="37">
        <v>0</v>
      </c>
      <c r="J685" s="37">
        <v>0</v>
      </c>
      <c r="K685" s="37">
        <v>0</v>
      </c>
      <c r="L685" s="37">
        <v>0</v>
      </c>
      <c r="M685" s="37">
        <v>0</v>
      </c>
      <c r="N685" s="37">
        <v>0</v>
      </c>
      <c r="O685" s="37">
        <v>0</v>
      </c>
      <c r="P685" s="37">
        <v>0</v>
      </c>
      <c r="Q685" s="37">
        <v>0</v>
      </c>
      <c r="R685" s="37">
        <v>0</v>
      </c>
      <c r="S685" s="37">
        <v>1</v>
      </c>
      <c r="T685" s="22">
        <v>0</v>
      </c>
      <c r="U685" s="24">
        <v>1</v>
      </c>
      <c r="V685" s="23">
        <v>0</v>
      </c>
      <c r="W685" s="54">
        <f t="shared" ca="1" si="23"/>
        <v>-0.24757826112784129</v>
      </c>
      <c r="X685" s="55">
        <f t="shared" ca="1" si="22"/>
        <v>6.1294995383085568E-2</v>
      </c>
    </row>
    <row r="686" spans="2:24" x14ac:dyDescent="0.25">
      <c r="B686" s="26">
        <f>IF('Training Data'!A680="M",1,0)</f>
        <v>1</v>
      </c>
      <c r="C686" s="22">
        <f>IF('Training Data'!A680="F",1,0)</f>
        <v>0</v>
      </c>
      <c r="D686" s="26">
        <f>IF('Training Data'!$B680="H",1,0)</f>
        <v>0</v>
      </c>
      <c r="E686" s="22">
        <f>IF('Training Data'!$B680="A",1,0)</f>
        <v>1</v>
      </c>
      <c r="F686" s="37">
        <v>0</v>
      </c>
      <c r="G686" s="37">
        <v>0</v>
      </c>
      <c r="H686" s="37">
        <v>0</v>
      </c>
      <c r="I686" s="37">
        <v>0</v>
      </c>
      <c r="J686" s="37">
        <v>0</v>
      </c>
      <c r="K686" s="37">
        <v>0</v>
      </c>
      <c r="L686" s="37">
        <v>0</v>
      </c>
      <c r="M686" s="37">
        <v>0</v>
      </c>
      <c r="N686" s="37">
        <v>0</v>
      </c>
      <c r="O686" s="37">
        <v>0</v>
      </c>
      <c r="P686" s="37">
        <v>0</v>
      </c>
      <c r="Q686" s="37">
        <v>0</v>
      </c>
      <c r="R686" s="37">
        <v>0</v>
      </c>
      <c r="S686" s="37">
        <v>0</v>
      </c>
      <c r="T686" s="22">
        <v>0</v>
      </c>
      <c r="U686" s="24">
        <v>1</v>
      </c>
      <c r="V686" s="23">
        <v>0</v>
      </c>
      <c r="W686" s="54">
        <f t="shared" ca="1" si="23"/>
        <v>-0.11160845100689183</v>
      </c>
      <c r="X686" s="55">
        <f t="shared" ca="1" si="22"/>
        <v>1.2456446336157775E-2</v>
      </c>
    </row>
    <row r="687" spans="2:24" x14ac:dyDescent="0.25">
      <c r="B687" s="26">
        <f>IF('Training Data'!A681="M",1,0)</f>
        <v>0</v>
      </c>
      <c r="C687" s="22">
        <f>IF('Training Data'!A681="F",1,0)</f>
        <v>1</v>
      </c>
      <c r="D687" s="26">
        <f>IF('Training Data'!$B681="H",1,0)</f>
        <v>1</v>
      </c>
      <c r="E687" s="22">
        <f>IF('Training Data'!$B681="A",1,0)</f>
        <v>0</v>
      </c>
      <c r="F687" s="37">
        <v>0</v>
      </c>
      <c r="G687" s="37">
        <v>0</v>
      </c>
      <c r="H687" s="37">
        <v>0</v>
      </c>
      <c r="I687" s="37">
        <v>0</v>
      </c>
      <c r="J687" s="37">
        <v>0</v>
      </c>
      <c r="K687" s="37">
        <v>0</v>
      </c>
      <c r="L687" s="37">
        <v>0</v>
      </c>
      <c r="M687" s="37">
        <v>0</v>
      </c>
      <c r="N687" s="37">
        <v>0</v>
      </c>
      <c r="O687" s="37">
        <v>0</v>
      </c>
      <c r="P687" s="37">
        <v>0</v>
      </c>
      <c r="Q687" s="37">
        <v>0</v>
      </c>
      <c r="R687" s="37">
        <v>0</v>
      </c>
      <c r="S687" s="37">
        <v>0</v>
      </c>
      <c r="T687" s="22">
        <v>0</v>
      </c>
      <c r="U687" s="24">
        <v>1</v>
      </c>
      <c r="V687" s="23">
        <v>0</v>
      </c>
      <c r="W687" s="54">
        <f t="shared" ca="1" si="23"/>
        <v>-5.4751947799372959E-2</v>
      </c>
      <c r="X687" s="55">
        <f t="shared" ca="1" si="22"/>
        <v>2.9977757878252615E-3</v>
      </c>
    </row>
    <row r="688" spans="2:24" x14ac:dyDescent="0.25">
      <c r="B688" s="26">
        <f>IF('Training Data'!A682="M",1,0)</f>
        <v>0</v>
      </c>
      <c r="C688" s="22">
        <f>IF('Training Data'!A682="F",1,0)</f>
        <v>1</v>
      </c>
      <c r="D688" s="26">
        <f>IF('Training Data'!$B682="H",1,0)</f>
        <v>1</v>
      </c>
      <c r="E688" s="22">
        <f>IF('Training Data'!$B682="A",1,0)</f>
        <v>0</v>
      </c>
      <c r="F688" s="37">
        <v>0</v>
      </c>
      <c r="G688" s="37">
        <v>0</v>
      </c>
      <c r="H688" s="37">
        <v>0</v>
      </c>
      <c r="I688" s="37">
        <v>0</v>
      </c>
      <c r="J688" s="37">
        <v>0</v>
      </c>
      <c r="K688" s="37">
        <v>0</v>
      </c>
      <c r="L688" s="37">
        <v>0</v>
      </c>
      <c r="M688" s="37">
        <v>0</v>
      </c>
      <c r="N688" s="37">
        <v>0</v>
      </c>
      <c r="O688" s="37">
        <v>0</v>
      </c>
      <c r="P688" s="37">
        <v>0</v>
      </c>
      <c r="Q688" s="37">
        <v>0</v>
      </c>
      <c r="R688" s="37">
        <v>0</v>
      </c>
      <c r="S688" s="37">
        <v>0</v>
      </c>
      <c r="T688" s="22">
        <v>0</v>
      </c>
      <c r="U688" s="24">
        <v>1</v>
      </c>
      <c r="V688" s="23">
        <v>0</v>
      </c>
      <c r="W688" s="54">
        <f t="shared" ca="1" si="23"/>
        <v>-5.4751947799372959E-2</v>
      </c>
      <c r="X688" s="55">
        <f t="shared" ca="1" si="22"/>
        <v>2.9977757878252615E-3</v>
      </c>
    </row>
    <row r="689" spans="2:24" x14ac:dyDescent="0.25">
      <c r="B689" s="26">
        <f>IF('Training Data'!A683="M",1,0)</f>
        <v>1</v>
      </c>
      <c r="C689" s="22">
        <f>IF('Training Data'!A683="F",1,0)</f>
        <v>0</v>
      </c>
      <c r="D689" s="26">
        <f>IF('Training Data'!$B683="H",1,0)</f>
        <v>0</v>
      </c>
      <c r="E689" s="22">
        <f>IF('Training Data'!$B683="A",1,0)</f>
        <v>1</v>
      </c>
      <c r="F689" s="37">
        <v>0</v>
      </c>
      <c r="G689" s="37">
        <v>1</v>
      </c>
      <c r="H689" s="37">
        <v>1</v>
      </c>
      <c r="I689" s="37">
        <v>0</v>
      </c>
      <c r="J689" s="37">
        <v>1</v>
      </c>
      <c r="K689" s="37">
        <v>0</v>
      </c>
      <c r="L689" s="37">
        <v>0</v>
      </c>
      <c r="M689" s="37">
        <v>0</v>
      </c>
      <c r="N689" s="37">
        <v>0</v>
      </c>
      <c r="O689" s="37">
        <v>0</v>
      </c>
      <c r="P689" s="37">
        <v>0</v>
      </c>
      <c r="Q689" s="37">
        <v>0</v>
      </c>
      <c r="R689" s="37">
        <v>1</v>
      </c>
      <c r="S689" s="37">
        <v>0</v>
      </c>
      <c r="T689" s="22">
        <v>0</v>
      </c>
      <c r="U689" s="24">
        <v>1</v>
      </c>
      <c r="V689" s="23">
        <v>0</v>
      </c>
      <c r="W689" s="54">
        <f t="shared" ca="1" si="23"/>
        <v>-0.14184949289425983</v>
      </c>
      <c r="X689" s="55">
        <f t="shared" ca="1" si="22"/>
        <v>2.0121278634358669E-2</v>
      </c>
    </row>
    <row r="690" spans="2:24" x14ac:dyDescent="0.25">
      <c r="B690" s="26">
        <f>IF('Training Data'!A684="M",1,0)</f>
        <v>0</v>
      </c>
      <c r="C690" s="22">
        <f>IF('Training Data'!A684="F",1,0)</f>
        <v>1</v>
      </c>
      <c r="D690" s="26">
        <f>IF('Training Data'!$B684="H",1,0)</f>
        <v>1</v>
      </c>
      <c r="E690" s="22">
        <f>IF('Training Data'!$B684="A",1,0)</f>
        <v>0</v>
      </c>
      <c r="F690" s="37">
        <v>0</v>
      </c>
      <c r="G690" s="37">
        <v>0</v>
      </c>
      <c r="H690" s="37">
        <v>1</v>
      </c>
      <c r="I690" s="37">
        <v>0</v>
      </c>
      <c r="J690" s="37">
        <v>1</v>
      </c>
      <c r="K690" s="37">
        <v>0</v>
      </c>
      <c r="L690" s="37">
        <v>0</v>
      </c>
      <c r="M690" s="37">
        <v>0</v>
      </c>
      <c r="N690" s="37">
        <v>0</v>
      </c>
      <c r="O690" s="37">
        <v>0</v>
      </c>
      <c r="P690" s="37">
        <v>1</v>
      </c>
      <c r="Q690" s="37">
        <v>0</v>
      </c>
      <c r="R690" s="37">
        <v>0</v>
      </c>
      <c r="S690" s="37">
        <v>0</v>
      </c>
      <c r="T690" s="22">
        <v>0</v>
      </c>
      <c r="U690" s="24">
        <v>1</v>
      </c>
      <c r="V690" s="23">
        <v>0</v>
      </c>
      <c r="W690" s="54">
        <f t="shared" ca="1" si="23"/>
        <v>-0.15776787397115935</v>
      </c>
      <c r="X690" s="55">
        <f t="shared" ca="1" si="22"/>
        <v>2.4890702057379619E-2</v>
      </c>
    </row>
    <row r="691" spans="2:24" x14ac:dyDescent="0.25">
      <c r="B691" s="26">
        <f>IF('Training Data'!A685="M",1,0)</f>
        <v>1</v>
      </c>
      <c r="C691" s="22">
        <f>IF('Training Data'!A685="F",1,0)</f>
        <v>0</v>
      </c>
      <c r="D691" s="26">
        <f>IF('Training Data'!$B685="H",1,0)</f>
        <v>0</v>
      </c>
      <c r="E691" s="22">
        <f>IF('Training Data'!$B685="A",1,0)</f>
        <v>1</v>
      </c>
      <c r="F691" s="37">
        <v>0</v>
      </c>
      <c r="G691" s="37">
        <v>0</v>
      </c>
      <c r="H691" s="37">
        <v>0</v>
      </c>
      <c r="I691" s="37">
        <v>0</v>
      </c>
      <c r="J691" s="37">
        <v>0</v>
      </c>
      <c r="K691" s="37">
        <v>0</v>
      </c>
      <c r="L691" s="37">
        <v>0</v>
      </c>
      <c r="M691" s="37">
        <v>0</v>
      </c>
      <c r="N691" s="37">
        <v>0</v>
      </c>
      <c r="O691" s="37">
        <v>0</v>
      </c>
      <c r="P691" s="37">
        <v>0</v>
      </c>
      <c r="Q691" s="37">
        <v>0</v>
      </c>
      <c r="R691" s="37">
        <v>0</v>
      </c>
      <c r="S691" s="37">
        <v>0</v>
      </c>
      <c r="T691" s="22">
        <v>0</v>
      </c>
      <c r="U691" s="24">
        <v>1</v>
      </c>
      <c r="V691" s="23">
        <v>0</v>
      </c>
      <c r="W691" s="54">
        <f t="shared" ca="1" si="23"/>
        <v>-0.11160845100689183</v>
      </c>
      <c r="X691" s="55">
        <f t="shared" ca="1" si="22"/>
        <v>1.2456446336157775E-2</v>
      </c>
    </row>
    <row r="692" spans="2:24" x14ac:dyDescent="0.25">
      <c r="B692" s="26">
        <f>IF('Training Data'!A686="M",1,0)</f>
        <v>0</v>
      </c>
      <c r="C692" s="22">
        <f>IF('Training Data'!A686="F",1,0)</f>
        <v>0</v>
      </c>
      <c r="D692" s="26">
        <f>IF('Training Data'!$B686="H",1,0)</f>
        <v>1</v>
      </c>
      <c r="E692" s="22">
        <f>IF('Training Data'!$B686="A",1,0)</f>
        <v>0</v>
      </c>
      <c r="F692" s="37">
        <v>0</v>
      </c>
      <c r="G692" s="37">
        <v>1</v>
      </c>
      <c r="H692" s="37">
        <v>0</v>
      </c>
      <c r="I692" s="37">
        <v>0</v>
      </c>
      <c r="J692" s="37">
        <v>0</v>
      </c>
      <c r="K692" s="37">
        <v>0</v>
      </c>
      <c r="L692" s="37">
        <v>0</v>
      </c>
      <c r="M692" s="37">
        <v>0</v>
      </c>
      <c r="N692" s="37">
        <v>0</v>
      </c>
      <c r="O692" s="37">
        <v>0</v>
      </c>
      <c r="P692" s="37">
        <v>0</v>
      </c>
      <c r="Q692" s="37">
        <v>0</v>
      </c>
      <c r="R692" s="37">
        <v>0</v>
      </c>
      <c r="S692" s="37">
        <v>0</v>
      </c>
      <c r="T692" s="22">
        <v>0</v>
      </c>
      <c r="U692" s="24">
        <v>1</v>
      </c>
      <c r="V692" s="23">
        <v>0</v>
      </c>
      <c r="W692" s="54">
        <f t="shared" ca="1" si="23"/>
        <v>-0.30201199897482756</v>
      </c>
      <c r="X692" s="55">
        <f t="shared" ca="1" si="22"/>
        <v>9.1211247524771236E-2</v>
      </c>
    </row>
    <row r="693" spans="2:24" x14ac:dyDescent="0.25">
      <c r="B693" s="26">
        <f>IF('Training Data'!A687="M",1,0)</f>
        <v>0</v>
      </c>
      <c r="C693" s="22">
        <f>IF('Training Data'!A687="F",1,0)</f>
        <v>1</v>
      </c>
      <c r="D693" s="26">
        <f>IF('Training Data'!$B687="H",1,0)</f>
        <v>0</v>
      </c>
      <c r="E693" s="22">
        <f>IF('Training Data'!$B687="A",1,0)</f>
        <v>0</v>
      </c>
      <c r="F693" s="37">
        <v>0</v>
      </c>
      <c r="G693" s="37">
        <v>0</v>
      </c>
      <c r="H693" s="37">
        <v>0</v>
      </c>
      <c r="I693" s="37">
        <v>0</v>
      </c>
      <c r="J693" s="37">
        <v>0</v>
      </c>
      <c r="K693" s="37">
        <v>0</v>
      </c>
      <c r="L693" s="37">
        <v>0</v>
      </c>
      <c r="M693" s="37">
        <v>0</v>
      </c>
      <c r="N693" s="37">
        <v>0</v>
      </c>
      <c r="O693" s="37">
        <v>0</v>
      </c>
      <c r="P693" s="37">
        <v>0</v>
      </c>
      <c r="Q693" s="37">
        <v>0</v>
      </c>
      <c r="R693" s="37">
        <v>0</v>
      </c>
      <c r="S693" s="37">
        <v>0</v>
      </c>
      <c r="T693" s="22">
        <v>0</v>
      </c>
      <c r="U693" s="24">
        <v>1</v>
      </c>
      <c r="V693" s="23">
        <v>0</v>
      </c>
      <c r="W693" s="54">
        <f t="shared" ca="1" si="23"/>
        <v>-2.6821218649955628E-2</v>
      </c>
      <c r="X693" s="55">
        <f t="shared" ca="1" si="22"/>
        <v>7.1937776986872757E-4</v>
      </c>
    </row>
    <row r="694" spans="2:24" x14ac:dyDescent="0.25">
      <c r="B694" s="26">
        <f>IF('Training Data'!A688="M",1,0)</f>
        <v>1</v>
      </c>
      <c r="C694" s="22">
        <f>IF('Training Data'!A688="F",1,0)</f>
        <v>0</v>
      </c>
      <c r="D694" s="26">
        <f>IF('Training Data'!$B688="H",1,0)</f>
        <v>1</v>
      </c>
      <c r="E694" s="22">
        <f>IF('Training Data'!$B688="A",1,0)</f>
        <v>0</v>
      </c>
      <c r="F694" s="37">
        <v>0</v>
      </c>
      <c r="G694" s="37">
        <v>0</v>
      </c>
      <c r="H694" s="37">
        <v>0</v>
      </c>
      <c r="I694" s="37">
        <v>0</v>
      </c>
      <c r="J694" s="37">
        <v>0</v>
      </c>
      <c r="K694" s="37">
        <v>0</v>
      </c>
      <c r="L694" s="37">
        <v>0</v>
      </c>
      <c r="M694" s="37">
        <v>0</v>
      </c>
      <c r="N694" s="37">
        <v>0</v>
      </c>
      <c r="O694" s="37">
        <v>0</v>
      </c>
      <c r="P694" s="37">
        <v>1</v>
      </c>
      <c r="Q694" s="37">
        <v>0</v>
      </c>
      <c r="R694" s="37">
        <v>0</v>
      </c>
      <c r="S694" s="37">
        <v>0</v>
      </c>
      <c r="T694" s="22">
        <v>0</v>
      </c>
      <c r="U694" s="24">
        <v>1</v>
      </c>
      <c r="V694" s="23">
        <v>0</v>
      </c>
      <c r="W694" s="54">
        <f t="shared" ca="1" si="23"/>
        <v>-0.28531457541329136</v>
      </c>
      <c r="X694" s="55">
        <f t="shared" ca="1" si="22"/>
        <v>8.1404406943266727E-2</v>
      </c>
    </row>
    <row r="695" spans="2:24" x14ac:dyDescent="0.25">
      <c r="B695" s="26">
        <f>IF('Training Data'!A689="M",1,0)</f>
        <v>1</v>
      </c>
      <c r="C695" s="22">
        <f>IF('Training Data'!A689="F",1,0)</f>
        <v>0</v>
      </c>
      <c r="D695" s="26">
        <f>IF('Training Data'!$B689="H",1,0)</f>
        <v>0</v>
      </c>
      <c r="E695" s="22">
        <f>IF('Training Data'!$B689="A",1,0)</f>
        <v>1</v>
      </c>
      <c r="F695" s="37">
        <v>0</v>
      </c>
      <c r="G695" s="37">
        <v>1</v>
      </c>
      <c r="H695" s="37">
        <v>1</v>
      </c>
      <c r="I695" s="37">
        <v>0</v>
      </c>
      <c r="J695" s="37">
        <v>0</v>
      </c>
      <c r="K695" s="37">
        <v>0</v>
      </c>
      <c r="L695" s="37">
        <v>0</v>
      </c>
      <c r="M695" s="37">
        <v>0</v>
      </c>
      <c r="N695" s="37">
        <v>0</v>
      </c>
      <c r="O695" s="37">
        <v>0</v>
      </c>
      <c r="P695" s="37">
        <v>0</v>
      </c>
      <c r="Q695" s="37">
        <v>0</v>
      </c>
      <c r="R695" s="37">
        <v>0</v>
      </c>
      <c r="S695" s="37">
        <v>0</v>
      </c>
      <c r="T695" s="22">
        <v>1</v>
      </c>
      <c r="U695" s="24">
        <v>1</v>
      </c>
      <c r="V695" s="23">
        <v>0</v>
      </c>
      <c r="W695" s="54">
        <f t="shared" ca="1" si="23"/>
        <v>-0.38384867684510826</v>
      </c>
      <c r="X695" s="55">
        <f t="shared" ca="1" si="22"/>
        <v>0.14733980671574035</v>
      </c>
    </row>
    <row r="696" spans="2:24" x14ac:dyDescent="0.25">
      <c r="B696" s="26">
        <f>IF('Training Data'!A690="M",1,0)</f>
        <v>1</v>
      </c>
      <c r="C696" s="22">
        <f>IF('Training Data'!A690="F",1,0)</f>
        <v>0</v>
      </c>
      <c r="D696" s="26">
        <f>IF('Training Data'!$B690="H",1,0)</f>
        <v>1</v>
      </c>
      <c r="E696" s="22">
        <f>IF('Training Data'!$B690="A",1,0)</f>
        <v>0</v>
      </c>
      <c r="F696" s="37">
        <v>0</v>
      </c>
      <c r="G696" s="37">
        <v>0</v>
      </c>
      <c r="H696" s="37">
        <v>1</v>
      </c>
      <c r="I696" s="37">
        <v>0</v>
      </c>
      <c r="J696" s="37">
        <v>0</v>
      </c>
      <c r="K696" s="37">
        <v>0</v>
      </c>
      <c r="L696" s="37">
        <v>0</v>
      </c>
      <c r="M696" s="37">
        <v>0</v>
      </c>
      <c r="N696" s="37">
        <v>0</v>
      </c>
      <c r="O696" s="37">
        <v>0</v>
      </c>
      <c r="P696" s="37">
        <v>0</v>
      </c>
      <c r="Q696" s="37">
        <v>0</v>
      </c>
      <c r="R696" s="37">
        <v>0</v>
      </c>
      <c r="S696" s="37">
        <v>0</v>
      </c>
      <c r="T696" s="22">
        <v>0</v>
      </c>
      <c r="U696" s="24">
        <v>1</v>
      </c>
      <c r="V696" s="23">
        <v>0</v>
      </c>
      <c r="W696" s="54">
        <f t="shared" ca="1" si="23"/>
        <v>-0.36430886925002831</v>
      </c>
      <c r="X696" s="55">
        <f t="shared" ca="1" si="22"/>
        <v>0.13272095221423422</v>
      </c>
    </row>
    <row r="697" spans="2:24" x14ac:dyDescent="0.25">
      <c r="B697" s="26">
        <f>IF('Training Data'!A691="M",1,0)</f>
        <v>0</v>
      </c>
      <c r="C697" s="22">
        <f>IF('Training Data'!A691="F",1,0)</f>
        <v>1</v>
      </c>
      <c r="D697" s="26">
        <f>IF('Training Data'!$B691="H",1,0)</f>
        <v>1</v>
      </c>
      <c r="E697" s="22">
        <f>IF('Training Data'!$B691="A",1,0)</f>
        <v>0</v>
      </c>
      <c r="F697" s="37">
        <v>0</v>
      </c>
      <c r="G697" s="37">
        <v>1</v>
      </c>
      <c r="H697" s="37">
        <v>0</v>
      </c>
      <c r="I697" s="37">
        <v>0</v>
      </c>
      <c r="J697" s="37">
        <v>1</v>
      </c>
      <c r="K697" s="37">
        <v>0</v>
      </c>
      <c r="L697" s="37">
        <v>0</v>
      </c>
      <c r="M697" s="37">
        <v>0</v>
      </c>
      <c r="N697" s="37">
        <v>0</v>
      </c>
      <c r="O697" s="37">
        <v>0</v>
      </c>
      <c r="P697" s="37">
        <v>0</v>
      </c>
      <c r="Q697" s="37">
        <v>0</v>
      </c>
      <c r="R697" s="37">
        <v>0</v>
      </c>
      <c r="S697" s="37">
        <v>0</v>
      </c>
      <c r="T697" s="22">
        <v>0</v>
      </c>
      <c r="U697" s="24">
        <v>1</v>
      </c>
      <c r="V697" s="23">
        <v>0</v>
      </c>
      <c r="W697" s="54">
        <f t="shared" ca="1" si="23"/>
        <v>-3.4708399408149793E-2</v>
      </c>
      <c r="X697" s="55">
        <f t="shared" ca="1" si="22"/>
        <v>1.2046729894756528E-3</v>
      </c>
    </row>
    <row r="698" spans="2:24" x14ac:dyDescent="0.25">
      <c r="B698" s="26">
        <f>IF('Training Data'!A692="M",1,0)</f>
        <v>0</v>
      </c>
      <c r="C698" s="22">
        <f>IF('Training Data'!A692="F",1,0)</f>
        <v>1</v>
      </c>
      <c r="D698" s="26">
        <f>IF('Training Data'!$B692="H",1,0)</f>
        <v>1</v>
      </c>
      <c r="E698" s="22">
        <f>IF('Training Data'!$B692="A",1,0)</f>
        <v>0</v>
      </c>
      <c r="F698" s="37">
        <v>0</v>
      </c>
      <c r="G698" s="37">
        <v>0</v>
      </c>
      <c r="H698" s="37">
        <v>0</v>
      </c>
      <c r="I698" s="37">
        <v>0</v>
      </c>
      <c r="J698" s="37">
        <v>0</v>
      </c>
      <c r="K698" s="37">
        <v>0</v>
      </c>
      <c r="L698" s="37">
        <v>0</v>
      </c>
      <c r="M698" s="37">
        <v>0</v>
      </c>
      <c r="N698" s="37">
        <v>0</v>
      </c>
      <c r="O698" s="37">
        <v>0</v>
      </c>
      <c r="P698" s="37">
        <v>0</v>
      </c>
      <c r="Q698" s="37">
        <v>0</v>
      </c>
      <c r="R698" s="37">
        <v>0</v>
      </c>
      <c r="S698" s="37">
        <v>1</v>
      </c>
      <c r="T698" s="22">
        <v>0</v>
      </c>
      <c r="U698" s="24">
        <v>1</v>
      </c>
      <c r="V698" s="23">
        <v>0</v>
      </c>
      <c r="W698" s="54">
        <f t="shared" ca="1" si="23"/>
        <v>-0.26221116025839941</v>
      </c>
      <c r="X698" s="55">
        <f t="shared" ca="1" si="22"/>
        <v>6.8754692564056016E-2</v>
      </c>
    </row>
    <row r="699" spans="2:24" x14ac:dyDescent="0.25">
      <c r="B699" s="26">
        <f>IF('Training Data'!A693="M",1,0)</f>
        <v>0</v>
      </c>
      <c r="C699" s="22">
        <f>IF('Training Data'!A693="F",1,0)</f>
        <v>1</v>
      </c>
      <c r="D699" s="26">
        <f>IF('Training Data'!$B693="H",1,0)</f>
        <v>0</v>
      </c>
      <c r="E699" s="22">
        <f>IF('Training Data'!$B693="A",1,0)</f>
        <v>1</v>
      </c>
      <c r="F699" s="37">
        <v>0</v>
      </c>
      <c r="G699" s="37">
        <v>0</v>
      </c>
      <c r="H699" s="37">
        <v>0</v>
      </c>
      <c r="I699" s="37">
        <v>0</v>
      </c>
      <c r="J699" s="37">
        <v>0</v>
      </c>
      <c r="K699" s="37">
        <v>0</v>
      </c>
      <c r="L699" s="37">
        <v>0</v>
      </c>
      <c r="M699" s="37">
        <v>0</v>
      </c>
      <c r="N699" s="37">
        <v>0</v>
      </c>
      <c r="O699" s="37">
        <v>0</v>
      </c>
      <c r="P699" s="37">
        <v>0</v>
      </c>
      <c r="Q699" s="37">
        <v>0</v>
      </c>
      <c r="R699" s="37">
        <v>0</v>
      </c>
      <c r="S699" s="37">
        <v>0</v>
      </c>
      <c r="T699" s="22">
        <v>0</v>
      </c>
      <c r="U699" s="24">
        <v>1</v>
      </c>
      <c r="V699" s="23">
        <v>0</v>
      </c>
      <c r="W699" s="54">
        <f t="shared" ca="1" si="23"/>
        <v>-4.0119048668814855E-2</v>
      </c>
      <c r="X699" s="55">
        <f t="shared" ca="1" si="22"/>
        <v>1.6095380660907351E-3</v>
      </c>
    </row>
    <row r="700" spans="2:24" x14ac:dyDescent="0.25">
      <c r="B700" s="26">
        <f>IF('Training Data'!A694="M",1,0)</f>
        <v>0</v>
      </c>
      <c r="C700" s="22">
        <f>IF('Training Data'!A694="F",1,0)</f>
        <v>1</v>
      </c>
      <c r="D700" s="26">
        <f>IF('Training Data'!$B694="H",1,0)</f>
        <v>1</v>
      </c>
      <c r="E700" s="22">
        <f>IF('Training Data'!$B694="A",1,0)</f>
        <v>0</v>
      </c>
      <c r="F700" s="37">
        <v>0</v>
      </c>
      <c r="G700" s="37">
        <v>1</v>
      </c>
      <c r="H700" s="37">
        <v>1</v>
      </c>
      <c r="I700" s="37">
        <v>0</v>
      </c>
      <c r="J700" s="37">
        <v>0</v>
      </c>
      <c r="K700" s="37">
        <v>0</v>
      </c>
      <c r="L700" s="37">
        <v>0</v>
      </c>
      <c r="M700" s="37">
        <v>0</v>
      </c>
      <c r="N700" s="37">
        <v>0</v>
      </c>
      <c r="O700" s="37">
        <v>0</v>
      </c>
      <c r="P700" s="37">
        <v>1</v>
      </c>
      <c r="Q700" s="37">
        <v>0</v>
      </c>
      <c r="R700" s="37">
        <v>0</v>
      </c>
      <c r="S700" s="37">
        <v>0</v>
      </c>
      <c r="T700" s="22">
        <v>0</v>
      </c>
      <c r="U700" s="24">
        <v>1</v>
      </c>
      <c r="V700" s="23">
        <v>0</v>
      </c>
      <c r="W700" s="54">
        <f t="shared" ca="1" si="23"/>
        <v>-0.72597396201320297</v>
      </c>
      <c r="X700" s="55">
        <f t="shared" ca="1" si="22"/>
        <v>0.52703819352114745</v>
      </c>
    </row>
    <row r="701" spans="2:24" x14ac:dyDescent="0.25">
      <c r="B701" s="26">
        <f>IF('Training Data'!A695="M",1,0)</f>
        <v>0</v>
      </c>
      <c r="C701" s="22">
        <f>IF('Training Data'!A695="F",1,0)</f>
        <v>1</v>
      </c>
      <c r="D701" s="26">
        <f>IF('Training Data'!$B695="H",1,0)</f>
        <v>1</v>
      </c>
      <c r="E701" s="22">
        <f>IF('Training Data'!$B695="A",1,0)</f>
        <v>0</v>
      </c>
      <c r="F701" s="37">
        <v>0</v>
      </c>
      <c r="G701" s="37">
        <v>0</v>
      </c>
      <c r="H701" s="37">
        <v>0</v>
      </c>
      <c r="I701" s="37">
        <v>0</v>
      </c>
      <c r="J701" s="37">
        <v>0</v>
      </c>
      <c r="K701" s="37">
        <v>0</v>
      </c>
      <c r="L701" s="37">
        <v>0</v>
      </c>
      <c r="M701" s="37">
        <v>0</v>
      </c>
      <c r="N701" s="37">
        <v>0</v>
      </c>
      <c r="O701" s="37">
        <v>0</v>
      </c>
      <c r="P701" s="37">
        <v>0</v>
      </c>
      <c r="Q701" s="37">
        <v>0</v>
      </c>
      <c r="R701" s="37">
        <v>0</v>
      </c>
      <c r="S701" s="37">
        <v>0</v>
      </c>
      <c r="T701" s="22">
        <v>0</v>
      </c>
      <c r="U701" s="24">
        <v>1</v>
      </c>
      <c r="V701" s="23">
        <v>0</v>
      </c>
      <c r="W701" s="54">
        <f t="shared" ca="1" si="23"/>
        <v>-5.4751947799372959E-2</v>
      </c>
      <c r="X701" s="55">
        <f t="shared" ca="1" si="22"/>
        <v>2.9977757878252615E-3</v>
      </c>
    </row>
    <row r="702" spans="2:24" x14ac:dyDescent="0.25">
      <c r="B702" s="26">
        <f>IF('Training Data'!A696="M",1,0)</f>
        <v>0</v>
      </c>
      <c r="C702" s="22">
        <f>IF('Training Data'!A696="F",1,0)</f>
        <v>0</v>
      </c>
      <c r="D702" s="26">
        <f>IF('Training Data'!$B696="H",1,0)</f>
        <v>0</v>
      </c>
      <c r="E702" s="22">
        <f>IF('Training Data'!$B696="A",1,0)</f>
        <v>1</v>
      </c>
      <c r="F702" s="37">
        <v>0</v>
      </c>
      <c r="G702" s="37">
        <v>0</v>
      </c>
      <c r="H702" s="37">
        <v>0</v>
      </c>
      <c r="I702" s="37">
        <v>0</v>
      </c>
      <c r="J702" s="37">
        <v>0</v>
      </c>
      <c r="K702" s="37">
        <v>0</v>
      </c>
      <c r="L702" s="37">
        <v>0</v>
      </c>
      <c r="M702" s="37">
        <v>0</v>
      </c>
      <c r="N702" s="37">
        <v>0</v>
      </c>
      <c r="O702" s="37">
        <v>1</v>
      </c>
      <c r="P702" s="37">
        <v>0</v>
      </c>
      <c r="Q702" s="37">
        <v>0</v>
      </c>
      <c r="R702" s="37">
        <v>0</v>
      </c>
      <c r="S702" s="37">
        <v>0</v>
      </c>
      <c r="T702" s="22">
        <v>0</v>
      </c>
      <c r="U702" s="24">
        <v>1</v>
      </c>
      <c r="V702" s="23">
        <v>0</v>
      </c>
      <c r="W702" s="54">
        <f t="shared" ca="1" si="23"/>
        <v>0.14723545239716046</v>
      </c>
      <c r="X702" s="55">
        <f t="shared" ca="1" si="22"/>
        <v>2.1678278442596503E-2</v>
      </c>
    </row>
    <row r="703" spans="2:24" x14ac:dyDescent="0.25">
      <c r="B703" s="26">
        <f>IF('Training Data'!A697="M",1,0)</f>
        <v>0</v>
      </c>
      <c r="C703" s="22">
        <f>IF('Training Data'!A697="F",1,0)</f>
        <v>1</v>
      </c>
      <c r="D703" s="26">
        <f>IF('Training Data'!$B697="H",1,0)</f>
        <v>1</v>
      </c>
      <c r="E703" s="22">
        <f>IF('Training Data'!$B697="A",1,0)</f>
        <v>0</v>
      </c>
      <c r="F703" s="37">
        <v>0</v>
      </c>
      <c r="G703" s="37">
        <v>0</v>
      </c>
      <c r="H703" s="37">
        <v>1</v>
      </c>
      <c r="I703" s="37">
        <v>0</v>
      </c>
      <c r="J703" s="37">
        <v>0</v>
      </c>
      <c r="K703" s="37">
        <v>0</v>
      </c>
      <c r="L703" s="37">
        <v>0</v>
      </c>
      <c r="M703" s="37">
        <v>0</v>
      </c>
      <c r="N703" s="37">
        <v>0</v>
      </c>
      <c r="O703" s="37">
        <v>0</v>
      </c>
      <c r="P703" s="37">
        <v>1</v>
      </c>
      <c r="Q703" s="37">
        <v>0</v>
      </c>
      <c r="R703" s="37">
        <v>0</v>
      </c>
      <c r="S703" s="37">
        <v>0</v>
      </c>
      <c r="T703" s="22">
        <v>0</v>
      </c>
      <c r="U703" s="24">
        <v>1</v>
      </c>
      <c r="V703" s="23">
        <v>0</v>
      </c>
      <c r="W703" s="54">
        <f t="shared" ca="1" si="23"/>
        <v>-0.45189269218779271</v>
      </c>
      <c r="X703" s="55">
        <f t="shared" ca="1" si="22"/>
        <v>0.20420700525273117</v>
      </c>
    </row>
    <row r="704" spans="2:24" x14ac:dyDescent="0.25">
      <c r="B704" s="26">
        <f>IF('Training Data'!A698="M",1,0)</f>
        <v>1</v>
      </c>
      <c r="C704" s="22">
        <f>IF('Training Data'!A698="F",1,0)</f>
        <v>0</v>
      </c>
      <c r="D704" s="26">
        <f>IF('Training Data'!$B698="H",1,0)</f>
        <v>1</v>
      </c>
      <c r="E704" s="22">
        <f>IF('Training Data'!$B698="A",1,0)</f>
        <v>0</v>
      </c>
      <c r="F704" s="37">
        <v>0</v>
      </c>
      <c r="G704" s="37">
        <v>0</v>
      </c>
      <c r="H704" s="37">
        <v>1</v>
      </c>
      <c r="I704" s="37">
        <v>0</v>
      </c>
      <c r="J704" s="37">
        <v>0</v>
      </c>
      <c r="K704" s="37">
        <v>0</v>
      </c>
      <c r="L704" s="37">
        <v>0</v>
      </c>
      <c r="M704" s="37">
        <v>0</v>
      </c>
      <c r="N704" s="37">
        <v>0</v>
      </c>
      <c r="O704" s="37">
        <v>0</v>
      </c>
      <c r="P704" s="37">
        <v>1</v>
      </c>
      <c r="Q704" s="37">
        <v>0</v>
      </c>
      <c r="R704" s="37">
        <v>0</v>
      </c>
      <c r="S704" s="37">
        <v>0</v>
      </c>
      <c r="T704" s="22">
        <v>0</v>
      </c>
      <c r="U704" s="24">
        <v>1</v>
      </c>
      <c r="V704" s="23">
        <v>0</v>
      </c>
      <c r="W704" s="54">
        <f t="shared" ca="1" si="23"/>
        <v>-0.5233820945258697</v>
      </c>
      <c r="X704" s="55">
        <f t="shared" ca="1" si="22"/>
        <v>0.27392881687028642</v>
      </c>
    </row>
    <row r="705" spans="2:24" x14ac:dyDescent="0.25">
      <c r="B705" s="26">
        <f>IF('Training Data'!A699="M",1,0)</f>
        <v>0</v>
      </c>
      <c r="C705" s="22">
        <f>IF('Training Data'!A699="F",1,0)</f>
        <v>1</v>
      </c>
      <c r="D705" s="26">
        <f>IF('Training Data'!$B699="H",1,0)</f>
        <v>1</v>
      </c>
      <c r="E705" s="22">
        <f>IF('Training Data'!$B699="A",1,0)</f>
        <v>0</v>
      </c>
      <c r="F705" s="37">
        <v>0</v>
      </c>
      <c r="G705" s="37">
        <v>0</v>
      </c>
      <c r="H705" s="37">
        <v>1</v>
      </c>
      <c r="I705" s="37">
        <v>0</v>
      </c>
      <c r="J705" s="37">
        <v>0</v>
      </c>
      <c r="K705" s="37">
        <v>0</v>
      </c>
      <c r="L705" s="37">
        <v>0</v>
      </c>
      <c r="M705" s="37">
        <v>0</v>
      </c>
      <c r="N705" s="37">
        <v>0</v>
      </c>
      <c r="O705" s="37">
        <v>0</v>
      </c>
      <c r="P705" s="37">
        <v>0</v>
      </c>
      <c r="Q705" s="37">
        <v>0</v>
      </c>
      <c r="R705" s="37">
        <v>0</v>
      </c>
      <c r="S705" s="37">
        <v>0</v>
      </c>
      <c r="T705" s="22">
        <v>0</v>
      </c>
      <c r="U705" s="24">
        <v>1</v>
      </c>
      <c r="V705" s="23">
        <v>0</v>
      </c>
      <c r="W705" s="54">
        <f t="shared" ca="1" si="23"/>
        <v>-0.29281946691195132</v>
      </c>
      <c r="X705" s="55">
        <f t="shared" ca="1" si="22"/>
        <v>8.5743240202599352E-2</v>
      </c>
    </row>
    <row r="706" spans="2:24" x14ac:dyDescent="0.25">
      <c r="B706" s="26">
        <f>IF('Training Data'!A700="M",1,0)</f>
        <v>1</v>
      </c>
      <c r="C706" s="22">
        <f>IF('Training Data'!A700="F",1,0)</f>
        <v>0</v>
      </c>
      <c r="D706" s="26">
        <f>IF('Training Data'!$B700="H",1,0)</f>
        <v>1</v>
      </c>
      <c r="E706" s="22">
        <f>IF('Training Data'!$B700="A",1,0)</f>
        <v>0</v>
      </c>
      <c r="F706" s="37">
        <v>0</v>
      </c>
      <c r="G706" s="37">
        <v>0</v>
      </c>
      <c r="H706" s="37">
        <v>1</v>
      </c>
      <c r="I706" s="37">
        <v>0</v>
      </c>
      <c r="J706" s="37">
        <v>0</v>
      </c>
      <c r="K706" s="37">
        <v>0</v>
      </c>
      <c r="L706" s="37">
        <v>0</v>
      </c>
      <c r="M706" s="37">
        <v>0</v>
      </c>
      <c r="N706" s="37">
        <v>0</v>
      </c>
      <c r="O706" s="37">
        <v>0</v>
      </c>
      <c r="P706" s="37">
        <v>0</v>
      </c>
      <c r="Q706" s="37">
        <v>0</v>
      </c>
      <c r="R706" s="37">
        <v>0</v>
      </c>
      <c r="S706" s="37">
        <v>0</v>
      </c>
      <c r="T706" s="22">
        <v>0</v>
      </c>
      <c r="U706" s="24">
        <v>1</v>
      </c>
      <c r="V706" s="23">
        <v>0</v>
      </c>
      <c r="W706" s="54">
        <f t="shared" ca="1" si="23"/>
        <v>-0.36430886925002831</v>
      </c>
      <c r="X706" s="55">
        <f t="shared" ca="1" si="22"/>
        <v>0.13272095221423422</v>
      </c>
    </row>
    <row r="707" spans="2:24" x14ac:dyDescent="0.25">
      <c r="B707" s="26">
        <f>IF('Training Data'!A701="M",1,0)</f>
        <v>1</v>
      </c>
      <c r="C707" s="22">
        <f>IF('Training Data'!A701="F",1,0)</f>
        <v>0</v>
      </c>
      <c r="D707" s="26">
        <f>IF('Training Data'!$B701="H",1,0)</f>
        <v>1</v>
      </c>
      <c r="E707" s="22">
        <f>IF('Training Data'!$B701="A",1,0)</f>
        <v>0</v>
      </c>
      <c r="F707" s="37">
        <v>0</v>
      </c>
      <c r="G707" s="37">
        <v>0</v>
      </c>
      <c r="H707" s="37">
        <v>0</v>
      </c>
      <c r="I707" s="37">
        <v>0</v>
      </c>
      <c r="J707" s="37">
        <v>0</v>
      </c>
      <c r="K707" s="37">
        <v>0</v>
      </c>
      <c r="L707" s="37">
        <v>0</v>
      </c>
      <c r="M707" s="37">
        <v>0</v>
      </c>
      <c r="N707" s="37">
        <v>0</v>
      </c>
      <c r="O707" s="37">
        <v>0</v>
      </c>
      <c r="P707" s="37">
        <v>0</v>
      </c>
      <c r="Q707" s="37">
        <v>0</v>
      </c>
      <c r="R707" s="37">
        <v>0</v>
      </c>
      <c r="S707" s="37">
        <v>0</v>
      </c>
      <c r="T707" s="22">
        <v>0</v>
      </c>
      <c r="U707" s="24">
        <v>1</v>
      </c>
      <c r="V707" s="23">
        <v>0</v>
      </c>
      <c r="W707" s="54">
        <f t="shared" ca="1" si="23"/>
        <v>-0.12624135013744994</v>
      </c>
      <c r="X707" s="55">
        <f t="shared" ca="1" si="22"/>
        <v>1.5936878484526233E-2</v>
      </c>
    </row>
    <row r="708" spans="2:24" x14ac:dyDescent="0.25">
      <c r="B708" s="26">
        <f>IF('Training Data'!A702="M",1,0)</f>
        <v>0</v>
      </c>
      <c r="C708" s="22">
        <f>IF('Training Data'!A702="F",1,0)</f>
        <v>1</v>
      </c>
      <c r="D708" s="26">
        <f>IF('Training Data'!$B702="H",1,0)</f>
        <v>0</v>
      </c>
      <c r="E708" s="22">
        <f>IF('Training Data'!$B702="A",1,0)</f>
        <v>1</v>
      </c>
      <c r="F708" s="37">
        <v>0</v>
      </c>
      <c r="G708" s="37">
        <v>0</v>
      </c>
      <c r="H708" s="37">
        <v>1</v>
      </c>
      <c r="I708" s="37">
        <v>0</v>
      </c>
      <c r="J708" s="37">
        <v>0</v>
      </c>
      <c r="K708" s="37">
        <v>0</v>
      </c>
      <c r="L708" s="37">
        <v>0</v>
      </c>
      <c r="M708" s="37">
        <v>0</v>
      </c>
      <c r="N708" s="37">
        <v>0</v>
      </c>
      <c r="O708" s="37">
        <v>1</v>
      </c>
      <c r="P708" s="37">
        <v>0</v>
      </c>
      <c r="Q708" s="37">
        <v>0</v>
      </c>
      <c r="R708" s="37">
        <v>0</v>
      </c>
      <c r="S708" s="37">
        <v>0</v>
      </c>
      <c r="T708" s="22">
        <v>0</v>
      </c>
      <c r="U708" s="24">
        <v>1</v>
      </c>
      <c r="V708" s="23">
        <v>0</v>
      </c>
      <c r="W708" s="54">
        <f t="shared" ca="1" si="23"/>
        <v>-0.11765328536537353</v>
      </c>
      <c r="X708" s="55">
        <f t="shared" ca="1" si="22"/>
        <v>1.3842295557266017E-2</v>
      </c>
    </row>
    <row r="709" spans="2:24" x14ac:dyDescent="0.25">
      <c r="B709" s="26">
        <f>IF('Training Data'!A703="M",1,0)</f>
        <v>0</v>
      </c>
      <c r="C709" s="22">
        <f>IF('Training Data'!A703="F",1,0)</f>
        <v>1</v>
      </c>
      <c r="D709" s="26">
        <f>IF('Training Data'!$B703="H",1,0)</f>
        <v>0</v>
      </c>
      <c r="E709" s="22">
        <f>IF('Training Data'!$B703="A",1,0)</f>
        <v>1</v>
      </c>
      <c r="F709" s="37">
        <v>0</v>
      </c>
      <c r="G709" s="37">
        <v>0</v>
      </c>
      <c r="H709" s="37">
        <v>1</v>
      </c>
      <c r="I709" s="37">
        <v>0</v>
      </c>
      <c r="J709" s="37">
        <v>0</v>
      </c>
      <c r="K709" s="37">
        <v>0</v>
      </c>
      <c r="L709" s="37">
        <v>0</v>
      </c>
      <c r="M709" s="37">
        <v>0</v>
      </c>
      <c r="N709" s="37">
        <v>0</v>
      </c>
      <c r="O709" s="37">
        <v>0</v>
      </c>
      <c r="P709" s="37">
        <v>0</v>
      </c>
      <c r="Q709" s="37">
        <v>0</v>
      </c>
      <c r="R709" s="37">
        <v>0</v>
      </c>
      <c r="S709" s="37">
        <v>0</v>
      </c>
      <c r="T709" s="22">
        <v>0</v>
      </c>
      <c r="U709" s="24">
        <v>1</v>
      </c>
      <c r="V709" s="23">
        <v>0</v>
      </c>
      <c r="W709" s="54">
        <f t="shared" ca="1" si="23"/>
        <v>-0.27818656778139322</v>
      </c>
      <c r="X709" s="55">
        <f t="shared" ca="1" si="22"/>
        <v>7.7387766493991691E-2</v>
      </c>
    </row>
    <row r="710" spans="2:24" x14ac:dyDescent="0.25">
      <c r="B710" s="26">
        <f>IF('Training Data'!A704="M",1,0)</f>
        <v>1</v>
      </c>
      <c r="C710" s="22">
        <f>IF('Training Data'!A704="F",1,0)</f>
        <v>0</v>
      </c>
      <c r="D710" s="26">
        <f>IF('Training Data'!$B704="H",1,0)</f>
        <v>0</v>
      </c>
      <c r="E710" s="22">
        <f>IF('Training Data'!$B704="A",1,0)</f>
        <v>1</v>
      </c>
      <c r="F710" s="37">
        <v>0</v>
      </c>
      <c r="G710" s="37">
        <v>0</v>
      </c>
      <c r="H710" s="37">
        <v>0</v>
      </c>
      <c r="I710" s="37">
        <v>0</v>
      </c>
      <c r="J710" s="37">
        <v>0</v>
      </c>
      <c r="K710" s="37">
        <v>0</v>
      </c>
      <c r="L710" s="37">
        <v>0</v>
      </c>
      <c r="M710" s="37">
        <v>0</v>
      </c>
      <c r="N710" s="37">
        <v>0</v>
      </c>
      <c r="O710" s="37">
        <v>0</v>
      </c>
      <c r="P710" s="37">
        <v>0</v>
      </c>
      <c r="Q710" s="37">
        <v>0</v>
      </c>
      <c r="R710" s="37">
        <v>0</v>
      </c>
      <c r="S710" s="37">
        <v>1</v>
      </c>
      <c r="T710" s="22">
        <v>0</v>
      </c>
      <c r="U710" s="24">
        <v>1</v>
      </c>
      <c r="V710" s="23">
        <v>0</v>
      </c>
      <c r="W710" s="54">
        <f t="shared" ca="1" si="23"/>
        <v>-0.31906766346591825</v>
      </c>
      <c r="X710" s="55">
        <f t="shared" ca="1" si="22"/>
        <v>0.10180417386960046</v>
      </c>
    </row>
    <row r="711" spans="2:24" x14ac:dyDescent="0.25">
      <c r="B711" s="26">
        <f>IF('Training Data'!A705="M",1,0)</f>
        <v>0</v>
      </c>
      <c r="C711" s="22">
        <f>IF('Training Data'!A705="F",1,0)</f>
        <v>1</v>
      </c>
      <c r="D711" s="26">
        <f>IF('Training Data'!$B705="H",1,0)</f>
        <v>0</v>
      </c>
      <c r="E711" s="22">
        <f>IF('Training Data'!$B705="A",1,0)</f>
        <v>1</v>
      </c>
      <c r="F711" s="37">
        <v>0</v>
      </c>
      <c r="G711" s="37">
        <v>0</v>
      </c>
      <c r="H711" s="37">
        <v>1</v>
      </c>
      <c r="I711" s="37">
        <v>0</v>
      </c>
      <c r="J711" s="37">
        <v>0</v>
      </c>
      <c r="K711" s="37">
        <v>0</v>
      </c>
      <c r="L711" s="37">
        <v>0</v>
      </c>
      <c r="M711" s="37">
        <v>0</v>
      </c>
      <c r="N711" s="37">
        <v>0</v>
      </c>
      <c r="O711" s="37">
        <v>0</v>
      </c>
      <c r="P711" s="37">
        <v>0</v>
      </c>
      <c r="Q711" s="37">
        <v>0</v>
      </c>
      <c r="R711" s="37">
        <v>0</v>
      </c>
      <c r="S711" s="37">
        <v>1</v>
      </c>
      <c r="T711" s="22">
        <v>1</v>
      </c>
      <c r="U711" s="24">
        <v>1</v>
      </c>
      <c r="V711" s="23">
        <v>0</v>
      </c>
      <c r="W711" s="54">
        <f t="shared" ca="1" si="23"/>
        <v>-0.24573721714064753</v>
      </c>
      <c r="X711" s="55">
        <f t="shared" ca="1" si="22"/>
        <v>6.0386779888029755E-2</v>
      </c>
    </row>
    <row r="712" spans="2:24" x14ac:dyDescent="0.25">
      <c r="B712" s="26">
        <f>IF('Training Data'!A706="M",1,0)</f>
        <v>0</v>
      </c>
      <c r="C712" s="22">
        <f>IF('Training Data'!A706="F",1,0)</f>
        <v>1</v>
      </c>
      <c r="D712" s="26">
        <f>IF('Training Data'!$B706="H",1,0)</f>
        <v>0</v>
      </c>
      <c r="E712" s="22">
        <f>IF('Training Data'!$B706="A",1,0)</f>
        <v>1</v>
      </c>
      <c r="F712" s="37">
        <v>0</v>
      </c>
      <c r="G712" s="37">
        <v>0</v>
      </c>
      <c r="H712" s="37">
        <v>0</v>
      </c>
      <c r="I712" s="37">
        <v>0</v>
      </c>
      <c r="J712" s="37">
        <v>0</v>
      </c>
      <c r="K712" s="37">
        <v>0</v>
      </c>
      <c r="L712" s="37">
        <v>0</v>
      </c>
      <c r="M712" s="37">
        <v>0</v>
      </c>
      <c r="N712" s="37">
        <v>0</v>
      </c>
      <c r="O712" s="37">
        <v>0</v>
      </c>
      <c r="P712" s="37">
        <v>0</v>
      </c>
      <c r="Q712" s="37">
        <v>0</v>
      </c>
      <c r="R712" s="37">
        <v>0</v>
      </c>
      <c r="S712" s="37">
        <v>0</v>
      </c>
      <c r="T712" s="22">
        <v>0</v>
      </c>
      <c r="U712" s="24">
        <v>1</v>
      </c>
      <c r="V712" s="23">
        <v>0</v>
      </c>
      <c r="W712" s="54">
        <f t="shared" ca="1" si="23"/>
        <v>-4.0119048668814855E-2</v>
      </c>
      <c r="X712" s="55">
        <f t="shared" ref="X712:X775" ca="1" si="24">(V712-W712)^2</f>
        <v>1.6095380660907351E-3</v>
      </c>
    </row>
    <row r="713" spans="2:24" x14ac:dyDescent="0.25">
      <c r="B713" s="26">
        <f>IF('Training Data'!A707="M",1,0)</f>
        <v>1</v>
      </c>
      <c r="C713" s="22">
        <f>IF('Training Data'!A707="F",1,0)</f>
        <v>0</v>
      </c>
      <c r="D713" s="26">
        <f>IF('Training Data'!$B707="H",1,0)</f>
        <v>0</v>
      </c>
      <c r="E713" s="22">
        <f>IF('Training Data'!$B707="A",1,0)</f>
        <v>1</v>
      </c>
      <c r="F713" s="37">
        <v>0</v>
      </c>
      <c r="G713" s="37">
        <v>0</v>
      </c>
      <c r="H713" s="37">
        <v>0</v>
      </c>
      <c r="I713" s="37">
        <v>0</v>
      </c>
      <c r="J713" s="37">
        <v>0</v>
      </c>
      <c r="K713" s="37">
        <v>0</v>
      </c>
      <c r="L713" s="37">
        <v>0</v>
      </c>
      <c r="M713" s="37">
        <v>0</v>
      </c>
      <c r="N713" s="37">
        <v>0</v>
      </c>
      <c r="O713" s="37">
        <v>0</v>
      </c>
      <c r="P713" s="37">
        <v>1</v>
      </c>
      <c r="Q713" s="37">
        <v>0</v>
      </c>
      <c r="R713" s="37">
        <v>0</v>
      </c>
      <c r="S713" s="37">
        <v>0</v>
      </c>
      <c r="T713" s="22">
        <v>0</v>
      </c>
      <c r="U713" s="24">
        <v>1</v>
      </c>
      <c r="V713" s="23">
        <v>0</v>
      </c>
      <c r="W713" s="54">
        <f t="shared" ref="W713:W776" ca="1" si="25">SUMPRODUCT($B$5:$U$5,$B713:$U713)</f>
        <v>-0.27068167628273326</v>
      </c>
      <c r="X713" s="55">
        <f t="shared" ca="1" si="24"/>
        <v>7.3268569875230408E-2</v>
      </c>
    </row>
    <row r="714" spans="2:24" x14ac:dyDescent="0.25">
      <c r="B714" s="26">
        <f>IF('Training Data'!A708="M",1,0)</f>
        <v>0</v>
      </c>
      <c r="C714" s="22">
        <f>IF('Training Data'!A708="F",1,0)</f>
        <v>0</v>
      </c>
      <c r="D714" s="26">
        <f>IF('Training Data'!$B708="H",1,0)</f>
        <v>1</v>
      </c>
      <c r="E714" s="22">
        <f>IF('Training Data'!$B708="A",1,0)</f>
        <v>0</v>
      </c>
      <c r="F714" s="37">
        <v>0</v>
      </c>
      <c r="G714" s="37">
        <v>0</v>
      </c>
      <c r="H714" s="37">
        <v>0</v>
      </c>
      <c r="I714" s="37">
        <v>0</v>
      </c>
      <c r="J714" s="37">
        <v>0</v>
      </c>
      <c r="K714" s="37">
        <v>0</v>
      </c>
      <c r="L714" s="37">
        <v>0</v>
      </c>
      <c r="M714" s="37">
        <v>0</v>
      </c>
      <c r="N714" s="37">
        <v>0</v>
      </c>
      <c r="O714" s="37">
        <v>0</v>
      </c>
      <c r="P714" s="37">
        <v>0</v>
      </c>
      <c r="Q714" s="37">
        <v>0</v>
      </c>
      <c r="R714" s="37">
        <v>0</v>
      </c>
      <c r="S714" s="37">
        <v>0</v>
      </c>
      <c r="T714" s="22">
        <v>0</v>
      </c>
      <c r="U714" s="24">
        <v>1</v>
      </c>
      <c r="V714" s="23">
        <v>0</v>
      </c>
      <c r="W714" s="54">
        <f t="shared" ca="1" si="25"/>
        <v>-2.7930729149417331E-2</v>
      </c>
      <c r="X714" s="55">
        <f t="shared" ca="1" si="24"/>
        <v>7.8012563081811097E-4</v>
      </c>
    </row>
    <row r="715" spans="2:24" x14ac:dyDescent="0.25">
      <c r="B715" s="26">
        <f>IF('Training Data'!A709="M",1,0)</f>
        <v>1</v>
      </c>
      <c r="C715" s="22">
        <f>IF('Training Data'!A709="F",1,0)</f>
        <v>0</v>
      </c>
      <c r="D715" s="26">
        <f>IF('Training Data'!$B709="H",1,0)</f>
        <v>0</v>
      </c>
      <c r="E715" s="22">
        <f>IF('Training Data'!$B709="A",1,0)</f>
        <v>0</v>
      </c>
      <c r="F715" s="37">
        <v>0</v>
      </c>
      <c r="G715" s="37">
        <v>0</v>
      </c>
      <c r="H715" s="37">
        <v>0</v>
      </c>
      <c r="I715" s="37">
        <v>0</v>
      </c>
      <c r="J715" s="37">
        <v>0</v>
      </c>
      <c r="K715" s="37">
        <v>0</v>
      </c>
      <c r="L715" s="37">
        <v>0</v>
      </c>
      <c r="M715" s="37">
        <v>0</v>
      </c>
      <c r="N715" s="37">
        <v>0</v>
      </c>
      <c r="O715" s="37">
        <v>0</v>
      </c>
      <c r="P715" s="37">
        <v>0</v>
      </c>
      <c r="Q715" s="37">
        <v>0</v>
      </c>
      <c r="R715" s="37">
        <v>1</v>
      </c>
      <c r="S715" s="37">
        <v>0</v>
      </c>
      <c r="T715" s="22">
        <v>0</v>
      </c>
      <c r="U715" s="24">
        <v>1</v>
      </c>
      <c r="V715" s="23">
        <v>0</v>
      </c>
      <c r="W715" s="54">
        <f t="shared" ca="1" si="25"/>
        <v>8.9472307845954599E-2</v>
      </c>
      <c r="X715" s="55">
        <f t="shared" ca="1" si="24"/>
        <v>8.0052938712812695E-3</v>
      </c>
    </row>
    <row r="716" spans="2:24" x14ac:dyDescent="0.25">
      <c r="B716" s="26">
        <f>IF('Training Data'!A710="M",1,0)</f>
        <v>0</v>
      </c>
      <c r="C716" s="22">
        <f>IF('Training Data'!A710="F",1,0)</f>
        <v>0</v>
      </c>
      <c r="D716" s="26">
        <f>IF('Training Data'!$B710="H",1,0)</f>
        <v>0</v>
      </c>
      <c r="E716" s="22">
        <f>IF('Training Data'!$B710="A",1,0)</f>
        <v>1</v>
      </c>
      <c r="F716" s="37">
        <v>0</v>
      </c>
      <c r="G716" s="37">
        <v>1</v>
      </c>
      <c r="H716" s="37">
        <v>0</v>
      </c>
      <c r="I716" s="37">
        <v>0</v>
      </c>
      <c r="J716" s="37">
        <v>0</v>
      </c>
      <c r="K716" s="37">
        <v>0</v>
      </c>
      <c r="L716" s="37">
        <v>0</v>
      </c>
      <c r="M716" s="37">
        <v>0</v>
      </c>
      <c r="N716" s="37">
        <v>0</v>
      </c>
      <c r="O716" s="37">
        <v>0</v>
      </c>
      <c r="P716" s="37">
        <v>1</v>
      </c>
      <c r="Q716" s="37">
        <v>0</v>
      </c>
      <c r="R716" s="37">
        <v>0</v>
      </c>
      <c r="S716" s="37">
        <v>0</v>
      </c>
      <c r="T716" s="22">
        <v>0</v>
      </c>
      <c r="U716" s="24">
        <v>1</v>
      </c>
      <c r="V716" s="23">
        <v>0</v>
      </c>
      <c r="W716" s="54">
        <f t="shared" ca="1" si="25"/>
        <v>-0.44645232512011079</v>
      </c>
      <c r="X716" s="55">
        <f t="shared" ca="1" si="24"/>
        <v>0.19931967860515312</v>
      </c>
    </row>
    <row r="717" spans="2:24" x14ac:dyDescent="0.25">
      <c r="B717" s="26">
        <f>IF('Training Data'!A711="M",1,0)</f>
        <v>1</v>
      </c>
      <c r="C717" s="22">
        <f>IF('Training Data'!A711="F",1,0)</f>
        <v>0</v>
      </c>
      <c r="D717" s="26">
        <f>IF('Training Data'!$B711="H",1,0)</f>
        <v>0</v>
      </c>
      <c r="E717" s="22">
        <f>IF('Training Data'!$B711="A",1,0)</f>
        <v>0</v>
      </c>
      <c r="F717" s="37">
        <v>0</v>
      </c>
      <c r="G717" s="37">
        <v>0</v>
      </c>
      <c r="H717" s="37">
        <v>0</v>
      </c>
      <c r="I717" s="37">
        <v>0</v>
      </c>
      <c r="J717" s="37">
        <v>0</v>
      </c>
      <c r="K717" s="37">
        <v>0</v>
      </c>
      <c r="L717" s="37">
        <v>0</v>
      </c>
      <c r="M717" s="37">
        <v>0</v>
      </c>
      <c r="N717" s="37">
        <v>0</v>
      </c>
      <c r="O717" s="37">
        <v>0</v>
      </c>
      <c r="P717" s="37">
        <v>0</v>
      </c>
      <c r="Q717" s="37">
        <v>0</v>
      </c>
      <c r="R717" s="37">
        <v>0</v>
      </c>
      <c r="S717" s="37">
        <v>1</v>
      </c>
      <c r="T717" s="22">
        <v>0</v>
      </c>
      <c r="U717" s="24">
        <v>1</v>
      </c>
      <c r="V717" s="23">
        <v>0</v>
      </c>
      <c r="W717" s="54">
        <f t="shared" ca="1" si="25"/>
        <v>-0.30576983344705905</v>
      </c>
      <c r="X717" s="55">
        <f t="shared" ca="1" si="24"/>
        <v>9.3495191046242224E-2</v>
      </c>
    </row>
    <row r="718" spans="2:24" x14ac:dyDescent="0.25">
      <c r="B718" s="26">
        <f>IF('Training Data'!A712="M",1,0)</f>
        <v>0</v>
      </c>
      <c r="C718" s="22">
        <f>IF('Training Data'!A712="F",1,0)</f>
        <v>0</v>
      </c>
      <c r="D718" s="26">
        <f>IF('Training Data'!$B712="H",1,0)</f>
        <v>1</v>
      </c>
      <c r="E718" s="22">
        <f>IF('Training Data'!$B712="A",1,0)</f>
        <v>0</v>
      </c>
      <c r="F718" s="37">
        <v>0</v>
      </c>
      <c r="G718" s="37">
        <v>0</v>
      </c>
      <c r="H718" s="37">
        <v>1</v>
      </c>
      <c r="I718" s="37">
        <v>0</v>
      </c>
      <c r="J718" s="37">
        <v>0</v>
      </c>
      <c r="K718" s="37">
        <v>0</v>
      </c>
      <c r="L718" s="37">
        <v>0</v>
      </c>
      <c r="M718" s="37">
        <v>0</v>
      </c>
      <c r="N718" s="37">
        <v>0</v>
      </c>
      <c r="O718" s="37">
        <v>0</v>
      </c>
      <c r="P718" s="37">
        <v>0</v>
      </c>
      <c r="Q718" s="37">
        <v>0</v>
      </c>
      <c r="R718" s="37">
        <v>0</v>
      </c>
      <c r="S718" s="37">
        <v>0</v>
      </c>
      <c r="T718" s="22">
        <v>0</v>
      </c>
      <c r="U718" s="24">
        <v>1</v>
      </c>
      <c r="V718" s="23">
        <v>0</v>
      </c>
      <c r="W718" s="54">
        <f t="shared" ca="1" si="25"/>
        <v>-0.2659982482619957</v>
      </c>
      <c r="X718" s="55">
        <f t="shared" ca="1" si="24"/>
        <v>7.0755068078450292E-2</v>
      </c>
    </row>
    <row r="719" spans="2:24" x14ac:dyDescent="0.25">
      <c r="B719" s="26">
        <f>IF('Training Data'!A713="M",1,0)</f>
        <v>0</v>
      </c>
      <c r="C719" s="22">
        <f>IF('Training Data'!A713="F",1,0)</f>
        <v>1</v>
      </c>
      <c r="D719" s="26">
        <f>IF('Training Data'!$B713="H",1,0)</f>
        <v>0</v>
      </c>
      <c r="E719" s="22">
        <f>IF('Training Data'!$B713="A",1,0)</f>
        <v>0</v>
      </c>
      <c r="F719" s="37">
        <v>0</v>
      </c>
      <c r="G719" s="37">
        <v>0</v>
      </c>
      <c r="H719" s="37">
        <v>0</v>
      </c>
      <c r="I719" s="37">
        <v>0</v>
      </c>
      <c r="J719" s="37">
        <v>0</v>
      </c>
      <c r="K719" s="37">
        <v>0</v>
      </c>
      <c r="L719" s="37">
        <v>0</v>
      </c>
      <c r="M719" s="37">
        <v>0</v>
      </c>
      <c r="N719" s="37">
        <v>0</v>
      </c>
      <c r="O719" s="37">
        <v>0</v>
      </c>
      <c r="P719" s="37">
        <v>0</v>
      </c>
      <c r="Q719" s="37">
        <v>0</v>
      </c>
      <c r="R719" s="37">
        <v>0</v>
      </c>
      <c r="S719" s="37">
        <v>0</v>
      </c>
      <c r="T719" s="22">
        <v>0</v>
      </c>
      <c r="U719" s="24">
        <v>1</v>
      </c>
      <c r="V719" s="23">
        <v>0</v>
      </c>
      <c r="W719" s="54">
        <f t="shared" ca="1" si="25"/>
        <v>-2.6821218649955628E-2</v>
      </c>
      <c r="X719" s="55">
        <f t="shared" ca="1" si="24"/>
        <v>7.1937776986872757E-4</v>
      </c>
    </row>
    <row r="720" spans="2:24" x14ac:dyDescent="0.25">
      <c r="B720" s="26">
        <f>IF('Training Data'!A714="M",1,0)</f>
        <v>0</v>
      </c>
      <c r="C720" s="22">
        <f>IF('Training Data'!A714="F",1,0)</f>
        <v>1</v>
      </c>
      <c r="D720" s="26">
        <f>IF('Training Data'!$B714="H",1,0)</f>
        <v>0</v>
      </c>
      <c r="E720" s="22">
        <f>IF('Training Data'!$B714="A",1,0)</f>
        <v>1</v>
      </c>
      <c r="F720" s="37">
        <v>0</v>
      </c>
      <c r="G720" s="37">
        <v>0</v>
      </c>
      <c r="H720" s="37">
        <v>0</v>
      </c>
      <c r="I720" s="37">
        <v>0</v>
      </c>
      <c r="J720" s="37">
        <v>0</v>
      </c>
      <c r="K720" s="37">
        <v>0</v>
      </c>
      <c r="L720" s="37">
        <v>0</v>
      </c>
      <c r="M720" s="37">
        <v>0</v>
      </c>
      <c r="N720" s="37">
        <v>0</v>
      </c>
      <c r="O720" s="37">
        <v>0</v>
      </c>
      <c r="P720" s="37">
        <v>0</v>
      </c>
      <c r="Q720" s="37">
        <v>0</v>
      </c>
      <c r="R720" s="37">
        <v>0</v>
      </c>
      <c r="S720" s="37">
        <v>0</v>
      </c>
      <c r="T720" s="22">
        <v>0</v>
      </c>
      <c r="U720" s="24">
        <v>1</v>
      </c>
      <c r="V720" s="23">
        <v>0</v>
      </c>
      <c r="W720" s="54">
        <f t="shared" ca="1" si="25"/>
        <v>-4.0119048668814855E-2</v>
      </c>
      <c r="X720" s="55">
        <f t="shared" ca="1" si="24"/>
        <v>1.6095380660907351E-3</v>
      </c>
    </row>
    <row r="721" spans="2:24" x14ac:dyDescent="0.25">
      <c r="B721" s="26">
        <f>IF('Training Data'!A715="M",1,0)</f>
        <v>1</v>
      </c>
      <c r="C721" s="22">
        <f>IF('Training Data'!A715="F",1,0)</f>
        <v>0</v>
      </c>
      <c r="D721" s="26">
        <f>IF('Training Data'!$B715="H",1,0)</f>
        <v>1</v>
      </c>
      <c r="E721" s="22">
        <f>IF('Training Data'!$B715="A",1,0)</f>
        <v>0</v>
      </c>
      <c r="F721" s="37">
        <v>0</v>
      </c>
      <c r="G721" s="37">
        <v>1</v>
      </c>
      <c r="H721" s="37">
        <v>0</v>
      </c>
      <c r="I721" s="37">
        <v>0</v>
      </c>
      <c r="J721" s="37">
        <v>0</v>
      </c>
      <c r="K721" s="37">
        <v>0</v>
      </c>
      <c r="L721" s="37">
        <v>0</v>
      </c>
      <c r="M721" s="37">
        <v>0</v>
      </c>
      <c r="N721" s="37">
        <v>0</v>
      </c>
      <c r="O721" s="37">
        <v>1</v>
      </c>
      <c r="P721" s="37">
        <v>0</v>
      </c>
      <c r="Q721" s="37">
        <v>0</v>
      </c>
      <c r="R721" s="37">
        <v>0</v>
      </c>
      <c r="S721" s="37">
        <v>0</v>
      </c>
      <c r="T721" s="22">
        <v>0</v>
      </c>
      <c r="U721" s="24">
        <v>1</v>
      </c>
      <c r="V721" s="23">
        <v>0</v>
      </c>
      <c r="W721" s="54">
        <f t="shared" ca="1" si="25"/>
        <v>-0.23978933754684043</v>
      </c>
      <c r="X721" s="55">
        <f t="shared" ca="1" si="24"/>
        <v>5.7498926401152575E-2</v>
      </c>
    </row>
    <row r="722" spans="2:24" x14ac:dyDescent="0.25">
      <c r="B722" s="26">
        <f>IF('Training Data'!A716="M",1,0)</f>
        <v>0</v>
      </c>
      <c r="C722" s="22">
        <f>IF('Training Data'!A716="F",1,0)</f>
        <v>1</v>
      </c>
      <c r="D722" s="26">
        <f>IF('Training Data'!$B716="H",1,0)</f>
        <v>0</v>
      </c>
      <c r="E722" s="22">
        <f>IF('Training Data'!$B716="A",1,0)</f>
        <v>1</v>
      </c>
      <c r="F722" s="37">
        <v>0</v>
      </c>
      <c r="G722" s="37">
        <v>0</v>
      </c>
      <c r="H722" s="37">
        <v>0</v>
      </c>
      <c r="I722" s="37">
        <v>0</v>
      </c>
      <c r="J722" s="37">
        <v>0</v>
      </c>
      <c r="K722" s="37">
        <v>0</v>
      </c>
      <c r="L722" s="37">
        <v>0</v>
      </c>
      <c r="M722" s="37">
        <v>0</v>
      </c>
      <c r="N722" s="37">
        <v>0</v>
      </c>
      <c r="O722" s="37">
        <v>0</v>
      </c>
      <c r="P722" s="37">
        <v>0</v>
      </c>
      <c r="Q722" s="37">
        <v>0</v>
      </c>
      <c r="R722" s="37">
        <v>0</v>
      </c>
      <c r="S722" s="37">
        <v>0</v>
      </c>
      <c r="T722" s="22">
        <v>0</v>
      </c>
      <c r="U722" s="24">
        <v>1</v>
      </c>
      <c r="V722" s="23">
        <v>0</v>
      </c>
      <c r="W722" s="54">
        <f t="shared" ca="1" si="25"/>
        <v>-4.0119048668814855E-2</v>
      </c>
      <c r="X722" s="55">
        <f t="shared" ca="1" si="24"/>
        <v>1.6095380660907351E-3</v>
      </c>
    </row>
    <row r="723" spans="2:24" x14ac:dyDescent="0.25">
      <c r="B723" s="26">
        <f>IF('Training Data'!A717="M",1,0)</f>
        <v>0</v>
      </c>
      <c r="C723" s="22">
        <f>IF('Training Data'!A717="F",1,0)</f>
        <v>1</v>
      </c>
      <c r="D723" s="26">
        <f>IF('Training Data'!$B717="H",1,0)</f>
        <v>0</v>
      </c>
      <c r="E723" s="22">
        <f>IF('Training Data'!$B717="A",1,0)</f>
        <v>1</v>
      </c>
      <c r="F723" s="37">
        <v>0</v>
      </c>
      <c r="G723" s="37">
        <v>0</v>
      </c>
      <c r="H723" s="37">
        <v>0</v>
      </c>
      <c r="I723" s="37">
        <v>0</v>
      </c>
      <c r="J723" s="37">
        <v>0</v>
      </c>
      <c r="K723" s="37">
        <v>0</v>
      </c>
      <c r="L723" s="37">
        <v>0</v>
      </c>
      <c r="M723" s="37">
        <v>0</v>
      </c>
      <c r="N723" s="37">
        <v>0</v>
      </c>
      <c r="O723" s="37">
        <v>0</v>
      </c>
      <c r="P723" s="37">
        <v>0</v>
      </c>
      <c r="Q723" s="37">
        <v>0</v>
      </c>
      <c r="R723" s="37">
        <v>0</v>
      </c>
      <c r="S723" s="37">
        <v>0</v>
      </c>
      <c r="T723" s="22">
        <v>0</v>
      </c>
      <c r="U723" s="24">
        <v>1</v>
      </c>
      <c r="V723" s="23">
        <v>0</v>
      </c>
      <c r="W723" s="54">
        <f t="shared" ca="1" si="25"/>
        <v>-4.0119048668814855E-2</v>
      </c>
      <c r="X723" s="55">
        <f t="shared" ca="1" si="24"/>
        <v>1.6095380660907351E-3</v>
      </c>
    </row>
    <row r="724" spans="2:24" x14ac:dyDescent="0.25">
      <c r="B724" s="26">
        <f>IF('Training Data'!A718="M",1,0)</f>
        <v>1</v>
      </c>
      <c r="C724" s="22">
        <f>IF('Training Data'!A718="F",1,0)</f>
        <v>0</v>
      </c>
      <c r="D724" s="26">
        <f>IF('Training Data'!$B718="H",1,0)</f>
        <v>0</v>
      </c>
      <c r="E724" s="22">
        <f>IF('Training Data'!$B718="A",1,0)</f>
        <v>1</v>
      </c>
      <c r="F724" s="37">
        <v>0</v>
      </c>
      <c r="G724" s="37">
        <v>0</v>
      </c>
      <c r="H724" s="37">
        <v>0</v>
      </c>
      <c r="I724" s="37">
        <v>0</v>
      </c>
      <c r="J724" s="37">
        <v>0</v>
      </c>
      <c r="K724" s="37">
        <v>0</v>
      </c>
      <c r="L724" s="37">
        <v>0</v>
      </c>
      <c r="M724" s="37">
        <v>0</v>
      </c>
      <c r="N724" s="37">
        <v>0</v>
      </c>
      <c r="O724" s="37">
        <v>0</v>
      </c>
      <c r="P724" s="37">
        <v>0</v>
      </c>
      <c r="Q724" s="37">
        <v>0</v>
      </c>
      <c r="R724" s="37">
        <v>0</v>
      </c>
      <c r="S724" s="37">
        <v>1</v>
      </c>
      <c r="T724" s="22">
        <v>0</v>
      </c>
      <c r="U724" s="24">
        <v>1</v>
      </c>
      <c r="V724" s="23">
        <v>0</v>
      </c>
      <c r="W724" s="54">
        <f t="shared" ca="1" si="25"/>
        <v>-0.31906766346591825</v>
      </c>
      <c r="X724" s="55">
        <f t="shared" ca="1" si="24"/>
        <v>0.10180417386960046</v>
      </c>
    </row>
    <row r="725" spans="2:24" x14ac:dyDescent="0.25">
      <c r="B725" s="26">
        <f>IF('Training Data'!A719="M",1,0)</f>
        <v>0</v>
      </c>
      <c r="C725" s="22">
        <f>IF('Training Data'!A719="F",1,0)</f>
        <v>1</v>
      </c>
      <c r="D725" s="26">
        <f>IF('Training Data'!$B719="H",1,0)</f>
        <v>0</v>
      </c>
      <c r="E725" s="22">
        <f>IF('Training Data'!$B719="A",1,0)</f>
        <v>1</v>
      </c>
      <c r="F725" s="37">
        <v>0</v>
      </c>
      <c r="G725" s="37">
        <v>1</v>
      </c>
      <c r="H725" s="37">
        <v>1</v>
      </c>
      <c r="I725" s="37">
        <v>0</v>
      </c>
      <c r="J725" s="37">
        <v>0</v>
      </c>
      <c r="K725" s="37">
        <v>0</v>
      </c>
      <c r="L725" s="37">
        <v>0</v>
      </c>
      <c r="M725" s="37">
        <v>0</v>
      </c>
      <c r="N725" s="37">
        <v>0</v>
      </c>
      <c r="O725" s="37">
        <v>0</v>
      </c>
      <c r="P725" s="37">
        <v>0</v>
      </c>
      <c r="Q725" s="37">
        <v>0</v>
      </c>
      <c r="R725" s="37">
        <v>0</v>
      </c>
      <c r="S725" s="37">
        <v>0</v>
      </c>
      <c r="T725" s="22">
        <v>0</v>
      </c>
      <c r="U725" s="24">
        <v>1</v>
      </c>
      <c r="V725" s="23">
        <v>0</v>
      </c>
      <c r="W725" s="54">
        <f t="shared" ca="1" si="25"/>
        <v>-0.55226783760680342</v>
      </c>
      <c r="X725" s="55">
        <f t="shared" ca="1" si="24"/>
        <v>0.30499976445489457</v>
      </c>
    </row>
    <row r="726" spans="2:24" x14ac:dyDescent="0.25">
      <c r="B726" s="26">
        <f>IF('Training Data'!A720="M",1,0)</f>
        <v>0</v>
      </c>
      <c r="C726" s="22">
        <f>IF('Training Data'!A720="F",1,0)</f>
        <v>1</v>
      </c>
      <c r="D726" s="26">
        <f>IF('Training Data'!$B720="H",1,0)</f>
        <v>1</v>
      </c>
      <c r="E726" s="22">
        <f>IF('Training Data'!$B720="A",1,0)</f>
        <v>0</v>
      </c>
      <c r="F726" s="37">
        <v>0</v>
      </c>
      <c r="G726" s="37">
        <v>0</v>
      </c>
      <c r="H726" s="37">
        <v>0</v>
      </c>
      <c r="I726" s="37">
        <v>0</v>
      </c>
      <c r="J726" s="37">
        <v>0</v>
      </c>
      <c r="K726" s="37">
        <v>0</v>
      </c>
      <c r="L726" s="37">
        <v>0</v>
      </c>
      <c r="M726" s="37">
        <v>0</v>
      </c>
      <c r="N726" s="37">
        <v>0</v>
      </c>
      <c r="O726" s="37">
        <v>0</v>
      </c>
      <c r="P726" s="37">
        <v>1</v>
      </c>
      <c r="Q726" s="37">
        <v>0</v>
      </c>
      <c r="R726" s="37">
        <v>0</v>
      </c>
      <c r="S726" s="37">
        <v>1</v>
      </c>
      <c r="T726" s="22">
        <v>0</v>
      </c>
      <c r="U726" s="24">
        <v>1</v>
      </c>
      <c r="V726" s="23">
        <v>0</v>
      </c>
      <c r="W726" s="54">
        <f t="shared" ca="1" si="25"/>
        <v>-0.4212843855342408</v>
      </c>
      <c r="X726" s="55">
        <f t="shared" ca="1" si="24"/>
        <v>0.17748053349496284</v>
      </c>
    </row>
    <row r="727" spans="2:24" x14ac:dyDescent="0.25">
      <c r="B727" s="26">
        <f>IF('Training Data'!A721="M",1,0)</f>
        <v>0</v>
      </c>
      <c r="C727" s="22">
        <f>IF('Training Data'!A721="F",1,0)</f>
        <v>1</v>
      </c>
      <c r="D727" s="26">
        <f>IF('Training Data'!$B721="H",1,0)</f>
        <v>0</v>
      </c>
      <c r="E727" s="22">
        <f>IF('Training Data'!$B721="A",1,0)</f>
        <v>1</v>
      </c>
      <c r="F727" s="37">
        <v>0</v>
      </c>
      <c r="G727" s="37">
        <v>0</v>
      </c>
      <c r="H727" s="37">
        <v>1</v>
      </c>
      <c r="I727" s="37">
        <v>0</v>
      </c>
      <c r="J727" s="37">
        <v>0</v>
      </c>
      <c r="K727" s="37">
        <v>0</v>
      </c>
      <c r="L727" s="37">
        <v>0</v>
      </c>
      <c r="M727" s="37">
        <v>0</v>
      </c>
      <c r="N727" s="37">
        <v>0</v>
      </c>
      <c r="O727" s="37">
        <v>0</v>
      </c>
      <c r="P727" s="37">
        <v>0</v>
      </c>
      <c r="Q727" s="37">
        <v>0</v>
      </c>
      <c r="R727" s="37">
        <v>0</v>
      </c>
      <c r="S727" s="37">
        <v>1</v>
      </c>
      <c r="T727" s="22">
        <v>0</v>
      </c>
      <c r="U727" s="24">
        <v>1</v>
      </c>
      <c r="V727" s="23">
        <v>0</v>
      </c>
      <c r="W727" s="54">
        <f t="shared" ca="1" si="25"/>
        <v>-0.48564578024041966</v>
      </c>
      <c r="X727" s="55">
        <f t="shared" ca="1" si="24"/>
        <v>0.23585182386532599</v>
      </c>
    </row>
    <row r="728" spans="2:24" x14ac:dyDescent="0.25">
      <c r="B728" s="26">
        <f>IF('Training Data'!A722="M",1,0)</f>
        <v>0</v>
      </c>
      <c r="C728" s="22">
        <f>IF('Training Data'!A722="F",1,0)</f>
        <v>0</v>
      </c>
      <c r="D728" s="26">
        <f>IF('Training Data'!$B722="H",1,0)</f>
        <v>1</v>
      </c>
      <c r="E728" s="22">
        <f>IF('Training Data'!$B722="A",1,0)</f>
        <v>0</v>
      </c>
      <c r="F728" s="37">
        <v>0</v>
      </c>
      <c r="G728" s="37">
        <v>0</v>
      </c>
      <c r="H728" s="37">
        <v>0</v>
      </c>
      <c r="I728" s="37">
        <v>0</v>
      </c>
      <c r="J728" s="37">
        <v>0</v>
      </c>
      <c r="K728" s="37">
        <v>0</v>
      </c>
      <c r="L728" s="37">
        <v>0</v>
      </c>
      <c r="M728" s="37">
        <v>0</v>
      </c>
      <c r="N728" s="37">
        <v>0</v>
      </c>
      <c r="O728" s="37">
        <v>0</v>
      </c>
      <c r="P728" s="37">
        <v>0</v>
      </c>
      <c r="Q728" s="37">
        <v>0</v>
      </c>
      <c r="R728" s="37">
        <v>0</v>
      </c>
      <c r="S728" s="37">
        <v>0</v>
      </c>
      <c r="T728" s="22">
        <v>0</v>
      </c>
      <c r="U728" s="24">
        <v>1</v>
      </c>
      <c r="V728" s="23">
        <v>0</v>
      </c>
      <c r="W728" s="54">
        <f t="shared" ca="1" si="25"/>
        <v>-2.7930729149417331E-2</v>
      </c>
      <c r="X728" s="55">
        <f t="shared" ca="1" si="24"/>
        <v>7.8012563081811097E-4</v>
      </c>
    </row>
    <row r="729" spans="2:24" x14ac:dyDescent="0.25">
      <c r="B729" s="26">
        <f>IF('Training Data'!A723="M",1,0)</f>
        <v>0</v>
      </c>
      <c r="C729" s="22">
        <f>IF('Training Data'!A723="F",1,0)</f>
        <v>1</v>
      </c>
      <c r="D729" s="26">
        <f>IF('Training Data'!$B723="H",1,0)</f>
        <v>0</v>
      </c>
      <c r="E729" s="22">
        <f>IF('Training Data'!$B723="A",1,0)</f>
        <v>1</v>
      </c>
      <c r="F729" s="37">
        <v>0</v>
      </c>
      <c r="G729" s="37">
        <v>0</v>
      </c>
      <c r="H729" s="37">
        <v>0</v>
      </c>
      <c r="I729" s="37">
        <v>0</v>
      </c>
      <c r="J729" s="37">
        <v>1</v>
      </c>
      <c r="K729" s="37">
        <v>0</v>
      </c>
      <c r="L729" s="37">
        <v>0</v>
      </c>
      <c r="M729" s="37">
        <v>0</v>
      </c>
      <c r="N729" s="37">
        <v>0</v>
      </c>
      <c r="O729" s="37">
        <v>0</v>
      </c>
      <c r="P729" s="37">
        <v>0</v>
      </c>
      <c r="Q729" s="37">
        <v>0</v>
      </c>
      <c r="R729" s="37">
        <v>0</v>
      </c>
      <c r="S729" s="37">
        <v>0</v>
      </c>
      <c r="T729" s="22">
        <v>0</v>
      </c>
      <c r="U729" s="24">
        <v>1</v>
      </c>
      <c r="V729" s="23">
        <v>0</v>
      </c>
      <c r="W729" s="54">
        <f t="shared" ca="1" si="25"/>
        <v>0.25400576954781851</v>
      </c>
      <c r="X729" s="55">
        <f t="shared" ca="1" si="24"/>
        <v>6.4518930963579482E-2</v>
      </c>
    </row>
    <row r="730" spans="2:24" x14ac:dyDescent="0.25">
      <c r="B730" s="26">
        <f>IF('Training Data'!A724="M",1,0)</f>
        <v>1</v>
      </c>
      <c r="C730" s="22">
        <f>IF('Training Data'!A724="F",1,0)</f>
        <v>0</v>
      </c>
      <c r="D730" s="26">
        <f>IF('Training Data'!$B724="H",1,0)</f>
        <v>0</v>
      </c>
      <c r="E730" s="22">
        <f>IF('Training Data'!$B724="A",1,0)</f>
        <v>1</v>
      </c>
      <c r="F730" s="37">
        <v>0</v>
      </c>
      <c r="G730" s="37">
        <v>1</v>
      </c>
      <c r="H730" s="37">
        <v>1</v>
      </c>
      <c r="I730" s="37">
        <v>0</v>
      </c>
      <c r="J730" s="37">
        <v>0</v>
      </c>
      <c r="K730" s="37">
        <v>0</v>
      </c>
      <c r="L730" s="37">
        <v>0</v>
      </c>
      <c r="M730" s="37">
        <v>0</v>
      </c>
      <c r="N730" s="37">
        <v>0</v>
      </c>
      <c r="O730" s="37">
        <v>0</v>
      </c>
      <c r="P730" s="37">
        <v>0</v>
      </c>
      <c r="Q730" s="37">
        <v>0</v>
      </c>
      <c r="R730" s="37">
        <v>0</v>
      </c>
      <c r="S730" s="37">
        <v>0</v>
      </c>
      <c r="T730" s="22">
        <v>0</v>
      </c>
      <c r="U730" s="24">
        <v>1</v>
      </c>
      <c r="V730" s="23">
        <v>0</v>
      </c>
      <c r="W730" s="54">
        <f t="shared" ca="1" si="25"/>
        <v>-0.62375723994488042</v>
      </c>
      <c r="X730" s="55">
        <f t="shared" ca="1" si="24"/>
        <v>0.38907309438365512</v>
      </c>
    </row>
    <row r="731" spans="2:24" x14ac:dyDescent="0.25">
      <c r="B731" s="26">
        <f>IF('Training Data'!A725="M",1,0)</f>
        <v>1</v>
      </c>
      <c r="C731" s="22">
        <f>IF('Training Data'!A725="F",1,0)</f>
        <v>0</v>
      </c>
      <c r="D731" s="26">
        <f>IF('Training Data'!$B725="H",1,0)</f>
        <v>0</v>
      </c>
      <c r="E731" s="22">
        <f>IF('Training Data'!$B725="A",1,0)</f>
        <v>1</v>
      </c>
      <c r="F731" s="37">
        <v>0</v>
      </c>
      <c r="G731" s="37">
        <v>1</v>
      </c>
      <c r="H731" s="37">
        <v>1</v>
      </c>
      <c r="I731" s="37">
        <v>0</v>
      </c>
      <c r="J731" s="37">
        <v>0</v>
      </c>
      <c r="K731" s="37">
        <v>0</v>
      </c>
      <c r="L731" s="37">
        <v>0</v>
      </c>
      <c r="M731" s="37">
        <v>0</v>
      </c>
      <c r="N731" s="37">
        <v>0</v>
      </c>
      <c r="O731" s="37">
        <v>0</v>
      </c>
      <c r="P731" s="37">
        <v>1</v>
      </c>
      <c r="Q731" s="37">
        <v>0</v>
      </c>
      <c r="R731" s="37">
        <v>0</v>
      </c>
      <c r="S731" s="37">
        <v>0</v>
      </c>
      <c r="T731" s="22">
        <v>0</v>
      </c>
      <c r="U731" s="24">
        <v>1</v>
      </c>
      <c r="V731" s="23">
        <v>0</v>
      </c>
      <c r="W731" s="54">
        <f t="shared" ca="1" si="25"/>
        <v>-0.78283046522072186</v>
      </c>
      <c r="X731" s="55">
        <f t="shared" ca="1" si="24"/>
        <v>0.61282353727769179</v>
      </c>
    </row>
    <row r="732" spans="2:24" x14ac:dyDescent="0.25">
      <c r="B732" s="26">
        <f>IF('Training Data'!A726="M",1,0)</f>
        <v>1</v>
      </c>
      <c r="C732" s="22">
        <f>IF('Training Data'!A726="F",1,0)</f>
        <v>0</v>
      </c>
      <c r="D732" s="26">
        <f>IF('Training Data'!$B726="H",1,0)</f>
        <v>1</v>
      </c>
      <c r="E732" s="22">
        <f>IF('Training Data'!$B726="A",1,0)</f>
        <v>0</v>
      </c>
      <c r="F732" s="37">
        <v>0</v>
      </c>
      <c r="G732" s="37">
        <v>0</v>
      </c>
      <c r="H732" s="37">
        <v>0</v>
      </c>
      <c r="I732" s="37">
        <v>0</v>
      </c>
      <c r="J732" s="37">
        <v>0</v>
      </c>
      <c r="K732" s="37">
        <v>0</v>
      </c>
      <c r="L732" s="37">
        <v>0</v>
      </c>
      <c r="M732" s="37">
        <v>0</v>
      </c>
      <c r="N732" s="37">
        <v>0</v>
      </c>
      <c r="O732" s="37">
        <v>0</v>
      </c>
      <c r="P732" s="37">
        <v>0</v>
      </c>
      <c r="Q732" s="37">
        <v>0</v>
      </c>
      <c r="R732" s="37">
        <v>0</v>
      </c>
      <c r="S732" s="37">
        <v>0</v>
      </c>
      <c r="T732" s="22">
        <v>0</v>
      </c>
      <c r="U732" s="24">
        <v>1</v>
      </c>
      <c r="V732" s="23">
        <v>0</v>
      </c>
      <c r="W732" s="54">
        <f t="shared" ca="1" si="25"/>
        <v>-0.12624135013744994</v>
      </c>
      <c r="X732" s="55">
        <f t="shared" ca="1" si="24"/>
        <v>1.5936878484526233E-2</v>
      </c>
    </row>
    <row r="733" spans="2:24" x14ac:dyDescent="0.25">
      <c r="B733" s="26">
        <f>IF('Training Data'!A727="M",1,0)</f>
        <v>1</v>
      </c>
      <c r="C733" s="22">
        <f>IF('Training Data'!A727="F",1,0)</f>
        <v>0</v>
      </c>
      <c r="D733" s="26">
        <f>IF('Training Data'!$B727="H",1,0)</f>
        <v>0</v>
      </c>
      <c r="E733" s="22">
        <f>IF('Training Data'!$B727="A",1,0)</f>
        <v>1</v>
      </c>
      <c r="F733" s="37">
        <v>0</v>
      </c>
      <c r="G733" s="37">
        <v>1</v>
      </c>
      <c r="H733" s="37">
        <v>0</v>
      </c>
      <c r="I733" s="37">
        <v>0</v>
      </c>
      <c r="J733" s="37">
        <v>0</v>
      </c>
      <c r="K733" s="37">
        <v>0</v>
      </c>
      <c r="L733" s="37">
        <v>0</v>
      </c>
      <c r="M733" s="37">
        <v>0</v>
      </c>
      <c r="N733" s="37">
        <v>0</v>
      </c>
      <c r="O733" s="37">
        <v>0</v>
      </c>
      <c r="P733" s="37">
        <v>0</v>
      </c>
      <c r="Q733" s="37">
        <v>0</v>
      </c>
      <c r="R733" s="37">
        <v>0</v>
      </c>
      <c r="S733" s="37">
        <v>1</v>
      </c>
      <c r="T733" s="22">
        <v>0</v>
      </c>
      <c r="U733" s="24">
        <v>1</v>
      </c>
      <c r="V733" s="23">
        <v>0</v>
      </c>
      <c r="W733" s="54">
        <f t="shared" ca="1" si="25"/>
        <v>-0.59314893329132845</v>
      </c>
      <c r="X733" s="55">
        <f t="shared" ca="1" si="24"/>
        <v>0.35182565706464081</v>
      </c>
    </row>
    <row r="734" spans="2:24" x14ac:dyDescent="0.25">
      <c r="B734" s="26">
        <f>IF('Training Data'!A728="M",1,0)</f>
        <v>0</v>
      </c>
      <c r="C734" s="22">
        <f>IF('Training Data'!A728="F",1,0)</f>
        <v>1</v>
      </c>
      <c r="D734" s="26">
        <f>IF('Training Data'!$B728="H",1,0)</f>
        <v>0</v>
      </c>
      <c r="E734" s="22">
        <f>IF('Training Data'!$B728="A",1,0)</f>
        <v>1</v>
      </c>
      <c r="F734" s="37">
        <v>0</v>
      </c>
      <c r="G734" s="37">
        <v>0</v>
      </c>
      <c r="H734" s="37">
        <v>0</v>
      </c>
      <c r="I734" s="37">
        <v>0</v>
      </c>
      <c r="J734" s="37">
        <v>0</v>
      </c>
      <c r="K734" s="37">
        <v>0</v>
      </c>
      <c r="L734" s="37">
        <v>0</v>
      </c>
      <c r="M734" s="37">
        <v>0</v>
      </c>
      <c r="N734" s="37">
        <v>0</v>
      </c>
      <c r="O734" s="37">
        <v>0</v>
      </c>
      <c r="P734" s="37">
        <v>0</v>
      </c>
      <c r="Q734" s="37">
        <v>0</v>
      </c>
      <c r="R734" s="37">
        <v>0</v>
      </c>
      <c r="S734" s="37">
        <v>0</v>
      </c>
      <c r="T734" s="22">
        <v>0</v>
      </c>
      <c r="U734" s="24">
        <v>1</v>
      </c>
      <c r="V734" s="23">
        <v>0</v>
      </c>
      <c r="W734" s="54">
        <f t="shared" ca="1" si="25"/>
        <v>-4.0119048668814855E-2</v>
      </c>
      <c r="X734" s="55">
        <f t="shared" ca="1" si="24"/>
        <v>1.6095380660907351E-3</v>
      </c>
    </row>
    <row r="735" spans="2:24" x14ac:dyDescent="0.25">
      <c r="B735" s="26">
        <f>IF('Training Data'!A729="M",1,0)</f>
        <v>0</v>
      </c>
      <c r="C735" s="22">
        <f>IF('Training Data'!A729="F",1,0)</f>
        <v>1</v>
      </c>
      <c r="D735" s="26">
        <f>IF('Training Data'!$B729="H",1,0)</f>
        <v>0</v>
      </c>
      <c r="E735" s="22">
        <f>IF('Training Data'!$B729="A",1,0)</f>
        <v>0</v>
      </c>
      <c r="F735" s="37">
        <v>0</v>
      </c>
      <c r="G735" s="37">
        <v>1</v>
      </c>
      <c r="H735" s="37">
        <v>0</v>
      </c>
      <c r="I735" s="37">
        <v>0</v>
      </c>
      <c r="J735" s="37">
        <v>0</v>
      </c>
      <c r="K735" s="37">
        <v>0</v>
      </c>
      <c r="L735" s="37">
        <v>0</v>
      </c>
      <c r="M735" s="37">
        <v>0</v>
      </c>
      <c r="N735" s="37">
        <v>0</v>
      </c>
      <c r="O735" s="37">
        <v>0</v>
      </c>
      <c r="P735" s="37">
        <v>0</v>
      </c>
      <c r="Q735" s="37">
        <v>0</v>
      </c>
      <c r="R735" s="37">
        <v>0</v>
      </c>
      <c r="S735" s="37">
        <v>0</v>
      </c>
      <c r="T735" s="22">
        <v>0</v>
      </c>
      <c r="U735" s="24">
        <v>1</v>
      </c>
      <c r="V735" s="23">
        <v>0</v>
      </c>
      <c r="W735" s="54">
        <f t="shared" ca="1" si="25"/>
        <v>-0.30090248847536583</v>
      </c>
      <c r="X735" s="55">
        <f t="shared" ca="1" si="24"/>
        <v>9.0542307570667668E-2</v>
      </c>
    </row>
    <row r="736" spans="2:24" x14ac:dyDescent="0.25">
      <c r="B736" s="26">
        <f>IF('Training Data'!A730="M",1,0)</f>
        <v>0</v>
      </c>
      <c r="C736" s="22">
        <f>IF('Training Data'!A730="F",1,0)</f>
        <v>1</v>
      </c>
      <c r="D736" s="26">
        <f>IF('Training Data'!$B730="H",1,0)</f>
        <v>1</v>
      </c>
      <c r="E736" s="22">
        <f>IF('Training Data'!$B730="A",1,0)</f>
        <v>0</v>
      </c>
      <c r="F736" s="37">
        <v>0</v>
      </c>
      <c r="G736" s="37">
        <v>0</v>
      </c>
      <c r="H736" s="37">
        <v>0</v>
      </c>
      <c r="I736" s="37">
        <v>0</v>
      </c>
      <c r="J736" s="37">
        <v>0</v>
      </c>
      <c r="K736" s="37">
        <v>0</v>
      </c>
      <c r="L736" s="37">
        <v>0</v>
      </c>
      <c r="M736" s="37">
        <v>0</v>
      </c>
      <c r="N736" s="37">
        <v>0</v>
      </c>
      <c r="O736" s="37">
        <v>0</v>
      </c>
      <c r="P736" s="37">
        <v>1</v>
      </c>
      <c r="Q736" s="37">
        <v>0</v>
      </c>
      <c r="R736" s="37">
        <v>0</v>
      </c>
      <c r="S736" s="37">
        <v>0</v>
      </c>
      <c r="T736" s="22">
        <v>0</v>
      </c>
      <c r="U736" s="24">
        <v>1</v>
      </c>
      <c r="V736" s="23">
        <v>0</v>
      </c>
      <c r="W736" s="54">
        <f t="shared" ca="1" si="25"/>
        <v>-0.21382517307521437</v>
      </c>
      <c r="X736" s="55">
        <f t="shared" ca="1" si="24"/>
        <v>4.5721204640645378E-2</v>
      </c>
    </row>
    <row r="737" spans="2:24" x14ac:dyDescent="0.25">
      <c r="B737" s="26">
        <f>IF('Training Data'!A731="M",1,0)</f>
        <v>1</v>
      </c>
      <c r="C737" s="22">
        <f>IF('Training Data'!A731="F",1,0)</f>
        <v>0</v>
      </c>
      <c r="D737" s="26">
        <f>IF('Training Data'!$B731="H",1,0)</f>
        <v>0</v>
      </c>
      <c r="E737" s="22">
        <f>IF('Training Data'!$B731="A",1,0)</f>
        <v>1</v>
      </c>
      <c r="F737" s="37">
        <v>0</v>
      </c>
      <c r="G737" s="37">
        <v>1</v>
      </c>
      <c r="H737" s="37">
        <v>1</v>
      </c>
      <c r="I737" s="37">
        <v>0</v>
      </c>
      <c r="J737" s="37">
        <v>0</v>
      </c>
      <c r="K737" s="37">
        <v>0</v>
      </c>
      <c r="L737" s="37">
        <v>0</v>
      </c>
      <c r="M737" s="37">
        <v>0</v>
      </c>
      <c r="N737" s="37">
        <v>0</v>
      </c>
      <c r="O737" s="37">
        <v>0</v>
      </c>
      <c r="P737" s="37">
        <v>0</v>
      </c>
      <c r="Q737" s="37">
        <v>0</v>
      </c>
      <c r="R737" s="37">
        <v>0</v>
      </c>
      <c r="S737" s="37">
        <v>0</v>
      </c>
      <c r="T737" s="22">
        <v>0</v>
      </c>
      <c r="U737" s="24">
        <v>1</v>
      </c>
      <c r="V737" s="23">
        <v>0</v>
      </c>
      <c r="W737" s="54">
        <f t="shared" ca="1" si="25"/>
        <v>-0.62375723994488042</v>
      </c>
      <c r="X737" s="55">
        <f t="shared" ca="1" si="24"/>
        <v>0.38907309438365512</v>
      </c>
    </row>
    <row r="738" spans="2:24" x14ac:dyDescent="0.25">
      <c r="B738" s="26">
        <f>IF('Training Data'!A732="M",1,0)</f>
        <v>1</v>
      </c>
      <c r="C738" s="22">
        <f>IF('Training Data'!A732="F",1,0)</f>
        <v>0</v>
      </c>
      <c r="D738" s="26">
        <f>IF('Training Data'!$B732="H",1,0)</f>
        <v>0</v>
      </c>
      <c r="E738" s="22">
        <f>IF('Training Data'!$B732="A",1,0)</f>
        <v>1</v>
      </c>
      <c r="F738" s="37">
        <v>0</v>
      </c>
      <c r="G738" s="37">
        <v>1</v>
      </c>
      <c r="H738" s="37">
        <v>0</v>
      </c>
      <c r="I738" s="37">
        <v>0</v>
      </c>
      <c r="J738" s="37">
        <v>0</v>
      </c>
      <c r="K738" s="37">
        <v>0</v>
      </c>
      <c r="L738" s="37">
        <v>0</v>
      </c>
      <c r="M738" s="37">
        <v>0</v>
      </c>
      <c r="N738" s="37">
        <v>0</v>
      </c>
      <c r="O738" s="37">
        <v>0</v>
      </c>
      <c r="P738" s="37">
        <v>0</v>
      </c>
      <c r="Q738" s="37">
        <v>0</v>
      </c>
      <c r="R738" s="37">
        <v>0</v>
      </c>
      <c r="S738" s="37">
        <v>0</v>
      </c>
      <c r="T738" s="22">
        <v>0</v>
      </c>
      <c r="U738" s="24">
        <v>1</v>
      </c>
      <c r="V738" s="23">
        <v>0</v>
      </c>
      <c r="W738" s="54">
        <f t="shared" ca="1" si="25"/>
        <v>-0.38568972083230202</v>
      </c>
      <c r="X738" s="55">
        <f t="shared" ca="1" si="24"/>
        <v>0.14875656075569907</v>
      </c>
    </row>
    <row r="739" spans="2:24" x14ac:dyDescent="0.25">
      <c r="B739" s="26">
        <f>IF('Training Data'!A733="M",1,0)</f>
        <v>0</v>
      </c>
      <c r="C739" s="22">
        <f>IF('Training Data'!A733="F",1,0)</f>
        <v>1</v>
      </c>
      <c r="D739" s="26">
        <f>IF('Training Data'!$B733="H",1,0)</f>
        <v>1</v>
      </c>
      <c r="E739" s="22">
        <f>IF('Training Data'!$B733="A",1,0)</f>
        <v>0</v>
      </c>
      <c r="F739" s="37">
        <v>0</v>
      </c>
      <c r="G739" s="37">
        <v>1</v>
      </c>
      <c r="H739" s="37">
        <v>1</v>
      </c>
      <c r="I739" s="37">
        <v>0</v>
      </c>
      <c r="J739" s="37">
        <v>0</v>
      </c>
      <c r="K739" s="37">
        <v>0</v>
      </c>
      <c r="L739" s="37">
        <v>0</v>
      </c>
      <c r="M739" s="37">
        <v>0</v>
      </c>
      <c r="N739" s="37">
        <v>0</v>
      </c>
      <c r="O739" s="37">
        <v>0</v>
      </c>
      <c r="P739" s="37">
        <v>0</v>
      </c>
      <c r="Q739" s="37">
        <v>0</v>
      </c>
      <c r="R739" s="37">
        <v>0</v>
      </c>
      <c r="S739" s="37">
        <v>0</v>
      </c>
      <c r="T739" s="22">
        <v>0</v>
      </c>
      <c r="U739" s="24">
        <v>1</v>
      </c>
      <c r="V739" s="23">
        <v>0</v>
      </c>
      <c r="W739" s="54">
        <f t="shared" ca="1" si="25"/>
        <v>-0.56690073673736152</v>
      </c>
      <c r="X739" s="55">
        <f t="shared" ca="1" si="24"/>
        <v>0.32137644531336329</v>
      </c>
    </row>
    <row r="740" spans="2:24" x14ac:dyDescent="0.25">
      <c r="B740" s="26">
        <f>IF('Training Data'!A734="M",1,0)</f>
        <v>0</v>
      </c>
      <c r="C740" s="22">
        <f>IF('Training Data'!A734="F",1,0)</f>
        <v>1</v>
      </c>
      <c r="D740" s="26">
        <f>IF('Training Data'!$B734="H",1,0)</f>
        <v>1</v>
      </c>
      <c r="E740" s="22">
        <f>IF('Training Data'!$B734="A",1,0)</f>
        <v>0</v>
      </c>
      <c r="F740" s="37">
        <v>0</v>
      </c>
      <c r="G740" s="37">
        <v>0</v>
      </c>
      <c r="H740" s="37">
        <v>1</v>
      </c>
      <c r="I740" s="37">
        <v>0</v>
      </c>
      <c r="J740" s="37">
        <v>0</v>
      </c>
      <c r="K740" s="37">
        <v>0</v>
      </c>
      <c r="L740" s="37">
        <v>0</v>
      </c>
      <c r="M740" s="37">
        <v>0</v>
      </c>
      <c r="N740" s="37">
        <v>0</v>
      </c>
      <c r="O740" s="37">
        <v>0</v>
      </c>
      <c r="P740" s="37">
        <v>0</v>
      </c>
      <c r="Q740" s="37">
        <v>0</v>
      </c>
      <c r="R740" s="37">
        <v>0</v>
      </c>
      <c r="S740" s="37">
        <v>0</v>
      </c>
      <c r="T740" s="22">
        <v>0</v>
      </c>
      <c r="U740" s="24">
        <v>1</v>
      </c>
      <c r="V740" s="23">
        <v>0</v>
      </c>
      <c r="W740" s="54">
        <f t="shared" ca="1" si="25"/>
        <v>-0.29281946691195132</v>
      </c>
      <c r="X740" s="55">
        <f t="shared" ca="1" si="24"/>
        <v>8.5743240202599352E-2</v>
      </c>
    </row>
    <row r="741" spans="2:24" x14ac:dyDescent="0.25">
      <c r="B741" s="26">
        <f>IF('Training Data'!A735="M",1,0)</f>
        <v>0</v>
      </c>
      <c r="C741" s="22">
        <f>IF('Training Data'!A735="F",1,0)</f>
        <v>1</v>
      </c>
      <c r="D741" s="26">
        <f>IF('Training Data'!$B735="H",1,0)</f>
        <v>0</v>
      </c>
      <c r="E741" s="22">
        <f>IF('Training Data'!$B735="A",1,0)</f>
        <v>1</v>
      </c>
      <c r="F741" s="37">
        <v>0</v>
      </c>
      <c r="G741" s="37">
        <v>0</v>
      </c>
      <c r="H741" s="37">
        <v>1</v>
      </c>
      <c r="I741" s="37">
        <v>0</v>
      </c>
      <c r="J741" s="37">
        <v>0</v>
      </c>
      <c r="K741" s="37">
        <v>0</v>
      </c>
      <c r="L741" s="37">
        <v>0</v>
      </c>
      <c r="M741" s="37">
        <v>0</v>
      </c>
      <c r="N741" s="37">
        <v>0</v>
      </c>
      <c r="O741" s="37">
        <v>0</v>
      </c>
      <c r="P741" s="37">
        <v>0</v>
      </c>
      <c r="Q741" s="37">
        <v>0</v>
      </c>
      <c r="R741" s="37">
        <v>0</v>
      </c>
      <c r="S741" s="37">
        <v>0</v>
      </c>
      <c r="T741" s="22">
        <v>0</v>
      </c>
      <c r="U741" s="24">
        <v>1</v>
      </c>
      <c r="V741" s="23">
        <v>0</v>
      </c>
      <c r="W741" s="54">
        <f t="shared" ca="1" si="25"/>
        <v>-0.27818656778139322</v>
      </c>
      <c r="X741" s="55">
        <f t="shared" ca="1" si="24"/>
        <v>7.7387766493991691E-2</v>
      </c>
    </row>
    <row r="742" spans="2:24" x14ac:dyDescent="0.25">
      <c r="B742" s="26">
        <f>IF('Training Data'!A736="M",1,0)</f>
        <v>0</v>
      </c>
      <c r="C742" s="22">
        <f>IF('Training Data'!A736="F",1,0)</f>
        <v>1</v>
      </c>
      <c r="D742" s="26">
        <f>IF('Training Data'!$B736="H",1,0)</f>
        <v>1</v>
      </c>
      <c r="E742" s="22">
        <f>IF('Training Data'!$B736="A",1,0)</f>
        <v>0</v>
      </c>
      <c r="F742" s="37">
        <v>0</v>
      </c>
      <c r="G742" s="37">
        <v>0</v>
      </c>
      <c r="H742" s="37">
        <v>0</v>
      </c>
      <c r="I742" s="37">
        <v>0</v>
      </c>
      <c r="J742" s="37">
        <v>0</v>
      </c>
      <c r="K742" s="37">
        <v>0</v>
      </c>
      <c r="L742" s="37">
        <v>0</v>
      </c>
      <c r="M742" s="37">
        <v>0</v>
      </c>
      <c r="N742" s="37">
        <v>0</v>
      </c>
      <c r="O742" s="37">
        <v>0</v>
      </c>
      <c r="P742" s="37">
        <v>0</v>
      </c>
      <c r="Q742" s="37">
        <v>0</v>
      </c>
      <c r="R742" s="37">
        <v>0</v>
      </c>
      <c r="S742" s="37">
        <v>0</v>
      </c>
      <c r="T742" s="22">
        <v>0</v>
      </c>
      <c r="U742" s="24">
        <v>1</v>
      </c>
      <c r="V742" s="23">
        <v>0</v>
      </c>
      <c r="W742" s="54">
        <f t="shared" ca="1" si="25"/>
        <v>-5.4751947799372959E-2</v>
      </c>
      <c r="X742" s="55">
        <f t="shared" ca="1" si="24"/>
        <v>2.9977757878252615E-3</v>
      </c>
    </row>
    <row r="743" spans="2:24" x14ac:dyDescent="0.25">
      <c r="B743" s="26">
        <f>IF('Training Data'!A737="M",1,0)</f>
        <v>0</v>
      </c>
      <c r="C743" s="22">
        <f>IF('Training Data'!A737="F",1,0)</f>
        <v>1</v>
      </c>
      <c r="D743" s="26">
        <f>IF('Training Data'!$B737="H",1,0)</f>
        <v>1</v>
      </c>
      <c r="E743" s="22">
        <f>IF('Training Data'!$B737="A",1,0)</f>
        <v>0</v>
      </c>
      <c r="F743" s="37">
        <v>0</v>
      </c>
      <c r="G743" s="37">
        <v>0</v>
      </c>
      <c r="H743" s="37">
        <v>0</v>
      </c>
      <c r="I743" s="37">
        <v>0</v>
      </c>
      <c r="J743" s="37">
        <v>0</v>
      </c>
      <c r="K743" s="37">
        <v>0</v>
      </c>
      <c r="L743" s="37">
        <v>0</v>
      </c>
      <c r="M743" s="37">
        <v>0</v>
      </c>
      <c r="N743" s="37">
        <v>0</v>
      </c>
      <c r="O743" s="37">
        <v>0</v>
      </c>
      <c r="P743" s="37">
        <v>0</v>
      </c>
      <c r="Q743" s="37">
        <v>0</v>
      </c>
      <c r="R743" s="37">
        <v>0</v>
      </c>
      <c r="S743" s="37">
        <v>0</v>
      </c>
      <c r="T743" s="22">
        <v>0</v>
      </c>
      <c r="U743" s="24">
        <v>1</v>
      </c>
      <c r="V743" s="23">
        <v>0</v>
      </c>
      <c r="W743" s="54">
        <f t="shared" ca="1" si="25"/>
        <v>-5.4751947799372959E-2</v>
      </c>
      <c r="X743" s="55">
        <f t="shared" ca="1" si="24"/>
        <v>2.9977757878252615E-3</v>
      </c>
    </row>
    <row r="744" spans="2:24" x14ac:dyDescent="0.25">
      <c r="B744" s="26">
        <f>IF('Training Data'!A738="M",1,0)</f>
        <v>0</v>
      </c>
      <c r="C744" s="22">
        <f>IF('Training Data'!A738="F",1,0)</f>
        <v>0</v>
      </c>
      <c r="D744" s="26">
        <f>IF('Training Data'!$B738="H",1,0)</f>
        <v>0</v>
      </c>
      <c r="E744" s="22">
        <f>IF('Training Data'!$B738="A",1,0)</f>
        <v>1</v>
      </c>
      <c r="F744" s="37">
        <v>0</v>
      </c>
      <c r="G744" s="37">
        <v>0</v>
      </c>
      <c r="H744" s="37">
        <v>1</v>
      </c>
      <c r="I744" s="37">
        <v>0</v>
      </c>
      <c r="J744" s="37">
        <v>0</v>
      </c>
      <c r="K744" s="37">
        <v>0</v>
      </c>
      <c r="L744" s="37">
        <v>0</v>
      </c>
      <c r="M744" s="37">
        <v>0</v>
      </c>
      <c r="N744" s="37">
        <v>0</v>
      </c>
      <c r="O744" s="37">
        <v>0</v>
      </c>
      <c r="P744" s="37">
        <v>0</v>
      </c>
      <c r="Q744" s="37">
        <v>0</v>
      </c>
      <c r="R744" s="37">
        <v>0</v>
      </c>
      <c r="S744" s="37">
        <v>0</v>
      </c>
      <c r="T744" s="22">
        <v>0</v>
      </c>
      <c r="U744" s="24">
        <v>1</v>
      </c>
      <c r="V744" s="23">
        <v>0</v>
      </c>
      <c r="W744" s="54">
        <f t="shared" ca="1" si="25"/>
        <v>-0.2513653491314376</v>
      </c>
      <c r="X744" s="55">
        <f t="shared" ca="1" si="24"/>
        <v>6.3184538743969523E-2</v>
      </c>
    </row>
    <row r="745" spans="2:24" x14ac:dyDescent="0.25">
      <c r="B745" s="26">
        <f>IF('Training Data'!A739="M",1,0)</f>
        <v>1</v>
      </c>
      <c r="C745" s="22">
        <f>IF('Training Data'!A739="F",1,0)</f>
        <v>0</v>
      </c>
      <c r="D745" s="26">
        <f>IF('Training Data'!$B739="H",1,0)</f>
        <v>0</v>
      </c>
      <c r="E745" s="22">
        <f>IF('Training Data'!$B739="A",1,0)</f>
        <v>1</v>
      </c>
      <c r="F745" s="37">
        <v>0</v>
      </c>
      <c r="G745" s="37">
        <v>0</v>
      </c>
      <c r="H745" s="37">
        <v>1</v>
      </c>
      <c r="I745" s="37">
        <v>0</v>
      </c>
      <c r="J745" s="37">
        <v>0</v>
      </c>
      <c r="K745" s="37">
        <v>0</v>
      </c>
      <c r="L745" s="37">
        <v>0</v>
      </c>
      <c r="M745" s="37">
        <v>0</v>
      </c>
      <c r="N745" s="37">
        <v>0</v>
      </c>
      <c r="O745" s="37">
        <v>0</v>
      </c>
      <c r="P745" s="37">
        <v>0</v>
      </c>
      <c r="Q745" s="37">
        <v>0</v>
      </c>
      <c r="R745" s="37">
        <v>0</v>
      </c>
      <c r="S745" s="37">
        <v>0</v>
      </c>
      <c r="T745" s="22">
        <v>0</v>
      </c>
      <c r="U745" s="24">
        <v>1</v>
      </c>
      <c r="V745" s="23">
        <v>0</v>
      </c>
      <c r="W745" s="54">
        <f t="shared" ca="1" si="25"/>
        <v>-0.34967597011947021</v>
      </c>
      <c r="X745" s="55">
        <f t="shared" ca="1" si="24"/>
        <v>0.12227328407899263</v>
      </c>
    </row>
    <row r="746" spans="2:24" x14ac:dyDescent="0.25">
      <c r="B746" s="26">
        <f>IF('Training Data'!A740="M",1,0)</f>
        <v>1</v>
      </c>
      <c r="C746" s="22">
        <f>IF('Training Data'!A740="F",1,0)</f>
        <v>0</v>
      </c>
      <c r="D746" s="26">
        <f>IF('Training Data'!$B740="H",1,0)</f>
        <v>0</v>
      </c>
      <c r="E746" s="22">
        <f>IF('Training Data'!$B740="A",1,0)</f>
        <v>1</v>
      </c>
      <c r="F746" s="37">
        <v>0</v>
      </c>
      <c r="G746" s="37">
        <v>1</v>
      </c>
      <c r="H746" s="37">
        <v>0</v>
      </c>
      <c r="I746" s="37">
        <v>0</v>
      </c>
      <c r="J746" s="37">
        <v>1</v>
      </c>
      <c r="K746" s="37">
        <v>0</v>
      </c>
      <c r="L746" s="37">
        <v>0</v>
      </c>
      <c r="M746" s="37">
        <v>0</v>
      </c>
      <c r="N746" s="37">
        <v>0</v>
      </c>
      <c r="O746" s="37">
        <v>0</v>
      </c>
      <c r="P746" s="37">
        <v>0</v>
      </c>
      <c r="Q746" s="37">
        <v>0</v>
      </c>
      <c r="R746" s="37">
        <v>0</v>
      </c>
      <c r="S746" s="37">
        <v>0</v>
      </c>
      <c r="T746" s="22">
        <v>0</v>
      </c>
      <c r="U746" s="24">
        <v>1</v>
      </c>
      <c r="V746" s="23">
        <v>0</v>
      </c>
      <c r="W746" s="54">
        <f t="shared" ca="1" si="25"/>
        <v>-9.1564902615668631E-2</v>
      </c>
      <c r="X746" s="55">
        <f t="shared" ca="1" si="24"/>
        <v>8.3841313910168799E-3</v>
      </c>
    </row>
    <row r="747" spans="2:24" x14ac:dyDescent="0.25">
      <c r="B747" s="26">
        <f>IF('Training Data'!A741="M",1,0)</f>
        <v>1</v>
      </c>
      <c r="C747" s="22">
        <f>IF('Training Data'!A741="F",1,0)</f>
        <v>0</v>
      </c>
      <c r="D747" s="26">
        <f>IF('Training Data'!$B741="H",1,0)</f>
        <v>0</v>
      </c>
      <c r="E747" s="22">
        <f>IF('Training Data'!$B741="A",1,0)</f>
        <v>1</v>
      </c>
      <c r="F747" s="37">
        <v>0</v>
      </c>
      <c r="G747" s="37">
        <v>0</v>
      </c>
      <c r="H747" s="37">
        <v>1</v>
      </c>
      <c r="I747" s="37">
        <v>0</v>
      </c>
      <c r="J747" s="37">
        <v>0</v>
      </c>
      <c r="K747" s="37">
        <v>0</v>
      </c>
      <c r="L747" s="37">
        <v>0</v>
      </c>
      <c r="M747" s="37">
        <v>0</v>
      </c>
      <c r="N747" s="37">
        <v>0</v>
      </c>
      <c r="O747" s="37">
        <v>0</v>
      </c>
      <c r="P747" s="37">
        <v>1</v>
      </c>
      <c r="Q747" s="37">
        <v>0</v>
      </c>
      <c r="R747" s="37">
        <v>0</v>
      </c>
      <c r="S747" s="37">
        <v>1</v>
      </c>
      <c r="T747" s="22">
        <v>0</v>
      </c>
      <c r="U747" s="24">
        <v>1</v>
      </c>
      <c r="V747" s="23">
        <v>0</v>
      </c>
      <c r="W747" s="54">
        <f t="shared" ca="1" si="25"/>
        <v>-0.71620840785433804</v>
      </c>
      <c r="X747" s="55">
        <f t="shared" ca="1" si="24"/>
        <v>0.51295448348124584</v>
      </c>
    </row>
    <row r="748" spans="2:24" x14ac:dyDescent="0.25">
      <c r="B748" s="26">
        <f>IF('Training Data'!A742="M",1,0)</f>
        <v>0</v>
      </c>
      <c r="C748" s="22">
        <f>IF('Training Data'!A742="F",1,0)</f>
        <v>1</v>
      </c>
      <c r="D748" s="26">
        <f>IF('Training Data'!$B742="H",1,0)</f>
        <v>1</v>
      </c>
      <c r="E748" s="22">
        <f>IF('Training Data'!$B742="A",1,0)</f>
        <v>0</v>
      </c>
      <c r="F748" s="37">
        <v>0</v>
      </c>
      <c r="G748" s="37">
        <v>0</v>
      </c>
      <c r="H748" s="37">
        <v>0</v>
      </c>
      <c r="I748" s="37">
        <v>0</v>
      </c>
      <c r="J748" s="37">
        <v>0</v>
      </c>
      <c r="K748" s="37">
        <v>0</v>
      </c>
      <c r="L748" s="37">
        <v>0</v>
      </c>
      <c r="M748" s="37">
        <v>0</v>
      </c>
      <c r="N748" s="37">
        <v>0</v>
      </c>
      <c r="O748" s="37">
        <v>0</v>
      </c>
      <c r="P748" s="37">
        <v>1</v>
      </c>
      <c r="Q748" s="37">
        <v>0</v>
      </c>
      <c r="R748" s="37">
        <v>0</v>
      </c>
      <c r="S748" s="37">
        <v>0</v>
      </c>
      <c r="T748" s="22">
        <v>0</v>
      </c>
      <c r="U748" s="24">
        <v>1</v>
      </c>
      <c r="V748" s="23">
        <v>0</v>
      </c>
      <c r="W748" s="54">
        <f t="shared" ca="1" si="25"/>
        <v>-0.21382517307521437</v>
      </c>
      <c r="X748" s="55">
        <f t="shared" ca="1" si="24"/>
        <v>4.5721204640645378E-2</v>
      </c>
    </row>
    <row r="749" spans="2:24" x14ac:dyDescent="0.25">
      <c r="B749" s="26">
        <f>IF('Training Data'!A743="M",1,0)</f>
        <v>1</v>
      </c>
      <c r="C749" s="22">
        <f>IF('Training Data'!A743="F",1,0)</f>
        <v>0</v>
      </c>
      <c r="D749" s="26">
        <f>IF('Training Data'!$B743="H",1,0)</f>
        <v>1</v>
      </c>
      <c r="E749" s="22">
        <f>IF('Training Data'!$B743="A",1,0)</f>
        <v>0</v>
      </c>
      <c r="F749" s="37">
        <v>0</v>
      </c>
      <c r="G749" s="37">
        <v>0</v>
      </c>
      <c r="H749" s="37">
        <v>0</v>
      </c>
      <c r="I749" s="37">
        <v>0</v>
      </c>
      <c r="J749" s="37">
        <v>0</v>
      </c>
      <c r="K749" s="37">
        <v>0</v>
      </c>
      <c r="L749" s="37">
        <v>0</v>
      </c>
      <c r="M749" s="37">
        <v>1</v>
      </c>
      <c r="N749" s="37">
        <v>0</v>
      </c>
      <c r="O749" s="37">
        <v>0</v>
      </c>
      <c r="P749" s="37">
        <v>1</v>
      </c>
      <c r="Q749" s="37">
        <v>0</v>
      </c>
      <c r="R749" s="37">
        <v>0</v>
      </c>
      <c r="S749" s="37">
        <v>0</v>
      </c>
      <c r="T749" s="22">
        <v>0</v>
      </c>
      <c r="U749" s="24">
        <v>1</v>
      </c>
      <c r="V749" s="23">
        <v>0</v>
      </c>
      <c r="W749" s="54">
        <f t="shared" ca="1" si="25"/>
        <v>-5.5389774677183534E-2</v>
      </c>
      <c r="X749" s="55">
        <f t="shared" ca="1" si="24"/>
        <v>3.0680271387891621E-3</v>
      </c>
    </row>
    <row r="750" spans="2:24" x14ac:dyDescent="0.25">
      <c r="B750" s="26">
        <f>IF('Training Data'!A744="M",1,0)</f>
        <v>0</v>
      </c>
      <c r="C750" s="22">
        <f>IF('Training Data'!A744="F",1,0)</f>
        <v>1</v>
      </c>
      <c r="D750" s="26">
        <f>IF('Training Data'!$B744="H",1,0)</f>
        <v>0</v>
      </c>
      <c r="E750" s="22">
        <f>IF('Training Data'!$B744="A",1,0)</f>
        <v>1</v>
      </c>
      <c r="F750" s="37">
        <v>0</v>
      </c>
      <c r="G750" s="37">
        <v>0</v>
      </c>
      <c r="H750" s="37">
        <v>0</v>
      </c>
      <c r="I750" s="37">
        <v>0</v>
      </c>
      <c r="J750" s="37">
        <v>0</v>
      </c>
      <c r="K750" s="37">
        <v>0</v>
      </c>
      <c r="L750" s="37">
        <v>0</v>
      </c>
      <c r="M750" s="37">
        <v>0</v>
      </c>
      <c r="N750" s="37">
        <v>0</v>
      </c>
      <c r="O750" s="37">
        <v>0</v>
      </c>
      <c r="P750" s="37">
        <v>0</v>
      </c>
      <c r="Q750" s="37">
        <v>0</v>
      </c>
      <c r="R750" s="37">
        <v>0</v>
      </c>
      <c r="S750" s="37">
        <v>0</v>
      </c>
      <c r="T750" s="22">
        <v>0</v>
      </c>
      <c r="U750" s="24">
        <v>1</v>
      </c>
      <c r="V750" s="23">
        <v>0</v>
      </c>
      <c r="W750" s="54">
        <f t="shared" ca="1" si="25"/>
        <v>-4.0119048668814855E-2</v>
      </c>
      <c r="X750" s="55">
        <f t="shared" ca="1" si="24"/>
        <v>1.6095380660907351E-3</v>
      </c>
    </row>
    <row r="751" spans="2:24" x14ac:dyDescent="0.25">
      <c r="B751" s="26">
        <f>IF('Training Data'!A745="M",1,0)</f>
        <v>0</v>
      </c>
      <c r="C751" s="22">
        <f>IF('Training Data'!A745="F",1,0)</f>
        <v>1</v>
      </c>
      <c r="D751" s="26">
        <f>IF('Training Data'!$B745="H",1,0)</f>
        <v>0</v>
      </c>
      <c r="E751" s="22">
        <f>IF('Training Data'!$B745="A",1,0)</f>
        <v>0</v>
      </c>
      <c r="F751" s="37">
        <v>0</v>
      </c>
      <c r="G751" s="37">
        <v>0</v>
      </c>
      <c r="H751" s="37">
        <v>1</v>
      </c>
      <c r="I751" s="37">
        <v>0</v>
      </c>
      <c r="J751" s="37">
        <v>0</v>
      </c>
      <c r="K751" s="37">
        <v>0</v>
      </c>
      <c r="L751" s="37">
        <v>0</v>
      </c>
      <c r="M751" s="37">
        <v>0</v>
      </c>
      <c r="N751" s="37">
        <v>0</v>
      </c>
      <c r="O751" s="37">
        <v>0</v>
      </c>
      <c r="P751" s="37">
        <v>0</v>
      </c>
      <c r="Q751" s="37">
        <v>0</v>
      </c>
      <c r="R751" s="37">
        <v>1</v>
      </c>
      <c r="S751" s="37">
        <v>0</v>
      </c>
      <c r="T751" s="22">
        <v>1</v>
      </c>
      <c r="U751" s="24">
        <v>1</v>
      </c>
      <c r="V751" s="23">
        <v>0</v>
      </c>
      <c r="W751" s="54">
        <f t="shared" ca="1" si="25"/>
        <v>0.16280275417122531</v>
      </c>
      <c r="X751" s="55">
        <f t="shared" ca="1" si="24"/>
        <v>2.650473676573642E-2</v>
      </c>
    </row>
    <row r="752" spans="2:24" x14ac:dyDescent="0.25">
      <c r="B752" s="26">
        <f>IF('Training Data'!A746="M",1,0)</f>
        <v>0</v>
      </c>
      <c r="C752" s="22">
        <f>IF('Training Data'!A746="F",1,0)</f>
        <v>1</v>
      </c>
      <c r="D752" s="26">
        <f>IF('Training Data'!$B746="H",1,0)</f>
        <v>1</v>
      </c>
      <c r="E752" s="22">
        <f>IF('Training Data'!$B746="A",1,0)</f>
        <v>0</v>
      </c>
      <c r="F752" s="37">
        <v>0</v>
      </c>
      <c r="G752" s="37">
        <v>0</v>
      </c>
      <c r="H752" s="37">
        <v>0</v>
      </c>
      <c r="I752" s="37">
        <v>0</v>
      </c>
      <c r="J752" s="37">
        <v>0</v>
      </c>
      <c r="K752" s="37">
        <v>0</v>
      </c>
      <c r="L752" s="37">
        <v>0</v>
      </c>
      <c r="M752" s="37">
        <v>0</v>
      </c>
      <c r="N752" s="37">
        <v>0</v>
      </c>
      <c r="O752" s="37">
        <v>0</v>
      </c>
      <c r="P752" s="37">
        <v>0</v>
      </c>
      <c r="Q752" s="37">
        <v>0</v>
      </c>
      <c r="R752" s="37">
        <v>0</v>
      </c>
      <c r="S752" s="37">
        <v>1</v>
      </c>
      <c r="T752" s="22">
        <v>0</v>
      </c>
      <c r="U752" s="24">
        <v>1</v>
      </c>
      <c r="V752" s="23">
        <v>0</v>
      </c>
      <c r="W752" s="54">
        <f t="shared" ca="1" si="25"/>
        <v>-0.26221116025839941</v>
      </c>
      <c r="X752" s="55">
        <f t="shared" ca="1" si="24"/>
        <v>6.8754692564056016E-2</v>
      </c>
    </row>
    <row r="753" spans="2:24" x14ac:dyDescent="0.25">
      <c r="B753" s="26">
        <f>IF('Training Data'!A747="M",1,0)</f>
        <v>1</v>
      </c>
      <c r="C753" s="22">
        <f>IF('Training Data'!A747="F",1,0)</f>
        <v>0</v>
      </c>
      <c r="D753" s="26">
        <f>IF('Training Data'!$B747="H",1,0)</f>
        <v>0</v>
      </c>
      <c r="E753" s="22">
        <f>IF('Training Data'!$B747="A",1,0)</f>
        <v>1</v>
      </c>
      <c r="F753" s="37">
        <v>0</v>
      </c>
      <c r="G753" s="37">
        <v>1</v>
      </c>
      <c r="H753" s="37">
        <v>1</v>
      </c>
      <c r="I753" s="37">
        <v>0</v>
      </c>
      <c r="J753" s="37">
        <v>0</v>
      </c>
      <c r="K753" s="37">
        <v>0</v>
      </c>
      <c r="L753" s="37">
        <v>0</v>
      </c>
      <c r="M753" s="37">
        <v>0</v>
      </c>
      <c r="N753" s="37">
        <v>0</v>
      </c>
      <c r="O753" s="37">
        <v>0</v>
      </c>
      <c r="P753" s="37">
        <v>0</v>
      </c>
      <c r="Q753" s="37">
        <v>0</v>
      </c>
      <c r="R753" s="37">
        <v>0</v>
      </c>
      <c r="S753" s="37">
        <v>0</v>
      </c>
      <c r="T753" s="22">
        <v>0</v>
      </c>
      <c r="U753" s="24">
        <v>1</v>
      </c>
      <c r="V753" s="23">
        <v>0</v>
      </c>
      <c r="W753" s="54">
        <f t="shared" ca="1" si="25"/>
        <v>-0.62375723994488042</v>
      </c>
      <c r="X753" s="55">
        <f t="shared" ca="1" si="24"/>
        <v>0.38907309438365512</v>
      </c>
    </row>
    <row r="754" spans="2:24" x14ac:dyDescent="0.25">
      <c r="B754" s="26">
        <f>IF('Training Data'!A748="M",1,0)</f>
        <v>1</v>
      </c>
      <c r="C754" s="22">
        <f>IF('Training Data'!A748="F",1,0)</f>
        <v>0</v>
      </c>
      <c r="D754" s="26">
        <f>IF('Training Data'!$B748="H",1,0)</f>
        <v>0</v>
      </c>
      <c r="E754" s="22">
        <f>IF('Training Data'!$B748="A",1,0)</f>
        <v>1</v>
      </c>
      <c r="F754" s="37">
        <v>0</v>
      </c>
      <c r="G754" s="37">
        <v>0</v>
      </c>
      <c r="H754" s="37">
        <v>0</v>
      </c>
      <c r="I754" s="37">
        <v>0</v>
      </c>
      <c r="J754" s="37">
        <v>0</v>
      </c>
      <c r="K754" s="37">
        <v>0</v>
      </c>
      <c r="L754" s="37">
        <v>0</v>
      </c>
      <c r="M754" s="37">
        <v>0</v>
      </c>
      <c r="N754" s="37">
        <v>0</v>
      </c>
      <c r="O754" s="37">
        <v>0</v>
      </c>
      <c r="P754" s="37">
        <v>0</v>
      </c>
      <c r="Q754" s="37">
        <v>0</v>
      </c>
      <c r="R754" s="37">
        <v>0</v>
      </c>
      <c r="S754" s="37">
        <v>0</v>
      </c>
      <c r="T754" s="22">
        <v>0</v>
      </c>
      <c r="U754" s="24">
        <v>1</v>
      </c>
      <c r="V754" s="23">
        <v>0</v>
      </c>
      <c r="W754" s="54">
        <f t="shared" ca="1" si="25"/>
        <v>-0.11160845100689183</v>
      </c>
      <c r="X754" s="55">
        <f t="shared" ca="1" si="24"/>
        <v>1.2456446336157775E-2</v>
      </c>
    </row>
    <row r="755" spans="2:24" x14ac:dyDescent="0.25">
      <c r="B755" s="26">
        <f>IF('Training Data'!A749="M",1,0)</f>
        <v>1</v>
      </c>
      <c r="C755" s="22">
        <f>IF('Training Data'!A749="F",1,0)</f>
        <v>0</v>
      </c>
      <c r="D755" s="26">
        <f>IF('Training Data'!$B749="H",1,0)</f>
        <v>1</v>
      </c>
      <c r="E755" s="22">
        <f>IF('Training Data'!$B749="A",1,0)</f>
        <v>0</v>
      </c>
      <c r="F755" s="37">
        <v>0</v>
      </c>
      <c r="G755" s="37">
        <v>0</v>
      </c>
      <c r="H755" s="37">
        <v>0</v>
      </c>
      <c r="I755" s="37">
        <v>0</v>
      </c>
      <c r="J755" s="37">
        <v>0</v>
      </c>
      <c r="K755" s="37">
        <v>0</v>
      </c>
      <c r="L755" s="37">
        <v>0</v>
      </c>
      <c r="M755" s="37">
        <v>0</v>
      </c>
      <c r="N755" s="37">
        <v>0</v>
      </c>
      <c r="O755" s="37">
        <v>0</v>
      </c>
      <c r="P755" s="37">
        <v>0</v>
      </c>
      <c r="Q755" s="37">
        <v>0</v>
      </c>
      <c r="R755" s="37">
        <v>0</v>
      </c>
      <c r="S755" s="37">
        <v>0</v>
      </c>
      <c r="T755" s="22">
        <v>0</v>
      </c>
      <c r="U755" s="24">
        <v>1</v>
      </c>
      <c r="V755" s="23">
        <v>0</v>
      </c>
      <c r="W755" s="54">
        <f t="shared" ca="1" si="25"/>
        <v>-0.12624135013744994</v>
      </c>
      <c r="X755" s="55">
        <f t="shared" ca="1" si="24"/>
        <v>1.5936878484526233E-2</v>
      </c>
    </row>
    <row r="756" spans="2:24" x14ac:dyDescent="0.25">
      <c r="B756" s="26">
        <f>IF('Training Data'!A750="M",1,0)</f>
        <v>1</v>
      </c>
      <c r="C756" s="22">
        <f>IF('Training Data'!A750="F",1,0)</f>
        <v>0</v>
      </c>
      <c r="D756" s="26">
        <f>IF('Training Data'!$B750="H",1,0)</f>
        <v>0</v>
      </c>
      <c r="E756" s="22">
        <f>IF('Training Data'!$B750="A",1,0)</f>
        <v>0</v>
      </c>
      <c r="F756" s="37">
        <v>0</v>
      </c>
      <c r="G756" s="37">
        <v>0</v>
      </c>
      <c r="H756" s="37">
        <v>0</v>
      </c>
      <c r="I756" s="37">
        <v>0</v>
      </c>
      <c r="J756" s="37">
        <v>0</v>
      </c>
      <c r="K756" s="37">
        <v>0</v>
      </c>
      <c r="L756" s="37">
        <v>0</v>
      </c>
      <c r="M756" s="37">
        <v>0</v>
      </c>
      <c r="N756" s="37">
        <v>0</v>
      </c>
      <c r="O756" s="37">
        <v>0</v>
      </c>
      <c r="P756" s="37">
        <v>0</v>
      </c>
      <c r="Q756" s="37">
        <v>0</v>
      </c>
      <c r="R756" s="37">
        <v>0</v>
      </c>
      <c r="S756" s="37">
        <v>0</v>
      </c>
      <c r="T756" s="22">
        <v>0</v>
      </c>
      <c r="U756" s="24">
        <v>1</v>
      </c>
      <c r="V756" s="23">
        <v>0</v>
      </c>
      <c r="W756" s="54">
        <f t="shared" ca="1" si="25"/>
        <v>-9.8310620988032602E-2</v>
      </c>
      <c r="X756" s="55">
        <f t="shared" ca="1" si="24"/>
        <v>9.6649781990525967E-3</v>
      </c>
    </row>
    <row r="757" spans="2:24" x14ac:dyDescent="0.25">
      <c r="B757" s="26">
        <f>IF('Training Data'!A751="M",1,0)</f>
        <v>0</v>
      </c>
      <c r="C757" s="22">
        <f>IF('Training Data'!A751="F",1,0)</f>
        <v>1</v>
      </c>
      <c r="D757" s="26">
        <f>IF('Training Data'!$B751="H",1,0)</f>
        <v>0</v>
      </c>
      <c r="E757" s="22">
        <f>IF('Training Data'!$B751="A",1,0)</f>
        <v>1</v>
      </c>
      <c r="F757" s="37">
        <v>0</v>
      </c>
      <c r="G757" s="37">
        <v>0</v>
      </c>
      <c r="H757" s="37">
        <v>1</v>
      </c>
      <c r="I757" s="37">
        <v>0</v>
      </c>
      <c r="J757" s="37">
        <v>0</v>
      </c>
      <c r="K757" s="37">
        <v>0</v>
      </c>
      <c r="L757" s="37">
        <v>0</v>
      </c>
      <c r="M757" s="37">
        <v>0</v>
      </c>
      <c r="N757" s="37">
        <v>0</v>
      </c>
      <c r="O757" s="37">
        <v>0</v>
      </c>
      <c r="P757" s="37">
        <v>0</v>
      </c>
      <c r="Q757" s="37">
        <v>0</v>
      </c>
      <c r="R757" s="37">
        <v>0</v>
      </c>
      <c r="S757" s="37">
        <v>1</v>
      </c>
      <c r="T757" s="22">
        <v>0</v>
      </c>
      <c r="U757" s="24">
        <v>1</v>
      </c>
      <c r="V757" s="23">
        <v>0</v>
      </c>
      <c r="W757" s="54">
        <f t="shared" ca="1" si="25"/>
        <v>-0.48564578024041966</v>
      </c>
      <c r="X757" s="55">
        <f t="shared" ca="1" si="24"/>
        <v>0.23585182386532599</v>
      </c>
    </row>
    <row r="758" spans="2:24" x14ac:dyDescent="0.25">
      <c r="B758" s="26">
        <f>IF('Training Data'!A752="M",1,0)</f>
        <v>0</v>
      </c>
      <c r="C758" s="22">
        <f>IF('Training Data'!A752="F",1,0)</f>
        <v>1</v>
      </c>
      <c r="D758" s="26">
        <f>IF('Training Data'!$B752="H",1,0)</f>
        <v>0</v>
      </c>
      <c r="E758" s="22">
        <f>IF('Training Data'!$B752="A",1,0)</f>
        <v>1</v>
      </c>
      <c r="F758" s="37">
        <v>0</v>
      </c>
      <c r="G758" s="37">
        <v>0</v>
      </c>
      <c r="H758" s="37">
        <v>1</v>
      </c>
      <c r="I758" s="37">
        <v>0</v>
      </c>
      <c r="J758" s="37">
        <v>0</v>
      </c>
      <c r="K758" s="37">
        <v>0</v>
      </c>
      <c r="L758" s="37">
        <v>1</v>
      </c>
      <c r="M758" s="37">
        <v>0</v>
      </c>
      <c r="N758" s="37">
        <v>0</v>
      </c>
      <c r="O758" s="37">
        <v>0</v>
      </c>
      <c r="P758" s="37">
        <v>0</v>
      </c>
      <c r="Q758" s="37">
        <v>0</v>
      </c>
      <c r="R758" s="37">
        <v>0</v>
      </c>
      <c r="S758" s="37">
        <v>1</v>
      </c>
      <c r="T758" s="22">
        <v>0</v>
      </c>
      <c r="U758" s="24">
        <v>1</v>
      </c>
      <c r="V758" s="23">
        <v>0</v>
      </c>
      <c r="W758" s="54">
        <f t="shared" ca="1" si="25"/>
        <v>-0.29201936905781339</v>
      </c>
      <c r="X758" s="55">
        <f t="shared" ca="1" si="24"/>
        <v>8.527531190492342E-2</v>
      </c>
    </row>
    <row r="759" spans="2:24" x14ac:dyDescent="0.25">
      <c r="B759" s="26">
        <f>IF('Training Data'!A753="M",1,0)</f>
        <v>0</v>
      </c>
      <c r="C759" s="22">
        <f>IF('Training Data'!A753="F",1,0)</f>
        <v>1</v>
      </c>
      <c r="D759" s="26">
        <f>IF('Training Data'!$B753="H",1,0)</f>
        <v>1</v>
      </c>
      <c r="E759" s="22">
        <f>IF('Training Data'!$B753="A",1,0)</f>
        <v>0</v>
      </c>
      <c r="F759" s="37">
        <v>0</v>
      </c>
      <c r="G759" s="37">
        <v>1</v>
      </c>
      <c r="H759" s="37">
        <v>1</v>
      </c>
      <c r="I759" s="37">
        <v>0</v>
      </c>
      <c r="J759" s="37">
        <v>0</v>
      </c>
      <c r="K759" s="37">
        <v>0</v>
      </c>
      <c r="L759" s="37">
        <v>0</v>
      </c>
      <c r="M759" s="37">
        <v>0</v>
      </c>
      <c r="N759" s="37">
        <v>0</v>
      </c>
      <c r="O759" s="37">
        <v>0</v>
      </c>
      <c r="P759" s="37">
        <v>0</v>
      </c>
      <c r="Q759" s="37">
        <v>0</v>
      </c>
      <c r="R759" s="37">
        <v>0</v>
      </c>
      <c r="S759" s="37">
        <v>0</v>
      </c>
      <c r="T759" s="22">
        <v>0</v>
      </c>
      <c r="U759" s="24">
        <v>1</v>
      </c>
      <c r="V759" s="23">
        <v>0</v>
      </c>
      <c r="W759" s="54">
        <f t="shared" ca="1" si="25"/>
        <v>-0.56690073673736152</v>
      </c>
      <c r="X759" s="55">
        <f t="shared" ca="1" si="24"/>
        <v>0.32137644531336329</v>
      </c>
    </row>
    <row r="760" spans="2:24" x14ac:dyDescent="0.25">
      <c r="B760" s="26">
        <f>IF('Training Data'!A754="M",1,0)</f>
        <v>1</v>
      </c>
      <c r="C760" s="22">
        <f>IF('Training Data'!A754="F",1,0)</f>
        <v>0</v>
      </c>
      <c r="D760" s="26">
        <f>IF('Training Data'!$B754="H",1,0)</f>
        <v>1</v>
      </c>
      <c r="E760" s="22">
        <f>IF('Training Data'!$B754="A",1,0)</f>
        <v>0</v>
      </c>
      <c r="F760" s="37">
        <v>0</v>
      </c>
      <c r="G760" s="37">
        <v>1</v>
      </c>
      <c r="H760" s="37">
        <v>0</v>
      </c>
      <c r="I760" s="37">
        <v>0</v>
      </c>
      <c r="J760" s="37">
        <v>0</v>
      </c>
      <c r="K760" s="37">
        <v>0</v>
      </c>
      <c r="L760" s="37">
        <v>0</v>
      </c>
      <c r="M760" s="37">
        <v>0</v>
      </c>
      <c r="N760" s="37">
        <v>0</v>
      </c>
      <c r="O760" s="37">
        <v>0</v>
      </c>
      <c r="P760" s="37">
        <v>0</v>
      </c>
      <c r="Q760" s="37">
        <v>0</v>
      </c>
      <c r="R760" s="37">
        <v>0</v>
      </c>
      <c r="S760" s="37">
        <v>0</v>
      </c>
      <c r="T760" s="22">
        <v>0</v>
      </c>
      <c r="U760" s="24">
        <v>1</v>
      </c>
      <c r="V760" s="23">
        <v>0</v>
      </c>
      <c r="W760" s="54">
        <f t="shared" ca="1" si="25"/>
        <v>-0.40032261996286012</v>
      </c>
      <c r="X760" s="55">
        <f t="shared" ca="1" si="24"/>
        <v>0.16025820005392852</v>
      </c>
    </row>
    <row r="761" spans="2:24" x14ac:dyDescent="0.25">
      <c r="B761" s="26">
        <f>IF('Training Data'!A755="M",1,0)</f>
        <v>0</v>
      </c>
      <c r="C761" s="22">
        <f>IF('Training Data'!A755="F",1,0)</f>
        <v>1</v>
      </c>
      <c r="D761" s="26">
        <f>IF('Training Data'!$B755="H",1,0)</f>
        <v>0</v>
      </c>
      <c r="E761" s="22">
        <f>IF('Training Data'!$B755="A",1,0)</f>
        <v>1</v>
      </c>
      <c r="F761" s="37">
        <v>0</v>
      </c>
      <c r="G761" s="37">
        <v>1</v>
      </c>
      <c r="H761" s="37">
        <v>0</v>
      </c>
      <c r="I761" s="37">
        <v>0</v>
      </c>
      <c r="J761" s="37">
        <v>0</v>
      </c>
      <c r="K761" s="37">
        <v>0</v>
      </c>
      <c r="L761" s="37">
        <v>0</v>
      </c>
      <c r="M761" s="37">
        <v>0</v>
      </c>
      <c r="N761" s="37">
        <v>0</v>
      </c>
      <c r="O761" s="37">
        <v>0</v>
      </c>
      <c r="P761" s="37">
        <v>0</v>
      </c>
      <c r="Q761" s="37">
        <v>0</v>
      </c>
      <c r="R761" s="37">
        <v>0</v>
      </c>
      <c r="S761" s="37">
        <v>1</v>
      </c>
      <c r="T761" s="22">
        <v>0</v>
      </c>
      <c r="U761" s="24">
        <v>1</v>
      </c>
      <c r="V761" s="23">
        <v>0</v>
      </c>
      <c r="W761" s="54">
        <f t="shared" ca="1" si="25"/>
        <v>-0.52165953095325146</v>
      </c>
      <c r="X761" s="55">
        <f t="shared" ca="1" si="24"/>
        <v>0.27212866623436632</v>
      </c>
    </row>
    <row r="762" spans="2:24" x14ac:dyDescent="0.25">
      <c r="B762" s="26">
        <f>IF('Training Data'!A756="M",1,0)</f>
        <v>0</v>
      </c>
      <c r="C762" s="22">
        <f>IF('Training Data'!A756="F",1,0)</f>
        <v>0</v>
      </c>
      <c r="D762" s="26">
        <f>IF('Training Data'!$B756="H",1,0)</f>
        <v>0</v>
      </c>
      <c r="E762" s="22">
        <f>IF('Training Data'!$B756="A",1,0)</f>
        <v>1</v>
      </c>
      <c r="F762" s="37">
        <v>0</v>
      </c>
      <c r="G762" s="37">
        <v>1</v>
      </c>
      <c r="H762" s="37">
        <v>0</v>
      </c>
      <c r="I762" s="37">
        <v>0</v>
      </c>
      <c r="J762" s="37">
        <v>0</v>
      </c>
      <c r="K762" s="37">
        <v>0</v>
      </c>
      <c r="L762" s="37">
        <v>0</v>
      </c>
      <c r="M762" s="37">
        <v>0</v>
      </c>
      <c r="N762" s="37">
        <v>0</v>
      </c>
      <c r="O762" s="37">
        <v>0</v>
      </c>
      <c r="P762" s="37">
        <v>0</v>
      </c>
      <c r="Q762" s="37">
        <v>0</v>
      </c>
      <c r="R762" s="37">
        <v>0</v>
      </c>
      <c r="S762" s="37">
        <v>0</v>
      </c>
      <c r="T762" s="22">
        <v>0</v>
      </c>
      <c r="U762" s="24">
        <v>1</v>
      </c>
      <c r="V762" s="23">
        <v>0</v>
      </c>
      <c r="W762" s="54">
        <f t="shared" ca="1" si="25"/>
        <v>-0.2873790998442694</v>
      </c>
      <c r="X762" s="55">
        <f t="shared" ca="1" si="24"/>
        <v>8.2586747027302565E-2</v>
      </c>
    </row>
    <row r="763" spans="2:24" x14ac:dyDescent="0.25">
      <c r="B763" s="26">
        <f>IF('Training Data'!A757="M",1,0)</f>
        <v>0</v>
      </c>
      <c r="C763" s="22">
        <f>IF('Training Data'!A757="F",1,0)</f>
        <v>1</v>
      </c>
      <c r="D763" s="26">
        <f>IF('Training Data'!$B757="H",1,0)</f>
        <v>0</v>
      </c>
      <c r="E763" s="22">
        <f>IF('Training Data'!$B757="A",1,0)</f>
        <v>0</v>
      </c>
      <c r="F763" s="37">
        <v>0</v>
      </c>
      <c r="G763" s="37">
        <v>0</v>
      </c>
      <c r="H763" s="37">
        <v>0</v>
      </c>
      <c r="I763" s="37">
        <v>0</v>
      </c>
      <c r="J763" s="37">
        <v>0</v>
      </c>
      <c r="K763" s="37">
        <v>0</v>
      </c>
      <c r="L763" s="37">
        <v>0</v>
      </c>
      <c r="M763" s="37">
        <v>0</v>
      </c>
      <c r="N763" s="37">
        <v>0</v>
      </c>
      <c r="O763" s="37">
        <v>0</v>
      </c>
      <c r="P763" s="37">
        <v>0</v>
      </c>
      <c r="Q763" s="37">
        <v>0</v>
      </c>
      <c r="R763" s="37">
        <v>0</v>
      </c>
      <c r="S763" s="37">
        <v>0</v>
      </c>
      <c r="T763" s="22">
        <v>0</v>
      </c>
      <c r="U763" s="24">
        <v>1</v>
      </c>
      <c r="V763" s="23">
        <v>0</v>
      </c>
      <c r="W763" s="54">
        <f t="shared" ca="1" si="25"/>
        <v>-2.6821218649955628E-2</v>
      </c>
      <c r="X763" s="55">
        <f t="shared" ca="1" si="24"/>
        <v>7.1937776986872757E-4</v>
      </c>
    </row>
    <row r="764" spans="2:24" x14ac:dyDescent="0.25">
      <c r="B764" s="26">
        <f>IF('Training Data'!A758="M",1,0)</f>
        <v>0</v>
      </c>
      <c r="C764" s="22">
        <f>IF('Training Data'!A758="F",1,0)</f>
        <v>1</v>
      </c>
      <c r="D764" s="26">
        <f>IF('Training Data'!$B758="H",1,0)</f>
        <v>0</v>
      </c>
      <c r="E764" s="22">
        <f>IF('Training Data'!$B758="A",1,0)</f>
        <v>1</v>
      </c>
      <c r="F764" s="37">
        <v>0</v>
      </c>
      <c r="G764" s="37">
        <v>0</v>
      </c>
      <c r="H764" s="37">
        <v>0</v>
      </c>
      <c r="I764" s="37">
        <v>0</v>
      </c>
      <c r="J764" s="37">
        <v>0</v>
      </c>
      <c r="K764" s="37">
        <v>0</v>
      </c>
      <c r="L764" s="37">
        <v>0</v>
      </c>
      <c r="M764" s="37">
        <v>1</v>
      </c>
      <c r="N764" s="37">
        <v>0</v>
      </c>
      <c r="O764" s="37">
        <v>0</v>
      </c>
      <c r="P764" s="37">
        <v>0</v>
      </c>
      <c r="Q764" s="37">
        <v>0</v>
      </c>
      <c r="R764" s="37">
        <v>0</v>
      </c>
      <c r="S764" s="37">
        <v>1</v>
      </c>
      <c r="T764" s="22">
        <v>0</v>
      </c>
      <c r="U764" s="24">
        <v>1</v>
      </c>
      <c r="V764" s="23">
        <v>0</v>
      </c>
      <c r="W764" s="54">
        <f t="shared" ca="1" si="25"/>
        <v>-1.7653460391733461E-2</v>
      </c>
      <c r="X764" s="55">
        <f t="shared" ca="1" si="24"/>
        <v>3.1164466380250214E-4</v>
      </c>
    </row>
    <row r="765" spans="2:24" x14ac:dyDescent="0.25">
      <c r="B765" s="26">
        <f>IF('Training Data'!A759="M",1,0)</f>
        <v>0</v>
      </c>
      <c r="C765" s="22">
        <f>IF('Training Data'!A759="F",1,0)</f>
        <v>0</v>
      </c>
      <c r="D765" s="26">
        <f>IF('Training Data'!$B759="H",1,0)</f>
        <v>1</v>
      </c>
      <c r="E765" s="22">
        <f>IF('Training Data'!$B759="A",1,0)</f>
        <v>0</v>
      </c>
      <c r="F765" s="37">
        <v>0</v>
      </c>
      <c r="G765" s="37">
        <v>0</v>
      </c>
      <c r="H765" s="37">
        <v>0</v>
      </c>
      <c r="I765" s="37">
        <v>0</v>
      </c>
      <c r="J765" s="37">
        <v>0</v>
      </c>
      <c r="K765" s="37">
        <v>0</v>
      </c>
      <c r="L765" s="37">
        <v>0</v>
      </c>
      <c r="M765" s="37">
        <v>0</v>
      </c>
      <c r="N765" s="37">
        <v>0</v>
      </c>
      <c r="O765" s="37">
        <v>0</v>
      </c>
      <c r="P765" s="37">
        <v>0</v>
      </c>
      <c r="Q765" s="37">
        <v>0</v>
      </c>
      <c r="R765" s="37">
        <v>0</v>
      </c>
      <c r="S765" s="37">
        <v>0</v>
      </c>
      <c r="T765" s="22">
        <v>0</v>
      </c>
      <c r="U765" s="24">
        <v>1</v>
      </c>
      <c r="V765" s="23">
        <v>0</v>
      </c>
      <c r="W765" s="54">
        <f t="shared" ca="1" si="25"/>
        <v>-2.7930729149417331E-2</v>
      </c>
      <c r="X765" s="55">
        <f t="shared" ca="1" si="24"/>
        <v>7.8012563081811097E-4</v>
      </c>
    </row>
    <row r="766" spans="2:24" x14ac:dyDescent="0.25">
      <c r="B766" s="26">
        <f>IF('Training Data'!A760="M",1,0)</f>
        <v>1</v>
      </c>
      <c r="C766" s="22">
        <f>IF('Training Data'!A760="F",1,0)</f>
        <v>0</v>
      </c>
      <c r="D766" s="26">
        <f>IF('Training Data'!$B760="H",1,0)</f>
        <v>0</v>
      </c>
      <c r="E766" s="22">
        <f>IF('Training Data'!$B760="A",1,0)</f>
        <v>1</v>
      </c>
      <c r="F766" s="37">
        <v>0</v>
      </c>
      <c r="G766" s="37">
        <v>0</v>
      </c>
      <c r="H766" s="37">
        <v>0</v>
      </c>
      <c r="I766" s="37">
        <v>0</v>
      </c>
      <c r="J766" s="37">
        <v>0</v>
      </c>
      <c r="K766" s="37">
        <v>0</v>
      </c>
      <c r="L766" s="37">
        <v>0</v>
      </c>
      <c r="M766" s="37">
        <v>0</v>
      </c>
      <c r="N766" s="37">
        <v>0</v>
      </c>
      <c r="O766" s="37">
        <v>0</v>
      </c>
      <c r="P766" s="37">
        <v>1</v>
      </c>
      <c r="Q766" s="37">
        <v>0</v>
      </c>
      <c r="R766" s="37">
        <v>0</v>
      </c>
      <c r="S766" s="37">
        <v>0</v>
      </c>
      <c r="T766" s="22">
        <v>0</v>
      </c>
      <c r="U766" s="24">
        <v>1</v>
      </c>
      <c r="V766" s="23">
        <v>0</v>
      </c>
      <c r="W766" s="54">
        <f t="shared" ca="1" si="25"/>
        <v>-0.27068167628273326</v>
      </c>
      <c r="X766" s="55">
        <f t="shared" ca="1" si="24"/>
        <v>7.3268569875230408E-2</v>
      </c>
    </row>
    <row r="767" spans="2:24" x14ac:dyDescent="0.25">
      <c r="B767" s="26">
        <f>IF('Training Data'!A761="M",1,0)</f>
        <v>1</v>
      </c>
      <c r="C767" s="22">
        <f>IF('Training Data'!A761="F",1,0)</f>
        <v>0</v>
      </c>
      <c r="D767" s="26">
        <f>IF('Training Data'!$B761="H",1,0)</f>
        <v>0</v>
      </c>
      <c r="E767" s="22">
        <f>IF('Training Data'!$B761="A",1,0)</f>
        <v>1</v>
      </c>
      <c r="F767" s="37">
        <v>0</v>
      </c>
      <c r="G767" s="37">
        <v>0</v>
      </c>
      <c r="H767" s="37">
        <v>1</v>
      </c>
      <c r="I767" s="37">
        <v>0</v>
      </c>
      <c r="J767" s="37">
        <v>0</v>
      </c>
      <c r="K767" s="37">
        <v>0</v>
      </c>
      <c r="L767" s="37">
        <v>0</v>
      </c>
      <c r="M767" s="37">
        <v>0</v>
      </c>
      <c r="N767" s="37">
        <v>1</v>
      </c>
      <c r="O767" s="37">
        <v>0</v>
      </c>
      <c r="P767" s="37">
        <v>0</v>
      </c>
      <c r="Q767" s="37">
        <v>0</v>
      </c>
      <c r="R767" s="37">
        <v>0</v>
      </c>
      <c r="S767" s="37">
        <v>0</v>
      </c>
      <c r="T767" s="22">
        <v>0</v>
      </c>
      <c r="U767" s="24">
        <v>1</v>
      </c>
      <c r="V767" s="23">
        <v>0</v>
      </c>
      <c r="W767" s="54">
        <f t="shared" ca="1" si="25"/>
        <v>-0.20390293044631919</v>
      </c>
      <c r="X767" s="55">
        <f t="shared" ca="1" si="24"/>
        <v>4.1576405044596483E-2</v>
      </c>
    </row>
    <row r="768" spans="2:24" x14ac:dyDescent="0.25">
      <c r="B768" s="26">
        <f>IF('Training Data'!A762="M",1,0)</f>
        <v>1</v>
      </c>
      <c r="C768" s="22">
        <f>IF('Training Data'!A762="F",1,0)</f>
        <v>0</v>
      </c>
      <c r="D768" s="26">
        <f>IF('Training Data'!$B762="H",1,0)</f>
        <v>1</v>
      </c>
      <c r="E768" s="22">
        <f>IF('Training Data'!$B762="A",1,0)</f>
        <v>0</v>
      </c>
      <c r="F768" s="37">
        <v>0</v>
      </c>
      <c r="G768" s="37">
        <v>0</v>
      </c>
      <c r="H768" s="37">
        <v>0</v>
      </c>
      <c r="I768" s="37">
        <v>0</v>
      </c>
      <c r="J768" s="37">
        <v>0</v>
      </c>
      <c r="K768" s="37">
        <v>0</v>
      </c>
      <c r="L768" s="37">
        <v>0</v>
      </c>
      <c r="M768" s="37">
        <v>0</v>
      </c>
      <c r="N768" s="37">
        <v>0</v>
      </c>
      <c r="O768" s="37">
        <v>0</v>
      </c>
      <c r="P768" s="37">
        <v>0</v>
      </c>
      <c r="Q768" s="37">
        <v>0</v>
      </c>
      <c r="R768" s="37">
        <v>0</v>
      </c>
      <c r="S768" s="37">
        <v>1</v>
      </c>
      <c r="T768" s="22">
        <v>0</v>
      </c>
      <c r="U768" s="24">
        <v>1</v>
      </c>
      <c r="V768" s="23">
        <v>0</v>
      </c>
      <c r="W768" s="54">
        <f t="shared" ca="1" si="25"/>
        <v>-0.3337005625964764</v>
      </c>
      <c r="X768" s="55">
        <f t="shared" ca="1" si="24"/>
        <v>0.11135606547720486</v>
      </c>
    </row>
    <row r="769" spans="2:24" x14ac:dyDescent="0.25">
      <c r="B769" s="26">
        <f>IF('Training Data'!A763="M",1,0)</f>
        <v>1</v>
      </c>
      <c r="C769" s="22">
        <f>IF('Training Data'!A763="F",1,0)</f>
        <v>0</v>
      </c>
      <c r="D769" s="26">
        <f>IF('Training Data'!$B763="H",1,0)</f>
        <v>1</v>
      </c>
      <c r="E769" s="22">
        <f>IF('Training Data'!$B763="A",1,0)</f>
        <v>0</v>
      </c>
      <c r="F769" s="37">
        <v>0</v>
      </c>
      <c r="G769" s="37">
        <v>0</v>
      </c>
      <c r="H769" s="37">
        <v>0</v>
      </c>
      <c r="I769" s="37">
        <v>0</v>
      </c>
      <c r="J769" s="37">
        <v>0</v>
      </c>
      <c r="K769" s="37">
        <v>0</v>
      </c>
      <c r="L769" s="37">
        <v>0</v>
      </c>
      <c r="M769" s="37">
        <v>0</v>
      </c>
      <c r="N769" s="37">
        <v>0</v>
      </c>
      <c r="O769" s="37">
        <v>0</v>
      </c>
      <c r="P769" s="37">
        <v>0</v>
      </c>
      <c r="Q769" s="37">
        <v>0</v>
      </c>
      <c r="R769" s="37">
        <v>0</v>
      </c>
      <c r="S769" s="37">
        <v>0</v>
      </c>
      <c r="T769" s="22">
        <v>0</v>
      </c>
      <c r="U769" s="24">
        <v>1</v>
      </c>
      <c r="V769" s="23">
        <v>0</v>
      </c>
      <c r="W769" s="54">
        <f t="shared" ca="1" si="25"/>
        <v>-0.12624135013744994</v>
      </c>
      <c r="X769" s="55">
        <f t="shared" ca="1" si="24"/>
        <v>1.5936878484526233E-2</v>
      </c>
    </row>
    <row r="770" spans="2:24" x14ac:dyDescent="0.25">
      <c r="B770" s="26">
        <f>IF('Training Data'!A764="M",1,0)</f>
        <v>1</v>
      </c>
      <c r="C770" s="22">
        <f>IF('Training Data'!A764="F",1,0)</f>
        <v>0</v>
      </c>
      <c r="D770" s="26">
        <f>IF('Training Data'!$B764="H",1,0)</f>
        <v>1</v>
      </c>
      <c r="E770" s="22">
        <f>IF('Training Data'!$B764="A",1,0)</f>
        <v>0</v>
      </c>
      <c r="F770" s="37">
        <v>0</v>
      </c>
      <c r="G770" s="37">
        <v>0</v>
      </c>
      <c r="H770" s="37">
        <v>0</v>
      </c>
      <c r="I770" s="37">
        <v>0</v>
      </c>
      <c r="J770" s="37">
        <v>0</v>
      </c>
      <c r="K770" s="37">
        <v>0</v>
      </c>
      <c r="L770" s="37">
        <v>0</v>
      </c>
      <c r="M770" s="37">
        <v>0</v>
      </c>
      <c r="N770" s="37">
        <v>0</v>
      </c>
      <c r="O770" s="37">
        <v>0</v>
      </c>
      <c r="P770" s="37">
        <v>0</v>
      </c>
      <c r="Q770" s="37">
        <v>0</v>
      </c>
      <c r="R770" s="37">
        <v>0</v>
      </c>
      <c r="S770" s="37">
        <v>1</v>
      </c>
      <c r="T770" s="22">
        <v>0</v>
      </c>
      <c r="U770" s="24">
        <v>1</v>
      </c>
      <c r="V770" s="23">
        <v>0</v>
      </c>
      <c r="W770" s="54">
        <f t="shared" ca="1" si="25"/>
        <v>-0.3337005625964764</v>
      </c>
      <c r="X770" s="55">
        <f t="shared" ca="1" si="24"/>
        <v>0.11135606547720486</v>
      </c>
    </row>
    <row r="771" spans="2:24" x14ac:dyDescent="0.25">
      <c r="B771" s="26">
        <f>IF('Training Data'!A765="M",1,0)</f>
        <v>0</v>
      </c>
      <c r="C771" s="22">
        <f>IF('Training Data'!A765="F",1,0)</f>
        <v>1</v>
      </c>
      <c r="D771" s="26">
        <f>IF('Training Data'!$B765="H",1,0)</f>
        <v>0</v>
      </c>
      <c r="E771" s="22">
        <f>IF('Training Data'!$B765="A",1,0)</f>
        <v>1</v>
      </c>
      <c r="F771" s="37">
        <v>0</v>
      </c>
      <c r="G771" s="37">
        <v>0</v>
      </c>
      <c r="H771" s="37">
        <v>0</v>
      </c>
      <c r="I771" s="37">
        <v>0</v>
      </c>
      <c r="J771" s="37">
        <v>0</v>
      </c>
      <c r="K771" s="37">
        <v>0</v>
      </c>
      <c r="L771" s="37">
        <v>0</v>
      </c>
      <c r="M771" s="37">
        <v>0</v>
      </c>
      <c r="N771" s="37">
        <v>0</v>
      </c>
      <c r="O771" s="37">
        <v>0</v>
      </c>
      <c r="P771" s="37">
        <v>0</v>
      </c>
      <c r="Q771" s="37">
        <v>0</v>
      </c>
      <c r="R771" s="37">
        <v>0</v>
      </c>
      <c r="S771" s="37">
        <v>0</v>
      </c>
      <c r="T771" s="22">
        <v>0</v>
      </c>
      <c r="U771" s="24">
        <v>1</v>
      </c>
      <c r="V771" s="23">
        <v>0</v>
      </c>
      <c r="W771" s="54">
        <f t="shared" ca="1" si="25"/>
        <v>-4.0119048668814855E-2</v>
      </c>
      <c r="X771" s="55">
        <f t="shared" ca="1" si="24"/>
        <v>1.6095380660907351E-3</v>
      </c>
    </row>
    <row r="772" spans="2:24" x14ac:dyDescent="0.25">
      <c r="B772" s="26">
        <f>IF('Training Data'!A766="M",1,0)</f>
        <v>0</v>
      </c>
      <c r="C772" s="22">
        <f>IF('Training Data'!A766="F",1,0)</f>
        <v>0</v>
      </c>
      <c r="D772" s="26">
        <f>IF('Training Data'!$B766="H",1,0)</f>
        <v>1</v>
      </c>
      <c r="E772" s="22">
        <f>IF('Training Data'!$B766="A",1,0)</f>
        <v>0</v>
      </c>
      <c r="F772" s="37">
        <v>0</v>
      </c>
      <c r="G772" s="37">
        <v>0</v>
      </c>
      <c r="H772" s="37">
        <v>0</v>
      </c>
      <c r="I772" s="37">
        <v>0</v>
      </c>
      <c r="J772" s="37">
        <v>0</v>
      </c>
      <c r="K772" s="37">
        <v>0</v>
      </c>
      <c r="L772" s="37">
        <v>0</v>
      </c>
      <c r="M772" s="37">
        <v>0</v>
      </c>
      <c r="N772" s="37">
        <v>0</v>
      </c>
      <c r="O772" s="37">
        <v>0</v>
      </c>
      <c r="P772" s="37">
        <v>0</v>
      </c>
      <c r="Q772" s="37">
        <v>0</v>
      </c>
      <c r="R772" s="37">
        <v>0</v>
      </c>
      <c r="S772" s="37">
        <v>0</v>
      </c>
      <c r="T772" s="22">
        <v>0</v>
      </c>
      <c r="U772" s="24">
        <v>1</v>
      </c>
      <c r="V772" s="23">
        <v>0</v>
      </c>
      <c r="W772" s="54">
        <f t="shared" ca="1" si="25"/>
        <v>-2.7930729149417331E-2</v>
      </c>
      <c r="X772" s="55">
        <f t="shared" ca="1" si="24"/>
        <v>7.8012563081811097E-4</v>
      </c>
    </row>
    <row r="773" spans="2:24" x14ac:dyDescent="0.25">
      <c r="B773" s="26">
        <f>IF('Training Data'!A767="M",1,0)</f>
        <v>1</v>
      </c>
      <c r="C773" s="22">
        <f>IF('Training Data'!A767="F",1,0)</f>
        <v>0</v>
      </c>
      <c r="D773" s="26">
        <f>IF('Training Data'!$B767="H",1,0)</f>
        <v>0</v>
      </c>
      <c r="E773" s="22">
        <f>IF('Training Data'!$B767="A",1,0)</f>
        <v>1</v>
      </c>
      <c r="F773" s="37">
        <v>0</v>
      </c>
      <c r="G773" s="37">
        <v>0</v>
      </c>
      <c r="H773" s="37">
        <v>0</v>
      </c>
      <c r="I773" s="37">
        <v>0</v>
      </c>
      <c r="J773" s="37">
        <v>0</v>
      </c>
      <c r="K773" s="37">
        <v>0</v>
      </c>
      <c r="L773" s="37">
        <v>0</v>
      </c>
      <c r="M773" s="37">
        <v>0</v>
      </c>
      <c r="N773" s="37">
        <v>0</v>
      </c>
      <c r="O773" s="37">
        <v>0</v>
      </c>
      <c r="P773" s="37">
        <v>0</v>
      </c>
      <c r="Q773" s="37">
        <v>0</v>
      </c>
      <c r="R773" s="37">
        <v>0</v>
      </c>
      <c r="S773" s="37">
        <v>0</v>
      </c>
      <c r="T773" s="22">
        <v>0</v>
      </c>
      <c r="U773" s="24">
        <v>1</v>
      </c>
      <c r="V773" s="23">
        <v>0</v>
      </c>
      <c r="W773" s="54">
        <f t="shared" ca="1" si="25"/>
        <v>-0.11160845100689183</v>
      </c>
      <c r="X773" s="55">
        <f t="shared" ca="1" si="24"/>
        <v>1.2456446336157775E-2</v>
      </c>
    </row>
    <row r="774" spans="2:24" x14ac:dyDescent="0.25">
      <c r="B774" s="26">
        <f>IF('Training Data'!A768="M",1,0)</f>
        <v>0</v>
      </c>
      <c r="C774" s="22">
        <f>IF('Training Data'!A768="F",1,0)</f>
        <v>1</v>
      </c>
      <c r="D774" s="26">
        <f>IF('Training Data'!$B768="H",1,0)</f>
        <v>1</v>
      </c>
      <c r="E774" s="22">
        <f>IF('Training Data'!$B768="A",1,0)</f>
        <v>0</v>
      </c>
      <c r="F774" s="37">
        <v>0</v>
      </c>
      <c r="G774" s="37">
        <v>0</v>
      </c>
      <c r="H774" s="37">
        <v>1</v>
      </c>
      <c r="I774" s="37">
        <v>0</v>
      </c>
      <c r="J774" s="37">
        <v>0</v>
      </c>
      <c r="K774" s="37">
        <v>0</v>
      </c>
      <c r="L774" s="37">
        <v>0</v>
      </c>
      <c r="M774" s="37">
        <v>0</v>
      </c>
      <c r="N774" s="37">
        <v>0</v>
      </c>
      <c r="O774" s="37">
        <v>0</v>
      </c>
      <c r="P774" s="37">
        <v>0</v>
      </c>
      <c r="Q774" s="37">
        <v>0</v>
      </c>
      <c r="R774" s="37">
        <v>0</v>
      </c>
      <c r="S774" s="37">
        <v>0</v>
      </c>
      <c r="T774" s="22">
        <v>0</v>
      </c>
      <c r="U774" s="24">
        <v>1</v>
      </c>
      <c r="V774" s="23">
        <v>0</v>
      </c>
      <c r="W774" s="54">
        <f t="shared" ca="1" si="25"/>
        <v>-0.29281946691195132</v>
      </c>
      <c r="X774" s="55">
        <f t="shared" ca="1" si="24"/>
        <v>8.5743240202599352E-2</v>
      </c>
    </row>
    <row r="775" spans="2:24" x14ac:dyDescent="0.25">
      <c r="B775" s="26">
        <f>IF('Training Data'!A769="M",1,0)</f>
        <v>1</v>
      </c>
      <c r="C775" s="22">
        <f>IF('Training Data'!A769="F",1,0)</f>
        <v>0</v>
      </c>
      <c r="D775" s="26">
        <f>IF('Training Data'!$B769="H",1,0)</f>
        <v>0</v>
      </c>
      <c r="E775" s="22">
        <f>IF('Training Data'!$B769="A",1,0)</f>
        <v>0</v>
      </c>
      <c r="F775" s="37">
        <v>0</v>
      </c>
      <c r="G775" s="37">
        <v>1</v>
      </c>
      <c r="H775" s="37">
        <v>0</v>
      </c>
      <c r="I775" s="37">
        <v>0</v>
      </c>
      <c r="J775" s="37">
        <v>0</v>
      </c>
      <c r="K775" s="37">
        <v>0</v>
      </c>
      <c r="L775" s="37">
        <v>0</v>
      </c>
      <c r="M775" s="37">
        <v>0</v>
      </c>
      <c r="N775" s="37">
        <v>0</v>
      </c>
      <c r="O775" s="37">
        <v>0</v>
      </c>
      <c r="P775" s="37">
        <v>0</v>
      </c>
      <c r="Q775" s="37">
        <v>0</v>
      </c>
      <c r="R775" s="37">
        <v>0</v>
      </c>
      <c r="S775" s="37">
        <v>0</v>
      </c>
      <c r="T775" s="22">
        <v>0</v>
      </c>
      <c r="U775" s="24">
        <v>1</v>
      </c>
      <c r="V775" s="23">
        <v>0</v>
      </c>
      <c r="W775" s="54">
        <f t="shared" ca="1" si="25"/>
        <v>-0.37239189081344282</v>
      </c>
      <c r="X775" s="55">
        <f t="shared" ca="1" si="24"/>
        <v>0.13867572034361111</v>
      </c>
    </row>
    <row r="776" spans="2:24" x14ac:dyDescent="0.25">
      <c r="B776" s="26">
        <f>IF('Training Data'!A770="M",1,0)</f>
        <v>0</v>
      </c>
      <c r="C776" s="22">
        <f>IF('Training Data'!A770="F",1,0)</f>
        <v>1</v>
      </c>
      <c r="D776" s="26">
        <f>IF('Training Data'!$B770="H",1,0)</f>
        <v>1</v>
      </c>
      <c r="E776" s="22">
        <f>IF('Training Data'!$B770="A",1,0)</f>
        <v>0</v>
      </c>
      <c r="F776" s="37">
        <v>0</v>
      </c>
      <c r="G776" s="37">
        <v>1</v>
      </c>
      <c r="H776" s="37">
        <v>0</v>
      </c>
      <c r="I776" s="37">
        <v>0</v>
      </c>
      <c r="J776" s="37">
        <v>0</v>
      </c>
      <c r="K776" s="37">
        <v>0</v>
      </c>
      <c r="L776" s="37">
        <v>0</v>
      </c>
      <c r="M776" s="37">
        <v>0</v>
      </c>
      <c r="N776" s="37">
        <v>0</v>
      </c>
      <c r="O776" s="37">
        <v>0</v>
      </c>
      <c r="P776" s="37">
        <v>0</v>
      </c>
      <c r="Q776" s="37">
        <v>0</v>
      </c>
      <c r="R776" s="37">
        <v>0</v>
      </c>
      <c r="S776" s="37">
        <v>0</v>
      </c>
      <c r="T776" s="22">
        <v>0</v>
      </c>
      <c r="U776" s="24">
        <v>1</v>
      </c>
      <c r="V776" s="23">
        <v>0</v>
      </c>
      <c r="W776" s="54">
        <f t="shared" ca="1" si="25"/>
        <v>-0.32883321762478318</v>
      </c>
      <c r="X776" s="55">
        <f t="shared" ref="X776:X839" ca="1" si="26">(V776-W776)^2</f>
        <v>0.10813128501346801</v>
      </c>
    </row>
    <row r="777" spans="2:24" x14ac:dyDescent="0.25">
      <c r="B777" s="26">
        <f>IF('Training Data'!A771="M",1,0)</f>
        <v>1</v>
      </c>
      <c r="C777" s="22">
        <f>IF('Training Data'!A771="F",1,0)</f>
        <v>0</v>
      </c>
      <c r="D777" s="26">
        <f>IF('Training Data'!$B771="H",1,0)</f>
        <v>1</v>
      </c>
      <c r="E777" s="22">
        <f>IF('Training Data'!$B771="A",1,0)</f>
        <v>0</v>
      </c>
      <c r="F777" s="37">
        <v>0</v>
      </c>
      <c r="G777" s="37">
        <v>0</v>
      </c>
      <c r="H777" s="37">
        <v>1</v>
      </c>
      <c r="I777" s="37">
        <v>0</v>
      </c>
      <c r="J777" s="37">
        <v>0</v>
      </c>
      <c r="K777" s="37">
        <v>0</v>
      </c>
      <c r="L777" s="37">
        <v>0</v>
      </c>
      <c r="M777" s="37">
        <v>0</v>
      </c>
      <c r="N777" s="37">
        <v>0</v>
      </c>
      <c r="O777" s="37">
        <v>0</v>
      </c>
      <c r="P777" s="37">
        <v>0</v>
      </c>
      <c r="Q777" s="37">
        <v>0</v>
      </c>
      <c r="R777" s="37">
        <v>0</v>
      </c>
      <c r="S777" s="37">
        <v>1</v>
      </c>
      <c r="T777" s="22">
        <v>0</v>
      </c>
      <c r="U777" s="24">
        <v>1</v>
      </c>
      <c r="V777" s="23">
        <v>0</v>
      </c>
      <c r="W777" s="54">
        <f t="shared" ref="W777:W840" ca="1" si="27">SUMPRODUCT($B$5:$U$5,$B777:$U777)</f>
        <v>-0.57176808170905469</v>
      </c>
      <c r="X777" s="55">
        <f t="shared" ca="1" si="26"/>
        <v>0.32691873926125226</v>
      </c>
    </row>
    <row r="778" spans="2:24" x14ac:dyDescent="0.25">
      <c r="B778" s="26">
        <f>IF('Training Data'!A772="M",1,0)</f>
        <v>1</v>
      </c>
      <c r="C778" s="22">
        <f>IF('Training Data'!A772="F",1,0)</f>
        <v>0</v>
      </c>
      <c r="D778" s="26">
        <f>IF('Training Data'!$B772="H",1,0)</f>
        <v>1</v>
      </c>
      <c r="E778" s="22">
        <f>IF('Training Data'!$B772="A",1,0)</f>
        <v>0</v>
      </c>
      <c r="F778" s="37">
        <v>0</v>
      </c>
      <c r="G778" s="37">
        <v>0</v>
      </c>
      <c r="H778" s="37">
        <v>1</v>
      </c>
      <c r="I778" s="37">
        <v>0</v>
      </c>
      <c r="J778" s="37">
        <v>0</v>
      </c>
      <c r="K778" s="37">
        <v>0</v>
      </c>
      <c r="L778" s="37">
        <v>0</v>
      </c>
      <c r="M778" s="37">
        <v>0</v>
      </c>
      <c r="N778" s="37">
        <v>0</v>
      </c>
      <c r="O778" s="37">
        <v>0</v>
      </c>
      <c r="P778" s="37">
        <v>0</v>
      </c>
      <c r="Q778" s="37">
        <v>0</v>
      </c>
      <c r="R778" s="37">
        <v>0</v>
      </c>
      <c r="S778" s="37">
        <v>0</v>
      </c>
      <c r="T778" s="22">
        <v>0</v>
      </c>
      <c r="U778" s="24">
        <v>1</v>
      </c>
      <c r="V778" s="23">
        <v>0</v>
      </c>
      <c r="W778" s="54">
        <f t="shared" ca="1" si="27"/>
        <v>-0.36430886925002831</v>
      </c>
      <c r="X778" s="55">
        <f t="shared" ca="1" si="26"/>
        <v>0.13272095221423422</v>
      </c>
    </row>
    <row r="779" spans="2:24" x14ac:dyDescent="0.25">
      <c r="B779" s="26">
        <f>IF('Training Data'!A773="M",1,0)</f>
        <v>0</v>
      </c>
      <c r="C779" s="22">
        <f>IF('Training Data'!A773="F",1,0)</f>
        <v>1</v>
      </c>
      <c r="D779" s="26">
        <f>IF('Training Data'!$B773="H",1,0)</f>
        <v>0</v>
      </c>
      <c r="E779" s="22">
        <f>IF('Training Data'!$B773="A",1,0)</f>
        <v>0</v>
      </c>
      <c r="F779" s="37">
        <v>0</v>
      </c>
      <c r="G779" s="37">
        <v>0</v>
      </c>
      <c r="H779" s="37">
        <v>0</v>
      </c>
      <c r="I779" s="37">
        <v>0</v>
      </c>
      <c r="J779" s="37">
        <v>0</v>
      </c>
      <c r="K779" s="37">
        <v>0</v>
      </c>
      <c r="L779" s="37">
        <v>0</v>
      </c>
      <c r="M779" s="37">
        <v>0</v>
      </c>
      <c r="N779" s="37">
        <v>0</v>
      </c>
      <c r="O779" s="37">
        <v>0</v>
      </c>
      <c r="P779" s="37">
        <v>0</v>
      </c>
      <c r="Q779" s="37">
        <v>0</v>
      </c>
      <c r="R779" s="37">
        <v>0</v>
      </c>
      <c r="S779" s="37">
        <v>0</v>
      </c>
      <c r="T779" s="22">
        <v>0</v>
      </c>
      <c r="U779" s="24">
        <v>1</v>
      </c>
      <c r="V779" s="23">
        <v>0</v>
      </c>
      <c r="W779" s="54">
        <f t="shared" ca="1" si="27"/>
        <v>-2.6821218649955628E-2</v>
      </c>
      <c r="X779" s="55">
        <f t="shared" ca="1" si="26"/>
        <v>7.1937776986872757E-4</v>
      </c>
    </row>
    <row r="780" spans="2:24" x14ac:dyDescent="0.25">
      <c r="B780" s="26">
        <f>IF('Training Data'!A774="M",1,0)</f>
        <v>1</v>
      </c>
      <c r="C780" s="22">
        <f>IF('Training Data'!A774="F",1,0)</f>
        <v>0</v>
      </c>
      <c r="D780" s="26">
        <f>IF('Training Data'!$B774="H",1,0)</f>
        <v>0</v>
      </c>
      <c r="E780" s="22">
        <f>IF('Training Data'!$B774="A",1,0)</f>
        <v>1</v>
      </c>
      <c r="F780" s="37">
        <v>0</v>
      </c>
      <c r="G780" s="37">
        <v>0</v>
      </c>
      <c r="H780" s="37">
        <v>0</v>
      </c>
      <c r="I780" s="37">
        <v>0</v>
      </c>
      <c r="J780" s="37">
        <v>0</v>
      </c>
      <c r="K780" s="37">
        <v>0</v>
      </c>
      <c r="L780" s="37">
        <v>0</v>
      </c>
      <c r="M780" s="37">
        <v>0</v>
      </c>
      <c r="N780" s="37">
        <v>0</v>
      </c>
      <c r="O780" s="37">
        <v>0</v>
      </c>
      <c r="P780" s="37">
        <v>0</v>
      </c>
      <c r="Q780" s="37">
        <v>0</v>
      </c>
      <c r="R780" s="37">
        <v>0</v>
      </c>
      <c r="S780" s="37">
        <v>0</v>
      </c>
      <c r="T780" s="22">
        <v>0</v>
      </c>
      <c r="U780" s="24">
        <v>1</v>
      </c>
      <c r="V780" s="23">
        <v>0</v>
      </c>
      <c r="W780" s="54">
        <f t="shared" ca="1" si="27"/>
        <v>-0.11160845100689183</v>
      </c>
      <c r="X780" s="55">
        <f t="shared" ca="1" si="26"/>
        <v>1.2456446336157775E-2</v>
      </c>
    </row>
    <row r="781" spans="2:24" x14ac:dyDescent="0.25">
      <c r="B781" s="26">
        <f>IF('Training Data'!A775="M",1,0)</f>
        <v>1</v>
      </c>
      <c r="C781" s="22">
        <f>IF('Training Data'!A775="F",1,0)</f>
        <v>0</v>
      </c>
      <c r="D781" s="26">
        <f>IF('Training Data'!$B775="H",1,0)</f>
        <v>0</v>
      </c>
      <c r="E781" s="22">
        <f>IF('Training Data'!$B775="A",1,0)</f>
        <v>1</v>
      </c>
      <c r="F781" s="37">
        <v>0</v>
      </c>
      <c r="G781" s="37">
        <v>0</v>
      </c>
      <c r="H781" s="37">
        <v>0</v>
      </c>
      <c r="I781" s="37">
        <v>0</v>
      </c>
      <c r="J781" s="37">
        <v>0</v>
      </c>
      <c r="K781" s="37">
        <v>0</v>
      </c>
      <c r="L781" s="37">
        <v>0</v>
      </c>
      <c r="M781" s="37">
        <v>0</v>
      </c>
      <c r="N781" s="37">
        <v>0</v>
      </c>
      <c r="O781" s="37">
        <v>0</v>
      </c>
      <c r="P781" s="37">
        <v>0</v>
      </c>
      <c r="Q781" s="37">
        <v>0</v>
      </c>
      <c r="R781" s="37">
        <v>0</v>
      </c>
      <c r="S781" s="37">
        <v>1</v>
      </c>
      <c r="T781" s="22">
        <v>0</v>
      </c>
      <c r="U781" s="24">
        <v>1</v>
      </c>
      <c r="V781" s="23">
        <v>0</v>
      </c>
      <c r="W781" s="54">
        <f t="shared" ca="1" si="27"/>
        <v>-0.31906766346591825</v>
      </c>
      <c r="X781" s="55">
        <f t="shared" ca="1" si="26"/>
        <v>0.10180417386960046</v>
      </c>
    </row>
    <row r="782" spans="2:24" x14ac:dyDescent="0.25">
      <c r="B782" s="26">
        <f>IF('Training Data'!A776="M",1,0)</f>
        <v>1</v>
      </c>
      <c r="C782" s="22">
        <f>IF('Training Data'!A776="F",1,0)</f>
        <v>0</v>
      </c>
      <c r="D782" s="26">
        <f>IF('Training Data'!$B776="H",1,0)</f>
        <v>0</v>
      </c>
      <c r="E782" s="22">
        <f>IF('Training Data'!$B776="A",1,0)</f>
        <v>1</v>
      </c>
      <c r="F782" s="37">
        <v>0</v>
      </c>
      <c r="G782" s="37">
        <v>0</v>
      </c>
      <c r="H782" s="37">
        <v>0</v>
      </c>
      <c r="I782" s="37">
        <v>0</v>
      </c>
      <c r="J782" s="37">
        <v>0</v>
      </c>
      <c r="K782" s="37">
        <v>0</v>
      </c>
      <c r="L782" s="37">
        <v>0</v>
      </c>
      <c r="M782" s="37">
        <v>0</v>
      </c>
      <c r="N782" s="37">
        <v>0</v>
      </c>
      <c r="O782" s="37">
        <v>0</v>
      </c>
      <c r="P782" s="37">
        <v>1</v>
      </c>
      <c r="Q782" s="37">
        <v>0</v>
      </c>
      <c r="R782" s="37">
        <v>0</v>
      </c>
      <c r="S782" s="37">
        <v>0</v>
      </c>
      <c r="T782" s="22">
        <v>1</v>
      </c>
      <c r="U782" s="24">
        <v>1</v>
      </c>
      <c r="V782" s="23">
        <v>0</v>
      </c>
      <c r="W782" s="54">
        <f t="shared" ca="1" si="27"/>
        <v>-3.0773113182961137E-2</v>
      </c>
      <c r="X782" s="55">
        <f t="shared" ca="1" si="26"/>
        <v>9.4698449497133649E-4</v>
      </c>
    </row>
    <row r="783" spans="2:24" x14ac:dyDescent="0.25">
      <c r="B783" s="26">
        <f>IF('Training Data'!A777="M",1,0)</f>
        <v>0</v>
      </c>
      <c r="C783" s="22">
        <f>IF('Training Data'!A777="F",1,0)</f>
        <v>1</v>
      </c>
      <c r="D783" s="26">
        <f>IF('Training Data'!$B777="H",1,0)</f>
        <v>1</v>
      </c>
      <c r="E783" s="22">
        <f>IF('Training Data'!$B777="A",1,0)</f>
        <v>0</v>
      </c>
      <c r="F783" s="37">
        <v>0</v>
      </c>
      <c r="G783" s="37">
        <v>0</v>
      </c>
      <c r="H783" s="37">
        <v>0</v>
      </c>
      <c r="I783" s="37">
        <v>0</v>
      </c>
      <c r="J783" s="37">
        <v>0</v>
      </c>
      <c r="K783" s="37">
        <v>0</v>
      </c>
      <c r="L783" s="37">
        <v>0</v>
      </c>
      <c r="M783" s="37">
        <v>0</v>
      </c>
      <c r="N783" s="37">
        <v>0</v>
      </c>
      <c r="O783" s="37">
        <v>0</v>
      </c>
      <c r="P783" s="37">
        <v>0</v>
      </c>
      <c r="Q783" s="37">
        <v>0</v>
      </c>
      <c r="R783" s="37">
        <v>0</v>
      </c>
      <c r="S783" s="37">
        <v>0</v>
      </c>
      <c r="T783" s="22">
        <v>0</v>
      </c>
      <c r="U783" s="24">
        <v>1</v>
      </c>
      <c r="V783" s="23">
        <v>0</v>
      </c>
      <c r="W783" s="54">
        <f t="shared" ca="1" si="27"/>
        <v>-5.4751947799372959E-2</v>
      </c>
      <c r="X783" s="55">
        <f t="shared" ca="1" si="26"/>
        <v>2.9977757878252615E-3</v>
      </c>
    </row>
    <row r="784" spans="2:24" x14ac:dyDescent="0.25">
      <c r="B784" s="26">
        <f>IF('Training Data'!A778="M",1,0)</f>
        <v>0</v>
      </c>
      <c r="C784" s="22">
        <f>IF('Training Data'!A778="F",1,0)</f>
        <v>1</v>
      </c>
      <c r="D784" s="26">
        <f>IF('Training Data'!$B778="H",1,0)</f>
        <v>1</v>
      </c>
      <c r="E784" s="22">
        <f>IF('Training Data'!$B778="A",1,0)</f>
        <v>0</v>
      </c>
      <c r="F784" s="37">
        <v>0</v>
      </c>
      <c r="G784" s="37">
        <v>1</v>
      </c>
      <c r="H784" s="37">
        <v>0</v>
      </c>
      <c r="I784" s="37">
        <v>0</v>
      </c>
      <c r="J784" s="37">
        <v>0</v>
      </c>
      <c r="K784" s="37">
        <v>0</v>
      </c>
      <c r="L784" s="37">
        <v>1</v>
      </c>
      <c r="M784" s="37">
        <v>0</v>
      </c>
      <c r="N784" s="37">
        <v>0</v>
      </c>
      <c r="O784" s="37">
        <v>0</v>
      </c>
      <c r="P784" s="37">
        <v>0</v>
      </c>
      <c r="Q784" s="37">
        <v>0</v>
      </c>
      <c r="R784" s="37">
        <v>0</v>
      </c>
      <c r="S784" s="37">
        <v>0</v>
      </c>
      <c r="T784" s="22">
        <v>0</v>
      </c>
      <c r="U784" s="24">
        <v>1</v>
      </c>
      <c r="V784" s="23">
        <v>0</v>
      </c>
      <c r="W784" s="54">
        <f t="shared" ca="1" si="27"/>
        <v>-0.13520680644217692</v>
      </c>
      <c r="X784" s="55">
        <f t="shared" ca="1" si="26"/>
        <v>1.8280880508292293E-2</v>
      </c>
    </row>
    <row r="785" spans="2:24" x14ac:dyDescent="0.25">
      <c r="B785" s="26">
        <f>IF('Training Data'!A779="M",1,0)</f>
        <v>0</v>
      </c>
      <c r="C785" s="22">
        <f>IF('Training Data'!A779="F",1,0)</f>
        <v>0</v>
      </c>
      <c r="D785" s="26">
        <f>IF('Training Data'!$B779="H",1,0)</f>
        <v>0</v>
      </c>
      <c r="E785" s="22">
        <f>IF('Training Data'!$B779="A",1,0)</f>
        <v>1</v>
      </c>
      <c r="F785" s="37">
        <v>0</v>
      </c>
      <c r="G785" s="37">
        <v>0</v>
      </c>
      <c r="H785" s="37">
        <v>0</v>
      </c>
      <c r="I785" s="37">
        <v>0</v>
      </c>
      <c r="J785" s="37">
        <v>0</v>
      </c>
      <c r="K785" s="37">
        <v>0</v>
      </c>
      <c r="L785" s="37">
        <v>0</v>
      </c>
      <c r="M785" s="37">
        <v>0</v>
      </c>
      <c r="N785" s="37">
        <v>0</v>
      </c>
      <c r="O785" s="37">
        <v>0</v>
      </c>
      <c r="P785" s="37">
        <v>1</v>
      </c>
      <c r="Q785" s="37">
        <v>0</v>
      </c>
      <c r="R785" s="37">
        <v>0</v>
      </c>
      <c r="S785" s="37">
        <v>0</v>
      </c>
      <c r="T785" s="22">
        <v>0</v>
      </c>
      <c r="U785" s="24">
        <v>1</v>
      </c>
      <c r="V785" s="23">
        <v>0</v>
      </c>
      <c r="W785" s="54">
        <f t="shared" ca="1" si="27"/>
        <v>-0.17237105529470065</v>
      </c>
      <c r="X785" s="55">
        <f t="shared" ca="1" si="26"/>
        <v>2.9711780703408748E-2</v>
      </c>
    </row>
    <row r="786" spans="2:24" x14ac:dyDescent="0.25">
      <c r="B786" s="26">
        <f>IF('Training Data'!A780="M",1,0)</f>
        <v>0</v>
      </c>
      <c r="C786" s="22">
        <f>IF('Training Data'!A780="F",1,0)</f>
        <v>1</v>
      </c>
      <c r="D786" s="26">
        <f>IF('Training Data'!$B780="H",1,0)</f>
        <v>1</v>
      </c>
      <c r="E786" s="22">
        <f>IF('Training Data'!$B780="A",1,0)</f>
        <v>0</v>
      </c>
      <c r="F786" s="37">
        <v>0</v>
      </c>
      <c r="G786" s="37">
        <v>0</v>
      </c>
      <c r="H786" s="37">
        <v>1</v>
      </c>
      <c r="I786" s="37">
        <v>0</v>
      </c>
      <c r="J786" s="37">
        <v>0</v>
      </c>
      <c r="K786" s="37">
        <v>0</v>
      </c>
      <c r="L786" s="37">
        <v>0</v>
      </c>
      <c r="M786" s="37">
        <v>0</v>
      </c>
      <c r="N786" s="37">
        <v>0</v>
      </c>
      <c r="O786" s="37">
        <v>0</v>
      </c>
      <c r="P786" s="37">
        <v>0</v>
      </c>
      <c r="Q786" s="37">
        <v>0</v>
      </c>
      <c r="R786" s="37">
        <v>0</v>
      </c>
      <c r="S786" s="37">
        <v>1</v>
      </c>
      <c r="T786" s="22">
        <v>0</v>
      </c>
      <c r="U786" s="24">
        <v>1</v>
      </c>
      <c r="V786" s="23">
        <v>0</v>
      </c>
      <c r="W786" s="54">
        <f t="shared" ca="1" si="27"/>
        <v>-0.5002786793709777</v>
      </c>
      <c r="X786" s="55">
        <f t="shared" ca="1" si="26"/>
        <v>0.25027875703316949</v>
      </c>
    </row>
    <row r="787" spans="2:24" x14ac:dyDescent="0.25">
      <c r="B787" s="26">
        <f>IF('Training Data'!A781="M",1,0)</f>
        <v>0</v>
      </c>
      <c r="C787" s="22">
        <f>IF('Training Data'!A781="F",1,0)</f>
        <v>1</v>
      </c>
      <c r="D787" s="26">
        <f>IF('Training Data'!$B781="H",1,0)</f>
        <v>1</v>
      </c>
      <c r="E787" s="22">
        <f>IF('Training Data'!$B781="A",1,0)</f>
        <v>0</v>
      </c>
      <c r="F787" s="37">
        <v>0</v>
      </c>
      <c r="G787" s="37">
        <v>1</v>
      </c>
      <c r="H787" s="37">
        <v>0</v>
      </c>
      <c r="I787" s="37">
        <v>0</v>
      </c>
      <c r="J787" s="37">
        <v>0</v>
      </c>
      <c r="K787" s="37">
        <v>0</v>
      </c>
      <c r="L787" s="37">
        <v>0</v>
      </c>
      <c r="M787" s="37">
        <v>0</v>
      </c>
      <c r="N787" s="37">
        <v>0</v>
      </c>
      <c r="O787" s="37">
        <v>0</v>
      </c>
      <c r="P787" s="37">
        <v>0</v>
      </c>
      <c r="Q787" s="37">
        <v>0</v>
      </c>
      <c r="R787" s="37">
        <v>0</v>
      </c>
      <c r="S787" s="37">
        <v>1</v>
      </c>
      <c r="T787" s="22">
        <v>0</v>
      </c>
      <c r="U787" s="24">
        <v>1</v>
      </c>
      <c r="V787" s="23">
        <v>0</v>
      </c>
      <c r="W787" s="54">
        <f t="shared" ca="1" si="27"/>
        <v>-0.53629243008380967</v>
      </c>
      <c r="X787" s="55">
        <f t="shared" ca="1" si="26"/>
        <v>0.28760957056519787</v>
      </c>
    </row>
    <row r="788" spans="2:24" x14ac:dyDescent="0.25">
      <c r="B788" s="26">
        <f>IF('Training Data'!A782="M",1,0)</f>
        <v>0</v>
      </c>
      <c r="C788" s="22">
        <f>IF('Training Data'!A782="F",1,0)</f>
        <v>1</v>
      </c>
      <c r="D788" s="26">
        <f>IF('Training Data'!$B782="H",1,0)</f>
        <v>1</v>
      </c>
      <c r="E788" s="22">
        <f>IF('Training Data'!$B782="A",1,0)</f>
        <v>0</v>
      </c>
      <c r="F788" s="37">
        <v>0</v>
      </c>
      <c r="G788" s="37">
        <v>1</v>
      </c>
      <c r="H788" s="37">
        <v>0</v>
      </c>
      <c r="I788" s="37">
        <v>0</v>
      </c>
      <c r="J788" s="37">
        <v>0</v>
      </c>
      <c r="K788" s="37">
        <v>0</v>
      </c>
      <c r="L788" s="37">
        <v>0</v>
      </c>
      <c r="M788" s="37">
        <v>0</v>
      </c>
      <c r="N788" s="37">
        <v>0</v>
      </c>
      <c r="O788" s="37">
        <v>0</v>
      </c>
      <c r="P788" s="37">
        <v>0</v>
      </c>
      <c r="Q788" s="37">
        <v>0</v>
      </c>
      <c r="R788" s="37">
        <v>0</v>
      </c>
      <c r="S788" s="37">
        <v>0</v>
      </c>
      <c r="T788" s="22">
        <v>0</v>
      </c>
      <c r="U788" s="24">
        <v>1</v>
      </c>
      <c r="V788" s="23">
        <v>0</v>
      </c>
      <c r="W788" s="54">
        <f t="shared" ca="1" si="27"/>
        <v>-0.32883321762478318</v>
      </c>
      <c r="X788" s="55">
        <f t="shared" ca="1" si="26"/>
        <v>0.10813128501346801</v>
      </c>
    </row>
    <row r="789" spans="2:24" x14ac:dyDescent="0.25">
      <c r="B789" s="26">
        <f>IF('Training Data'!A783="M",1,0)</f>
        <v>0</v>
      </c>
      <c r="C789" s="22">
        <f>IF('Training Data'!A783="F",1,0)</f>
        <v>1</v>
      </c>
      <c r="D789" s="26">
        <f>IF('Training Data'!$B783="H",1,0)</f>
        <v>0</v>
      </c>
      <c r="E789" s="22">
        <f>IF('Training Data'!$B783="A",1,0)</f>
        <v>1</v>
      </c>
      <c r="F789" s="37">
        <v>0</v>
      </c>
      <c r="G789" s="37">
        <v>0</v>
      </c>
      <c r="H789" s="37">
        <v>0</v>
      </c>
      <c r="I789" s="37">
        <v>0</v>
      </c>
      <c r="J789" s="37">
        <v>0</v>
      </c>
      <c r="K789" s="37">
        <v>0</v>
      </c>
      <c r="L789" s="37">
        <v>0</v>
      </c>
      <c r="M789" s="37">
        <v>0</v>
      </c>
      <c r="N789" s="37">
        <v>0</v>
      </c>
      <c r="O789" s="37">
        <v>0</v>
      </c>
      <c r="P789" s="37">
        <v>1</v>
      </c>
      <c r="Q789" s="37">
        <v>0</v>
      </c>
      <c r="R789" s="37">
        <v>1</v>
      </c>
      <c r="S789" s="37">
        <v>0</v>
      </c>
      <c r="T789" s="22">
        <v>0</v>
      </c>
      <c r="U789" s="24">
        <v>1</v>
      </c>
      <c r="V789" s="23">
        <v>0</v>
      </c>
      <c r="W789" s="54">
        <f t="shared" ca="1" si="27"/>
        <v>-1.1409345110669072E-2</v>
      </c>
      <c r="X789" s="55">
        <f t="shared" ca="1" si="26"/>
        <v>1.3017315585434826E-4</v>
      </c>
    </row>
    <row r="790" spans="2:24" x14ac:dyDescent="0.25">
      <c r="B790" s="26">
        <f>IF('Training Data'!A784="M",1,0)</f>
        <v>1</v>
      </c>
      <c r="C790" s="22">
        <f>IF('Training Data'!A784="F",1,0)</f>
        <v>0</v>
      </c>
      <c r="D790" s="26">
        <f>IF('Training Data'!$B784="H",1,0)</f>
        <v>1</v>
      </c>
      <c r="E790" s="22">
        <f>IF('Training Data'!$B784="A",1,0)</f>
        <v>0</v>
      </c>
      <c r="F790" s="37">
        <v>0</v>
      </c>
      <c r="G790" s="37">
        <v>0</v>
      </c>
      <c r="H790" s="37">
        <v>0</v>
      </c>
      <c r="I790" s="37">
        <v>0</v>
      </c>
      <c r="J790" s="37">
        <v>0</v>
      </c>
      <c r="K790" s="37">
        <v>0</v>
      </c>
      <c r="L790" s="37">
        <v>0</v>
      </c>
      <c r="M790" s="37">
        <v>1</v>
      </c>
      <c r="N790" s="37">
        <v>0</v>
      </c>
      <c r="O790" s="37">
        <v>0</v>
      </c>
      <c r="P790" s="37">
        <v>1</v>
      </c>
      <c r="Q790" s="37">
        <v>0</v>
      </c>
      <c r="R790" s="37">
        <v>0</v>
      </c>
      <c r="S790" s="37">
        <v>0</v>
      </c>
      <c r="T790" s="22">
        <v>0</v>
      </c>
      <c r="U790" s="24">
        <v>1</v>
      </c>
      <c r="V790" s="23">
        <v>0</v>
      </c>
      <c r="W790" s="54">
        <f t="shared" ca="1" si="27"/>
        <v>-5.5389774677183534E-2</v>
      </c>
      <c r="X790" s="55">
        <f t="shared" ca="1" si="26"/>
        <v>3.0680271387891621E-3</v>
      </c>
    </row>
    <row r="791" spans="2:24" x14ac:dyDescent="0.25">
      <c r="B791" s="26">
        <f>IF('Training Data'!A785="M",1,0)</f>
        <v>1</v>
      </c>
      <c r="C791" s="22">
        <f>IF('Training Data'!A785="F",1,0)</f>
        <v>0</v>
      </c>
      <c r="D791" s="26">
        <f>IF('Training Data'!$B785="H",1,0)</f>
        <v>1</v>
      </c>
      <c r="E791" s="22">
        <f>IF('Training Data'!$B785="A",1,0)</f>
        <v>0</v>
      </c>
      <c r="F791" s="37">
        <v>0</v>
      </c>
      <c r="G791" s="37">
        <v>0</v>
      </c>
      <c r="H791" s="37">
        <v>0</v>
      </c>
      <c r="I791" s="37">
        <v>0</v>
      </c>
      <c r="J791" s="37">
        <v>0</v>
      </c>
      <c r="K791" s="37">
        <v>0</v>
      </c>
      <c r="L791" s="37">
        <v>0</v>
      </c>
      <c r="M791" s="37">
        <v>0</v>
      </c>
      <c r="N791" s="37">
        <v>0</v>
      </c>
      <c r="O791" s="37">
        <v>0</v>
      </c>
      <c r="P791" s="37">
        <v>0</v>
      </c>
      <c r="Q791" s="37">
        <v>0</v>
      </c>
      <c r="R791" s="37">
        <v>0</v>
      </c>
      <c r="S791" s="37">
        <v>1</v>
      </c>
      <c r="T791" s="22">
        <v>0</v>
      </c>
      <c r="U791" s="24">
        <v>1</v>
      </c>
      <c r="V791" s="23">
        <v>0</v>
      </c>
      <c r="W791" s="54">
        <f t="shared" ca="1" si="27"/>
        <v>-0.3337005625964764</v>
      </c>
      <c r="X791" s="55">
        <f t="shared" ca="1" si="26"/>
        <v>0.11135606547720486</v>
      </c>
    </row>
    <row r="792" spans="2:24" x14ac:dyDescent="0.25">
      <c r="B792" s="26">
        <f>IF('Training Data'!A786="M",1,0)</f>
        <v>0</v>
      </c>
      <c r="C792" s="22">
        <f>IF('Training Data'!A786="F",1,0)</f>
        <v>1</v>
      </c>
      <c r="D792" s="26">
        <f>IF('Training Data'!$B786="H",1,0)</f>
        <v>1</v>
      </c>
      <c r="E792" s="22">
        <f>IF('Training Data'!$B786="A",1,0)</f>
        <v>0</v>
      </c>
      <c r="F792" s="37">
        <v>0</v>
      </c>
      <c r="G792" s="37">
        <v>0</v>
      </c>
      <c r="H792" s="37">
        <v>0</v>
      </c>
      <c r="I792" s="37">
        <v>0</v>
      </c>
      <c r="J792" s="37">
        <v>0</v>
      </c>
      <c r="K792" s="37">
        <v>0</v>
      </c>
      <c r="L792" s="37">
        <v>0</v>
      </c>
      <c r="M792" s="37">
        <v>0</v>
      </c>
      <c r="N792" s="37">
        <v>0</v>
      </c>
      <c r="O792" s="37">
        <v>1</v>
      </c>
      <c r="P792" s="37">
        <v>0</v>
      </c>
      <c r="Q792" s="37">
        <v>0</v>
      </c>
      <c r="R792" s="37">
        <v>0</v>
      </c>
      <c r="S792" s="37">
        <v>0</v>
      </c>
      <c r="T792" s="22">
        <v>0</v>
      </c>
      <c r="U792" s="24">
        <v>1</v>
      </c>
      <c r="V792" s="23">
        <v>0</v>
      </c>
      <c r="W792" s="54">
        <f t="shared" ca="1" si="27"/>
        <v>0.10578133461664674</v>
      </c>
      <c r="X792" s="55">
        <f t="shared" ca="1" si="26"/>
        <v>1.1189690753278985E-2</v>
      </c>
    </row>
    <row r="793" spans="2:24" x14ac:dyDescent="0.25">
      <c r="B793" s="26">
        <f>IF('Training Data'!A787="M",1,0)</f>
        <v>0</v>
      </c>
      <c r="C793" s="22">
        <f>IF('Training Data'!A787="F",1,0)</f>
        <v>1</v>
      </c>
      <c r="D793" s="26">
        <f>IF('Training Data'!$B787="H",1,0)</f>
        <v>1</v>
      </c>
      <c r="E793" s="22">
        <f>IF('Training Data'!$B787="A",1,0)</f>
        <v>0</v>
      </c>
      <c r="F793" s="37">
        <v>0</v>
      </c>
      <c r="G793" s="37">
        <v>0</v>
      </c>
      <c r="H793" s="37">
        <v>0</v>
      </c>
      <c r="I793" s="37">
        <v>0</v>
      </c>
      <c r="J793" s="37">
        <v>0</v>
      </c>
      <c r="K793" s="37">
        <v>0</v>
      </c>
      <c r="L793" s="37">
        <v>0</v>
      </c>
      <c r="M793" s="37">
        <v>0</v>
      </c>
      <c r="N793" s="37">
        <v>0</v>
      </c>
      <c r="O793" s="37">
        <v>0</v>
      </c>
      <c r="P793" s="37">
        <v>0</v>
      </c>
      <c r="Q793" s="37">
        <v>0</v>
      </c>
      <c r="R793" s="37">
        <v>0</v>
      </c>
      <c r="S793" s="37">
        <v>0</v>
      </c>
      <c r="T793" s="22">
        <v>0</v>
      </c>
      <c r="U793" s="24">
        <v>1</v>
      </c>
      <c r="V793" s="23">
        <v>0</v>
      </c>
      <c r="W793" s="54">
        <f t="shared" ca="1" si="27"/>
        <v>-5.4751947799372959E-2</v>
      </c>
      <c r="X793" s="55">
        <f t="shared" ca="1" si="26"/>
        <v>2.9977757878252615E-3</v>
      </c>
    </row>
    <row r="794" spans="2:24" x14ac:dyDescent="0.25">
      <c r="B794" s="26">
        <f>IF('Training Data'!A788="M",1,0)</f>
        <v>0</v>
      </c>
      <c r="C794" s="22">
        <f>IF('Training Data'!A788="F",1,0)</f>
        <v>1</v>
      </c>
      <c r="D794" s="26">
        <f>IF('Training Data'!$B788="H",1,0)</f>
        <v>1</v>
      </c>
      <c r="E794" s="22">
        <f>IF('Training Data'!$B788="A",1,0)</f>
        <v>0</v>
      </c>
      <c r="F794" s="37">
        <v>0</v>
      </c>
      <c r="G794" s="37">
        <v>0</v>
      </c>
      <c r="H794" s="37">
        <v>0</v>
      </c>
      <c r="I794" s="37">
        <v>0</v>
      </c>
      <c r="J794" s="37">
        <v>0</v>
      </c>
      <c r="K794" s="37">
        <v>0</v>
      </c>
      <c r="L794" s="37">
        <v>0</v>
      </c>
      <c r="M794" s="37">
        <v>0</v>
      </c>
      <c r="N794" s="37">
        <v>0</v>
      </c>
      <c r="O794" s="37">
        <v>0</v>
      </c>
      <c r="P794" s="37">
        <v>0</v>
      </c>
      <c r="Q794" s="37">
        <v>0</v>
      </c>
      <c r="R794" s="37">
        <v>0</v>
      </c>
      <c r="S794" s="37">
        <v>1</v>
      </c>
      <c r="T794" s="22">
        <v>0</v>
      </c>
      <c r="U794" s="24">
        <v>1</v>
      </c>
      <c r="V794" s="23">
        <v>0</v>
      </c>
      <c r="W794" s="54">
        <f t="shared" ca="1" si="27"/>
        <v>-0.26221116025839941</v>
      </c>
      <c r="X794" s="55">
        <f t="shared" ca="1" si="26"/>
        <v>6.8754692564056016E-2</v>
      </c>
    </row>
    <row r="795" spans="2:24" x14ac:dyDescent="0.25">
      <c r="B795" s="26">
        <f>IF('Training Data'!A789="M",1,0)</f>
        <v>0</v>
      </c>
      <c r="C795" s="22">
        <f>IF('Training Data'!A789="F",1,0)</f>
        <v>1</v>
      </c>
      <c r="D795" s="26">
        <f>IF('Training Data'!$B789="H",1,0)</f>
        <v>0</v>
      </c>
      <c r="E795" s="22">
        <f>IF('Training Data'!$B789="A",1,0)</f>
        <v>1</v>
      </c>
      <c r="F795" s="37">
        <v>0</v>
      </c>
      <c r="G795" s="37">
        <v>0</v>
      </c>
      <c r="H795" s="37">
        <v>0</v>
      </c>
      <c r="I795" s="37">
        <v>0</v>
      </c>
      <c r="J795" s="37">
        <v>0</v>
      </c>
      <c r="K795" s="37">
        <v>0</v>
      </c>
      <c r="L795" s="37">
        <v>0</v>
      </c>
      <c r="M795" s="37">
        <v>0</v>
      </c>
      <c r="N795" s="37">
        <v>0</v>
      </c>
      <c r="O795" s="37">
        <v>0</v>
      </c>
      <c r="P795" s="37">
        <v>0</v>
      </c>
      <c r="Q795" s="37">
        <v>0</v>
      </c>
      <c r="R795" s="37">
        <v>0</v>
      </c>
      <c r="S795" s="37">
        <v>0</v>
      </c>
      <c r="T795" s="22">
        <v>0</v>
      </c>
      <c r="U795" s="24">
        <v>1</v>
      </c>
      <c r="V795" s="23">
        <v>0</v>
      </c>
      <c r="W795" s="54">
        <f t="shared" ca="1" si="27"/>
        <v>-4.0119048668814855E-2</v>
      </c>
      <c r="X795" s="55">
        <f t="shared" ca="1" si="26"/>
        <v>1.6095380660907351E-3</v>
      </c>
    </row>
    <row r="796" spans="2:24" x14ac:dyDescent="0.25">
      <c r="B796" s="26">
        <f>IF('Training Data'!A790="M",1,0)</f>
        <v>1</v>
      </c>
      <c r="C796" s="22">
        <f>IF('Training Data'!A790="F",1,0)</f>
        <v>0</v>
      </c>
      <c r="D796" s="26">
        <f>IF('Training Data'!$B790="H",1,0)</f>
        <v>1</v>
      </c>
      <c r="E796" s="22">
        <f>IF('Training Data'!$B790="A",1,0)</f>
        <v>0</v>
      </c>
      <c r="F796" s="37">
        <v>0</v>
      </c>
      <c r="G796" s="37">
        <v>0</v>
      </c>
      <c r="H796" s="37">
        <v>0</v>
      </c>
      <c r="I796" s="37">
        <v>0</v>
      </c>
      <c r="J796" s="37">
        <v>0</v>
      </c>
      <c r="K796" s="37">
        <v>0</v>
      </c>
      <c r="L796" s="37">
        <v>0</v>
      </c>
      <c r="M796" s="37">
        <v>0</v>
      </c>
      <c r="N796" s="37">
        <v>0</v>
      </c>
      <c r="O796" s="37">
        <v>0</v>
      </c>
      <c r="P796" s="37">
        <v>0</v>
      </c>
      <c r="Q796" s="37">
        <v>0</v>
      </c>
      <c r="R796" s="37">
        <v>0</v>
      </c>
      <c r="S796" s="37">
        <v>0</v>
      </c>
      <c r="T796" s="22">
        <v>0</v>
      </c>
      <c r="U796" s="24">
        <v>1</v>
      </c>
      <c r="V796" s="23">
        <v>0</v>
      </c>
      <c r="W796" s="54">
        <f t="shared" ca="1" si="27"/>
        <v>-0.12624135013744994</v>
      </c>
      <c r="X796" s="55">
        <f t="shared" ca="1" si="26"/>
        <v>1.5936878484526233E-2</v>
      </c>
    </row>
    <row r="797" spans="2:24" x14ac:dyDescent="0.25">
      <c r="B797" s="26">
        <f>IF('Training Data'!A791="M",1,0)</f>
        <v>1</v>
      </c>
      <c r="C797" s="22">
        <f>IF('Training Data'!A791="F",1,0)</f>
        <v>0</v>
      </c>
      <c r="D797" s="26">
        <f>IF('Training Data'!$B791="H",1,0)</f>
        <v>0</v>
      </c>
      <c r="E797" s="22">
        <f>IF('Training Data'!$B791="A",1,0)</f>
        <v>1</v>
      </c>
      <c r="F797" s="37">
        <v>0</v>
      </c>
      <c r="G797" s="37">
        <v>0</v>
      </c>
      <c r="H797" s="37">
        <v>0</v>
      </c>
      <c r="I797" s="37">
        <v>0</v>
      </c>
      <c r="J797" s="37">
        <v>0</v>
      </c>
      <c r="K797" s="37">
        <v>0</v>
      </c>
      <c r="L797" s="37">
        <v>0</v>
      </c>
      <c r="M797" s="37">
        <v>0</v>
      </c>
      <c r="N797" s="37">
        <v>0</v>
      </c>
      <c r="O797" s="37">
        <v>0</v>
      </c>
      <c r="P797" s="37">
        <v>0</v>
      </c>
      <c r="Q797" s="37">
        <v>0</v>
      </c>
      <c r="R797" s="37">
        <v>0</v>
      </c>
      <c r="S797" s="37">
        <v>0</v>
      </c>
      <c r="T797" s="22">
        <v>0</v>
      </c>
      <c r="U797" s="24">
        <v>1</v>
      </c>
      <c r="V797" s="23">
        <v>0</v>
      </c>
      <c r="W797" s="54">
        <f t="shared" ca="1" si="27"/>
        <v>-0.11160845100689183</v>
      </c>
      <c r="X797" s="55">
        <f t="shared" ca="1" si="26"/>
        <v>1.2456446336157775E-2</v>
      </c>
    </row>
    <row r="798" spans="2:24" x14ac:dyDescent="0.25">
      <c r="B798" s="26">
        <f>IF('Training Data'!A792="M",1,0)</f>
        <v>0</v>
      </c>
      <c r="C798" s="22">
        <f>IF('Training Data'!A792="F",1,0)</f>
        <v>0</v>
      </c>
      <c r="D798" s="26">
        <f>IF('Training Data'!$B792="H",1,0)</f>
        <v>1</v>
      </c>
      <c r="E798" s="22">
        <f>IF('Training Data'!$B792="A",1,0)</f>
        <v>0</v>
      </c>
      <c r="F798" s="37">
        <v>0</v>
      </c>
      <c r="G798" s="37">
        <v>0</v>
      </c>
      <c r="H798" s="37">
        <v>0</v>
      </c>
      <c r="I798" s="37">
        <v>0</v>
      </c>
      <c r="J798" s="37">
        <v>0</v>
      </c>
      <c r="K798" s="37">
        <v>0</v>
      </c>
      <c r="L798" s="37">
        <v>0</v>
      </c>
      <c r="M798" s="37">
        <v>0</v>
      </c>
      <c r="N798" s="37">
        <v>0</v>
      </c>
      <c r="O798" s="37">
        <v>0</v>
      </c>
      <c r="P798" s="37">
        <v>0</v>
      </c>
      <c r="Q798" s="37">
        <v>0</v>
      </c>
      <c r="R798" s="37">
        <v>0</v>
      </c>
      <c r="S798" s="37">
        <v>0</v>
      </c>
      <c r="T798" s="22">
        <v>0</v>
      </c>
      <c r="U798" s="24">
        <v>1</v>
      </c>
      <c r="V798" s="23">
        <v>0</v>
      </c>
      <c r="W798" s="54">
        <f t="shared" ca="1" si="27"/>
        <v>-2.7930729149417331E-2</v>
      </c>
      <c r="X798" s="55">
        <f t="shared" ca="1" si="26"/>
        <v>7.8012563081811097E-4</v>
      </c>
    </row>
    <row r="799" spans="2:24" x14ac:dyDescent="0.25">
      <c r="B799" s="26">
        <f>IF('Training Data'!A793="M",1,0)</f>
        <v>0</v>
      </c>
      <c r="C799" s="22">
        <f>IF('Training Data'!A793="F",1,0)</f>
        <v>1</v>
      </c>
      <c r="D799" s="26">
        <f>IF('Training Data'!$B793="H",1,0)</f>
        <v>0</v>
      </c>
      <c r="E799" s="22">
        <f>IF('Training Data'!$B793="A",1,0)</f>
        <v>1</v>
      </c>
      <c r="F799" s="37">
        <v>0</v>
      </c>
      <c r="G799" s="37">
        <v>0</v>
      </c>
      <c r="H799" s="37">
        <v>0</v>
      </c>
      <c r="I799" s="37">
        <v>0</v>
      </c>
      <c r="J799" s="37">
        <v>0</v>
      </c>
      <c r="K799" s="37">
        <v>0</v>
      </c>
      <c r="L799" s="37">
        <v>0</v>
      </c>
      <c r="M799" s="37">
        <v>0</v>
      </c>
      <c r="N799" s="37">
        <v>0</v>
      </c>
      <c r="O799" s="37">
        <v>0</v>
      </c>
      <c r="P799" s="37">
        <v>0</v>
      </c>
      <c r="Q799" s="37">
        <v>0</v>
      </c>
      <c r="R799" s="37">
        <v>1</v>
      </c>
      <c r="S799" s="37">
        <v>0</v>
      </c>
      <c r="T799" s="22">
        <v>0</v>
      </c>
      <c r="U799" s="24">
        <v>1</v>
      </c>
      <c r="V799" s="23">
        <v>0</v>
      </c>
      <c r="W799" s="54">
        <f t="shared" ca="1" si="27"/>
        <v>0.14766388016517235</v>
      </c>
      <c r="X799" s="55">
        <f t="shared" ca="1" si="26"/>
        <v>2.1804621505434378E-2</v>
      </c>
    </row>
    <row r="800" spans="2:24" x14ac:dyDescent="0.25">
      <c r="B800" s="26">
        <f>IF('Training Data'!A794="M",1,0)</f>
        <v>0</v>
      </c>
      <c r="C800" s="22">
        <f>IF('Training Data'!A794="F",1,0)</f>
        <v>1</v>
      </c>
      <c r="D800" s="26">
        <f>IF('Training Data'!$B794="H",1,0)</f>
        <v>1</v>
      </c>
      <c r="E800" s="22">
        <f>IF('Training Data'!$B794="A",1,0)</f>
        <v>0</v>
      </c>
      <c r="F800" s="37">
        <v>0</v>
      </c>
      <c r="G800" s="37">
        <v>1</v>
      </c>
      <c r="H800" s="37">
        <v>0</v>
      </c>
      <c r="I800" s="37">
        <v>0</v>
      </c>
      <c r="J800" s="37">
        <v>0</v>
      </c>
      <c r="K800" s="37">
        <v>0</v>
      </c>
      <c r="L800" s="37">
        <v>0</v>
      </c>
      <c r="M800" s="37">
        <v>0</v>
      </c>
      <c r="N800" s="37">
        <v>0</v>
      </c>
      <c r="O800" s="37">
        <v>0</v>
      </c>
      <c r="P800" s="37">
        <v>0</v>
      </c>
      <c r="Q800" s="37">
        <v>0</v>
      </c>
      <c r="R800" s="37">
        <v>0</v>
      </c>
      <c r="S800" s="37">
        <v>0</v>
      </c>
      <c r="T800" s="22">
        <v>0</v>
      </c>
      <c r="U800" s="24">
        <v>1</v>
      </c>
      <c r="V800" s="23">
        <v>0</v>
      </c>
      <c r="W800" s="54">
        <f t="shared" ca="1" si="27"/>
        <v>-0.32883321762478318</v>
      </c>
      <c r="X800" s="55">
        <f t="shared" ca="1" si="26"/>
        <v>0.10813128501346801</v>
      </c>
    </row>
    <row r="801" spans="2:24" x14ac:dyDescent="0.25">
      <c r="B801" s="26">
        <f>IF('Training Data'!A795="M",1,0)</f>
        <v>1</v>
      </c>
      <c r="C801" s="22">
        <f>IF('Training Data'!A795="F",1,0)</f>
        <v>0</v>
      </c>
      <c r="D801" s="26">
        <f>IF('Training Data'!$B795="H",1,0)</f>
        <v>0</v>
      </c>
      <c r="E801" s="22">
        <f>IF('Training Data'!$B795="A",1,0)</f>
        <v>1</v>
      </c>
      <c r="F801" s="37">
        <v>0</v>
      </c>
      <c r="G801" s="37">
        <v>0</v>
      </c>
      <c r="H801" s="37">
        <v>1</v>
      </c>
      <c r="I801" s="37">
        <v>0</v>
      </c>
      <c r="J801" s="37">
        <v>0</v>
      </c>
      <c r="K801" s="37">
        <v>0</v>
      </c>
      <c r="L801" s="37">
        <v>0</v>
      </c>
      <c r="M801" s="37">
        <v>0</v>
      </c>
      <c r="N801" s="37">
        <v>0</v>
      </c>
      <c r="O801" s="37">
        <v>0</v>
      </c>
      <c r="P801" s="37">
        <v>0</v>
      </c>
      <c r="Q801" s="37">
        <v>0</v>
      </c>
      <c r="R801" s="37">
        <v>0</v>
      </c>
      <c r="S801" s="37">
        <v>0</v>
      </c>
      <c r="T801" s="22">
        <v>0</v>
      </c>
      <c r="U801" s="24">
        <v>1</v>
      </c>
      <c r="V801" s="23">
        <v>0</v>
      </c>
      <c r="W801" s="54">
        <f t="shared" ca="1" si="27"/>
        <v>-0.34967597011947021</v>
      </c>
      <c r="X801" s="55">
        <f t="shared" ca="1" si="26"/>
        <v>0.12227328407899263</v>
      </c>
    </row>
    <row r="802" spans="2:24" x14ac:dyDescent="0.25">
      <c r="B802" s="26">
        <f>IF('Training Data'!A796="M",1,0)</f>
        <v>0</v>
      </c>
      <c r="C802" s="22">
        <f>IF('Training Data'!A796="F",1,0)</f>
        <v>0</v>
      </c>
      <c r="D802" s="26">
        <f>IF('Training Data'!$B796="H",1,0)</f>
        <v>0</v>
      </c>
      <c r="E802" s="22">
        <f>IF('Training Data'!$B796="A",1,0)</f>
        <v>1</v>
      </c>
      <c r="F802" s="37">
        <v>0</v>
      </c>
      <c r="G802" s="37">
        <v>1</v>
      </c>
      <c r="H802" s="37">
        <v>0</v>
      </c>
      <c r="I802" s="37">
        <v>0</v>
      </c>
      <c r="J802" s="37">
        <v>0</v>
      </c>
      <c r="K802" s="37">
        <v>0</v>
      </c>
      <c r="L802" s="37">
        <v>0</v>
      </c>
      <c r="M802" s="37">
        <v>0</v>
      </c>
      <c r="N802" s="37">
        <v>0</v>
      </c>
      <c r="O802" s="37">
        <v>0</v>
      </c>
      <c r="P802" s="37">
        <v>0</v>
      </c>
      <c r="Q802" s="37">
        <v>0</v>
      </c>
      <c r="R802" s="37">
        <v>0</v>
      </c>
      <c r="S802" s="37">
        <v>0</v>
      </c>
      <c r="T802" s="22">
        <v>0</v>
      </c>
      <c r="U802" s="24">
        <v>1</v>
      </c>
      <c r="V802" s="23">
        <v>0</v>
      </c>
      <c r="W802" s="54">
        <f t="shared" ca="1" si="27"/>
        <v>-0.2873790998442694</v>
      </c>
      <c r="X802" s="55">
        <f t="shared" ca="1" si="26"/>
        <v>8.2586747027302565E-2</v>
      </c>
    </row>
    <row r="803" spans="2:24" x14ac:dyDescent="0.25">
      <c r="B803" s="26">
        <f>IF('Training Data'!A797="M",1,0)</f>
        <v>0</v>
      </c>
      <c r="C803" s="22">
        <f>IF('Training Data'!A797="F",1,0)</f>
        <v>1</v>
      </c>
      <c r="D803" s="26">
        <f>IF('Training Data'!$B797="H",1,0)</f>
        <v>1</v>
      </c>
      <c r="E803" s="22">
        <f>IF('Training Data'!$B797="A",1,0)</f>
        <v>0</v>
      </c>
      <c r="F803" s="37">
        <v>0</v>
      </c>
      <c r="G803" s="37">
        <v>1</v>
      </c>
      <c r="H803" s="37">
        <v>0</v>
      </c>
      <c r="I803" s="37">
        <v>0</v>
      </c>
      <c r="J803" s="37">
        <v>0</v>
      </c>
      <c r="K803" s="37">
        <v>0</v>
      </c>
      <c r="L803" s="37">
        <v>0</v>
      </c>
      <c r="M803" s="37">
        <v>0</v>
      </c>
      <c r="N803" s="37">
        <v>0</v>
      </c>
      <c r="O803" s="37">
        <v>0</v>
      </c>
      <c r="P803" s="37">
        <v>1</v>
      </c>
      <c r="Q803" s="37">
        <v>0</v>
      </c>
      <c r="R803" s="37">
        <v>0</v>
      </c>
      <c r="S803" s="37">
        <v>0</v>
      </c>
      <c r="T803" s="22">
        <v>1</v>
      </c>
      <c r="U803" s="24">
        <v>1</v>
      </c>
      <c r="V803" s="23">
        <v>0</v>
      </c>
      <c r="W803" s="54">
        <f t="shared" ca="1" si="27"/>
        <v>-0.24799787980085244</v>
      </c>
      <c r="X803" s="55">
        <f t="shared" ca="1" si="26"/>
        <v>6.1502948385718056E-2</v>
      </c>
    </row>
    <row r="804" spans="2:24" x14ac:dyDescent="0.25">
      <c r="B804" s="26">
        <f>IF('Training Data'!A798="M",1,0)</f>
        <v>0</v>
      </c>
      <c r="C804" s="22">
        <f>IF('Training Data'!A798="F",1,0)</f>
        <v>1</v>
      </c>
      <c r="D804" s="26">
        <f>IF('Training Data'!$B798="H",1,0)</f>
        <v>0</v>
      </c>
      <c r="E804" s="22">
        <f>IF('Training Data'!$B798="A",1,0)</f>
        <v>1</v>
      </c>
      <c r="F804" s="37">
        <v>1</v>
      </c>
      <c r="G804" s="37">
        <v>0</v>
      </c>
      <c r="H804" s="37">
        <v>0</v>
      </c>
      <c r="I804" s="37">
        <v>0</v>
      </c>
      <c r="J804" s="37">
        <v>0</v>
      </c>
      <c r="K804" s="37">
        <v>0</v>
      </c>
      <c r="L804" s="37">
        <v>0</v>
      </c>
      <c r="M804" s="37">
        <v>0</v>
      </c>
      <c r="N804" s="37">
        <v>0</v>
      </c>
      <c r="O804" s="37">
        <v>0</v>
      </c>
      <c r="P804" s="37">
        <v>1</v>
      </c>
      <c r="Q804" s="37">
        <v>0</v>
      </c>
      <c r="R804" s="37">
        <v>0</v>
      </c>
      <c r="S804" s="37">
        <v>0</v>
      </c>
      <c r="T804" s="22">
        <v>0</v>
      </c>
      <c r="U804" s="24">
        <v>1</v>
      </c>
      <c r="V804" s="23">
        <v>0</v>
      </c>
      <c r="W804" s="54">
        <f t="shared" ca="1" si="27"/>
        <v>1.720161296695058E-2</v>
      </c>
      <c r="X804" s="55">
        <f t="shared" ca="1" si="26"/>
        <v>2.9589548866476237E-4</v>
      </c>
    </row>
    <row r="805" spans="2:24" x14ac:dyDescent="0.25">
      <c r="B805" s="26">
        <f>IF('Training Data'!A799="M",1,0)</f>
        <v>1</v>
      </c>
      <c r="C805" s="22">
        <f>IF('Training Data'!A799="F",1,0)</f>
        <v>0</v>
      </c>
      <c r="D805" s="26">
        <f>IF('Training Data'!$B799="H",1,0)</f>
        <v>0</v>
      </c>
      <c r="E805" s="22">
        <f>IF('Training Data'!$B799="A",1,0)</f>
        <v>1</v>
      </c>
      <c r="F805" s="37">
        <v>1</v>
      </c>
      <c r="G805" s="37">
        <v>1</v>
      </c>
      <c r="H805" s="37">
        <v>0</v>
      </c>
      <c r="I805" s="37">
        <v>0</v>
      </c>
      <c r="J805" s="37">
        <v>0</v>
      </c>
      <c r="K805" s="37">
        <v>0</v>
      </c>
      <c r="L805" s="37">
        <v>0</v>
      </c>
      <c r="M805" s="37">
        <v>0</v>
      </c>
      <c r="N805" s="37">
        <v>0</v>
      </c>
      <c r="O805" s="37">
        <v>0</v>
      </c>
      <c r="P805" s="37">
        <v>0</v>
      </c>
      <c r="Q805" s="37">
        <v>0</v>
      </c>
      <c r="R805" s="37">
        <v>0</v>
      </c>
      <c r="S805" s="37">
        <v>0</v>
      </c>
      <c r="T805" s="22">
        <v>0</v>
      </c>
      <c r="U805" s="24">
        <v>1</v>
      </c>
      <c r="V805" s="23">
        <v>0</v>
      </c>
      <c r="W805" s="54">
        <f t="shared" ca="1" si="27"/>
        <v>-0.16929583392069519</v>
      </c>
      <c r="X805" s="55">
        <f t="shared" ca="1" si="26"/>
        <v>2.8661079382903611E-2</v>
      </c>
    </row>
    <row r="806" spans="2:24" x14ac:dyDescent="0.25">
      <c r="B806" s="26">
        <f>IF('Training Data'!A800="M",1,0)</f>
        <v>1</v>
      </c>
      <c r="C806" s="22">
        <f>IF('Training Data'!A800="F",1,0)</f>
        <v>0</v>
      </c>
      <c r="D806" s="26">
        <f>IF('Training Data'!$B800="H",1,0)</f>
        <v>0</v>
      </c>
      <c r="E806" s="22">
        <f>IF('Training Data'!$B800="A",1,0)</f>
        <v>1</v>
      </c>
      <c r="F806" s="37">
        <v>0</v>
      </c>
      <c r="G806" s="37">
        <v>0</v>
      </c>
      <c r="H806" s="37">
        <v>0</v>
      </c>
      <c r="I806" s="37">
        <v>0</v>
      </c>
      <c r="J806" s="37">
        <v>0</v>
      </c>
      <c r="K806" s="37">
        <v>0</v>
      </c>
      <c r="L806" s="37">
        <v>0</v>
      </c>
      <c r="M806" s="37">
        <v>1</v>
      </c>
      <c r="N806" s="37">
        <v>0</v>
      </c>
      <c r="O806" s="37">
        <v>0</v>
      </c>
      <c r="P806" s="37">
        <v>0</v>
      </c>
      <c r="Q806" s="37">
        <v>0</v>
      </c>
      <c r="R806" s="37">
        <v>0</v>
      </c>
      <c r="S806" s="37">
        <v>0</v>
      </c>
      <c r="T806" s="22">
        <v>0</v>
      </c>
      <c r="U806" s="24">
        <v>1</v>
      </c>
      <c r="V806" s="23">
        <v>0</v>
      </c>
      <c r="W806" s="54">
        <f t="shared" ca="1" si="27"/>
        <v>0.11831634972921599</v>
      </c>
      <c r="X806" s="55">
        <f t="shared" ca="1" si="26"/>
        <v>1.399875861324615E-2</v>
      </c>
    </row>
    <row r="807" spans="2:24" x14ac:dyDescent="0.25">
      <c r="B807" s="26">
        <f>IF('Training Data'!A801="M",1,0)</f>
        <v>1</v>
      </c>
      <c r="C807" s="22">
        <f>IF('Training Data'!A801="F",1,0)</f>
        <v>0</v>
      </c>
      <c r="D807" s="26">
        <f>IF('Training Data'!$B801="H",1,0)</f>
        <v>1</v>
      </c>
      <c r="E807" s="22">
        <f>IF('Training Data'!$B801="A",1,0)</f>
        <v>0</v>
      </c>
      <c r="F807" s="37">
        <v>0</v>
      </c>
      <c r="G807" s="37">
        <v>0</v>
      </c>
      <c r="H807" s="37">
        <v>0</v>
      </c>
      <c r="I807" s="37">
        <v>0</v>
      </c>
      <c r="J807" s="37">
        <v>0</v>
      </c>
      <c r="K807" s="37">
        <v>0</v>
      </c>
      <c r="L807" s="37">
        <v>0</v>
      </c>
      <c r="M807" s="37">
        <v>0</v>
      </c>
      <c r="N807" s="37">
        <v>0</v>
      </c>
      <c r="O807" s="37">
        <v>0</v>
      </c>
      <c r="P807" s="37">
        <v>0</v>
      </c>
      <c r="Q807" s="37">
        <v>0</v>
      </c>
      <c r="R807" s="37">
        <v>0</v>
      </c>
      <c r="S807" s="37">
        <v>0</v>
      </c>
      <c r="T807" s="22">
        <v>0</v>
      </c>
      <c r="U807" s="24">
        <v>1</v>
      </c>
      <c r="V807" s="23">
        <v>0</v>
      </c>
      <c r="W807" s="54">
        <f t="shared" ca="1" si="27"/>
        <v>-0.12624135013744994</v>
      </c>
      <c r="X807" s="55">
        <f t="shared" ca="1" si="26"/>
        <v>1.5936878484526233E-2</v>
      </c>
    </row>
    <row r="808" spans="2:24" x14ac:dyDescent="0.25">
      <c r="B808" s="26">
        <f>IF('Training Data'!A802="M",1,0)</f>
        <v>0</v>
      </c>
      <c r="C808" s="22">
        <f>IF('Training Data'!A802="F",1,0)</f>
        <v>1</v>
      </c>
      <c r="D808" s="26">
        <f>IF('Training Data'!$B802="H",1,0)</f>
        <v>1</v>
      </c>
      <c r="E808" s="22">
        <f>IF('Training Data'!$B802="A",1,0)</f>
        <v>0</v>
      </c>
      <c r="F808" s="37">
        <v>0</v>
      </c>
      <c r="G808" s="37">
        <v>0</v>
      </c>
      <c r="H808" s="37">
        <v>0</v>
      </c>
      <c r="I808" s="37">
        <v>0</v>
      </c>
      <c r="J808" s="37">
        <v>0</v>
      </c>
      <c r="K808" s="37">
        <v>0</v>
      </c>
      <c r="L808" s="37">
        <v>0</v>
      </c>
      <c r="M808" s="37">
        <v>0</v>
      </c>
      <c r="N808" s="37">
        <v>0</v>
      </c>
      <c r="O808" s="37">
        <v>0</v>
      </c>
      <c r="P808" s="37">
        <v>1</v>
      </c>
      <c r="Q808" s="37">
        <v>0</v>
      </c>
      <c r="R808" s="37">
        <v>0</v>
      </c>
      <c r="S808" s="37">
        <v>0</v>
      </c>
      <c r="T808" s="22">
        <v>0</v>
      </c>
      <c r="U808" s="24">
        <v>1</v>
      </c>
      <c r="V808" s="23">
        <v>0</v>
      </c>
      <c r="W808" s="54">
        <f t="shared" ca="1" si="27"/>
        <v>-0.21382517307521437</v>
      </c>
      <c r="X808" s="55">
        <f t="shared" ca="1" si="26"/>
        <v>4.5721204640645378E-2</v>
      </c>
    </row>
    <row r="809" spans="2:24" x14ac:dyDescent="0.25">
      <c r="B809" s="26">
        <f>IF('Training Data'!A803="M",1,0)</f>
        <v>1</v>
      </c>
      <c r="C809" s="22">
        <f>IF('Training Data'!A803="F",1,0)</f>
        <v>0</v>
      </c>
      <c r="D809" s="26">
        <f>IF('Training Data'!$B803="H",1,0)</f>
        <v>1</v>
      </c>
      <c r="E809" s="22">
        <f>IF('Training Data'!$B803="A",1,0)</f>
        <v>0</v>
      </c>
      <c r="F809" s="37">
        <v>0</v>
      </c>
      <c r="G809" s="37">
        <v>0</v>
      </c>
      <c r="H809" s="37">
        <v>0</v>
      </c>
      <c r="I809" s="37">
        <v>0</v>
      </c>
      <c r="J809" s="37">
        <v>0</v>
      </c>
      <c r="K809" s="37">
        <v>0</v>
      </c>
      <c r="L809" s="37">
        <v>0</v>
      </c>
      <c r="M809" s="37">
        <v>0</v>
      </c>
      <c r="N809" s="37">
        <v>0</v>
      </c>
      <c r="O809" s="37">
        <v>0</v>
      </c>
      <c r="P809" s="37">
        <v>0</v>
      </c>
      <c r="Q809" s="37">
        <v>0</v>
      </c>
      <c r="R809" s="37">
        <v>0</v>
      </c>
      <c r="S809" s="37">
        <v>0</v>
      </c>
      <c r="T809" s="22">
        <v>0</v>
      </c>
      <c r="U809" s="24">
        <v>1</v>
      </c>
      <c r="V809" s="23">
        <v>0</v>
      </c>
      <c r="W809" s="54">
        <f t="shared" ca="1" si="27"/>
        <v>-0.12624135013744994</v>
      </c>
      <c r="X809" s="55">
        <f t="shared" ca="1" si="26"/>
        <v>1.5936878484526233E-2</v>
      </c>
    </row>
    <row r="810" spans="2:24" x14ac:dyDescent="0.25">
      <c r="B810" s="26">
        <f>IF('Training Data'!A804="M",1,0)</f>
        <v>1</v>
      </c>
      <c r="C810" s="22">
        <f>IF('Training Data'!A804="F",1,0)</f>
        <v>0</v>
      </c>
      <c r="D810" s="26">
        <f>IF('Training Data'!$B804="H",1,0)</f>
        <v>1</v>
      </c>
      <c r="E810" s="22">
        <f>IF('Training Data'!$B804="A",1,0)</f>
        <v>0</v>
      </c>
      <c r="F810" s="37">
        <v>0</v>
      </c>
      <c r="G810" s="37">
        <v>0</v>
      </c>
      <c r="H810" s="37">
        <v>0</v>
      </c>
      <c r="I810" s="37">
        <v>0</v>
      </c>
      <c r="J810" s="37">
        <v>0</v>
      </c>
      <c r="K810" s="37">
        <v>0</v>
      </c>
      <c r="L810" s="37">
        <v>0</v>
      </c>
      <c r="M810" s="37">
        <v>0</v>
      </c>
      <c r="N810" s="37">
        <v>0</v>
      </c>
      <c r="O810" s="37">
        <v>1</v>
      </c>
      <c r="P810" s="37">
        <v>0</v>
      </c>
      <c r="Q810" s="37">
        <v>0</v>
      </c>
      <c r="R810" s="37">
        <v>0</v>
      </c>
      <c r="S810" s="37">
        <v>0</v>
      </c>
      <c r="T810" s="22">
        <v>0</v>
      </c>
      <c r="U810" s="24">
        <v>1</v>
      </c>
      <c r="V810" s="23">
        <v>0</v>
      </c>
      <c r="W810" s="54">
        <f t="shared" ca="1" si="27"/>
        <v>3.4291932278569748E-2</v>
      </c>
      <c r="X810" s="55">
        <f t="shared" ca="1" si="26"/>
        <v>1.1759366193980138E-3</v>
      </c>
    </row>
    <row r="811" spans="2:24" x14ac:dyDescent="0.25">
      <c r="B811" s="26">
        <f>IF('Training Data'!A805="M",1,0)</f>
        <v>0</v>
      </c>
      <c r="C811" s="22">
        <f>IF('Training Data'!A805="F",1,0)</f>
        <v>0</v>
      </c>
      <c r="D811" s="26">
        <f>IF('Training Data'!$B805="H",1,0)</f>
        <v>1</v>
      </c>
      <c r="E811" s="22">
        <f>IF('Training Data'!$B805="A",1,0)</f>
        <v>0</v>
      </c>
      <c r="F811" s="37">
        <v>0</v>
      </c>
      <c r="G811" s="37">
        <v>1</v>
      </c>
      <c r="H811" s="37">
        <v>1</v>
      </c>
      <c r="I811" s="37">
        <v>0</v>
      </c>
      <c r="J811" s="37">
        <v>0</v>
      </c>
      <c r="K811" s="37">
        <v>0</v>
      </c>
      <c r="L811" s="37">
        <v>0</v>
      </c>
      <c r="M811" s="37">
        <v>0</v>
      </c>
      <c r="N811" s="37">
        <v>0</v>
      </c>
      <c r="O811" s="37">
        <v>0</v>
      </c>
      <c r="P811" s="37">
        <v>0</v>
      </c>
      <c r="Q811" s="37">
        <v>0</v>
      </c>
      <c r="R811" s="37">
        <v>0</v>
      </c>
      <c r="S811" s="37">
        <v>0</v>
      </c>
      <c r="T811" s="22">
        <v>0</v>
      </c>
      <c r="U811" s="24">
        <v>1</v>
      </c>
      <c r="V811" s="23">
        <v>0</v>
      </c>
      <c r="W811" s="54">
        <f t="shared" ca="1" si="27"/>
        <v>-0.54007951808740595</v>
      </c>
      <c r="X811" s="55">
        <f t="shared" ca="1" si="26"/>
        <v>0.29168588585752464</v>
      </c>
    </row>
    <row r="812" spans="2:24" x14ac:dyDescent="0.25">
      <c r="B812" s="26">
        <f>IF('Training Data'!A806="M",1,0)</f>
        <v>1</v>
      </c>
      <c r="C812" s="22">
        <f>IF('Training Data'!A806="F",1,0)</f>
        <v>0</v>
      </c>
      <c r="D812" s="26">
        <f>IF('Training Data'!$B806="H",1,0)</f>
        <v>1</v>
      </c>
      <c r="E812" s="22">
        <f>IF('Training Data'!$B806="A",1,0)</f>
        <v>0</v>
      </c>
      <c r="F812" s="37">
        <v>0</v>
      </c>
      <c r="G812" s="37">
        <v>1</v>
      </c>
      <c r="H812" s="37">
        <v>0</v>
      </c>
      <c r="I812" s="37">
        <v>0</v>
      </c>
      <c r="J812" s="37">
        <v>0</v>
      </c>
      <c r="K812" s="37">
        <v>0</v>
      </c>
      <c r="L812" s="37">
        <v>0</v>
      </c>
      <c r="M812" s="37">
        <v>0</v>
      </c>
      <c r="N812" s="37">
        <v>0</v>
      </c>
      <c r="O812" s="37">
        <v>0</v>
      </c>
      <c r="P812" s="37">
        <v>0</v>
      </c>
      <c r="Q812" s="37">
        <v>0</v>
      </c>
      <c r="R812" s="37">
        <v>0</v>
      </c>
      <c r="S812" s="37">
        <v>0</v>
      </c>
      <c r="T812" s="22">
        <v>0</v>
      </c>
      <c r="U812" s="24">
        <v>1</v>
      </c>
      <c r="V812" s="23">
        <v>0</v>
      </c>
      <c r="W812" s="54">
        <f t="shared" ca="1" si="27"/>
        <v>-0.40032261996286012</v>
      </c>
      <c r="X812" s="55">
        <f t="shared" ca="1" si="26"/>
        <v>0.16025820005392852</v>
      </c>
    </row>
    <row r="813" spans="2:24" x14ac:dyDescent="0.25">
      <c r="B813" s="26">
        <f>IF('Training Data'!A807="M",1,0)</f>
        <v>0</v>
      </c>
      <c r="C813" s="22">
        <f>IF('Training Data'!A807="F",1,0)</f>
        <v>1</v>
      </c>
      <c r="D813" s="26">
        <f>IF('Training Data'!$B807="H",1,0)</f>
        <v>0</v>
      </c>
      <c r="E813" s="22">
        <f>IF('Training Data'!$B807="A",1,0)</f>
        <v>0</v>
      </c>
      <c r="F813" s="37">
        <v>0</v>
      </c>
      <c r="G813" s="37">
        <v>0</v>
      </c>
      <c r="H813" s="37">
        <v>0</v>
      </c>
      <c r="I813" s="37">
        <v>0</v>
      </c>
      <c r="J813" s="37">
        <v>0</v>
      </c>
      <c r="K813" s="37">
        <v>0</v>
      </c>
      <c r="L813" s="37">
        <v>0</v>
      </c>
      <c r="M813" s="37">
        <v>0</v>
      </c>
      <c r="N813" s="37">
        <v>0</v>
      </c>
      <c r="O813" s="37">
        <v>0</v>
      </c>
      <c r="P813" s="37">
        <v>0</v>
      </c>
      <c r="Q813" s="37">
        <v>0</v>
      </c>
      <c r="R813" s="37">
        <v>0</v>
      </c>
      <c r="S813" s="37">
        <v>0</v>
      </c>
      <c r="T813" s="22">
        <v>0</v>
      </c>
      <c r="U813" s="24">
        <v>1</v>
      </c>
      <c r="V813" s="23">
        <v>0</v>
      </c>
      <c r="W813" s="54">
        <f t="shared" ca="1" si="27"/>
        <v>-2.6821218649955628E-2</v>
      </c>
      <c r="X813" s="55">
        <f t="shared" ca="1" si="26"/>
        <v>7.1937776986872757E-4</v>
      </c>
    </row>
    <row r="814" spans="2:24" x14ac:dyDescent="0.25">
      <c r="B814" s="26">
        <f>IF('Training Data'!A808="M",1,0)</f>
        <v>1</v>
      </c>
      <c r="C814" s="22">
        <f>IF('Training Data'!A808="F",1,0)</f>
        <v>0</v>
      </c>
      <c r="D814" s="26">
        <f>IF('Training Data'!$B808="H",1,0)</f>
        <v>1</v>
      </c>
      <c r="E814" s="22">
        <f>IF('Training Data'!$B808="A",1,0)</f>
        <v>0</v>
      </c>
      <c r="F814" s="37">
        <v>0</v>
      </c>
      <c r="G814" s="37">
        <v>0</v>
      </c>
      <c r="H814" s="37">
        <v>0</v>
      </c>
      <c r="I814" s="37">
        <v>0</v>
      </c>
      <c r="J814" s="37">
        <v>0</v>
      </c>
      <c r="K814" s="37">
        <v>0</v>
      </c>
      <c r="L814" s="37">
        <v>0</v>
      </c>
      <c r="M814" s="37">
        <v>0</v>
      </c>
      <c r="N814" s="37">
        <v>0</v>
      </c>
      <c r="O814" s="37">
        <v>0</v>
      </c>
      <c r="P814" s="37">
        <v>0</v>
      </c>
      <c r="Q814" s="37">
        <v>0</v>
      </c>
      <c r="R814" s="37">
        <v>0</v>
      </c>
      <c r="S814" s="37">
        <v>0</v>
      </c>
      <c r="T814" s="22">
        <v>0</v>
      </c>
      <c r="U814" s="24">
        <v>1</v>
      </c>
      <c r="V814" s="23">
        <v>0</v>
      </c>
      <c r="W814" s="54">
        <f t="shared" ca="1" si="27"/>
        <v>-0.12624135013744994</v>
      </c>
      <c r="X814" s="55">
        <f t="shared" ca="1" si="26"/>
        <v>1.5936878484526233E-2</v>
      </c>
    </row>
    <row r="815" spans="2:24" x14ac:dyDescent="0.25">
      <c r="B815" s="26">
        <f>IF('Training Data'!A809="M",1,0)</f>
        <v>0</v>
      </c>
      <c r="C815" s="22">
        <f>IF('Training Data'!A809="F",1,0)</f>
        <v>0</v>
      </c>
      <c r="D815" s="26">
        <f>IF('Training Data'!$B809="H",1,0)</f>
        <v>0</v>
      </c>
      <c r="E815" s="22">
        <f>IF('Training Data'!$B809="A",1,0)</f>
        <v>1</v>
      </c>
      <c r="F815" s="37">
        <v>0</v>
      </c>
      <c r="G815" s="37">
        <v>0</v>
      </c>
      <c r="H815" s="37">
        <v>0</v>
      </c>
      <c r="I815" s="37">
        <v>0</v>
      </c>
      <c r="J815" s="37">
        <v>0</v>
      </c>
      <c r="K815" s="37">
        <v>0</v>
      </c>
      <c r="L815" s="37">
        <v>0</v>
      </c>
      <c r="M815" s="37">
        <v>0</v>
      </c>
      <c r="N815" s="37">
        <v>0</v>
      </c>
      <c r="O815" s="37">
        <v>0</v>
      </c>
      <c r="P815" s="37">
        <v>1</v>
      </c>
      <c r="Q815" s="37">
        <v>0</v>
      </c>
      <c r="R815" s="37">
        <v>1</v>
      </c>
      <c r="S815" s="37">
        <v>0</v>
      </c>
      <c r="T815" s="22">
        <v>0</v>
      </c>
      <c r="U815" s="24">
        <v>1</v>
      </c>
      <c r="V815" s="23">
        <v>0</v>
      </c>
      <c r="W815" s="54">
        <f t="shared" ca="1" si="27"/>
        <v>1.5411873539286552E-2</v>
      </c>
      <c r="X815" s="55">
        <f t="shared" ca="1" si="26"/>
        <v>2.37525845990961E-4</v>
      </c>
    </row>
    <row r="816" spans="2:24" x14ac:dyDescent="0.25">
      <c r="B816" s="26">
        <f>IF('Training Data'!A810="M",1,0)</f>
        <v>0</v>
      </c>
      <c r="C816" s="22">
        <f>IF('Training Data'!A810="F",1,0)</f>
        <v>1</v>
      </c>
      <c r="D816" s="26">
        <f>IF('Training Data'!$B810="H",1,0)</f>
        <v>0</v>
      </c>
      <c r="E816" s="22">
        <f>IF('Training Data'!$B810="A",1,0)</f>
        <v>1</v>
      </c>
      <c r="F816" s="37">
        <v>0</v>
      </c>
      <c r="G816" s="37">
        <v>0</v>
      </c>
      <c r="H816" s="37">
        <v>0</v>
      </c>
      <c r="I816" s="37">
        <v>0</v>
      </c>
      <c r="J816" s="37">
        <v>0</v>
      </c>
      <c r="K816" s="37">
        <v>0</v>
      </c>
      <c r="L816" s="37">
        <v>0</v>
      </c>
      <c r="M816" s="37">
        <v>0</v>
      </c>
      <c r="N816" s="37">
        <v>0</v>
      </c>
      <c r="O816" s="37">
        <v>0</v>
      </c>
      <c r="P816" s="37">
        <v>0</v>
      </c>
      <c r="Q816" s="37">
        <v>0</v>
      </c>
      <c r="R816" s="37">
        <v>0</v>
      </c>
      <c r="S816" s="37">
        <v>0</v>
      </c>
      <c r="T816" s="22">
        <v>0</v>
      </c>
      <c r="U816" s="24">
        <v>1</v>
      </c>
      <c r="V816" s="23">
        <v>0</v>
      </c>
      <c r="W816" s="54">
        <f t="shared" ca="1" si="27"/>
        <v>-4.0119048668814855E-2</v>
      </c>
      <c r="X816" s="55">
        <f t="shared" ca="1" si="26"/>
        <v>1.6095380660907351E-3</v>
      </c>
    </row>
    <row r="817" spans="2:24" x14ac:dyDescent="0.25">
      <c r="B817" s="26">
        <f>IF('Training Data'!A811="M",1,0)</f>
        <v>1</v>
      </c>
      <c r="C817" s="22">
        <f>IF('Training Data'!A811="F",1,0)</f>
        <v>0</v>
      </c>
      <c r="D817" s="26">
        <f>IF('Training Data'!$B811="H",1,0)</f>
        <v>0</v>
      </c>
      <c r="E817" s="22">
        <f>IF('Training Data'!$B811="A",1,0)</f>
        <v>1</v>
      </c>
      <c r="F817" s="37">
        <v>0</v>
      </c>
      <c r="G817" s="37">
        <v>0</v>
      </c>
      <c r="H817" s="37">
        <v>0</v>
      </c>
      <c r="I817" s="37">
        <v>0</v>
      </c>
      <c r="J817" s="37">
        <v>0</v>
      </c>
      <c r="K817" s="37">
        <v>0</v>
      </c>
      <c r="L817" s="37">
        <v>0</v>
      </c>
      <c r="M817" s="37">
        <v>0</v>
      </c>
      <c r="N817" s="37">
        <v>0</v>
      </c>
      <c r="O817" s="37">
        <v>0</v>
      </c>
      <c r="P817" s="37">
        <v>0</v>
      </c>
      <c r="Q817" s="37">
        <v>0</v>
      </c>
      <c r="R817" s="37">
        <v>0</v>
      </c>
      <c r="S817" s="37">
        <v>0</v>
      </c>
      <c r="T817" s="22">
        <v>0</v>
      </c>
      <c r="U817" s="24">
        <v>1</v>
      </c>
      <c r="V817" s="23">
        <v>0</v>
      </c>
      <c r="W817" s="54">
        <f t="shared" ca="1" si="27"/>
        <v>-0.11160845100689183</v>
      </c>
      <c r="X817" s="55">
        <f t="shared" ca="1" si="26"/>
        <v>1.2456446336157775E-2</v>
      </c>
    </row>
    <row r="818" spans="2:24" x14ac:dyDescent="0.25">
      <c r="B818" s="26">
        <f>IF('Training Data'!A812="M",1,0)</f>
        <v>1</v>
      </c>
      <c r="C818" s="22">
        <f>IF('Training Data'!A812="F",1,0)</f>
        <v>0</v>
      </c>
      <c r="D818" s="26">
        <f>IF('Training Data'!$B812="H",1,0)</f>
        <v>0</v>
      </c>
      <c r="E818" s="22">
        <f>IF('Training Data'!$B812="A",1,0)</f>
        <v>0</v>
      </c>
      <c r="F818" s="37">
        <v>0</v>
      </c>
      <c r="G818" s="37">
        <v>1</v>
      </c>
      <c r="H818" s="37">
        <v>0</v>
      </c>
      <c r="I818" s="37">
        <v>0</v>
      </c>
      <c r="J818" s="37">
        <v>0</v>
      </c>
      <c r="K818" s="37">
        <v>0</v>
      </c>
      <c r="L818" s="37">
        <v>0</v>
      </c>
      <c r="M818" s="37">
        <v>0</v>
      </c>
      <c r="N818" s="37">
        <v>0</v>
      </c>
      <c r="O818" s="37">
        <v>0</v>
      </c>
      <c r="P818" s="37">
        <v>1</v>
      </c>
      <c r="Q818" s="37">
        <v>0</v>
      </c>
      <c r="R818" s="37">
        <v>0</v>
      </c>
      <c r="S818" s="37">
        <v>1</v>
      </c>
      <c r="T818" s="22">
        <v>0</v>
      </c>
      <c r="U818" s="24">
        <v>1</v>
      </c>
      <c r="V818" s="23">
        <v>0</v>
      </c>
      <c r="W818" s="54">
        <f t="shared" ca="1" si="27"/>
        <v>-0.73892432854831069</v>
      </c>
      <c r="X818" s="55">
        <f t="shared" ca="1" si="26"/>
        <v>0.54600916332057181</v>
      </c>
    </row>
    <row r="819" spans="2:24" x14ac:dyDescent="0.25">
      <c r="B819" s="26">
        <f>IF('Training Data'!A813="M",1,0)</f>
        <v>0</v>
      </c>
      <c r="C819" s="22">
        <f>IF('Training Data'!A813="F",1,0)</f>
        <v>1</v>
      </c>
      <c r="D819" s="26">
        <f>IF('Training Data'!$B813="H",1,0)</f>
        <v>0</v>
      </c>
      <c r="E819" s="22">
        <f>IF('Training Data'!$B813="A",1,0)</f>
        <v>0</v>
      </c>
      <c r="F819" s="37">
        <v>0</v>
      </c>
      <c r="G819" s="37">
        <v>1</v>
      </c>
      <c r="H819" s="37">
        <v>0</v>
      </c>
      <c r="I819" s="37">
        <v>0</v>
      </c>
      <c r="J819" s="37">
        <v>0</v>
      </c>
      <c r="K819" s="37">
        <v>0</v>
      </c>
      <c r="L819" s="37">
        <v>0</v>
      </c>
      <c r="M819" s="37">
        <v>0</v>
      </c>
      <c r="N819" s="37">
        <v>0</v>
      </c>
      <c r="O819" s="37">
        <v>0</v>
      </c>
      <c r="P819" s="37">
        <v>0</v>
      </c>
      <c r="Q819" s="37">
        <v>0</v>
      </c>
      <c r="R819" s="37">
        <v>0</v>
      </c>
      <c r="S819" s="37">
        <v>0</v>
      </c>
      <c r="T819" s="22">
        <v>0</v>
      </c>
      <c r="U819" s="24">
        <v>1</v>
      </c>
      <c r="V819" s="23">
        <v>0</v>
      </c>
      <c r="W819" s="54">
        <f t="shared" ca="1" si="27"/>
        <v>-0.30090248847536583</v>
      </c>
      <c r="X819" s="55">
        <f t="shared" ca="1" si="26"/>
        <v>9.0542307570667668E-2</v>
      </c>
    </row>
    <row r="820" spans="2:24" x14ac:dyDescent="0.25">
      <c r="B820" s="26">
        <f>IF('Training Data'!A814="M",1,0)</f>
        <v>0</v>
      </c>
      <c r="C820" s="22">
        <f>IF('Training Data'!A814="F",1,0)</f>
        <v>0</v>
      </c>
      <c r="D820" s="26">
        <f>IF('Training Data'!$B814="H",1,0)</f>
        <v>1</v>
      </c>
      <c r="E820" s="22">
        <f>IF('Training Data'!$B814="A",1,0)</f>
        <v>0</v>
      </c>
      <c r="F820" s="37">
        <v>0</v>
      </c>
      <c r="G820" s="37">
        <v>0</v>
      </c>
      <c r="H820" s="37">
        <v>0</v>
      </c>
      <c r="I820" s="37">
        <v>0</v>
      </c>
      <c r="J820" s="37">
        <v>0</v>
      </c>
      <c r="K820" s="37">
        <v>0</v>
      </c>
      <c r="L820" s="37">
        <v>0</v>
      </c>
      <c r="M820" s="37">
        <v>0</v>
      </c>
      <c r="N820" s="37">
        <v>0</v>
      </c>
      <c r="O820" s="37">
        <v>0</v>
      </c>
      <c r="P820" s="37">
        <v>0</v>
      </c>
      <c r="Q820" s="37">
        <v>0</v>
      </c>
      <c r="R820" s="37">
        <v>0</v>
      </c>
      <c r="S820" s="37">
        <v>0</v>
      </c>
      <c r="T820" s="22">
        <v>0</v>
      </c>
      <c r="U820" s="24">
        <v>1</v>
      </c>
      <c r="V820" s="23">
        <v>0</v>
      </c>
      <c r="W820" s="54">
        <f t="shared" ca="1" si="27"/>
        <v>-2.7930729149417331E-2</v>
      </c>
      <c r="X820" s="55">
        <f t="shared" ca="1" si="26"/>
        <v>7.8012563081811097E-4</v>
      </c>
    </row>
    <row r="821" spans="2:24" x14ac:dyDescent="0.25">
      <c r="B821" s="26">
        <f>IF('Training Data'!A815="M",1,0)</f>
        <v>1</v>
      </c>
      <c r="C821" s="22">
        <f>IF('Training Data'!A815="F",1,0)</f>
        <v>0</v>
      </c>
      <c r="D821" s="26">
        <f>IF('Training Data'!$B815="H",1,0)</f>
        <v>1</v>
      </c>
      <c r="E821" s="22">
        <f>IF('Training Data'!$B815="A",1,0)</f>
        <v>0</v>
      </c>
      <c r="F821" s="37">
        <v>0</v>
      </c>
      <c r="G821" s="37">
        <v>0</v>
      </c>
      <c r="H821" s="37">
        <v>1</v>
      </c>
      <c r="I821" s="37">
        <v>0</v>
      </c>
      <c r="J821" s="37">
        <v>0</v>
      </c>
      <c r="K821" s="37">
        <v>0</v>
      </c>
      <c r="L821" s="37">
        <v>0</v>
      </c>
      <c r="M821" s="37">
        <v>1</v>
      </c>
      <c r="N821" s="37">
        <v>0</v>
      </c>
      <c r="O821" s="37">
        <v>0</v>
      </c>
      <c r="P821" s="37">
        <v>1</v>
      </c>
      <c r="Q821" s="37">
        <v>0</v>
      </c>
      <c r="R821" s="37">
        <v>0</v>
      </c>
      <c r="S821" s="37">
        <v>0</v>
      </c>
      <c r="T821" s="22">
        <v>0</v>
      </c>
      <c r="U821" s="24">
        <v>1</v>
      </c>
      <c r="V821" s="23">
        <v>0</v>
      </c>
      <c r="W821" s="54">
        <f t="shared" ca="1" si="27"/>
        <v>-0.29345729378976193</v>
      </c>
      <c r="X821" s="55">
        <f t="shared" ca="1" si="26"/>
        <v>8.6117183278410642E-2</v>
      </c>
    </row>
    <row r="822" spans="2:24" x14ac:dyDescent="0.25">
      <c r="B822" s="26">
        <f>IF('Training Data'!A816="M",1,0)</f>
        <v>0</v>
      </c>
      <c r="C822" s="22">
        <f>IF('Training Data'!A816="F",1,0)</f>
        <v>1</v>
      </c>
      <c r="D822" s="26">
        <f>IF('Training Data'!$B816="H",1,0)</f>
        <v>1</v>
      </c>
      <c r="E822" s="22">
        <f>IF('Training Data'!$B816="A",1,0)</f>
        <v>0</v>
      </c>
      <c r="F822" s="37">
        <v>0</v>
      </c>
      <c r="G822" s="37">
        <v>0</v>
      </c>
      <c r="H822" s="37">
        <v>0</v>
      </c>
      <c r="I822" s="37">
        <v>0</v>
      </c>
      <c r="J822" s="37">
        <v>0</v>
      </c>
      <c r="K822" s="37">
        <v>0</v>
      </c>
      <c r="L822" s="37">
        <v>0</v>
      </c>
      <c r="M822" s="37">
        <v>0</v>
      </c>
      <c r="N822" s="37">
        <v>0</v>
      </c>
      <c r="O822" s="37">
        <v>0</v>
      </c>
      <c r="P822" s="37">
        <v>0</v>
      </c>
      <c r="Q822" s="37">
        <v>0</v>
      </c>
      <c r="R822" s="37">
        <v>0</v>
      </c>
      <c r="S822" s="37">
        <v>0</v>
      </c>
      <c r="T822" s="22">
        <v>0</v>
      </c>
      <c r="U822" s="24">
        <v>1</v>
      </c>
      <c r="V822" s="23">
        <v>0</v>
      </c>
      <c r="W822" s="54">
        <f t="shared" ca="1" si="27"/>
        <v>-5.4751947799372959E-2</v>
      </c>
      <c r="X822" s="55">
        <f t="shared" ca="1" si="26"/>
        <v>2.9977757878252615E-3</v>
      </c>
    </row>
    <row r="823" spans="2:24" x14ac:dyDescent="0.25">
      <c r="B823" s="26">
        <f>IF('Training Data'!A817="M",1,0)</f>
        <v>1</v>
      </c>
      <c r="C823" s="22">
        <f>IF('Training Data'!A817="F",1,0)</f>
        <v>0</v>
      </c>
      <c r="D823" s="26">
        <f>IF('Training Data'!$B817="H",1,0)</f>
        <v>1</v>
      </c>
      <c r="E823" s="22">
        <f>IF('Training Data'!$B817="A",1,0)</f>
        <v>0</v>
      </c>
      <c r="F823" s="37">
        <v>0</v>
      </c>
      <c r="G823" s="37">
        <v>0</v>
      </c>
      <c r="H823" s="37">
        <v>0</v>
      </c>
      <c r="I823" s="37">
        <v>0</v>
      </c>
      <c r="J823" s="37">
        <v>0</v>
      </c>
      <c r="K823" s="37">
        <v>0</v>
      </c>
      <c r="L823" s="37">
        <v>0</v>
      </c>
      <c r="M823" s="37">
        <v>0</v>
      </c>
      <c r="N823" s="37">
        <v>0</v>
      </c>
      <c r="O823" s="37">
        <v>1</v>
      </c>
      <c r="P823" s="37">
        <v>0</v>
      </c>
      <c r="Q823" s="37">
        <v>0</v>
      </c>
      <c r="R823" s="37">
        <v>0</v>
      </c>
      <c r="S823" s="37">
        <v>0</v>
      </c>
      <c r="T823" s="22">
        <v>0</v>
      </c>
      <c r="U823" s="24">
        <v>1</v>
      </c>
      <c r="V823" s="23">
        <v>0</v>
      </c>
      <c r="W823" s="54">
        <f t="shared" ca="1" si="27"/>
        <v>3.4291932278569748E-2</v>
      </c>
      <c r="X823" s="55">
        <f t="shared" ca="1" si="26"/>
        <v>1.1759366193980138E-3</v>
      </c>
    </row>
    <row r="824" spans="2:24" x14ac:dyDescent="0.25">
      <c r="B824" s="26">
        <f>IF('Training Data'!A818="M",1,0)</f>
        <v>1</v>
      </c>
      <c r="C824" s="22">
        <f>IF('Training Data'!A818="F",1,0)</f>
        <v>0</v>
      </c>
      <c r="D824" s="26">
        <f>IF('Training Data'!$B818="H",1,0)</f>
        <v>0</v>
      </c>
      <c r="E824" s="22">
        <f>IF('Training Data'!$B818="A",1,0)</f>
        <v>1</v>
      </c>
      <c r="F824" s="37">
        <v>0</v>
      </c>
      <c r="G824" s="37">
        <v>0</v>
      </c>
      <c r="H824" s="37">
        <v>0</v>
      </c>
      <c r="I824" s="37">
        <v>0</v>
      </c>
      <c r="J824" s="37">
        <v>0</v>
      </c>
      <c r="K824" s="37">
        <v>0</v>
      </c>
      <c r="L824" s="37">
        <v>0</v>
      </c>
      <c r="M824" s="37">
        <v>0</v>
      </c>
      <c r="N824" s="37">
        <v>0</v>
      </c>
      <c r="O824" s="37">
        <v>0</v>
      </c>
      <c r="P824" s="37">
        <v>0</v>
      </c>
      <c r="Q824" s="37">
        <v>0</v>
      </c>
      <c r="R824" s="37">
        <v>0</v>
      </c>
      <c r="S824" s="37">
        <v>0</v>
      </c>
      <c r="T824" s="22">
        <v>0</v>
      </c>
      <c r="U824" s="24">
        <v>1</v>
      </c>
      <c r="V824" s="23">
        <v>0</v>
      </c>
      <c r="W824" s="54">
        <f t="shared" ca="1" si="27"/>
        <v>-0.11160845100689183</v>
      </c>
      <c r="X824" s="55">
        <f t="shared" ca="1" si="26"/>
        <v>1.2456446336157775E-2</v>
      </c>
    </row>
    <row r="825" spans="2:24" x14ac:dyDescent="0.25">
      <c r="B825" s="26">
        <f>IF('Training Data'!A819="M",1,0)</f>
        <v>1</v>
      </c>
      <c r="C825" s="22">
        <f>IF('Training Data'!A819="F",1,0)</f>
        <v>0</v>
      </c>
      <c r="D825" s="26">
        <f>IF('Training Data'!$B819="H",1,0)</f>
        <v>1</v>
      </c>
      <c r="E825" s="22">
        <f>IF('Training Data'!$B819="A",1,0)</f>
        <v>0</v>
      </c>
      <c r="F825" s="37">
        <v>0</v>
      </c>
      <c r="G825" s="37">
        <v>0</v>
      </c>
      <c r="H825" s="37">
        <v>0</v>
      </c>
      <c r="I825" s="37">
        <v>0</v>
      </c>
      <c r="J825" s="37">
        <v>0</v>
      </c>
      <c r="K825" s="37">
        <v>0</v>
      </c>
      <c r="L825" s="37">
        <v>0</v>
      </c>
      <c r="M825" s="37">
        <v>0</v>
      </c>
      <c r="N825" s="37">
        <v>0</v>
      </c>
      <c r="O825" s="37">
        <v>0</v>
      </c>
      <c r="P825" s="37">
        <v>0</v>
      </c>
      <c r="Q825" s="37">
        <v>0</v>
      </c>
      <c r="R825" s="37">
        <v>0</v>
      </c>
      <c r="S825" s="37">
        <v>0</v>
      </c>
      <c r="T825" s="22">
        <v>0</v>
      </c>
      <c r="U825" s="24">
        <v>1</v>
      </c>
      <c r="V825" s="23">
        <v>0</v>
      </c>
      <c r="W825" s="54">
        <f t="shared" ca="1" si="27"/>
        <v>-0.12624135013744994</v>
      </c>
      <c r="X825" s="55">
        <f t="shared" ca="1" si="26"/>
        <v>1.5936878484526233E-2</v>
      </c>
    </row>
    <row r="826" spans="2:24" x14ac:dyDescent="0.25">
      <c r="B826" s="26">
        <f>IF('Training Data'!A820="M",1,0)</f>
        <v>1</v>
      </c>
      <c r="C826" s="22">
        <f>IF('Training Data'!A820="F",1,0)</f>
        <v>0</v>
      </c>
      <c r="D826" s="26">
        <f>IF('Training Data'!$B820="H",1,0)</f>
        <v>1</v>
      </c>
      <c r="E826" s="22">
        <f>IF('Training Data'!$B820="A",1,0)</f>
        <v>0</v>
      </c>
      <c r="F826" s="37">
        <v>0</v>
      </c>
      <c r="G826" s="37">
        <v>0</v>
      </c>
      <c r="H826" s="37">
        <v>0</v>
      </c>
      <c r="I826" s="37">
        <v>0</v>
      </c>
      <c r="J826" s="37">
        <v>0</v>
      </c>
      <c r="K826" s="37">
        <v>0</v>
      </c>
      <c r="L826" s="37">
        <v>0</v>
      </c>
      <c r="M826" s="37">
        <v>0</v>
      </c>
      <c r="N826" s="37">
        <v>0</v>
      </c>
      <c r="O826" s="37">
        <v>1</v>
      </c>
      <c r="P826" s="37">
        <v>0</v>
      </c>
      <c r="Q826" s="37">
        <v>0</v>
      </c>
      <c r="R826" s="37">
        <v>0</v>
      </c>
      <c r="S826" s="37">
        <v>0</v>
      </c>
      <c r="T826" s="22">
        <v>0</v>
      </c>
      <c r="U826" s="24">
        <v>1</v>
      </c>
      <c r="V826" s="23">
        <v>0</v>
      </c>
      <c r="W826" s="54">
        <f t="shared" ca="1" si="27"/>
        <v>3.4291932278569748E-2</v>
      </c>
      <c r="X826" s="55">
        <f t="shared" ca="1" si="26"/>
        <v>1.1759366193980138E-3</v>
      </c>
    </row>
    <row r="827" spans="2:24" x14ac:dyDescent="0.25">
      <c r="B827" s="26">
        <f>IF('Training Data'!A821="M",1,0)</f>
        <v>0</v>
      </c>
      <c r="C827" s="22">
        <f>IF('Training Data'!A821="F",1,0)</f>
        <v>1</v>
      </c>
      <c r="D827" s="26">
        <f>IF('Training Data'!$B821="H",1,0)</f>
        <v>1</v>
      </c>
      <c r="E827" s="22">
        <f>IF('Training Data'!$B821="A",1,0)</f>
        <v>0</v>
      </c>
      <c r="F827" s="37">
        <v>0</v>
      </c>
      <c r="G827" s="37">
        <v>1</v>
      </c>
      <c r="H827" s="37">
        <v>0</v>
      </c>
      <c r="I827" s="37">
        <v>0</v>
      </c>
      <c r="J827" s="37">
        <v>0</v>
      </c>
      <c r="K827" s="37">
        <v>0</v>
      </c>
      <c r="L827" s="37">
        <v>0</v>
      </c>
      <c r="M827" s="37">
        <v>0</v>
      </c>
      <c r="N827" s="37">
        <v>0</v>
      </c>
      <c r="O827" s="37">
        <v>0</v>
      </c>
      <c r="P827" s="37">
        <v>0</v>
      </c>
      <c r="Q827" s="37">
        <v>0</v>
      </c>
      <c r="R827" s="37">
        <v>0</v>
      </c>
      <c r="S827" s="37">
        <v>0</v>
      </c>
      <c r="T827" s="22">
        <v>0</v>
      </c>
      <c r="U827" s="24">
        <v>1</v>
      </c>
      <c r="V827" s="23">
        <v>0</v>
      </c>
      <c r="W827" s="54">
        <f t="shared" ca="1" si="27"/>
        <v>-0.32883321762478318</v>
      </c>
      <c r="X827" s="55">
        <f t="shared" ca="1" si="26"/>
        <v>0.10813128501346801</v>
      </c>
    </row>
    <row r="828" spans="2:24" x14ac:dyDescent="0.25">
      <c r="B828" s="26">
        <f>IF('Training Data'!A822="M",1,0)</f>
        <v>1</v>
      </c>
      <c r="C828" s="22">
        <f>IF('Training Data'!A822="F",1,0)</f>
        <v>0</v>
      </c>
      <c r="D828" s="26">
        <f>IF('Training Data'!$B822="H",1,0)</f>
        <v>1</v>
      </c>
      <c r="E828" s="22">
        <f>IF('Training Data'!$B822="A",1,0)</f>
        <v>0</v>
      </c>
      <c r="F828" s="37">
        <v>0</v>
      </c>
      <c r="G828" s="37">
        <v>0</v>
      </c>
      <c r="H828" s="37">
        <v>0</v>
      </c>
      <c r="I828" s="37">
        <v>0</v>
      </c>
      <c r="J828" s="37">
        <v>0</v>
      </c>
      <c r="K828" s="37">
        <v>0</v>
      </c>
      <c r="L828" s="37">
        <v>0</v>
      </c>
      <c r="M828" s="37">
        <v>0</v>
      </c>
      <c r="N828" s="37">
        <v>0</v>
      </c>
      <c r="O828" s="37">
        <v>0</v>
      </c>
      <c r="P828" s="37">
        <v>0</v>
      </c>
      <c r="Q828" s="37">
        <v>0</v>
      </c>
      <c r="R828" s="37">
        <v>1</v>
      </c>
      <c r="S828" s="37">
        <v>0</v>
      </c>
      <c r="T828" s="22">
        <v>0</v>
      </c>
      <c r="U828" s="24">
        <v>1</v>
      </c>
      <c r="V828" s="23">
        <v>0</v>
      </c>
      <c r="W828" s="54">
        <f t="shared" ca="1" si="27"/>
        <v>6.1541578696537258E-2</v>
      </c>
      <c r="X828" s="55">
        <f t="shared" ca="1" si="26"/>
        <v>3.7873659084620885E-3</v>
      </c>
    </row>
    <row r="829" spans="2:24" x14ac:dyDescent="0.25">
      <c r="B829" s="26">
        <f>IF('Training Data'!A823="M",1,0)</f>
        <v>0</v>
      </c>
      <c r="C829" s="22">
        <f>IF('Training Data'!A823="F",1,0)</f>
        <v>1</v>
      </c>
      <c r="D829" s="26">
        <f>IF('Training Data'!$B823="H",1,0)</f>
        <v>0</v>
      </c>
      <c r="E829" s="22">
        <f>IF('Training Data'!$B823="A",1,0)</f>
        <v>1</v>
      </c>
      <c r="F829" s="37">
        <v>0</v>
      </c>
      <c r="G829" s="37">
        <v>0</v>
      </c>
      <c r="H829" s="37">
        <v>0</v>
      </c>
      <c r="I829" s="37">
        <v>0</v>
      </c>
      <c r="J829" s="37">
        <v>0</v>
      </c>
      <c r="K829" s="37">
        <v>0</v>
      </c>
      <c r="L829" s="37">
        <v>0</v>
      </c>
      <c r="M829" s="37">
        <v>0</v>
      </c>
      <c r="N829" s="37">
        <v>0</v>
      </c>
      <c r="O829" s="37">
        <v>0</v>
      </c>
      <c r="P829" s="37">
        <v>0</v>
      </c>
      <c r="Q829" s="37">
        <v>0</v>
      </c>
      <c r="R829" s="37">
        <v>0</v>
      </c>
      <c r="S829" s="37">
        <v>0</v>
      </c>
      <c r="T829" s="22">
        <v>0</v>
      </c>
      <c r="U829" s="24">
        <v>1</v>
      </c>
      <c r="V829" s="23">
        <v>0</v>
      </c>
      <c r="W829" s="54">
        <f t="shared" ca="1" si="27"/>
        <v>-4.0119048668814855E-2</v>
      </c>
      <c r="X829" s="55">
        <f t="shared" ca="1" si="26"/>
        <v>1.6095380660907351E-3</v>
      </c>
    </row>
    <row r="830" spans="2:24" x14ac:dyDescent="0.25">
      <c r="B830" s="26">
        <f>IF('Training Data'!A824="M",1,0)</f>
        <v>0</v>
      </c>
      <c r="C830" s="22">
        <f>IF('Training Data'!A824="F",1,0)</f>
        <v>1</v>
      </c>
      <c r="D830" s="26">
        <f>IF('Training Data'!$B824="H",1,0)</f>
        <v>1</v>
      </c>
      <c r="E830" s="22">
        <f>IF('Training Data'!$B824="A",1,0)</f>
        <v>0</v>
      </c>
      <c r="F830" s="37">
        <v>0</v>
      </c>
      <c r="G830" s="37">
        <v>0</v>
      </c>
      <c r="H830" s="37">
        <v>0</v>
      </c>
      <c r="I830" s="37">
        <v>0</v>
      </c>
      <c r="J830" s="37">
        <v>0</v>
      </c>
      <c r="K830" s="37">
        <v>0</v>
      </c>
      <c r="L830" s="37">
        <v>0</v>
      </c>
      <c r="M830" s="37">
        <v>0</v>
      </c>
      <c r="N830" s="37">
        <v>0</v>
      </c>
      <c r="O830" s="37">
        <v>1</v>
      </c>
      <c r="P830" s="37">
        <v>0</v>
      </c>
      <c r="Q830" s="37">
        <v>0</v>
      </c>
      <c r="R830" s="37">
        <v>0</v>
      </c>
      <c r="S830" s="37">
        <v>1</v>
      </c>
      <c r="T830" s="22">
        <v>0</v>
      </c>
      <c r="U830" s="24">
        <v>1</v>
      </c>
      <c r="V830" s="23">
        <v>0</v>
      </c>
      <c r="W830" s="54">
        <f t="shared" ca="1" si="27"/>
        <v>-0.10167787784237969</v>
      </c>
      <c r="X830" s="55">
        <f t="shared" ca="1" si="26"/>
        <v>1.0338390842529887E-2</v>
      </c>
    </row>
    <row r="831" spans="2:24" x14ac:dyDescent="0.25">
      <c r="B831" s="26">
        <f>IF('Training Data'!A825="M",1,0)</f>
        <v>0</v>
      </c>
      <c r="C831" s="22">
        <f>IF('Training Data'!A825="F",1,0)</f>
        <v>1</v>
      </c>
      <c r="D831" s="26">
        <f>IF('Training Data'!$B825="H",1,0)</f>
        <v>0</v>
      </c>
      <c r="E831" s="22">
        <f>IF('Training Data'!$B825="A",1,0)</f>
        <v>1</v>
      </c>
      <c r="F831" s="37">
        <v>0</v>
      </c>
      <c r="G831" s="37">
        <v>1</v>
      </c>
      <c r="H831" s="37">
        <v>0</v>
      </c>
      <c r="I831" s="37">
        <v>0</v>
      </c>
      <c r="J831" s="37">
        <v>0</v>
      </c>
      <c r="K831" s="37">
        <v>0</v>
      </c>
      <c r="L831" s="37">
        <v>0</v>
      </c>
      <c r="M831" s="37">
        <v>0</v>
      </c>
      <c r="N831" s="37">
        <v>0</v>
      </c>
      <c r="O831" s="37">
        <v>0</v>
      </c>
      <c r="P831" s="37">
        <v>0</v>
      </c>
      <c r="Q831" s="37">
        <v>0</v>
      </c>
      <c r="R831" s="37">
        <v>0</v>
      </c>
      <c r="S831" s="37">
        <v>0</v>
      </c>
      <c r="T831" s="22">
        <v>0</v>
      </c>
      <c r="U831" s="24">
        <v>1</v>
      </c>
      <c r="V831" s="23">
        <v>0</v>
      </c>
      <c r="W831" s="54">
        <f t="shared" ca="1" si="27"/>
        <v>-0.31420031849422503</v>
      </c>
      <c r="X831" s="55">
        <f t="shared" ca="1" si="26"/>
        <v>9.8721840141872449E-2</v>
      </c>
    </row>
    <row r="832" spans="2:24" x14ac:dyDescent="0.25">
      <c r="B832" s="26">
        <f>IF('Training Data'!A826="M",1,0)</f>
        <v>1</v>
      </c>
      <c r="C832" s="22">
        <f>IF('Training Data'!A826="F",1,0)</f>
        <v>0</v>
      </c>
      <c r="D832" s="26">
        <f>IF('Training Data'!$B826="H",1,0)</f>
        <v>1</v>
      </c>
      <c r="E832" s="22">
        <f>IF('Training Data'!$B826="A",1,0)</f>
        <v>0</v>
      </c>
      <c r="F832" s="37">
        <v>0</v>
      </c>
      <c r="G832" s="37">
        <v>1</v>
      </c>
      <c r="H832" s="37">
        <v>0</v>
      </c>
      <c r="I832" s="37">
        <v>0</v>
      </c>
      <c r="J832" s="37">
        <v>0</v>
      </c>
      <c r="K832" s="37">
        <v>0</v>
      </c>
      <c r="L832" s="37">
        <v>0</v>
      </c>
      <c r="M832" s="37">
        <v>0</v>
      </c>
      <c r="N832" s="37">
        <v>0</v>
      </c>
      <c r="O832" s="37">
        <v>0</v>
      </c>
      <c r="P832" s="37">
        <v>0</v>
      </c>
      <c r="Q832" s="37">
        <v>0</v>
      </c>
      <c r="R832" s="37">
        <v>0</v>
      </c>
      <c r="S832" s="37">
        <v>1</v>
      </c>
      <c r="T832" s="22">
        <v>0</v>
      </c>
      <c r="U832" s="24">
        <v>1</v>
      </c>
      <c r="V832" s="23">
        <v>0</v>
      </c>
      <c r="W832" s="54">
        <f t="shared" ca="1" si="27"/>
        <v>-0.60778183242188655</v>
      </c>
      <c r="X832" s="55">
        <f t="shared" ca="1" si="26"/>
        <v>0.36939875582210618</v>
      </c>
    </row>
    <row r="833" spans="2:24" x14ac:dyDescent="0.25">
      <c r="B833" s="26">
        <f>IF('Training Data'!A827="M",1,0)</f>
        <v>0</v>
      </c>
      <c r="C833" s="22">
        <f>IF('Training Data'!A827="F",1,0)</f>
        <v>1</v>
      </c>
      <c r="D833" s="26">
        <f>IF('Training Data'!$B827="H",1,0)</f>
        <v>0</v>
      </c>
      <c r="E833" s="22">
        <f>IF('Training Data'!$B827="A",1,0)</f>
        <v>1</v>
      </c>
      <c r="F833" s="37">
        <v>0</v>
      </c>
      <c r="G833" s="37">
        <v>0</v>
      </c>
      <c r="H833" s="37">
        <v>0</v>
      </c>
      <c r="I833" s="37">
        <v>0</v>
      </c>
      <c r="J833" s="37">
        <v>0</v>
      </c>
      <c r="K833" s="37">
        <v>0</v>
      </c>
      <c r="L833" s="37">
        <v>0</v>
      </c>
      <c r="M833" s="37">
        <v>0</v>
      </c>
      <c r="N833" s="37">
        <v>0</v>
      </c>
      <c r="O833" s="37">
        <v>0</v>
      </c>
      <c r="P833" s="37">
        <v>0</v>
      </c>
      <c r="Q833" s="37">
        <v>0</v>
      </c>
      <c r="R833" s="37">
        <v>0</v>
      </c>
      <c r="S833" s="37">
        <v>0</v>
      </c>
      <c r="T833" s="22">
        <v>0</v>
      </c>
      <c r="U833" s="24">
        <v>1</v>
      </c>
      <c r="V833" s="23">
        <v>0</v>
      </c>
      <c r="W833" s="54">
        <f t="shared" ca="1" si="27"/>
        <v>-4.0119048668814855E-2</v>
      </c>
      <c r="X833" s="55">
        <f t="shared" ca="1" si="26"/>
        <v>1.6095380660907351E-3</v>
      </c>
    </row>
    <row r="834" spans="2:24" x14ac:dyDescent="0.25">
      <c r="B834" s="26">
        <f>IF('Training Data'!A828="M",1,0)</f>
        <v>0</v>
      </c>
      <c r="C834" s="22">
        <f>IF('Training Data'!A828="F",1,0)</f>
        <v>1</v>
      </c>
      <c r="D834" s="26">
        <f>IF('Training Data'!$B828="H",1,0)</f>
        <v>1</v>
      </c>
      <c r="E834" s="22">
        <f>IF('Training Data'!$B828="A",1,0)</f>
        <v>0</v>
      </c>
      <c r="F834" s="37">
        <v>0</v>
      </c>
      <c r="G834" s="37">
        <v>0</v>
      </c>
      <c r="H834" s="37">
        <v>0</v>
      </c>
      <c r="I834" s="37">
        <v>0</v>
      </c>
      <c r="J834" s="37">
        <v>0</v>
      </c>
      <c r="K834" s="37">
        <v>0</v>
      </c>
      <c r="L834" s="37">
        <v>0</v>
      </c>
      <c r="M834" s="37">
        <v>0</v>
      </c>
      <c r="N834" s="37">
        <v>0</v>
      </c>
      <c r="O834" s="37">
        <v>0</v>
      </c>
      <c r="P834" s="37">
        <v>0</v>
      </c>
      <c r="Q834" s="37">
        <v>0</v>
      </c>
      <c r="R834" s="37">
        <v>0</v>
      </c>
      <c r="S834" s="37">
        <v>0</v>
      </c>
      <c r="T834" s="22">
        <v>0</v>
      </c>
      <c r="U834" s="24">
        <v>1</v>
      </c>
      <c r="V834" s="23">
        <v>0</v>
      </c>
      <c r="W834" s="54">
        <f t="shared" ca="1" si="27"/>
        <v>-5.4751947799372959E-2</v>
      </c>
      <c r="X834" s="55">
        <f t="shared" ca="1" si="26"/>
        <v>2.9977757878252615E-3</v>
      </c>
    </row>
    <row r="835" spans="2:24" x14ac:dyDescent="0.25">
      <c r="B835" s="26">
        <f>IF('Training Data'!A829="M",1,0)</f>
        <v>1</v>
      </c>
      <c r="C835" s="22">
        <f>IF('Training Data'!A829="F",1,0)</f>
        <v>0</v>
      </c>
      <c r="D835" s="26">
        <f>IF('Training Data'!$B829="H",1,0)</f>
        <v>1</v>
      </c>
      <c r="E835" s="22">
        <f>IF('Training Data'!$B829="A",1,0)</f>
        <v>0</v>
      </c>
      <c r="F835" s="37">
        <v>0</v>
      </c>
      <c r="G835" s="37">
        <v>0</v>
      </c>
      <c r="H835" s="37">
        <v>0</v>
      </c>
      <c r="I835" s="37">
        <v>0</v>
      </c>
      <c r="J835" s="37">
        <v>0</v>
      </c>
      <c r="K835" s="37">
        <v>0</v>
      </c>
      <c r="L835" s="37">
        <v>0</v>
      </c>
      <c r="M835" s="37">
        <v>0</v>
      </c>
      <c r="N835" s="37">
        <v>0</v>
      </c>
      <c r="O835" s="37">
        <v>0</v>
      </c>
      <c r="P835" s="37">
        <v>0</v>
      </c>
      <c r="Q835" s="37">
        <v>0</v>
      </c>
      <c r="R835" s="37">
        <v>0</v>
      </c>
      <c r="S835" s="37">
        <v>0</v>
      </c>
      <c r="T835" s="22">
        <v>0</v>
      </c>
      <c r="U835" s="24">
        <v>1</v>
      </c>
      <c r="V835" s="23">
        <v>0</v>
      </c>
      <c r="W835" s="54">
        <f t="shared" ca="1" si="27"/>
        <v>-0.12624135013744994</v>
      </c>
      <c r="X835" s="55">
        <f t="shared" ca="1" si="26"/>
        <v>1.5936878484526233E-2</v>
      </c>
    </row>
    <row r="836" spans="2:24" x14ac:dyDescent="0.25">
      <c r="B836" s="26">
        <f>IF('Training Data'!A830="M",1,0)</f>
        <v>1</v>
      </c>
      <c r="C836" s="22">
        <f>IF('Training Data'!A830="F",1,0)</f>
        <v>0</v>
      </c>
      <c r="D836" s="26">
        <f>IF('Training Data'!$B830="H",1,0)</f>
        <v>0</v>
      </c>
      <c r="E836" s="22">
        <f>IF('Training Data'!$B830="A",1,0)</f>
        <v>1</v>
      </c>
      <c r="F836" s="37">
        <v>0</v>
      </c>
      <c r="G836" s="37">
        <v>1</v>
      </c>
      <c r="H836" s="37">
        <v>0</v>
      </c>
      <c r="I836" s="37">
        <v>0</v>
      </c>
      <c r="J836" s="37">
        <v>0</v>
      </c>
      <c r="K836" s="37">
        <v>0</v>
      </c>
      <c r="L836" s="37">
        <v>0</v>
      </c>
      <c r="M836" s="37">
        <v>0</v>
      </c>
      <c r="N836" s="37">
        <v>0</v>
      </c>
      <c r="O836" s="37">
        <v>0</v>
      </c>
      <c r="P836" s="37">
        <v>0</v>
      </c>
      <c r="Q836" s="37">
        <v>0</v>
      </c>
      <c r="R836" s="37">
        <v>0</v>
      </c>
      <c r="S836" s="37">
        <v>0</v>
      </c>
      <c r="T836" s="22">
        <v>0</v>
      </c>
      <c r="U836" s="24">
        <v>1</v>
      </c>
      <c r="V836" s="23">
        <v>0</v>
      </c>
      <c r="W836" s="54">
        <f t="shared" ca="1" si="27"/>
        <v>-0.38568972083230202</v>
      </c>
      <c r="X836" s="55">
        <f t="shared" ca="1" si="26"/>
        <v>0.14875656075569907</v>
      </c>
    </row>
    <row r="837" spans="2:24" x14ac:dyDescent="0.25">
      <c r="B837" s="26">
        <f>IF('Training Data'!A831="M",1,0)</f>
        <v>0</v>
      </c>
      <c r="C837" s="22">
        <f>IF('Training Data'!A831="F",1,0)</f>
        <v>1</v>
      </c>
      <c r="D837" s="26">
        <f>IF('Training Data'!$B831="H",1,0)</f>
        <v>0</v>
      </c>
      <c r="E837" s="22">
        <f>IF('Training Data'!$B831="A",1,0)</f>
        <v>1</v>
      </c>
      <c r="F837" s="37">
        <v>0</v>
      </c>
      <c r="G837" s="37">
        <v>0</v>
      </c>
      <c r="H837" s="37">
        <v>0</v>
      </c>
      <c r="I837" s="37">
        <v>0</v>
      </c>
      <c r="J837" s="37">
        <v>0</v>
      </c>
      <c r="K837" s="37">
        <v>0</v>
      </c>
      <c r="L837" s="37">
        <v>0</v>
      </c>
      <c r="M837" s="37">
        <v>0</v>
      </c>
      <c r="N837" s="37">
        <v>0</v>
      </c>
      <c r="O837" s="37">
        <v>0</v>
      </c>
      <c r="P837" s="37">
        <v>0</v>
      </c>
      <c r="Q837" s="37">
        <v>0</v>
      </c>
      <c r="R837" s="37">
        <v>0</v>
      </c>
      <c r="S837" s="37">
        <v>0</v>
      </c>
      <c r="T837" s="22">
        <v>0</v>
      </c>
      <c r="U837" s="24">
        <v>1</v>
      </c>
      <c r="V837" s="23">
        <v>0</v>
      </c>
      <c r="W837" s="54">
        <f t="shared" ca="1" si="27"/>
        <v>-4.0119048668814855E-2</v>
      </c>
      <c r="X837" s="55">
        <f t="shared" ca="1" si="26"/>
        <v>1.6095380660907351E-3</v>
      </c>
    </row>
    <row r="838" spans="2:24" x14ac:dyDescent="0.25">
      <c r="B838" s="26">
        <f>IF('Training Data'!A832="M",1,0)</f>
        <v>0</v>
      </c>
      <c r="C838" s="22">
        <f>IF('Training Data'!A832="F",1,0)</f>
        <v>1</v>
      </c>
      <c r="D838" s="26">
        <f>IF('Training Data'!$B832="H",1,0)</f>
        <v>0</v>
      </c>
      <c r="E838" s="22">
        <f>IF('Training Data'!$B832="A",1,0)</f>
        <v>1</v>
      </c>
      <c r="F838" s="37">
        <v>0</v>
      </c>
      <c r="G838" s="37">
        <v>0</v>
      </c>
      <c r="H838" s="37">
        <v>0</v>
      </c>
      <c r="I838" s="37">
        <v>0</v>
      </c>
      <c r="J838" s="37">
        <v>0</v>
      </c>
      <c r="K838" s="37">
        <v>0</v>
      </c>
      <c r="L838" s="37">
        <v>0</v>
      </c>
      <c r="M838" s="37">
        <v>0</v>
      </c>
      <c r="N838" s="37">
        <v>0</v>
      </c>
      <c r="O838" s="37">
        <v>0</v>
      </c>
      <c r="P838" s="37">
        <v>0</v>
      </c>
      <c r="Q838" s="37">
        <v>0</v>
      </c>
      <c r="R838" s="37">
        <v>0</v>
      </c>
      <c r="S838" s="37">
        <v>1</v>
      </c>
      <c r="T838" s="22">
        <v>0</v>
      </c>
      <c r="U838" s="24">
        <v>1</v>
      </c>
      <c r="V838" s="23">
        <v>0</v>
      </c>
      <c r="W838" s="54">
        <f t="shared" ca="1" si="27"/>
        <v>-0.24757826112784129</v>
      </c>
      <c r="X838" s="55">
        <f t="shared" ca="1" si="26"/>
        <v>6.1294995383085568E-2</v>
      </c>
    </row>
    <row r="839" spans="2:24" x14ac:dyDescent="0.25">
      <c r="B839" s="26">
        <f>IF('Training Data'!A833="M",1,0)</f>
        <v>0</v>
      </c>
      <c r="C839" s="22">
        <f>IF('Training Data'!A833="F",1,0)</f>
        <v>0</v>
      </c>
      <c r="D839" s="26">
        <f>IF('Training Data'!$B833="H",1,0)</f>
        <v>0</v>
      </c>
      <c r="E839" s="22">
        <f>IF('Training Data'!$B833="A",1,0)</f>
        <v>1</v>
      </c>
      <c r="F839" s="37">
        <v>0</v>
      </c>
      <c r="G839" s="37">
        <v>0</v>
      </c>
      <c r="H839" s="37">
        <v>1</v>
      </c>
      <c r="I839" s="37">
        <v>0</v>
      </c>
      <c r="J839" s="37">
        <v>0</v>
      </c>
      <c r="K839" s="37">
        <v>0</v>
      </c>
      <c r="L839" s="37">
        <v>0</v>
      </c>
      <c r="M839" s="37">
        <v>0</v>
      </c>
      <c r="N839" s="37">
        <v>0</v>
      </c>
      <c r="O839" s="37">
        <v>0</v>
      </c>
      <c r="P839" s="37">
        <v>0</v>
      </c>
      <c r="Q839" s="37">
        <v>0</v>
      </c>
      <c r="R839" s="37">
        <v>0</v>
      </c>
      <c r="S839" s="37">
        <v>1</v>
      </c>
      <c r="T839" s="22">
        <v>0</v>
      </c>
      <c r="U839" s="24">
        <v>1</v>
      </c>
      <c r="V839" s="23">
        <v>0</v>
      </c>
      <c r="W839" s="54">
        <f t="shared" ca="1" si="27"/>
        <v>-0.45882456159046403</v>
      </c>
      <c r="X839" s="55">
        <f t="shared" ca="1" si="26"/>
        <v>0.21051997831868152</v>
      </c>
    </row>
    <row r="840" spans="2:24" x14ac:dyDescent="0.25">
      <c r="B840" s="26">
        <f>IF('Training Data'!A834="M",1,0)</f>
        <v>0</v>
      </c>
      <c r="C840" s="22">
        <f>IF('Training Data'!A834="F",1,0)</f>
        <v>1</v>
      </c>
      <c r="D840" s="26">
        <f>IF('Training Data'!$B834="H",1,0)</f>
        <v>0</v>
      </c>
      <c r="E840" s="22">
        <f>IF('Training Data'!$B834="A",1,0)</f>
        <v>1</v>
      </c>
      <c r="F840" s="37">
        <v>0</v>
      </c>
      <c r="G840" s="37">
        <v>0</v>
      </c>
      <c r="H840" s="37">
        <v>0</v>
      </c>
      <c r="I840" s="37">
        <v>0</v>
      </c>
      <c r="J840" s="37">
        <v>0</v>
      </c>
      <c r="K840" s="37">
        <v>0</v>
      </c>
      <c r="L840" s="37">
        <v>0</v>
      </c>
      <c r="M840" s="37">
        <v>0</v>
      </c>
      <c r="N840" s="37">
        <v>0</v>
      </c>
      <c r="O840" s="37">
        <v>0</v>
      </c>
      <c r="P840" s="37">
        <v>1</v>
      </c>
      <c r="Q840" s="37">
        <v>0</v>
      </c>
      <c r="R840" s="37">
        <v>0</v>
      </c>
      <c r="S840" s="37">
        <v>0</v>
      </c>
      <c r="T840" s="22">
        <v>0</v>
      </c>
      <c r="U840" s="24">
        <v>1</v>
      </c>
      <c r="V840" s="23">
        <v>0</v>
      </c>
      <c r="W840" s="54">
        <f t="shared" ca="1" si="27"/>
        <v>-0.19919227394465627</v>
      </c>
      <c r="X840" s="55">
        <f t="shared" ref="X840:X903" ca="1" si="28">(V840-W840)^2</f>
        <v>3.9677561999242987E-2</v>
      </c>
    </row>
    <row r="841" spans="2:24" x14ac:dyDescent="0.25">
      <c r="B841" s="26">
        <f>IF('Training Data'!A835="M",1,0)</f>
        <v>1</v>
      </c>
      <c r="C841" s="22">
        <f>IF('Training Data'!A835="F",1,0)</f>
        <v>0</v>
      </c>
      <c r="D841" s="26">
        <f>IF('Training Data'!$B835="H",1,0)</f>
        <v>1</v>
      </c>
      <c r="E841" s="22">
        <f>IF('Training Data'!$B835="A",1,0)</f>
        <v>0</v>
      </c>
      <c r="F841" s="37">
        <v>0</v>
      </c>
      <c r="G841" s="37">
        <v>1</v>
      </c>
      <c r="H841" s="37">
        <v>1</v>
      </c>
      <c r="I841" s="37">
        <v>0</v>
      </c>
      <c r="J841" s="37">
        <v>0</v>
      </c>
      <c r="K841" s="37">
        <v>0</v>
      </c>
      <c r="L841" s="37">
        <v>0</v>
      </c>
      <c r="M841" s="37">
        <v>0</v>
      </c>
      <c r="N841" s="37">
        <v>0</v>
      </c>
      <c r="O841" s="37">
        <v>0</v>
      </c>
      <c r="P841" s="37">
        <v>0</v>
      </c>
      <c r="Q841" s="37">
        <v>0</v>
      </c>
      <c r="R841" s="37">
        <v>0</v>
      </c>
      <c r="S841" s="37">
        <v>0</v>
      </c>
      <c r="T841" s="22">
        <v>0</v>
      </c>
      <c r="U841" s="24">
        <v>1</v>
      </c>
      <c r="V841" s="23">
        <v>0</v>
      </c>
      <c r="W841" s="54">
        <f t="shared" ref="W841:W904" ca="1" si="29">SUMPRODUCT($B$5:$U$5,$B841:$U841)</f>
        <v>-0.63839013907543851</v>
      </c>
      <c r="X841" s="55">
        <f t="shared" ca="1" si="28"/>
        <v>0.40754196966875772</v>
      </c>
    </row>
    <row r="842" spans="2:24" x14ac:dyDescent="0.25">
      <c r="B842" s="26">
        <f>IF('Training Data'!A836="M",1,0)</f>
        <v>0</v>
      </c>
      <c r="C842" s="22">
        <f>IF('Training Data'!A836="F",1,0)</f>
        <v>0</v>
      </c>
      <c r="D842" s="26">
        <f>IF('Training Data'!$B836="H",1,0)</f>
        <v>1</v>
      </c>
      <c r="E842" s="22">
        <f>IF('Training Data'!$B836="A",1,0)</f>
        <v>0</v>
      </c>
      <c r="F842" s="37">
        <v>0</v>
      </c>
      <c r="G842" s="37">
        <v>1</v>
      </c>
      <c r="H842" s="37">
        <v>0</v>
      </c>
      <c r="I842" s="37">
        <v>0</v>
      </c>
      <c r="J842" s="37">
        <v>0</v>
      </c>
      <c r="K842" s="37">
        <v>0</v>
      </c>
      <c r="L842" s="37">
        <v>0</v>
      </c>
      <c r="M842" s="37">
        <v>0</v>
      </c>
      <c r="N842" s="37">
        <v>0</v>
      </c>
      <c r="O842" s="37">
        <v>1</v>
      </c>
      <c r="P842" s="37">
        <v>0</v>
      </c>
      <c r="Q842" s="37">
        <v>0</v>
      </c>
      <c r="R842" s="37">
        <v>0</v>
      </c>
      <c r="S842" s="37">
        <v>0</v>
      </c>
      <c r="T842" s="22">
        <v>0</v>
      </c>
      <c r="U842" s="24">
        <v>1</v>
      </c>
      <c r="V842" s="23">
        <v>0</v>
      </c>
      <c r="W842" s="54">
        <f t="shared" ca="1" si="29"/>
        <v>-0.14147871655880787</v>
      </c>
      <c r="X842" s="55">
        <f t="shared" ca="1" si="28"/>
        <v>2.0016227239127497E-2</v>
      </c>
    </row>
    <row r="843" spans="2:24" x14ac:dyDescent="0.25">
      <c r="B843" s="26">
        <f>IF('Training Data'!A837="M",1,0)</f>
        <v>1</v>
      </c>
      <c r="C843" s="22">
        <f>IF('Training Data'!A837="F",1,0)</f>
        <v>0</v>
      </c>
      <c r="D843" s="26">
        <f>IF('Training Data'!$B837="H",1,0)</f>
        <v>1</v>
      </c>
      <c r="E843" s="22">
        <f>IF('Training Data'!$B837="A",1,0)</f>
        <v>0</v>
      </c>
      <c r="F843" s="37">
        <v>0</v>
      </c>
      <c r="G843" s="37">
        <v>0</v>
      </c>
      <c r="H843" s="37">
        <v>0</v>
      </c>
      <c r="I843" s="37">
        <v>0</v>
      </c>
      <c r="J843" s="37">
        <v>0</v>
      </c>
      <c r="K843" s="37">
        <v>0</v>
      </c>
      <c r="L843" s="37">
        <v>0</v>
      </c>
      <c r="M843" s="37">
        <v>0</v>
      </c>
      <c r="N843" s="37">
        <v>0</v>
      </c>
      <c r="O843" s="37">
        <v>0</v>
      </c>
      <c r="P843" s="37">
        <v>0</v>
      </c>
      <c r="Q843" s="37">
        <v>0</v>
      </c>
      <c r="R843" s="37">
        <v>0</v>
      </c>
      <c r="S843" s="37">
        <v>0</v>
      </c>
      <c r="T843" s="22">
        <v>0</v>
      </c>
      <c r="U843" s="24">
        <v>1</v>
      </c>
      <c r="V843" s="23">
        <v>0</v>
      </c>
      <c r="W843" s="54">
        <f t="shared" ca="1" si="29"/>
        <v>-0.12624135013744994</v>
      </c>
      <c r="X843" s="55">
        <f t="shared" ca="1" si="28"/>
        <v>1.5936878484526233E-2</v>
      </c>
    </row>
    <row r="844" spans="2:24" x14ac:dyDescent="0.25">
      <c r="B844" s="26">
        <f>IF('Training Data'!A838="M",1,0)</f>
        <v>1</v>
      </c>
      <c r="C844" s="22">
        <f>IF('Training Data'!A838="F",1,0)</f>
        <v>0</v>
      </c>
      <c r="D844" s="26">
        <f>IF('Training Data'!$B838="H",1,0)</f>
        <v>1</v>
      </c>
      <c r="E844" s="22">
        <f>IF('Training Data'!$B838="A",1,0)</f>
        <v>0</v>
      </c>
      <c r="F844" s="37">
        <v>0</v>
      </c>
      <c r="G844" s="37">
        <v>0</v>
      </c>
      <c r="H844" s="37">
        <v>1</v>
      </c>
      <c r="I844" s="37">
        <v>0</v>
      </c>
      <c r="J844" s="37">
        <v>0</v>
      </c>
      <c r="K844" s="37">
        <v>0</v>
      </c>
      <c r="L844" s="37">
        <v>0</v>
      </c>
      <c r="M844" s="37">
        <v>0</v>
      </c>
      <c r="N844" s="37">
        <v>0</v>
      </c>
      <c r="O844" s="37">
        <v>0</v>
      </c>
      <c r="P844" s="37">
        <v>0</v>
      </c>
      <c r="Q844" s="37">
        <v>0</v>
      </c>
      <c r="R844" s="37">
        <v>0</v>
      </c>
      <c r="S844" s="37">
        <v>0</v>
      </c>
      <c r="T844" s="22">
        <v>0</v>
      </c>
      <c r="U844" s="24">
        <v>1</v>
      </c>
      <c r="V844" s="23">
        <v>0</v>
      </c>
      <c r="W844" s="54">
        <f t="shared" ca="1" si="29"/>
        <v>-0.36430886925002831</v>
      </c>
      <c r="X844" s="55">
        <f t="shared" ca="1" si="28"/>
        <v>0.13272095221423422</v>
      </c>
    </row>
    <row r="845" spans="2:24" x14ac:dyDescent="0.25">
      <c r="B845" s="26">
        <f>IF('Training Data'!A839="M",1,0)</f>
        <v>0</v>
      </c>
      <c r="C845" s="22">
        <f>IF('Training Data'!A839="F",1,0)</f>
        <v>1</v>
      </c>
      <c r="D845" s="26">
        <f>IF('Training Data'!$B839="H",1,0)</f>
        <v>1</v>
      </c>
      <c r="E845" s="22">
        <f>IF('Training Data'!$B839="A",1,0)</f>
        <v>0</v>
      </c>
      <c r="F845" s="37">
        <v>0</v>
      </c>
      <c r="G845" s="37">
        <v>1</v>
      </c>
      <c r="H845" s="37">
        <v>0</v>
      </c>
      <c r="I845" s="37">
        <v>0</v>
      </c>
      <c r="J845" s="37">
        <v>0</v>
      </c>
      <c r="K845" s="37">
        <v>0</v>
      </c>
      <c r="L845" s="37">
        <v>0</v>
      </c>
      <c r="M845" s="37">
        <v>0</v>
      </c>
      <c r="N845" s="37">
        <v>0</v>
      </c>
      <c r="O845" s="37">
        <v>0</v>
      </c>
      <c r="P845" s="37">
        <v>0</v>
      </c>
      <c r="Q845" s="37">
        <v>0</v>
      </c>
      <c r="R845" s="37">
        <v>0</v>
      </c>
      <c r="S845" s="37">
        <v>0</v>
      </c>
      <c r="T845" s="22">
        <v>1</v>
      </c>
      <c r="U845" s="24">
        <v>1</v>
      </c>
      <c r="V845" s="23">
        <v>0</v>
      </c>
      <c r="W845" s="54">
        <f t="shared" ca="1" si="29"/>
        <v>-8.8924654525011054E-2</v>
      </c>
      <c r="X845" s="55">
        <f t="shared" ca="1" si="28"/>
        <v>7.9075941823925685E-3</v>
      </c>
    </row>
    <row r="846" spans="2:24" x14ac:dyDescent="0.25">
      <c r="B846" s="26">
        <f>IF('Training Data'!A840="M",1,0)</f>
        <v>0</v>
      </c>
      <c r="C846" s="22">
        <f>IF('Training Data'!A840="F",1,0)</f>
        <v>1</v>
      </c>
      <c r="D846" s="26">
        <f>IF('Training Data'!$B840="H",1,0)</f>
        <v>0</v>
      </c>
      <c r="E846" s="22">
        <f>IF('Training Data'!$B840="A",1,0)</f>
        <v>1</v>
      </c>
      <c r="F846" s="37">
        <v>0</v>
      </c>
      <c r="G846" s="37">
        <v>1</v>
      </c>
      <c r="H846" s="37">
        <v>0</v>
      </c>
      <c r="I846" s="37">
        <v>0</v>
      </c>
      <c r="J846" s="37">
        <v>0</v>
      </c>
      <c r="K846" s="37">
        <v>0</v>
      </c>
      <c r="L846" s="37">
        <v>0</v>
      </c>
      <c r="M846" s="37">
        <v>0</v>
      </c>
      <c r="N846" s="37">
        <v>0</v>
      </c>
      <c r="O846" s="37">
        <v>0</v>
      </c>
      <c r="P846" s="37">
        <v>0</v>
      </c>
      <c r="Q846" s="37">
        <v>1</v>
      </c>
      <c r="R846" s="37">
        <v>0</v>
      </c>
      <c r="S846" s="37">
        <v>0</v>
      </c>
      <c r="T846" s="22">
        <v>0</v>
      </c>
      <c r="U846" s="24">
        <v>1</v>
      </c>
      <c r="V846" s="23">
        <v>0</v>
      </c>
      <c r="W846" s="54">
        <f t="shared" ca="1" si="29"/>
        <v>-0.14951192884486308</v>
      </c>
      <c r="X846" s="55">
        <f t="shared" ca="1" si="28"/>
        <v>2.2353816866911402E-2</v>
      </c>
    </row>
    <row r="847" spans="2:24" x14ac:dyDescent="0.25">
      <c r="B847" s="26">
        <f>IF('Training Data'!A841="M",1,0)</f>
        <v>0</v>
      </c>
      <c r="C847" s="22">
        <f>IF('Training Data'!A841="F",1,0)</f>
        <v>0</v>
      </c>
      <c r="D847" s="26">
        <f>IF('Training Data'!$B841="H",1,0)</f>
        <v>1</v>
      </c>
      <c r="E847" s="22">
        <f>IF('Training Data'!$B841="A",1,0)</f>
        <v>0</v>
      </c>
      <c r="F847" s="37">
        <v>0</v>
      </c>
      <c r="G847" s="37">
        <v>0</v>
      </c>
      <c r="H847" s="37">
        <v>0</v>
      </c>
      <c r="I847" s="37">
        <v>0</v>
      </c>
      <c r="J847" s="37">
        <v>0</v>
      </c>
      <c r="K847" s="37">
        <v>0</v>
      </c>
      <c r="L847" s="37">
        <v>0</v>
      </c>
      <c r="M847" s="37">
        <v>0</v>
      </c>
      <c r="N847" s="37">
        <v>0</v>
      </c>
      <c r="O847" s="37">
        <v>0</v>
      </c>
      <c r="P847" s="37">
        <v>0</v>
      </c>
      <c r="Q847" s="37">
        <v>0</v>
      </c>
      <c r="R847" s="37">
        <v>0</v>
      </c>
      <c r="S847" s="37">
        <v>0</v>
      </c>
      <c r="T847" s="22">
        <v>0</v>
      </c>
      <c r="U847" s="24">
        <v>1</v>
      </c>
      <c r="V847" s="23">
        <v>0</v>
      </c>
      <c r="W847" s="54">
        <f t="shared" ca="1" si="29"/>
        <v>-2.7930729149417331E-2</v>
      </c>
      <c r="X847" s="55">
        <f t="shared" ca="1" si="28"/>
        <v>7.8012563081811097E-4</v>
      </c>
    </row>
    <row r="848" spans="2:24" x14ac:dyDescent="0.25">
      <c r="B848" s="26">
        <f>IF('Training Data'!A842="M",1,0)</f>
        <v>0</v>
      </c>
      <c r="C848" s="22">
        <f>IF('Training Data'!A842="F",1,0)</f>
        <v>1</v>
      </c>
      <c r="D848" s="26">
        <f>IF('Training Data'!$B842="H",1,0)</f>
        <v>1</v>
      </c>
      <c r="E848" s="22">
        <f>IF('Training Data'!$B842="A",1,0)</f>
        <v>0</v>
      </c>
      <c r="F848" s="37">
        <v>0</v>
      </c>
      <c r="G848" s="37">
        <v>0</v>
      </c>
      <c r="H848" s="37">
        <v>1</v>
      </c>
      <c r="I848" s="37">
        <v>0</v>
      </c>
      <c r="J848" s="37">
        <v>0</v>
      </c>
      <c r="K848" s="37">
        <v>0</v>
      </c>
      <c r="L848" s="37">
        <v>0</v>
      </c>
      <c r="M848" s="37">
        <v>0</v>
      </c>
      <c r="N848" s="37">
        <v>0</v>
      </c>
      <c r="O848" s="37">
        <v>0</v>
      </c>
      <c r="P848" s="37">
        <v>0</v>
      </c>
      <c r="Q848" s="37">
        <v>0</v>
      </c>
      <c r="R848" s="37">
        <v>0</v>
      </c>
      <c r="S848" s="37">
        <v>0</v>
      </c>
      <c r="T848" s="22">
        <v>0</v>
      </c>
      <c r="U848" s="24">
        <v>1</v>
      </c>
      <c r="V848" s="23">
        <v>0</v>
      </c>
      <c r="W848" s="54">
        <f t="shared" ca="1" si="29"/>
        <v>-0.29281946691195132</v>
      </c>
      <c r="X848" s="55">
        <f t="shared" ca="1" si="28"/>
        <v>8.5743240202599352E-2</v>
      </c>
    </row>
    <row r="849" spans="2:24" x14ac:dyDescent="0.25">
      <c r="B849" s="26">
        <f>IF('Training Data'!A843="M",1,0)</f>
        <v>1</v>
      </c>
      <c r="C849" s="22">
        <f>IF('Training Data'!A843="F",1,0)</f>
        <v>0</v>
      </c>
      <c r="D849" s="26">
        <f>IF('Training Data'!$B843="H",1,0)</f>
        <v>1</v>
      </c>
      <c r="E849" s="22">
        <f>IF('Training Data'!$B843="A",1,0)</f>
        <v>0</v>
      </c>
      <c r="F849" s="37">
        <v>0</v>
      </c>
      <c r="G849" s="37">
        <v>0</v>
      </c>
      <c r="H849" s="37">
        <v>0</v>
      </c>
      <c r="I849" s="37">
        <v>0</v>
      </c>
      <c r="J849" s="37">
        <v>0</v>
      </c>
      <c r="K849" s="37">
        <v>0</v>
      </c>
      <c r="L849" s="37">
        <v>0</v>
      </c>
      <c r="M849" s="37">
        <v>0</v>
      </c>
      <c r="N849" s="37">
        <v>0</v>
      </c>
      <c r="O849" s="37">
        <v>0</v>
      </c>
      <c r="P849" s="37">
        <v>0</v>
      </c>
      <c r="Q849" s="37">
        <v>0</v>
      </c>
      <c r="R849" s="37">
        <v>0</v>
      </c>
      <c r="S849" s="37">
        <v>0</v>
      </c>
      <c r="T849" s="22">
        <v>0</v>
      </c>
      <c r="U849" s="24">
        <v>1</v>
      </c>
      <c r="V849" s="23">
        <v>0</v>
      </c>
      <c r="W849" s="54">
        <f t="shared" ca="1" si="29"/>
        <v>-0.12624135013744994</v>
      </c>
      <c r="X849" s="55">
        <f t="shared" ca="1" si="28"/>
        <v>1.5936878484526233E-2</v>
      </c>
    </row>
    <row r="850" spans="2:24" x14ac:dyDescent="0.25">
      <c r="B850" s="26">
        <f>IF('Training Data'!A844="M",1,0)</f>
        <v>0</v>
      </c>
      <c r="C850" s="22">
        <f>IF('Training Data'!A844="F",1,0)</f>
        <v>0</v>
      </c>
      <c r="D850" s="26">
        <f>IF('Training Data'!$B844="H",1,0)</f>
        <v>0</v>
      </c>
      <c r="E850" s="22">
        <f>IF('Training Data'!$B844="A",1,0)</f>
        <v>0</v>
      </c>
      <c r="F850" s="37">
        <v>0</v>
      </c>
      <c r="G850" s="37">
        <v>0</v>
      </c>
      <c r="H850" s="37">
        <v>0</v>
      </c>
      <c r="I850" s="37">
        <v>0</v>
      </c>
      <c r="J850" s="37">
        <v>1</v>
      </c>
      <c r="K850" s="37">
        <v>0</v>
      </c>
      <c r="L850" s="37">
        <v>0</v>
      </c>
      <c r="M850" s="37">
        <v>0</v>
      </c>
      <c r="N850" s="37">
        <v>0</v>
      </c>
      <c r="O850" s="37">
        <v>0</v>
      </c>
      <c r="P850" s="37">
        <v>0</v>
      </c>
      <c r="Q850" s="37">
        <v>0</v>
      </c>
      <c r="R850" s="37">
        <v>0</v>
      </c>
      <c r="S850" s="37">
        <v>1</v>
      </c>
      <c r="T850" s="22">
        <v>0</v>
      </c>
      <c r="U850" s="24">
        <v>1</v>
      </c>
      <c r="V850" s="23">
        <v>0</v>
      </c>
      <c r="W850" s="54">
        <f t="shared" ca="1" si="29"/>
        <v>8.6665605757606956E-2</v>
      </c>
      <c r="X850" s="55">
        <f t="shared" ca="1" si="28"/>
        <v>7.510927221332956E-3</v>
      </c>
    </row>
    <row r="851" spans="2:24" x14ac:dyDescent="0.25">
      <c r="B851" s="26">
        <f>IF('Training Data'!A845="M",1,0)</f>
        <v>1</v>
      </c>
      <c r="C851" s="22">
        <f>IF('Training Data'!A845="F",1,0)</f>
        <v>0</v>
      </c>
      <c r="D851" s="26">
        <f>IF('Training Data'!$B845="H",1,0)</f>
        <v>0</v>
      </c>
      <c r="E851" s="22">
        <f>IF('Training Data'!$B845="A",1,0)</f>
        <v>1</v>
      </c>
      <c r="F851" s="37">
        <v>0</v>
      </c>
      <c r="G851" s="37">
        <v>0</v>
      </c>
      <c r="H851" s="37">
        <v>0</v>
      </c>
      <c r="I851" s="37">
        <v>0</v>
      </c>
      <c r="J851" s="37">
        <v>0</v>
      </c>
      <c r="K851" s="37">
        <v>0</v>
      </c>
      <c r="L851" s="37">
        <v>0</v>
      </c>
      <c r="M851" s="37">
        <v>0</v>
      </c>
      <c r="N851" s="37">
        <v>0</v>
      </c>
      <c r="O851" s="37">
        <v>0</v>
      </c>
      <c r="P851" s="37">
        <v>0</v>
      </c>
      <c r="Q851" s="37">
        <v>0</v>
      </c>
      <c r="R851" s="37">
        <v>0</v>
      </c>
      <c r="S851" s="37">
        <v>0</v>
      </c>
      <c r="T851" s="22">
        <v>0</v>
      </c>
      <c r="U851" s="24">
        <v>1</v>
      </c>
      <c r="V851" s="23">
        <v>0</v>
      </c>
      <c r="W851" s="54">
        <f t="shared" ca="1" si="29"/>
        <v>-0.11160845100689183</v>
      </c>
      <c r="X851" s="55">
        <f t="shared" ca="1" si="28"/>
        <v>1.2456446336157775E-2</v>
      </c>
    </row>
    <row r="852" spans="2:24" x14ac:dyDescent="0.25">
      <c r="B852" s="26">
        <f>IF('Training Data'!A846="M",1,0)</f>
        <v>1</v>
      </c>
      <c r="C852" s="22">
        <f>IF('Training Data'!A846="F",1,0)</f>
        <v>0</v>
      </c>
      <c r="D852" s="26">
        <f>IF('Training Data'!$B846="H",1,0)</f>
        <v>0</v>
      </c>
      <c r="E852" s="22">
        <f>IF('Training Data'!$B846="A",1,0)</f>
        <v>1</v>
      </c>
      <c r="F852" s="37">
        <v>0</v>
      </c>
      <c r="G852" s="37">
        <v>1</v>
      </c>
      <c r="H852" s="37">
        <v>1</v>
      </c>
      <c r="I852" s="37">
        <v>0</v>
      </c>
      <c r="J852" s="37">
        <v>0</v>
      </c>
      <c r="K852" s="37">
        <v>0</v>
      </c>
      <c r="L852" s="37">
        <v>0</v>
      </c>
      <c r="M852" s="37">
        <v>0</v>
      </c>
      <c r="N852" s="37">
        <v>0</v>
      </c>
      <c r="O852" s="37">
        <v>0</v>
      </c>
      <c r="P852" s="37">
        <v>0</v>
      </c>
      <c r="Q852" s="37">
        <v>0</v>
      </c>
      <c r="R852" s="37">
        <v>0</v>
      </c>
      <c r="S852" s="37">
        <v>0</v>
      </c>
      <c r="T852" s="22">
        <v>0</v>
      </c>
      <c r="U852" s="24">
        <v>1</v>
      </c>
      <c r="V852" s="23">
        <v>0</v>
      </c>
      <c r="W852" s="54">
        <f t="shared" ca="1" si="29"/>
        <v>-0.62375723994488042</v>
      </c>
      <c r="X852" s="55">
        <f t="shared" ca="1" si="28"/>
        <v>0.38907309438365512</v>
      </c>
    </row>
    <row r="853" spans="2:24" x14ac:dyDescent="0.25">
      <c r="B853" s="26">
        <f>IF('Training Data'!A847="M",1,0)</f>
        <v>1</v>
      </c>
      <c r="C853" s="22">
        <f>IF('Training Data'!A847="F",1,0)</f>
        <v>0</v>
      </c>
      <c r="D853" s="26">
        <f>IF('Training Data'!$B847="H",1,0)</f>
        <v>1</v>
      </c>
      <c r="E853" s="22">
        <f>IF('Training Data'!$B847="A",1,0)</f>
        <v>0</v>
      </c>
      <c r="F853" s="37">
        <v>0</v>
      </c>
      <c r="G853" s="37">
        <v>0</v>
      </c>
      <c r="H853" s="37">
        <v>0</v>
      </c>
      <c r="I853" s="37">
        <v>0</v>
      </c>
      <c r="J853" s="37">
        <v>0</v>
      </c>
      <c r="K853" s="37">
        <v>0</v>
      </c>
      <c r="L853" s="37">
        <v>0</v>
      </c>
      <c r="M853" s="37">
        <v>0</v>
      </c>
      <c r="N853" s="37">
        <v>0</v>
      </c>
      <c r="O853" s="37">
        <v>0</v>
      </c>
      <c r="P853" s="37">
        <v>0</v>
      </c>
      <c r="Q853" s="37">
        <v>0</v>
      </c>
      <c r="R853" s="37">
        <v>0</v>
      </c>
      <c r="S853" s="37">
        <v>0</v>
      </c>
      <c r="T853" s="22">
        <v>0</v>
      </c>
      <c r="U853" s="24">
        <v>1</v>
      </c>
      <c r="V853" s="23">
        <v>0</v>
      </c>
      <c r="W853" s="54">
        <f t="shared" ca="1" si="29"/>
        <v>-0.12624135013744994</v>
      </c>
      <c r="X853" s="55">
        <f t="shared" ca="1" si="28"/>
        <v>1.5936878484526233E-2</v>
      </c>
    </row>
    <row r="854" spans="2:24" x14ac:dyDescent="0.25">
      <c r="B854" s="26">
        <f>IF('Training Data'!A848="M",1,0)</f>
        <v>0</v>
      </c>
      <c r="C854" s="22">
        <f>IF('Training Data'!A848="F",1,0)</f>
        <v>1</v>
      </c>
      <c r="D854" s="26">
        <f>IF('Training Data'!$B848="H",1,0)</f>
        <v>1</v>
      </c>
      <c r="E854" s="22">
        <f>IF('Training Data'!$B848="A",1,0)</f>
        <v>0</v>
      </c>
      <c r="F854" s="37">
        <v>0</v>
      </c>
      <c r="G854" s="37">
        <v>0</v>
      </c>
      <c r="H854" s="37">
        <v>1</v>
      </c>
      <c r="I854" s="37">
        <v>0</v>
      </c>
      <c r="J854" s="37">
        <v>0</v>
      </c>
      <c r="K854" s="37">
        <v>0</v>
      </c>
      <c r="L854" s="37">
        <v>0</v>
      </c>
      <c r="M854" s="37">
        <v>0</v>
      </c>
      <c r="N854" s="37">
        <v>0</v>
      </c>
      <c r="O854" s="37">
        <v>0</v>
      </c>
      <c r="P854" s="37">
        <v>1</v>
      </c>
      <c r="Q854" s="37">
        <v>0</v>
      </c>
      <c r="R854" s="37">
        <v>0</v>
      </c>
      <c r="S854" s="37">
        <v>1</v>
      </c>
      <c r="T854" s="22">
        <v>1</v>
      </c>
      <c r="U854" s="24">
        <v>1</v>
      </c>
      <c r="V854" s="23">
        <v>0</v>
      </c>
      <c r="W854" s="54">
        <f t="shared" ca="1" si="29"/>
        <v>-0.41944334154704699</v>
      </c>
      <c r="X854" s="55">
        <f t="shared" ca="1" si="28"/>
        <v>0.17593271676815272</v>
      </c>
    </row>
    <row r="855" spans="2:24" x14ac:dyDescent="0.25">
      <c r="B855" s="26">
        <f>IF('Training Data'!A849="M",1,0)</f>
        <v>0</v>
      </c>
      <c r="C855" s="22">
        <f>IF('Training Data'!A849="F",1,0)</f>
        <v>1</v>
      </c>
      <c r="D855" s="26">
        <f>IF('Training Data'!$B849="H",1,0)</f>
        <v>0</v>
      </c>
      <c r="E855" s="22">
        <f>IF('Training Data'!$B849="A",1,0)</f>
        <v>1</v>
      </c>
      <c r="F855" s="37">
        <v>0</v>
      </c>
      <c r="G855" s="37">
        <v>0</v>
      </c>
      <c r="H855" s="37">
        <v>1</v>
      </c>
      <c r="I855" s="37">
        <v>0</v>
      </c>
      <c r="J855" s="37">
        <v>0</v>
      </c>
      <c r="K855" s="37">
        <v>0</v>
      </c>
      <c r="L855" s="37">
        <v>0</v>
      </c>
      <c r="M855" s="37">
        <v>0</v>
      </c>
      <c r="N855" s="37">
        <v>0</v>
      </c>
      <c r="O855" s="37">
        <v>0</v>
      </c>
      <c r="P855" s="37">
        <v>1</v>
      </c>
      <c r="Q855" s="37">
        <v>0</v>
      </c>
      <c r="R855" s="37">
        <v>0</v>
      </c>
      <c r="S855" s="37">
        <v>0</v>
      </c>
      <c r="T855" s="22">
        <v>0</v>
      </c>
      <c r="U855" s="24">
        <v>1</v>
      </c>
      <c r="V855" s="23">
        <v>0</v>
      </c>
      <c r="W855" s="54">
        <f t="shared" ca="1" si="29"/>
        <v>-0.43725979305723461</v>
      </c>
      <c r="X855" s="55">
        <f t="shared" ca="1" si="28"/>
        <v>0.19119612662445565</v>
      </c>
    </row>
    <row r="856" spans="2:24" x14ac:dyDescent="0.25">
      <c r="B856" s="26">
        <f>IF('Training Data'!A850="M",1,0)</f>
        <v>0</v>
      </c>
      <c r="C856" s="22">
        <f>IF('Training Data'!A850="F",1,0)</f>
        <v>1</v>
      </c>
      <c r="D856" s="26">
        <f>IF('Training Data'!$B850="H",1,0)</f>
        <v>0</v>
      </c>
      <c r="E856" s="22">
        <f>IF('Training Data'!$B850="A",1,0)</f>
        <v>1</v>
      </c>
      <c r="F856" s="37">
        <v>0</v>
      </c>
      <c r="G856" s="37">
        <v>1</v>
      </c>
      <c r="H856" s="37">
        <v>0</v>
      </c>
      <c r="I856" s="37">
        <v>0</v>
      </c>
      <c r="J856" s="37">
        <v>0</v>
      </c>
      <c r="K856" s="37">
        <v>0</v>
      </c>
      <c r="L856" s="37">
        <v>0</v>
      </c>
      <c r="M856" s="37">
        <v>0</v>
      </c>
      <c r="N856" s="37">
        <v>0</v>
      </c>
      <c r="O856" s="37">
        <v>0</v>
      </c>
      <c r="P856" s="37">
        <v>0</v>
      </c>
      <c r="Q856" s="37">
        <v>0</v>
      </c>
      <c r="R856" s="37">
        <v>0</v>
      </c>
      <c r="S856" s="37">
        <v>0</v>
      </c>
      <c r="T856" s="22">
        <v>0</v>
      </c>
      <c r="U856" s="24">
        <v>1</v>
      </c>
      <c r="V856" s="23">
        <v>0</v>
      </c>
      <c r="W856" s="54">
        <f t="shared" ca="1" si="29"/>
        <v>-0.31420031849422503</v>
      </c>
      <c r="X856" s="55">
        <f t="shared" ca="1" si="28"/>
        <v>9.8721840141872449E-2</v>
      </c>
    </row>
    <row r="857" spans="2:24" x14ac:dyDescent="0.25">
      <c r="B857" s="26">
        <f>IF('Training Data'!A851="M",1,0)</f>
        <v>1</v>
      </c>
      <c r="C857" s="22">
        <f>IF('Training Data'!A851="F",1,0)</f>
        <v>0</v>
      </c>
      <c r="D857" s="26">
        <f>IF('Training Data'!$B851="H",1,0)</f>
        <v>0</v>
      </c>
      <c r="E857" s="22">
        <f>IF('Training Data'!$B851="A",1,0)</f>
        <v>1</v>
      </c>
      <c r="F857" s="37">
        <v>0</v>
      </c>
      <c r="G857" s="37">
        <v>0</v>
      </c>
      <c r="H857" s="37">
        <v>1</v>
      </c>
      <c r="I857" s="37">
        <v>0</v>
      </c>
      <c r="J857" s="37">
        <v>0</v>
      </c>
      <c r="K857" s="37">
        <v>0</v>
      </c>
      <c r="L857" s="37">
        <v>0</v>
      </c>
      <c r="M857" s="37">
        <v>0</v>
      </c>
      <c r="N857" s="37">
        <v>0</v>
      </c>
      <c r="O857" s="37">
        <v>0</v>
      </c>
      <c r="P857" s="37">
        <v>0</v>
      </c>
      <c r="Q857" s="37">
        <v>0</v>
      </c>
      <c r="R857" s="37">
        <v>0</v>
      </c>
      <c r="S857" s="37">
        <v>0</v>
      </c>
      <c r="T857" s="22">
        <v>0</v>
      </c>
      <c r="U857" s="24">
        <v>1</v>
      </c>
      <c r="V857" s="23">
        <v>0</v>
      </c>
      <c r="W857" s="54">
        <f t="shared" ca="1" si="29"/>
        <v>-0.34967597011947021</v>
      </c>
      <c r="X857" s="55">
        <f t="shared" ca="1" si="28"/>
        <v>0.12227328407899263</v>
      </c>
    </row>
    <row r="858" spans="2:24" x14ac:dyDescent="0.25">
      <c r="B858" s="26">
        <f>IF('Training Data'!A852="M",1,0)</f>
        <v>1</v>
      </c>
      <c r="C858" s="22">
        <f>IF('Training Data'!A852="F",1,0)</f>
        <v>0</v>
      </c>
      <c r="D858" s="26">
        <f>IF('Training Data'!$B852="H",1,0)</f>
        <v>1</v>
      </c>
      <c r="E858" s="22">
        <f>IF('Training Data'!$B852="A",1,0)</f>
        <v>0</v>
      </c>
      <c r="F858" s="37">
        <v>0</v>
      </c>
      <c r="G858" s="37">
        <v>0</v>
      </c>
      <c r="H858" s="37">
        <v>0</v>
      </c>
      <c r="I858" s="37">
        <v>0</v>
      </c>
      <c r="J858" s="37">
        <v>0</v>
      </c>
      <c r="K858" s="37">
        <v>0</v>
      </c>
      <c r="L858" s="37">
        <v>0</v>
      </c>
      <c r="M858" s="37">
        <v>0</v>
      </c>
      <c r="N858" s="37">
        <v>0</v>
      </c>
      <c r="O858" s="37">
        <v>0</v>
      </c>
      <c r="P858" s="37">
        <v>0</v>
      </c>
      <c r="Q858" s="37">
        <v>0</v>
      </c>
      <c r="R858" s="37">
        <v>0</v>
      </c>
      <c r="S858" s="37">
        <v>0</v>
      </c>
      <c r="T858" s="22">
        <v>0</v>
      </c>
      <c r="U858" s="24">
        <v>1</v>
      </c>
      <c r="V858" s="23">
        <v>0</v>
      </c>
      <c r="W858" s="54">
        <f t="shared" ca="1" si="29"/>
        <v>-0.12624135013744994</v>
      </c>
      <c r="X858" s="55">
        <f t="shared" ca="1" si="28"/>
        <v>1.5936878484526233E-2</v>
      </c>
    </row>
    <row r="859" spans="2:24" x14ac:dyDescent="0.25">
      <c r="B859" s="26">
        <f>IF('Training Data'!A853="M",1,0)</f>
        <v>0</v>
      </c>
      <c r="C859" s="22">
        <f>IF('Training Data'!A853="F",1,0)</f>
        <v>1</v>
      </c>
      <c r="D859" s="26">
        <f>IF('Training Data'!$B853="H",1,0)</f>
        <v>1</v>
      </c>
      <c r="E859" s="22">
        <f>IF('Training Data'!$B853="A",1,0)</f>
        <v>0</v>
      </c>
      <c r="F859" s="37">
        <v>0</v>
      </c>
      <c r="G859" s="37">
        <v>0</v>
      </c>
      <c r="H859" s="37">
        <v>0</v>
      </c>
      <c r="I859" s="37">
        <v>0</v>
      </c>
      <c r="J859" s="37">
        <v>0</v>
      </c>
      <c r="K859" s="37">
        <v>0</v>
      </c>
      <c r="L859" s="37">
        <v>0</v>
      </c>
      <c r="M859" s="37">
        <v>0</v>
      </c>
      <c r="N859" s="37">
        <v>0</v>
      </c>
      <c r="O859" s="37">
        <v>1</v>
      </c>
      <c r="P859" s="37">
        <v>0</v>
      </c>
      <c r="Q859" s="37">
        <v>0</v>
      </c>
      <c r="R859" s="37">
        <v>0</v>
      </c>
      <c r="S859" s="37">
        <v>0</v>
      </c>
      <c r="T859" s="22">
        <v>1</v>
      </c>
      <c r="U859" s="24">
        <v>1</v>
      </c>
      <c r="V859" s="23">
        <v>0</v>
      </c>
      <c r="W859" s="54">
        <f t="shared" ca="1" si="29"/>
        <v>0.34568989771641889</v>
      </c>
      <c r="X859" s="55">
        <f t="shared" ca="1" si="28"/>
        <v>0.11950150538318816</v>
      </c>
    </row>
    <row r="860" spans="2:24" x14ac:dyDescent="0.25">
      <c r="B860" s="26">
        <f>IF('Training Data'!A854="M",1,0)</f>
        <v>1</v>
      </c>
      <c r="C860" s="22">
        <f>IF('Training Data'!A854="F",1,0)</f>
        <v>0</v>
      </c>
      <c r="D860" s="26">
        <f>IF('Training Data'!$B854="H",1,0)</f>
        <v>0</v>
      </c>
      <c r="E860" s="22">
        <f>IF('Training Data'!$B854="A",1,0)</f>
        <v>1</v>
      </c>
      <c r="F860" s="37">
        <v>0</v>
      </c>
      <c r="G860" s="37">
        <v>0</v>
      </c>
      <c r="H860" s="37">
        <v>0</v>
      </c>
      <c r="I860" s="37">
        <v>0</v>
      </c>
      <c r="J860" s="37">
        <v>0</v>
      </c>
      <c r="K860" s="37">
        <v>0</v>
      </c>
      <c r="L860" s="37">
        <v>0</v>
      </c>
      <c r="M860" s="37">
        <v>0</v>
      </c>
      <c r="N860" s="37">
        <v>0</v>
      </c>
      <c r="O860" s="37">
        <v>0</v>
      </c>
      <c r="P860" s="37">
        <v>1</v>
      </c>
      <c r="Q860" s="37">
        <v>0</v>
      </c>
      <c r="R860" s="37">
        <v>0</v>
      </c>
      <c r="S860" s="37">
        <v>0</v>
      </c>
      <c r="T860" s="22">
        <v>0</v>
      </c>
      <c r="U860" s="24">
        <v>1</v>
      </c>
      <c r="V860" s="23">
        <v>0</v>
      </c>
      <c r="W860" s="54">
        <f t="shared" ca="1" si="29"/>
        <v>-0.27068167628273326</v>
      </c>
      <c r="X860" s="55">
        <f t="shared" ca="1" si="28"/>
        <v>7.3268569875230408E-2</v>
      </c>
    </row>
    <row r="861" spans="2:24" x14ac:dyDescent="0.25">
      <c r="B861" s="26">
        <f>IF('Training Data'!A855="M",1,0)</f>
        <v>0</v>
      </c>
      <c r="C861" s="22">
        <f>IF('Training Data'!A855="F",1,0)</f>
        <v>1</v>
      </c>
      <c r="D861" s="26">
        <f>IF('Training Data'!$B855="H",1,0)</f>
        <v>0</v>
      </c>
      <c r="E861" s="22">
        <f>IF('Training Data'!$B855="A",1,0)</f>
        <v>1</v>
      </c>
      <c r="F861" s="37">
        <v>0</v>
      </c>
      <c r="G861" s="37">
        <v>0</v>
      </c>
      <c r="H861" s="37">
        <v>0</v>
      </c>
      <c r="I861" s="37">
        <v>0</v>
      </c>
      <c r="J861" s="37">
        <v>0</v>
      </c>
      <c r="K861" s="37">
        <v>0</v>
      </c>
      <c r="L861" s="37">
        <v>0</v>
      </c>
      <c r="M861" s="37">
        <v>0</v>
      </c>
      <c r="N861" s="37">
        <v>0</v>
      </c>
      <c r="O861" s="37">
        <v>0</v>
      </c>
      <c r="P861" s="37">
        <v>0</v>
      </c>
      <c r="Q861" s="37">
        <v>0</v>
      </c>
      <c r="R861" s="37">
        <v>0</v>
      </c>
      <c r="S861" s="37">
        <v>0</v>
      </c>
      <c r="T861" s="22">
        <v>0</v>
      </c>
      <c r="U861" s="24">
        <v>1</v>
      </c>
      <c r="V861" s="23">
        <v>0</v>
      </c>
      <c r="W861" s="54">
        <f t="shared" ca="1" si="29"/>
        <v>-4.0119048668814855E-2</v>
      </c>
      <c r="X861" s="55">
        <f t="shared" ca="1" si="28"/>
        <v>1.6095380660907351E-3</v>
      </c>
    </row>
    <row r="862" spans="2:24" x14ac:dyDescent="0.25">
      <c r="B862" s="26">
        <f>IF('Training Data'!A856="M",1,0)</f>
        <v>1</v>
      </c>
      <c r="C862" s="22">
        <f>IF('Training Data'!A856="F",1,0)</f>
        <v>0</v>
      </c>
      <c r="D862" s="26">
        <f>IF('Training Data'!$B856="H",1,0)</f>
        <v>1</v>
      </c>
      <c r="E862" s="22">
        <f>IF('Training Data'!$B856="A",1,0)</f>
        <v>0</v>
      </c>
      <c r="F862" s="37">
        <v>0</v>
      </c>
      <c r="G862" s="37">
        <v>0</v>
      </c>
      <c r="H862" s="37">
        <v>0</v>
      </c>
      <c r="I862" s="37">
        <v>0</v>
      </c>
      <c r="J862" s="37">
        <v>0</v>
      </c>
      <c r="K862" s="37">
        <v>0</v>
      </c>
      <c r="L862" s="37">
        <v>0</v>
      </c>
      <c r="M862" s="37">
        <v>1</v>
      </c>
      <c r="N862" s="37">
        <v>0</v>
      </c>
      <c r="O862" s="37">
        <v>0</v>
      </c>
      <c r="P862" s="37">
        <v>0</v>
      </c>
      <c r="Q862" s="37">
        <v>0</v>
      </c>
      <c r="R862" s="37">
        <v>0</v>
      </c>
      <c r="S862" s="37">
        <v>0</v>
      </c>
      <c r="T862" s="22">
        <v>0</v>
      </c>
      <c r="U862" s="24">
        <v>1</v>
      </c>
      <c r="V862" s="23">
        <v>0</v>
      </c>
      <c r="W862" s="54">
        <f t="shared" ca="1" si="29"/>
        <v>0.10368345059865788</v>
      </c>
      <c r="X862" s="55">
        <f t="shared" ca="1" si="28"/>
        <v>1.075025792804433E-2</v>
      </c>
    </row>
    <row r="863" spans="2:24" x14ac:dyDescent="0.25">
      <c r="B863" s="26">
        <f>IF('Training Data'!A857="M",1,0)</f>
        <v>0</v>
      </c>
      <c r="C863" s="22">
        <f>IF('Training Data'!A857="F",1,0)</f>
        <v>1</v>
      </c>
      <c r="D863" s="26">
        <f>IF('Training Data'!$B857="H",1,0)</f>
        <v>1</v>
      </c>
      <c r="E863" s="22">
        <f>IF('Training Data'!$B857="A",1,0)</f>
        <v>0</v>
      </c>
      <c r="F863" s="37">
        <v>0</v>
      </c>
      <c r="G863" s="37">
        <v>0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0</v>
      </c>
      <c r="N863" s="37">
        <v>0</v>
      </c>
      <c r="O863" s="37">
        <v>0</v>
      </c>
      <c r="P863" s="37">
        <v>1</v>
      </c>
      <c r="Q863" s="37">
        <v>0</v>
      </c>
      <c r="R863" s="37">
        <v>0</v>
      </c>
      <c r="S863" s="37">
        <v>0</v>
      </c>
      <c r="T863" s="22">
        <v>1</v>
      </c>
      <c r="U863" s="24">
        <v>1</v>
      </c>
      <c r="V863" s="23">
        <v>0</v>
      </c>
      <c r="W863" s="54">
        <f t="shared" ca="1" si="29"/>
        <v>2.6083390024557757E-2</v>
      </c>
      <c r="X863" s="55">
        <f t="shared" ca="1" si="28"/>
        <v>6.8034323517319909E-4</v>
      </c>
    </row>
    <row r="864" spans="2:24" x14ac:dyDescent="0.25">
      <c r="B864" s="26">
        <f>IF('Training Data'!A858="M",1,0)</f>
        <v>1</v>
      </c>
      <c r="C864" s="22">
        <f>IF('Training Data'!A858="F",1,0)</f>
        <v>0</v>
      </c>
      <c r="D864" s="26">
        <f>IF('Training Data'!$B858="H",1,0)</f>
        <v>0</v>
      </c>
      <c r="E864" s="22">
        <f>IF('Training Data'!$B858="A",1,0)</f>
        <v>1</v>
      </c>
      <c r="F864" s="37">
        <v>0</v>
      </c>
      <c r="G864" s="37">
        <v>0</v>
      </c>
      <c r="H864" s="37">
        <v>0</v>
      </c>
      <c r="I864" s="37">
        <v>0</v>
      </c>
      <c r="J864" s="37">
        <v>0</v>
      </c>
      <c r="K864" s="37">
        <v>0</v>
      </c>
      <c r="L864" s="37">
        <v>0</v>
      </c>
      <c r="M864" s="37">
        <v>0</v>
      </c>
      <c r="N864" s="37">
        <v>0</v>
      </c>
      <c r="O864" s="37">
        <v>0</v>
      </c>
      <c r="P864" s="37">
        <v>0</v>
      </c>
      <c r="Q864" s="37">
        <v>0</v>
      </c>
      <c r="R864" s="37">
        <v>0</v>
      </c>
      <c r="S864" s="37">
        <v>0</v>
      </c>
      <c r="T864" s="22">
        <v>0</v>
      </c>
      <c r="U864" s="24">
        <v>1</v>
      </c>
      <c r="V864" s="23">
        <v>0</v>
      </c>
      <c r="W864" s="54">
        <f t="shared" ca="1" si="29"/>
        <v>-0.11160845100689183</v>
      </c>
      <c r="X864" s="55">
        <f t="shared" ca="1" si="28"/>
        <v>1.2456446336157775E-2</v>
      </c>
    </row>
    <row r="865" spans="2:24" x14ac:dyDescent="0.25">
      <c r="B865" s="26">
        <f>IF('Training Data'!A859="M",1,0)</f>
        <v>1</v>
      </c>
      <c r="C865" s="22">
        <f>IF('Training Data'!A859="F",1,0)</f>
        <v>0</v>
      </c>
      <c r="D865" s="26">
        <f>IF('Training Data'!$B859="H",1,0)</f>
        <v>0</v>
      </c>
      <c r="E865" s="22">
        <f>IF('Training Data'!$B859="A",1,0)</f>
        <v>1</v>
      </c>
      <c r="F865" s="37">
        <v>0</v>
      </c>
      <c r="G865" s="37">
        <v>0</v>
      </c>
      <c r="H865" s="37">
        <v>0</v>
      </c>
      <c r="I865" s="37">
        <v>0</v>
      </c>
      <c r="J865" s="37">
        <v>0</v>
      </c>
      <c r="K865" s="37">
        <v>0</v>
      </c>
      <c r="L865" s="37">
        <v>0</v>
      </c>
      <c r="M865" s="37">
        <v>0</v>
      </c>
      <c r="N865" s="37">
        <v>0</v>
      </c>
      <c r="O865" s="37">
        <v>0</v>
      </c>
      <c r="P865" s="37">
        <v>1</v>
      </c>
      <c r="Q865" s="37">
        <v>0</v>
      </c>
      <c r="R865" s="37">
        <v>0</v>
      </c>
      <c r="S865" s="37">
        <v>1</v>
      </c>
      <c r="T865" s="22">
        <v>0</v>
      </c>
      <c r="U865" s="24">
        <v>1</v>
      </c>
      <c r="V865" s="23">
        <v>0</v>
      </c>
      <c r="W865" s="54">
        <f t="shared" ca="1" si="29"/>
        <v>-0.4781408887417597</v>
      </c>
      <c r="X865" s="55">
        <f t="shared" ca="1" si="28"/>
        <v>0.22861870948675983</v>
      </c>
    </row>
    <row r="866" spans="2:24" x14ac:dyDescent="0.25">
      <c r="B866" s="26">
        <f>IF('Training Data'!A860="M",1,0)</f>
        <v>0</v>
      </c>
      <c r="C866" s="22">
        <f>IF('Training Data'!A860="F",1,0)</f>
        <v>1</v>
      </c>
      <c r="D866" s="26">
        <f>IF('Training Data'!$B860="H",1,0)</f>
        <v>0</v>
      </c>
      <c r="E866" s="22">
        <f>IF('Training Data'!$B860="A",1,0)</f>
        <v>1</v>
      </c>
      <c r="F866" s="37">
        <v>1</v>
      </c>
      <c r="G866" s="37">
        <v>0</v>
      </c>
      <c r="H866" s="37">
        <v>0</v>
      </c>
      <c r="I866" s="37">
        <v>0</v>
      </c>
      <c r="J866" s="37">
        <v>0</v>
      </c>
      <c r="K866" s="37">
        <v>0</v>
      </c>
      <c r="L866" s="37">
        <v>0</v>
      </c>
      <c r="M866" s="37">
        <v>0</v>
      </c>
      <c r="N866" s="37">
        <v>0</v>
      </c>
      <c r="O866" s="37">
        <v>0</v>
      </c>
      <c r="P866" s="37">
        <v>0</v>
      </c>
      <c r="Q866" s="37">
        <v>0</v>
      </c>
      <c r="R866" s="37">
        <v>0</v>
      </c>
      <c r="S866" s="37">
        <v>0</v>
      </c>
      <c r="T866" s="22">
        <v>0</v>
      </c>
      <c r="U866" s="24">
        <v>1</v>
      </c>
      <c r="V866" s="23">
        <v>0</v>
      </c>
      <c r="W866" s="54">
        <f t="shared" ca="1" si="29"/>
        <v>0.176274838242792</v>
      </c>
      <c r="X866" s="55">
        <f t="shared" ca="1" si="28"/>
        <v>3.1072818597522485E-2</v>
      </c>
    </row>
    <row r="867" spans="2:24" x14ac:dyDescent="0.25">
      <c r="B867" s="26">
        <f>IF('Training Data'!A861="M",1,0)</f>
        <v>1</v>
      </c>
      <c r="C867" s="22">
        <f>IF('Training Data'!A861="F",1,0)</f>
        <v>0</v>
      </c>
      <c r="D867" s="26">
        <f>IF('Training Data'!$B861="H",1,0)</f>
        <v>0</v>
      </c>
      <c r="E867" s="22">
        <f>IF('Training Data'!$B861="A",1,0)</f>
        <v>1</v>
      </c>
      <c r="F867" s="37">
        <v>0</v>
      </c>
      <c r="G867" s="37">
        <v>0</v>
      </c>
      <c r="H867" s="37">
        <v>0</v>
      </c>
      <c r="I867" s="37">
        <v>0</v>
      </c>
      <c r="J867" s="37">
        <v>0</v>
      </c>
      <c r="K867" s="37">
        <v>0</v>
      </c>
      <c r="L867" s="37">
        <v>0</v>
      </c>
      <c r="M867" s="37">
        <v>0</v>
      </c>
      <c r="N867" s="37">
        <v>0</v>
      </c>
      <c r="O867" s="37">
        <v>0</v>
      </c>
      <c r="P867" s="37">
        <v>1</v>
      </c>
      <c r="Q867" s="37">
        <v>0</v>
      </c>
      <c r="R867" s="37">
        <v>0</v>
      </c>
      <c r="S867" s="37">
        <v>0</v>
      </c>
      <c r="T867" s="22">
        <v>0</v>
      </c>
      <c r="U867" s="24">
        <v>1</v>
      </c>
      <c r="V867" s="23">
        <v>0</v>
      </c>
      <c r="W867" s="54">
        <f t="shared" ca="1" si="29"/>
        <v>-0.27068167628273326</v>
      </c>
      <c r="X867" s="55">
        <f t="shared" ca="1" si="28"/>
        <v>7.3268569875230408E-2</v>
      </c>
    </row>
    <row r="868" spans="2:24" x14ac:dyDescent="0.25">
      <c r="B868" s="26">
        <f>IF('Training Data'!A862="M",1,0)</f>
        <v>1</v>
      </c>
      <c r="C868" s="22">
        <f>IF('Training Data'!A862="F",1,0)</f>
        <v>0</v>
      </c>
      <c r="D868" s="26">
        <f>IF('Training Data'!$B862="H",1,0)</f>
        <v>0</v>
      </c>
      <c r="E868" s="22">
        <f>IF('Training Data'!$B862="A",1,0)</f>
        <v>1</v>
      </c>
      <c r="F868" s="37">
        <v>0</v>
      </c>
      <c r="G868" s="37">
        <v>1</v>
      </c>
      <c r="H868" s="37">
        <v>0</v>
      </c>
      <c r="I868" s="37">
        <v>0</v>
      </c>
      <c r="J868" s="37">
        <v>0</v>
      </c>
      <c r="K868" s="37">
        <v>0</v>
      </c>
      <c r="L868" s="37">
        <v>0</v>
      </c>
      <c r="M868" s="37">
        <v>0</v>
      </c>
      <c r="N868" s="37">
        <v>0</v>
      </c>
      <c r="O868" s="37">
        <v>0</v>
      </c>
      <c r="P868" s="37">
        <v>0</v>
      </c>
      <c r="Q868" s="37">
        <v>0</v>
      </c>
      <c r="R868" s="37">
        <v>0</v>
      </c>
      <c r="S868" s="37">
        <v>1</v>
      </c>
      <c r="T868" s="22">
        <v>0</v>
      </c>
      <c r="U868" s="24">
        <v>1</v>
      </c>
      <c r="V868" s="23">
        <v>0</v>
      </c>
      <c r="W868" s="54">
        <f t="shared" ca="1" si="29"/>
        <v>-0.59314893329132845</v>
      </c>
      <c r="X868" s="55">
        <f t="shared" ca="1" si="28"/>
        <v>0.35182565706464081</v>
      </c>
    </row>
    <row r="869" spans="2:24" x14ac:dyDescent="0.25">
      <c r="B869" s="26">
        <f>IF('Training Data'!A863="M",1,0)</f>
        <v>1</v>
      </c>
      <c r="C869" s="22">
        <f>IF('Training Data'!A863="F",1,0)</f>
        <v>0</v>
      </c>
      <c r="D869" s="26">
        <f>IF('Training Data'!$B863="H",1,0)</f>
        <v>0</v>
      </c>
      <c r="E869" s="22">
        <f>IF('Training Data'!$B863="A",1,0)</f>
        <v>1</v>
      </c>
      <c r="F869" s="37">
        <v>0</v>
      </c>
      <c r="G869" s="37">
        <v>0</v>
      </c>
      <c r="H869" s="37">
        <v>0</v>
      </c>
      <c r="I869" s="37">
        <v>0</v>
      </c>
      <c r="J869" s="37">
        <v>0</v>
      </c>
      <c r="K869" s="37">
        <v>0</v>
      </c>
      <c r="L869" s="37">
        <v>0</v>
      </c>
      <c r="M869" s="37">
        <v>0</v>
      </c>
      <c r="N869" s="37">
        <v>0</v>
      </c>
      <c r="O869" s="37">
        <v>0</v>
      </c>
      <c r="P869" s="37">
        <v>0</v>
      </c>
      <c r="Q869" s="37">
        <v>0</v>
      </c>
      <c r="R869" s="37">
        <v>0</v>
      </c>
      <c r="S869" s="37">
        <v>0</v>
      </c>
      <c r="T869" s="22">
        <v>1</v>
      </c>
      <c r="U869" s="24">
        <v>1</v>
      </c>
      <c r="V869" s="23">
        <v>0</v>
      </c>
      <c r="W869" s="54">
        <f t="shared" ca="1" si="29"/>
        <v>0.12830011209288028</v>
      </c>
      <c r="X869" s="55">
        <f t="shared" ca="1" si="28"/>
        <v>1.6460918763045645E-2</v>
      </c>
    </row>
    <row r="870" spans="2:24" x14ac:dyDescent="0.25">
      <c r="B870" s="26">
        <f>IF('Training Data'!A864="M",1,0)</f>
        <v>1</v>
      </c>
      <c r="C870" s="22">
        <f>IF('Training Data'!A864="F",1,0)</f>
        <v>0</v>
      </c>
      <c r="D870" s="26">
        <f>IF('Training Data'!$B864="H",1,0)</f>
        <v>0</v>
      </c>
      <c r="E870" s="22">
        <f>IF('Training Data'!$B864="A",1,0)</f>
        <v>1</v>
      </c>
      <c r="F870" s="37">
        <v>0</v>
      </c>
      <c r="G870" s="37">
        <v>0</v>
      </c>
      <c r="H870" s="37">
        <v>0</v>
      </c>
      <c r="I870" s="37">
        <v>0</v>
      </c>
      <c r="J870" s="37">
        <v>0</v>
      </c>
      <c r="K870" s="37">
        <v>0</v>
      </c>
      <c r="L870" s="37">
        <v>0</v>
      </c>
      <c r="M870" s="37">
        <v>0</v>
      </c>
      <c r="N870" s="37">
        <v>0</v>
      </c>
      <c r="O870" s="37">
        <v>0</v>
      </c>
      <c r="P870" s="37">
        <v>1</v>
      </c>
      <c r="Q870" s="37">
        <v>0</v>
      </c>
      <c r="R870" s="37">
        <v>0</v>
      </c>
      <c r="S870" s="37">
        <v>1</v>
      </c>
      <c r="T870" s="22">
        <v>0</v>
      </c>
      <c r="U870" s="24">
        <v>1</v>
      </c>
      <c r="V870" s="23">
        <v>0</v>
      </c>
      <c r="W870" s="54">
        <f t="shared" ca="1" si="29"/>
        <v>-0.4781408887417597</v>
      </c>
      <c r="X870" s="55">
        <f t="shared" ca="1" si="28"/>
        <v>0.22861870948675983</v>
      </c>
    </row>
    <row r="871" spans="2:24" x14ac:dyDescent="0.25">
      <c r="B871" s="26">
        <f>IF('Training Data'!A865="M",1,0)</f>
        <v>1</v>
      </c>
      <c r="C871" s="22">
        <f>IF('Training Data'!A865="F",1,0)</f>
        <v>0</v>
      </c>
      <c r="D871" s="26">
        <f>IF('Training Data'!$B865="H",1,0)</f>
        <v>0</v>
      </c>
      <c r="E871" s="22">
        <f>IF('Training Data'!$B865="A",1,0)</f>
        <v>1</v>
      </c>
      <c r="F871" s="37">
        <v>0</v>
      </c>
      <c r="G871" s="37">
        <v>0</v>
      </c>
      <c r="H871" s="37">
        <v>0</v>
      </c>
      <c r="I871" s="37">
        <v>0</v>
      </c>
      <c r="J871" s="37">
        <v>0</v>
      </c>
      <c r="K871" s="37">
        <v>0</v>
      </c>
      <c r="L871" s="37">
        <v>0</v>
      </c>
      <c r="M871" s="37">
        <v>0</v>
      </c>
      <c r="N871" s="37">
        <v>0</v>
      </c>
      <c r="O871" s="37">
        <v>0</v>
      </c>
      <c r="P871" s="37">
        <v>0</v>
      </c>
      <c r="Q871" s="37">
        <v>0</v>
      </c>
      <c r="R871" s="37">
        <v>0</v>
      </c>
      <c r="S871" s="37">
        <v>1</v>
      </c>
      <c r="T871" s="22">
        <v>0</v>
      </c>
      <c r="U871" s="24">
        <v>1</v>
      </c>
      <c r="V871" s="23">
        <v>0</v>
      </c>
      <c r="W871" s="54">
        <f t="shared" ca="1" si="29"/>
        <v>-0.31906766346591825</v>
      </c>
      <c r="X871" s="55">
        <f t="shared" ca="1" si="28"/>
        <v>0.10180417386960046</v>
      </c>
    </row>
    <row r="872" spans="2:24" x14ac:dyDescent="0.25">
      <c r="B872" s="26">
        <f>IF('Training Data'!A866="M",1,0)</f>
        <v>1</v>
      </c>
      <c r="C872" s="22">
        <f>IF('Training Data'!A866="F",1,0)</f>
        <v>0</v>
      </c>
      <c r="D872" s="26">
        <f>IF('Training Data'!$B866="H",1,0)</f>
        <v>1</v>
      </c>
      <c r="E872" s="22">
        <f>IF('Training Data'!$B866="A",1,0)</f>
        <v>0</v>
      </c>
      <c r="F872" s="37">
        <v>0</v>
      </c>
      <c r="G872" s="37">
        <v>0</v>
      </c>
      <c r="H872" s="37">
        <v>0</v>
      </c>
      <c r="I872" s="37">
        <v>0</v>
      </c>
      <c r="J872" s="37">
        <v>0</v>
      </c>
      <c r="K872" s="37">
        <v>0</v>
      </c>
      <c r="L872" s="37">
        <v>0</v>
      </c>
      <c r="M872" s="37">
        <v>0</v>
      </c>
      <c r="N872" s="37">
        <v>0</v>
      </c>
      <c r="O872" s="37">
        <v>0</v>
      </c>
      <c r="P872" s="37">
        <v>0</v>
      </c>
      <c r="Q872" s="37">
        <v>0</v>
      </c>
      <c r="R872" s="37">
        <v>0</v>
      </c>
      <c r="S872" s="37">
        <v>0</v>
      </c>
      <c r="T872" s="22">
        <v>0</v>
      </c>
      <c r="U872" s="24">
        <v>1</v>
      </c>
      <c r="V872" s="23">
        <v>0</v>
      </c>
      <c r="W872" s="54">
        <f t="shared" ca="1" si="29"/>
        <v>-0.12624135013744994</v>
      </c>
      <c r="X872" s="55">
        <f t="shared" ca="1" si="28"/>
        <v>1.5936878484526233E-2</v>
      </c>
    </row>
    <row r="873" spans="2:24" x14ac:dyDescent="0.25">
      <c r="B873" s="26">
        <f>IF('Training Data'!A867="M",1,0)</f>
        <v>1</v>
      </c>
      <c r="C873" s="22">
        <f>IF('Training Data'!A867="F",1,0)</f>
        <v>0</v>
      </c>
      <c r="D873" s="26">
        <f>IF('Training Data'!$B867="H",1,0)</f>
        <v>1</v>
      </c>
      <c r="E873" s="22">
        <f>IF('Training Data'!$B867="A",1,0)</f>
        <v>0</v>
      </c>
      <c r="F873" s="37">
        <v>0</v>
      </c>
      <c r="G873" s="37">
        <v>0</v>
      </c>
      <c r="H873" s="37">
        <v>0</v>
      </c>
      <c r="I873" s="37">
        <v>0</v>
      </c>
      <c r="J873" s="37">
        <v>0</v>
      </c>
      <c r="K873" s="37">
        <v>0</v>
      </c>
      <c r="L873" s="37">
        <v>0</v>
      </c>
      <c r="M873" s="37">
        <v>0</v>
      </c>
      <c r="N873" s="37">
        <v>0</v>
      </c>
      <c r="O873" s="37">
        <v>0</v>
      </c>
      <c r="P873" s="37">
        <v>0</v>
      </c>
      <c r="Q873" s="37">
        <v>0</v>
      </c>
      <c r="R873" s="37">
        <v>0</v>
      </c>
      <c r="S873" s="37">
        <v>0</v>
      </c>
      <c r="T873" s="22">
        <v>0</v>
      </c>
      <c r="U873" s="24">
        <v>1</v>
      </c>
      <c r="V873" s="23">
        <v>0</v>
      </c>
      <c r="W873" s="54">
        <f t="shared" ca="1" si="29"/>
        <v>-0.12624135013744994</v>
      </c>
      <c r="X873" s="55">
        <f t="shared" ca="1" si="28"/>
        <v>1.5936878484526233E-2</v>
      </c>
    </row>
    <row r="874" spans="2:24" x14ac:dyDescent="0.25">
      <c r="B874" s="26">
        <f>IF('Training Data'!A868="M",1,0)</f>
        <v>0</v>
      </c>
      <c r="C874" s="22">
        <f>IF('Training Data'!A868="F",1,0)</f>
        <v>1</v>
      </c>
      <c r="D874" s="26">
        <f>IF('Training Data'!$B868="H",1,0)</f>
        <v>1</v>
      </c>
      <c r="E874" s="22">
        <f>IF('Training Data'!$B868="A",1,0)</f>
        <v>0</v>
      </c>
      <c r="F874" s="37">
        <v>0</v>
      </c>
      <c r="G874" s="37">
        <v>0</v>
      </c>
      <c r="H874" s="37">
        <v>0</v>
      </c>
      <c r="I874" s="37">
        <v>0</v>
      </c>
      <c r="J874" s="37">
        <v>0</v>
      </c>
      <c r="K874" s="37">
        <v>0</v>
      </c>
      <c r="L874" s="37">
        <v>0</v>
      </c>
      <c r="M874" s="37">
        <v>0</v>
      </c>
      <c r="N874" s="37">
        <v>0</v>
      </c>
      <c r="O874" s="37">
        <v>0</v>
      </c>
      <c r="P874" s="37">
        <v>1</v>
      </c>
      <c r="Q874" s="37">
        <v>0</v>
      </c>
      <c r="R874" s="37">
        <v>0</v>
      </c>
      <c r="S874" s="37">
        <v>1</v>
      </c>
      <c r="T874" s="22">
        <v>0</v>
      </c>
      <c r="U874" s="24">
        <v>1</v>
      </c>
      <c r="V874" s="23">
        <v>0</v>
      </c>
      <c r="W874" s="54">
        <f t="shared" ca="1" si="29"/>
        <v>-0.4212843855342408</v>
      </c>
      <c r="X874" s="55">
        <f t="shared" ca="1" si="28"/>
        <v>0.17748053349496284</v>
      </c>
    </row>
    <row r="875" spans="2:24" x14ac:dyDescent="0.25">
      <c r="B875" s="26">
        <f>IF('Training Data'!A869="M",1,0)</f>
        <v>1</v>
      </c>
      <c r="C875" s="22">
        <f>IF('Training Data'!A869="F",1,0)</f>
        <v>0</v>
      </c>
      <c r="D875" s="26">
        <f>IF('Training Data'!$B869="H",1,0)</f>
        <v>1</v>
      </c>
      <c r="E875" s="22">
        <f>IF('Training Data'!$B869="A",1,0)</f>
        <v>0</v>
      </c>
      <c r="F875" s="37">
        <v>0</v>
      </c>
      <c r="G875" s="37">
        <v>1</v>
      </c>
      <c r="H875" s="37">
        <v>0</v>
      </c>
      <c r="I875" s="37">
        <v>0</v>
      </c>
      <c r="J875" s="37">
        <v>0</v>
      </c>
      <c r="K875" s="37">
        <v>0</v>
      </c>
      <c r="L875" s="37">
        <v>0</v>
      </c>
      <c r="M875" s="37">
        <v>0</v>
      </c>
      <c r="N875" s="37">
        <v>1</v>
      </c>
      <c r="O875" s="37">
        <v>0</v>
      </c>
      <c r="P875" s="37">
        <v>0</v>
      </c>
      <c r="Q875" s="37">
        <v>0</v>
      </c>
      <c r="R875" s="37">
        <v>0</v>
      </c>
      <c r="S875" s="37">
        <v>1</v>
      </c>
      <c r="T875" s="22">
        <v>0</v>
      </c>
      <c r="U875" s="24">
        <v>1</v>
      </c>
      <c r="V875" s="23">
        <v>0</v>
      </c>
      <c r="W875" s="54">
        <f t="shared" ca="1" si="29"/>
        <v>-0.46200879274873552</v>
      </c>
      <c r="X875" s="55">
        <f t="shared" ca="1" si="28"/>
        <v>0.21345212457714405</v>
      </c>
    </row>
    <row r="876" spans="2:24" x14ac:dyDescent="0.25">
      <c r="B876" s="26">
        <f>IF('Training Data'!A870="M",1,0)</f>
        <v>0</v>
      </c>
      <c r="C876" s="22">
        <f>IF('Training Data'!A870="F",1,0)</f>
        <v>1</v>
      </c>
      <c r="D876" s="26">
        <f>IF('Training Data'!$B870="H",1,0)</f>
        <v>1</v>
      </c>
      <c r="E876" s="22">
        <f>IF('Training Data'!$B870="A",1,0)</f>
        <v>0</v>
      </c>
      <c r="F876" s="37">
        <v>0</v>
      </c>
      <c r="G876" s="37">
        <v>0</v>
      </c>
      <c r="H876" s="37">
        <v>0</v>
      </c>
      <c r="I876" s="37">
        <v>0</v>
      </c>
      <c r="J876" s="37">
        <v>0</v>
      </c>
      <c r="K876" s="37">
        <v>0</v>
      </c>
      <c r="L876" s="37">
        <v>0</v>
      </c>
      <c r="M876" s="37">
        <v>0</v>
      </c>
      <c r="N876" s="37">
        <v>0</v>
      </c>
      <c r="O876" s="37">
        <v>0</v>
      </c>
      <c r="P876" s="37">
        <v>0</v>
      </c>
      <c r="Q876" s="37">
        <v>0</v>
      </c>
      <c r="R876" s="37">
        <v>0</v>
      </c>
      <c r="S876" s="37">
        <v>0</v>
      </c>
      <c r="T876" s="22">
        <v>0</v>
      </c>
      <c r="U876" s="24">
        <v>1</v>
      </c>
      <c r="V876" s="23">
        <v>0</v>
      </c>
      <c r="W876" s="54">
        <f t="shared" ca="1" si="29"/>
        <v>-5.4751947799372959E-2</v>
      </c>
      <c r="X876" s="55">
        <f t="shared" ca="1" si="28"/>
        <v>2.9977757878252615E-3</v>
      </c>
    </row>
    <row r="877" spans="2:24" x14ac:dyDescent="0.25">
      <c r="B877" s="26">
        <f>IF('Training Data'!A871="M",1,0)</f>
        <v>0</v>
      </c>
      <c r="C877" s="22">
        <f>IF('Training Data'!A871="F",1,0)</f>
        <v>1</v>
      </c>
      <c r="D877" s="26">
        <f>IF('Training Data'!$B871="H",1,0)</f>
        <v>0</v>
      </c>
      <c r="E877" s="22">
        <f>IF('Training Data'!$B871="A",1,0)</f>
        <v>1</v>
      </c>
      <c r="F877" s="37">
        <v>0</v>
      </c>
      <c r="G877" s="37">
        <v>0</v>
      </c>
      <c r="H877" s="37">
        <v>0</v>
      </c>
      <c r="I877" s="37">
        <v>0</v>
      </c>
      <c r="J877" s="37">
        <v>0</v>
      </c>
      <c r="K877" s="37">
        <v>0</v>
      </c>
      <c r="L877" s="37">
        <v>0</v>
      </c>
      <c r="M877" s="37">
        <v>0</v>
      </c>
      <c r="N877" s="37">
        <v>0</v>
      </c>
      <c r="O877" s="37">
        <v>0</v>
      </c>
      <c r="P877" s="37">
        <v>0</v>
      </c>
      <c r="Q877" s="37">
        <v>0</v>
      </c>
      <c r="R877" s="37">
        <v>0</v>
      </c>
      <c r="S877" s="37">
        <v>0</v>
      </c>
      <c r="T877" s="22">
        <v>0</v>
      </c>
      <c r="U877" s="24">
        <v>1</v>
      </c>
      <c r="V877" s="23">
        <v>0</v>
      </c>
      <c r="W877" s="54">
        <f t="shared" ca="1" si="29"/>
        <v>-4.0119048668814855E-2</v>
      </c>
      <c r="X877" s="55">
        <f t="shared" ca="1" si="28"/>
        <v>1.6095380660907351E-3</v>
      </c>
    </row>
    <row r="878" spans="2:24" x14ac:dyDescent="0.25">
      <c r="B878" s="26">
        <f>IF('Training Data'!A872="M",1,0)</f>
        <v>0</v>
      </c>
      <c r="C878" s="22">
        <f>IF('Training Data'!A872="F",1,0)</f>
        <v>1</v>
      </c>
      <c r="D878" s="26">
        <f>IF('Training Data'!$B872="H",1,0)</f>
        <v>0</v>
      </c>
      <c r="E878" s="22">
        <f>IF('Training Data'!$B872="A",1,0)</f>
        <v>0</v>
      </c>
      <c r="F878" s="37">
        <v>0</v>
      </c>
      <c r="G878" s="37">
        <v>1</v>
      </c>
      <c r="H878" s="37">
        <v>0</v>
      </c>
      <c r="I878" s="37">
        <v>0</v>
      </c>
      <c r="J878" s="37">
        <v>0</v>
      </c>
      <c r="K878" s="37">
        <v>0</v>
      </c>
      <c r="L878" s="37">
        <v>0</v>
      </c>
      <c r="M878" s="37">
        <v>0</v>
      </c>
      <c r="N878" s="37">
        <v>0</v>
      </c>
      <c r="O878" s="37">
        <v>0</v>
      </c>
      <c r="P878" s="37">
        <v>0</v>
      </c>
      <c r="Q878" s="37">
        <v>1</v>
      </c>
      <c r="R878" s="37">
        <v>0</v>
      </c>
      <c r="S878" s="37">
        <v>0</v>
      </c>
      <c r="T878" s="22">
        <v>0</v>
      </c>
      <c r="U878" s="24">
        <v>1</v>
      </c>
      <c r="V878" s="23">
        <v>0</v>
      </c>
      <c r="W878" s="54">
        <f t="shared" ca="1" si="29"/>
        <v>-0.13621409882600388</v>
      </c>
      <c r="X878" s="55">
        <f t="shared" ca="1" si="28"/>
        <v>1.8554280718980354E-2</v>
      </c>
    </row>
    <row r="879" spans="2:24" x14ac:dyDescent="0.25">
      <c r="B879" s="26">
        <f>IF('Training Data'!A873="M",1,0)</f>
        <v>0</v>
      </c>
      <c r="C879" s="22">
        <f>IF('Training Data'!A873="F",1,0)</f>
        <v>0</v>
      </c>
      <c r="D879" s="26">
        <f>IF('Training Data'!$B873="H",1,0)</f>
        <v>0</v>
      </c>
      <c r="E879" s="22">
        <f>IF('Training Data'!$B873="A",1,0)</f>
        <v>1</v>
      </c>
      <c r="F879" s="37">
        <v>0</v>
      </c>
      <c r="G879" s="37">
        <v>0</v>
      </c>
      <c r="H879" s="37">
        <v>0</v>
      </c>
      <c r="I879" s="37">
        <v>0</v>
      </c>
      <c r="J879" s="37">
        <v>0</v>
      </c>
      <c r="K879" s="37">
        <v>0</v>
      </c>
      <c r="L879" s="37">
        <v>0</v>
      </c>
      <c r="M879" s="37">
        <v>0</v>
      </c>
      <c r="N879" s="37">
        <v>0</v>
      </c>
      <c r="O879" s="37">
        <v>0</v>
      </c>
      <c r="P879" s="37">
        <v>0</v>
      </c>
      <c r="Q879" s="37">
        <v>0</v>
      </c>
      <c r="R879" s="37">
        <v>0</v>
      </c>
      <c r="S879" s="37">
        <v>1</v>
      </c>
      <c r="T879" s="22">
        <v>0</v>
      </c>
      <c r="U879" s="24">
        <v>1</v>
      </c>
      <c r="V879" s="23">
        <v>0</v>
      </c>
      <c r="W879" s="54">
        <f t="shared" ca="1" si="29"/>
        <v>-0.22075704247788566</v>
      </c>
      <c r="X879" s="55">
        <f t="shared" ca="1" si="28"/>
        <v>4.8733671803583012E-2</v>
      </c>
    </row>
    <row r="880" spans="2:24" x14ac:dyDescent="0.25">
      <c r="B880" s="26">
        <f>IF('Training Data'!A874="M",1,0)</f>
        <v>0</v>
      </c>
      <c r="C880" s="22">
        <f>IF('Training Data'!A874="F",1,0)</f>
        <v>1</v>
      </c>
      <c r="D880" s="26">
        <f>IF('Training Data'!$B874="H",1,0)</f>
        <v>0</v>
      </c>
      <c r="E880" s="22">
        <f>IF('Training Data'!$B874="A",1,0)</f>
        <v>1</v>
      </c>
      <c r="F880" s="37">
        <v>0</v>
      </c>
      <c r="G880" s="37">
        <v>0</v>
      </c>
      <c r="H880" s="37">
        <v>0</v>
      </c>
      <c r="I880" s="37">
        <v>0</v>
      </c>
      <c r="J880" s="37">
        <v>0</v>
      </c>
      <c r="K880" s="37">
        <v>0</v>
      </c>
      <c r="L880" s="37">
        <v>0</v>
      </c>
      <c r="M880" s="37">
        <v>0</v>
      </c>
      <c r="N880" s="37">
        <v>0</v>
      </c>
      <c r="O880" s="37">
        <v>0</v>
      </c>
      <c r="P880" s="37">
        <v>0</v>
      </c>
      <c r="Q880" s="37">
        <v>0</v>
      </c>
      <c r="R880" s="37">
        <v>0</v>
      </c>
      <c r="S880" s="37">
        <v>1</v>
      </c>
      <c r="T880" s="22">
        <v>0</v>
      </c>
      <c r="U880" s="24">
        <v>1</v>
      </c>
      <c r="V880" s="23">
        <v>0</v>
      </c>
      <c r="W880" s="54">
        <f t="shared" ca="1" si="29"/>
        <v>-0.24757826112784129</v>
      </c>
      <c r="X880" s="55">
        <f t="shared" ca="1" si="28"/>
        <v>6.1294995383085568E-2</v>
      </c>
    </row>
    <row r="881" spans="2:24" x14ac:dyDescent="0.25">
      <c r="B881" s="26">
        <f>IF('Training Data'!A875="M",1,0)</f>
        <v>1</v>
      </c>
      <c r="C881" s="22">
        <f>IF('Training Data'!A875="F",1,0)</f>
        <v>0</v>
      </c>
      <c r="D881" s="26">
        <f>IF('Training Data'!$B875="H",1,0)</f>
        <v>1</v>
      </c>
      <c r="E881" s="22">
        <f>IF('Training Data'!$B875="A",1,0)</f>
        <v>0</v>
      </c>
      <c r="F881" s="37">
        <v>0</v>
      </c>
      <c r="G881" s="37">
        <v>1</v>
      </c>
      <c r="H881" s="37">
        <v>1</v>
      </c>
      <c r="I881" s="37">
        <v>0</v>
      </c>
      <c r="J881" s="37">
        <v>0</v>
      </c>
      <c r="K881" s="37">
        <v>0</v>
      </c>
      <c r="L881" s="37">
        <v>0</v>
      </c>
      <c r="M881" s="37">
        <v>0</v>
      </c>
      <c r="N881" s="37">
        <v>0</v>
      </c>
      <c r="O881" s="37">
        <v>0</v>
      </c>
      <c r="P881" s="37">
        <v>0</v>
      </c>
      <c r="Q881" s="37">
        <v>0</v>
      </c>
      <c r="R881" s="37">
        <v>0</v>
      </c>
      <c r="S881" s="37">
        <v>0</v>
      </c>
      <c r="T881" s="22">
        <v>0</v>
      </c>
      <c r="U881" s="24">
        <v>1</v>
      </c>
      <c r="V881" s="23">
        <v>0</v>
      </c>
      <c r="W881" s="54">
        <f t="shared" ca="1" si="29"/>
        <v>-0.63839013907543851</v>
      </c>
      <c r="X881" s="55">
        <f t="shared" ca="1" si="28"/>
        <v>0.40754196966875772</v>
      </c>
    </row>
    <row r="882" spans="2:24" x14ac:dyDescent="0.25">
      <c r="B882" s="26">
        <f>IF('Training Data'!A876="M",1,0)</f>
        <v>0</v>
      </c>
      <c r="C882" s="22">
        <f>IF('Training Data'!A876="F",1,0)</f>
        <v>1</v>
      </c>
      <c r="D882" s="26">
        <f>IF('Training Data'!$B876="H",1,0)</f>
        <v>1</v>
      </c>
      <c r="E882" s="22">
        <f>IF('Training Data'!$B876="A",1,0)</f>
        <v>0</v>
      </c>
      <c r="F882" s="37">
        <v>0</v>
      </c>
      <c r="G882" s="37">
        <v>0</v>
      </c>
      <c r="H882" s="37">
        <v>1</v>
      </c>
      <c r="I882" s="37">
        <v>0</v>
      </c>
      <c r="J882" s="37">
        <v>0</v>
      </c>
      <c r="K882" s="37">
        <v>0</v>
      </c>
      <c r="L882" s="37">
        <v>0</v>
      </c>
      <c r="M882" s="37">
        <v>0</v>
      </c>
      <c r="N882" s="37">
        <v>0</v>
      </c>
      <c r="O882" s="37">
        <v>0</v>
      </c>
      <c r="P882" s="37">
        <v>0</v>
      </c>
      <c r="Q882" s="37">
        <v>0</v>
      </c>
      <c r="R882" s="37">
        <v>0</v>
      </c>
      <c r="S882" s="37">
        <v>0</v>
      </c>
      <c r="T882" s="22">
        <v>0</v>
      </c>
      <c r="U882" s="24">
        <v>1</v>
      </c>
      <c r="V882" s="23">
        <v>0</v>
      </c>
      <c r="W882" s="54">
        <f t="shared" ca="1" si="29"/>
        <v>-0.29281946691195132</v>
      </c>
      <c r="X882" s="55">
        <f t="shared" ca="1" si="28"/>
        <v>8.5743240202599352E-2</v>
      </c>
    </row>
    <row r="883" spans="2:24" x14ac:dyDescent="0.25">
      <c r="B883" s="26">
        <f>IF('Training Data'!A877="M",1,0)</f>
        <v>0</v>
      </c>
      <c r="C883" s="22">
        <f>IF('Training Data'!A877="F",1,0)</f>
        <v>1</v>
      </c>
      <c r="D883" s="26">
        <f>IF('Training Data'!$B877="H",1,0)</f>
        <v>0</v>
      </c>
      <c r="E883" s="22">
        <f>IF('Training Data'!$B877="A",1,0)</f>
        <v>1</v>
      </c>
      <c r="F883" s="37">
        <v>0</v>
      </c>
      <c r="G883" s="37">
        <v>0</v>
      </c>
      <c r="H883" s="37">
        <v>0</v>
      </c>
      <c r="I883" s="37">
        <v>0</v>
      </c>
      <c r="J883" s="37">
        <v>0</v>
      </c>
      <c r="K883" s="37">
        <v>0</v>
      </c>
      <c r="L883" s="37">
        <v>0</v>
      </c>
      <c r="M883" s="37">
        <v>0</v>
      </c>
      <c r="N883" s="37">
        <v>0</v>
      </c>
      <c r="O883" s="37">
        <v>0</v>
      </c>
      <c r="P883" s="37">
        <v>1</v>
      </c>
      <c r="Q883" s="37">
        <v>0</v>
      </c>
      <c r="R883" s="37">
        <v>0</v>
      </c>
      <c r="S883" s="37">
        <v>1</v>
      </c>
      <c r="T883" s="22">
        <v>0</v>
      </c>
      <c r="U883" s="24">
        <v>1</v>
      </c>
      <c r="V883" s="23">
        <v>0</v>
      </c>
      <c r="W883" s="54">
        <f t="shared" ca="1" si="29"/>
        <v>-0.4066514864036827</v>
      </c>
      <c r="X883" s="55">
        <f t="shared" ca="1" si="28"/>
        <v>0.16536543139432455</v>
      </c>
    </row>
    <row r="884" spans="2:24" x14ac:dyDescent="0.25">
      <c r="B884" s="26">
        <f>IF('Training Data'!A878="M",1,0)</f>
        <v>0</v>
      </c>
      <c r="C884" s="22">
        <f>IF('Training Data'!A878="F",1,0)</f>
        <v>1</v>
      </c>
      <c r="D884" s="26">
        <f>IF('Training Data'!$B878="H",1,0)</f>
        <v>0</v>
      </c>
      <c r="E884" s="22">
        <f>IF('Training Data'!$B878="A",1,0)</f>
        <v>1</v>
      </c>
      <c r="F884" s="37">
        <v>1</v>
      </c>
      <c r="G884" s="37">
        <v>0</v>
      </c>
      <c r="H884" s="37">
        <v>0</v>
      </c>
      <c r="I884" s="37">
        <v>0</v>
      </c>
      <c r="J884" s="37">
        <v>0</v>
      </c>
      <c r="K884" s="37">
        <v>0</v>
      </c>
      <c r="L884" s="37">
        <v>1</v>
      </c>
      <c r="M884" s="37">
        <v>0</v>
      </c>
      <c r="N884" s="37">
        <v>0</v>
      </c>
      <c r="O884" s="37">
        <v>0</v>
      </c>
      <c r="P884" s="37">
        <v>0</v>
      </c>
      <c r="Q884" s="37">
        <v>0</v>
      </c>
      <c r="R884" s="37">
        <v>0</v>
      </c>
      <c r="S884" s="37">
        <v>0</v>
      </c>
      <c r="T884" s="22">
        <v>0</v>
      </c>
      <c r="U884" s="24">
        <v>1</v>
      </c>
      <c r="V884" s="23">
        <v>0</v>
      </c>
      <c r="W884" s="54">
        <f t="shared" ca="1" si="29"/>
        <v>0.36990124942539826</v>
      </c>
      <c r="X884" s="55">
        <f t="shared" ca="1" si="28"/>
        <v>0.13682693432647069</v>
      </c>
    </row>
    <row r="885" spans="2:24" x14ac:dyDescent="0.25">
      <c r="B885" s="26">
        <f>IF('Training Data'!A879="M",1,0)</f>
        <v>0</v>
      </c>
      <c r="C885" s="22">
        <f>IF('Training Data'!A879="F",1,0)</f>
        <v>1</v>
      </c>
      <c r="D885" s="26">
        <f>IF('Training Data'!$B879="H",1,0)</f>
        <v>1</v>
      </c>
      <c r="E885" s="22">
        <f>IF('Training Data'!$B879="A",1,0)</f>
        <v>0</v>
      </c>
      <c r="F885" s="37">
        <v>0</v>
      </c>
      <c r="G885" s="37">
        <v>0</v>
      </c>
      <c r="H885" s="37">
        <v>0</v>
      </c>
      <c r="I885" s="37">
        <v>0</v>
      </c>
      <c r="J885" s="37">
        <v>0</v>
      </c>
      <c r="K885" s="37">
        <v>0</v>
      </c>
      <c r="L885" s="37">
        <v>0</v>
      </c>
      <c r="M885" s="37">
        <v>0</v>
      </c>
      <c r="N885" s="37">
        <v>0</v>
      </c>
      <c r="O885" s="37">
        <v>0</v>
      </c>
      <c r="P885" s="37">
        <v>0</v>
      </c>
      <c r="Q885" s="37">
        <v>0</v>
      </c>
      <c r="R885" s="37">
        <v>0</v>
      </c>
      <c r="S885" s="37">
        <v>1</v>
      </c>
      <c r="T885" s="22">
        <v>0</v>
      </c>
      <c r="U885" s="24">
        <v>1</v>
      </c>
      <c r="V885" s="23">
        <v>0</v>
      </c>
      <c r="W885" s="54">
        <f t="shared" ca="1" si="29"/>
        <v>-0.26221116025839941</v>
      </c>
      <c r="X885" s="55">
        <f t="shared" ca="1" si="28"/>
        <v>6.8754692564056016E-2</v>
      </c>
    </row>
    <row r="886" spans="2:24" x14ac:dyDescent="0.25">
      <c r="B886" s="26">
        <f>IF('Training Data'!A880="M",1,0)</f>
        <v>0</v>
      </c>
      <c r="C886" s="22">
        <f>IF('Training Data'!A880="F",1,0)</f>
        <v>1</v>
      </c>
      <c r="D886" s="26">
        <f>IF('Training Data'!$B880="H",1,0)</f>
        <v>0</v>
      </c>
      <c r="E886" s="22">
        <f>IF('Training Data'!$B880="A",1,0)</f>
        <v>1</v>
      </c>
      <c r="F886" s="37">
        <v>0</v>
      </c>
      <c r="G886" s="37">
        <v>0</v>
      </c>
      <c r="H886" s="37">
        <v>0</v>
      </c>
      <c r="I886" s="37">
        <v>0</v>
      </c>
      <c r="J886" s="37">
        <v>0</v>
      </c>
      <c r="K886" s="37">
        <v>0</v>
      </c>
      <c r="L886" s="37">
        <v>0</v>
      </c>
      <c r="M886" s="37">
        <v>0</v>
      </c>
      <c r="N886" s="37">
        <v>0</v>
      </c>
      <c r="O886" s="37">
        <v>0</v>
      </c>
      <c r="P886" s="37">
        <v>0</v>
      </c>
      <c r="Q886" s="37">
        <v>0</v>
      </c>
      <c r="R886" s="37">
        <v>0</v>
      </c>
      <c r="S886" s="37">
        <v>0</v>
      </c>
      <c r="T886" s="22">
        <v>0</v>
      </c>
      <c r="U886" s="24">
        <v>1</v>
      </c>
      <c r="V886" s="23">
        <v>0</v>
      </c>
      <c r="W886" s="54">
        <f t="shared" ca="1" si="29"/>
        <v>-4.0119048668814855E-2</v>
      </c>
      <c r="X886" s="55">
        <f t="shared" ca="1" si="28"/>
        <v>1.6095380660907351E-3</v>
      </c>
    </row>
    <row r="887" spans="2:24" x14ac:dyDescent="0.25">
      <c r="B887" s="26">
        <f>IF('Training Data'!A881="M",1,0)</f>
        <v>1</v>
      </c>
      <c r="C887" s="22">
        <f>IF('Training Data'!A881="F",1,0)</f>
        <v>0</v>
      </c>
      <c r="D887" s="26">
        <f>IF('Training Data'!$B881="H",1,0)</f>
        <v>0</v>
      </c>
      <c r="E887" s="22">
        <f>IF('Training Data'!$B881="A",1,0)</f>
        <v>1</v>
      </c>
      <c r="F887" s="37">
        <v>0</v>
      </c>
      <c r="G887" s="37">
        <v>0</v>
      </c>
      <c r="H887" s="37">
        <v>0</v>
      </c>
      <c r="I887" s="37">
        <v>0</v>
      </c>
      <c r="J887" s="37">
        <v>0</v>
      </c>
      <c r="K887" s="37">
        <v>0</v>
      </c>
      <c r="L887" s="37">
        <v>0</v>
      </c>
      <c r="M887" s="37">
        <v>0</v>
      </c>
      <c r="N887" s="37">
        <v>0</v>
      </c>
      <c r="O887" s="37">
        <v>0</v>
      </c>
      <c r="P887" s="37">
        <v>0</v>
      </c>
      <c r="Q887" s="37">
        <v>0</v>
      </c>
      <c r="R887" s="37">
        <v>0</v>
      </c>
      <c r="S887" s="37">
        <v>0</v>
      </c>
      <c r="T887" s="22">
        <v>0</v>
      </c>
      <c r="U887" s="24">
        <v>1</v>
      </c>
      <c r="V887" s="23">
        <v>0</v>
      </c>
      <c r="W887" s="54">
        <f t="shared" ca="1" si="29"/>
        <v>-0.11160845100689183</v>
      </c>
      <c r="X887" s="55">
        <f t="shared" ca="1" si="28"/>
        <v>1.2456446336157775E-2</v>
      </c>
    </row>
    <row r="888" spans="2:24" x14ac:dyDescent="0.25">
      <c r="B888" s="26">
        <f>IF('Training Data'!A882="M",1,0)</f>
        <v>0</v>
      </c>
      <c r="C888" s="22">
        <f>IF('Training Data'!A882="F",1,0)</f>
        <v>1</v>
      </c>
      <c r="D888" s="26">
        <f>IF('Training Data'!$B882="H",1,0)</f>
        <v>0</v>
      </c>
      <c r="E888" s="22">
        <f>IF('Training Data'!$B882="A",1,0)</f>
        <v>1</v>
      </c>
      <c r="F888" s="37">
        <v>0</v>
      </c>
      <c r="G888" s="37">
        <v>1</v>
      </c>
      <c r="H888" s="37">
        <v>0</v>
      </c>
      <c r="I888" s="37">
        <v>0</v>
      </c>
      <c r="J888" s="37">
        <v>0</v>
      </c>
      <c r="K888" s="37">
        <v>0</v>
      </c>
      <c r="L888" s="37">
        <v>0</v>
      </c>
      <c r="M888" s="37">
        <v>0</v>
      </c>
      <c r="N888" s="37">
        <v>0</v>
      </c>
      <c r="O888" s="37">
        <v>0</v>
      </c>
      <c r="P888" s="37">
        <v>0</v>
      </c>
      <c r="Q888" s="37">
        <v>0</v>
      </c>
      <c r="R888" s="37">
        <v>0</v>
      </c>
      <c r="S888" s="37">
        <v>0</v>
      </c>
      <c r="T888" s="22">
        <v>0</v>
      </c>
      <c r="U888" s="24">
        <v>1</v>
      </c>
      <c r="V888" s="23">
        <v>0</v>
      </c>
      <c r="W888" s="54">
        <f t="shared" ca="1" si="29"/>
        <v>-0.31420031849422503</v>
      </c>
      <c r="X888" s="55">
        <f t="shared" ca="1" si="28"/>
        <v>9.8721840141872449E-2</v>
      </c>
    </row>
    <row r="889" spans="2:24" x14ac:dyDescent="0.25">
      <c r="B889" s="26">
        <f>IF('Training Data'!A883="M",1,0)</f>
        <v>0</v>
      </c>
      <c r="C889" s="22">
        <f>IF('Training Data'!A883="F",1,0)</f>
        <v>1</v>
      </c>
      <c r="D889" s="26">
        <f>IF('Training Data'!$B883="H",1,0)</f>
        <v>1</v>
      </c>
      <c r="E889" s="22">
        <f>IF('Training Data'!$B883="A",1,0)</f>
        <v>0</v>
      </c>
      <c r="F889" s="37">
        <v>0</v>
      </c>
      <c r="G889" s="37">
        <v>0</v>
      </c>
      <c r="H889" s="37">
        <v>1</v>
      </c>
      <c r="I889" s="37">
        <v>0</v>
      </c>
      <c r="J889" s="37">
        <v>0</v>
      </c>
      <c r="K889" s="37">
        <v>0</v>
      </c>
      <c r="L889" s="37">
        <v>0</v>
      </c>
      <c r="M889" s="37">
        <v>0</v>
      </c>
      <c r="N889" s="37">
        <v>0</v>
      </c>
      <c r="O889" s="37">
        <v>0</v>
      </c>
      <c r="P889" s="37">
        <v>0</v>
      </c>
      <c r="Q889" s="37">
        <v>0</v>
      </c>
      <c r="R889" s="37">
        <v>0</v>
      </c>
      <c r="S889" s="37">
        <v>0</v>
      </c>
      <c r="T889" s="22">
        <v>0</v>
      </c>
      <c r="U889" s="24">
        <v>1</v>
      </c>
      <c r="V889" s="23">
        <v>0</v>
      </c>
      <c r="W889" s="54">
        <f t="shared" ca="1" si="29"/>
        <v>-0.29281946691195132</v>
      </c>
      <c r="X889" s="55">
        <f t="shared" ca="1" si="28"/>
        <v>8.5743240202599352E-2</v>
      </c>
    </row>
    <row r="890" spans="2:24" x14ac:dyDescent="0.25">
      <c r="B890" s="26">
        <f>IF('Training Data'!A884="M",1,0)</f>
        <v>0</v>
      </c>
      <c r="C890" s="22">
        <f>IF('Training Data'!A884="F",1,0)</f>
        <v>1</v>
      </c>
      <c r="D890" s="26">
        <f>IF('Training Data'!$B884="H",1,0)</f>
        <v>1</v>
      </c>
      <c r="E890" s="22">
        <f>IF('Training Data'!$B884="A",1,0)</f>
        <v>0</v>
      </c>
      <c r="F890" s="37">
        <v>0</v>
      </c>
      <c r="G890" s="37">
        <v>1</v>
      </c>
      <c r="H890" s="37">
        <v>0</v>
      </c>
      <c r="I890" s="37">
        <v>0</v>
      </c>
      <c r="J890" s="37">
        <v>0</v>
      </c>
      <c r="K890" s="37">
        <v>0</v>
      </c>
      <c r="L890" s="37">
        <v>0</v>
      </c>
      <c r="M890" s="37">
        <v>0</v>
      </c>
      <c r="N890" s="37">
        <v>0</v>
      </c>
      <c r="O890" s="37">
        <v>0</v>
      </c>
      <c r="P890" s="37">
        <v>0</v>
      </c>
      <c r="Q890" s="37">
        <v>0</v>
      </c>
      <c r="R890" s="37">
        <v>0</v>
      </c>
      <c r="S890" s="37">
        <v>0</v>
      </c>
      <c r="T890" s="22">
        <v>0</v>
      </c>
      <c r="U890" s="24">
        <v>1</v>
      </c>
      <c r="V890" s="23">
        <v>0</v>
      </c>
      <c r="W890" s="54">
        <f t="shared" ca="1" si="29"/>
        <v>-0.32883321762478318</v>
      </c>
      <c r="X890" s="55">
        <f t="shared" ca="1" si="28"/>
        <v>0.10813128501346801</v>
      </c>
    </row>
    <row r="891" spans="2:24" x14ac:dyDescent="0.25">
      <c r="B891" s="26">
        <f>IF('Training Data'!A885="M",1,0)</f>
        <v>0</v>
      </c>
      <c r="C891" s="22">
        <f>IF('Training Data'!A885="F",1,0)</f>
        <v>1</v>
      </c>
      <c r="D891" s="26">
        <f>IF('Training Data'!$B885="H",1,0)</f>
        <v>1</v>
      </c>
      <c r="E891" s="22">
        <f>IF('Training Data'!$B885="A",1,0)</f>
        <v>0</v>
      </c>
      <c r="F891" s="37">
        <v>0</v>
      </c>
      <c r="G891" s="37">
        <v>0</v>
      </c>
      <c r="H891" s="37">
        <v>0</v>
      </c>
      <c r="I891" s="37">
        <v>0</v>
      </c>
      <c r="J891" s="37">
        <v>0</v>
      </c>
      <c r="K891" s="37">
        <v>0</v>
      </c>
      <c r="L891" s="37">
        <v>0</v>
      </c>
      <c r="M891" s="37">
        <v>0</v>
      </c>
      <c r="N891" s="37">
        <v>0</v>
      </c>
      <c r="O891" s="37">
        <v>0</v>
      </c>
      <c r="P891" s="37">
        <v>0</v>
      </c>
      <c r="Q891" s="37">
        <v>0</v>
      </c>
      <c r="R891" s="37">
        <v>0</v>
      </c>
      <c r="S891" s="37">
        <v>0</v>
      </c>
      <c r="T891" s="22">
        <v>0</v>
      </c>
      <c r="U891" s="24">
        <v>1</v>
      </c>
      <c r="V891" s="23">
        <v>0</v>
      </c>
      <c r="W891" s="54">
        <f t="shared" ca="1" si="29"/>
        <v>-5.4751947799372959E-2</v>
      </c>
      <c r="X891" s="55">
        <f t="shared" ca="1" si="28"/>
        <v>2.9977757878252615E-3</v>
      </c>
    </row>
    <row r="892" spans="2:24" x14ac:dyDescent="0.25">
      <c r="B892" s="26">
        <f>IF('Training Data'!A886="M",1,0)</f>
        <v>0</v>
      </c>
      <c r="C892" s="22">
        <f>IF('Training Data'!A886="F",1,0)</f>
        <v>1</v>
      </c>
      <c r="D892" s="26">
        <f>IF('Training Data'!$B886="H",1,0)</f>
        <v>1</v>
      </c>
      <c r="E892" s="22">
        <f>IF('Training Data'!$B886="A",1,0)</f>
        <v>0</v>
      </c>
      <c r="F892" s="37">
        <v>0</v>
      </c>
      <c r="G892" s="37">
        <v>0</v>
      </c>
      <c r="H892" s="37">
        <v>0</v>
      </c>
      <c r="I892" s="37">
        <v>0</v>
      </c>
      <c r="J892" s="37">
        <v>0</v>
      </c>
      <c r="K892" s="37">
        <v>0</v>
      </c>
      <c r="L892" s="37">
        <v>0</v>
      </c>
      <c r="M892" s="37">
        <v>0</v>
      </c>
      <c r="N892" s="37">
        <v>0</v>
      </c>
      <c r="O892" s="37">
        <v>0</v>
      </c>
      <c r="P892" s="37">
        <v>0</v>
      </c>
      <c r="Q892" s="37">
        <v>0</v>
      </c>
      <c r="R892" s="37">
        <v>0</v>
      </c>
      <c r="S892" s="37">
        <v>0</v>
      </c>
      <c r="T892" s="22">
        <v>0</v>
      </c>
      <c r="U892" s="24">
        <v>1</v>
      </c>
      <c r="V892" s="23">
        <v>0</v>
      </c>
      <c r="W892" s="54">
        <f t="shared" ca="1" si="29"/>
        <v>-5.4751947799372959E-2</v>
      </c>
      <c r="X892" s="55">
        <f t="shared" ca="1" si="28"/>
        <v>2.9977757878252615E-3</v>
      </c>
    </row>
    <row r="893" spans="2:24" x14ac:dyDescent="0.25">
      <c r="B893" s="26">
        <f>IF('Training Data'!A887="M",1,0)</f>
        <v>1</v>
      </c>
      <c r="C893" s="22">
        <f>IF('Training Data'!A887="F",1,0)</f>
        <v>0</v>
      </c>
      <c r="D893" s="26">
        <f>IF('Training Data'!$B887="H",1,0)</f>
        <v>0</v>
      </c>
      <c r="E893" s="22">
        <f>IF('Training Data'!$B887="A",1,0)</f>
        <v>1</v>
      </c>
      <c r="F893" s="37">
        <v>0</v>
      </c>
      <c r="G893" s="37">
        <v>0</v>
      </c>
      <c r="H893" s="37">
        <v>0</v>
      </c>
      <c r="I893" s="37">
        <v>0</v>
      </c>
      <c r="J893" s="37">
        <v>0</v>
      </c>
      <c r="K893" s="37">
        <v>0</v>
      </c>
      <c r="L893" s="37">
        <v>0</v>
      </c>
      <c r="M893" s="37">
        <v>0</v>
      </c>
      <c r="N893" s="37">
        <v>0</v>
      </c>
      <c r="O893" s="37">
        <v>0</v>
      </c>
      <c r="P893" s="37">
        <v>0</v>
      </c>
      <c r="Q893" s="37">
        <v>1</v>
      </c>
      <c r="R893" s="37">
        <v>0</v>
      </c>
      <c r="S893" s="37">
        <v>1</v>
      </c>
      <c r="T893" s="22">
        <v>0</v>
      </c>
      <c r="U893" s="24">
        <v>1</v>
      </c>
      <c r="V893" s="23">
        <v>0</v>
      </c>
      <c r="W893" s="54">
        <f t="shared" ca="1" si="29"/>
        <v>-0.15437927381655631</v>
      </c>
      <c r="X893" s="55">
        <f t="shared" ca="1" si="28"/>
        <v>2.3832960184127266E-2</v>
      </c>
    </row>
    <row r="894" spans="2:24" x14ac:dyDescent="0.25">
      <c r="B894" s="26">
        <f>IF('Training Data'!A888="M",1,0)</f>
        <v>1</v>
      </c>
      <c r="C894" s="22">
        <f>IF('Training Data'!A888="F",1,0)</f>
        <v>0</v>
      </c>
      <c r="D894" s="26">
        <f>IF('Training Data'!$B888="H",1,0)</f>
        <v>0</v>
      </c>
      <c r="E894" s="22">
        <f>IF('Training Data'!$B888="A",1,0)</f>
        <v>1</v>
      </c>
      <c r="F894" s="37">
        <v>0</v>
      </c>
      <c r="G894" s="37">
        <v>0</v>
      </c>
      <c r="H894" s="37">
        <v>0</v>
      </c>
      <c r="I894" s="37">
        <v>0</v>
      </c>
      <c r="J894" s="37">
        <v>0</v>
      </c>
      <c r="K894" s="37">
        <v>0</v>
      </c>
      <c r="L894" s="37">
        <v>0</v>
      </c>
      <c r="M894" s="37">
        <v>0</v>
      </c>
      <c r="N894" s="37">
        <v>0</v>
      </c>
      <c r="O894" s="37">
        <v>1</v>
      </c>
      <c r="P894" s="37">
        <v>0</v>
      </c>
      <c r="Q894" s="37">
        <v>0</v>
      </c>
      <c r="R894" s="37">
        <v>0</v>
      </c>
      <c r="S894" s="37">
        <v>0</v>
      </c>
      <c r="T894" s="22">
        <v>0</v>
      </c>
      <c r="U894" s="24">
        <v>1</v>
      </c>
      <c r="V894" s="23">
        <v>0</v>
      </c>
      <c r="W894" s="54">
        <f t="shared" ca="1" si="29"/>
        <v>4.8924831409127859E-2</v>
      </c>
      <c r="X894" s="55">
        <f t="shared" ca="1" si="28"/>
        <v>2.3936391284115838E-3</v>
      </c>
    </row>
    <row r="895" spans="2:24" x14ac:dyDescent="0.25">
      <c r="B895" s="26">
        <f>IF('Training Data'!A889="M",1,0)</f>
        <v>0</v>
      </c>
      <c r="C895" s="22">
        <f>IF('Training Data'!A889="F",1,0)</f>
        <v>1</v>
      </c>
      <c r="D895" s="26">
        <f>IF('Training Data'!$B889="H",1,0)</f>
        <v>1</v>
      </c>
      <c r="E895" s="22">
        <f>IF('Training Data'!$B889="A",1,0)</f>
        <v>0</v>
      </c>
      <c r="F895" s="37">
        <v>0</v>
      </c>
      <c r="G895" s="37">
        <v>0</v>
      </c>
      <c r="H895" s="37">
        <v>1</v>
      </c>
      <c r="I895" s="37">
        <v>0</v>
      </c>
      <c r="J895" s="37">
        <v>0</v>
      </c>
      <c r="K895" s="37">
        <v>0</v>
      </c>
      <c r="L895" s="37">
        <v>0</v>
      </c>
      <c r="M895" s="37">
        <v>0</v>
      </c>
      <c r="N895" s="37">
        <v>0</v>
      </c>
      <c r="O895" s="37">
        <v>0</v>
      </c>
      <c r="P895" s="37">
        <v>0</v>
      </c>
      <c r="Q895" s="37">
        <v>0</v>
      </c>
      <c r="R895" s="37">
        <v>0</v>
      </c>
      <c r="S895" s="37">
        <v>1</v>
      </c>
      <c r="T895" s="22">
        <v>0</v>
      </c>
      <c r="U895" s="24">
        <v>1</v>
      </c>
      <c r="V895" s="23">
        <v>0</v>
      </c>
      <c r="W895" s="54">
        <f t="shared" ca="1" si="29"/>
        <v>-0.5002786793709777</v>
      </c>
      <c r="X895" s="55">
        <f t="shared" ca="1" si="28"/>
        <v>0.25027875703316949</v>
      </c>
    </row>
    <row r="896" spans="2:24" x14ac:dyDescent="0.25">
      <c r="B896" s="26">
        <f>IF('Training Data'!A890="M",1,0)</f>
        <v>1</v>
      </c>
      <c r="C896" s="22">
        <f>IF('Training Data'!A890="F",1,0)</f>
        <v>0</v>
      </c>
      <c r="D896" s="26">
        <f>IF('Training Data'!$B890="H",1,0)</f>
        <v>1</v>
      </c>
      <c r="E896" s="22">
        <f>IF('Training Data'!$B890="A",1,0)</f>
        <v>0</v>
      </c>
      <c r="F896" s="37">
        <v>0</v>
      </c>
      <c r="G896" s="37">
        <v>0</v>
      </c>
      <c r="H896" s="37">
        <v>0</v>
      </c>
      <c r="I896" s="37">
        <v>0</v>
      </c>
      <c r="J896" s="37">
        <v>0</v>
      </c>
      <c r="K896" s="37">
        <v>0</v>
      </c>
      <c r="L896" s="37">
        <v>0</v>
      </c>
      <c r="M896" s="37">
        <v>0</v>
      </c>
      <c r="N896" s="37">
        <v>0</v>
      </c>
      <c r="O896" s="37">
        <v>0</v>
      </c>
      <c r="P896" s="37">
        <v>0</v>
      </c>
      <c r="Q896" s="37">
        <v>0</v>
      </c>
      <c r="R896" s="37">
        <v>1</v>
      </c>
      <c r="S896" s="37">
        <v>0</v>
      </c>
      <c r="T896" s="22">
        <v>0</v>
      </c>
      <c r="U896" s="24">
        <v>1</v>
      </c>
      <c r="V896" s="23">
        <v>0</v>
      </c>
      <c r="W896" s="54">
        <f t="shared" ca="1" si="29"/>
        <v>6.1541578696537258E-2</v>
      </c>
      <c r="X896" s="55">
        <f t="shared" ca="1" si="28"/>
        <v>3.7873659084620885E-3</v>
      </c>
    </row>
    <row r="897" spans="2:24" x14ac:dyDescent="0.25">
      <c r="B897" s="26">
        <f>IF('Training Data'!A891="M",1,0)</f>
        <v>0</v>
      </c>
      <c r="C897" s="22">
        <f>IF('Training Data'!A891="F",1,0)</f>
        <v>1</v>
      </c>
      <c r="D897" s="26">
        <f>IF('Training Data'!$B891="H",1,0)</f>
        <v>1</v>
      </c>
      <c r="E897" s="22">
        <f>IF('Training Data'!$B891="A",1,0)</f>
        <v>0</v>
      </c>
      <c r="F897" s="37">
        <v>0</v>
      </c>
      <c r="G897" s="37">
        <v>0</v>
      </c>
      <c r="H897" s="37">
        <v>1</v>
      </c>
      <c r="I897" s="37">
        <v>0</v>
      </c>
      <c r="J897" s="37">
        <v>0</v>
      </c>
      <c r="K897" s="37">
        <v>0</v>
      </c>
      <c r="L897" s="37">
        <v>0</v>
      </c>
      <c r="M897" s="37">
        <v>0</v>
      </c>
      <c r="N897" s="37">
        <v>0</v>
      </c>
      <c r="O897" s="37">
        <v>0</v>
      </c>
      <c r="P897" s="37">
        <v>0</v>
      </c>
      <c r="Q897" s="37">
        <v>0</v>
      </c>
      <c r="R897" s="37">
        <v>0</v>
      </c>
      <c r="S897" s="37">
        <v>1</v>
      </c>
      <c r="T897" s="22">
        <v>0</v>
      </c>
      <c r="U897" s="24">
        <v>1</v>
      </c>
      <c r="V897" s="23">
        <v>0</v>
      </c>
      <c r="W897" s="54">
        <f t="shared" ca="1" si="29"/>
        <v>-0.5002786793709777</v>
      </c>
      <c r="X897" s="55">
        <f t="shared" ca="1" si="28"/>
        <v>0.25027875703316949</v>
      </c>
    </row>
    <row r="898" spans="2:24" x14ac:dyDescent="0.25">
      <c r="B898" s="26">
        <f>IF('Training Data'!A892="M",1,0)</f>
        <v>0</v>
      </c>
      <c r="C898" s="22">
        <f>IF('Training Data'!A892="F",1,0)</f>
        <v>1</v>
      </c>
      <c r="D898" s="26">
        <f>IF('Training Data'!$B892="H",1,0)</f>
        <v>0</v>
      </c>
      <c r="E898" s="22">
        <f>IF('Training Data'!$B892="A",1,0)</f>
        <v>1</v>
      </c>
      <c r="F898" s="37">
        <v>0</v>
      </c>
      <c r="G898" s="37">
        <v>1</v>
      </c>
      <c r="H898" s="37">
        <v>0</v>
      </c>
      <c r="I898" s="37">
        <v>0</v>
      </c>
      <c r="J898" s="37">
        <v>0</v>
      </c>
      <c r="K898" s="37">
        <v>0</v>
      </c>
      <c r="L898" s="37">
        <v>0</v>
      </c>
      <c r="M898" s="37">
        <v>0</v>
      </c>
      <c r="N898" s="37">
        <v>0</v>
      </c>
      <c r="O898" s="37">
        <v>0</v>
      </c>
      <c r="P898" s="37">
        <v>1</v>
      </c>
      <c r="Q898" s="37">
        <v>0</v>
      </c>
      <c r="R898" s="37">
        <v>0</v>
      </c>
      <c r="S898" s="37">
        <v>0</v>
      </c>
      <c r="T898" s="22">
        <v>0</v>
      </c>
      <c r="U898" s="24">
        <v>1</v>
      </c>
      <c r="V898" s="23">
        <v>0</v>
      </c>
      <c r="W898" s="54">
        <f t="shared" ca="1" si="29"/>
        <v>-0.47327354377006647</v>
      </c>
      <c r="X898" s="55">
        <f t="shared" ca="1" si="28"/>
        <v>0.22398784723267703</v>
      </c>
    </row>
    <row r="899" spans="2:24" x14ac:dyDescent="0.25">
      <c r="B899" s="26">
        <f>IF('Training Data'!A893="M",1,0)</f>
        <v>0</v>
      </c>
      <c r="C899" s="22">
        <f>IF('Training Data'!A893="F",1,0)</f>
        <v>1</v>
      </c>
      <c r="D899" s="26">
        <f>IF('Training Data'!$B893="H",1,0)</f>
        <v>0</v>
      </c>
      <c r="E899" s="22">
        <f>IF('Training Data'!$B893="A",1,0)</f>
        <v>1</v>
      </c>
      <c r="F899" s="37">
        <v>0</v>
      </c>
      <c r="G899" s="37">
        <v>1</v>
      </c>
      <c r="H899" s="37">
        <v>1</v>
      </c>
      <c r="I899" s="37">
        <v>0</v>
      </c>
      <c r="J899" s="37">
        <v>0</v>
      </c>
      <c r="K899" s="37">
        <v>0</v>
      </c>
      <c r="L899" s="37">
        <v>0</v>
      </c>
      <c r="M899" s="37">
        <v>0</v>
      </c>
      <c r="N899" s="37">
        <v>0</v>
      </c>
      <c r="O899" s="37">
        <v>0</v>
      </c>
      <c r="P899" s="37">
        <v>0</v>
      </c>
      <c r="Q899" s="37">
        <v>0</v>
      </c>
      <c r="R899" s="37">
        <v>0</v>
      </c>
      <c r="S899" s="37">
        <v>1</v>
      </c>
      <c r="T899" s="22">
        <v>0</v>
      </c>
      <c r="U899" s="24">
        <v>1</v>
      </c>
      <c r="V899" s="23">
        <v>0</v>
      </c>
      <c r="W899" s="54">
        <f t="shared" ca="1" si="29"/>
        <v>-0.75972705006582986</v>
      </c>
      <c r="X899" s="55">
        <f t="shared" ca="1" si="28"/>
        <v>0.5771851906017279</v>
      </c>
    </row>
    <row r="900" spans="2:24" x14ac:dyDescent="0.25">
      <c r="B900" s="26">
        <f>IF('Training Data'!A894="M",1,0)</f>
        <v>1</v>
      </c>
      <c r="C900" s="22">
        <f>IF('Training Data'!A894="F",1,0)</f>
        <v>0</v>
      </c>
      <c r="D900" s="26">
        <f>IF('Training Data'!$B894="H",1,0)</f>
        <v>1</v>
      </c>
      <c r="E900" s="22">
        <f>IF('Training Data'!$B894="A",1,0)</f>
        <v>0</v>
      </c>
      <c r="F900" s="37">
        <v>0</v>
      </c>
      <c r="G900" s="37">
        <v>0</v>
      </c>
      <c r="H900" s="37">
        <v>1</v>
      </c>
      <c r="I900" s="37">
        <v>0</v>
      </c>
      <c r="J900" s="37">
        <v>0</v>
      </c>
      <c r="K900" s="37">
        <v>0</v>
      </c>
      <c r="L900" s="37">
        <v>0</v>
      </c>
      <c r="M900" s="37">
        <v>0</v>
      </c>
      <c r="N900" s="37">
        <v>0</v>
      </c>
      <c r="O900" s="37">
        <v>0</v>
      </c>
      <c r="P900" s="37">
        <v>1</v>
      </c>
      <c r="Q900" s="37">
        <v>0</v>
      </c>
      <c r="R900" s="37">
        <v>0</v>
      </c>
      <c r="S900" s="37">
        <v>0</v>
      </c>
      <c r="T900" s="22">
        <v>0</v>
      </c>
      <c r="U900" s="24">
        <v>1</v>
      </c>
      <c r="V900" s="23">
        <v>0</v>
      </c>
      <c r="W900" s="54">
        <f t="shared" ca="1" si="29"/>
        <v>-0.5233820945258697</v>
      </c>
      <c r="X900" s="55">
        <f t="shared" ca="1" si="28"/>
        <v>0.27392881687028642</v>
      </c>
    </row>
    <row r="901" spans="2:24" x14ac:dyDescent="0.25">
      <c r="B901" s="26">
        <f>IF('Training Data'!A895="M",1,0)</f>
        <v>0</v>
      </c>
      <c r="C901" s="22">
        <f>IF('Training Data'!A895="F",1,0)</f>
        <v>0</v>
      </c>
      <c r="D901" s="26">
        <f>IF('Training Data'!$B895="H",1,0)</f>
        <v>0</v>
      </c>
      <c r="E901" s="22">
        <f>IF('Training Data'!$B895="A",1,0)</f>
        <v>1</v>
      </c>
      <c r="F901" s="37">
        <v>0</v>
      </c>
      <c r="G901" s="37">
        <v>0</v>
      </c>
      <c r="H901" s="37">
        <v>1</v>
      </c>
      <c r="I901" s="37">
        <v>0</v>
      </c>
      <c r="J901" s="37">
        <v>0</v>
      </c>
      <c r="K901" s="37">
        <v>0</v>
      </c>
      <c r="L901" s="37">
        <v>0</v>
      </c>
      <c r="M901" s="37">
        <v>0</v>
      </c>
      <c r="N901" s="37">
        <v>0</v>
      </c>
      <c r="O901" s="37">
        <v>0</v>
      </c>
      <c r="P901" s="37">
        <v>0</v>
      </c>
      <c r="Q901" s="37">
        <v>0</v>
      </c>
      <c r="R901" s="37">
        <v>0</v>
      </c>
      <c r="S901" s="37">
        <v>0</v>
      </c>
      <c r="T901" s="22">
        <v>0</v>
      </c>
      <c r="U901" s="24">
        <v>1</v>
      </c>
      <c r="V901" s="23">
        <v>0</v>
      </c>
      <c r="W901" s="54">
        <f t="shared" ca="1" si="29"/>
        <v>-0.2513653491314376</v>
      </c>
      <c r="X901" s="55">
        <f t="shared" ca="1" si="28"/>
        <v>6.3184538743969523E-2</v>
      </c>
    </row>
    <row r="902" spans="2:24" x14ac:dyDescent="0.25">
      <c r="B902" s="26">
        <f>IF('Training Data'!A896="M",1,0)</f>
        <v>0</v>
      </c>
      <c r="C902" s="22">
        <f>IF('Training Data'!A896="F",1,0)</f>
        <v>0</v>
      </c>
      <c r="D902" s="26">
        <f>IF('Training Data'!$B896="H",1,0)</f>
        <v>1</v>
      </c>
      <c r="E902" s="22">
        <f>IF('Training Data'!$B896="A",1,0)</f>
        <v>0</v>
      </c>
      <c r="F902" s="37">
        <v>0</v>
      </c>
      <c r="G902" s="37">
        <v>0</v>
      </c>
      <c r="H902" s="37">
        <v>0</v>
      </c>
      <c r="I902" s="37">
        <v>0</v>
      </c>
      <c r="J902" s="37">
        <v>0</v>
      </c>
      <c r="K902" s="37">
        <v>0</v>
      </c>
      <c r="L902" s="37">
        <v>0</v>
      </c>
      <c r="M902" s="37">
        <v>0</v>
      </c>
      <c r="N902" s="37">
        <v>0</v>
      </c>
      <c r="O902" s="37">
        <v>0</v>
      </c>
      <c r="P902" s="37">
        <v>1</v>
      </c>
      <c r="Q902" s="37">
        <v>0</v>
      </c>
      <c r="R902" s="37">
        <v>0</v>
      </c>
      <c r="S902" s="37">
        <v>0</v>
      </c>
      <c r="T902" s="22">
        <v>0</v>
      </c>
      <c r="U902" s="24">
        <v>1</v>
      </c>
      <c r="V902" s="23">
        <v>0</v>
      </c>
      <c r="W902" s="54">
        <f t="shared" ca="1" si="29"/>
        <v>-0.18700395442525874</v>
      </c>
      <c r="X902" s="55">
        <f t="shared" ca="1" si="28"/>
        <v>3.4970478970684248E-2</v>
      </c>
    </row>
    <row r="903" spans="2:24" x14ac:dyDescent="0.25">
      <c r="B903" s="26">
        <f>IF('Training Data'!A897="M",1,0)</f>
        <v>1</v>
      </c>
      <c r="C903" s="22">
        <f>IF('Training Data'!A897="F",1,0)</f>
        <v>0</v>
      </c>
      <c r="D903" s="26">
        <f>IF('Training Data'!$B897="H",1,0)</f>
        <v>0</v>
      </c>
      <c r="E903" s="22">
        <f>IF('Training Data'!$B897="A",1,0)</f>
        <v>0</v>
      </c>
      <c r="F903" s="37">
        <v>0</v>
      </c>
      <c r="G903" s="37">
        <v>1</v>
      </c>
      <c r="H903" s="37">
        <v>0</v>
      </c>
      <c r="I903" s="37">
        <v>0</v>
      </c>
      <c r="J903" s="37">
        <v>0</v>
      </c>
      <c r="K903" s="37">
        <v>0</v>
      </c>
      <c r="L903" s="37">
        <v>0</v>
      </c>
      <c r="M903" s="37">
        <v>0</v>
      </c>
      <c r="N903" s="37">
        <v>0</v>
      </c>
      <c r="O903" s="37">
        <v>0</v>
      </c>
      <c r="P903" s="37">
        <v>0</v>
      </c>
      <c r="Q903" s="37">
        <v>0</v>
      </c>
      <c r="R903" s="37">
        <v>0</v>
      </c>
      <c r="S903" s="37">
        <v>0</v>
      </c>
      <c r="T903" s="22">
        <v>0</v>
      </c>
      <c r="U903" s="24">
        <v>1</v>
      </c>
      <c r="V903" s="23">
        <v>0</v>
      </c>
      <c r="W903" s="54">
        <f t="shared" ca="1" si="29"/>
        <v>-0.37239189081344282</v>
      </c>
      <c r="X903" s="55">
        <f t="shared" ca="1" si="28"/>
        <v>0.13867572034361111</v>
      </c>
    </row>
    <row r="904" spans="2:24" x14ac:dyDescent="0.25">
      <c r="B904" s="26">
        <f>IF('Training Data'!A898="M",1,0)</f>
        <v>1</v>
      </c>
      <c r="C904" s="22">
        <f>IF('Training Data'!A898="F",1,0)</f>
        <v>0</v>
      </c>
      <c r="D904" s="26">
        <f>IF('Training Data'!$B898="H",1,0)</f>
        <v>0</v>
      </c>
      <c r="E904" s="22">
        <f>IF('Training Data'!$B898="A",1,0)</f>
        <v>1</v>
      </c>
      <c r="F904" s="37">
        <v>0</v>
      </c>
      <c r="G904" s="37">
        <v>0</v>
      </c>
      <c r="H904" s="37">
        <v>0</v>
      </c>
      <c r="I904" s="37">
        <v>0</v>
      </c>
      <c r="J904" s="37">
        <v>0</v>
      </c>
      <c r="K904" s="37">
        <v>0</v>
      </c>
      <c r="L904" s="37">
        <v>0</v>
      </c>
      <c r="M904" s="37">
        <v>0</v>
      </c>
      <c r="N904" s="37">
        <v>0</v>
      </c>
      <c r="O904" s="37">
        <v>0</v>
      </c>
      <c r="P904" s="37">
        <v>0</v>
      </c>
      <c r="Q904" s="37">
        <v>0</v>
      </c>
      <c r="R904" s="37">
        <v>0</v>
      </c>
      <c r="S904" s="37">
        <v>0</v>
      </c>
      <c r="T904" s="22">
        <v>0</v>
      </c>
      <c r="U904" s="24">
        <v>1</v>
      </c>
      <c r="V904" s="23">
        <v>0</v>
      </c>
      <c r="W904" s="54">
        <f t="shared" ca="1" si="29"/>
        <v>-0.11160845100689183</v>
      </c>
      <c r="X904" s="55">
        <f t="shared" ref="X904:X967" ca="1" si="30">(V904-W904)^2</f>
        <v>1.2456446336157775E-2</v>
      </c>
    </row>
    <row r="905" spans="2:24" x14ac:dyDescent="0.25">
      <c r="B905" s="26">
        <f>IF('Training Data'!A899="M",1,0)</f>
        <v>0</v>
      </c>
      <c r="C905" s="22">
        <f>IF('Training Data'!A899="F",1,0)</f>
        <v>1</v>
      </c>
      <c r="D905" s="26">
        <f>IF('Training Data'!$B899="H",1,0)</f>
        <v>0</v>
      </c>
      <c r="E905" s="22">
        <f>IF('Training Data'!$B899="A",1,0)</f>
        <v>1</v>
      </c>
      <c r="F905" s="37">
        <v>0</v>
      </c>
      <c r="G905" s="37">
        <v>0</v>
      </c>
      <c r="H905" s="37">
        <v>0</v>
      </c>
      <c r="I905" s="37">
        <v>0</v>
      </c>
      <c r="J905" s="37">
        <v>0</v>
      </c>
      <c r="K905" s="37">
        <v>0</v>
      </c>
      <c r="L905" s="37">
        <v>0</v>
      </c>
      <c r="M905" s="37">
        <v>0</v>
      </c>
      <c r="N905" s="37">
        <v>0</v>
      </c>
      <c r="O905" s="37">
        <v>0</v>
      </c>
      <c r="P905" s="37">
        <v>0</v>
      </c>
      <c r="Q905" s="37">
        <v>0</v>
      </c>
      <c r="R905" s="37">
        <v>0</v>
      </c>
      <c r="S905" s="37">
        <v>0</v>
      </c>
      <c r="T905" s="22">
        <v>0</v>
      </c>
      <c r="U905" s="24">
        <v>1</v>
      </c>
      <c r="V905" s="23">
        <v>0</v>
      </c>
      <c r="W905" s="54">
        <f t="shared" ref="W905:W968" ca="1" si="31">SUMPRODUCT($B$5:$U$5,$B905:$U905)</f>
        <v>-4.0119048668814855E-2</v>
      </c>
      <c r="X905" s="55">
        <f t="shared" ca="1" si="30"/>
        <v>1.6095380660907351E-3</v>
      </c>
    </row>
    <row r="906" spans="2:24" x14ac:dyDescent="0.25">
      <c r="B906" s="26">
        <f>IF('Training Data'!A900="M",1,0)</f>
        <v>0</v>
      </c>
      <c r="C906" s="22">
        <f>IF('Training Data'!A900="F",1,0)</f>
        <v>1</v>
      </c>
      <c r="D906" s="26">
        <f>IF('Training Data'!$B900="H",1,0)</f>
        <v>0</v>
      </c>
      <c r="E906" s="22">
        <f>IF('Training Data'!$B900="A",1,0)</f>
        <v>1</v>
      </c>
      <c r="F906" s="37">
        <v>0</v>
      </c>
      <c r="G906" s="37">
        <v>0</v>
      </c>
      <c r="H906" s="37">
        <v>0</v>
      </c>
      <c r="I906" s="37">
        <v>0</v>
      </c>
      <c r="J906" s="37">
        <v>0</v>
      </c>
      <c r="K906" s="37">
        <v>0</v>
      </c>
      <c r="L906" s="37">
        <v>0</v>
      </c>
      <c r="M906" s="37">
        <v>0</v>
      </c>
      <c r="N906" s="37">
        <v>0</v>
      </c>
      <c r="O906" s="37">
        <v>0</v>
      </c>
      <c r="P906" s="37">
        <v>0</v>
      </c>
      <c r="Q906" s="37">
        <v>0</v>
      </c>
      <c r="R906" s="37">
        <v>0</v>
      </c>
      <c r="S906" s="37">
        <v>0</v>
      </c>
      <c r="T906" s="22">
        <v>0</v>
      </c>
      <c r="U906" s="24">
        <v>1</v>
      </c>
      <c r="V906" s="23">
        <v>0</v>
      </c>
      <c r="W906" s="54">
        <f t="shared" ca="1" si="31"/>
        <v>-4.0119048668814855E-2</v>
      </c>
      <c r="X906" s="55">
        <f t="shared" ca="1" si="30"/>
        <v>1.6095380660907351E-3</v>
      </c>
    </row>
    <row r="907" spans="2:24" x14ac:dyDescent="0.25">
      <c r="B907" s="26">
        <f>IF('Training Data'!A901="M",1,0)</f>
        <v>0</v>
      </c>
      <c r="C907" s="22">
        <f>IF('Training Data'!A901="F",1,0)</f>
        <v>1</v>
      </c>
      <c r="D907" s="26">
        <f>IF('Training Data'!$B901="H",1,0)</f>
        <v>1</v>
      </c>
      <c r="E907" s="22">
        <f>IF('Training Data'!$B901="A",1,0)</f>
        <v>0</v>
      </c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37">
        <v>0</v>
      </c>
      <c r="L907" s="37">
        <v>0</v>
      </c>
      <c r="M907" s="37">
        <v>0</v>
      </c>
      <c r="N907" s="37">
        <v>0</v>
      </c>
      <c r="O907" s="37">
        <v>0</v>
      </c>
      <c r="P907" s="37">
        <v>0</v>
      </c>
      <c r="Q907" s="37">
        <v>0</v>
      </c>
      <c r="R907" s="37">
        <v>0</v>
      </c>
      <c r="S907" s="37">
        <v>1</v>
      </c>
      <c r="T907" s="22">
        <v>1</v>
      </c>
      <c r="U907" s="24">
        <v>1</v>
      </c>
      <c r="V907" s="23">
        <v>0</v>
      </c>
      <c r="W907" s="54">
        <f t="shared" ca="1" si="31"/>
        <v>-2.2302597158627285E-2</v>
      </c>
      <c r="X907" s="55">
        <f t="shared" ca="1" si="30"/>
        <v>4.9740584002000985E-4</v>
      </c>
    </row>
    <row r="908" spans="2:24" x14ac:dyDescent="0.25">
      <c r="B908" s="26">
        <f>IF('Training Data'!A902="M",1,0)</f>
        <v>0</v>
      </c>
      <c r="C908" s="22">
        <f>IF('Training Data'!A902="F",1,0)</f>
        <v>0</v>
      </c>
      <c r="D908" s="26">
        <f>IF('Training Data'!$B902="H",1,0)</f>
        <v>1</v>
      </c>
      <c r="E908" s="22">
        <f>IF('Training Data'!$B902="A",1,0)</f>
        <v>0</v>
      </c>
      <c r="F908" s="37">
        <v>0</v>
      </c>
      <c r="G908" s="37">
        <v>1</v>
      </c>
      <c r="H908" s="37">
        <v>1</v>
      </c>
      <c r="I908" s="37">
        <v>0</v>
      </c>
      <c r="J908" s="37">
        <v>0</v>
      </c>
      <c r="K908" s="37">
        <v>0</v>
      </c>
      <c r="L908" s="37">
        <v>0</v>
      </c>
      <c r="M908" s="37">
        <v>0</v>
      </c>
      <c r="N908" s="37">
        <v>0</v>
      </c>
      <c r="O908" s="37">
        <v>0</v>
      </c>
      <c r="P908" s="37">
        <v>0</v>
      </c>
      <c r="Q908" s="37">
        <v>0</v>
      </c>
      <c r="R908" s="37">
        <v>0</v>
      </c>
      <c r="S908" s="37">
        <v>0</v>
      </c>
      <c r="T908" s="22">
        <v>0</v>
      </c>
      <c r="U908" s="24">
        <v>1</v>
      </c>
      <c r="V908" s="23">
        <v>0</v>
      </c>
      <c r="W908" s="54">
        <f t="shared" ca="1" si="31"/>
        <v>-0.54007951808740595</v>
      </c>
      <c r="X908" s="55">
        <f t="shared" ca="1" si="30"/>
        <v>0.29168588585752464</v>
      </c>
    </row>
    <row r="909" spans="2:24" x14ac:dyDescent="0.25">
      <c r="B909" s="26">
        <f>IF('Training Data'!A903="M",1,0)</f>
        <v>1</v>
      </c>
      <c r="C909" s="22">
        <f>IF('Training Data'!A903="F",1,0)</f>
        <v>0</v>
      </c>
      <c r="D909" s="26">
        <f>IF('Training Data'!$B903="H",1,0)</f>
        <v>1</v>
      </c>
      <c r="E909" s="22">
        <f>IF('Training Data'!$B903="A",1,0)</f>
        <v>0</v>
      </c>
      <c r="F909" s="37">
        <v>0</v>
      </c>
      <c r="G909" s="37">
        <v>1</v>
      </c>
      <c r="H909" s="37">
        <v>0</v>
      </c>
      <c r="I909" s="37">
        <v>0</v>
      </c>
      <c r="J909" s="37">
        <v>0</v>
      </c>
      <c r="K909" s="37">
        <v>0</v>
      </c>
      <c r="L909" s="37">
        <v>0</v>
      </c>
      <c r="M909" s="37">
        <v>0</v>
      </c>
      <c r="N909" s="37">
        <v>0</v>
      </c>
      <c r="O909" s="37">
        <v>0</v>
      </c>
      <c r="P909" s="37">
        <v>0</v>
      </c>
      <c r="Q909" s="37">
        <v>0</v>
      </c>
      <c r="R909" s="37">
        <v>0</v>
      </c>
      <c r="S909" s="37">
        <v>0</v>
      </c>
      <c r="T909" s="22">
        <v>0</v>
      </c>
      <c r="U909" s="24">
        <v>1</v>
      </c>
      <c r="V909" s="23">
        <v>0</v>
      </c>
      <c r="W909" s="54">
        <f t="shared" ca="1" si="31"/>
        <v>-0.40032261996286012</v>
      </c>
      <c r="X909" s="55">
        <f t="shared" ca="1" si="30"/>
        <v>0.16025820005392852</v>
      </c>
    </row>
    <row r="910" spans="2:24" x14ac:dyDescent="0.25">
      <c r="B910" s="26">
        <f>IF('Training Data'!A904="M",1,0)</f>
        <v>0</v>
      </c>
      <c r="C910" s="22">
        <f>IF('Training Data'!A904="F",1,0)</f>
        <v>1</v>
      </c>
      <c r="D910" s="26">
        <f>IF('Training Data'!$B904="H",1,0)</f>
        <v>0</v>
      </c>
      <c r="E910" s="22">
        <f>IF('Training Data'!$B904="A",1,0)</f>
        <v>1</v>
      </c>
      <c r="F910" s="37">
        <v>0</v>
      </c>
      <c r="G910" s="37">
        <v>0</v>
      </c>
      <c r="H910" s="37">
        <v>0</v>
      </c>
      <c r="I910" s="37">
        <v>0</v>
      </c>
      <c r="J910" s="37">
        <v>0</v>
      </c>
      <c r="K910" s="37">
        <v>0</v>
      </c>
      <c r="L910" s="37">
        <v>0</v>
      </c>
      <c r="M910" s="37">
        <v>0</v>
      </c>
      <c r="N910" s="37">
        <v>0</v>
      </c>
      <c r="O910" s="37">
        <v>0</v>
      </c>
      <c r="P910" s="37">
        <v>0</v>
      </c>
      <c r="Q910" s="37">
        <v>0</v>
      </c>
      <c r="R910" s="37">
        <v>0</v>
      </c>
      <c r="S910" s="37">
        <v>0</v>
      </c>
      <c r="T910" s="22">
        <v>0</v>
      </c>
      <c r="U910" s="24">
        <v>1</v>
      </c>
      <c r="V910" s="23">
        <v>0</v>
      </c>
      <c r="W910" s="54">
        <f t="shared" ca="1" si="31"/>
        <v>-4.0119048668814855E-2</v>
      </c>
      <c r="X910" s="55">
        <f t="shared" ca="1" si="30"/>
        <v>1.6095380660907351E-3</v>
      </c>
    </row>
    <row r="911" spans="2:24" x14ac:dyDescent="0.25">
      <c r="B911" s="26">
        <f>IF('Training Data'!A905="M",1,0)</f>
        <v>0</v>
      </c>
      <c r="C911" s="22">
        <f>IF('Training Data'!A905="F",1,0)</f>
        <v>1</v>
      </c>
      <c r="D911" s="26">
        <f>IF('Training Data'!$B905="H",1,0)</f>
        <v>0</v>
      </c>
      <c r="E911" s="22">
        <f>IF('Training Data'!$B905="A",1,0)</f>
        <v>1</v>
      </c>
      <c r="F911" s="37">
        <v>0</v>
      </c>
      <c r="G911" s="37">
        <v>0</v>
      </c>
      <c r="H911" s="37">
        <v>0</v>
      </c>
      <c r="I911" s="37">
        <v>0</v>
      </c>
      <c r="J911" s="37">
        <v>0</v>
      </c>
      <c r="K911" s="37">
        <v>0</v>
      </c>
      <c r="L911" s="37">
        <v>0</v>
      </c>
      <c r="M911" s="37">
        <v>0</v>
      </c>
      <c r="N911" s="37">
        <v>0</v>
      </c>
      <c r="O911" s="37">
        <v>0</v>
      </c>
      <c r="P911" s="37">
        <v>0</v>
      </c>
      <c r="Q911" s="37">
        <v>0</v>
      </c>
      <c r="R911" s="37">
        <v>0</v>
      </c>
      <c r="S911" s="37">
        <v>0</v>
      </c>
      <c r="T911" s="22">
        <v>0</v>
      </c>
      <c r="U911" s="24">
        <v>1</v>
      </c>
      <c r="V911" s="23">
        <v>0</v>
      </c>
      <c r="W911" s="54">
        <f t="shared" ca="1" si="31"/>
        <v>-4.0119048668814855E-2</v>
      </c>
      <c r="X911" s="55">
        <f t="shared" ca="1" si="30"/>
        <v>1.6095380660907351E-3</v>
      </c>
    </row>
    <row r="912" spans="2:24" x14ac:dyDescent="0.25">
      <c r="B912" s="26">
        <f>IF('Training Data'!A906="M",1,0)</f>
        <v>1</v>
      </c>
      <c r="C912" s="22">
        <f>IF('Training Data'!A906="F",1,0)</f>
        <v>0</v>
      </c>
      <c r="D912" s="26">
        <f>IF('Training Data'!$B906="H",1,0)</f>
        <v>1</v>
      </c>
      <c r="E912" s="22">
        <f>IF('Training Data'!$B906="A",1,0)</f>
        <v>0</v>
      </c>
      <c r="F912" s="37">
        <v>0</v>
      </c>
      <c r="G912" s="37">
        <v>1</v>
      </c>
      <c r="H912" s="37">
        <v>1</v>
      </c>
      <c r="I912" s="37">
        <v>0</v>
      </c>
      <c r="J912" s="37">
        <v>0</v>
      </c>
      <c r="K912" s="37">
        <v>0</v>
      </c>
      <c r="L912" s="37">
        <v>0</v>
      </c>
      <c r="M912" s="37">
        <v>1</v>
      </c>
      <c r="N912" s="37">
        <v>0</v>
      </c>
      <c r="O912" s="37">
        <v>0</v>
      </c>
      <c r="P912" s="37">
        <v>0</v>
      </c>
      <c r="Q912" s="37">
        <v>0</v>
      </c>
      <c r="R912" s="37">
        <v>0</v>
      </c>
      <c r="S912" s="37">
        <v>0</v>
      </c>
      <c r="T912" s="22">
        <v>0</v>
      </c>
      <c r="U912" s="24">
        <v>1</v>
      </c>
      <c r="V912" s="23">
        <v>0</v>
      </c>
      <c r="W912" s="54">
        <f t="shared" ca="1" si="31"/>
        <v>-0.40846533833933069</v>
      </c>
      <c r="X912" s="55">
        <f t="shared" ca="1" si="30"/>
        <v>0.1668439326246639</v>
      </c>
    </row>
    <row r="913" spans="2:24" x14ac:dyDescent="0.25">
      <c r="B913" s="26">
        <f>IF('Training Data'!A907="M",1,0)</f>
        <v>1</v>
      </c>
      <c r="C913" s="22">
        <f>IF('Training Data'!A907="F",1,0)</f>
        <v>0</v>
      </c>
      <c r="D913" s="26">
        <f>IF('Training Data'!$B907="H",1,0)</f>
        <v>0</v>
      </c>
      <c r="E913" s="22">
        <f>IF('Training Data'!$B907="A",1,0)</f>
        <v>1</v>
      </c>
      <c r="F913" s="37">
        <v>0</v>
      </c>
      <c r="G913" s="37">
        <v>1</v>
      </c>
      <c r="H913" s="37">
        <v>0</v>
      </c>
      <c r="I913" s="37">
        <v>0</v>
      </c>
      <c r="J913" s="37">
        <v>1</v>
      </c>
      <c r="K913" s="37">
        <v>0</v>
      </c>
      <c r="L913" s="37">
        <v>0</v>
      </c>
      <c r="M913" s="37">
        <v>0</v>
      </c>
      <c r="N913" s="37">
        <v>0</v>
      </c>
      <c r="O913" s="37">
        <v>0</v>
      </c>
      <c r="P913" s="37">
        <v>0</v>
      </c>
      <c r="Q913" s="37">
        <v>0</v>
      </c>
      <c r="R913" s="37">
        <v>0</v>
      </c>
      <c r="S913" s="37">
        <v>0</v>
      </c>
      <c r="T913" s="22">
        <v>0</v>
      </c>
      <c r="U913" s="24">
        <v>1</v>
      </c>
      <c r="V913" s="23">
        <v>0</v>
      </c>
      <c r="W913" s="54">
        <f t="shared" ca="1" si="31"/>
        <v>-9.1564902615668631E-2</v>
      </c>
      <c r="X913" s="55">
        <f t="shared" ca="1" si="30"/>
        <v>8.3841313910168799E-3</v>
      </c>
    </row>
    <row r="914" spans="2:24" x14ac:dyDescent="0.25">
      <c r="B914" s="26">
        <f>IF('Training Data'!A908="M",1,0)</f>
        <v>1</v>
      </c>
      <c r="C914" s="22">
        <f>IF('Training Data'!A908="F",1,0)</f>
        <v>0</v>
      </c>
      <c r="D914" s="26">
        <f>IF('Training Data'!$B908="H",1,0)</f>
        <v>0</v>
      </c>
      <c r="E914" s="22">
        <f>IF('Training Data'!$B908="A",1,0)</f>
        <v>1</v>
      </c>
      <c r="F914" s="37">
        <v>0</v>
      </c>
      <c r="G914" s="37">
        <v>0</v>
      </c>
      <c r="H914" s="37">
        <v>1</v>
      </c>
      <c r="I914" s="37">
        <v>0</v>
      </c>
      <c r="J914" s="37">
        <v>0</v>
      </c>
      <c r="K914" s="37">
        <v>0</v>
      </c>
      <c r="L914" s="37">
        <v>0</v>
      </c>
      <c r="M914" s="37">
        <v>0</v>
      </c>
      <c r="N914" s="37">
        <v>0</v>
      </c>
      <c r="O914" s="37">
        <v>0</v>
      </c>
      <c r="P914" s="37">
        <v>0</v>
      </c>
      <c r="Q914" s="37">
        <v>0</v>
      </c>
      <c r="R914" s="37">
        <v>0</v>
      </c>
      <c r="S914" s="37">
        <v>0</v>
      </c>
      <c r="T914" s="22">
        <v>0</v>
      </c>
      <c r="U914" s="24">
        <v>1</v>
      </c>
      <c r="V914" s="23">
        <v>0</v>
      </c>
      <c r="W914" s="54">
        <f t="shared" ca="1" si="31"/>
        <v>-0.34967597011947021</v>
      </c>
      <c r="X914" s="55">
        <f t="shared" ca="1" si="30"/>
        <v>0.12227328407899263</v>
      </c>
    </row>
    <row r="915" spans="2:24" x14ac:dyDescent="0.25">
      <c r="B915" s="26">
        <f>IF('Training Data'!A909="M",1,0)</f>
        <v>0</v>
      </c>
      <c r="C915" s="22">
        <f>IF('Training Data'!A909="F",1,0)</f>
        <v>1</v>
      </c>
      <c r="D915" s="26">
        <f>IF('Training Data'!$B909="H",1,0)</f>
        <v>0</v>
      </c>
      <c r="E915" s="22">
        <f>IF('Training Data'!$B909="A",1,0)</f>
        <v>1</v>
      </c>
      <c r="F915" s="37">
        <v>0</v>
      </c>
      <c r="G915" s="37">
        <v>0</v>
      </c>
      <c r="H915" s="37">
        <v>0</v>
      </c>
      <c r="I915" s="37">
        <v>0</v>
      </c>
      <c r="J915" s="37">
        <v>0</v>
      </c>
      <c r="K915" s="37">
        <v>0</v>
      </c>
      <c r="L915" s="37">
        <v>0</v>
      </c>
      <c r="M915" s="37">
        <v>0</v>
      </c>
      <c r="N915" s="37">
        <v>0</v>
      </c>
      <c r="O915" s="37">
        <v>0</v>
      </c>
      <c r="P915" s="37">
        <v>0</v>
      </c>
      <c r="Q915" s="37">
        <v>0</v>
      </c>
      <c r="R915" s="37">
        <v>0</v>
      </c>
      <c r="S915" s="37">
        <v>0</v>
      </c>
      <c r="T915" s="22">
        <v>0</v>
      </c>
      <c r="U915" s="24">
        <v>1</v>
      </c>
      <c r="V915" s="23">
        <v>0</v>
      </c>
      <c r="W915" s="54">
        <f t="shared" ca="1" si="31"/>
        <v>-4.0119048668814855E-2</v>
      </c>
      <c r="X915" s="55">
        <f t="shared" ca="1" si="30"/>
        <v>1.6095380660907351E-3</v>
      </c>
    </row>
    <row r="916" spans="2:24" x14ac:dyDescent="0.25">
      <c r="B916" s="26">
        <f>IF('Training Data'!A910="M",1,0)</f>
        <v>0</v>
      </c>
      <c r="C916" s="22">
        <f>IF('Training Data'!A910="F",1,0)</f>
        <v>1</v>
      </c>
      <c r="D916" s="26">
        <f>IF('Training Data'!$B910="H",1,0)</f>
        <v>1</v>
      </c>
      <c r="E916" s="22">
        <f>IF('Training Data'!$B910="A",1,0)</f>
        <v>0</v>
      </c>
      <c r="F916" s="37">
        <v>0</v>
      </c>
      <c r="G916" s="37">
        <v>0</v>
      </c>
      <c r="H916" s="37">
        <v>0</v>
      </c>
      <c r="I916" s="37">
        <v>0</v>
      </c>
      <c r="J916" s="37">
        <v>0</v>
      </c>
      <c r="K916" s="37">
        <v>0</v>
      </c>
      <c r="L916" s="37">
        <v>0</v>
      </c>
      <c r="M916" s="37">
        <v>0</v>
      </c>
      <c r="N916" s="37">
        <v>0</v>
      </c>
      <c r="O916" s="37">
        <v>0</v>
      </c>
      <c r="P916" s="37">
        <v>0</v>
      </c>
      <c r="Q916" s="37">
        <v>0</v>
      </c>
      <c r="R916" s="37">
        <v>0</v>
      </c>
      <c r="S916" s="37">
        <v>0</v>
      </c>
      <c r="T916" s="22">
        <v>0</v>
      </c>
      <c r="U916" s="24">
        <v>1</v>
      </c>
      <c r="V916" s="23">
        <v>0</v>
      </c>
      <c r="W916" s="54">
        <f t="shared" ca="1" si="31"/>
        <v>-5.4751947799372959E-2</v>
      </c>
      <c r="X916" s="55">
        <f t="shared" ca="1" si="30"/>
        <v>2.9977757878252615E-3</v>
      </c>
    </row>
    <row r="917" spans="2:24" x14ac:dyDescent="0.25">
      <c r="B917" s="26">
        <f>IF('Training Data'!A911="M",1,0)</f>
        <v>1</v>
      </c>
      <c r="C917" s="22">
        <f>IF('Training Data'!A911="F",1,0)</f>
        <v>0</v>
      </c>
      <c r="D917" s="26">
        <f>IF('Training Data'!$B911="H",1,0)</f>
        <v>1</v>
      </c>
      <c r="E917" s="22">
        <f>IF('Training Data'!$B911="A",1,0)</f>
        <v>0</v>
      </c>
      <c r="F917" s="37">
        <v>0</v>
      </c>
      <c r="G917" s="37">
        <v>0</v>
      </c>
      <c r="H917" s="37">
        <v>0</v>
      </c>
      <c r="I917" s="37">
        <v>0</v>
      </c>
      <c r="J917" s="37">
        <v>0</v>
      </c>
      <c r="K917" s="37">
        <v>0</v>
      </c>
      <c r="L917" s="37">
        <v>0</v>
      </c>
      <c r="M917" s="37">
        <v>0</v>
      </c>
      <c r="N917" s="37">
        <v>0</v>
      </c>
      <c r="O917" s="37">
        <v>0</v>
      </c>
      <c r="P917" s="37">
        <v>0</v>
      </c>
      <c r="Q917" s="37">
        <v>0</v>
      </c>
      <c r="R917" s="37">
        <v>0</v>
      </c>
      <c r="S917" s="37">
        <v>0</v>
      </c>
      <c r="T917" s="22">
        <v>0</v>
      </c>
      <c r="U917" s="24">
        <v>1</v>
      </c>
      <c r="V917" s="23">
        <v>0</v>
      </c>
      <c r="W917" s="54">
        <f t="shared" ca="1" si="31"/>
        <v>-0.12624135013744994</v>
      </c>
      <c r="X917" s="55">
        <f t="shared" ca="1" si="30"/>
        <v>1.5936878484526233E-2</v>
      </c>
    </row>
    <row r="918" spans="2:24" x14ac:dyDescent="0.25">
      <c r="B918" s="26">
        <f>IF('Training Data'!A912="M",1,0)</f>
        <v>1</v>
      </c>
      <c r="C918" s="22">
        <f>IF('Training Data'!A912="F",1,0)</f>
        <v>0</v>
      </c>
      <c r="D918" s="26">
        <f>IF('Training Data'!$B912="H",1,0)</f>
        <v>1</v>
      </c>
      <c r="E918" s="22">
        <f>IF('Training Data'!$B912="A",1,0)</f>
        <v>0</v>
      </c>
      <c r="F918" s="37">
        <v>0</v>
      </c>
      <c r="G918" s="37">
        <v>0</v>
      </c>
      <c r="H918" s="37">
        <v>0</v>
      </c>
      <c r="I918" s="37">
        <v>0</v>
      </c>
      <c r="J918" s="37">
        <v>0</v>
      </c>
      <c r="K918" s="37">
        <v>0</v>
      </c>
      <c r="L918" s="37">
        <v>0</v>
      </c>
      <c r="M918" s="37">
        <v>0</v>
      </c>
      <c r="N918" s="37">
        <v>0</v>
      </c>
      <c r="O918" s="37">
        <v>0</v>
      </c>
      <c r="P918" s="37">
        <v>1</v>
      </c>
      <c r="Q918" s="37">
        <v>0</v>
      </c>
      <c r="R918" s="37">
        <v>0</v>
      </c>
      <c r="S918" s="37">
        <v>0</v>
      </c>
      <c r="T918" s="22">
        <v>0</v>
      </c>
      <c r="U918" s="24">
        <v>1</v>
      </c>
      <c r="V918" s="23">
        <v>0</v>
      </c>
      <c r="W918" s="54">
        <f t="shared" ca="1" si="31"/>
        <v>-0.28531457541329136</v>
      </c>
      <c r="X918" s="55">
        <f t="shared" ca="1" si="30"/>
        <v>8.1404406943266727E-2</v>
      </c>
    </row>
    <row r="919" spans="2:24" x14ac:dyDescent="0.25">
      <c r="B919" s="26">
        <f>IF('Training Data'!A913="M",1,0)</f>
        <v>0</v>
      </c>
      <c r="C919" s="22">
        <f>IF('Training Data'!A913="F",1,0)</f>
        <v>1</v>
      </c>
      <c r="D919" s="26">
        <f>IF('Training Data'!$B913="H",1,0)</f>
        <v>0</v>
      </c>
      <c r="E919" s="22">
        <f>IF('Training Data'!$B913="A",1,0)</f>
        <v>0</v>
      </c>
      <c r="F919" s="37">
        <v>0</v>
      </c>
      <c r="G919" s="37">
        <v>0</v>
      </c>
      <c r="H919" s="37">
        <v>0</v>
      </c>
      <c r="I919" s="37">
        <v>0</v>
      </c>
      <c r="J919" s="37">
        <v>0</v>
      </c>
      <c r="K919" s="37">
        <v>0</v>
      </c>
      <c r="L919" s="37">
        <v>0</v>
      </c>
      <c r="M919" s="37">
        <v>0</v>
      </c>
      <c r="N919" s="37">
        <v>0</v>
      </c>
      <c r="O919" s="37">
        <v>0</v>
      </c>
      <c r="P919" s="37">
        <v>0</v>
      </c>
      <c r="Q919" s="37">
        <v>0</v>
      </c>
      <c r="R919" s="37">
        <v>0</v>
      </c>
      <c r="S919" s="37">
        <v>1</v>
      </c>
      <c r="T919" s="22">
        <v>0</v>
      </c>
      <c r="U919" s="24">
        <v>1</v>
      </c>
      <c r="V919" s="23">
        <v>0</v>
      </c>
      <c r="W919" s="54">
        <f t="shared" ca="1" si="31"/>
        <v>-0.23428043110898206</v>
      </c>
      <c r="X919" s="55">
        <f t="shared" ca="1" si="30"/>
        <v>5.4887320400610486E-2</v>
      </c>
    </row>
    <row r="920" spans="2:24" x14ac:dyDescent="0.25">
      <c r="B920" s="26">
        <f>IF('Training Data'!A914="M",1,0)</f>
        <v>0</v>
      </c>
      <c r="C920" s="22">
        <f>IF('Training Data'!A914="F",1,0)</f>
        <v>1</v>
      </c>
      <c r="D920" s="26">
        <f>IF('Training Data'!$B914="H",1,0)</f>
        <v>0</v>
      </c>
      <c r="E920" s="22">
        <f>IF('Training Data'!$B914="A",1,0)</f>
        <v>1</v>
      </c>
      <c r="F920" s="37">
        <v>0</v>
      </c>
      <c r="G920" s="37">
        <v>1</v>
      </c>
      <c r="H920" s="37">
        <v>0</v>
      </c>
      <c r="I920" s="37">
        <v>0</v>
      </c>
      <c r="J920" s="37">
        <v>0</v>
      </c>
      <c r="K920" s="37">
        <v>0</v>
      </c>
      <c r="L920" s="37">
        <v>0</v>
      </c>
      <c r="M920" s="37">
        <v>0</v>
      </c>
      <c r="N920" s="37">
        <v>0</v>
      </c>
      <c r="O920" s="37">
        <v>0</v>
      </c>
      <c r="P920" s="37">
        <v>0</v>
      </c>
      <c r="Q920" s="37">
        <v>0</v>
      </c>
      <c r="R920" s="37">
        <v>0</v>
      </c>
      <c r="S920" s="37">
        <v>0</v>
      </c>
      <c r="T920" s="22">
        <v>0</v>
      </c>
      <c r="U920" s="24">
        <v>1</v>
      </c>
      <c r="V920" s="23">
        <v>0</v>
      </c>
      <c r="W920" s="54">
        <f t="shared" ca="1" si="31"/>
        <v>-0.31420031849422503</v>
      </c>
      <c r="X920" s="55">
        <f t="shared" ca="1" si="30"/>
        <v>9.8721840141872449E-2</v>
      </c>
    </row>
    <row r="921" spans="2:24" x14ac:dyDescent="0.25">
      <c r="B921" s="26">
        <f>IF('Training Data'!A915="M",1,0)</f>
        <v>1</v>
      </c>
      <c r="C921" s="22">
        <f>IF('Training Data'!A915="F",1,0)</f>
        <v>0</v>
      </c>
      <c r="D921" s="26">
        <f>IF('Training Data'!$B915="H",1,0)</f>
        <v>1</v>
      </c>
      <c r="E921" s="22">
        <f>IF('Training Data'!$B915="A",1,0)</f>
        <v>0</v>
      </c>
      <c r="F921" s="37">
        <v>0</v>
      </c>
      <c r="G921" s="37">
        <v>0</v>
      </c>
      <c r="H921" s="37">
        <v>1</v>
      </c>
      <c r="I921" s="37">
        <v>0</v>
      </c>
      <c r="J921" s="37">
        <v>0</v>
      </c>
      <c r="K921" s="37">
        <v>0</v>
      </c>
      <c r="L921" s="37">
        <v>0</v>
      </c>
      <c r="M921" s="37">
        <v>0</v>
      </c>
      <c r="N921" s="37">
        <v>0</v>
      </c>
      <c r="O921" s="37">
        <v>0</v>
      </c>
      <c r="P921" s="37">
        <v>0</v>
      </c>
      <c r="Q921" s="37">
        <v>0</v>
      </c>
      <c r="R921" s="37">
        <v>0</v>
      </c>
      <c r="S921" s="37">
        <v>0</v>
      </c>
      <c r="T921" s="22">
        <v>0</v>
      </c>
      <c r="U921" s="24">
        <v>1</v>
      </c>
      <c r="V921" s="23">
        <v>0</v>
      </c>
      <c r="W921" s="54">
        <f t="shared" ca="1" si="31"/>
        <v>-0.36430886925002831</v>
      </c>
      <c r="X921" s="55">
        <f t="shared" ca="1" si="30"/>
        <v>0.13272095221423422</v>
      </c>
    </row>
    <row r="922" spans="2:24" x14ac:dyDescent="0.25">
      <c r="B922" s="26">
        <f>IF('Training Data'!A916="M",1,0)</f>
        <v>0</v>
      </c>
      <c r="C922" s="22">
        <f>IF('Training Data'!A916="F",1,0)</f>
        <v>0</v>
      </c>
      <c r="D922" s="26">
        <f>IF('Training Data'!$B916="H",1,0)</f>
        <v>1</v>
      </c>
      <c r="E922" s="22">
        <f>IF('Training Data'!$B916="A",1,0)</f>
        <v>0</v>
      </c>
      <c r="F922" s="37">
        <v>0</v>
      </c>
      <c r="G922" s="37">
        <v>0</v>
      </c>
      <c r="H922" s="37">
        <v>0</v>
      </c>
      <c r="I922" s="37">
        <v>0</v>
      </c>
      <c r="J922" s="37">
        <v>0</v>
      </c>
      <c r="K922" s="37">
        <v>0</v>
      </c>
      <c r="L922" s="37">
        <v>0</v>
      </c>
      <c r="M922" s="37">
        <v>0</v>
      </c>
      <c r="N922" s="37">
        <v>0</v>
      </c>
      <c r="O922" s="37">
        <v>0</v>
      </c>
      <c r="P922" s="37">
        <v>0</v>
      </c>
      <c r="Q922" s="37">
        <v>0</v>
      </c>
      <c r="R922" s="37">
        <v>0</v>
      </c>
      <c r="S922" s="37">
        <v>1</v>
      </c>
      <c r="T922" s="22">
        <v>0</v>
      </c>
      <c r="U922" s="24">
        <v>1</v>
      </c>
      <c r="V922" s="23">
        <v>0</v>
      </c>
      <c r="W922" s="54">
        <f t="shared" ca="1" si="31"/>
        <v>-0.23538994160844376</v>
      </c>
      <c r="X922" s="55">
        <f t="shared" ca="1" si="30"/>
        <v>5.5408424610426561E-2</v>
      </c>
    </row>
    <row r="923" spans="2:24" x14ac:dyDescent="0.25">
      <c r="B923" s="26">
        <f>IF('Training Data'!A917="M",1,0)</f>
        <v>1</v>
      </c>
      <c r="C923" s="22">
        <f>IF('Training Data'!A917="F",1,0)</f>
        <v>0</v>
      </c>
      <c r="D923" s="26">
        <f>IF('Training Data'!$B917="H",1,0)</f>
        <v>1</v>
      </c>
      <c r="E923" s="22">
        <f>IF('Training Data'!$B917="A",1,0)</f>
        <v>0</v>
      </c>
      <c r="F923" s="37">
        <v>0</v>
      </c>
      <c r="G923" s="37">
        <v>0</v>
      </c>
      <c r="H923" s="37">
        <v>1</v>
      </c>
      <c r="I923" s="37">
        <v>0</v>
      </c>
      <c r="J923" s="37">
        <v>0</v>
      </c>
      <c r="K923" s="37">
        <v>0</v>
      </c>
      <c r="L923" s="37">
        <v>0</v>
      </c>
      <c r="M923" s="37">
        <v>0</v>
      </c>
      <c r="N923" s="37">
        <v>0</v>
      </c>
      <c r="O923" s="37">
        <v>0</v>
      </c>
      <c r="P923" s="37">
        <v>0</v>
      </c>
      <c r="Q923" s="37">
        <v>0</v>
      </c>
      <c r="R923" s="37">
        <v>0</v>
      </c>
      <c r="S923" s="37">
        <v>0</v>
      </c>
      <c r="T923" s="22">
        <v>1</v>
      </c>
      <c r="U923" s="24">
        <v>1</v>
      </c>
      <c r="V923" s="23">
        <v>0</v>
      </c>
      <c r="W923" s="54">
        <f t="shared" ca="1" si="31"/>
        <v>-0.12440030615025618</v>
      </c>
      <c r="X923" s="55">
        <f t="shared" ca="1" si="30"/>
        <v>1.5475436170277466E-2</v>
      </c>
    </row>
    <row r="924" spans="2:24" x14ac:dyDescent="0.25">
      <c r="B924" s="26">
        <f>IF('Training Data'!A918="M",1,0)</f>
        <v>1</v>
      </c>
      <c r="C924" s="22">
        <f>IF('Training Data'!A918="F",1,0)</f>
        <v>0</v>
      </c>
      <c r="D924" s="26">
        <f>IF('Training Data'!$B918="H",1,0)</f>
        <v>1</v>
      </c>
      <c r="E924" s="22">
        <f>IF('Training Data'!$B918="A",1,0)</f>
        <v>0</v>
      </c>
      <c r="F924" s="37">
        <v>0</v>
      </c>
      <c r="G924" s="37">
        <v>0</v>
      </c>
      <c r="H924" s="37">
        <v>0</v>
      </c>
      <c r="I924" s="37">
        <v>0</v>
      </c>
      <c r="J924" s="37">
        <v>0</v>
      </c>
      <c r="K924" s="37">
        <v>0</v>
      </c>
      <c r="L924" s="37">
        <v>0</v>
      </c>
      <c r="M924" s="37">
        <v>0</v>
      </c>
      <c r="N924" s="37">
        <v>0</v>
      </c>
      <c r="O924" s="37">
        <v>0</v>
      </c>
      <c r="P924" s="37">
        <v>0</v>
      </c>
      <c r="Q924" s="37">
        <v>0</v>
      </c>
      <c r="R924" s="37">
        <v>0</v>
      </c>
      <c r="S924" s="37">
        <v>0</v>
      </c>
      <c r="T924" s="22">
        <v>0</v>
      </c>
      <c r="U924" s="24">
        <v>1</v>
      </c>
      <c r="V924" s="23">
        <v>0</v>
      </c>
      <c r="W924" s="54">
        <f t="shared" ca="1" si="31"/>
        <v>-0.12624135013744994</v>
      </c>
      <c r="X924" s="55">
        <f t="shared" ca="1" si="30"/>
        <v>1.5936878484526233E-2</v>
      </c>
    </row>
    <row r="925" spans="2:24" x14ac:dyDescent="0.25">
      <c r="B925" s="26">
        <f>IF('Training Data'!A919="M",1,0)</f>
        <v>1</v>
      </c>
      <c r="C925" s="22">
        <f>IF('Training Data'!A919="F",1,0)</f>
        <v>0</v>
      </c>
      <c r="D925" s="26">
        <f>IF('Training Data'!$B919="H",1,0)</f>
        <v>1</v>
      </c>
      <c r="E925" s="22">
        <f>IF('Training Data'!$B919="A",1,0)</f>
        <v>0</v>
      </c>
      <c r="F925" s="37">
        <v>0</v>
      </c>
      <c r="G925" s="37">
        <v>0</v>
      </c>
      <c r="H925" s="37">
        <v>1</v>
      </c>
      <c r="I925" s="37">
        <v>0</v>
      </c>
      <c r="J925" s="37">
        <v>0</v>
      </c>
      <c r="K925" s="37">
        <v>0</v>
      </c>
      <c r="L925" s="37">
        <v>0</v>
      </c>
      <c r="M925" s="37">
        <v>0</v>
      </c>
      <c r="N925" s="37">
        <v>0</v>
      </c>
      <c r="O925" s="37">
        <v>0</v>
      </c>
      <c r="P925" s="37">
        <v>0</v>
      </c>
      <c r="Q925" s="37">
        <v>0</v>
      </c>
      <c r="R925" s="37">
        <v>0</v>
      </c>
      <c r="S925" s="37">
        <v>0</v>
      </c>
      <c r="T925" s="22">
        <v>0</v>
      </c>
      <c r="U925" s="24">
        <v>1</v>
      </c>
      <c r="V925" s="23">
        <v>0</v>
      </c>
      <c r="W925" s="54">
        <f t="shared" ca="1" si="31"/>
        <v>-0.36430886925002831</v>
      </c>
      <c r="X925" s="55">
        <f t="shared" ca="1" si="30"/>
        <v>0.13272095221423422</v>
      </c>
    </row>
    <row r="926" spans="2:24" x14ac:dyDescent="0.25">
      <c r="B926" s="26">
        <f>IF('Training Data'!A920="M",1,0)</f>
        <v>1</v>
      </c>
      <c r="C926" s="22">
        <f>IF('Training Data'!A920="F",1,0)</f>
        <v>0</v>
      </c>
      <c r="D926" s="26">
        <f>IF('Training Data'!$B920="H",1,0)</f>
        <v>1</v>
      </c>
      <c r="E926" s="22">
        <f>IF('Training Data'!$B920="A",1,0)</f>
        <v>0</v>
      </c>
      <c r="F926" s="37">
        <v>0</v>
      </c>
      <c r="G926" s="37">
        <v>1</v>
      </c>
      <c r="H926" s="37">
        <v>0</v>
      </c>
      <c r="I926" s="37">
        <v>0</v>
      </c>
      <c r="J926" s="37">
        <v>0</v>
      </c>
      <c r="K926" s="37">
        <v>0</v>
      </c>
      <c r="L926" s="37">
        <v>0</v>
      </c>
      <c r="M926" s="37">
        <v>0</v>
      </c>
      <c r="N926" s="37">
        <v>0</v>
      </c>
      <c r="O926" s="37">
        <v>0</v>
      </c>
      <c r="P926" s="37">
        <v>0</v>
      </c>
      <c r="Q926" s="37">
        <v>0</v>
      </c>
      <c r="R926" s="37">
        <v>0</v>
      </c>
      <c r="S926" s="37">
        <v>0</v>
      </c>
      <c r="T926" s="22">
        <v>0</v>
      </c>
      <c r="U926" s="24">
        <v>1</v>
      </c>
      <c r="V926" s="23">
        <v>0</v>
      </c>
      <c r="W926" s="54">
        <f t="shared" ca="1" si="31"/>
        <v>-0.40032261996286012</v>
      </c>
      <c r="X926" s="55">
        <f t="shared" ca="1" si="30"/>
        <v>0.16025820005392852</v>
      </c>
    </row>
    <row r="927" spans="2:24" x14ac:dyDescent="0.25">
      <c r="B927" s="26">
        <f>IF('Training Data'!A921="M",1,0)</f>
        <v>1</v>
      </c>
      <c r="C927" s="22">
        <f>IF('Training Data'!A921="F",1,0)</f>
        <v>0</v>
      </c>
      <c r="D927" s="26">
        <f>IF('Training Data'!$B921="H",1,0)</f>
        <v>0</v>
      </c>
      <c r="E927" s="22">
        <f>IF('Training Data'!$B921="A",1,0)</f>
        <v>1</v>
      </c>
      <c r="F927" s="37">
        <v>0</v>
      </c>
      <c r="G927" s="37">
        <v>1</v>
      </c>
      <c r="H927" s="37">
        <v>0</v>
      </c>
      <c r="I927" s="37">
        <v>0</v>
      </c>
      <c r="J927" s="37">
        <v>0</v>
      </c>
      <c r="K927" s="37">
        <v>0</v>
      </c>
      <c r="L927" s="37">
        <v>0</v>
      </c>
      <c r="M927" s="37">
        <v>0</v>
      </c>
      <c r="N927" s="37">
        <v>0</v>
      </c>
      <c r="O927" s="37">
        <v>0</v>
      </c>
      <c r="P927" s="37">
        <v>1</v>
      </c>
      <c r="Q927" s="37">
        <v>0</v>
      </c>
      <c r="R927" s="37">
        <v>0</v>
      </c>
      <c r="S927" s="37">
        <v>0</v>
      </c>
      <c r="T927" s="22">
        <v>0</v>
      </c>
      <c r="U927" s="24">
        <v>1</v>
      </c>
      <c r="V927" s="23">
        <v>0</v>
      </c>
      <c r="W927" s="54">
        <f t="shared" ca="1" si="31"/>
        <v>-0.54476294610814346</v>
      </c>
      <c r="X927" s="55">
        <f t="shared" ca="1" si="30"/>
        <v>0.29676666745242403</v>
      </c>
    </row>
    <row r="928" spans="2:24" x14ac:dyDescent="0.25">
      <c r="B928" s="26">
        <f>IF('Training Data'!A922="M",1,0)</f>
        <v>1</v>
      </c>
      <c r="C928" s="22">
        <f>IF('Training Data'!A922="F",1,0)</f>
        <v>0</v>
      </c>
      <c r="D928" s="26">
        <f>IF('Training Data'!$B922="H",1,0)</f>
        <v>0</v>
      </c>
      <c r="E928" s="22">
        <f>IF('Training Data'!$B922="A",1,0)</f>
        <v>0</v>
      </c>
      <c r="F928" s="37">
        <v>0</v>
      </c>
      <c r="G928" s="37">
        <v>0</v>
      </c>
      <c r="H928" s="37">
        <v>1</v>
      </c>
      <c r="I928" s="37">
        <v>0</v>
      </c>
      <c r="J928" s="37">
        <v>0</v>
      </c>
      <c r="K928" s="37">
        <v>0</v>
      </c>
      <c r="L928" s="37">
        <v>0</v>
      </c>
      <c r="M928" s="37">
        <v>0</v>
      </c>
      <c r="N928" s="37">
        <v>0</v>
      </c>
      <c r="O928" s="37">
        <v>0</v>
      </c>
      <c r="P928" s="37">
        <v>1</v>
      </c>
      <c r="Q928" s="37">
        <v>0</v>
      </c>
      <c r="R928" s="37">
        <v>0</v>
      </c>
      <c r="S928" s="37">
        <v>1</v>
      </c>
      <c r="T928" s="22">
        <v>0</v>
      </c>
      <c r="U928" s="24">
        <v>1</v>
      </c>
      <c r="V928" s="23">
        <v>0</v>
      </c>
      <c r="W928" s="54">
        <f t="shared" ca="1" si="31"/>
        <v>-0.70291057783547883</v>
      </c>
      <c r="X928" s="55">
        <f t="shared" ca="1" si="30"/>
        <v>0.49408328043300676</v>
      </c>
    </row>
    <row r="929" spans="2:24" x14ac:dyDescent="0.25">
      <c r="B929" s="26">
        <f>IF('Training Data'!A923="M",1,0)</f>
        <v>1</v>
      </c>
      <c r="C929" s="22">
        <f>IF('Training Data'!A923="F",1,0)</f>
        <v>0</v>
      </c>
      <c r="D929" s="26">
        <f>IF('Training Data'!$B923="H",1,0)</f>
        <v>0</v>
      </c>
      <c r="E929" s="22">
        <f>IF('Training Data'!$B923="A",1,0)</f>
        <v>1</v>
      </c>
      <c r="F929" s="37">
        <v>0</v>
      </c>
      <c r="G929" s="37">
        <v>0</v>
      </c>
      <c r="H929" s="37">
        <v>0</v>
      </c>
      <c r="I929" s="37">
        <v>0</v>
      </c>
      <c r="J929" s="37">
        <v>0</v>
      </c>
      <c r="K929" s="37">
        <v>0</v>
      </c>
      <c r="L929" s="37">
        <v>0</v>
      </c>
      <c r="M929" s="37">
        <v>0</v>
      </c>
      <c r="N929" s="37">
        <v>0</v>
      </c>
      <c r="O929" s="37">
        <v>0</v>
      </c>
      <c r="P929" s="37">
        <v>0</v>
      </c>
      <c r="Q929" s="37">
        <v>0</v>
      </c>
      <c r="R929" s="37">
        <v>0</v>
      </c>
      <c r="S929" s="37">
        <v>1</v>
      </c>
      <c r="T929" s="22">
        <v>0</v>
      </c>
      <c r="U929" s="24">
        <v>1</v>
      </c>
      <c r="V929" s="23">
        <v>0</v>
      </c>
      <c r="W929" s="54">
        <f t="shared" ca="1" si="31"/>
        <v>-0.31906766346591825</v>
      </c>
      <c r="X929" s="55">
        <f t="shared" ca="1" si="30"/>
        <v>0.10180417386960046</v>
      </c>
    </row>
    <row r="930" spans="2:24" x14ac:dyDescent="0.25">
      <c r="B930" s="26">
        <f>IF('Training Data'!A924="M",1,0)</f>
        <v>1</v>
      </c>
      <c r="C930" s="22">
        <f>IF('Training Data'!A924="F",1,0)</f>
        <v>0</v>
      </c>
      <c r="D930" s="26">
        <f>IF('Training Data'!$B924="H",1,0)</f>
        <v>1</v>
      </c>
      <c r="E930" s="22">
        <f>IF('Training Data'!$B924="A",1,0)</f>
        <v>0</v>
      </c>
      <c r="F930" s="37">
        <v>0</v>
      </c>
      <c r="G930" s="37">
        <v>0</v>
      </c>
      <c r="H930" s="37">
        <v>0</v>
      </c>
      <c r="I930" s="37">
        <v>0</v>
      </c>
      <c r="J930" s="37">
        <v>0</v>
      </c>
      <c r="K930" s="37">
        <v>0</v>
      </c>
      <c r="L930" s="37">
        <v>0</v>
      </c>
      <c r="M930" s="37">
        <v>0</v>
      </c>
      <c r="N930" s="37">
        <v>0</v>
      </c>
      <c r="O930" s="37">
        <v>0</v>
      </c>
      <c r="P930" s="37">
        <v>0</v>
      </c>
      <c r="Q930" s="37">
        <v>0</v>
      </c>
      <c r="R930" s="37">
        <v>0</v>
      </c>
      <c r="S930" s="37">
        <v>0</v>
      </c>
      <c r="T930" s="22">
        <v>0</v>
      </c>
      <c r="U930" s="24">
        <v>1</v>
      </c>
      <c r="V930" s="23">
        <v>0</v>
      </c>
      <c r="W930" s="54">
        <f t="shared" ca="1" si="31"/>
        <v>-0.12624135013744994</v>
      </c>
      <c r="X930" s="55">
        <f t="shared" ca="1" si="30"/>
        <v>1.5936878484526233E-2</v>
      </c>
    </row>
    <row r="931" spans="2:24" x14ac:dyDescent="0.25">
      <c r="B931" s="26">
        <f>IF('Training Data'!A925="M",1,0)</f>
        <v>0</v>
      </c>
      <c r="C931" s="22">
        <f>IF('Training Data'!A925="F",1,0)</f>
        <v>1</v>
      </c>
      <c r="D931" s="26">
        <f>IF('Training Data'!$B925="H",1,0)</f>
        <v>0</v>
      </c>
      <c r="E931" s="22">
        <f>IF('Training Data'!$B925="A",1,0)</f>
        <v>1</v>
      </c>
      <c r="F931" s="37">
        <v>0</v>
      </c>
      <c r="G931" s="37">
        <v>0</v>
      </c>
      <c r="H931" s="37">
        <v>0</v>
      </c>
      <c r="I931" s="37">
        <v>0</v>
      </c>
      <c r="J931" s="37">
        <v>0</v>
      </c>
      <c r="K931" s="37">
        <v>0</v>
      </c>
      <c r="L931" s="37">
        <v>0</v>
      </c>
      <c r="M931" s="37">
        <v>0</v>
      </c>
      <c r="N931" s="37">
        <v>0</v>
      </c>
      <c r="O931" s="37">
        <v>0</v>
      </c>
      <c r="P931" s="37">
        <v>0</v>
      </c>
      <c r="Q931" s="37">
        <v>0</v>
      </c>
      <c r="R931" s="37">
        <v>0</v>
      </c>
      <c r="S931" s="37">
        <v>1</v>
      </c>
      <c r="T931" s="22">
        <v>0</v>
      </c>
      <c r="U931" s="24">
        <v>1</v>
      </c>
      <c r="V931" s="23">
        <v>0</v>
      </c>
      <c r="W931" s="54">
        <f t="shared" ca="1" si="31"/>
        <v>-0.24757826112784129</v>
      </c>
      <c r="X931" s="55">
        <f t="shared" ca="1" si="30"/>
        <v>6.1294995383085568E-2</v>
      </c>
    </row>
    <row r="932" spans="2:24" x14ac:dyDescent="0.25">
      <c r="B932" s="26">
        <f>IF('Training Data'!A926="M",1,0)</f>
        <v>0</v>
      </c>
      <c r="C932" s="22">
        <f>IF('Training Data'!A926="F",1,0)</f>
        <v>0</v>
      </c>
      <c r="D932" s="26">
        <f>IF('Training Data'!$B926="H",1,0)</f>
        <v>0</v>
      </c>
      <c r="E932" s="22">
        <f>IF('Training Data'!$B926="A",1,0)</f>
        <v>1</v>
      </c>
      <c r="F932" s="37">
        <v>1</v>
      </c>
      <c r="G932" s="37">
        <v>0</v>
      </c>
      <c r="H932" s="37">
        <v>0</v>
      </c>
      <c r="I932" s="37">
        <v>0</v>
      </c>
      <c r="J932" s="37">
        <v>1</v>
      </c>
      <c r="K932" s="37">
        <v>0</v>
      </c>
      <c r="L932" s="37">
        <v>0</v>
      </c>
      <c r="M932" s="37">
        <v>0</v>
      </c>
      <c r="N932" s="37">
        <v>0</v>
      </c>
      <c r="O932" s="37">
        <v>0</v>
      </c>
      <c r="P932" s="37">
        <v>0</v>
      </c>
      <c r="Q932" s="37">
        <v>0</v>
      </c>
      <c r="R932" s="37">
        <v>0</v>
      </c>
      <c r="S932" s="37">
        <v>0</v>
      </c>
      <c r="T932" s="22">
        <v>0</v>
      </c>
      <c r="U932" s="24">
        <v>1</v>
      </c>
      <c r="V932" s="23">
        <v>0</v>
      </c>
      <c r="W932" s="54">
        <f t="shared" ca="1" si="31"/>
        <v>0.49722087510938101</v>
      </c>
      <c r="X932" s="55">
        <f t="shared" ca="1" si="30"/>
        <v>0.24722859864453867</v>
      </c>
    </row>
    <row r="933" spans="2:24" x14ac:dyDescent="0.25">
      <c r="B933" s="26">
        <f>IF('Training Data'!A927="M",1,0)</f>
        <v>1</v>
      </c>
      <c r="C933" s="22">
        <f>IF('Training Data'!A927="F",1,0)</f>
        <v>0</v>
      </c>
      <c r="D933" s="26">
        <f>IF('Training Data'!$B927="H",1,0)</f>
        <v>0</v>
      </c>
      <c r="E933" s="22">
        <f>IF('Training Data'!$B927="A",1,0)</f>
        <v>1</v>
      </c>
      <c r="F933" s="37">
        <v>0</v>
      </c>
      <c r="G933" s="37">
        <v>0</v>
      </c>
      <c r="H933" s="37">
        <v>0</v>
      </c>
      <c r="I933" s="37">
        <v>0</v>
      </c>
      <c r="J933" s="37">
        <v>0</v>
      </c>
      <c r="K933" s="37">
        <v>0</v>
      </c>
      <c r="L933" s="37">
        <v>0</v>
      </c>
      <c r="M933" s="37">
        <v>1</v>
      </c>
      <c r="N933" s="37">
        <v>0</v>
      </c>
      <c r="O933" s="37">
        <v>0</v>
      </c>
      <c r="P933" s="37">
        <v>0</v>
      </c>
      <c r="Q933" s="37">
        <v>0</v>
      </c>
      <c r="R933" s="37">
        <v>0</v>
      </c>
      <c r="S933" s="37">
        <v>0</v>
      </c>
      <c r="T933" s="22">
        <v>0</v>
      </c>
      <c r="U933" s="24">
        <v>1</v>
      </c>
      <c r="V933" s="23">
        <v>0</v>
      </c>
      <c r="W933" s="54">
        <f t="shared" ca="1" si="31"/>
        <v>0.11831634972921599</v>
      </c>
      <c r="X933" s="55">
        <f t="shared" ca="1" si="30"/>
        <v>1.399875861324615E-2</v>
      </c>
    </row>
    <row r="934" spans="2:24" x14ac:dyDescent="0.25">
      <c r="B934" s="26">
        <f>IF('Training Data'!A928="M",1,0)</f>
        <v>1</v>
      </c>
      <c r="C934" s="22">
        <f>IF('Training Data'!A928="F",1,0)</f>
        <v>0</v>
      </c>
      <c r="D934" s="26">
        <f>IF('Training Data'!$B928="H",1,0)</f>
        <v>1</v>
      </c>
      <c r="E934" s="22">
        <f>IF('Training Data'!$B928="A",1,0)</f>
        <v>0</v>
      </c>
      <c r="F934" s="37">
        <v>0</v>
      </c>
      <c r="G934" s="37">
        <v>0</v>
      </c>
      <c r="H934" s="37">
        <v>1</v>
      </c>
      <c r="I934" s="37">
        <v>0</v>
      </c>
      <c r="J934" s="37">
        <v>0</v>
      </c>
      <c r="K934" s="37">
        <v>0</v>
      </c>
      <c r="L934" s="37">
        <v>0</v>
      </c>
      <c r="M934" s="37">
        <v>0</v>
      </c>
      <c r="N934" s="37">
        <v>0</v>
      </c>
      <c r="O934" s="37">
        <v>0</v>
      </c>
      <c r="P934" s="37">
        <v>1</v>
      </c>
      <c r="Q934" s="37">
        <v>0</v>
      </c>
      <c r="R934" s="37">
        <v>0</v>
      </c>
      <c r="S934" s="37">
        <v>0</v>
      </c>
      <c r="T934" s="22">
        <v>0</v>
      </c>
      <c r="U934" s="24">
        <v>1</v>
      </c>
      <c r="V934" s="23">
        <v>0</v>
      </c>
      <c r="W934" s="54">
        <f t="shared" ca="1" si="31"/>
        <v>-0.5233820945258697</v>
      </c>
      <c r="X934" s="55">
        <f t="shared" ca="1" si="30"/>
        <v>0.27392881687028642</v>
      </c>
    </row>
    <row r="935" spans="2:24" x14ac:dyDescent="0.25">
      <c r="B935" s="26">
        <f>IF('Training Data'!A929="M",1,0)</f>
        <v>1</v>
      </c>
      <c r="C935" s="22">
        <f>IF('Training Data'!A929="F",1,0)</f>
        <v>0</v>
      </c>
      <c r="D935" s="26">
        <f>IF('Training Data'!$B929="H",1,0)</f>
        <v>0</v>
      </c>
      <c r="E935" s="22">
        <f>IF('Training Data'!$B929="A",1,0)</f>
        <v>1</v>
      </c>
      <c r="F935" s="37">
        <v>0</v>
      </c>
      <c r="G935" s="37">
        <v>0</v>
      </c>
      <c r="H935" s="37">
        <v>1</v>
      </c>
      <c r="I935" s="37">
        <v>0</v>
      </c>
      <c r="J935" s="37">
        <v>0</v>
      </c>
      <c r="K935" s="37">
        <v>0</v>
      </c>
      <c r="L935" s="37">
        <v>0</v>
      </c>
      <c r="M935" s="37">
        <v>0</v>
      </c>
      <c r="N935" s="37">
        <v>0</v>
      </c>
      <c r="O935" s="37">
        <v>1</v>
      </c>
      <c r="P935" s="37">
        <v>0</v>
      </c>
      <c r="Q935" s="37">
        <v>0</v>
      </c>
      <c r="R935" s="37">
        <v>0</v>
      </c>
      <c r="S935" s="37">
        <v>0</v>
      </c>
      <c r="T935" s="22">
        <v>1</v>
      </c>
      <c r="U935" s="24">
        <v>1</v>
      </c>
      <c r="V935" s="23">
        <v>0</v>
      </c>
      <c r="W935" s="54">
        <f t="shared" ca="1" si="31"/>
        <v>5.0765875396321603E-2</v>
      </c>
      <c r="X935" s="55">
        <f t="shared" ca="1" si="30"/>
        <v>2.5771741047548508E-3</v>
      </c>
    </row>
    <row r="936" spans="2:24" x14ac:dyDescent="0.25">
      <c r="B936" s="26">
        <f>IF('Training Data'!A930="M",1,0)</f>
        <v>0</v>
      </c>
      <c r="C936" s="22">
        <f>IF('Training Data'!A930="F",1,0)</f>
        <v>1</v>
      </c>
      <c r="D936" s="26">
        <f>IF('Training Data'!$B930="H",1,0)</f>
        <v>0</v>
      </c>
      <c r="E936" s="22">
        <f>IF('Training Data'!$B930="A",1,0)</f>
        <v>1</v>
      </c>
      <c r="F936" s="37">
        <v>0</v>
      </c>
      <c r="G936" s="37">
        <v>0</v>
      </c>
      <c r="H936" s="37">
        <v>0</v>
      </c>
      <c r="I936" s="37">
        <v>0</v>
      </c>
      <c r="J936" s="37">
        <v>0</v>
      </c>
      <c r="K936" s="37">
        <v>0</v>
      </c>
      <c r="L936" s="37">
        <v>0</v>
      </c>
      <c r="M936" s="37">
        <v>0</v>
      </c>
      <c r="N936" s="37">
        <v>0</v>
      </c>
      <c r="O936" s="37">
        <v>0</v>
      </c>
      <c r="P936" s="37">
        <v>0</v>
      </c>
      <c r="Q936" s="37">
        <v>0</v>
      </c>
      <c r="R936" s="37">
        <v>0</v>
      </c>
      <c r="S936" s="37">
        <v>0</v>
      </c>
      <c r="T936" s="22">
        <v>0</v>
      </c>
      <c r="U936" s="24">
        <v>1</v>
      </c>
      <c r="V936" s="23">
        <v>0</v>
      </c>
      <c r="W936" s="54">
        <f t="shared" ca="1" si="31"/>
        <v>-4.0119048668814855E-2</v>
      </c>
      <c r="X936" s="55">
        <f t="shared" ca="1" si="30"/>
        <v>1.6095380660907351E-3</v>
      </c>
    </row>
    <row r="937" spans="2:24" x14ac:dyDescent="0.25">
      <c r="B937" s="26">
        <f>IF('Training Data'!A931="M",1,0)</f>
        <v>1</v>
      </c>
      <c r="C937" s="22">
        <f>IF('Training Data'!A931="F",1,0)</f>
        <v>0</v>
      </c>
      <c r="D937" s="26">
        <f>IF('Training Data'!$B931="H",1,0)</f>
        <v>0</v>
      </c>
      <c r="E937" s="22">
        <f>IF('Training Data'!$B931="A",1,0)</f>
        <v>0</v>
      </c>
      <c r="F937" s="37">
        <v>0</v>
      </c>
      <c r="G937" s="37">
        <v>1</v>
      </c>
      <c r="H937" s="37">
        <v>0</v>
      </c>
      <c r="I937" s="37">
        <v>0</v>
      </c>
      <c r="J937" s="37">
        <v>0</v>
      </c>
      <c r="K937" s="37">
        <v>0</v>
      </c>
      <c r="L937" s="37">
        <v>0</v>
      </c>
      <c r="M937" s="37">
        <v>0</v>
      </c>
      <c r="N937" s="37">
        <v>0</v>
      </c>
      <c r="O937" s="37">
        <v>0</v>
      </c>
      <c r="P937" s="37">
        <v>0</v>
      </c>
      <c r="Q937" s="37">
        <v>0</v>
      </c>
      <c r="R937" s="37">
        <v>0</v>
      </c>
      <c r="S937" s="37">
        <v>0</v>
      </c>
      <c r="T937" s="22">
        <v>0</v>
      </c>
      <c r="U937" s="24">
        <v>1</v>
      </c>
      <c r="V937" s="23">
        <v>0</v>
      </c>
      <c r="W937" s="54">
        <f t="shared" ca="1" si="31"/>
        <v>-0.37239189081344282</v>
      </c>
      <c r="X937" s="55">
        <f t="shared" ca="1" si="30"/>
        <v>0.13867572034361111</v>
      </c>
    </row>
    <row r="938" spans="2:24" x14ac:dyDescent="0.25">
      <c r="B938" s="26">
        <f>IF('Training Data'!A932="M",1,0)</f>
        <v>0</v>
      </c>
      <c r="C938" s="22">
        <f>IF('Training Data'!A932="F",1,0)</f>
        <v>1</v>
      </c>
      <c r="D938" s="26">
        <f>IF('Training Data'!$B932="H",1,0)</f>
        <v>0</v>
      </c>
      <c r="E938" s="22">
        <f>IF('Training Data'!$B932="A",1,0)</f>
        <v>1</v>
      </c>
      <c r="F938" s="37">
        <v>0</v>
      </c>
      <c r="G938" s="37">
        <v>0</v>
      </c>
      <c r="H938" s="37">
        <v>0</v>
      </c>
      <c r="I938" s="37">
        <v>0</v>
      </c>
      <c r="J938" s="37">
        <v>0</v>
      </c>
      <c r="K938" s="37">
        <v>0</v>
      </c>
      <c r="L938" s="37">
        <v>0</v>
      </c>
      <c r="M938" s="37">
        <v>0</v>
      </c>
      <c r="N938" s="37">
        <v>0</v>
      </c>
      <c r="O938" s="37">
        <v>0</v>
      </c>
      <c r="P938" s="37">
        <v>0</v>
      </c>
      <c r="Q938" s="37">
        <v>0</v>
      </c>
      <c r="R938" s="37">
        <v>0</v>
      </c>
      <c r="S938" s="37">
        <v>0</v>
      </c>
      <c r="T938" s="22">
        <v>0</v>
      </c>
      <c r="U938" s="24">
        <v>1</v>
      </c>
      <c r="V938" s="23">
        <v>0</v>
      </c>
      <c r="W938" s="54">
        <f t="shared" ca="1" si="31"/>
        <v>-4.0119048668814855E-2</v>
      </c>
      <c r="X938" s="55">
        <f t="shared" ca="1" si="30"/>
        <v>1.6095380660907351E-3</v>
      </c>
    </row>
    <row r="939" spans="2:24" x14ac:dyDescent="0.25">
      <c r="B939" s="26">
        <f>IF('Training Data'!A933="M",1,0)</f>
        <v>0</v>
      </c>
      <c r="C939" s="22">
        <f>IF('Training Data'!A933="F",1,0)</f>
        <v>0</v>
      </c>
      <c r="D939" s="26">
        <f>IF('Training Data'!$B933="H",1,0)</f>
        <v>1</v>
      </c>
      <c r="E939" s="22">
        <f>IF('Training Data'!$B933="A",1,0)</f>
        <v>0</v>
      </c>
      <c r="F939" s="37">
        <v>0</v>
      </c>
      <c r="G939" s="37">
        <v>1</v>
      </c>
      <c r="H939" s="37">
        <v>0</v>
      </c>
      <c r="I939" s="37">
        <v>0</v>
      </c>
      <c r="J939" s="37">
        <v>0</v>
      </c>
      <c r="K939" s="37">
        <v>0</v>
      </c>
      <c r="L939" s="37">
        <v>0</v>
      </c>
      <c r="M939" s="37">
        <v>0</v>
      </c>
      <c r="N939" s="37">
        <v>0</v>
      </c>
      <c r="O939" s="37">
        <v>0</v>
      </c>
      <c r="P939" s="37">
        <v>0</v>
      </c>
      <c r="Q939" s="37">
        <v>0</v>
      </c>
      <c r="R939" s="37">
        <v>0</v>
      </c>
      <c r="S939" s="37">
        <v>1</v>
      </c>
      <c r="T939" s="22">
        <v>0</v>
      </c>
      <c r="U939" s="24">
        <v>1</v>
      </c>
      <c r="V939" s="23">
        <v>0</v>
      </c>
      <c r="W939" s="54">
        <f t="shared" ca="1" si="31"/>
        <v>-0.50947121143385399</v>
      </c>
      <c r="X939" s="55">
        <f t="shared" ca="1" si="30"/>
        <v>0.25956091527987873</v>
      </c>
    </row>
    <row r="940" spans="2:24" x14ac:dyDescent="0.25">
      <c r="B940" s="26">
        <f>IF('Training Data'!A934="M",1,0)</f>
        <v>0</v>
      </c>
      <c r="C940" s="22">
        <f>IF('Training Data'!A934="F",1,0)</f>
        <v>1</v>
      </c>
      <c r="D940" s="26">
        <f>IF('Training Data'!$B934="H",1,0)</f>
        <v>0</v>
      </c>
      <c r="E940" s="22">
        <f>IF('Training Data'!$B934="A",1,0)</f>
        <v>0</v>
      </c>
      <c r="F940" s="37">
        <v>0</v>
      </c>
      <c r="G940" s="37">
        <v>0</v>
      </c>
      <c r="H940" s="37">
        <v>0</v>
      </c>
      <c r="I940" s="37">
        <v>0</v>
      </c>
      <c r="J940" s="37">
        <v>1</v>
      </c>
      <c r="K940" s="37">
        <v>0</v>
      </c>
      <c r="L940" s="37">
        <v>0</v>
      </c>
      <c r="M940" s="37">
        <v>0</v>
      </c>
      <c r="N940" s="37">
        <v>0</v>
      </c>
      <c r="O940" s="37">
        <v>0</v>
      </c>
      <c r="P940" s="37">
        <v>0</v>
      </c>
      <c r="Q940" s="37">
        <v>0</v>
      </c>
      <c r="R940" s="37">
        <v>0</v>
      </c>
      <c r="S940" s="37">
        <v>0</v>
      </c>
      <c r="T940" s="22">
        <v>0</v>
      </c>
      <c r="U940" s="24">
        <v>1</v>
      </c>
      <c r="V940" s="23">
        <v>0</v>
      </c>
      <c r="W940" s="54">
        <f t="shared" ca="1" si="31"/>
        <v>0.26730359956667776</v>
      </c>
      <c r="X940" s="55">
        <f t="shared" ca="1" si="30"/>
        <v>7.1451214341302818E-2</v>
      </c>
    </row>
    <row r="941" spans="2:24" x14ac:dyDescent="0.25">
      <c r="B941" s="26">
        <f>IF('Training Data'!A935="M",1,0)</f>
        <v>0</v>
      </c>
      <c r="C941" s="22">
        <f>IF('Training Data'!A935="F",1,0)</f>
        <v>1</v>
      </c>
      <c r="D941" s="26">
        <f>IF('Training Data'!$B935="H",1,0)</f>
        <v>1</v>
      </c>
      <c r="E941" s="22">
        <f>IF('Training Data'!$B935="A",1,0)</f>
        <v>0</v>
      </c>
      <c r="F941" s="37">
        <v>0</v>
      </c>
      <c r="G941" s="37">
        <v>0</v>
      </c>
      <c r="H941" s="37">
        <v>1</v>
      </c>
      <c r="I941" s="37">
        <v>0</v>
      </c>
      <c r="J941" s="37">
        <v>0</v>
      </c>
      <c r="K941" s="37">
        <v>0</v>
      </c>
      <c r="L941" s="37">
        <v>0</v>
      </c>
      <c r="M941" s="37">
        <v>1</v>
      </c>
      <c r="N941" s="37">
        <v>0</v>
      </c>
      <c r="O941" s="37">
        <v>0</v>
      </c>
      <c r="P941" s="37">
        <v>0</v>
      </c>
      <c r="Q941" s="37">
        <v>0</v>
      </c>
      <c r="R941" s="37">
        <v>0</v>
      </c>
      <c r="S941" s="37">
        <v>1</v>
      </c>
      <c r="T941" s="22">
        <v>0</v>
      </c>
      <c r="U941" s="24">
        <v>1</v>
      </c>
      <c r="V941" s="23">
        <v>0</v>
      </c>
      <c r="W941" s="54">
        <f t="shared" ca="1" si="31"/>
        <v>-0.27035387863486993</v>
      </c>
      <c r="X941" s="55">
        <f t="shared" ca="1" si="30"/>
        <v>7.3091219692917972E-2</v>
      </c>
    </row>
    <row r="942" spans="2:24" x14ac:dyDescent="0.25">
      <c r="B942" s="26">
        <f>IF('Training Data'!A936="M",1,0)</f>
        <v>0</v>
      </c>
      <c r="C942" s="22">
        <f>IF('Training Data'!A936="F",1,0)</f>
        <v>1</v>
      </c>
      <c r="D942" s="26">
        <f>IF('Training Data'!$B936="H",1,0)</f>
        <v>0</v>
      </c>
      <c r="E942" s="22">
        <f>IF('Training Data'!$B936="A",1,0)</f>
        <v>1</v>
      </c>
      <c r="F942" s="37">
        <v>0</v>
      </c>
      <c r="G942" s="37">
        <v>0</v>
      </c>
      <c r="H942" s="37">
        <v>0</v>
      </c>
      <c r="I942" s="37">
        <v>0</v>
      </c>
      <c r="J942" s="37">
        <v>0</v>
      </c>
      <c r="K942" s="37">
        <v>0</v>
      </c>
      <c r="L942" s="37">
        <v>0</v>
      </c>
      <c r="M942" s="37">
        <v>0</v>
      </c>
      <c r="N942" s="37">
        <v>0</v>
      </c>
      <c r="O942" s="37">
        <v>0</v>
      </c>
      <c r="P942" s="37">
        <v>0</v>
      </c>
      <c r="Q942" s="37">
        <v>0</v>
      </c>
      <c r="R942" s="37">
        <v>0</v>
      </c>
      <c r="S942" s="37">
        <v>0</v>
      </c>
      <c r="T942" s="22">
        <v>0</v>
      </c>
      <c r="U942" s="24">
        <v>1</v>
      </c>
      <c r="V942" s="23">
        <v>0</v>
      </c>
      <c r="W942" s="54">
        <f t="shared" ca="1" si="31"/>
        <v>-4.0119048668814855E-2</v>
      </c>
      <c r="X942" s="55">
        <f t="shared" ca="1" si="30"/>
        <v>1.6095380660907351E-3</v>
      </c>
    </row>
    <row r="943" spans="2:24" x14ac:dyDescent="0.25">
      <c r="B943" s="26">
        <f>IF('Training Data'!A937="M",1,0)</f>
        <v>0</v>
      </c>
      <c r="C943" s="22">
        <f>IF('Training Data'!A937="F",1,0)</f>
        <v>1</v>
      </c>
      <c r="D943" s="26">
        <f>IF('Training Data'!$B937="H",1,0)</f>
        <v>0</v>
      </c>
      <c r="E943" s="22">
        <f>IF('Training Data'!$B937="A",1,0)</f>
        <v>0</v>
      </c>
      <c r="F943" s="37">
        <v>0</v>
      </c>
      <c r="G943" s="37">
        <v>1</v>
      </c>
      <c r="H943" s="37">
        <v>0</v>
      </c>
      <c r="I943" s="37">
        <v>0</v>
      </c>
      <c r="J943" s="37">
        <v>0</v>
      </c>
      <c r="K943" s="37">
        <v>0</v>
      </c>
      <c r="L943" s="37">
        <v>0</v>
      </c>
      <c r="M943" s="37">
        <v>0</v>
      </c>
      <c r="N943" s="37">
        <v>0</v>
      </c>
      <c r="O943" s="37">
        <v>0</v>
      </c>
      <c r="P943" s="37">
        <v>0</v>
      </c>
      <c r="Q943" s="37">
        <v>0</v>
      </c>
      <c r="R943" s="37">
        <v>0</v>
      </c>
      <c r="S943" s="37">
        <v>0</v>
      </c>
      <c r="T943" s="22">
        <v>0</v>
      </c>
      <c r="U943" s="24">
        <v>1</v>
      </c>
      <c r="V943" s="23">
        <v>0</v>
      </c>
      <c r="W943" s="54">
        <f t="shared" ca="1" si="31"/>
        <v>-0.30090248847536583</v>
      </c>
      <c r="X943" s="55">
        <f t="shared" ca="1" si="30"/>
        <v>9.0542307570667668E-2</v>
      </c>
    </row>
    <row r="944" spans="2:24" x14ac:dyDescent="0.25">
      <c r="B944" s="26">
        <f>IF('Training Data'!A938="M",1,0)</f>
        <v>1</v>
      </c>
      <c r="C944" s="22">
        <f>IF('Training Data'!A938="F",1,0)</f>
        <v>0</v>
      </c>
      <c r="D944" s="26">
        <f>IF('Training Data'!$B938="H",1,0)</f>
        <v>0</v>
      </c>
      <c r="E944" s="22">
        <f>IF('Training Data'!$B938="A",1,0)</f>
        <v>1</v>
      </c>
      <c r="F944" s="37">
        <v>0</v>
      </c>
      <c r="G944" s="37">
        <v>0</v>
      </c>
      <c r="H944" s="37">
        <v>0</v>
      </c>
      <c r="I944" s="37">
        <v>0</v>
      </c>
      <c r="J944" s="37">
        <v>0</v>
      </c>
      <c r="K944" s="37">
        <v>0</v>
      </c>
      <c r="L944" s="37">
        <v>0</v>
      </c>
      <c r="M944" s="37">
        <v>0</v>
      </c>
      <c r="N944" s="37">
        <v>0</v>
      </c>
      <c r="O944" s="37">
        <v>0</v>
      </c>
      <c r="P944" s="37">
        <v>1</v>
      </c>
      <c r="Q944" s="37">
        <v>0</v>
      </c>
      <c r="R944" s="37">
        <v>0</v>
      </c>
      <c r="S944" s="37">
        <v>0</v>
      </c>
      <c r="T944" s="22">
        <v>0</v>
      </c>
      <c r="U944" s="24">
        <v>1</v>
      </c>
      <c r="V944" s="23">
        <v>0</v>
      </c>
      <c r="W944" s="54">
        <f t="shared" ca="1" si="31"/>
        <v>-0.27068167628273326</v>
      </c>
      <c r="X944" s="55">
        <f t="shared" ca="1" si="30"/>
        <v>7.3268569875230408E-2</v>
      </c>
    </row>
    <row r="945" spans="2:24" x14ac:dyDescent="0.25">
      <c r="B945" s="26">
        <f>IF('Training Data'!A939="M",1,0)</f>
        <v>1</v>
      </c>
      <c r="C945" s="22">
        <f>IF('Training Data'!A939="F",1,0)</f>
        <v>0</v>
      </c>
      <c r="D945" s="26">
        <f>IF('Training Data'!$B939="H",1,0)</f>
        <v>0</v>
      </c>
      <c r="E945" s="22">
        <f>IF('Training Data'!$B939="A",1,0)</f>
        <v>0</v>
      </c>
      <c r="F945" s="37">
        <v>0</v>
      </c>
      <c r="G945" s="37">
        <v>0</v>
      </c>
      <c r="H945" s="37">
        <v>1</v>
      </c>
      <c r="I945" s="37">
        <v>0</v>
      </c>
      <c r="J945" s="37">
        <v>0</v>
      </c>
      <c r="K945" s="37">
        <v>0</v>
      </c>
      <c r="L945" s="37">
        <v>0</v>
      </c>
      <c r="M945" s="37">
        <v>1</v>
      </c>
      <c r="N945" s="37">
        <v>0</v>
      </c>
      <c r="O945" s="37">
        <v>0</v>
      </c>
      <c r="P945" s="37">
        <v>0</v>
      </c>
      <c r="Q945" s="37">
        <v>0</v>
      </c>
      <c r="R945" s="37">
        <v>0</v>
      </c>
      <c r="S945" s="37">
        <v>0</v>
      </c>
      <c r="T945" s="22">
        <v>0</v>
      </c>
      <c r="U945" s="24">
        <v>1</v>
      </c>
      <c r="V945" s="23">
        <v>0</v>
      </c>
      <c r="W945" s="54">
        <f t="shared" ca="1" si="31"/>
        <v>-0.10645333936450313</v>
      </c>
      <c r="X945" s="55">
        <f t="shared" ca="1" si="30"/>
        <v>1.1332313461854072E-2</v>
      </c>
    </row>
    <row r="946" spans="2:24" x14ac:dyDescent="0.25">
      <c r="B946" s="26">
        <f>IF('Training Data'!A940="M",1,0)</f>
        <v>1</v>
      </c>
      <c r="C946" s="22">
        <f>IF('Training Data'!A940="F",1,0)</f>
        <v>0</v>
      </c>
      <c r="D946" s="26">
        <f>IF('Training Data'!$B940="H",1,0)</f>
        <v>0</v>
      </c>
      <c r="E946" s="22">
        <f>IF('Training Data'!$B940="A",1,0)</f>
        <v>1</v>
      </c>
      <c r="F946" s="37">
        <v>0</v>
      </c>
      <c r="G946" s="37">
        <v>0</v>
      </c>
      <c r="H946" s="37">
        <v>1</v>
      </c>
      <c r="I946" s="37">
        <v>0</v>
      </c>
      <c r="J946" s="37">
        <v>0</v>
      </c>
      <c r="K946" s="37">
        <v>0</v>
      </c>
      <c r="L946" s="37">
        <v>0</v>
      </c>
      <c r="M946" s="37">
        <v>0</v>
      </c>
      <c r="N946" s="37">
        <v>0</v>
      </c>
      <c r="O946" s="37">
        <v>0</v>
      </c>
      <c r="P946" s="37">
        <v>1</v>
      </c>
      <c r="Q946" s="37">
        <v>0</v>
      </c>
      <c r="R946" s="37">
        <v>0</v>
      </c>
      <c r="S946" s="37">
        <v>0</v>
      </c>
      <c r="T946" s="22">
        <v>0</v>
      </c>
      <c r="U946" s="24">
        <v>1</v>
      </c>
      <c r="V946" s="23">
        <v>0</v>
      </c>
      <c r="W946" s="54">
        <f t="shared" ca="1" si="31"/>
        <v>-0.5087491953953116</v>
      </c>
      <c r="X946" s="55">
        <f t="shared" ca="1" si="30"/>
        <v>0.25882574381537693</v>
      </c>
    </row>
    <row r="947" spans="2:24" x14ac:dyDescent="0.25">
      <c r="B947" s="26">
        <f>IF('Training Data'!A941="M",1,0)</f>
        <v>1</v>
      </c>
      <c r="C947" s="22">
        <f>IF('Training Data'!A941="F",1,0)</f>
        <v>0</v>
      </c>
      <c r="D947" s="26">
        <f>IF('Training Data'!$B941="H",1,0)</f>
        <v>0</v>
      </c>
      <c r="E947" s="22">
        <f>IF('Training Data'!$B941="A",1,0)</f>
        <v>1</v>
      </c>
      <c r="F947" s="37">
        <v>0</v>
      </c>
      <c r="G947" s="37">
        <v>0</v>
      </c>
      <c r="H947" s="37">
        <v>0</v>
      </c>
      <c r="I947" s="37">
        <v>0</v>
      </c>
      <c r="J947" s="37">
        <v>0</v>
      </c>
      <c r="K947" s="37">
        <v>0</v>
      </c>
      <c r="L947" s="37">
        <v>0</v>
      </c>
      <c r="M947" s="37">
        <v>0</v>
      </c>
      <c r="N947" s="37">
        <v>0</v>
      </c>
      <c r="O947" s="37">
        <v>0</v>
      </c>
      <c r="P947" s="37">
        <v>0</v>
      </c>
      <c r="Q947" s="37">
        <v>0</v>
      </c>
      <c r="R947" s="37">
        <v>0</v>
      </c>
      <c r="S947" s="37">
        <v>0</v>
      </c>
      <c r="T947" s="22">
        <v>0</v>
      </c>
      <c r="U947" s="24">
        <v>1</v>
      </c>
      <c r="V947" s="23">
        <v>0</v>
      </c>
      <c r="W947" s="54">
        <f t="shared" ca="1" si="31"/>
        <v>-0.11160845100689183</v>
      </c>
      <c r="X947" s="55">
        <f t="shared" ca="1" si="30"/>
        <v>1.2456446336157775E-2</v>
      </c>
    </row>
    <row r="948" spans="2:24" x14ac:dyDescent="0.25">
      <c r="B948" s="26">
        <f>IF('Training Data'!A942="M",1,0)</f>
        <v>1</v>
      </c>
      <c r="C948" s="22">
        <f>IF('Training Data'!A942="F",1,0)</f>
        <v>0</v>
      </c>
      <c r="D948" s="26">
        <f>IF('Training Data'!$B942="H",1,0)</f>
        <v>1</v>
      </c>
      <c r="E948" s="22">
        <f>IF('Training Data'!$B942="A",1,0)</f>
        <v>0</v>
      </c>
      <c r="F948" s="37">
        <v>0</v>
      </c>
      <c r="G948" s="37">
        <v>1</v>
      </c>
      <c r="H948" s="37">
        <v>0</v>
      </c>
      <c r="I948" s="37">
        <v>0</v>
      </c>
      <c r="J948" s="37">
        <v>0</v>
      </c>
      <c r="K948" s="37">
        <v>0</v>
      </c>
      <c r="L948" s="37">
        <v>0</v>
      </c>
      <c r="M948" s="37">
        <v>0</v>
      </c>
      <c r="N948" s="37">
        <v>0</v>
      </c>
      <c r="O948" s="37">
        <v>0</v>
      </c>
      <c r="P948" s="37">
        <v>0</v>
      </c>
      <c r="Q948" s="37">
        <v>0</v>
      </c>
      <c r="R948" s="37">
        <v>0</v>
      </c>
      <c r="S948" s="37">
        <v>0</v>
      </c>
      <c r="T948" s="22">
        <v>0</v>
      </c>
      <c r="U948" s="24">
        <v>1</v>
      </c>
      <c r="V948" s="23">
        <v>0</v>
      </c>
      <c r="W948" s="54">
        <f t="shared" ca="1" si="31"/>
        <v>-0.40032261996286012</v>
      </c>
      <c r="X948" s="55">
        <f t="shared" ca="1" si="30"/>
        <v>0.16025820005392852</v>
      </c>
    </row>
    <row r="949" spans="2:24" x14ac:dyDescent="0.25">
      <c r="B949" s="26">
        <f>IF('Training Data'!A943="M",1,0)</f>
        <v>1</v>
      </c>
      <c r="C949" s="22">
        <f>IF('Training Data'!A943="F",1,0)</f>
        <v>0</v>
      </c>
      <c r="D949" s="26">
        <f>IF('Training Data'!$B943="H",1,0)</f>
        <v>0</v>
      </c>
      <c r="E949" s="22">
        <f>IF('Training Data'!$B943="A",1,0)</f>
        <v>1</v>
      </c>
      <c r="F949" s="37">
        <v>0</v>
      </c>
      <c r="G949" s="37">
        <v>0</v>
      </c>
      <c r="H949" s="37">
        <v>0</v>
      </c>
      <c r="I949" s="37">
        <v>0</v>
      </c>
      <c r="J949" s="37">
        <v>0</v>
      </c>
      <c r="K949" s="37">
        <v>0</v>
      </c>
      <c r="L949" s="37">
        <v>0</v>
      </c>
      <c r="M949" s="37">
        <v>0</v>
      </c>
      <c r="N949" s="37">
        <v>0</v>
      </c>
      <c r="O949" s="37">
        <v>0</v>
      </c>
      <c r="P949" s="37">
        <v>0</v>
      </c>
      <c r="Q949" s="37">
        <v>0</v>
      </c>
      <c r="R949" s="37">
        <v>0</v>
      </c>
      <c r="S949" s="37">
        <v>0</v>
      </c>
      <c r="T949" s="22">
        <v>0</v>
      </c>
      <c r="U949" s="24">
        <v>1</v>
      </c>
      <c r="V949" s="23">
        <v>0</v>
      </c>
      <c r="W949" s="54">
        <f t="shared" ca="1" si="31"/>
        <v>-0.11160845100689183</v>
      </c>
      <c r="X949" s="55">
        <f t="shared" ca="1" si="30"/>
        <v>1.2456446336157775E-2</v>
      </c>
    </row>
    <row r="950" spans="2:24" x14ac:dyDescent="0.25">
      <c r="B950" s="26">
        <f>IF('Training Data'!A944="M",1,0)</f>
        <v>1</v>
      </c>
      <c r="C950" s="22">
        <f>IF('Training Data'!A944="F",1,0)</f>
        <v>0</v>
      </c>
      <c r="D950" s="26">
        <f>IF('Training Data'!$B944="H",1,0)</f>
        <v>0</v>
      </c>
      <c r="E950" s="22">
        <f>IF('Training Data'!$B944="A",1,0)</f>
        <v>1</v>
      </c>
      <c r="F950" s="37">
        <v>0</v>
      </c>
      <c r="G950" s="37">
        <v>0</v>
      </c>
      <c r="H950" s="37">
        <v>0</v>
      </c>
      <c r="I950" s="37">
        <v>0</v>
      </c>
      <c r="J950" s="37">
        <v>0</v>
      </c>
      <c r="K950" s="37">
        <v>0</v>
      </c>
      <c r="L950" s="37">
        <v>0</v>
      </c>
      <c r="M950" s="37">
        <v>0</v>
      </c>
      <c r="N950" s="37">
        <v>0</v>
      </c>
      <c r="O950" s="37">
        <v>0</v>
      </c>
      <c r="P950" s="37">
        <v>0</v>
      </c>
      <c r="Q950" s="37">
        <v>0</v>
      </c>
      <c r="R950" s="37">
        <v>0</v>
      </c>
      <c r="S950" s="37">
        <v>1</v>
      </c>
      <c r="T950" s="22">
        <v>0</v>
      </c>
      <c r="U950" s="24">
        <v>1</v>
      </c>
      <c r="V950" s="23">
        <v>0</v>
      </c>
      <c r="W950" s="54">
        <f t="shared" ca="1" si="31"/>
        <v>-0.31906766346591825</v>
      </c>
      <c r="X950" s="55">
        <f t="shared" ca="1" si="30"/>
        <v>0.10180417386960046</v>
      </c>
    </row>
    <row r="951" spans="2:24" x14ac:dyDescent="0.25">
      <c r="B951" s="26">
        <f>IF('Training Data'!A945="M",1,0)</f>
        <v>0</v>
      </c>
      <c r="C951" s="22">
        <f>IF('Training Data'!A945="F",1,0)</f>
        <v>1</v>
      </c>
      <c r="D951" s="26">
        <f>IF('Training Data'!$B945="H",1,0)</f>
        <v>0</v>
      </c>
      <c r="E951" s="22">
        <f>IF('Training Data'!$B945="A",1,0)</f>
        <v>1</v>
      </c>
      <c r="F951" s="37">
        <v>0</v>
      </c>
      <c r="G951" s="37">
        <v>0</v>
      </c>
      <c r="H951" s="37">
        <v>0</v>
      </c>
      <c r="I951" s="37">
        <v>0</v>
      </c>
      <c r="J951" s="37">
        <v>0</v>
      </c>
      <c r="K951" s="37">
        <v>0</v>
      </c>
      <c r="L951" s="37">
        <v>0</v>
      </c>
      <c r="M951" s="37">
        <v>0</v>
      </c>
      <c r="N951" s="37">
        <v>0</v>
      </c>
      <c r="O951" s="37">
        <v>0</v>
      </c>
      <c r="P951" s="37">
        <v>0</v>
      </c>
      <c r="Q951" s="37">
        <v>0</v>
      </c>
      <c r="R951" s="37">
        <v>0</v>
      </c>
      <c r="S951" s="37">
        <v>0</v>
      </c>
      <c r="T951" s="22">
        <v>0</v>
      </c>
      <c r="U951" s="24">
        <v>1</v>
      </c>
      <c r="V951" s="23">
        <v>0</v>
      </c>
      <c r="W951" s="54">
        <f t="shared" ca="1" si="31"/>
        <v>-4.0119048668814855E-2</v>
      </c>
      <c r="X951" s="55">
        <f t="shared" ca="1" si="30"/>
        <v>1.6095380660907351E-3</v>
      </c>
    </row>
    <row r="952" spans="2:24" x14ac:dyDescent="0.25">
      <c r="B952" s="26">
        <f>IF('Training Data'!A946="M",1,0)</f>
        <v>0</v>
      </c>
      <c r="C952" s="22">
        <f>IF('Training Data'!A946="F",1,0)</f>
        <v>1</v>
      </c>
      <c r="D952" s="26">
        <f>IF('Training Data'!$B946="H",1,0)</f>
        <v>0</v>
      </c>
      <c r="E952" s="22">
        <f>IF('Training Data'!$B946="A",1,0)</f>
        <v>1</v>
      </c>
      <c r="F952" s="37">
        <v>0</v>
      </c>
      <c r="G952" s="37">
        <v>1</v>
      </c>
      <c r="H952" s="37">
        <v>0</v>
      </c>
      <c r="I952" s="37">
        <v>0</v>
      </c>
      <c r="J952" s="37">
        <v>0</v>
      </c>
      <c r="K952" s="37">
        <v>0</v>
      </c>
      <c r="L952" s="37">
        <v>0</v>
      </c>
      <c r="M952" s="37">
        <v>0</v>
      </c>
      <c r="N952" s="37">
        <v>0</v>
      </c>
      <c r="O952" s="37">
        <v>0</v>
      </c>
      <c r="P952" s="37">
        <v>1</v>
      </c>
      <c r="Q952" s="37">
        <v>0</v>
      </c>
      <c r="R952" s="37">
        <v>0</v>
      </c>
      <c r="S952" s="37">
        <v>0</v>
      </c>
      <c r="T952" s="22">
        <v>0</v>
      </c>
      <c r="U952" s="24">
        <v>1</v>
      </c>
      <c r="V952" s="23">
        <v>0</v>
      </c>
      <c r="W952" s="54">
        <f t="shared" ca="1" si="31"/>
        <v>-0.47327354377006647</v>
      </c>
      <c r="X952" s="55">
        <f t="shared" ca="1" si="30"/>
        <v>0.22398784723267703</v>
      </c>
    </row>
    <row r="953" spans="2:24" x14ac:dyDescent="0.25">
      <c r="B953" s="26">
        <f>IF('Training Data'!A947="M",1,0)</f>
        <v>0</v>
      </c>
      <c r="C953" s="22">
        <f>IF('Training Data'!A947="F",1,0)</f>
        <v>1</v>
      </c>
      <c r="D953" s="26">
        <f>IF('Training Data'!$B947="H",1,0)</f>
        <v>0</v>
      </c>
      <c r="E953" s="22">
        <f>IF('Training Data'!$B947="A",1,0)</f>
        <v>1</v>
      </c>
      <c r="F953" s="37">
        <v>0</v>
      </c>
      <c r="G953" s="37">
        <v>0</v>
      </c>
      <c r="H953" s="37">
        <v>1</v>
      </c>
      <c r="I953" s="37">
        <v>0</v>
      </c>
      <c r="J953" s="37">
        <v>0</v>
      </c>
      <c r="K953" s="37">
        <v>0</v>
      </c>
      <c r="L953" s="37">
        <v>0</v>
      </c>
      <c r="M953" s="37">
        <v>0</v>
      </c>
      <c r="N953" s="37">
        <v>0</v>
      </c>
      <c r="O953" s="37">
        <v>0</v>
      </c>
      <c r="P953" s="37">
        <v>0</v>
      </c>
      <c r="Q953" s="37">
        <v>0</v>
      </c>
      <c r="R953" s="37">
        <v>1</v>
      </c>
      <c r="S953" s="37">
        <v>0</v>
      </c>
      <c r="T953" s="22">
        <v>0</v>
      </c>
      <c r="U953" s="24">
        <v>1</v>
      </c>
      <c r="V953" s="23">
        <v>0</v>
      </c>
      <c r="W953" s="54">
        <f t="shared" ca="1" si="31"/>
        <v>-9.0403638947406023E-2</v>
      </c>
      <c r="X953" s="55">
        <f t="shared" ca="1" si="30"/>
        <v>8.1728179349329477E-3</v>
      </c>
    </row>
    <row r="954" spans="2:24" x14ac:dyDescent="0.25">
      <c r="B954" s="26">
        <f>IF('Training Data'!A948="M",1,0)</f>
        <v>1</v>
      </c>
      <c r="C954" s="22">
        <f>IF('Training Data'!A948="F",1,0)</f>
        <v>0</v>
      </c>
      <c r="D954" s="26">
        <f>IF('Training Data'!$B948="H",1,0)</f>
        <v>1</v>
      </c>
      <c r="E954" s="22">
        <f>IF('Training Data'!$B948="A",1,0)</f>
        <v>0</v>
      </c>
      <c r="F954" s="37">
        <v>0</v>
      </c>
      <c r="G954" s="37">
        <v>0</v>
      </c>
      <c r="H954" s="37">
        <v>0</v>
      </c>
      <c r="I954" s="37">
        <v>0</v>
      </c>
      <c r="J954" s="37">
        <v>0</v>
      </c>
      <c r="K954" s="37">
        <v>1</v>
      </c>
      <c r="L954" s="37">
        <v>0</v>
      </c>
      <c r="M954" s="37">
        <v>0</v>
      </c>
      <c r="N954" s="37">
        <v>0</v>
      </c>
      <c r="O954" s="37">
        <v>0</v>
      </c>
      <c r="P954" s="37">
        <v>0</v>
      </c>
      <c r="Q954" s="37">
        <v>0</v>
      </c>
      <c r="R954" s="37">
        <v>0</v>
      </c>
      <c r="S954" s="37">
        <v>1</v>
      </c>
      <c r="T954" s="22">
        <v>0</v>
      </c>
      <c r="U954" s="24">
        <v>1</v>
      </c>
      <c r="V954" s="23">
        <v>0</v>
      </c>
      <c r="W954" s="54">
        <f t="shared" ca="1" si="31"/>
        <v>-8.3510288104354513E-3</v>
      </c>
      <c r="X954" s="55">
        <f t="shared" ca="1" si="30"/>
        <v>6.9739682192722943E-5</v>
      </c>
    </row>
    <row r="955" spans="2:24" x14ac:dyDescent="0.25">
      <c r="B955" s="26">
        <f>IF('Training Data'!A949="M",1,0)</f>
        <v>0</v>
      </c>
      <c r="C955" s="22">
        <f>IF('Training Data'!A949="F",1,0)</f>
        <v>0</v>
      </c>
      <c r="D955" s="26">
        <f>IF('Training Data'!$B949="H",1,0)</f>
        <v>1</v>
      </c>
      <c r="E955" s="22">
        <f>IF('Training Data'!$B949="A",1,0)</f>
        <v>0</v>
      </c>
      <c r="F955" s="37">
        <v>1</v>
      </c>
      <c r="G955" s="37">
        <v>1</v>
      </c>
      <c r="H955" s="37">
        <v>0</v>
      </c>
      <c r="I955" s="37">
        <v>0</v>
      </c>
      <c r="J955" s="37">
        <v>0</v>
      </c>
      <c r="K955" s="37">
        <v>0</v>
      </c>
      <c r="L955" s="37">
        <v>0</v>
      </c>
      <c r="M955" s="37">
        <v>0</v>
      </c>
      <c r="N955" s="37">
        <v>0</v>
      </c>
      <c r="O955" s="37">
        <v>0</v>
      </c>
      <c r="P955" s="37">
        <v>0</v>
      </c>
      <c r="Q955" s="37">
        <v>0</v>
      </c>
      <c r="R955" s="37">
        <v>0</v>
      </c>
      <c r="S955" s="37">
        <v>0</v>
      </c>
      <c r="T955" s="22">
        <v>0</v>
      </c>
      <c r="U955" s="24">
        <v>1</v>
      </c>
      <c r="V955" s="23">
        <v>0</v>
      </c>
      <c r="W955" s="54">
        <f t="shared" ca="1" si="31"/>
        <v>-8.5618112063220675E-2</v>
      </c>
      <c r="X955" s="55">
        <f t="shared" ca="1" si="30"/>
        <v>7.3304611132702134E-3</v>
      </c>
    </row>
    <row r="956" spans="2:24" x14ac:dyDescent="0.25">
      <c r="B956" s="26">
        <f>IF('Training Data'!A950="M",1,0)</f>
        <v>0</v>
      </c>
      <c r="C956" s="22">
        <f>IF('Training Data'!A950="F",1,0)</f>
        <v>1</v>
      </c>
      <c r="D956" s="26">
        <f>IF('Training Data'!$B950="H",1,0)</f>
        <v>0</v>
      </c>
      <c r="E956" s="22">
        <f>IF('Training Data'!$B950="A",1,0)</f>
        <v>1</v>
      </c>
      <c r="F956" s="37">
        <v>0</v>
      </c>
      <c r="G956" s="37">
        <v>0</v>
      </c>
      <c r="H956" s="37">
        <v>1</v>
      </c>
      <c r="I956" s="37">
        <v>0</v>
      </c>
      <c r="J956" s="37">
        <v>0</v>
      </c>
      <c r="K956" s="37">
        <v>0</v>
      </c>
      <c r="L956" s="37">
        <v>0</v>
      </c>
      <c r="M956" s="37">
        <v>0</v>
      </c>
      <c r="N956" s="37">
        <v>0</v>
      </c>
      <c r="O956" s="37">
        <v>0</v>
      </c>
      <c r="P956" s="37">
        <v>0</v>
      </c>
      <c r="Q956" s="37">
        <v>0</v>
      </c>
      <c r="R956" s="37">
        <v>0</v>
      </c>
      <c r="S956" s="37">
        <v>0</v>
      </c>
      <c r="T956" s="22">
        <v>0</v>
      </c>
      <c r="U956" s="24">
        <v>1</v>
      </c>
      <c r="V956" s="23">
        <v>0</v>
      </c>
      <c r="W956" s="54">
        <f t="shared" ca="1" si="31"/>
        <v>-0.27818656778139322</v>
      </c>
      <c r="X956" s="55">
        <f t="shared" ca="1" si="30"/>
        <v>7.7387766493991691E-2</v>
      </c>
    </row>
    <row r="957" spans="2:24" x14ac:dyDescent="0.25">
      <c r="B957" s="26">
        <f>IF('Training Data'!A951="M",1,0)</f>
        <v>1</v>
      </c>
      <c r="C957" s="22">
        <f>IF('Training Data'!A951="F",1,0)</f>
        <v>0</v>
      </c>
      <c r="D957" s="26">
        <f>IF('Training Data'!$B951="H",1,0)</f>
        <v>1</v>
      </c>
      <c r="E957" s="22">
        <f>IF('Training Data'!$B951="A",1,0)</f>
        <v>0</v>
      </c>
      <c r="F957" s="37">
        <v>0</v>
      </c>
      <c r="G957" s="37">
        <v>0</v>
      </c>
      <c r="H957" s="37">
        <v>0</v>
      </c>
      <c r="I957" s="37">
        <v>0</v>
      </c>
      <c r="J957" s="37">
        <v>0</v>
      </c>
      <c r="K957" s="37">
        <v>0</v>
      </c>
      <c r="L957" s="37">
        <v>0</v>
      </c>
      <c r="M957" s="37">
        <v>0</v>
      </c>
      <c r="N957" s="37">
        <v>0</v>
      </c>
      <c r="O957" s="37">
        <v>0</v>
      </c>
      <c r="P957" s="37">
        <v>0</v>
      </c>
      <c r="Q957" s="37">
        <v>0</v>
      </c>
      <c r="R957" s="37">
        <v>0</v>
      </c>
      <c r="S957" s="37">
        <v>0</v>
      </c>
      <c r="T957" s="22">
        <v>0</v>
      </c>
      <c r="U957" s="24">
        <v>1</v>
      </c>
      <c r="V957" s="23">
        <v>0</v>
      </c>
      <c r="W957" s="54">
        <f t="shared" ca="1" si="31"/>
        <v>-0.12624135013744994</v>
      </c>
      <c r="X957" s="55">
        <f t="shared" ca="1" si="30"/>
        <v>1.5936878484526233E-2</v>
      </c>
    </row>
    <row r="958" spans="2:24" x14ac:dyDescent="0.25">
      <c r="B958" s="26">
        <f>IF('Training Data'!A952="M",1,0)</f>
        <v>0</v>
      </c>
      <c r="C958" s="22">
        <f>IF('Training Data'!A952="F",1,0)</f>
        <v>1</v>
      </c>
      <c r="D958" s="26">
        <f>IF('Training Data'!$B952="H",1,0)</f>
        <v>1</v>
      </c>
      <c r="E958" s="22">
        <f>IF('Training Data'!$B952="A",1,0)</f>
        <v>0</v>
      </c>
      <c r="F958" s="37">
        <v>0</v>
      </c>
      <c r="G958" s="37">
        <v>1</v>
      </c>
      <c r="H958" s="37">
        <v>0</v>
      </c>
      <c r="I958" s="37">
        <v>0</v>
      </c>
      <c r="J958" s="37">
        <v>0</v>
      </c>
      <c r="K958" s="37">
        <v>0</v>
      </c>
      <c r="L958" s="37">
        <v>0</v>
      </c>
      <c r="M958" s="37">
        <v>0</v>
      </c>
      <c r="N958" s="37">
        <v>0</v>
      </c>
      <c r="O958" s="37">
        <v>0</v>
      </c>
      <c r="P958" s="37">
        <v>1</v>
      </c>
      <c r="Q958" s="37">
        <v>0</v>
      </c>
      <c r="R958" s="37">
        <v>0</v>
      </c>
      <c r="S958" s="37">
        <v>1</v>
      </c>
      <c r="T958" s="22">
        <v>0</v>
      </c>
      <c r="U958" s="24">
        <v>1</v>
      </c>
      <c r="V958" s="23">
        <v>0</v>
      </c>
      <c r="W958" s="54">
        <f t="shared" ca="1" si="31"/>
        <v>-0.695365655359651</v>
      </c>
      <c r="X958" s="55">
        <f t="shared" ca="1" si="30"/>
        <v>0.48353339465375694</v>
      </c>
    </row>
    <row r="959" spans="2:24" x14ac:dyDescent="0.25">
      <c r="B959" s="26">
        <f>IF('Training Data'!A953="M",1,0)</f>
        <v>0</v>
      </c>
      <c r="C959" s="22">
        <f>IF('Training Data'!A953="F",1,0)</f>
        <v>0</v>
      </c>
      <c r="D959" s="26">
        <f>IF('Training Data'!$B953="H",1,0)</f>
        <v>1</v>
      </c>
      <c r="E959" s="22">
        <f>IF('Training Data'!$B953="A",1,0)</f>
        <v>0</v>
      </c>
      <c r="F959" s="37">
        <v>0</v>
      </c>
      <c r="G959" s="37">
        <v>1</v>
      </c>
      <c r="H959" s="37">
        <v>0</v>
      </c>
      <c r="I959" s="37">
        <v>0</v>
      </c>
      <c r="J959" s="37">
        <v>0</v>
      </c>
      <c r="K959" s="37">
        <v>0</v>
      </c>
      <c r="L959" s="37">
        <v>0</v>
      </c>
      <c r="M959" s="37">
        <v>0</v>
      </c>
      <c r="N959" s="37">
        <v>0</v>
      </c>
      <c r="O959" s="37">
        <v>0</v>
      </c>
      <c r="P959" s="37">
        <v>0</v>
      </c>
      <c r="Q959" s="37">
        <v>0</v>
      </c>
      <c r="R959" s="37">
        <v>0</v>
      </c>
      <c r="S959" s="37">
        <v>1</v>
      </c>
      <c r="T959" s="22">
        <v>0</v>
      </c>
      <c r="U959" s="24">
        <v>1</v>
      </c>
      <c r="V959" s="23">
        <v>0</v>
      </c>
      <c r="W959" s="54">
        <f t="shared" ca="1" si="31"/>
        <v>-0.50947121143385399</v>
      </c>
      <c r="X959" s="55">
        <f t="shared" ca="1" si="30"/>
        <v>0.25956091527987873</v>
      </c>
    </row>
    <row r="960" spans="2:24" x14ac:dyDescent="0.25">
      <c r="B960" s="26">
        <f>IF('Training Data'!A954="M",1,0)</f>
        <v>1</v>
      </c>
      <c r="C960" s="22">
        <f>IF('Training Data'!A954="F",1,0)</f>
        <v>0</v>
      </c>
      <c r="D960" s="26">
        <f>IF('Training Data'!$B954="H",1,0)</f>
        <v>0</v>
      </c>
      <c r="E960" s="22">
        <f>IF('Training Data'!$B954="A",1,0)</f>
        <v>1</v>
      </c>
      <c r="F960" s="37">
        <v>0</v>
      </c>
      <c r="G960" s="37">
        <v>0</v>
      </c>
      <c r="H960" s="37">
        <v>0</v>
      </c>
      <c r="I960" s="37">
        <v>0</v>
      </c>
      <c r="J960" s="37">
        <v>0</v>
      </c>
      <c r="K960" s="37">
        <v>0</v>
      </c>
      <c r="L960" s="37">
        <v>0</v>
      </c>
      <c r="M960" s="37">
        <v>0</v>
      </c>
      <c r="N960" s="37">
        <v>0</v>
      </c>
      <c r="O960" s="37">
        <v>0</v>
      </c>
      <c r="P960" s="37">
        <v>0</v>
      </c>
      <c r="Q960" s="37">
        <v>0</v>
      </c>
      <c r="R960" s="37">
        <v>0</v>
      </c>
      <c r="S960" s="37">
        <v>0</v>
      </c>
      <c r="T960" s="22">
        <v>0</v>
      </c>
      <c r="U960" s="24">
        <v>1</v>
      </c>
      <c r="V960" s="23">
        <v>0</v>
      </c>
      <c r="W960" s="54">
        <f t="shared" ca="1" si="31"/>
        <v>-0.11160845100689183</v>
      </c>
      <c r="X960" s="55">
        <f t="shared" ca="1" si="30"/>
        <v>1.2456446336157775E-2</v>
      </c>
    </row>
    <row r="961" spans="2:24" x14ac:dyDescent="0.25">
      <c r="B961" s="26">
        <f>IF('Training Data'!A955="M",1,0)</f>
        <v>1</v>
      </c>
      <c r="C961" s="22">
        <f>IF('Training Data'!A955="F",1,0)</f>
        <v>0</v>
      </c>
      <c r="D961" s="26">
        <f>IF('Training Data'!$B955="H",1,0)</f>
        <v>0</v>
      </c>
      <c r="E961" s="22">
        <f>IF('Training Data'!$B955="A",1,0)</f>
        <v>1</v>
      </c>
      <c r="F961" s="37">
        <v>0</v>
      </c>
      <c r="G961" s="37">
        <v>0</v>
      </c>
      <c r="H961" s="37">
        <v>0</v>
      </c>
      <c r="I961" s="37">
        <v>0</v>
      </c>
      <c r="J961" s="37">
        <v>0</v>
      </c>
      <c r="K961" s="37">
        <v>0</v>
      </c>
      <c r="L961" s="37">
        <v>0</v>
      </c>
      <c r="M961" s="37">
        <v>0</v>
      </c>
      <c r="N961" s="37">
        <v>0</v>
      </c>
      <c r="O961" s="37">
        <v>0</v>
      </c>
      <c r="P961" s="37">
        <v>1</v>
      </c>
      <c r="Q961" s="37">
        <v>0</v>
      </c>
      <c r="R961" s="37">
        <v>0</v>
      </c>
      <c r="S961" s="37">
        <v>0</v>
      </c>
      <c r="T961" s="22">
        <v>0</v>
      </c>
      <c r="U961" s="24">
        <v>1</v>
      </c>
      <c r="V961" s="23">
        <v>0</v>
      </c>
      <c r="W961" s="54">
        <f t="shared" ca="1" si="31"/>
        <v>-0.27068167628273326</v>
      </c>
      <c r="X961" s="55">
        <f t="shared" ca="1" si="30"/>
        <v>7.3268569875230408E-2</v>
      </c>
    </row>
    <row r="962" spans="2:24" x14ac:dyDescent="0.25">
      <c r="B962" s="26">
        <f>IF('Training Data'!A956="M",1,0)</f>
        <v>1</v>
      </c>
      <c r="C962" s="22">
        <f>IF('Training Data'!A956="F",1,0)</f>
        <v>0</v>
      </c>
      <c r="D962" s="26">
        <f>IF('Training Data'!$B956="H",1,0)</f>
        <v>1</v>
      </c>
      <c r="E962" s="22">
        <f>IF('Training Data'!$B956="A",1,0)</f>
        <v>0</v>
      </c>
      <c r="F962" s="37">
        <v>0</v>
      </c>
      <c r="G962" s="37">
        <v>1</v>
      </c>
      <c r="H962" s="37">
        <v>0</v>
      </c>
      <c r="I962" s="37">
        <v>0</v>
      </c>
      <c r="J962" s="37">
        <v>0</v>
      </c>
      <c r="K962" s="37">
        <v>0</v>
      </c>
      <c r="L962" s="37">
        <v>0</v>
      </c>
      <c r="M962" s="37">
        <v>0</v>
      </c>
      <c r="N962" s="37">
        <v>0</v>
      </c>
      <c r="O962" s="37">
        <v>0</v>
      </c>
      <c r="P962" s="37">
        <v>1</v>
      </c>
      <c r="Q962" s="37">
        <v>0</v>
      </c>
      <c r="R962" s="37">
        <v>0</v>
      </c>
      <c r="S962" s="37">
        <v>0</v>
      </c>
      <c r="T962" s="22">
        <v>0</v>
      </c>
      <c r="U962" s="24">
        <v>1</v>
      </c>
      <c r="V962" s="23">
        <v>0</v>
      </c>
      <c r="W962" s="54">
        <f t="shared" ca="1" si="31"/>
        <v>-0.55939584523870156</v>
      </c>
      <c r="X962" s="55">
        <f t="shared" ca="1" si="30"/>
        <v>0.31292371167032135</v>
      </c>
    </row>
    <row r="963" spans="2:24" x14ac:dyDescent="0.25">
      <c r="B963" s="26">
        <f>IF('Training Data'!A957="M",1,0)</f>
        <v>0</v>
      </c>
      <c r="C963" s="22">
        <f>IF('Training Data'!A957="F",1,0)</f>
        <v>1</v>
      </c>
      <c r="D963" s="26">
        <f>IF('Training Data'!$B957="H",1,0)</f>
        <v>1</v>
      </c>
      <c r="E963" s="22">
        <f>IF('Training Data'!$B957="A",1,0)</f>
        <v>0</v>
      </c>
      <c r="F963" s="37">
        <v>0</v>
      </c>
      <c r="G963" s="37">
        <v>1</v>
      </c>
      <c r="H963" s="37">
        <v>1</v>
      </c>
      <c r="I963" s="37">
        <v>0</v>
      </c>
      <c r="J963" s="37">
        <v>0</v>
      </c>
      <c r="K963" s="37">
        <v>0</v>
      </c>
      <c r="L963" s="37">
        <v>0</v>
      </c>
      <c r="M963" s="37">
        <v>0</v>
      </c>
      <c r="N963" s="37">
        <v>0</v>
      </c>
      <c r="O963" s="37">
        <v>0</v>
      </c>
      <c r="P963" s="37">
        <v>0</v>
      </c>
      <c r="Q963" s="37">
        <v>0</v>
      </c>
      <c r="R963" s="37">
        <v>0</v>
      </c>
      <c r="S963" s="37">
        <v>0</v>
      </c>
      <c r="T963" s="22">
        <v>0</v>
      </c>
      <c r="U963" s="24">
        <v>1</v>
      </c>
      <c r="V963" s="23">
        <v>0</v>
      </c>
      <c r="W963" s="54">
        <f t="shared" ca="1" si="31"/>
        <v>-0.56690073673736152</v>
      </c>
      <c r="X963" s="55">
        <f t="shared" ca="1" si="30"/>
        <v>0.32137644531336329</v>
      </c>
    </row>
    <row r="964" spans="2:24" x14ac:dyDescent="0.25">
      <c r="B964" s="26">
        <f>IF('Training Data'!A958="M",1,0)</f>
        <v>1</v>
      </c>
      <c r="C964" s="22">
        <f>IF('Training Data'!A958="F",1,0)</f>
        <v>0</v>
      </c>
      <c r="D964" s="26">
        <f>IF('Training Data'!$B958="H",1,0)</f>
        <v>1</v>
      </c>
      <c r="E964" s="22">
        <f>IF('Training Data'!$B958="A",1,0)</f>
        <v>0</v>
      </c>
      <c r="F964" s="37">
        <v>0</v>
      </c>
      <c r="G964" s="37">
        <v>0</v>
      </c>
      <c r="H964" s="37">
        <v>1</v>
      </c>
      <c r="I964" s="37">
        <v>0</v>
      </c>
      <c r="J964" s="37">
        <v>0</v>
      </c>
      <c r="K964" s="37">
        <v>0</v>
      </c>
      <c r="L964" s="37">
        <v>0</v>
      </c>
      <c r="M964" s="37">
        <v>0</v>
      </c>
      <c r="N964" s="37">
        <v>0</v>
      </c>
      <c r="O964" s="37">
        <v>0</v>
      </c>
      <c r="P964" s="37">
        <v>0</v>
      </c>
      <c r="Q964" s="37">
        <v>0</v>
      </c>
      <c r="R964" s="37">
        <v>0</v>
      </c>
      <c r="S964" s="37">
        <v>1</v>
      </c>
      <c r="T964" s="22">
        <v>0</v>
      </c>
      <c r="U964" s="24">
        <v>1</v>
      </c>
      <c r="V964" s="23">
        <v>0</v>
      </c>
      <c r="W964" s="54">
        <f t="shared" ca="1" si="31"/>
        <v>-0.57176808170905469</v>
      </c>
      <c r="X964" s="55">
        <f t="shared" ca="1" si="30"/>
        <v>0.32691873926125226</v>
      </c>
    </row>
    <row r="965" spans="2:24" x14ac:dyDescent="0.25">
      <c r="B965" s="26">
        <f>IF('Training Data'!A959="M",1,0)</f>
        <v>0</v>
      </c>
      <c r="C965" s="22">
        <f>IF('Training Data'!A959="F",1,0)</f>
        <v>1</v>
      </c>
      <c r="D965" s="26">
        <f>IF('Training Data'!$B959="H",1,0)</f>
        <v>0</v>
      </c>
      <c r="E965" s="22">
        <f>IF('Training Data'!$B959="A",1,0)</f>
        <v>1</v>
      </c>
      <c r="F965" s="37">
        <v>0</v>
      </c>
      <c r="G965" s="37">
        <v>0</v>
      </c>
      <c r="H965" s="37">
        <v>1</v>
      </c>
      <c r="I965" s="37">
        <v>0</v>
      </c>
      <c r="J965" s="37">
        <v>0</v>
      </c>
      <c r="K965" s="37">
        <v>0</v>
      </c>
      <c r="L965" s="37">
        <v>0</v>
      </c>
      <c r="M965" s="37">
        <v>0</v>
      </c>
      <c r="N965" s="37">
        <v>0</v>
      </c>
      <c r="O965" s="37">
        <v>0</v>
      </c>
      <c r="P965" s="37">
        <v>1</v>
      </c>
      <c r="Q965" s="37">
        <v>0</v>
      </c>
      <c r="R965" s="37">
        <v>0</v>
      </c>
      <c r="S965" s="37">
        <v>0</v>
      </c>
      <c r="T965" s="22">
        <v>0</v>
      </c>
      <c r="U965" s="24">
        <v>1</v>
      </c>
      <c r="V965" s="23">
        <v>0</v>
      </c>
      <c r="W965" s="54">
        <f t="shared" ca="1" si="31"/>
        <v>-0.43725979305723461</v>
      </c>
      <c r="X965" s="55">
        <f t="shared" ca="1" si="30"/>
        <v>0.19119612662445565</v>
      </c>
    </row>
    <row r="966" spans="2:24" x14ac:dyDescent="0.25">
      <c r="B966" s="26">
        <f>IF('Training Data'!A960="M",1,0)</f>
        <v>0</v>
      </c>
      <c r="C966" s="22">
        <f>IF('Training Data'!A960="F",1,0)</f>
        <v>0</v>
      </c>
      <c r="D966" s="26">
        <f>IF('Training Data'!$B960="H",1,0)</f>
        <v>1</v>
      </c>
      <c r="E966" s="22">
        <f>IF('Training Data'!$B960="A",1,0)</f>
        <v>0</v>
      </c>
      <c r="F966" s="37">
        <v>0</v>
      </c>
      <c r="G966" s="37">
        <v>0</v>
      </c>
      <c r="H966" s="37">
        <v>0</v>
      </c>
      <c r="I966" s="37">
        <v>0</v>
      </c>
      <c r="J966" s="37">
        <v>0</v>
      </c>
      <c r="K966" s="37">
        <v>0</v>
      </c>
      <c r="L966" s="37">
        <v>0</v>
      </c>
      <c r="M966" s="37">
        <v>0</v>
      </c>
      <c r="N966" s="37">
        <v>0</v>
      </c>
      <c r="O966" s="37">
        <v>0</v>
      </c>
      <c r="P966" s="37">
        <v>0</v>
      </c>
      <c r="Q966" s="37">
        <v>0</v>
      </c>
      <c r="R966" s="37">
        <v>0</v>
      </c>
      <c r="S966" s="37">
        <v>0</v>
      </c>
      <c r="T966" s="22">
        <v>0</v>
      </c>
      <c r="U966" s="24">
        <v>1</v>
      </c>
      <c r="V966" s="23">
        <v>0</v>
      </c>
      <c r="W966" s="54">
        <f t="shared" ca="1" si="31"/>
        <v>-2.7930729149417331E-2</v>
      </c>
      <c r="X966" s="55">
        <f t="shared" ca="1" si="30"/>
        <v>7.8012563081811097E-4</v>
      </c>
    </row>
    <row r="967" spans="2:24" x14ac:dyDescent="0.25">
      <c r="B967" s="26">
        <f>IF('Training Data'!A961="M",1,0)</f>
        <v>0</v>
      </c>
      <c r="C967" s="22">
        <f>IF('Training Data'!A961="F",1,0)</f>
        <v>0</v>
      </c>
      <c r="D967" s="26">
        <f>IF('Training Data'!$B961="H",1,0)</f>
        <v>1</v>
      </c>
      <c r="E967" s="22">
        <f>IF('Training Data'!$B961="A",1,0)</f>
        <v>0</v>
      </c>
      <c r="F967" s="37">
        <v>0</v>
      </c>
      <c r="G967" s="37">
        <v>0</v>
      </c>
      <c r="H967" s="37">
        <v>0</v>
      </c>
      <c r="I967" s="37">
        <v>0</v>
      </c>
      <c r="J967" s="37">
        <v>0</v>
      </c>
      <c r="K967" s="37">
        <v>0</v>
      </c>
      <c r="L967" s="37">
        <v>0</v>
      </c>
      <c r="M967" s="37">
        <v>0</v>
      </c>
      <c r="N967" s="37">
        <v>0</v>
      </c>
      <c r="O967" s="37">
        <v>0</v>
      </c>
      <c r="P967" s="37">
        <v>0</v>
      </c>
      <c r="Q967" s="37">
        <v>0</v>
      </c>
      <c r="R967" s="37">
        <v>0</v>
      </c>
      <c r="S967" s="37">
        <v>0</v>
      </c>
      <c r="T967" s="22">
        <v>0</v>
      </c>
      <c r="U967" s="24">
        <v>1</v>
      </c>
      <c r="V967" s="23">
        <v>0</v>
      </c>
      <c r="W967" s="54">
        <f t="shared" ca="1" si="31"/>
        <v>-2.7930729149417331E-2</v>
      </c>
      <c r="X967" s="55">
        <f t="shared" ca="1" si="30"/>
        <v>7.8012563081811097E-4</v>
      </c>
    </row>
    <row r="968" spans="2:24" x14ac:dyDescent="0.25">
      <c r="B968" s="26">
        <f>IF('Training Data'!A962="M",1,0)</f>
        <v>1</v>
      </c>
      <c r="C968" s="22">
        <f>IF('Training Data'!A962="F",1,0)</f>
        <v>0</v>
      </c>
      <c r="D968" s="26">
        <f>IF('Training Data'!$B962="H",1,0)</f>
        <v>1</v>
      </c>
      <c r="E968" s="22">
        <f>IF('Training Data'!$B962="A",1,0)</f>
        <v>0</v>
      </c>
      <c r="F968" s="37">
        <v>0</v>
      </c>
      <c r="G968" s="37">
        <v>0</v>
      </c>
      <c r="H968" s="37">
        <v>0</v>
      </c>
      <c r="I968" s="37">
        <v>0</v>
      </c>
      <c r="J968" s="37">
        <v>0</v>
      </c>
      <c r="K968" s="37">
        <v>0</v>
      </c>
      <c r="L968" s="37">
        <v>0</v>
      </c>
      <c r="M968" s="37">
        <v>0</v>
      </c>
      <c r="N968" s="37">
        <v>0</v>
      </c>
      <c r="O968" s="37">
        <v>0</v>
      </c>
      <c r="P968" s="37">
        <v>0</v>
      </c>
      <c r="Q968" s="37">
        <v>0</v>
      </c>
      <c r="R968" s="37">
        <v>0</v>
      </c>
      <c r="S968" s="37">
        <v>1</v>
      </c>
      <c r="T968" s="22">
        <v>0</v>
      </c>
      <c r="U968" s="24">
        <v>1</v>
      </c>
      <c r="V968" s="23">
        <v>0</v>
      </c>
      <c r="W968" s="54">
        <f t="shared" ca="1" si="31"/>
        <v>-0.3337005625964764</v>
      </c>
      <c r="X968" s="55">
        <f t="shared" ref="X968:X1007" ca="1" si="32">(V968-W968)^2</f>
        <v>0.11135606547720486</v>
      </c>
    </row>
    <row r="969" spans="2:24" x14ac:dyDescent="0.25">
      <c r="B969" s="26">
        <f>IF('Training Data'!A963="M",1,0)</f>
        <v>0</v>
      </c>
      <c r="C969" s="22">
        <f>IF('Training Data'!A963="F",1,0)</f>
        <v>1</v>
      </c>
      <c r="D969" s="26">
        <f>IF('Training Data'!$B963="H",1,0)</f>
        <v>0</v>
      </c>
      <c r="E969" s="22">
        <f>IF('Training Data'!$B963="A",1,0)</f>
        <v>0</v>
      </c>
      <c r="F969" s="37">
        <v>0</v>
      </c>
      <c r="G969" s="37">
        <v>0</v>
      </c>
      <c r="H969" s="37">
        <v>0</v>
      </c>
      <c r="I969" s="37">
        <v>0</v>
      </c>
      <c r="J969" s="37">
        <v>0</v>
      </c>
      <c r="K969" s="37">
        <v>0</v>
      </c>
      <c r="L969" s="37">
        <v>0</v>
      </c>
      <c r="M969" s="37">
        <v>0</v>
      </c>
      <c r="N969" s="37">
        <v>0</v>
      </c>
      <c r="O969" s="37">
        <v>0</v>
      </c>
      <c r="P969" s="37">
        <v>0</v>
      </c>
      <c r="Q969" s="37">
        <v>0</v>
      </c>
      <c r="R969" s="37">
        <v>0</v>
      </c>
      <c r="S969" s="37">
        <v>0</v>
      </c>
      <c r="T969" s="22">
        <v>0</v>
      </c>
      <c r="U969" s="24">
        <v>1</v>
      </c>
      <c r="V969" s="23">
        <v>0</v>
      </c>
      <c r="W969" s="54">
        <f t="shared" ref="W969:W1007" ca="1" si="33">SUMPRODUCT($B$5:$U$5,$B969:$U969)</f>
        <v>-2.6821218649955628E-2</v>
      </c>
      <c r="X969" s="55">
        <f t="shared" ca="1" si="32"/>
        <v>7.1937776986872757E-4</v>
      </c>
    </row>
    <row r="970" spans="2:24" x14ac:dyDescent="0.25">
      <c r="B970" s="26">
        <f>IF('Training Data'!A964="M",1,0)</f>
        <v>0</v>
      </c>
      <c r="C970" s="22">
        <f>IF('Training Data'!A964="F",1,0)</f>
        <v>1</v>
      </c>
      <c r="D970" s="26">
        <f>IF('Training Data'!$B964="H",1,0)</f>
        <v>1</v>
      </c>
      <c r="E970" s="22">
        <f>IF('Training Data'!$B964="A",1,0)</f>
        <v>0</v>
      </c>
      <c r="F970" s="37">
        <v>0</v>
      </c>
      <c r="G970" s="37">
        <v>1</v>
      </c>
      <c r="H970" s="37">
        <v>0</v>
      </c>
      <c r="I970" s="37">
        <v>0</v>
      </c>
      <c r="J970" s="37">
        <v>0</v>
      </c>
      <c r="K970" s="37">
        <v>0</v>
      </c>
      <c r="L970" s="37">
        <v>0</v>
      </c>
      <c r="M970" s="37">
        <v>0</v>
      </c>
      <c r="N970" s="37">
        <v>0</v>
      </c>
      <c r="O970" s="37">
        <v>0</v>
      </c>
      <c r="P970" s="37">
        <v>0</v>
      </c>
      <c r="Q970" s="37">
        <v>0</v>
      </c>
      <c r="R970" s="37">
        <v>0</v>
      </c>
      <c r="S970" s="37">
        <v>0</v>
      </c>
      <c r="T970" s="22">
        <v>0</v>
      </c>
      <c r="U970" s="24">
        <v>1</v>
      </c>
      <c r="V970" s="23">
        <v>0</v>
      </c>
      <c r="W970" s="54">
        <f t="shared" ca="1" si="33"/>
        <v>-0.32883321762478318</v>
      </c>
      <c r="X970" s="55">
        <f t="shared" ca="1" si="32"/>
        <v>0.10813128501346801</v>
      </c>
    </row>
    <row r="971" spans="2:24" x14ac:dyDescent="0.25">
      <c r="B971" s="26">
        <f>IF('Training Data'!A965="M",1,0)</f>
        <v>0</v>
      </c>
      <c r="C971" s="22">
        <f>IF('Training Data'!A965="F",1,0)</f>
        <v>1</v>
      </c>
      <c r="D971" s="26">
        <f>IF('Training Data'!$B965="H",1,0)</f>
        <v>0</v>
      </c>
      <c r="E971" s="22">
        <f>IF('Training Data'!$B965="A",1,0)</f>
        <v>0</v>
      </c>
      <c r="F971" s="37">
        <v>0</v>
      </c>
      <c r="G971" s="37">
        <v>0</v>
      </c>
      <c r="H971" s="37">
        <v>0</v>
      </c>
      <c r="I971" s="37">
        <v>0</v>
      </c>
      <c r="J971" s="37">
        <v>0</v>
      </c>
      <c r="K971" s="37">
        <v>0</v>
      </c>
      <c r="L971" s="37">
        <v>0</v>
      </c>
      <c r="M971" s="37">
        <v>0</v>
      </c>
      <c r="N971" s="37">
        <v>0</v>
      </c>
      <c r="O971" s="37">
        <v>0</v>
      </c>
      <c r="P971" s="37">
        <v>0</v>
      </c>
      <c r="Q971" s="37">
        <v>0</v>
      </c>
      <c r="R971" s="37">
        <v>0</v>
      </c>
      <c r="S971" s="37">
        <v>0</v>
      </c>
      <c r="T971" s="22">
        <v>0</v>
      </c>
      <c r="U971" s="24">
        <v>1</v>
      </c>
      <c r="V971" s="23">
        <v>0</v>
      </c>
      <c r="W971" s="54">
        <f t="shared" ca="1" si="33"/>
        <v>-2.6821218649955628E-2</v>
      </c>
      <c r="X971" s="55">
        <f t="shared" ca="1" si="32"/>
        <v>7.1937776986872757E-4</v>
      </c>
    </row>
    <row r="972" spans="2:24" x14ac:dyDescent="0.25">
      <c r="B972" s="26">
        <f>IF('Training Data'!A966="M",1,0)</f>
        <v>0</v>
      </c>
      <c r="C972" s="22">
        <f>IF('Training Data'!A966="F",1,0)</f>
        <v>1</v>
      </c>
      <c r="D972" s="26">
        <f>IF('Training Data'!$B966="H",1,0)</f>
        <v>0</v>
      </c>
      <c r="E972" s="22">
        <f>IF('Training Data'!$B966="A",1,0)</f>
        <v>1</v>
      </c>
      <c r="F972" s="37">
        <v>0</v>
      </c>
      <c r="G972" s="37">
        <v>0</v>
      </c>
      <c r="H972" s="37">
        <v>0</v>
      </c>
      <c r="I972" s="37">
        <v>0</v>
      </c>
      <c r="J972" s="37">
        <v>0</v>
      </c>
      <c r="K972" s="37">
        <v>0</v>
      </c>
      <c r="L972" s="37">
        <v>0</v>
      </c>
      <c r="M972" s="37">
        <v>0</v>
      </c>
      <c r="N972" s="37">
        <v>0</v>
      </c>
      <c r="O972" s="37">
        <v>0</v>
      </c>
      <c r="P972" s="37">
        <v>1</v>
      </c>
      <c r="Q972" s="37">
        <v>0</v>
      </c>
      <c r="R972" s="37">
        <v>0</v>
      </c>
      <c r="S972" s="37">
        <v>0</v>
      </c>
      <c r="T972" s="22">
        <v>0</v>
      </c>
      <c r="U972" s="24">
        <v>1</v>
      </c>
      <c r="V972" s="23">
        <v>0</v>
      </c>
      <c r="W972" s="54">
        <f t="shared" ca="1" si="33"/>
        <v>-0.19919227394465627</v>
      </c>
      <c r="X972" s="55">
        <f t="shared" ca="1" si="32"/>
        <v>3.9677561999242987E-2</v>
      </c>
    </row>
    <row r="973" spans="2:24" x14ac:dyDescent="0.25">
      <c r="B973" s="26">
        <f>IF('Training Data'!A967="M",1,0)</f>
        <v>1</v>
      </c>
      <c r="C973" s="22">
        <f>IF('Training Data'!A967="F",1,0)</f>
        <v>0</v>
      </c>
      <c r="D973" s="26">
        <f>IF('Training Data'!$B967="H",1,0)</f>
        <v>1</v>
      </c>
      <c r="E973" s="22">
        <f>IF('Training Data'!$B967="A",1,0)</f>
        <v>0</v>
      </c>
      <c r="F973" s="37">
        <v>0</v>
      </c>
      <c r="G973" s="37">
        <v>0</v>
      </c>
      <c r="H973" s="37">
        <v>0</v>
      </c>
      <c r="I973" s="37">
        <v>0</v>
      </c>
      <c r="J973" s="37">
        <v>0</v>
      </c>
      <c r="K973" s="37">
        <v>0</v>
      </c>
      <c r="L973" s="37">
        <v>0</v>
      </c>
      <c r="M973" s="37">
        <v>0</v>
      </c>
      <c r="N973" s="37">
        <v>0</v>
      </c>
      <c r="O973" s="37">
        <v>0</v>
      </c>
      <c r="P973" s="37">
        <v>0</v>
      </c>
      <c r="Q973" s="37">
        <v>0</v>
      </c>
      <c r="R973" s="37">
        <v>0</v>
      </c>
      <c r="S973" s="37">
        <v>0</v>
      </c>
      <c r="T973" s="22">
        <v>0</v>
      </c>
      <c r="U973" s="24">
        <v>1</v>
      </c>
      <c r="V973" s="23">
        <v>0</v>
      </c>
      <c r="W973" s="54">
        <f t="shared" ca="1" si="33"/>
        <v>-0.12624135013744994</v>
      </c>
      <c r="X973" s="55">
        <f t="shared" ca="1" si="32"/>
        <v>1.5936878484526233E-2</v>
      </c>
    </row>
    <row r="974" spans="2:24" x14ac:dyDescent="0.25">
      <c r="B974" s="26">
        <f>IF('Training Data'!A968="M",1,0)</f>
        <v>0</v>
      </c>
      <c r="C974" s="22">
        <f>IF('Training Data'!A968="F",1,0)</f>
        <v>0</v>
      </c>
      <c r="D974" s="26">
        <f>IF('Training Data'!$B968="H",1,0)</f>
        <v>1</v>
      </c>
      <c r="E974" s="22">
        <f>IF('Training Data'!$B968="A",1,0)</f>
        <v>0</v>
      </c>
      <c r="F974" s="37">
        <v>0</v>
      </c>
      <c r="G974" s="37">
        <v>0</v>
      </c>
      <c r="H974" s="37">
        <v>0</v>
      </c>
      <c r="I974" s="37">
        <v>0</v>
      </c>
      <c r="J974" s="37">
        <v>0</v>
      </c>
      <c r="K974" s="37">
        <v>0</v>
      </c>
      <c r="L974" s="37">
        <v>0</v>
      </c>
      <c r="M974" s="37">
        <v>0</v>
      </c>
      <c r="N974" s="37">
        <v>0</v>
      </c>
      <c r="O974" s="37">
        <v>0</v>
      </c>
      <c r="P974" s="37">
        <v>0</v>
      </c>
      <c r="Q974" s="37">
        <v>0</v>
      </c>
      <c r="R974" s="37">
        <v>0</v>
      </c>
      <c r="S974" s="37">
        <v>0</v>
      </c>
      <c r="T974" s="22">
        <v>0</v>
      </c>
      <c r="U974" s="24">
        <v>1</v>
      </c>
      <c r="V974" s="23">
        <v>0</v>
      </c>
      <c r="W974" s="54">
        <f t="shared" ca="1" si="33"/>
        <v>-2.7930729149417331E-2</v>
      </c>
      <c r="X974" s="55">
        <f t="shared" ca="1" si="32"/>
        <v>7.8012563081811097E-4</v>
      </c>
    </row>
    <row r="975" spans="2:24" x14ac:dyDescent="0.25">
      <c r="B975" s="26">
        <f>IF('Training Data'!A969="M",1,0)</f>
        <v>0</v>
      </c>
      <c r="C975" s="22">
        <f>IF('Training Data'!A969="F",1,0)</f>
        <v>1</v>
      </c>
      <c r="D975" s="26">
        <f>IF('Training Data'!$B969="H",1,0)</f>
        <v>0</v>
      </c>
      <c r="E975" s="22">
        <f>IF('Training Data'!$B969="A",1,0)</f>
        <v>1</v>
      </c>
      <c r="F975" s="37">
        <v>0</v>
      </c>
      <c r="G975" s="37">
        <v>1</v>
      </c>
      <c r="H975" s="37">
        <v>0</v>
      </c>
      <c r="I975" s="37">
        <v>0</v>
      </c>
      <c r="J975" s="37">
        <v>0</v>
      </c>
      <c r="K975" s="37">
        <v>0</v>
      </c>
      <c r="L975" s="37">
        <v>0</v>
      </c>
      <c r="M975" s="37">
        <v>0</v>
      </c>
      <c r="N975" s="37">
        <v>0</v>
      </c>
      <c r="O975" s="37">
        <v>0</v>
      </c>
      <c r="P975" s="37">
        <v>1</v>
      </c>
      <c r="Q975" s="37">
        <v>0</v>
      </c>
      <c r="R975" s="37">
        <v>0</v>
      </c>
      <c r="S975" s="37">
        <v>1</v>
      </c>
      <c r="T975" s="22">
        <v>0</v>
      </c>
      <c r="U975" s="24">
        <v>1</v>
      </c>
      <c r="V975" s="23">
        <v>0</v>
      </c>
      <c r="W975" s="54">
        <f t="shared" ca="1" si="33"/>
        <v>-0.68073275622909291</v>
      </c>
      <c r="X975" s="55">
        <f t="shared" ca="1" si="32"/>
        <v>0.46339708540325764</v>
      </c>
    </row>
    <row r="976" spans="2:24" x14ac:dyDescent="0.25">
      <c r="B976" s="26">
        <f>IF('Training Data'!A970="M",1,0)</f>
        <v>1</v>
      </c>
      <c r="C976" s="22">
        <f>IF('Training Data'!A970="F",1,0)</f>
        <v>0</v>
      </c>
      <c r="D976" s="26">
        <f>IF('Training Data'!$B970="H",1,0)</f>
        <v>0</v>
      </c>
      <c r="E976" s="22">
        <f>IF('Training Data'!$B970="A",1,0)</f>
        <v>1</v>
      </c>
      <c r="F976" s="37">
        <v>0</v>
      </c>
      <c r="G976" s="37">
        <v>0</v>
      </c>
      <c r="H976" s="37">
        <v>1</v>
      </c>
      <c r="I976" s="37">
        <v>0</v>
      </c>
      <c r="J976" s="37">
        <v>0</v>
      </c>
      <c r="K976" s="37">
        <v>0</v>
      </c>
      <c r="L976" s="37">
        <v>0</v>
      </c>
      <c r="M976" s="37">
        <v>0</v>
      </c>
      <c r="N976" s="37">
        <v>0</v>
      </c>
      <c r="O976" s="37">
        <v>0</v>
      </c>
      <c r="P976" s="37">
        <v>0</v>
      </c>
      <c r="Q976" s="37">
        <v>0</v>
      </c>
      <c r="R976" s="37">
        <v>0</v>
      </c>
      <c r="S976" s="37">
        <v>0</v>
      </c>
      <c r="T976" s="22">
        <v>0</v>
      </c>
      <c r="U976" s="24">
        <v>1</v>
      </c>
      <c r="V976" s="23">
        <v>0</v>
      </c>
      <c r="W976" s="54">
        <f t="shared" ca="1" si="33"/>
        <v>-0.34967597011947021</v>
      </c>
      <c r="X976" s="55">
        <f t="shared" ca="1" si="32"/>
        <v>0.12227328407899263</v>
      </c>
    </row>
    <row r="977" spans="2:24" x14ac:dyDescent="0.25">
      <c r="B977" s="26">
        <f>IF('Training Data'!A971="M",1,0)</f>
        <v>1</v>
      </c>
      <c r="C977" s="22">
        <f>IF('Training Data'!A971="F",1,0)</f>
        <v>0</v>
      </c>
      <c r="D977" s="26">
        <f>IF('Training Data'!$B971="H",1,0)</f>
        <v>1</v>
      </c>
      <c r="E977" s="22">
        <f>IF('Training Data'!$B971="A",1,0)</f>
        <v>0</v>
      </c>
      <c r="F977" s="37">
        <v>0</v>
      </c>
      <c r="G977" s="37">
        <v>0</v>
      </c>
      <c r="H977" s="37">
        <v>1</v>
      </c>
      <c r="I977" s="37">
        <v>0</v>
      </c>
      <c r="J977" s="37">
        <v>0</v>
      </c>
      <c r="K977" s="37">
        <v>0</v>
      </c>
      <c r="L977" s="37">
        <v>0</v>
      </c>
      <c r="M977" s="37">
        <v>0</v>
      </c>
      <c r="N977" s="37">
        <v>0</v>
      </c>
      <c r="O977" s="37">
        <v>0</v>
      </c>
      <c r="P977" s="37">
        <v>0</v>
      </c>
      <c r="Q977" s="37">
        <v>0</v>
      </c>
      <c r="R977" s="37">
        <v>0</v>
      </c>
      <c r="S977" s="37">
        <v>1</v>
      </c>
      <c r="T977" s="22">
        <v>0</v>
      </c>
      <c r="U977" s="24">
        <v>1</v>
      </c>
      <c r="V977" s="23">
        <v>0</v>
      </c>
      <c r="W977" s="54">
        <f t="shared" ca="1" si="33"/>
        <v>-0.57176808170905469</v>
      </c>
      <c r="X977" s="55">
        <f t="shared" ca="1" si="32"/>
        <v>0.32691873926125226</v>
      </c>
    </row>
    <row r="978" spans="2:24" x14ac:dyDescent="0.25">
      <c r="B978" s="26">
        <f>IF('Training Data'!A972="M",1,0)</f>
        <v>0</v>
      </c>
      <c r="C978" s="22">
        <f>IF('Training Data'!A972="F",1,0)</f>
        <v>1</v>
      </c>
      <c r="D978" s="26">
        <f>IF('Training Data'!$B972="H",1,0)</f>
        <v>0</v>
      </c>
      <c r="E978" s="22">
        <f>IF('Training Data'!$B972="A",1,0)</f>
        <v>0</v>
      </c>
      <c r="F978" s="37">
        <v>0</v>
      </c>
      <c r="G978" s="37">
        <v>0</v>
      </c>
      <c r="H978" s="37">
        <v>1</v>
      </c>
      <c r="I978" s="37">
        <v>0</v>
      </c>
      <c r="J978" s="37">
        <v>0</v>
      </c>
      <c r="K978" s="37">
        <v>0</v>
      </c>
      <c r="L978" s="37">
        <v>0</v>
      </c>
      <c r="M978" s="37">
        <v>0</v>
      </c>
      <c r="N978" s="37">
        <v>0</v>
      </c>
      <c r="O978" s="37">
        <v>0</v>
      </c>
      <c r="P978" s="37">
        <v>0</v>
      </c>
      <c r="Q978" s="37">
        <v>0</v>
      </c>
      <c r="R978" s="37">
        <v>1</v>
      </c>
      <c r="S978" s="37">
        <v>0</v>
      </c>
      <c r="T978" s="22">
        <v>0</v>
      </c>
      <c r="U978" s="24">
        <v>1</v>
      </c>
      <c r="V978" s="23">
        <v>0</v>
      </c>
      <c r="W978" s="54">
        <f t="shared" ca="1" si="33"/>
        <v>-7.7105808928546821E-2</v>
      </c>
      <c r="X978" s="55">
        <f t="shared" ca="1" si="32"/>
        <v>5.945305770525571E-3</v>
      </c>
    </row>
    <row r="979" spans="2:24" x14ac:dyDescent="0.25">
      <c r="B979" s="26">
        <f>IF('Training Data'!A973="M",1,0)</f>
        <v>1</v>
      </c>
      <c r="C979" s="22">
        <f>IF('Training Data'!A973="F",1,0)</f>
        <v>0</v>
      </c>
      <c r="D979" s="26">
        <f>IF('Training Data'!$B973="H",1,0)</f>
        <v>0</v>
      </c>
      <c r="E979" s="22">
        <f>IF('Training Data'!$B973="A",1,0)</f>
        <v>1</v>
      </c>
      <c r="F979" s="37">
        <v>0</v>
      </c>
      <c r="G979" s="37">
        <v>0</v>
      </c>
      <c r="H979" s="37">
        <v>0</v>
      </c>
      <c r="I979" s="37">
        <v>0</v>
      </c>
      <c r="J979" s="37">
        <v>0</v>
      </c>
      <c r="K979" s="37">
        <v>0</v>
      </c>
      <c r="L979" s="37">
        <v>0</v>
      </c>
      <c r="M979" s="37">
        <v>0</v>
      </c>
      <c r="N979" s="37">
        <v>0</v>
      </c>
      <c r="O979" s="37">
        <v>0</v>
      </c>
      <c r="P979" s="37">
        <v>0</v>
      </c>
      <c r="Q979" s="37">
        <v>0</v>
      </c>
      <c r="R979" s="37">
        <v>0</v>
      </c>
      <c r="S979" s="37">
        <v>0</v>
      </c>
      <c r="T979" s="22">
        <v>0</v>
      </c>
      <c r="U979" s="24">
        <v>1</v>
      </c>
      <c r="V979" s="23">
        <v>0</v>
      </c>
      <c r="W979" s="54">
        <f t="shared" ca="1" si="33"/>
        <v>-0.11160845100689183</v>
      </c>
      <c r="X979" s="55">
        <f t="shared" ca="1" si="32"/>
        <v>1.2456446336157775E-2</v>
      </c>
    </row>
    <row r="980" spans="2:24" x14ac:dyDescent="0.25">
      <c r="B980" s="26">
        <f>IF('Training Data'!A974="M",1,0)</f>
        <v>0</v>
      </c>
      <c r="C980" s="22">
        <f>IF('Training Data'!A974="F",1,0)</f>
        <v>1</v>
      </c>
      <c r="D980" s="26">
        <f>IF('Training Data'!$B974="H",1,0)</f>
        <v>1</v>
      </c>
      <c r="E980" s="22">
        <f>IF('Training Data'!$B974="A",1,0)</f>
        <v>0</v>
      </c>
      <c r="F980" s="37">
        <v>0</v>
      </c>
      <c r="G980" s="37">
        <v>0</v>
      </c>
      <c r="H980" s="37">
        <v>0</v>
      </c>
      <c r="I980" s="37">
        <v>0</v>
      </c>
      <c r="J980" s="37">
        <v>0</v>
      </c>
      <c r="K980" s="37">
        <v>0</v>
      </c>
      <c r="L980" s="37">
        <v>0</v>
      </c>
      <c r="M980" s="37">
        <v>0</v>
      </c>
      <c r="N980" s="37">
        <v>0</v>
      </c>
      <c r="O980" s="37">
        <v>0</v>
      </c>
      <c r="P980" s="37">
        <v>0</v>
      </c>
      <c r="Q980" s="37">
        <v>1</v>
      </c>
      <c r="R980" s="37">
        <v>0</v>
      </c>
      <c r="S980" s="37">
        <v>0</v>
      </c>
      <c r="T980" s="22">
        <v>0</v>
      </c>
      <c r="U980" s="24">
        <v>1</v>
      </c>
      <c r="V980" s="23">
        <v>0</v>
      </c>
      <c r="W980" s="54">
        <f t="shared" ca="1" si="33"/>
        <v>0.10993644184998899</v>
      </c>
      <c r="X980" s="55">
        <f t="shared" ca="1" si="32"/>
        <v>1.2086021246636011E-2</v>
      </c>
    </row>
    <row r="981" spans="2:24" x14ac:dyDescent="0.25">
      <c r="B981" s="26">
        <f>IF('Training Data'!A975="M",1,0)</f>
        <v>0</v>
      </c>
      <c r="C981" s="22">
        <f>IF('Training Data'!A975="F",1,0)</f>
        <v>1</v>
      </c>
      <c r="D981" s="26">
        <f>IF('Training Data'!$B975="H",1,0)</f>
        <v>1</v>
      </c>
      <c r="E981" s="22">
        <f>IF('Training Data'!$B975="A",1,0)</f>
        <v>0</v>
      </c>
      <c r="F981" s="37">
        <v>0</v>
      </c>
      <c r="G981" s="37">
        <v>0</v>
      </c>
      <c r="H981" s="37">
        <v>0</v>
      </c>
      <c r="I981" s="37">
        <v>0</v>
      </c>
      <c r="J981" s="37">
        <v>0</v>
      </c>
      <c r="K981" s="37">
        <v>0</v>
      </c>
      <c r="L981" s="37">
        <v>0</v>
      </c>
      <c r="M981" s="37">
        <v>0</v>
      </c>
      <c r="N981" s="37">
        <v>0</v>
      </c>
      <c r="O981" s="37">
        <v>0</v>
      </c>
      <c r="P981" s="37">
        <v>0</v>
      </c>
      <c r="Q981" s="37">
        <v>0</v>
      </c>
      <c r="R981" s="37">
        <v>0</v>
      </c>
      <c r="S981" s="37">
        <v>0</v>
      </c>
      <c r="T981" s="22">
        <v>0</v>
      </c>
      <c r="U981" s="24">
        <v>1</v>
      </c>
      <c r="V981" s="23">
        <v>0</v>
      </c>
      <c r="W981" s="54">
        <f t="shared" ca="1" si="33"/>
        <v>-5.4751947799372959E-2</v>
      </c>
      <c r="X981" s="55">
        <f t="shared" ca="1" si="32"/>
        <v>2.9977757878252615E-3</v>
      </c>
    </row>
    <row r="982" spans="2:24" x14ac:dyDescent="0.25">
      <c r="B982" s="26">
        <f>IF('Training Data'!A976="M",1,0)</f>
        <v>0</v>
      </c>
      <c r="C982" s="22">
        <f>IF('Training Data'!A976="F",1,0)</f>
        <v>1</v>
      </c>
      <c r="D982" s="26">
        <f>IF('Training Data'!$B976="H",1,0)</f>
        <v>0</v>
      </c>
      <c r="E982" s="22">
        <f>IF('Training Data'!$B976="A",1,0)</f>
        <v>1</v>
      </c>
      <c r="F982" s="37">
        <v>0</v>
      </c>
      <c r="G982" s="37">
        <v>1</v>
      </c>
      <c r="H982" s="37">
        <v>0</v>
      </c>
      <c r="I982" s="37">
        <v>0</v>
      </c>
      <c r="J982" s="37">
        <v>0</v>
      </c>
      <c r="K982" s="37">
        <v>0</v>
      </c>
      <c r="L982" s="37">
        <v>0</v>
      </c>
      <c r="M982" s="37">
        <v>0</v>
      </c>
      <c r="N982" s="37">
        <v>0</v>
      </c>
      <c r="O982" s="37">
        <v>0</v>
      </c>
      <c r="P982" s="37">
        <v>1</v>
      </c>
      <c r="Q982" s="37">
        <v>0</v>
      </c>
      <c r="R982" s="37">
        <v>0</v>
      </c>
      <c r="S982" s="37">
        <v>0</v>
      </c>
      <c r="T982" s="22">
        <v>0</v>
      </c>
      <c r="U982" s="24">
        <v>1</v>
      </c>
      <c r="V982" s="23">
        <v>0</v>
      </c>
      <c r="W982" s="54">
        <f t="shared" ca="1" si="33"/>
        <v>-0.47327354377006647</v>
      </c>
      <c r="X982" s="55">
        <f t="shared" ca="1" si="32"/>
        <v>0.22398784723267703</v>
      </c>
    </row>
    <row r="983" spans="2:24" x14ac:dyDescent="0.25">
      <c r="B983" s="26">
        <f>IF('Training Data'!A977="M",1,0)</f>
        <v>1</v>
      </c>
      <c r="C983" s="22">
        <f>IF('Training Data'!A977="F",1,0)</f>
        <v>0</v>
      </c>
      <c r="D983" s="26">
        <f>IF('Training Data'!$B977="H",1,0)</f>
        <v>1</v>
      </c>
      <c r="E983" s="22">
        <f>IF('Training Data'!$B977="A",1,0)</f>
        <v>0</v>
      </c>
      <c r="F983" s="37">
        <v>0</v>
      </c>
      <c r="G983" s="37">
        <v>0</v>
      </c>
      <c r="H983" s="37">
        <v>0</v>
      </c>
      <c r="I983" s="37">
        <v>0</v>
      </c>
      <c r="J983" s="37">
        <v>0</v>
      </c>
      <c r="K983" s="37">
        <v>0</v>
      </c>
      <c r="L983" s="37">
        <v>0</v>
      </c>
      <c r="M983" s="37">
        <v>0</v>
      </c>
      <c r="N983" s="37">
        <v>0</v>
      </c>
      <c r="O983" s="37">
        <v>0</v>
      </c>
      <c r="P983" s="37">
        <v>0</v>
      </c>
      <c r="Q983" s="37">
        <v>0</v>
      </c>
      <c r="R983" s="37">
        <v>0</v>
      </c>
      <c r="S983" s="37">
        <v>0</v>
      </c>
      <c r="T983" s="22">
        <v>0</v>
      </c>
      <c r="U983" s="24">
        <v>1</v>
      </c>
      <c r="V983" s="23">
        <v>0</v>
      </c>
      <c r="W983" s="54">
        <f t="shared" ca="1" si="33"/>
        <v>-0.12624135013744994</v>
      </c>
      <c r="X983" s="55">
        <f t="shared" ca="1" si="32"/>
        <v>1.5936878484526233E-2</v>
      </c>
    </row>
    <row r="984" spans="2:24" x14ac:dyDescent="0.25">
      <c r="B984" s="26">
        <f>IF('Training Data'!A978="M",1,0)</f>
        <v>0</v>
      </c>
      <c r="C984" s="22">
        <f>IF('Training Data'!A978="F",1,0)</f>
        <v>1</v>
      </c>
      <c r="D984" s="26">
        <f>IF('Training Data'!$B978="H",1,0)</f>
        <v>1</v>
      </c>
      <c r="E984" s="22">
        <f>IF('Training Data'!$B978="A",1,0)</f>
        <v>0</v>
      </c>
      <c r="F984" s="37">
        <v>0</v>
      </c>
      <c r="G984" s="37">
        <v>0</v>
      </c>
      <c r="H984" s="37">
        <v>0</v>
      </c>
      <c r="I984" s="37">
        <v>0</v>
      </c>
      <c r="J984" s="37">
        <v>0</v>
      </c>
      <c r="K984" s="37">
        <v>0</v>
      </c>
      <c r="L984" s="37">
        <v>0</v>
      </c>
      <c r="M984" s="37">
        <v>0</v>
      </c>
      <c r="N984" s="37">
        <v>0</v>
      </c>
      <c r="O984" s="37">
        <v>0</v>
      </c>
      <c r="P984" s="37">
        <v>0</v>
      </c>
      <c r="Q984" s="37">
        <v>0</v>
      </c>
      <c r="R984" s="37">
        <v>0</v>
      </c>
      <c r="S984" s="37">
        <v>1</v>
      </c>
      <c r="T984" s="22">
        <v>0</v>
      </c>
      <c r="U984" s="24">
        <v>1</v>
      </c>
      <c r="V984" s="23">
        <v>0</v>
      </c>
      <c r="W984" s="54">
        <f t="shared" ca="1" si="33"/>
        <v>-0.26221116025839941</v>
      </c>
      <c r="X984" s="55">
        <f t="shared" ca="1" si="32"/>
        <v>6.8754692564056016E-2</v>
      </c>
    </row>
    <row r="985" spans="2:24" x14ac:dyDescent="0.25">
      <c r="B985" s="26">
        <f>IF('Training Data'!A979="M",1,0)</f>
        <v>0</v>
      </c>
      <c r="C985" s="22">
        <f>IF('Training Data'!A979="F",1,0)</f>
        <v>0</v>
      </c>
      <c r="D985" s="26">
        <f>IF('Training Data'!$B979="H",1,0)</f>
        <v>0</v>
      </c>
      <c r="E985" s="22">
        <f>IF('Training Data'!$B979="A",1,0)</f>
        <v>1</v>
      </c>
      <c r="F985" s="37">
        <v>0</v>
      </c>
      <c r="G985" s="37">
        <v>0</v>
      </c>
      <c r="H985" s="37">
        <v>0</v>
      </c>
      <c r="I985" s="37">
        <v>0</v>
      </c>
      <c r="J985" s="37">
        <v>0</v>
      </c>
      <c r="K985" s="37">
        <v>0</v>
      </c>
      <c r="L985" s="37">
        <v>0</v>
      </c>
      <c r="M985" s="37">
        <v>0</v>
      </c>
      <c r="N985" s="37">
        <v>0</v>
      </c>
      <c r="O985" s="37">
        <v>0</v>
      </c>
      <c r="P985" s="37">
        <v>0</v>
      </c>
      <c r="Q985" s="37">
        <v>0</v>
      </c>
      <c r="R985" s="37">
        <v>0</v>
      </c>
      <c r="S985" s="37">
        <v>1</v>
      </c>
      <c r="T985" s="22">
        <v>0</v>
      </c>
      <c r="U985" s="24">
        <v>1</v>
      </c>
      <c r="V985" s="23">
        <v>0</v>
      </c>
      <c r="W985" s="54">
        <f t="shared" ca="1" si="33"/>
        <v>-0.22075704247788566</v>
      </c>
      <c r="X985" s="55">
        <f t="shared" ca="1" si="32"/>
        <v>4.8733671803583012E-2</v>
      </c>
    </row>
    <row r="986" spans="2:24" x14ac:dyDescent="0.25">
      <c r="B986" s="26">
        <f>IF('Training Data'!A980="M",1,0)</f>
        <v>0</v>
      </c>
      <c r="C986" s="22">
        <f>IF('Training Data'!A980="F",1,0)</f>
        <v>0</v>
      </c>
      <c r="D986" s="26">
        <f>IF('Training Data'!$B980="H",1,0)</f>
        <v>1</v>
      </c>
      <c r="E986" s="22">
        <f>IF('Training Data'!$B980="A",1,0)</f>
        <v>0</v>
      </c>
      <c r="F986" s="37">
        <v>0</v>
      </c>
      <c r="G986" s="37">
        <v>0</v>
      </c>
      <c r="H986" s="37">
        <v>0</v>
      </c>
      <c r="I986" s="37">
        <v>0</v>
      </c>
      <c r="J986" s="37">
        <v>0</v>
      </c>
      <c r="K986" s="37">
        <v>0</v>
      </c>
      <c r="L986" s="37">
        <v>0</v>
      </c>
      <c r="M986" s="37">
        <v>0</v>
      </c>
      <c r="N986" s="37">
        <v>0</v>
      </c>
      <c r="O986" s="37">
        <v>0</v>
      </c>
      <c r="P986" s="37">
        <v>0</v>
      </c>
      <c r="Q986" s="37">
        <v>0</v>
      </c>
      <c r="R986" s="37">
        <v>0</v>
      </c>
      <c r="S986" s="37">
        <v>0</v>
      </c>
      <c r="T986" s="22">
        <v>0</v>
      </c>
      <c r="U986" s="24">
        <v>1</v>
      </c>
      <c r="V986" s="23">
        <v>0</v>
      </c>
      <c r="W986" s="54">
        <f t="shared" ca="1" si="33"/>
        <v>-2.7930729149417331E-2</v>
      </c>
      <c r="X986" s="55">
        <f t="shared" ca="1" si="32"/>
        <v>7.8012563081811097E-4</v>
      </c>
    </row>
    <row r="987" spans="2:24" x14ac:dyDescent="0.25">
      <c r="B987" s="26">
        <f>IF('Training Data'!A981="M",1,0)</f>
        <v>1</v>
      </c>
      <c r="C987" s="22">
        <f>IF('Training Data'!A981="F",1,0)</f>
        <v>0</v>
      </c>
      <c r="D987" s="26">
        <f>IF('Training Data'!$B981="H",1,0)</f>
        <v>0</v>
      </c>
      <c r="E987" s="22">
        <f>IF('Training Data'!$B981="A",1,0)</f>
        <v>1</v>
      </c>
      <c r="F987" s="37">
        <v>0</v>
      </c>
      <c r="G987" s="37">
        <v>0</v>
      </c>
      <c r="H987" s="37">
        <v>0</v>
      </c>
      <c r="I987" s="37">
        <v>0</v>
      </c>
      <c r="J987" s="37">
        <v>0</v>
      </c>
      <c r="K987" s="37">
        <v>0</v>
      </c>
      <c r="L987" s="37">
        <v>0</v>
      </c>
      <c r="M987" s="37">
        <v>0</v>
      </c>
      <c r="N987" s="37">
        <v>1</v>
      </c>
      <c r="O987" s="37">
        <v>1</v>
      </c>
      <c r="P987" s="37">
        <v>0</v>
      </c>
      <c r="Q987" s="37">
        <v>0</v>
      </c>
      <c r="R987" s="37">
        <v>0</v>
      </c>
      <c r="S987" s="37">
        <v>0</v>
      </c>
      <c r="T987" s="22">
        <v>0</v>
      </c>
      <c r="U987" s="24">
        <v>1</v>
      </c>
      <c r="V987" s="23">
        <v>0</v>
      </c>
      <c r="W987" s="54">
        <f t="shared" ca="1" si="33"/>
        <v>0.19469787108227887</v>
      </c>
      <c r="X987" s="55">
        <f t="shared" ca="1" si="32"/>
        <v>3.7907261003971682E-2</v>
      </c>
    </row>
    <row r="988" spans="2:24" x14ac:dyDescent="0.25">
      <c r="B988" s="26">
        <f>IF('Training Data'!A982="M",1,0)</f>
        <v>0</v>
      </c>
      <c r="C988" s="22">
        <f>IF('Training Data'!A982="F",1,0)</f>
        <v>1</v>
      </c>
      <c r="D988" s="26">
        <f>IF('Training Data'!$B982="H",1,0)</f>
        <v>1</v>
      </c>
      <c r="E988" s="22">
        <f>IF('Training Data'!$B982="A",1,0)</f>
        <v>0</v>
      </c>
      <c r="F988" s="37">
        <v>0</v>
      </c>
      <c r="G988" s="37">
        <v>0</v>
      </c>
      <c r="H988" s="37">
        <v>0</v>
      </c>
      <c r="I988" s="37">
        <v>0</v>
      </c>
      <c r="J988" s="37">
        <v>0</v>
      </c>
      <c r="K988" s="37">
        <v>0</v>
      </c>
      <c r="L988" s="37">
        <v>0</v>
      </c>
      <c r="M988" s="37">
        <v>0</v>
      </c>
      <c r="N988" s="37">
        <v>0</v>
      </c>
      <c r="O988" s="37">
        <v>0</v>
      </c>
      <c r="P988" s="37">
        <v>0</v>
      </c>
      <c r="Q988" s="37">
        <v>0</v>
      </c>
      <c r="R988" s="37">
        <v>1</v>
      </c>
      <c r="S988" s="37">
        <v>0</v>
      </c>
      <c r="T988" s="22">
        <v>0</v>
      </c>
      <c r="U988" s="24">
        <v>1</v>
      </c>
      <c r="V988" s="23">
        <v>0</v>
      </c>
      <c r="W988" s="54">
        <f t="shared" ca="1" si="33"/>
        <v>0.13303098103461425</v>
      </c>
      <c r="X988" s="55">
        <f t="shared" ca="1" si="32"/>
        <v>1.7697241915031896E-2</v>
      </c>
    </row>
    <row r="989" spans="2:24" x14ac:dyDescent="0.25">
      <c r="B989" s="26">
        <f>IF('Training Data'!A983="M",1,0)</f>
        <v>1</v>
      </c>
      <c r="C989" s="22">
        <f>IF('Training Data'!A983="F",1,0)</f>
        <v>0</v>
      </c>
      <c r="D989" s="26">
        <f>IF('Training Data'!$B983="H",1,0)</f>
        <v>0</v>
      </c>
      <c r="E989" s="22">
        <f>IF('Training Data'!$B983="A",1,0)</f>
        <v>0</v>
      </c>
      <c r="F989" s="37">
        <v>0</v>
      </c>
      <c r="G989" s="37">
        <v>1</v>
      </c>
      <c r="H989" s="37">
        <v>0</v>
      </c>
      <c r="I989" s="37">
        <v>0</v>
      </c>
      <c r="J989" s="37">
        <v>0</v>
      </c>
      <c r="K989" s="37">
        <v>0</v>
      </c>
      <c r="L989" s="37">
        <v>0</v>
      </c>
      <c r="M989" s="37">
        <v>0</v>
      </c>
      <c r="N989" s="37">
        <v>0</v>
      </c>
      <c r="O989" s="37">
        <v>0</v>
      </c>
      <c r="P989" s="37">
        <v>1</v>
      </c>
      <c r="Q989" s="37">
        <v>0</v>
      </c>
      <c r="R989" s="37">
        <v>0</v>
      </c>
      <c r="S989" s="37">
        <v>1</v>
      </c>
      <c r="T989" s="22">
        <v>0</v>
      </c>
      <c r="U989" s="24">
        <v>1</v>
      </c>
      <c r="V989" s="23">
        <v>0</v>
      </c>
      <c r="W989" s="54">
        <f t="shared" ca="1" si="33"/>
        <v>-0.73892432854831069</v>
      </c>
      <c r="X989" s="55">
        <f t="shared" ca="1" si="32"/>
        <v>0.54600916332057181</v>
      </c>
    </row>
    <row r="990" spans="2:24" x14ac:dyDescent="0.25">
      <c r="B990" s="26">
        <f>IF('Training Data'!A984="M",1,0)</f>
        <v>0</v>
      </c>
      <c r="C990" s="22">
        <f>IF('Training Data'!A984="F",1,0)</f>
        <v>1</v>
      </c>
      <c r="D990" s="26">
        <f>IF('Training Data'!$B984="H",1,0)</f>
        <v>0</v>
      </c>
      <c r="E990" s="22">
        <f>IF('Training Data'!$B984="A",1,0)</f>
        <v>0</v>
      </c>
      <c r="F990" s="37">
        <v>0</v>
      </c>
      <c r="G990" s="37">
        <v>0</v>
      </c>
      <c r="H990" s="37">
        <v>0</v>
      </c>
      <c r="I990" s="37">
        <v>0</v>
      </c>
      <c r="J990" s="37">
        <v>0</v>
      </c>
      <c r="K990" s="37">
        <v>0</v>
      </c>
      <c r="L990" s="37">
        <v>0</v>
      </c>
      <c r="M990" s="37">
        <v>0</v>
      </c>
      <c r="N990" s="37">
        <v>0</v>
      </c>
      <c r="O990" s="37">
        <v>0</v>
      </c>
      <c r="P990" s="37">
        <v>0</v>
      </c>
      <c r="Q990" s="37">
        <v>0</v>
      </c>
      <c r="R990" s="37">
        <v>0</v>
      </c>
      <c r="S990" s="37">
        <v>0</v>
      </c>
      <c r="T990" s="22">
        <v>0</v>
      </c>
      <c r="U990" s="24">
        <v>1</v>
      </c>
      <c r="V990" s="23">
        <v>0</v>
      </c>
      <c r="W990" s="54">
        <f t="shared" ca="1" si="33"/>
        <v>-2.6821218649955628E-2</v>
      </c>
      <c r="X990" s="55">
        <f t="shared" ca="1" si="32"/>
        <v>7.1937776986872757E-4</v>
      </c>
    </row>
    <row r="991" spans="2:24" x14ac:dyDescent="0.25">
      <c r="B991" s="26">
        <f>IF('Training Data'!A985="M",1,0)</f>
        <v>0</v>
      </c>
      <c r="C991" s="22">
        <f>IF('Training Data'!A985="F",1,0)</f>
        <v>1</v>
      </c>
      <c r="D991" s="26">
        <f>IF('Training Data'!$B985="H",1,0)</f>
        <v>0</v>
      </c>
      <c r="E991" s="22">
        <f>IF('Training Data'!$B985="A",1,0)</f>
        <v>1</v>
      </c>
      <c r="F991" s="37">
        <v>0</v>
      </c>
      <c r="G991" s="37">
        <v>0</v>
      </c>
      <c r="H991" s="37">
        <v>0</v>
      </c>
      <c r="I991" s="37">
        <v>0</v>
      </c>
      <c r="J991" s="37">
        <v>0</v>
      </c>
      <c r="K991" s="37">
        <v>0</v>
      </c>
      <c r="L991" s="37">
        <v>0</v>
      </c>
      <c r="M991" s="37">
        <v>0</v>
      </c>
      <c r="N991" s="37">
        <v>0</v>
      </c>
      <c r="O991" s="37">
        <v>0</v>
      </c>
      <c r="P991" s="37">
        <v>0</v>
      </c>
      <c r="Q991" s="37">
        <v>0</v>
      </c>
      <c r="R991" s="37">
        <v>1</v>
      </c>
      <c r="S991" s="37">
        <v>0</v>
      </c>
      <c r="T991" s="22">
        <v>0</v>
      </c>
      <c r="U991" s="24">
        <v>1</v>
      </c>
      <c r="V991" s="23">
        <v>0</v>
      </c>
      <c r="W991" s="54">
        <f t="shared" ca="1" si="33"/>
        <v>0.14766388016517235</v>
      </c>
      <c r="X991" s="55">
        <f t="shared" ca="1" si="32"/>
        <v>2.1804621505434378E-2</v>
      </c>
    </row>
    <row r="992" spans="2:24" x14ac:dyDescent="0.25">
      <c r="B992" s="26">
        <f>IF('Training Data'!A986="M",1,0)</f>
        <v>1</v>
      </c>
      <c r="C992" s="22">
        <f>IF('Training Data'!A986="F",1,0)</f>
        <v>0</v>
      </c>
      <c r="D992" s="26">
        <f>IF('Training Data'!$B986="H",1,0)</f>
        <v>0</v>
      </c>
      <c r="E992" s="22">
        <f>IF('Training Data'!$B986="A",1,0)</f>
        <v>1</v>
      </c>
      <c r="F992" s="37">
        <v>0</v>
      </c>
      <c r="G992" s="37">
        <v>0</v>
      </c>
      <c r="H992" s="37">
        <v>0</v>
      </c>
      <c r="I992" s="37">
        <v>0</v>
      </c>
      <c r="J992" s="37">
        <v>0</v>
      </c>
      <c r="K992" s="37">
        <v>0</v>
      </c>
      <c r="L992" s="37">
        <v>0</v>
      </c>
      <c r="M992" s="37">
        <v>0</v>
      </c>
      <c r="N992" s="37">
        <v>0</v>
      </c>
      <c r="O992" s="37">
        <v>0</v>
      </c>
      <c r="P992" s="37">
        <v>0</v>
      </c>
      <c r="Q992" s="37">
        <v>0</v>
      </c>
      <c r="R992" s="37">
        <v>0</v>
      </c>
      <c r="S992" s="37">
        <v>0</v>
      </c>
      <c r="T992" s="22">
        <v>0</v>
      </c>
      <c r="U992" s="24">
        <v>1</v>
      </c>
      <c r="V992" s="23">
        <v>0</v>
      </c>
      <c r="W992" s="54">
        <f t="shared" ca="1" si="33"/>
        <v>-0.11160845100689183</v>
      </c>
      <c r="X992" s="55">
        <f t="shared" ca="1" si="32"/>
        <v>1.2456446336157775E-2</v>
      </c>
    </row>
    <row r="993" spans="2:24" x14ac:dyDescent="0.25">
      <c r="B993" s="26">
        <f>IF('Training Data'!A987="M",1,0)</f>
        <v>0</v>
      </c>
      <c r="C993" s="22">
        <f>IF('Training Data'!A987="F",1,0)</f>
        <v>1</v>
      </c>
      <c r="D993" s="26">
        <f>IF('Training Data'!$B987="H",1,0)</f>
        <v>0</v>
      </c>
      <c r="E993" s="22">
        <f>IF('Training Data'!$B987="A",1,0)</f>
        <v>1</v>
      </c>
      <c r="F993" s="37">
        <v>0</v>
      </c>
      <c r="G993" s="37">
        <v>0</v>
      </c>
      <c r="H993" s="37">
        <v>0</v>
      </c>
      <c r="I993" s="37">
        <v>0</v>
      </c>
      <c r="J993" s="37">
        <v>0</v>
      </c>
      <c r="K993" s="37">
        <v>0</v>
      </c>
      <c r="L993" s="37">
        <v>0</v>
      </c>
      <c r="M993" s="37">
        <v>0</v>
      </c>
      <c r="N993" s="37">
        <v>0</v>
      </c>
      <c r="O993" s="37">
        <v>0</v>
      </c>
      <c r="P993" s="37">
        <v>0</v>
      </c>
      <c r="Q993" s="37">
        <v>0</v>
      </c>
      <c r="R993" s="37">
        <v>0</v>
      </c>
      <c r="S993" s="37">
        <v>0</v>
      </c>
      <c r="T993" s="22">
        <v>0</v>
      </c>
      <c r="U993" s="24">
        <v>1</v>
      </c>
      <c r="V993" s="23">
        <v>0</v>
      </c>
      <c r="W993" s="54">
        <f t="shared" ca="1" si="33"/>
        <v>-4.0119048668814855E-2</v>
      </c>
      <c r="X993" s="55">
        <f t="shared" ca="1" si="32"/>
        <v>1.6095380660907351E-3</v>
      </c>
    </row>
    <row r="994" spans="2:24" x14ac:dyDescent="0.25">
      <c r="B994" s="26">
        <f>IF('Training Data'!A988="M",1,0)</f>
        <v>1</v>
      </c>
      <c r="C994" s="22">
        <f>IF('Training Data'!A988="F",1,0)</f>
        <v>0</v>
      </c>
      <c r="D994" s="26">
        <f>IF('Training Data'!$B988="H",1,0)</f>
        <v>0</v>
      </c>
      <c r="E994" s="22">
        <f>IF('Training Data'!$B988="A",1,0)</f>
        <v>1</v>
      </c>
      <c r="F994" s="37">
        <v>0</v>
      </c>
      <c r="G994" s="37">
        <v>0</v>
      </c>
      <c r="H994" s="37">
        <v>0</v>
      </c>
      <c r="I994" s="37">
        <v>0</v>
      </c>
      <c r="J994" s="37">
        <v>0</v>
      </c>
      <c r="K994" s="37">
        <v>0</v>
      </c>
      <c r="L994" s="37">
        <v>0</v>
      </c>
      <c r="M994" s="37">
        <v>0</v>
      </c>
      <c r="N994" s="37">
        <v>0</v>
      </c>
      <c r="O994" s="37">
        <v>0</v>
      </c>
      <c r="P994" s="37">
        <v>0</v>
      </c>
      <c r="Q994" s="37">
        <v>0</v>
      </c>
      <c r="R994" s="37">
        <v>0</v>
      </c>
      <c r="S994" s="37">
        <v>0</v>
      </c>
      <c r="T994" s="22">
        <v>0</v>
      </c>
      <c r="U994" s="24">
        <v>1</v>
      </c>
      <c r="V994" s="23">
        <v>0</v>
      </c>
      <c r="W994" s="54">
        <f t="shared" ca="1" si="33"/>
        <v>-0.11160845100689183</v>
      </c>
      <c r="X994" s="55">
        <f t="shared" ca="1" si="32"/>
        <v>1.2456446336157775E-2</v>
      </c>
    </row>
    <row r="995" spans="2:24" x14ac:dyDescent="0.25">
      <c r="B995" s="26">
        <f>IF('Training Data'!A989="M",1,0)</f>
        <v>0</v>
      </c>
      <c r="C995" s="22">
        <f>IF('Training Data'!A989="F",1,0)</f>
        <v>1</v>
      </c>
      <c r="D995" s="26">
        <f>IF('Training Data'!$B989="H",1,0)</f>
        <v>1</v>
      </c>
      <c r="E995" s="22">
        <f>IF('Training Data'!$B989="A",1,0)</f>
        <v>0</v>
      </c>
      <c r="F995" s="37">
        <v>0</v>
      </c>
      <c r="G995" s="37">
        <v>0</v>
      </c>
      <c r="H995" s="37">
        <v>0</v>
      </c>
      <c r="I995" s="37">
        <v>0</v>
      </c>
      <c r="J995" s="37">
        <v>0</v>
      </c>
      <c r="K995" s="37">
        <v>0</v>
      </c>
      <c r="L995" s="37">
        <v>0</v>
      </c>
      <c r="M995" s="37">
        <v>0</v>
      </c>
      <c r="N995" s="37">
        <v>0</v>
      </c>
      <c r="O995" s="37">
        <v>0</v>
      </c>
      <c r="P995" s="37">
        <v>0</v>
      </c>
      <c r="Q995" s="37">
        <v>0</v>
      </c>
      <c r="R995" s="37">
        <v>1</v>
      </c>
      <c r="S995" s="37">
        <v>0</v>
      </c>
      <c r="T995" s="22">
        <v>0</v>
      </c>
      <c r="U995" s="24">
        <v>1</v>
      </c>
      <c r="V995" s="23">
        <v>0</v>
      </c>
      <c r="W995" s="54">
        <f t="shared" ca="1" si="33"/>
        <v>0.13303098103461425</v>
      </c>
      <c r="X995" s="55">
        <f t="shared" ca="1" si="32"/>
        <v>1.7697241915031896E-2</v>
      </c>
    </row>
    <row r="996" spans="2:24" x14ac:dyDescent="0.25">
      <c r="B996" s="26">
        <f>IF('Training Data'!A990="M",1,0)</f>
        <v>1</v>
      </c>
      <c r="C996" s="22">
        <f>IF('Training Data'!A990="F",1,0)</f>
        <v>0</v>
      </c>
      <c r="D996" s="26">
        <f>IF('Training Data'!$B990="H",1,0)</f>
        <v>1</v>
      </c>
      <c r="E996" s="22">
        <f>IF('Training Data'!$B990="A",1,0)</f>
        <v>0</v>
      </c>
      <c r="F996" s="37">
        <v>0</v>
      </c>
      <c r="G996" s="37">
        <v>0</v>
      </c>
      <c r="H996" s="37">
        <v>0</v>
      </c>
      <c r="I996" s="37">
        <v>0</v>
      </c>
      <c r="J996" s="37">
        <v>0</v>
      </c>
      <c r="K996" s="37">
        <v>0</v>
      </c>
      <c r="L996" s="37">
        <v>0</v>
      </c>
      <c r="M996" s="37">
        <v>0</v>
      </c>
      <c r="N996" s="37">
        <v>0</v>
      </c>
      <c r="O996" s="37">
        <v>0</v>
      </c>
      <c r="P996" s="37">
        <v>0</v>
      </c>
      <c r="Q996" s="37">
        <v>0</v>
      </c>
      <c r="R996" s="37">
        <v>0</v>
      </c>
      <c r="S996" s="37">
        <v>1</v>
      </c>
      <c r="T996" s="22">
        <v>0</v>
      </c>
      <c r="U996" s="24">
        <v>1</v>
      </c>
      <c r="V996" s="23">
        <v>0</v>
      </c>
      <c r="W996" s="54">
        <f t="shared" ca="1" si="33"/>
        <v>-0.3337005625964764</v>
      </c>
      <c r="X996" s="55">
        <f t="shared" ca="1" si="32"/>
        <v>0.11135606547720486</v>
      </c>
    </row>
    <row r="997" spans="2:24" x14ac:dyDescent="0.25">
      <c r="B997" s="26">
        <f>IF('Training Data'!A991="M",1,0)</f>
        <v>1</v>
      </c>
      <c r="C997" s="22">
        <f>IF('Training Data'!A991="F",1,0)</f>
        <v>0</v>
      </c>
      <c r="D997" s="26">
        <f>IF('Training Data'!$B991="H",1,0)</f>
        <v>1</v>
      </c>
      <c r="E997" s="22">
        <f>IF('Training Data'!$B991="A",1,0)</f>
        <v>0</v>
      </c>
      <c r="F997" s="37">
        <v>0</v>
      </c>
      <c r="G997" s="37">
        <v>0</v>
      </c>
      <c r="H997" s="37">
        <v>1</v>
      </c>
      <c r="I997" s="37">
        <v>0</v>
      </c>
      <c r="J997" s="37">
        <v>0</v>
      </c>
      <c r="K997" s="37">
        <v>0</v>
      </c>
      <c r="L997" s="37">
        <v>0</v>
      </c>
      <c r="M997" s="37">
        <v>0</v>
      </c>
      <c r="N997" s="37">
        <v>0</v>
      </c>
      <c r="O997" s="37">
        <v>0</v>
      </c>
      <c r="P997" s="37">
        <v>0</v>
      </c>
      <c r="Q997" s="37">
        <v>0</v>
      </c>
      <c r="R997" s="37">
        <v>0</v>
      </c>
      <c r="S997" s="37">
        <v>0</v>
      </c>
      <c r="T997" s="22">
        <v>0</v>
      </c>
      <c r="U997" s="24">
        <v>1</v>
      </c>
      <c r="V997" s="23">
        <v>0</v>
      </c>
      <c r="W997" s="54">
        <f t="shared" ca="1" si="33"/>
        <v>-0.36430886925002831</v>
      </c>
      <c r="X997" s="55">
        <f t="shared" ca="1" si="32"/>
        <v>0.13272095221423422</v>
      </c>
    </row>
    <row r="998" spans="2:24" x14ac:dyDescent="0.25">
      <c r="B998" s="26">
        <f>IF('Training Data'!A992="M",1,0)</f>
        <v>0</v>
      </c>
      <c r="C998" s="22">
        <f>IF('Training Data'!A992="F",1,0)</f>
        <v>1</v>
      </c>
      <c r="D998" s="26">
        <f>IF('Training Data'!$B992="H",1,0)</f>
        <v>0</v>
      </c>
      <c r="E998" s="22">
        <f>IF('Training Data'!$B992="A",1,0)</f>
        <v>1</v>
      </c>
      <c r="F998" s="37">
        <v>0</v>
      </c>
      <c r="G998" s="37">
        <v>1</v>
      </c>
      <c r="H998" s="37">
        <v>0</v>
      </c>
      <c r="I998" s="37">
        <v>0</v>
      </c>
      <c r="J998" s="37">
        <v>1</v>
      </c>
      <c r="K998" s="37">
        <v>0</v>
      </c>
      <c r="L998" s="37">
        <v>0</v>
      </c>
      <c r="M998" s="37">
        <v>0</v>
      </c>
      <c r="N998" s="37">
        <v>0</v>
      </c>
      <c r="O998" s="37">
        <v>0</v>
      </c>
      <c r="P998" s="37">
        <v>0</v>
      </c>
      <c r="Q998" s="37">
        <v>0</v>
      </c>
      <c r="R998" s="37">
        <v>0</v>
      </c>
      <c r="S998" s="37">
        <v>0</v>
      </c>
      <c r="T998" s="22">
        <v>0</v>
      </c>
      <c r="U998" s="24">
        <v>1</v>
      </c>
      <c r="V998" s="23">
        <v>0</v>
      </c>
      <c r="W998" s="54">
        <f t="shared" ca="1" si="33"/>
        <v>-2.007550027759164E-2</v>
      </c>
      <c r="X998" s="55">
        <f t="shared" ca="1" si="32"/>
        <v>4.0302571139558203E-4</v>
      </c>
    </row>
    <row r="999" spans="2:24" x14ac:dyDescent="0.25">
      <c r="B999" s="26">
        <f>IF('Training Data'!A993="M",1,0)</f>
        <v>0</v>
      </c>
      <c r="C999" s="22">
        <f>IF('Training Data'!A993="F",1,0)</f>
        <v>0</v>
      </c>
      <c r="D999" s="26">
        <f>IF('Training Data'!$B993="H",1,0)</f>
        <v>0</v>
      </c>
      <c r="E999" s="22">
        <f>IF('Training Data'!$B993="A",1,0)</f>
        <v>0</v>
      </c>
      <c r="F999" s="37">
        <v>0</v>
      </c>
      <c r="G999" s="37">
        <v>1</v>
      </c>
      <c r="H999" s="37">
        <v>1</v>
      </c>
      <c r="I999" s="37">
        <v>0</v>
      </c>
      <c r="J999" s="37">
        <v>1</v>
      </c>
      <c r="K999" s="37">
        <v>0</v>
      </c>
      <c r="L999" s="37">
        <v>0</v>
      </c>
      <c r="M999" s="37">
        <v>0</v>
      </c>
      <c r="N999" s="37">
        <v>0</v>
      </c>
      <c r="O999" s="37">
        <v>0</v>
      </c>
      <c r="P999" s="37">
        <v>1</v>
      </c>
      <c r="Q999" s="37">
        <v>0</v>
      </c>
      <c r="R999" s="37">
        <v>0</v>
      </c>
      <c r="S999" s="37">
        <v>1</v>
      </c>
      <c r="T999" s="22">
        <v>0</v>
      </c>
      <c r="U999" s="24">
        <v>1</v>
      </c>
      <c r="V999" s="23">
        <v>0</v>
      </c>
      <c r="W999" s="54">
        <f t="shared" ca="1" si="33"/>
        <v>-0.58455640845622303</v>
      </c>
      <c r="X999" s="55">
        <f t="shared" ca="1" si="32"/>
        <v>0.34170619466723867</v>
      </c>
    </row>
    <row r="1000" spans="2:24" x14ac:dyDescent="0.25">
      <c r="B1000" s="26">
        <f>IF('Training Data'!A994="M",1,0)</f>
        <v>0</v>
      </c>
      <c r="C1000" s="22">
        <f>IF('Training Data'!A994="F",1,0)</f>
        <v>0</v>
      </c>
      <c r="D1000" s="26">
        <f>IF('Training Data'!$B994="H",1,0)</f>
        <v>1</v>
      </c>
      <c r="E1000" s="22">
        <f>IF('Training Data'!$B994="A",1,0)</f>
        <v>0</v>
      </c>
      <c r="F1000" s="37">
        <v>0</v>
      </c>
      <c r="G1000" s="37">
        <v>0</v>
      </c>
      <c r="H1000" s="37">
        <v>0</v>
      </c>
      <c r="I1000" s="37">
        <v>0</v>
      </c>
      <c r="J1000" s="37">
        <v>0</v>
      </c>
      <c r="K1000" s="37">
        <v>0</v>
      </c>
      <c r="L1000" s="37">
        <v>0</v>
      </c>
      <c r="M1000" s="37">
        <v>1</v>
      </c>
      <c r="N1000" s="37">
        <v>0</v>
      </c>
      <c r="O1000" s="37">
        <v>0</v>
      </c>
      <c r="P1000" s="37">
        <v>0</v>
      </c>
      <c r="Q1000" s="37">
        <v>0</v>
      </c>
      <c r="R1000" s="37">
        <v>0</v>
      </c>
      <c r="S1000" s="37">
        <v>0</v>
      </c>
      <c r="T1000" s="22">
        <v>0</v>
      </c>
      <c r="U1000" s="24">
        <v>1</v>
      </c>
      <c r="V1000" s="23">
        <v>0</v>
      </c>
      <c r="W1000" s="54">
        <f t="shared" ca="1" si="33"/>
        <v>0.2019940715866905</v>
      </c>
      <c r="X1000" s="55">
        <f t="shared" ca="1" si="32"/>
        <v>4.0801604956169045E-2</v>
      </c>
    </row>
    <row r="1001" spans="2:24" x14ac:dyDescent="0.25">
      <c r="B1001" s="26">
        <f>IF('Training Data'!A995="M",1,0)</f>
        <v>1</v>
      </c>
      <c r="C1001" s="22">
        <f>IF('Training Data'!A995="F",1,0)</f>
        <v>0</v>
      </c>
      <c r="D1001" s="26">
        <f>IF('Training Data'!$B995="H",1,0)</f>
        <v>1</v>
      </c>
      <c r="E1001" s="22">
        <f>IF('Training Data'!$B995="A",1,0)</f>
        <v>0</v>
      </c>
      <c r="F1001" s="37">
        <v>0</v>
      </c>
      <c r="G1001" s="37">
        <v>0</v>
      </c>
      <c r="H1001" s="37">
        <v>0</v>
      </c>
      <c r="I1001" s="37">
        <v>0</v>
      </c>
      <c r="J1001" s="37">
        <v>0</v>
      </c>
      <c r="K1001" s="37">
        <v>0</v>
      </c>
      <c r="L1001" s="37">
        <v>0</v>
      </c>
      <c r="M1001" s="37">
        <v>0</v>
      </c>
      <c r="N1001" s="37">
        <v>0</v>
      </c>
      <c r="O1001" s="37">
        <v>0</v>
      </c>
      <c r="P1001" s="37">
        <v>0</v>
      </c>
      <c r="Q1001" s="37">
        <v>0</v>
      </c>
      <c r="R1001" s="37">
        <v>0</v>
      </c>
      <c r="S1001" s="37">
        <v>0</v>
      </c>
      <c r="T1001" s="22">
        <v>0</v>
      </c>
      <c r="U1001" s="24">
        <v>1</v>
      </c>
      <c r="V1001" s="23">
        <v>0</v>
      </c>
      <c r="W1001" s="54">
        <f t="shared" ca="1" si="33"/>
        <v>-0.12624135013744994</v>
      </c>
      <c r="X1001" s="55">
        <f t="shared" ca="1" si="32"/>
        <v>1.5936878484526233E-2</v>
      </c>
    </row>
    <row r="1002" spans="2:24" x14ac:dyDescent="0.25">
      <c r="B1002" s="26">
        <f>IF('Training Data'!A996="M",1,0)</f>
        <v>1</v>
      </c>
      <c r="C1002" s="22">
        <f>IF('Training Data'!A996="F",1,0)</f>
        <v>0</v>
      </c>
      <c r="D1002" s="26">
        <f>IF('Training Data'!$B996="H",1,0)</f>
        <v>1</v>
      </c>
      <c r="E1002" s="22">
        <f>IF('Training Data'!$B996="A",1,0)</f>
        <v>0</v>
      </c>
      <c r="F1002" s="37">
        <v>0</v>
      </c>
      <c r="G1002" s="37">
        <v>0</v>
      </c>
      <c r="H1002" s="37">
        <v>1</v>
      </c>
      <c r="I1002" s="37">
        <v>0</v>
      </c>
      <c r="J1002" s="37">
        <v>0</v>
      </c>
      <c r="K1002" s="37">
        <v>0</v>
      </c>
      <c r="L1002" s="37">
        <v>0</v>
      </c>
      <c r="M1002" s="37">
        <v>0</v>
      </c>
      <c r="N1002" s="37">
        <v>1</v>
      </c>
      <c r="O1002" s="37">
        <v>0</v>
      </c>
      <c r="P1002" s="37">
        <v>0</v>
      </c>
      <c r="Q1002" s="37">
        <v>0</v>
      </c>
      <c r="R1002" s="37">
        <v>0</v>
      </c>
      <c r="S1002" s="37">
        <v>0</v>
      </c>
      <c r="T1002" s="22">
        <v>0</v>
      </c>
      <c r="U1002" s="24">
        <v>1</v>
      </c>
      <c r="V1002" s="23">
        <v>0</v>
      </c>
      <c r="W1002" s="54">
        <f t="shared" ca="1" si="33"/>
        <v>-0.21853582957687728</v>
      </c>
      <c r="X1002" s="55">
        <f t="shared" ca="1" si="32"/>
        <v>4.7757908808853951E-2</v>
      </c>
    </row>
    <row r="1003" spans="2:24" x14ac:dyDescent="0.25">
      <c r="B1003" s="26">
        <f>IF('Training Data'!A997="M",1,0)</f>
        <v>1</v>
      </c>
      <c r="C1003" s="22">
        <f>IF('Training Data'!A997="F",1,0)</f>
        <v>0</v>
      </c>
      <c r="D1003" s="26">
        <f>IF('Training Data'!$B997="H",1,0)</f>
        <v>0</v>
      </c>
      <c r="E1003" s="22">
        <f>IF('Training Data'!$B997="A",1,0)</f>
        <v>1</v>
      </c>
      <c r="F1003" s="37">
        <v>0</v>
      </c>
      <c r="G1003" s="37">
        <v>0</v>
      </c>
      <c r="H1003" s="37">
        <v>0</v>
      </c>
      <c r="I1003" s="37">
        <v>0</v>
      </c>
      <c r="J1003" s="37">
        <v>0</v>
      </c>
      <c r="K1003" s="37">
        <v>0</v>
      </c>
      <c r="L1003" s="37">
        <v>0</v>
      </c>
      <c r="M1003" s="37">
        <v>0</v>
      </c>
      <c r="N1003" s="37">
        <v>0</v>
      </c>
      <c r="O1003" s="37">
        <v>0</v>
      </c>
      <c r="P1003" s="37">
        <v>0</v>
      </c>
      <c r="Q1003" s="37">
        <v>0</v>
      </c>
      <c r="R1003" s="37">
        <v>0</v>
      </c>
      <c r="S1003" s="37">
        <v>0</v>
      </c>
      <c r="T1003" s="22">
        <v>0</v>
      </c>
      <c r="U1003" s="24">
        <v>1</v>
      </c>
      <c r="V1003" s="23">
        <v>0</v>
      </c>
      <c r="W1003" s="54">
        <f t="shared" ca="1" si="33"/>
        <v>-0.11160845100689183</v>
      </c>
      <c r="X1003" s="55">
        <f t="shared" ca="1" si="32"/>
        <v>1.2456446336157775E-2</v>
      </c>
    </row>
    <row r="1004" spans="2:24" x14ac:dyDescent="0.25">
      <c r="B1004" s="26">
        <f>IF('Training Data'!A998="M",1,0)</f>
        <v>0</v>
      </c>
      <c r="C1004" s="22">
        <f>IF('Training Data'!A998="F",1,0)</f>
        <v>1</v>
      </c>
      <c r="D1004" s="26">
        <f>IF('Training Data'!$B998="H",1,0)</f>
        <v>0</v>
      </c>
      <c r="E1004" s="22">
        <f>IF('Training Data'!$B998="A",1,0)</f>
        <v>1</v>
      </c>
      <c r="F1004" s="37">
        <v>0</v>
      </c>
      <c r="G1004" s="37">
        <v>0</v>
      </c>
      <c r="H1004" s="37">
        <v>0</v>
      </c>
      <c r="I1004" s="37">
        <v>0</v>
      </c>
      <c r="J1004" s="37">
        <v>0</v>
      </c>
      <c r="K1004" s="37">
        <v>0</v>
      </c>
      <c r="L1004" s="37">
        <v>0</v>
      </c>
      <c r="M1004" s="37">
        <v>0</v>
      </c>
      <c r="N1004" s="37">
        <v>0</v>
      </c>
      <c r="O1004" s="37">
        <v>0</v>
      </c>
      <c r="P1004" s="37">
        <v>0</v>
      </c>
      <c r="Q1004" s="37">
        <v>0</v>
      </c>
      <c r="R1004" s="37">
        <v>0</v>
      </c>
      <c r="S1004" s="37">
        <v>0</v>
      </c>
      <c r="T1004" s="22">
        <v>0</v>
      </c>
      <c r="U1004" s="24">
        <v>1</v>
      </c>
      <c r="V1004" s="23">
        <v>0</v>
      </c>
      <c r="W1004" s="54">
        <f t="shared" ca="1" si="33"/>
        <v>-4.0119048668814855E-2</v>
      </c>
      <c r="X1004" s="55">
        <f t="shared" ca="1" si="32"/>
        <v>1.6095380660907351E-3</v>
      </c>
    </row>
    <row r="1005" spans="2:24" x14ac:dyDescent="0.25">
      <c r="B1005" s="26">
        <f>IF('Training Data'!A999="M",1,0)</f>
        <v>1</v>
      </c>
      <c r="C1005" s="22">
        <f>IF('Training Data'!A999="F",1,0)</f>
        <v>0</v>
      </c>
      <c r="D1005" s="26">
        <f>IF('Training Data'!$B999="H",1,0)</f>
        <v>1</v>
      </c>
      <c r="E1005" s="22">
        <f>IF('Training Data'!$B999="A",1,0)</f>
        <v>0</v>
      </c>
      <c r="F1005" s="37">
        <v>0</v>
      </c>
      <c r="G1005" s="37">
        <v>0</v>
      </c>
      <c r="H1005" s="37">
        <v>1</v>
      </c>
      <c r="I1005" s="37">
        <v>0</v>
      </c>
      <c r="J1005" s="37">
        <v>0</v>
      </c>
      <c r="K1005" s="37">
        <v>0</v>
      </c>
      <c r="L1005" s="37">
        <v>0</v>
      </c>
      <c r="M1005" s="37">
        <v>0</v>
      </c>
      <c r="N1005" s="37">
        <v>0</v>
      </c>
      <c r="O1005" s="37">
        <v>0</v>
      </c>
      <c r="P1005" s="37">
        <v>0</v>
      </c>
      <c r="Q1005" s="37">
        <v>0</v>
      </c>
      <c r="R1005" s="37">
        <v>0</v>
      </c>
      <c r="S1005" s="37">
        <v>0</v>
      </c>
      <c r="T1005" s="22">
        <v>0</v>
      </c>
      <c r="U1005" s="24">
        <v>1</v>
      </c>
      <c r="V1005" s="23">
        <v>0</v>
      </c>
      <c r="W1005" s="54">
        <f t="shared" ca="1" si="33"/>
        <v>-0.36430886925002831</v>
      </c>
      <c r="X1005" s="55">
        <f t="shared" ca="1" si="32"/>
        <v>0.13272095221423422</v>
      </c>
    </row>
    <row r="1006" spans="2:24" x14ac:dyDescent="0.25">
      <c r="B1006" s="26">
        <f>IF('Training Data'!A1000="M",1,0)</f>
        <v>0</v>
      </c>
      <c r="C1006" s="22">
        <f>IF('Training Data'!A1000="F",1,0)</f>
        <v>0</v>
      </c>
      <c r="D1006" s="26">
        <f>IF('Training Data'!$B1000="H",1,0)</f>
        <v>1</v>
      </c>
      <c r="E1006" s="22">
        <f>IF('Training Data'!$B1000="A",1,0)</f>
        <v>0</v>
      </c>
      <c r="F1006" s="37">
        <v>0</v>
      </c>
      <c r="G1006" s="37">
        <v>0</v>
      </c>
      <c r="H1006" s="37">
        <v>0</v>
      </c>
      <c r="I1006" s="37">
        <v>0</v>
      </c>
      <c r="J1006" s="37">
        <v>0</v>
      </c>
      <c r="K1006" s="37">
        <v>0</v>
      </c>
      <c r="L1006" s="37">
        <v>0</v>
      </c>
      <c r="M1006" s="37">
        <v>0</v>
      </c>
      <c r="N1006" s="37">
        <v>0</v>
      </c>
      <c r="O1006" s="37">
        <v>0</v>
      </c>
      <c r="P1006" s="37">
        <v>0</v>
      </c>
      <c r="Q1006" s="37">
        <v>0</v>
      </c>
      <c r="R1006" s="37">
        <v>0</v>
      </c>
      <c r="S1006" s="37">
        <v>0</v>
      </c>
      <c r="T1006" s="22">
        <v>0</v>
      </c>
      <c r="U1006" s="24">
        <v>1</v>
      </c>
      <c r="V1006" s="23">
        <v>0</v>
      </c>
      <c r="W1006" s="54">
        <f t="shared" ca="1" si="33"/>
        <v>-2.7930729149417331E-2</v>
      </c>
      <c r="X1006" s="55">
        <f t="shared" ca="1" si="32"/>
        <v>7.8012563081811097E-4</v>
      </c>
    </row>
    <row r="1007" spans="2:24" x14ac:dyDescent="0.25">
      <c r="B1007" s="38">
        <f>IF('Training Data'!A1001="M",1,0)</f>
        <v>1</v>
      </c>
      <c r="C1007" s="39">
        <f>IF('Training Data'!A1001="F",1,0)</f>
        <v>0</v>
      </c>
      <c r="D1007" s="38">
        <f>IF('Training Data'!$B1001="H",1,0)</f>
        <v>0</v>
      </c>
      <c r="E1007" s="39">
        <f>IF('Training Data'!$B1001="A",1,0)</f>
        <v>1</v>
      </c>
      <c r="F1007" s="40">
        <v>0</v>
      </c>
      <c r="G1007" s="40">
        <v>0</v>
      </c>
      <c r="H1007" s="40">
        <v>0</v>
      </c>
      <c r="I1007" s="40">
        <v>0</v>
      </c>
      <c r="J1007" s="40">
        <v>0</v>
      </c>
      <c r="K1007" s="40">
        <v>0</v>
      </c>
      <c r="L1007" s="40">
        <v>0</v>
      </c>
      <c r="M1007" s="40">
        <v>1</v>
      </c>
      <c r="N1007" s="40">
        <v>0</v>
      </c>
      <c r="O1007" s="40">
        <v>0</v>
      </c>
      <c r="P1007" s="40">
        <v>0</v>
      </c>
      <c r="Q1007" s="40">
        <v>0</v>
      </c>
      <c r="R1007" s="40">
        <v>0</v>
      </c>
      <c r="S1007" s="40">
        <v>0</v>
      </c>
      <c r="T1007" s="39">
        <v>1</v>
      </c>
      <c r="U1007" s="41">
        <v>1</v>
      </c>
      <c r="V1007" s="42">
        <v>0</v>
      </c>
      <c r="W1007" s="54">
        <f t="shared" ca="1" si="33"/>
        <v>0.35822491282898811</v>
      </c>
      <c r="X1007" s="57">
        <f t="shared" ca="1" si="32"/>
        <v>0.12832508817133612</v>
      </c>
    </row>
  </sheetData>
  <conditionalFormatting sqref="B8:T1007">
    <cfRule type="cellIs" dxfId="4" priority="3" operator="greaterThan">
      <formula>0.5</formula>
    </cfRule>
  </conditionalFormatting>
  <conditionalFormatting sqref="B2:U2">
    <cfRule type="colorScale" priority="2">
      <colorScale>
        <cfvo type="min"/>
        <cfvo type="max"/>
        <color rgb="FFFCFCFF"/>
        <color rgb="FF63BE7B"/>
      </colorScale>
    </cfRule>
  </conditionalFormatting>
  <conditionalFormatting sqref="B5:U5">
    <cfRule type="colorScale" priority="1">
      <colorScale>
        <cfvo type="min"/>
        <cfvo type="max"/>
        <color rgb="FFFCFCFF"/>
        <color rgb="FF63BE7B"/>
      </colorScale>
    </cfRule>
  </conditionalFormatting>
  <pageMargins left="0.75" right="0.75" top="1" bottom="1" header="0.5" footer="0.5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7"/>
  <sheetViews>
    <sheetView topLeftCell="G1" workbookViewId="0">
      <pane ySplit="1" topLeftCell="A2" activePane="bottomLeft" state="frozen"/>
      <selection pane="bottomLeft" activeCell="X8" sqref="X8"/>
    </sheetView>
  </sheetViews>
  <sheetFormatPr defaultColWidth="11" defaultRowHeight="15.75" x14ac:dyDescent="0.25"/>
  <cols>
    <col min="1" max="1" width="10.625" bestFit="1" customWidth="1"/>
    <col min="2" max="2" width="5.375" style="26" bestFit="1" customWidth="1"/>
    <col min="3" max="3" width="5" style="22" bestFit="1" customWidth="1"/>
    <col min="4" max="4" width="5" style="26" bestFit="1" customWidth="1"/>
    <col min="5" max="5" width="5" style="22" bestFit="1" customWidth="1"/>
    <col min="6" max="6" width="6" style="21" bestFit="1" customWidth="1"/>
    <col min="7" max="7" width="5" style="21" bestFit="1" customWidth="1"/>
    <col min="8" max="8" width="6" style="21" bestFit="1" customWidth="1"/>
    <col min="9" max="9" width="5" style="21" bestFit="1" customWidth="1"/>
    <col min="10" max="10" width="6" style="21" bestFit="1" customWidth="1"/>
    <col min="11" max="14" width="5" style="21" bestFit="1" customWidth="1"/>
    <col min="15" max="15" width="6" style="21" bestFit="1" customWidth="1"/>
    <col min="16" max="16" width="5" style="21" bestFit="1" customWidth="1"/>
    <col min="17" max="18" width="6" style="21" bestFit="1" customWidth="1"/>
    <col min="19" max="19" width="5" style="21" bestFit="1" customWidth="1"/>
    <col min="20" max="20" width="6" style="22" bestFit="1" customWidth="1"/>
    <col min="21" max="21" width="5" style="3" bestFit="1" customWidth="1"/>
    <col min="22" max="22" width="3.625" style="43" customWidth="1"/>
    <col min="23" max="23" width="17.375" bestFit="1" customWidth="1"/>
    <col min="24" max="24" width="11.375" style="49" bestFit="1" customWidth="1"/>
  </cols>
  <sheetData>
    <row r="1" spans="1:24" s="51" customFormat="1" ht="81" customHeight="1" x14ac:dyDescent="0.25">
      <c r="A1"/>
      <c r="B1" s="27" t="s">
        <v>24</v>
      </c>
      <c r="C1" s="28" t="s">
        <v>25</v>
      </c>
      <c r="D1" s="27" t="s">
        <v>26</v>
      </c>
      <c r="E1" s="28" t="s">
        <v>27</v>
      </c>
      <c r="F1" s="29" t="s">
        <v>1</v>
      </c>
      <c r="G1" s="29" t="s">
        <v>2</v>
      </c>
      <c r="H1" s="29" t="s">
        <v>16</v>
      </c>
      <c r="I1" s="29" t="s">
        <v>3</v>
      </c>
      <c r="J1" s="29" t="s">
        <v>4</v>
      </c>
      <c r="K1" s="29" t="s">
        <v>18</v>
      </c>
      <c r="L1" s="29" t="s">
        <v>5</v>
      </c>
      <c r="M1" s="29" t="s">
        <v>19</v>
      </c>
      <c r="N1" s="29" t="s">
        <v>20</v>
      </c>
      <c r="O1" s="29" t="s">
        <v>22</v>
      </c>
      <c r="P1" s="29" t="s">
        <v>7</v>
      </c>
      <c r="Q1" s="29" t="s">
        <v>6</v>
      </c>
      <c r="R1" s="29" t="s">
        <v>21</v>
      </c>
      <c r="S1" s="29" t="s">
        <v>17</v>
      </c>
      <c r="T1" s="30" t="s">
        <v>8</v>
      </c>
      <c r="U1" s="31" t="s">
        <v>31</v>
      </c>
      <c r="V1" s="50"/>
      <c r="W1" s="52" t="s">
        <v>34</v>
      </c>
      <c r="X1" s="53">
        <f>SUM(X8:X1007)</f>
        <v>304.49246660136993</v>
      </c>
    </row>
    <row r="2" spans="1:24" s="51" customFormat="1" ht="31.5" x14ac:dyDescent="0.25">
      <c r="A2" s="45" t="s">
        <v>32</v>
      </c>
      <c r="B2" s="47">
        <v>-2.1033748052507142E-2</v>
      </c>
      <c r="C2" s="47">
        <v>8.9851613201386779E-2</v>
      </c>
      <c r="D2" s="47">
        <v>4.4718365393762227E-2</v>
      </c>
      <c r="E2" s="47">
        <v>5.6656441815159858E-2</v>
      </c>
      <c r="F2" s="47">
        <v>0.25299245831209582</v>
      </c>
      <c r="G2" s="47">
        <v>-0.19284696538039323</v>
      </c>
      <c r="H2" s="47">
        <v>-0.18638205350121437</v>
      </c>
      <c r="I2" s="47">
        <v>0.43163221650592126</v>
      </c>
      <c r="J2" s="47">
        <v>0.39566148164061699</v>
      </c>
      <c r="K2" s="47">
        <v>0.38261183403735849</v>
      </c>
      <c r="L2" s="47">
        <v>0.32635791334627096</v>
      </c>
      <c r="M2" s="47">
        <v>0.30032053265311265</v>
      </c>
      <c r="N2" s="47">
        <v>0.25821605074232146</v>
      </c>
      <c r="O2" s="47">
        <v>0.26731763650216228</v>
      </c>
      <c r="P2" s="47">
        <v>-0.15520782876798908</v>
      </c>
      <c r="Q2" s="47">
        <v>0.21141235351349413</v>
      </c>
      <c r="R2" s="47">
        <v>0.29596251811630725</v>
      </c>
      <c r="S2" s="47">
        <v>-0.14233986609701468</v>
      </c>
      <c r="T2" s="47">
        <v>0.30619351711288934</v>
      </c>
      <c r="U2" s="48">
        <v>0.16209345599955743</v>
      </c>
      <c r="V2" s="50"/>
      <c r="X2" s="53"/>
    </row>
    <row r="3" spans="1:24" s="51" customFormat="1" x14ac:dyDescent="0.25">
      <c r="A3" s="45"/>
      <c r="B3" s="46"/>
      <c r="C3" s="64"/>
      <c r="D3" s="46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5"/>
      <c r="V3" s="50"/>
      <c r="X3" s="53"/>
    </row>
    <row r="4" spans="1:24" s="51" customFormat="1" x14ac:dyDescent="0.25">
      <c r="A4" s="45"/>
      <c r="B4" s="46"/>
      <c r="C4" s="64"/>
      <c r="D4" s="46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5"/>
      <c r="V4" s="50"/>
      <c r="X4" s="53"/>
    </row>
    <row r="5" spans="1:24" s="51" customFormat="1" x14ac:dyDescent="0.25">
      <c r="A5" s="45"/>
      <c r="B5" s="46"/>
      <c r="C5" s="64"/>
      <c r="D5" s="46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5"/>
      <c r="V5" s="50"/>
      <c r="X5" s="53"/>
    </row>
    <row r="6" spans="1:24" s="51" customFormat="1" x14ac:dyDescent="0.25">
      <c r="A6" s="45"/>
      <c r="B6" s="46"/>
      <c r="C6" s="64"/>
      <c r="D6" s="46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5"/>
      <c r="V6" s="50"/>
      <c r="X6" s="53"/>
    </row>
    <row r="7" spans="1:24" ht="78.75" customHeight="1" x14ac:dyDescent="0.25">
      <c r="B7" s="27" t="s">
        <v>24</v>
      </c>
      <c r="C7" s="28" t="s">
        <v>25</v>
      </c>
      <c r="D7" s="27" t="s">
        <v>26</v>
      </c>
      <c r="E7" s="28" t="s">
        <v>27</v>
      </c>
      <c r="F7" s="29" t="s">
        <v>1</v>
      </c>
      <c r="G7" s="29" t="s">
        <v>2</v>
      </c>
      <c r="H7" s="29" t="s">
        <v>16</v>
      </c>
      <c r="I7" s="29" t="s">
        <v>3</v>
      </c>
      <c r="J7" s="29" t="s">
        <v>4</v>
      </c>
      <c r="K7" s="29" t="s">
        <v>18</v>
      </c>
      <c r="L7" s="29" t="s">
        <v>5</v>
      </c>
      <c r="M7" s="29" t="s">
        <v>19</v>
      </c>
      <c r="N7" s="29" t="s">
        <v>20</v>
      </c>
      <c r="O7" s="29" t="s">
        <v>22</v>
      </c>
      <c r="P7" s="29" t="s">
        <v>7</v>
      </c>
      <c r="Q7" s="29" t="s">
        <v>6</v>
      </c>
      <c r="R7" s="29" t="s">
        <v>21</v>
      </c>
      <c r="S7" s="29" t="s">
        <v>17</v>
      </c>
      <c r="T7" s="30" t="s">
        <v>8</v>
      </c>
      <c r="U7" s="31" t="s">
        <v>31</v>
      </c>
      <c r="V7" s="44" t="s">
        <v>12</v>
      </c>
      <c r="W7" s="59" t="s">
        <v>33</v>
      </c>
      <c r="X7" s="58" t="s">
        <v>39</v>
      </c>
    </row>
    <row r="8" spans="1:24" x14ac:dyDescent="0.25">
      <c r="B8" s="32">
        <f>IF('Training Data'!A2="M",1,0)</f>
        <v>1</v>
      </c>
      <c r="C8" s="33">
        <f>IF('Training Data'!A2="F",1,0)</f>
        <v>0</v>
      </c>
      <c r="D8" s="32">
        <f>IF('Training Data'!$B2="H",1,0)</f>
        <v>0</v>
      </c>
      <c r="E8" s="33">
        <f>IF('Training Data'!$B2="A",1,0)</f>
        <v>1</v>
      </c>
      <c r="F8" s="34">
        <v>1</v>
      </c>
      <c r="G8" s="34">
        <v>0</v>
      </c>
      <c r="H8" s="34">
        <v>0</v>
      </c>
      <c r="I8" s="34">
        <v>0</v>
      </c>
      <c r="J8" s="34">
        <v>1</v>
      </c>
      <c r="K8" s="34">
        <v>0</v>
      </c>
      <c r="L8" s="34">
        <v>0</v>
      </c>
      <c r="M8" s="34">
        <v>0</v>
      </c>
      <c r="N8" s="34">
        <v>0</v>
      </c>
      <c r="O8" s="34">
        <v>0</v>
      </c>
      <c r="P8" s="34">
        <v>0</v>
      </c>
      <c r="Q8" s="34">
        <v>0</v>
      </c>
      <c r="R8" s="34">
        <v>0</v>
      </c>
      <c r="S8" s="34">
        <v>0</v>
      </c>
      <c r="T8" s="33">
        <v>0</v>
      </c>
      <c r="U8" s="35">
        <v>1</v>
      </c>
      <c r="V8" s="36">
        <v>1</v>
      </c>
      <c r="W8" s="54">
        <f t="shared" ref="W8:W71" si="0">SUMPRODUCT($B$2:$U$2,B8:U8)</f>
        <v>0.84637008971492289</v>
      </c>
      <c r="X8" s="55">
        <f>ABS(V8-W8)</f>
        <v>0.15362991028507711</v>
      </c>
    </row>
    <row r="9" spans="1:24" x14ac:dyDescent="0.25">
      <c r="B9" s="26">
        <f>IF('Training Data'!A3="M",1,0)</f>
        <v>1</v>
      </c>
      <c r="C9" s="22">
        <f>IF('Training Data'!A3="F",1,0)</f>
        <v>0</v>
      </c>
      <c r="D9" s="26">
        <f>IF('Training Data'!$B3="H",1,0)</f>
        <v>1</v>
      </c>
      <c r="E9" s="22">
        <f>IF('Training Data'!$B3="A",1,0)</f>
        <v>0</v>
      </c>
      <c r="F9" s="37">
        <v>1</v>
      </c>
      <c r="G9" s="37">
        <v>0</v>
      </c>
      <c r="H9" s="37">
        <v>0</v>
      </c>
      <c r="I9" s="37">
        <v>0</v>
      </c>
      <c r="J9" s="37">
        <v>1</v>
      </c>
      <c r="K9" s="37">
        <v>0</v>
      </c>
      <c r="L9" s="37">
        <v>0</v>
      </c>
      <c r="M9" s="37">
        <v>0</v>
      </c>
      <c r="N9" s="37">
        <v>0</v>
      </c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22">
        <v>0</v>
      </c>
      <c r="U9" s="24">
        <v>1</v>
      </c>
      <c r="V9" s="23">
        <v>1</v>
      </c>
      <c r="W9" s="54">
        <f t="shared" si="0"/>
        <v>0.83443201329352545</v>
      </c>
      <c r="X9" s="55">
        <f t="shared" ref="X9:X72" si="1">ABS(V9-W9)</f>
        <v>0.16556798670647455</v>
      </c>
    </row>
    <row r="10" spans="1:24" x14ac:dyDescent="0.25">
      <c r="B10" s="26">
        <f>IF('Training Data'!A4="M",1,0)</f>
        <v>1</v>
      </c>
      <c r="C10" s="22">
        <f>IF('Training Data'!A4="F",1,0)</f>
        <v>0</v>
      </c>
      <c r="D10" s="26">
        <f>IF('Training Data'!$B4="H",1,0)</f>
        <v>1</v>
      </c>
      <c r="E10" s="22">
        <f>IF('Training Data'!$B4="A",1,0)</f>
        <v>0</v>
      </c>
      <c r="F10" s="37">
        <v>1</v>
      </c>
      <c r="G10" s="37">
        <v>0</v>
      </c>
      <c r="H10" s="37">
        <v>0</v>
      </c>
      <c r="I10" s="37">
        <v>0</v>
      </c>
      <c r="J10" s="37">
        <v>0</v>
      </c>
      <c r="K10" s="37">
        <v>0</v>
      </c>
      <c r="L10" s="37">
        <v>0</v>
      </c>
      <c r="M10" s="37">
        <v>0</v>
      </c>
      <c r="N10" s="37">
        <v>1</v>
      </c>
      <c r="O10" s="37">
        <v>0</v>
      </c>
      <c r="P10" s="37">
        <v>0</v>
      </c>
      <c r="Q10" s="37">
        <v>0</v>
      </c>
      <c r="R10" s="37">
        <v>0</v>
      </c>
      <c r="S10" s="37">
        <v>0</v>
      </c>
      <c r="T10" s="22">
        <v>0</v>
      </c>
      <c r="U10" s="24">
        <v>1</v>
      </c>
      <c r="V10" s="23">
        <v>1</v>
      </c>
      <c r="W10" s="54">
        <f t="shared" si="0"/>
        <v>0.69698658239522993</v>
      </c>
      <c r="X10" s="55">
        <f t="shared" si="1"/>
        <v>0.30301341760477007</v>
      </c>
    </row>
    <row r="11" spans="1:24" x14ac:dyDescent="0.25">
      <c r="B11" s="26">
        <f>IF('Training Data'!A5="M",1,0)</f>
        <v>0</v>
      </c>
      <c r="C11" s="22">
        <f>IF('Training Data'!A5="F",1,0)</f>
        <v>0</v>
      </c>
      <c r="D11" s="26">
        <f>IF('Training Data'!$B5="H",1,0)</f>
        <v>1</v>
      </c>
      <c r="E11" s="22">
        <f>IF('Training Data'!$B5="A",1,0)</f>
        <v>0</v>
      </c>
      <c r="F11" s="37">
        <v>0</v>
      </c>
      <c r="G11" s="37">
        <v>0</v>
      </c>
      <c r="H11" s="37">
        <v>0</v>
      </c>
      <c r="I11" s="37">
        <v>0</v>
      </c>
      <c r="J11" s="37">
        <v>0</v>
      </c>
      <c r="K11" s="37">
        <v>0</v>
      </c>
      <c r="L11" s="37">
        <v>0</v>
      </c>
      <c r="M11" s="37">
        <v>1</v>
      </c>
      <c r="N11" s="37">
        <v>0</v>
      </c>
      <c r="O11" s="37">
        <v>0</v>
      </c>
      <c r="P11" s="37">
        <v>0</v>
      </c>
      <c r="Q11" s="37">
        <v>0</v>
      </c>
      <c r="R11" s="37">
        <v>0</v>
      </c>
      <c r="S11" s="37">
        <v>0</v>
      </c>
      <c r="T11" s="22">
        <v>0</v>
      </c>
      <c r="U11" s="24">
        <v>1</v>
      </c>
      <c r="V11" s="23">
        <v>1</v>
      </c>
      <c r="W11" s="54">
        <f t="shared" si="0"/>
        <v>0.50713235404643231</v>
      </c>
      <c r="X11" s="55">
        <f t="shared" si="1"/>
        <v>0.49286764595356769</v>
      </c>
    </row>
    <row r="12" spans="1:24" x14ac:dyDescent="0.25">
      <c r="B12" s="26">
        <f>IF('Training Data'!A6="M",1,0)</f>
        <v>0</v>
      </c>
      <c r="C12" s="22">
        <f>IF('Training Data'!A6="F",1,0)</f>
        <v>1</v>
      </c>
      <c r="D12" s="26">
        <f>IF('Training Data'!$B6="H",1,0)</f>
        <v>0</v>
      </c>
      <c r="E12" s="22">
        <f>IF('Training Data'!$B6="A",1,0)</f>
        <v>1</v>
      </c>
      <c r="F12" s="37">
        <v>0</v>
      </c>
      <c r="G12" s="37">
        <v>0</v>
      </c>
      <c r="H12" s="37">
        <v>0</v>
      </c>
      <c r="I12" s="37">
        <v>0</v>
      </c>
      <c r="J12" s="37">
        <v>0</v>
      </c>
      <c r="K12" s="37">
        <v>1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1</v>
      </c>
      <c r="S12" s="37">
        <v>0</v>
      </c>
      <c r="T12" s="22">
        <v>0</v>
      </c>
      <c r="U12" s="24">
        <v>1</v>
      </c>
      <c r="V12" s="23">
        <v>1</v>
      </c>
      <c r="W12" s="54">
        <f t="shared" si="0"/>
        <v>0.9871758631697698</v>
      </c>
      <c r="X12" s="55">
        <f t="shared" si="1"/>
        <v>1.2824136830230204E-2</v>
      </c>
    </row>
    <row r="13" spans="1:24" x14ac:dyDescent="0.25">
      <c r="B13" s="26">
        <f>IF('Training Data'!A7="M",1,0)</f>
        <v>0</v>
      </c>
      <c r="C13" s="22">
        <f>IF('Training Data'!A7="F",1,0)</f>
        <v>1</v>
      </c>
      <c r="D13" s="26">
        <f>IF('Training Data'!$B7="H",1,0)</f>
        <v>1</v>
      </c>
      <c r="E13" s="22">
        <f>IF('Training Data'!$B7="A",1,0)</f>
        <v>0</v>
      </c>
      <c r="F13" s="37">
        <v>0</v>
      </c>
      <c r="G13" s="37">
        <v>0</v>
      </c>
      <c r="H13" s="37">
        <v>0</v>
      </c>
      <c r="I13" s="37">
        <v>0</v>
      </c>
      <c r="J13" s="37">
        <v>1</v>
      </c>
      <c r="K13" s="37">
        <v>0</v>
      </c>
      <c r="L13" s="37">
        <v>0</v>
      </c>
      <c r="M13" s="37">
        <v>0</v>
      </c>
      <c r="N13" s="37">
        <v>0</v>
      </c>
      <c r="O13" s="37">
        <v>1</v>
      </c>
      <c r="P13" s="37">
        <v>0</v>
      </c>
      <c r="Q13" s="37">
        <v>0</v>
      </c>
      <c r="R13" s="37">
        <v>0</v>
      </c>
      <c r="S13" s="37">
        <v>0</v>
      </c>
      <c r="T13" s="22">
        <v>0</v>
      </c>
      <c r="U13" s="24">
        <v>1</v>
      </c>
      <c r="V13" s="23">
        <v>1</v>
      </c>
      <c r="W13" s="54">
        <f t="shared" si="0"/>
        <v>0.95964255273748589</v>
      </c>
      <c r="X13" s="55">
        <f t="shared" si="1"/>
        <v>4.0357447262514112E-2</v>
      </c>
    </row>
    <row r="14" spans="1:24" x14ac:dyDescent="0.25">
      <c r="B14" s="26">
        <f>IF('Training Data'!A8="M",1,0)</f>
        <v>1</v>
      </c>
      <c r="C14" s="22">
        <f>IF('Training Data'!A8="F",1,0)</f>
        <v>0</v>
      </c>
      <c r="D14" s="26">
        <f>IF('Training Data'!$B8="H",1,0)</f>
        <v>1</v>
      </c>
      <c r="E14" s="22">
        <f>IF('Training Data'!$B8="A",1,0)</f>
        <v>0</v>
      </c>
      <c r="F14" s="37">
        <v>0</v>
      </c>
      <c r="G14" s="37">
        <v>1</v>
      </c>
      <c r="H14" s="37">
        <v>0</v>
      </c>
      <c r="I14" s="37">
        <v>1</v>
      </c>
      <c r="J14" s="37">
        <v>1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22">
        <v>0</v>
      </c>
      <c r="U14" s="24">
        <v>1</v>
      </c>
      <c r="V14" s="23">
        <v>1</v>
      </c>
      <c r="W14" s="54">
        <f t="shared" si="0"/>
        <v>0.82022480610695747</v>
      </c>
      <c r="X14" s="55">
        <f t="shared" si="1"/>
        <v>0.17977519389304253</v>
      </c>
    </row>
    <row r="15" spans="1:24" x14ac:dyDescent="0.25">
      <c r="B15" s="26">
        <f>IF('Training Data'!A9="M",1,0)</f>
        <v>0</v>
      </c>
      <c r="C15" s="22">
        <f>IF('Training Data'!A9="F",1,0)</f>
        <v>1</v>
      </c>
      <c r="D15" s="26">
        <f>IF('Training Data'!$B9="H",1,0)</f>
        <v>1</v>
      </c>
      <c r="E15" s="22">
        <f>IF('Training Data'!$B9="A",1,0)</f>
        <v>0</v>
      </c>
      <c r="F15" s="37">
        <v>0</v>
      </c>
      <c r="G15" s="37">
        <v>0</v>
      </c>
      <c r="H15" s="37">
        <v>0</v>
      </c>
      <c r="I15" s="37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22">
        <v>1</v>
      </c>
      <c r="U15" s="24">
        <v>1</v>
      </c>
      <c r="V15" s="23">
        <v>1</v>
      </c>
      <c r="W15" s="54">
        <f t="shared" si="0"/>
        <v>0.60285695170759579</v>
      </c>
      <c r="X15" s="55">
        <f t="shared" si="1"/>
        <v>0.39714304829240421</v>
      </c>
    </row>
    <row r="16" spans="1:24" x14ac:dyDescent="0.25">
      <c r="B16" s="26">
        <f>IF('Training Data'!A10="M",1,0)</f>
        <v>0</v>
      </c>
      <c r="C16" s="22">
        <f>IF('Training Data'!A10="F",1,0)</f>
        <v>1</v>
      </c>
      <c r="D16" s="26">
        <f>IF('Training Data'!$B10="H",1,0)</f>
        <v>1</v>
      </c>
      <c r="E16" s="22">
        <f>IF('Training Data'!$B10="A",1,0)</f>
        <v>0</v>
      </c>
      <c r="F16" s="37">
        <v>0</v>
      </c>
      <c r="G16" s="37">
        <v>0</v>
      </c>
      <c r="H16" s="37">
        <v>0</v>
      </c>
      <c r="I16" s="37">
        <v>0</v>
      </c>
      <c r="J16" s="37">
        <v>0</v>
      </c>
      <c r="K16" s="37">
        <v>0</v>
      </c>
      <c r="L16" s="37">
        <v>0</v>
      </c>
      <c r="M16" s="37">
        <v>1</v>
      </c>
      <c r="N16" s="37">
        <v>0</v>
      </c>
      <c r="O16" s="37">
        <v>0</v>
      </c>
      <c r="P16" s="37">
        <v>0</v>
      </c>
      <c r="Q16" s="37">
        <v>0</v>
      </c>
      <c r="R16" s="37">
        <v>0</v>
      </c>
      <c r="S16" s="37">
        <v>0</v>
      </c>
      <c r="T16" s="22">
        <v>0</v>
      </c>
      <c r="U16" s="24">
        <v>1</v>
      </c>
      <c r="V16" s="23">
        <v>1</v>
      </c>
      <c r="W16" s="54">
        <f t="shared" si="0"/>
        <v>0.5969839672478191</v>
      </c>
      <c r="X16" s="55">
        <f t="shared" si="1"/>
        <v>0.4030160327521809</v>
      </c>
    </row>
    <row r="17" spans="2:24" x14ac:dyDescent="0.25">
      <c r="B17" s="26">
        <f>IF('Training Data'!A11="M",1,0)</f>
        <v>0</v>
      </c>
      <c r="C17" s="22">
        <f>IF('Training Data'!A11="F",1,0)</f>
        <v>1</v>
      </c>
      <c r="D17" s="26">
        <f>IF('Training Data'!$B11="H",1,0)</f>
        <v>1</v>
      </c>
      <c r="E17" s="22">
        <f>IF('Training Data'!$B11="A",1,0)</f>
        <v>0</v>
      </c>
      <c r="F17" s="37">
        <v>0</v>
      </c>
      <c r="G17" s="37">
        <v>0</v>
      </c>
      <c r="H17" s="37">
        <v>0</v>
      </c>
      <c r="I17" s="37">
        <v>0</v>
      </c>
      <c r="J17" s="37">
        <v>1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22">
        <v>1</v>
      </c>
      <c r="U17" s="24">
        <v>1</v>
      </c>
      <c r="V17" s="23">
        <v>1</v>
      </c>
      <c r="W17" s="54">
        <f t="shared" si="0"/>
        <v>0.99851843334821289</v>
      </c>
      <c r="X17" s="55">
        <f t="shared" si="1"/>
        <v>1.481566651787114E-3</v>
      </c>
    </row>
    <row r="18" spans="2:24" x14ac:dyDescent="0.25">
      <c r="B18" s="26">
        <f>IF('Training Data'!A12="M",1,0)</f>
        <v>0</v>
      </c>
      <c r="C18" s="22">
        <f>IF('Training Data'!A12="F",1,0)</f>
        <v>1</v>
      </c>
      <c r="D18" s="26">
        <f>IF('Training Data'!$B12="H",1,0)</f>
        <v>1</v>
      </c>
      <c r="E18" s="22">
        <f>IF('Training Data'!$B12="A",1,0)</f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1</v>
      </c>
      <c r="S18" s="37">
        <v>0</v>
      </c>
      <c r="T18" s="22">
        <v>0</v>
      </c>
      <c r="U18" s="24">
        <v>1</v>
      </c>
      <c r="V18" s="23">
        <v>1</v>
      </c>
      <c r="W18" s="54">
        <f t="shared" si="0"/>
        <v>0.5926259527110137</v>
      </c>
      <c r="X18" s="55">
        <f t="shared" si="1"/>
        <v>0.4073740472889863</v>
      </c>
    </row>
    <row r="19" spans="2:24" x14ac:dyDescent="0.25">
      <c r="B19" s="26">
        <f>IF('Training Data'!A13="M",1,0)</f>
        <v>0</v>
      </c>
      <c r="C19" s="22">
        <f>IF('Training Data'!A13="F",1,0)</f>
        <v>1</v>
      </c>
      <c r="D19" s="26">
        <f>IF('Training Data'!$B13="H",1,0)</f>
        <v>0</v>
      </c>
      <c r="E19" s="22">
        <f>IF('Training Data'!$B13="A",1,0)</f>
        <v>1</v>
      </c>
      <c r="F19" s="37">
        <v>0</v>
      </c>
      <c r="G19" s="37">
        <v>0</v>
      </c>
      <c r="H19" s="37">
        <v>0</v>
      </c>
      <c r="I19" s="37">
        <v>0</v>
      </c>
      <c r="J19" s="37">
        <v>0</v>
      </c>
      <c r="K19" s="37">
        <v>0</v>
      </c>
      <c r="L19" s="37">
        <v>0</v>
      </c>
      <c r="M19" s="37">
        <v>0</v>
      </c>
      <c r="N19" s="37">
        <v>0</v>
      </c>
      <c r="O19" s="37">
        <v>0</v>
      </c>
      <c r="P19" s="37">
        <v>1</v>
      </c>
      <c r="Q19" s="37">
        <v>0</v>
      </c>
      <c r="R19" s="37">
        <v>1</v>
      </c>
      <c r="S19" s="37">
        <v>0</v>
      </c>
      <c r="T19" s="22">
        <v>0</v>
      </c>
      <c r="U19" s="24">
        <v>1</v>
      </c>
      <c r="V19" s="23">
        <v>1</v>
      </c>
      <c r="W19" s="54">
        <f t="shared" si="0"/>
        <v>0.4493562003644222</v>
      </c>
      <c r="X19" s="55">
        <f t="shared" si="1"/>
        <v>0.55064379963557775</v>
      </c>
    </row>
    <row r="20" spans="2:24" x14ac:dyDescent="0.25">
      <c r="B20" s="26">
        <f>IF('Training Data'!A14="M",1,0)</f>
        <v>0</v>
      </c>
      <c r="C20" s="22">
        <f>IF('Training Data'!A14="F",1,0)</f>
        <v>1</v>
      </c>
      <c r="D20" s="26">
        <f>IF('Training Data'!$B14="H",1,0)</f>
        <v>1</v>
      </c>
      <c r="E20" s="22">
        <f>IF('Training Data'!$B14="A",1,0)</f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1</v>
      </c>
      <c r="P20" s="37">
        <v>0</v>
      </c>
      <c r="Q20" s="37">
        <v>1</v>
      </c>
      <c r="R20" s="37">
        <v>1</v>
      </c>
      <c r="S20" s="37">
        <v>0</v>
      </c>
      <c r="T20" s="22">
        <v>0</v>
      </c>
      <c r="U20" s="24">
        <v>1</v>
      </c>
      <c r="V20" s="23">
        <v>1</v>
      </c>
      <c r="W20" s="54">
        <f t="shared" si="0"/>
        <v>1.0713559427266701</v>
      </c>
      <c r="X20" s="55">
        <f t="shared" si="1"/>
        <v>7.1355942726670119E-2</v>
      </c>
    </row>
    <row r="21" spans="2:24" x14ac:dyDescent="0.25">
      <c r="B21" s="26">
        <f>IF('Training Data'!A15="M",1,0)</f>
        <v>0</v>
      </c>
      <c r="C21" s="22">
        <f>IF('Training Data'!A15="F",1,0)</f>
        <v>0</v>
      </c>
      <c r="D21" s="26">
        <f>IF('Training Data'!$B15="H",1,0)</f>
        <v>0</v>
      </c>
      <c r="E21" s="22">
        <f>IF('Training Data'!$B15="A",1,0)</f>
        <v>1</v>
      </c>
      <c r="F21" s="37">
        <v>0</v>
      </c>
      <c r="G21" s="37">
        <v>0</v>
      </c>
      <c r="H21" s="37">
        <v>0</v>
      </c>
      <c r="I21" s="37">
        <v>1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1</v>
      </c>
      <c r="R21" s="37">
        <v>0</v>
      </c>
      <c r="S21" s="37">
        <v>0</v>
      </c>
      <c r="T21" s="22">
        <v>0</v>
      </c>
      <c r="U21" s="24">
        <v>1</v>
      </c>
      <c r="V21" s="23">
        <v>1</v>
      </c>
      <c r="W21" s="54">
        <f t="shared" si="0"/>
        <v>0.86179446783413272</v>
      </c>
      <c r="X21" s="55">
        <f t="shared" si="1"/>
        <v>0.13820553216586728</v>
      </c>
    </row>
    <row r="22" spans="2:24" x14ac:dyDescent="0.25">
      <c r="B22" s="26">
        <f>IF('Training Data'!A16="M",1,0)</f>
        <v>1</v>
      </c>
      <c r="C22" s="22">
        <f>IF('Training Data'!A16="F",1,0)</f>
        <v>0</v>
      </c>
      <c r="D22" s="26">
        <f>IF('Training Data'!$B16="H",1,0)</f>
        <v>0</v>
      </c>
      <c r="E22" s="22">
        <f>IF('Training Data'!$B16="A",1,0)</f>
        <v>1</v>
      </c>
      <c r="F22" s="37">
        <v>0</v>
      </c>
      <c r="G22" s="37">
        <v>0</v>
      </c>
      <c r="H22" s="37">
        <v>0</v>
      </c>
      <c r="I22" s="37">
        <v>0</v>
      </c>
      <c r="J22" s="37">
        <v>1</v>
      </c>
      <c r="K22" s="37">
        <v>0</v>
      </c>
      <c r="L22" s="37">
        <v>0</v>
      </c>
      <c r="M22" s="37">
        <v>0</v>
      </c>
      <c r="N22" s="37">
        <v>1</v>
      </c>
      <c r="O22" s="37">
        <v>1</v>
      </c>
      <c r="P22" s="37">
        <v>0</v>
      </c>
      <c r="Q22" s="37">
        <v>0</v>
      </c>
      <c r="R22" s="37">
        <v>1</v>
      </c>
      <c r="S22" s="37">
        <v>0</v>
      </c>
      <c r="T22" s="22">
        <v>1</v>
      </c>
      <c r="U22" s="24">
        <v>1</v>
      </c>
      <c r="V22" s="23">
        <v>1</v>
      </c>
      <c r="W22" s="54">
        <f t="shared" si="0"/>
        <v>1.7210673538765076</v>
      </c>
      <c r="X22" s="55">
        <f t="shared" si="1"/>
        <v>0.72106735387650756</v>
      </c>
    </row>
    <row r="23" spans="2:24" x14ac:dyDescent="0.25">
      <c r="B23" s="26">
        <f>IF('Training Data'!A17="M",1,0)</f>
        <v>1</v>
      </c>
      <c r="C23" s="22">
        <f>IF('Training Data'!A17="F",1,0)</f>
        <v>0</v>
      </c>
      <c r="D23" s="26">
        <f>IF('Training Data'!$B17="H",1,0)</f>
        <v>1</v>
      </c>
      <c r="E23" s="22">
        <f>IF('Training Data'!$B17="A",1,0)</f>
        <v>0</v>
      </c>
      <c r="F23" s="37">
        <v>0</v>
      </c>
      <c r="G23" s="37">
        <v>0</v>
      </c>
      <c r="H23" s="37">
        <v>0</v>
      </c>
      <c r="I23" s="37">
        <v>1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1</v>
      </c>
      <c r="S23" s="37">
        <v>0</v>
      </c>
      <c r="T23" s="22">
        <v>0</v>
      </c>
      <c r="U23" s="24">
        <v>1</v>
      </c>
      <c r="V23" s="23">
        <v>1</v>
      </c>
      <c r="W23" s="54">
        <f t="shared" si="0"/>
        <v>0.91337280796304099</v>
      </c>
      <c r="X23" s="55">
        <f t="shared" si="1"/>
        <v>8.6627192036959011E-2</v>
      </c>
    </row>
    <row r="24" spans="2:24" x14ac:dyDescent="0.25">
      <c r="B24" s="26">
        <f>IF('Training Data'!A18="M",1,0)</f>
        <v>1</v>
      </c>
      <c r="C24" s="22">
        <f>IF('Training Data'!A18="F",1,0)</f>
        <v>0</v>
      </c>
      <c r="D24" s="26">
        <f>IF('Training Data'!$B18="H",1,0)</f>
        <v>0</v>
      </c>
      <c r="E24" s="22">
        <f>IF('Training Data'!$B18="A",1,0)</f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1</v>
      </c>
      <c r="P24" s="37">
        <v>0</v>
      </c>
      <c r="Q24" s="37">
        <v>0</v>
      </c>
      <c r="R24" s="37">
        <v>0</v>
      </c>
      <c r="S24" s="37">
        <v>0</v>
      </c>
      <c r="T24" s="22">
        <v>0</v>
      </c>
      <c r="U24" s="24">
        <v>1</v>
      </c>
      <c r="V24" s="23">
        <v>1</v>
      </c>
      <c r="W24" s="54">
        <f t="shared" si="0"/>
        <v>0.40837734444921259</v>
      </c>
      <c r="X24" s="55">
        <f t="shared" si="1"/>
        <v>0.59162265555078741</v>
      </c>
    </row>
    <row r="25" spans="2:24" x14ac:dyDescent="0.25">
      <c r="B25" s="26">
        <f>IF('Training Data'!A19="M",1,0)</f>
        <v>0</v>
      </c>
      <c r="C25" s="22">
        <f>IF('Training Data'!A19="F",1,0)</f>
        <v>1</v>
      </c>
      <c r="D25" s="26">
        <f>IF('Training Data'!$B19="H",1,0)</f>
        <v>1</v>
      </c>
      <c r="E25" s="22">
        <f>IF('Training Data'!$B19="A",1,0)</f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1</v>
      </c>
      <c r="N25" s="37">
        <v>0</v>
      </c>
      <c r="O25" s="37">
        <v>1</v>
      </c>
      <c r="P25" s="37">
        <v>0</v>
      </c>
      <c r="Q25" s="37">
        <v>0</v>
      </c>
      <c r="R25" s="37">
        <v>0</v>
      </c>
      <c r="S25" s="37">
        <v>0</v>
      </c>
      <c r="T25" s="22">
        <v>0</v>
      </c>
      <c r="U25" s="24">
        <v>1</v>
      </c>
      <c r="V25" s="23">
        <v>1</v>
      </c>
      <c r="W25" s="54">
        <f t="shared" si="0"/>
        <v>0.86430160374998133</v>
      </c>
      <c r="X25" s="55">
        <f t="shared" si="1"/>
        <v>0.13569839625001867</v>
      </c>
    </row>
    <row r="26" spans="2:24" x14ac:dyDescent="0.25">
      <c r="B26" s="26">
        <f>IF('Training Data'!A20="M",1,0)</f>
        <v>1</v>
      </c>
      <c r="C26" s="22">
        <f>IF('Training Data'!A20="F",1,0)</f>
        <v>0</v>
      </c>
      <c r="D26" s="26">
        <f>IF('Training Data'!$B20="H",1,0)</f>
        <v>0</v>
      </c>
      <c r="E26" s="22">
        <f>IF('Training Data'!$B20="A",1,0)</f>
        <v>1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1</v>
      </c>
      <c r="P26" s="37">
        <v>0</v>
      </c>
      <c r="Q26" s="37">
        <v>0</v>
      </c>
      <c r="R26" s="37">
        <v>0</v>
      </c>
      <c r="S26" s="37">
        <v>0</v>
      </c>
      <c r="T26" s="22">
        <v>0</v>
      </c>
      <c r="U26" s="24">
        <v>1</v>
      </c>
      <c r="V26" s="23">
        <v>1</v>
      </c>
      <c r="W26" s="54">
        <f t="shared" si="0"/>
        <v>0.46503378626437242</v>
      </c>
      <c r="X26" s="55">
        <f t="shared" si="1"/>
        <v>0.53496621373562758</v>
      </c>
    </row>
    <row r="27" spans="2:24" x14ac:dyDescent="0.25">
      <c r="B27" s="26">
        <f>IF('Training Data'!A21="M",1,0)</f>
        <v>0</v>
      </c>
      <c r="C27" s="22">
        <f>IF('Training Data'!A21="F",1,0)</f>
        <v>1</v>
      </c>
      <c r="D27" s="26">
        <f>IF('Training Data'!$B21="H",1,0)</f>
        <v>1</v>
      </c>
      <c r="E27" s="22">
        <f>IF('Training Data'!$B21="A",1,0)</f>
        <v>0</v>
      </c>
      <c r="F27" s="37">
        <v>1</v>
      </c>
      <c r="G27" s="37">
        <v>1</v>
      </c>
      <c r="H27" s="37">
        <v>0</v>
      </c>
      <c r="I27" s="37">
        <v>0</v>
      </c>
      <c r="J27" s="37">
        <v>1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7">
        <v>1</v>
      </c>
      <c r="R27" s="37">
        <v>0</v>
      </c>
      <c r="S27" s="37">
        <v>0</v>
      </c>
      <c r="T27" s="22">
        <v>1</v>
      </c>
      <c r="U27" s="24">
        <v>1</v>
      </c>
      <c r="V27" s="23">
        <v>1</v>
      </c>
      <c r="W27" s="54">
        <f t="shared" si="0"/>
        <v>1.2700762797934095</v>
      </c>
      <c r="X27" s="55">
        <f t="shared" si="1"/>
        <v>0.27007627979340953</v>
      </c>
    </row>
    <row r="28" spans="2:24" x14ac:dyDescent="0.25">
      <c r="B28" s="26">
        <f>IF('Training Data'!A22="M",1,0)</f>
        <v>1</v>
      </c>
      <c r="C28" s="22">
        <f>IF('Training Data'!A22="F",1,0)</f>
        <v>0</v>
      </c>
      <c r="D28" s="26">
        <f>IF('Training Data'!$B22="H",1,0)</f>
        <v>0</v>
      </c>
      <c r="E28" s="22">
        <f>IF('Training Data'!$B22="A",1,0)</f>
        <v>1</v>
      </c>
      <c r="F28" s="37">
        <v>0</v>
      </c>
      <c r="G28" s="37">
        <v>0</v>
      </c>
      <c r="H28" s="37">
        <v>1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22">
        <v>0</v>
      </c>
      <c r="U28" s="24">
        <v>1</v>
      </c>
      <c r="V28" s="23">
        <v>1</v>
      </c>
      <c r="W28" s="54">
        <f t="shared" si="0"/>
        <v>1.1334096260995796E-2</v>
      </c>
      <c r="X28" s="55">
        <f t="shared" si="1"/>
        <v>0.9886659037390042</v>
      </c>
    </row>
    <row r="29" spans="2:24" x14ac:dyDescent="0.25">
      <c r="B29" s="26">
        <f>IF('Training Data'!A23="M",1,0)</f>
        <v>0</v>
      </c>
      <c r="C29" s="22">
        <f>IF('Training Data'!A23="F",1,0)</f>
        <v>1</v>
      </c>
      <c r="D29" s="26">
        <f>IF('Training Data'!$B23="H",1,0)</f>
        <v>1</v>
      </c>
      <c r="E29" s="22">
        <f>IF('Training Data'!$B23="A",1,0)</f>
        <v>0</v>
      </c>
      <c r="F29" s="37">
        <v>0</v>
      </c>
      <c r="G29" s="37">
        <v>0</v>
      </c>
      <c r="H29" s="37">
        <v>1</v>
      </c>
      <c r="I29" s="37">
        <v>0</v>
      </c>
      <c r="J29" s="37">
        <v>1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7">
        <v>1</v>
      </c>
      <c r="S29" s="37">
        <v>0</v>
      </c>
      <c r="T29" s="22">
        <v>0</v>
      </c>
      <c r="U29" s="24">
        <v>1</v>
      </c>
      <c r="V29" s="23">
        <v>1</v>
      </c>
      <c r="W29" s="54">
        <f t="shared" si="0"/>
        <v>0.8019053808504164</v>
      </c>
      <c r="X29" s="55">
        <f t="shared" si="1"/>
        <v>0.1980946191495836</v>
      </c>
    </row>
    <row r="30" spans="2:24" x14ac:dyDescent="0.25">
      <c r="B30" s="26">
        <f>IF('Training Data'!A24="M",1,0)</f>
        <v>0</v>
      </c>
      <c r="C30" s="22">
        <f>IF('Training Data'!A24="F",1,0)</f>
        <v>1</v>
      </c>
      <c r="D30" s="26">
        <f>IF('Training Data'!$B24="H",1,0)</f>
        <v>0</v>
      </c>
      <c r="E30" s="22">
        <f>IF('Training Data'!$B24="A",1,0)</f>
        <v>0</v>
      </c>
      <c r="F30" s="37">
        <v>0</v>
      </c>
      <c r="G30" s="37">
        <v>1</v>
      </c>
      <c r="H30" s="37">
        <v>0</v>
      </c>
      <c r="I30" s="37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1</v>
      </c>
      <c r="Q30" s="37">
        <v>0</v>
      </c>
      <c r="R30" s="37">
        <v>0</v>
      </c>
      <c r="S30" s="37">
        <v>0</v>
      </c>
      <c r="T30" s="22">
        <v>0</v>
      </c>
      <c r="U30" s="24">
        <v>1</v>
      </c>
      <c r="V30" s="23">
        <v>1</v>
      </c>
      <c r="W30" s="54">
        <f t="shared" si="0"/>
        <v>-9.610972494743808E-2</v>
      </c>
      <c r="X30" s="55">
        <f t="shared" si="1"/>
        <v>1.0961097249474381</v>
      </c>
    </row>
    <row r="31" spans="2:24" x14ac:dyDescent="0.25">
      <c r="B31" s="26">
        <f>IF('Training Data'!A25="M",1,0)</f>
        <v>0</v>
      </c>
      <c r="C31" s="22">
        <f>IF('Training Data'!A25="F",1,0)</f>
        <v>1</v>
      </c>
      <c r="D31" s="26">
        <f>IF('Training Data'!$B25="H",1,0)</f>
        <v>1</v>
      </c>
      <c r="E31" s="22">
        <f>IF('Training Data'!$B25="A",1,0)</f>
        <v>0</v>
      </c>
      <c r="F31" s="37">
        <v>0</v>
      </c>
      <c r="G31" s="37">
        <v>0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7">
        <v>0</v>
      </c>
      <c r="S31" s="37">
        <v>0</v>
      </c>
      <c r="T31" s="22">
        <v>0</v>
      </c>
      <c r="U31" s="24">
        <v>1</v>
      </c>
      <c r="V31" s="23">
        <v>1</v>
      </c>
      <c r="W31" s="54">
        <f t="shared" si="0"/>
        <v>0.29666343459470645</v>
      </c>
      <c r="X31" s="55">
        <f t="shared" si="1"/>
        <v>0.70333656540529355</v>
      </c>
    </row>
    <row r="32" spans="2:24" x14ac:dyDescent="0.25">
      <c r="B32" s="26">
        <f>IF('Training Data'!A26="M",1,0)</f>
        <v>1</v>
      </c>
      <c r="C32" s="22">
        <f>IF('Training Data'!A26="F",1,0)</f>
        <v>0</v>
      </c>
      <c r="D32" s="26">
        <f>IF('Training Data'!$B26="H",1,0)</f>
        <v>0</v>
      </c>
      <c r="E32" s="22">
        <f>IF('Training Data'!$B26="A",1,0)</f>
        <v>1</v>
      </c>
      <c r="F32" s="37">
        <v>0</v>
      </c>
      <c r="G32" s="37">
        <v>0</v>
      </c>
      <c r="H32" s="37">
        <v>0</v>
      </c>
      <c r="I32" s="37">
        <v>1</v>
      </c>
      <c r="J32" s="37">
        <v>1</v>
      </c>
      <c r="K32" s="37">
        <v>0</v>
      </c>
      <c r="L32" s="37">
        <v>0</v>
      </c>
      <c r="M32" s="37">
        <v>1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22">
        <v>1</v>
      </c>
      <c r="U32" s="24">
        <v>1</v>
      </c>
      <c r="V32" s="23">
        <v>1</v>
      </c>
      <c r="W32" s="54">
        <f t="shared" si="0"/>
        <v>1.6315238976747504</v>
      </c>
      <c r="X32" s="55">
        <f t="shared" si="1"/>
        <v>0.63152389767475037</v>
      </c>
    </row>
    <row r="33" spans="2:24" x14ac:dyDescent="0.25">
      <c r="B33" s="26">
        <f>IF('Training Data'!A27="M",1,0)</f>
        <v>0</v>
      </c>
      <c r="C33" s="22">
        <f>IF('Training Data'!A27="F",1,0)</f>
        <v>1</v>
      </c>
      <c r="D33" s="26">
        <f>IF('Training Data'!$B27="H",1,0)</f>
        <v>0</v>
      </c>
      <c r="E33" s="22">
        <f>IF('Training Data'!$B27="A",1,0)</f>
        <v>1</v>
      </c>
      <c r="F33" s="37">
        <v>0</v>
      </c>
      <c r="G33" s="37">
        <v>0</v>
      </c>
      <c r="H33" s="37">
        <v>0</v>
      </c>
      <c r="I33" s="37">
        <v>1</v>
      </c>
      <c r="J33" s="37">
        <v>0</v>
      </c>
      <c r="K33" s="37">
        <v>1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22">
        <v>1</v>
      </c>
      <c r="U33" s="24">
        <v>1</v>
      </c>
      <c r="V33" s="23">
        <v>1</v>
      </c>
      <c r="W33" s="54">
        <f t="shared" si="0"/>
        <v>1.4290390786722733</v>
      </c>
      <c r="X33" s="55">
        <f t="shared" si="1"/>
        <v>0.42903907867227331</v>
      </c>
    </row>
    <row r="34" spans="2:24" x14ac:dyDescent="0.25">
      <c r="B34" s="26">
        <f>IF('Training Data'!A28="M",1,0)</f>
        <v>0</v>
      </c>
      <c r="C34" s="22">
        <f>IF('Training Data'!A28="F",1,0)</f>
        <v>1</v>
      </c>
      <c r="D34" s="26">
        <f>IF('Training Data'!$B28="H",1,0)</f>
        <v>1</v>
      </c>
      <c r="E34" s="22">
        <f>IF('Training Data'!$B28="A",1,0)</f>
        <v>0</v>
      </c>
      <c r="F34" s="37">
        <v>0</v>
      </c>
      <c r="G34" s="37">
        <v>1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1</v>
      </c>
      <c r="S34" s="37">
        <v>0</v>
      </c>
      <c r="T34" s="22">
        <v>0</v>
      </c>
      <c r="U34" s="24">
        <v>1</v>
      </c>
      <c r="V34" s="23">
        <v>1</v>
      </c>
      <c r="W34" s="54">
        <f t="shared" si="0"/>
        <v>0.39977898733062045</v>
      </c>
      <c r="X34" s="55">
        <f t="shared" si="1"/>
        <v>0.60022101266937955</v>
      </c>
    </row>
    <row r="35" spans="2:24" x14ac:dyDescent="0.25">
      <c r="B35" s="26">
        <f>IF('Training Data'!A29="M",1,0)</f>
        <v>1</v>
      </c>
      <c r="C35" s="22">
        <f>IF('Training Data'!A29="F",1,0)</f>
        <v>0</v>
      </c>
      <c r="D35" s="26">
        <f>IF('Training Data'!$B29="H",1,0)</f>
        <v>1</v>
      </c>
      <c r="E35" s="22">
        <f>IF('Training Data'!$B29="A",1,0)</f>
        <v>0</v>
      </c>
      <c r="F35" s="37">
        <v>0</v>
      </c>
      <c r="G35" s="37">
        <v>0</v>
      </c>
      <c r="H35" s="37">
        <v>1</v>
      </c>
      <c r="I35" s="37">
        <v>1</v>
      </c>
      <c r="J35" s="37">
        <v>0</v>
      </c>
      <c r="K35" s="37">
        <v>0</v>
      </c>
      <c r="L35" s="37">
        <v>1</v>
      </c>
      <c r="M35" s="37">
        <v>0</v>
      </c>
      <c r="N35" s="37">
        <v>0</v>
      </c>
      <c r="O35" s="37">
        <v>0</v>
      </c>
      <c r="P35" s="37">
        <v>0</v>
      </c>
      <c r="Q35" s="37">
        <v>0</v>
      </c>
      <c r="R35" s="37">
        <v>0</v>
      </c>
      <c r="S35" s="37">
        <v>0</v>
      </c>
      <c r="T35" s="22">
        <v>1</v>
      </c>
      <c r="U35" s="24">
        <v>1</v>
      </c>
      <c r="V35" s="23">
        <v>1</v>
      </c>
      <c r="W35" s="54">
        <f t="shared" si="0"/>
        <v>1.0635796668046797</v>
      </c>
      <c r="X35" s="55">
        <f t="shared" si="1"/>
        <v>6.3579666804679746E-2</v>
      </c>
    </row>
    <row r="36" spans="2:24" x14ac:dyDescent="0.25">
      <c r="B36" s="26">
        <f>IF('Training Data'!A30="M",1,0)</f>
        <v>1</v>
      </c>
      <c r="C36" s="22">
        <f>IF('Training Data'!A30="F",1,0)</f>
        <v>0</v>
      </c>
      <c r="D36" s="26">
        <f>IF('Training Data'!$B30="H",1,0)</f>
        <v>0</v>
      </c>
      <c r="E36" s="22">
        <f>IF('Training Data'!$B30="A",1,0)</f>
        <v>1</v>
      </c>
      <c r="F36" s="37">
        <v>0</v>
      </c>
      <c r="G36" s="37">
        <v>0</v>
      </c>
      <c r="H36" s="37">
        <v>0</v>
      </c>
      <c r="I36" s="37">
        <v>1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1</v>
      </c>
      <c r="S36" s="37">
        <v>0</v>
      </c>
      <c r="T36" s="22">
        <v>0</v>
      </c>
      <c r="U36" s="24">
        <v>1</v>
      </c>
      <c r="V36" s="23">
        <v>1</v>
      </c>
      <c r="W36" s="54">
        <f t="shared" si="0"/>
        <v>0.92531088438443865</v>
      </c>
      <c r="X36" s="55">
        <f t="shared" si="1"/>
        <v>7.4689115615561352E-2</v>
      </c>
    </row>
    <row r="37" spans="2:24" x14ac:dyDescent="0.25">
      <c r="B37" s="26">
        <f>IF('Training Data'!A31="M",1,0)</f>
        <v>0</v>
      </c>
      <c r="C37" s="22">
        <f>IF('Training Data'!A31="F",1,0)</f>
        <v>1</v>
      </c>
      <c r="D37" s="26">
        <f>IF('Training Data'!$B31="H",1,0)</f>
        <v>0</v>
      </c>
      <c r="E37" s="22">
        <f>IF('Training Data'!$B31="A",1,0)</f>
        <v>1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22">
        <v>0</v>
      </c>
      <c r="U37" s="24">
        <v>1</v>
      </c>
      <c r="V37" s="23">
        <v>1</v>
      </c>
      <c r="W37" s="54">
        <f t="shared" si="0"/>
        <v>0.30860151101610406</v>
      </c>
      <c r="X37" s="55">
        <f t="shared" si="1"/>
        <v>0.691398488983896</v>
      </c>
    </row>
    <row r="38" spans="2:24" x14ac:dyDescent="0.25">
      <c r="B38" s="26">
        <f>IF('Training Data'!A32="M",1,0)</f>
        <v>0</v>
      </c>
      <c r="C38" s="22">
        <f>IF('Training Data'!A32="F",1,0)</f>
        <v>1</v>
      </c>
      <c r="D38" s="26">
        <f>IF('Training Data'!$B32="H",1,0)</f>
        <v>0</v>
      </c>
      <c r="E38" s="22">
        <f>IF('Training Data'!$B32="A",1,0)</f>
        <v>1</v>
      </c>
      <c r="F38" s="37">
        <v>1</v>
      </c>
      <c r="G38" s="37">
        <v>0</v>
      </c>
      <c r="H38" s="37">
        <v>0</v>
      </c>
      <c r="I38" s="37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1</v>
      </c>
      <c r="R38" s="37">
        <v>0</v>
      </c>
      <c r="S38" s="37">
        <v>0</v>
      </c>
      <c r="T38" s="22">
        <v>0</v>
      </c>
      <c r="U38" s="24">
        <v>1</v>
      </c>
      <c r="V38" s="23">
        <v>1</v>
      </c>
      <c r="W38" s="54">
        <f t="shared" si="0"/>
        <v>0.77300632284169413</v>
      </c>
      <c r="X38" s="55">
        <f t="shared" si="1"/>
        <v>0.22699367715830587</v>
      </c>
    </row>
    <row r="39" spans="2:24" x14ac:dyDescent="0.25">
      <c r="B39" s="26">
        <f>IF('Training Data'!A33="M",1,0)</f>
        <v>0</v>
      </c>
      <c r="C39" s="22">
        <f>IF('Training Data'!A33="F",1,0)</f>
        <v>1</v>
      </c>
      <c r="D39" s="26">
        <f>IF('Training Data'!$B33="H",1,0)</f>
        <v>0</v>
      </c>
      <c r="E39" s="22">
        <f>IF('Training Data'!$B33="A",1,0)</f>
        <v>1</v>
      </c>
      <c r="F39" s="37">
        <v>0</v>
      </c>
      <c r="G39" s="37">
        <v>0</v>
      </c>
      <c r="H39" s="37">
        <v>0</v>
      </c>
      <c r="I39" s="37">
        <v>1</v>
      </c>
      <c r="J39" s="37">
        <v>0</v>
      </c>
      <c r="K39" s="37">
        <v>0</v>
      </c>
      <c r="L39" s="37">
        <v>0</v>
      </c>
      <c r="M39" s="37">
        <v>0</v>
      </c>
      <c r="N39" s="37">
        <v>1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22">
        <v>0</v>
      </c>
      <c r="U39" s="24">
        <v>1</v>
      </c>
      <c r="V39" s="23">
        <v>1</v>
      </c>
      <c r="W39" s="54">
        <f t="shared" si="0"/>
        <v>0.99844977826434689</v>
      </c>
      <c r="X39" s="55">
        <f t="shared" si="1"/>
        <v>1.5502217356531123E-3</v>
      </c>
    </row>
    <row r="40" spans="2:24" x14ac:dyDescent="0.25">
      <c r="B40" s="26">
        <f>IF('Training Data'!A34="M",1,0)</f>
        <v>1</v>
      </c>
      <c r="C40" s="22">
        <f>IF('Training Data'!A34="F",1,0)</f>
        <v>0</v>
      </c>
      <c r="D40" s="26">
        <f>IF('Training Data'!$B34="H",1,0)</f>
        <v>1</v>
      </c>
      <c r="E40" s="22">
        <f>IF('Training Data'!$B34="A",1,0)</f>
        <v>0</v>
      </c>
      <c r="F40" s="37">
        <v>0</v>
      </c>
      <c r="G40" s="37">
        <v>0</v>
      </c>
      <c r="H40" s="37">
        <v>0</v>
      </c>
      <c r="I40" s="37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1</v>
      </c>
      <c r="R40" s="37">
        <v>0</v>
      </c>
      <c r="S40" s="37">
        <v>0</v>
      </c>
      <c r="T40" s="22">
        <v>0</v>
      </c>
      <c r="U40" s="24">
        <v>1</v>
      </c>
      <c r="V40" s="23">
        <v>1</v>
      </c>
      <c r="W40" s="54">
        <f t="shared" si="0"/>
        <v>0.39719042685430667</v>
      </c>
      <c r="X40" s="55">
        <f t="shared" si="1"/>
        <v>0.60280957314569328</v>
      </c>
    </row>
    <row r="41" spans="2:24" x14ac:dyDescent="0.25">
      <c r="B41" s="26">
        <f>IF('Training Data'!A35="M",1,0)</f>
        <v>0</v>
      </c>
      <c r="C41" s="22">
        <f>IF('Training Data'!A35="F",1,0)</f>
        <v>0</v>
      </c>
      <c r="D41" s="26">
        <f>IF('Training Data'!$B35="H",1,0)</f>
        <v>0</v>
      </c>
      <c r="E41" s="22">
        <f>IF('Training Data'!$B35="A",1,0)</f>
        <v>1</v>
      </c>
      <c r="F41" s="37">
        <v>0</v>
      </c>
      <c r="G41" s="37">
        <v>0</v>
      </c>
      <c r="H41" s="37">
        <v>0</v>
      </c>
      <c r="I41" s="37">
        <v>0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7">
        <v>0</v>
      </c>
      <c r="R41" s="37">
        <v>0</v>
      </c>
      <c r="S41" s="37">
        <v>1</v>
      </c>
      <c r="T41" s="22">
        <v>1</v>
      </c>
      <c r="U41" s="24">
        <v>1</v>
      </c>
      <c r="V41" s="23">
        <v>1</v>
      </c>
      <c r="W41" s="54">
        <f t="shared" si="0"/>
        <v>0.38260354883059194</v>
      </c>
      <c r="X41" s="55">
        <f t="shared" si="1"/>
        <v>0.61739645116940811</v>
      </c>
    </row>
    <row r="42" spans="2:24" x14ac:dyDescent="0.25">
      <c r="B42" s="26">
        <f>IF('Training Data'!A36="M",1,0)</f>
        <v>0</v>
      </c>
      <c r="C42" s="22">
        <f>IF('Training Data'!A36="F",1,0)</f>
        <v>1</v>
      </c>
      <c r="D42" s="26">
        <f>IF('Training Data'!$B36="H",1,0)</f>
        <v>0</v>
      </c>
      <c r="E42" s="22">
        <f>IF('Training Data'!$B36="A",1,0)</f>
        <v>1</v>
      </c>
      <c r="F42" s="37">
        <v>0</v>
      </c>
      <c r="G42" s="37">
        <v>0</v>
      </c>
      <c r="H42" s="37">
        <v>0</v>
      </c>
      <c r="I42" s="37">
        <v>0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1</v>
      </c>
      <c r="P42" s="37">
        <v>0</v>
      </c>
      <c r="Q42" s="37">
        <v>0</v>
      </c>
      <c r="R42" s="37">
        <v>1</v>
      </c>
      <c r="S42" s="37">
        <v>0</v>
      </c>
      <c r="T42" s="22">
        <v>0</v>
      </c>
      <c r="U42" s="24">
        <v>1</v>
      </c>
      <c r="V42" s="23">
        <v>1</v>
      </c>
      <c r="W42" s="54">
        <f t="shared" si="0"/>
        <v>0.87188166563457359</v>
      </c>
      <c r="X42" s="55">
        <f t="shared" si="1"/>
        <v>0.12811833436542641</v>
      </c>
    </row>
    <row r="43" spans="2:24" x14ac:dyDescent="0.25">
      <c r="B43" s="26">
        <f>IF('Training Data'!A37="M",1,0)</f>
        <v>1</v>
      </c>
      <c r="C43" s="22">
        <f>IF('Training Data'!A37="F",1,0)</f>
        <v>0</v>
      </c>
      <c r="D43" s="26">
        <f>IF('Training Data'!$B37="H",1,0)</f>
        <v>1</v>
      </c>
      <c r="E43" s="22">
        <f>IF('Training Data'!$B37="A",1,0)</f>
        <v>0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7">
        <v>0</v>
      </c>
      <c r="R43" s="37">
        <v>0</v>
      </c>
      <c r="S43" s="37">
        <v>0</v>
      </c>
      <c r="T43" s="22">
        <v>0</v>
      </c>
      <c r="U43" s="24">
        <v>1</v>
      </c>
      <c r="V43" s="23">
        <v>1</v>
      </c>
      <c r="W43" s="54">
        <f t="shared" si="0"/>
        <v>0.18577807334081253</v>
      </c>
      <c r="X43" s="55">
        <f t="shared" si="1"/>
        <v>0.81422192665918747</v>
      </c>
    </row>
    <row r="44" spans="2:24" x14ac:dyDescent="0.25">
      <c r="B44" s="26">
        <f>IF('Training Data'!A38="M",1,0)</f>
        <v>1</v>
      </c>
      <c r="C44" s="22">
        <f>IF('Training Data'!A38="F",1,0)</f>
        <v>0</v>
      </c>
      <c r="D44" s="26">
        <f>IF('Training Data'!$B38="H",1,0)</f>
        <v>1</v>
      </c>
      <c r="E44" s="22">
        <f>IF('Training Data'!$B38="A",1,0)</f>
        <v>0</v>
      </c>
      <c r="F44" s="37">
        <v>1</v>
      </c>
      <c r="G44" s="37">
        <v>0</v>
      </c>
      <c r="H44" s="37">
        <v>0</v>
      </c>
      <c r="I44" s="37">
        <v>1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22">
        <v>1</v>
      </c>
      <c r="U44" s="24">
        <v>1</v>
      </c>
      <c r="V44" s="23">
        <v>1</v>
      </c>
      <c r="W44" s="54">
        <f t="shared" si="0"/>
        <v>1.176596265271719</v>
      </c>
      <c r="X44" s="55">
        <f t="shared" si="1"/>
        <v>0.17659626527171901</v>
      </c>
    </row>
    <row r="45" spans="2:24" x14ac:dyDescent="0.25">
      <c r="B45" s="26">
        <f>IF('Training Data'!A39="M",1,0)</f>
        <v>1</v>
      </c>
      <c r="C45" s="22">
        <f>IF('Training Data'!A39="F",1,0)</f>
        <v>0</v>
      </c>
      <c r="D45" s="26">
        <f>IF('Training Data'!$B39="H",1,0)</f>
        <v>0</v>
      </c>
      <c r="E45" s="22">
        <f>IF('Training Data'!$B39="A",1,0)</f>
        <v>1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22">
        <v>0</v>
      </c>
      <c r="U45" s="24">
        <v>1</v>
      </c>
      <c r="V45" s="23">
        <v>1</v>
      </c>
      <c r="W45" s="54">
        <f t="shared" si="0"/>
        <v>0.19771614976221014</v>
      </c>
      <c r="X45" s="55">
        <f t="shared" si="1"/>
        <v>0.80228385023778981</v>
      </c>
    </row>
    <row r="46" spans="2:24" x14ac:dyDescent="0.25">
      <c r="B46" s="26">
        <f>IF('Training Data'!A40="M",1,0)</f>
        <v>1</v>
      </c>
      <c r="C46" s="22">
        <f>IF('Training Data'!A40="F",1,0)</f>
        <v>0</v>
      </c>
      <c r="D46" s="26">
        <f>IF('Training Data'!$B40="H",1,0)</f>
        <v>1</v>
      </c>
      <c r="E46" s="22">
        <f>IF('Training Data'!$B40="A",1,0)</f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1</v>
      </c>
      <c r="S46" s="37">
        <v>0</v>
      </c>
      <c r="T46" s="22">
        <v>0</v>
      </c>
      <c r="U46" s="24">
        <v>1</v>
      </c>
      <c r="V46" s="23">
        <v>1</v>
      </c>
      <c r="W46" s="54">
        <f t="shared" si="0"/>
        <v>0.48174059145711978</v>
      </c>
      <c r="X46" s="55">
        <f t="shared" si="1"/>
        <v>0.51825940854288022</v>
      </c>
    </row>
    <row r="47" spans="2:24" x14ac:dyDescent="0.25">
      <c r="B47" s="26">
        <f>IF('Training Data'!A41="M",1,0)</f>
        <v>0</v>
      </c>
      <c r="C47" s="22">
        <f>IF('Training Data'!A41="F",1,0)</f>
        <v>1</v>
      </c>
      <c r="D47" s="26">
        <f>IF('Training Data'!$B41="H",1,0)</f>
        <v>0</v>
      </c>
      <c r="E47" s="22">
        <f>IF('Training Data'!$B41="A",1,0)</f>
        <v>0</v>
      </c>
      <c r="F47" s="37">
        <v>1</v>
      </c>
      <c r="G47" s="37">
        <v>1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7">
        <v>1</v>
      </c>
      <c r="N47" s="37">
        <v>0</v>
      </c>
      <c r="O47" s="37">
        <v>0</v>
      </c>
      <c r="P47" s="37">
        <v>0</v>
      </c>
      <c r="Q47" s="37">
        <v>1</v>
      </c>
      <c r="R47" s="37">
        <v>0</v>
      </c>
      <c r="S47" s="37">
        <v>0</v>
      </c>
      <c r="T47" s="22">
        <v>0</v>
      </c>
      <c r="U47" s="24">
        <v>1</v>
      </c>
      <c r="V47" s="23">
        <v>1</v>
      </c>
      <c r="W47" s="54">
        <f t="shared" si="0"/>
        <v>0.82382344829925369</v>
      </c>
      <c r="X47" s="55">
        <f t="shared" si="1"/>
        <v>0.17617655170074631</v>
      </c>
    </row>
    <row r="48" spans="2:24" x14ac:dyDescent="0.25">
      <c r="B48" s="26">
        <f>IF('Training Data'!A42="M",1,0)</f>
        <v>1</v>
      </c>
      <c r="C48" s="22">
        <f>IF('Training Data'!A42="F",1,0)</f>
        <v>0</v>
      </c>
      <c r="D48" s="26">
        <f>IF('Training Data'!$B42="H",1,0)</f>
        <v>0</v>
      </c>
      <c r="E48" s="22">
        <f>IF('Training Data'!$B42="A",1,0)</f>
        <v>1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7">
        <v>0</v>
      </c>
      <c r="R48" s="37">
        <v>1</v>
      </c>
      <c r="S48" s="37">
        <v>0</v>
      </c>
      <c r="T48" s="22">
        <v>0</v>
      </c>
      <c r="U48" s="24">
        <v>1</v>
      </c>
      <c r="V48" s="23">
        <v>1</v>
      </c>
      <c r="W48" s="54">
        <f t="shared" si="0"/>
        <v>0.49367866787851739</v>
      </c>
      <c r="X48" s="55">
        <f t="shared" si="1"/>
        <v>0.50632133212148256</v>
      </c>
    </row>
    <row r="49" spans="2:24" x14ac:dyDescent="0.25">
      <c r="B49" s="26">
        <f>IF('Training Data'!A43="M",1,0)</f>
        <v>1</v>
      </c>
      <c r="C49" s="22">
        <f>IF('Training Data'!A43="F",1,0)</f>
        <v>0</v>
      </c>
      <c r="D49" s="26">
        <f>IF('Training Data'!$B43="H",1,0)</f>
        <v>0</v>
      </c>
      <c r="E49" s="22">
        <f>IF('Training Data'!$B43="A",1,0)</f>
        <v>1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1</v>
      </c>
      <c r="O49" s="37">
        <v>0</v>
      </c>
      <c r="P49" s="37">
        <v>0</v>
      </c>
      <c r="Q49" s="37">
        <v>0</v>
      </c>
      <c r="R49" s="37">
        <v>0</v>
      </c>
      <c r="S49" s="37">
        <v>0</v>
      </c>
      <c r="T49" s="22">
        <v>0</v>
      </c>
      <c r="U49" s="24">
        <v>1</v>
      </c>
      <c r="V49" s="23">
        <v>1</v>
      </c>
      <c r="W49" s="54">
        <f t="shared" si="0"/>
        <v>0.45593220050453159</v>
      </c>
      <c r="X49" s="55">
        <f t="shared" si="1"/>
        <v>0.54406779949546835</v>
      </c>
    </row>
    <row r="50" spans="2:24" x14ac:dyDescent="0.25">
      <c r="B50" s="26">
        <f>IF('Training Data'!A44="M",1,0)</f>
        <v>0</v>
      </c>
      <c r="C50" s="22">
        <f>IF('Training Data'!A44="F",1,0)</f>
        <v>1</v>
      </c>
      <c r="D50" s="26">
        <f>IF('Training Data'!$B44="H",1,0)</f>
        <v>0</v>
      </c>
      <c r="E50" s="22">
        <f>IF('Training Data'!$B44="A",1,0)</f>
        <v>1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1</v>
      </c>
      <c r="T50" s="22">
        <v>0</v>
      </c>
      <c r="U50" s="24">
        <v>1</v>
      </c>
      <c r="V50" s="23">
        <v>1</v>
      </c>
      <c r="W50" s="54">
        <f t="shared" si="0"/>
        <v>0.16626164491908937</v>
      </c>
      <c r="X50" s="55">
        <f t="shared" si="1"/>
        <v>0.83373835508091065</v>
      </c>
    </row>
    <row r="51" spans="2:24" x14ac:dyDescent="0.25">
      <c r="B51" s="26">
        <f>IF('Training Data'!A45="M",1,0)</f>
        <v>0</v>
      </c>
      <c r="C51" s="22">
        <f>IF('Training Data'!A45="F",1,0)</f>
        <v>1</v>
      </c>
      <c r="D51" s="26">
        <f>IF('Training Data'!$B45="H",1,0)</f>
        <v>0</v>
      </c>
      <c r="E51" s="22">
        <f>IF('Training Data'!$B45="A",1,0)</f>
        <v>1</v>
      </c>
      <c r="F51" s="37">
        <v>0</v>
      </c>
      <c r="G51" s="37">
        <v>0</v>
      </c>
      <c r="H51" s="37">
        <v>0</v>
      </c>
      <c r="I51" s="37">
        <v>1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22">
        <v>0</v>
      </c>
      <c r="U51" s="24">
        <v>1</v>
      </c>
      <c r="V51" s="23">
        <v>1</v>
      </c>
      <c r="W51" s="54">
        <f t="shared" si="0"/>
        <v>0.74023372752202543</v>
      </c>
      <c r="X51" s="55">
        <f t="shared" si="1"/>
        <v>0.25976627247797457</v>
      </c>
    </row>
    <row r="52" spans="2:24" x14ac:dyDescent="0.25">
      <c r="B52" s="26">
        <f>IF('Training Data'!A46="M",1,0)</f>
        <v>1</v>
      </c>
      <c r="C52" s="22">
        <f>IF('Training Data'!A46="F",1,0)</f>
        <v>0</v>
      </c>
      <c r="D52" s="26">
        <f>IF('Training Data'!$B46="H",1,0)</f>
        <v>0</v>
      </c>
      <c r="E52" s="22">
        <f>IF('Training Data'!$B46="A",1,0)</f>
        <v>1</v>
      </c>
      <c r="F52" s="37">
        <v>0</v>
      </c>
      <c r="G52" s="37">
        <v>0</v>
      </c>
      <c r="H52" s="37">
        <v>1</v>
      </c>
      <c r="I52" s="37">
        <v>0</v>
      </c>
      <c r="J52" s="37">
        <v>0</v>
      </c>
      <c r="K52" s="37">
        <v>1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7">
        <v>0</v>
      </c>
      <c r="R52" s="37">
        <v>0</v>
      </c>
      <c r="S52" s="37">
        <v>0</v>
      </c>
      <c r="T52" s="22">
        <v>1</v>
      </c>
      <c r="U52" s="24">
        <v>1</v>
      </c>
      <c r="V52" s="23">
        <v>1</v>
      </c>
      <c r="W52" s="54">
        <f t="shared" si="0"/>
        <v>0.70013944741124368</v>
      </c>
      <c r="X52" s="55">
        <f t="shared" si="1"/>
        <v>0.29986055258875632</v>
      </c>
    </row>
    <row r="53" spans="2:24" x14ac:dyDescent="0.25">
      <c r="B53" s="26">
        <f>IF('Training Data'!A47="M",1,0)</f>
        <v>0</v>
      </c>
      <c r="C53" s="22">
        <f>IF('Training Data'!A47="F",1,0)</f>
        <v>1</v>
      </c>
      <c r="D53" s="26">
        <f>IF('Training Data'!$B47="H",1,0)</f>
        <v>1</v>
      </c>
      <c r="E53" s="22">
        <f>IF('Training Data'!$B47="A",1,0)</f>
        <v>0</v>
      </c>
      <c r="F53" s="37">
        <v>0</v>
      </c>
      <c r="G53" s="37">
        <v>0</v>
      </c>
      <c r="H53" s="37">
        <v>0</v>
      </c>
      <c r="I53" s="37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7">
        <v>0</v>
      </c>
      <c r="R53" s="37">
        <v>0</v>
      </c>
      <c r="S53" s="37">
        <v>0</v>
      </c>
      <c r="T53" s="22">
        <v>0</v>
      </c>
      <c r="U53" s="24">
        <v>1</v>
      </c>
      <c r="V53" s="23">
        <v>1</v>
      </c>
      <c r="W53" s="54">
        <f t="shared" si="0"/>
        <v>0.29666343459470645</v>
      </c>
      <c r="X53" s="55">
        <f t="shared" si="1"/>
        <v>0.70333656540529355</v>
      </c>
    </row>
    <row r="54" spans="2:24" x14ac:dyDescent="0.25">
      <c r="B54" s="26">
        <f>IF('Training Data'!A48="M",1,0)</f>
        <v>0</v>
      </c>
      <c r="C54" s="22">
        <f>IF('Training Data'!A48="F",1,0)</f>
        <v>1</v>
      </c>
      <c r="D54" s="26">
        <f>IF('Training Data'!$B48="H",1,0)</f>
        <v>1</v>
      </c>
      <c r="E54" s="22">
        <f>IF('Training Data'!$B48="A",1,0)</f>
        <v>0</v>
      </c>
      <c r="F54" s="37">
        <v>0</v>
      </c>
      <c r="G54" s="37">
        <v>0</v>
      </c>
      <c r="H54" s="37">
        <v>0</v>
      </c>
      <c r="I54" s="37">
        <v>1</v>
      </c>
      <c r="J54" s="37">
        <v>0</v>
      </c>
      <c r="K54" s="37">
        <v>0</v>
      </c>
      <c r="L54" s="37">
        <v>0</v>
      </c>
      <c r="M54" s="37">
        <v>1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1</v>
      </c>
      <c r="T54" s="22">
        <v>1</v>
      </c>
      <c r="U54" s="24">
        <v>1</v>
      </c>
      <c r="V54" s="23">
        <v>1</v>
      </c>
      <c r="W54" s="54">
        <f t="shared" si="0"/>
        <v>1.192469834769615</v>
      </c>
      <c r="X54" s="55">
        <f t="shared" si="1"/>
        <v>0.19246983476961499</v>
      </c>
    </row>
    <row r="55" spans="2:24" x14ac:dyDescent="0.25">
      <c r="B55" s="26">
        <f>IF('Training Data'!A49="M",1,0)</f>
        <v>0</v>
      </c>
      <c r="C55" s="22">
        <f>IF('Training Data'!A49="F",1,0)</f>
        <v>1</v>
      </c>
      <c r="D55" s="26">
        <f>IF('Training Data'!$B49="H",1,0)</f>
        <v>0</v>
      </c>
      <c r="E55" s="22">
        <f>IF('Training Data'!$B49="A",1,0)</f>
        <v>0</v>
      </c>
      <c r="F55" s="37">
        <v>0</v>
      </c>
      <c r="G55" s="37">
        <v>0</v>
      </c>
      <c r="H55" s="37">
        <v>0</v>
      </c>
      <c r="I55" s="37">
        <v>1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7">
        <v>0</v>
      </c>
      <c r="S55" s="37">
        <v>0</v>
      </c>
      <c r="T55" s="22">
        <v>0</v>
      </c>
      <c r="U55" s="24">
        <v>1</v>
      </c>
      <c r="V55" s="23">
        <v>1</v>
      </c>
      <c r="W55" s="54">
        <f t="shared" si="0"/>
        <v>0.68357728570686538</v>
      </c>
      <c r="X55" s="55">
        <f t="shared" si="1"/>
        <v>0.31642271429313462</v>
      </c>
    </row>
    <row r="56" spans="2:24" x14ac:dyDescent="0.25">
      <c r="B56" s="26">
        <f>IF('Training Data'!A50="M",1,0)</f>
        <v>1</v>
      </c>
      <c r="C56" s="22">
        <f>IF('Training Data'!A50="F",1,0)</f>
        <v>0</v>
      </c>
      <c r="D56" s="26">
        <f>IF('Training Data'!$B50="H",1,0)</f>
        <v>1</v>
      </c>
      <c r="E56" s="22">
        <f>IF('Training Data'!$B50="A",1,0)</f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1</v>
      </c>
      <c r="N56" s="37">
        <v>0</v>
      </c>
      <c r="O56" s="37">
        <v>1</v>
      </c>
      <c r="P56" s="37">
        <v>0</v>
      </c>
      <c r="Q56" s="37">
        <v>0</v>
      </c>
      <c r="R56" s="37">
        <v>0</v>
      </c>
      <c r="S56" s="37">
        <v>0</v>
      </c>
      <c r="T56" s="22">
        <v>0</v>
      </c>
      <c r="U56" s="24">
        <v>1</v>
      </c>
      <c r="V56" s="23">
        <v>1</v>
      </c>
      <c r="W56" s="54">
        <f t="shared" si="0"/>
        <v>0.75341624249608752</v>
      </c>
      <c r="X56" s="55">
        <f t="shared" si="1"/>
        <v>0.24658375750391248</v>
      </c>
    </row>
    <row r="57" spans="2:24" x14ac:dyDescent="0.25">
      <c r="B57" s="26">
        <f>IF('Training Data'!A51="M",1,0)</f>
        <v>0</v>
      </c>
      <c r="C57" s="22">
        <f>IF('Training Data'!A51="F",1,0)</f>
        <v>1</v>
      </c>
      <c r="D57" s="26">
        <f>IF('Training Data'!$B51="H",1,0)</f>
        <v>1</v>
      </c>
      <c r="E57" s="22">
        <f>IF('Training Data'!$B51="A",1,0)</f>
        <v>0</v>
      </c>
      <c r="F57" s="37">
        <v>1</v>
      </c>
      <c r="G57" s="37">
        <v>0</v>
      </c>
      <c r="H57" s="37">
        <v>0</v>
      </c>
      <c r="I57" s="37">
        <v>0</v>
      </c>
      <c r="J57" s="37">
        <v>1</v>
      </c>
      <c r="K57" s="37">
        <v>0</v>
      </c>
      <c r="L57" s="37">
        <v>0</v>
      </c>
      <c r="M57" s="37">
        <v>0</v>
      </c>
      <c r="N57" s="37">
        <v>0</v>
      </c>
      <c r="O57" s="37">
        <v>1</v>
      </c>
      <c r="P57" s="37">
        <v>0</v>
      </c>
      <c r="Q57" s="37">
        <v>1</v>
      </c>
      <c r="R57" s="37">
        <v>1</v>
      </c>
      <c r="S57" s="37">
        <v>0</v>
      </c>
      <c r="T57" s="22">
        <v>0</v>
      </c>
      <c r="U57" s="24">
        <v>1</v>
      </c>
      <c r="V57" s="23">
        <v>1</v>
      </c>
      <c r="W57" s="54">
        <f t="shared" si="0"/>
        <v>1.720009882679383</v>
      </c>
      <c r="X57" s="55">
        <f t="shared" si="1"/>
        <v>0.72000988267938304</v>
      </c>
    </row>
    <row r="58" spans="2:24" x14ac:dyDescent="0.25">
      <c r="B58" s="26">
        <f>IF('Training Data'!A52="M",1,0)</f>
        <v>1</v>
      </c>
      <c r="C58" s="22">
        <f>IF('Training Data'!A52="F",1,0)</f>
        <v>0</v>
      </c>
      <c r="D58" s="26">
        <f>IF('Training Data'!$B52="H",1,0)</f>
        <v>0</v>
      </c>
      <c r="E58" s="22">
        <f>IF('Training Data'!$B52="A",1,0)</f>
        <v>1</v>
      </c>
      <c r="F58" s="37">
        <v>0</v>
      </c>
      <c r="G58" s="37">
        <v>0</v>
      </c>
      <c r="H58" s="37">
        <v>0</v>
      </c>
      <c r="I58" s="37">
        <v>1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7">
        <v>0</v>
      </c>
      <c r="R58" s="37">
        <v>1</v>
      </c>
      <c r="S58" s="37">
        <v>0</v>
      </c>
      <c r="T58" s="22">
        <v>0</v>
      </c>
      <c r="U58" s="24">
        <v>1</v>
      </c>
      <c r="V58" s="23">
        <v>1</v>
      </c>
      <c r="W58" s="54">
        <f t="shared" si="0"/>
        <v>0.92531088438443865</v>
      </c>
      <c r="X58" s="55">
        <f t="shared" si="1"/>
        <v>7.4689115615561352E-2</v>
      </c>
    </row>
    <row r="59" spans="2:24" x14ac:dyDescent="0.25">
      <c r="B59" s="26">
        <f>IF('Training Data'!A53="M",1,0)</f>
        <v>1</v>
      </c>
      <c r="C59" s="22">
        <f>IF('Training Data'!A53="F",1,0)</f>
        <v>0</v>
      </c>
      <c r="D59" s="26">
        <f>IF('Training Data'!$B53="H",1,0)</f>
        <v>1</v>
      </c>
      <c r="E59" s="22">
        <f>IF('Training Data'!$B53="A",1,0)</f>
        <v>0</v>
      </c>
      <c r="F59" s="37">
        <v>0</v>
      </c>
      <c r="G59" s="37">
        <v>0</v>
      </c>
      <c r="H59" s="37">
        <v>0</v>
      </c>
      <c r="I59" s="37">
        <v>0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7">
        <v>0</v>
      </c>
      <c r="R59" s="37">
        <v>0</v>
      </c>
      <c r="S59" s="37">
        <v>0</v>
      </c>
      <c r="T59" s="22">
        <v>0</v>
      </c>
      <c r="U59" s="24">
        <v>1</v>
      </c>
      <c r="V59" s="23">
        <v>1</v>
      </c>
      <c r="W59" s="54">
        <f t="shared" si="0"/>
        <v>0.18577807334081253</v>
      </c>
      <c r="X59" s="55">
        <f t="shared" si="1"/>
        <v>0.81422192665918747</v>
      </c>
    </row>
    <row r="60" spans="2:24" x14ac:dyDescent="0.25">
      <c r="B60" s="26">
        <f>IF('Training Data'!A54="M",1,0)</f>
        <v>0</v>
      </c>
      <c r="C60" s="22">
        <f>IF('Training Data'!A54="F",1,0)</f>
        <v>0</v>
      </c>
      <c r="D60" s="26">
        <f>IF('Training Data'!$B54="H",1,0)</f>
        <v>1</v>
      </c>
      <c r="E60" s="22">
        <f>IF('Training Data'!$B54="A",1,0)</f>
        <v>0</v>
      </c>
      <c r="F60" s="37">
        <v>0</v>
      </c>
      <c r="G60" s="37">
        <v>0</v>
      </c>
      <c r="H60" s="37">
        <v>0</v>
      </c>
      <c r="I60" s="37">
        <v>1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7">
        <v>0</v>
      </c>
      <c r="S60" s="37">
        <v>0</v>
      </c>
      <c r="T60" s="22">
        <v>0</v>
      </c>
      <c r="U60" s="24">
        <v>1</v>
      </c>
      <c r="V60" s="23">
        <v>1</v>
      </c>
      <c r="W60" s="54">
        <f t="shared" si="0"/>
        <v>0.63844403789924087</v>
      </c>
      <c r="X60" s="55">
        <f t="shared" si="1"/>
        <v>0.36155596210075913</v>
      </c>
    </row>
    <row r="61" spans="2:24" x14ac:dyDescent="0.25">
      <c r="B61" s="26">
        <f>IF('Training Data'!A55="M",1,0)</f>
        <v>0</v>
      </c>
      <c r="C61" s="22">
        <f>IF('Training Data'!A55="F",1,0)</f>
        <v>1</v>
      </c>
      <c r="D61" s="26">
        <f>IF('Training Data'!$B55="H",1,0)</f>
        <v>1</v>
      </c>
      <c r="E61" s="22">
        <f>IF('Training Data'!$B55="A",1,0)</f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7">
        <v>0</v>
      </c>
      <c r="R61" s="37">
        <v>0</v>
      </c>
      <c r="S61" s="37">
        <v>0</v>
      </c>
      <c r="T61" s="22">
        <v>1</v>
      </c>
      <c r="U61" s="24">
        <v>1</v>
      </c>
      <c r="V61" s="23">
        <v>1</v>
      </c>
      <c r="W61" s="54">
        <f t="shared" si="0"/>
        <v>0.60285695170759579</v>
      </c>
      <c r="X61" s="55">
        <f t="shared" si="1"/>
        <v>0.39714304829240421</v>
      </c>
    </row>
    <row r="62" spans="2:24" x14ac:dyDescent="0.25">
      <c r="B62" s="26">
        <f>IF('Training Data'!A56="M",1,0)</f>
        <v>0</v>
      </c>
      <c r="C62" s="22">
        <f>IF('Training Data'!A56="F",1,0)</f>
        <v>1</v>
      </c>
      <c r="D62" s="26">
        <f>IF('Training Data'!$B56="H",1,0)</f>
        <v>1</v>
      </c>
      <c r="E62" s="22">
        <f>IF('Training Data'!$B56="A",1,0)</f>
        <v>0</v>
      </c>
      <c r="F62" s="37">
        <v>1</v>
      </c>
      <c r="G62" s="37">
        <v>0</v>
      </c>
      <c r="H62" s="37">
        <v>1</v>
      </c>
      <c r="I62" s="37">
        <v>0</v>
      </c>
      <c r="J62" s="37">
        <v>1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1</v>
      </c>
      <c r="S62" s="37">
        <v>0</v>
      </c>
      <c r="T62" s="22">
        <v>0</v>
      </c>
      <c r="U62" s="24">
        <v>1</v>
      </c>
      <c r="V62" s="23">
        <v>1</v>
      </c>
      <c r="W62" s="54">
        <f t="shared" si="0"/>
        <v>1.0548978391625121</v>
      </c>
      <c r="X62" s="55">
        <f t="shared" si="1"/>
        <v>5.4897839162512119E-2</v>
      </c>
    </row>
    <row r="63" spans="2:24" x14ac:dyDescent="0.25">
      <c r="B63" s="26">
        <f>IF('Training Data'!A57="M",1,0)</f>
        <v>0</v>
      </c>
      <c r="C63" s="22">
        <f>IF('Training Data'!A57="F",1,0)</f>
        <v>0</v>
      </c>
      <c r="D63" s="26">
        <f>IF('Training Data'!$B57="H",1,0)</f>
        <v>1</v>
      </c>
      <c r="E63" s="22">
        <f>IF('Training Data'!$B57="A",1,0)</f>
        <v>0</v>
      </c>
      <c r="F63" s="37">
        <v>1</v>
      </c>
      <c r="G63" s="37">
        <v>0</v>
      </c>
      <c r="H63" s="37">
        <v>0</v>
      </c>
      <c r="I63" s="37">
        <v>1</v>
      </c>
      <c r="J63" s="37">
        <v>1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7">
        <v>0</v>
      </c>
      <c r="R63" s="37">
        <v>0</v>
      </c>
      <c r="S63" s="37">
        <v>0</v>
      </c>
      <c r="T63" s="22">
        <v>0</v>
      </c>
      <c r="U63" s="24">
        <v>1</v>
      </c>
      <c r="V63" s="23">
        <v>1</v>
      </c>
      <c r="W63" s="54">
        <f t="shared" si="0"/>
        <v>1.2870979778519538</v>
      </c>
      <c r="X63" s="55">
        <f t="shared" si="1"/>
        <v>0.28709797785195379</v>
      </c>
    </row>
    <row r="64" spans="2:24" x14ac:dyDescent="0.25">
      <c r="B64" s="26">
        <f>IF('Training Data'!A58="M",1,0)</f>
        <v>1</v>
      </c>
      <c r="C64" s="22">
        <f>IF('Training Data'!A58="F",1,0)</f>
        <v>0</v>
      </c>
      <c r="D64" s="26">
        <f>IF('Training Data'!$B58="H",1,0)</f>
        <v>0</v>
      </c>
      <c r="E64" s="22">
        <f>IF('Training Data'!$B58="A",1,0)</f>
        <v>0</v>
      </c>
      <c r="F64" s="37">
        <v>0</v>
      </c>
      <c r="G64" s="37">
        <v>0</v>
      </c>
      <c r="H64" s="37">
        <v>0</v>
      </c>
      <c r="I64" s="37">
        <v>0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1</v>
      </c>
      <c r="P64" s="37">
        <v>0</v>
      </c>
      <c r="Q64" s="37">
        <v>0</v>
      </c>
      <c r="R64" s="37">
        <v>0</v>
      </c>
      <c r="S64" s="37">
        <v>0</v>
      </c>
      <c r="T64" s="22">
        <v>0</v>
      </c>
      <c r="U64" s="24">
        <v>1</v>
      </c>
      <c r="V64" s="23">
        <v>1</v>
      </c>
      <c r="W64" s="54">
        <f t="shared" si="0"/>
        <v>0.40837734444921259</v>
      </c>
      <c r="X64" s="55">
        <f t="shared" si="1"/>
        <v>0.59162265555078741</v>
      </c>
    </row>
    <row r="65" spans="2:24" x14ac:dyDescent="0.25">
      <c r="B65" s="26">
        <f>IF('Training Data'!A59="M",1,0)</f>
        <v>0</v>
      </c>
      <c r="C65" s="22">
        <f>IF('Training Data'!A59="F",1,0)</f>
        <v>1</v>
      </c>
      <c r="D65" s="26">
        <f>IF('Training Data'!$B59="H",1,0)</f>
        <v>1</v>
      </c>
      <c r="E65" s="22">
        <f>IF('Training Data'!$B59="A",1,0)</f>
        <v>0</v>
      </c>
      <c r="F65" s="37">
        <v>0</v>
      </c>
      <c r="G65" s="37">
        <v>0</v>
      </c>
      <c r="H65" s="37">
        <v>0</v>
      </c>
      <c r="I65" s="37">
        <v>1</v>
      </c>
      <c r="J65" s="37">
        <v>0</v>
      </c>
      <c r="K65" s="37">
        <v>0</v>
      </c>
      <c r="L65" s="37">
        <v>0</v>
      </c>
      <c r="M65" s="37">
        <v>1</v>
      </c>
      <c r="N65" s="37">
        <v>0</v>
      </c>
      <c r="O65" s="37">
        <v>0</v>
      </c>
      <c r="P65" s="37">
        <v>0</v>
      </c>
      <c r="Q65" s="37">
        <v>0</v>
      </c>
      <c r="R65" s="37">
        <v>0</v>
      </c>
      <c r="S65" s="37">
        <v>0</v>
      </c>
      <c r="T65" s="22">
        <v>0</v>
      </c>
      <c r="U65" s="24">
        <v>1</v>
      </c>
      <c r="V65" s="23">
        <v>1</v>
      </c>
      <c r="W65" s="54">
        <f t="shared" si="0"/>
        <v>1.0286161837537404</v>
      </c>
      <c r="X65" s="55">
        <f t="shared" si="1"/>
        <v>2.8616183753740421E-2</v>
      </c>
    </row>
    <row r="66" spans="2:24" x14ac:dyDescent="0.25">
      <c r="B66" s="26">
        <f>IF('Training Data'!A60="M",1,0)</f>
        <v>0</v>
      </c>
      <c r="C66" s="22">
        <f>IF('Training Data'!A60="F",1,0)</f>
        <v>0</v>
      </c>
      <c r="D66" s="26">
        <f>IF('Training Data'!$B60="H",1,0)</f>
        <v>0</v>
      </c>
      <c r="E66" s="22">
        <f>IF('Training Data'!$B60="A",1,0)</f>
        <v>1</v>
      </c>
      <c r="F66" s="37">
        <v>0</v>
      </c>
      <c r="G66" s="37">
        <v>0</v>
      </c>
      <c r="H66" s="37">
        <v>0</v>
      </c>
      <c r="I66" s="37">
        <v>0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7">
        <v>0</v>
      </c>
      <c r="R66" s="37">
        <v>0</v>
      </c>
      <c r="S66" s="37">
        <v>0</v>
      </c>
      <c r="T66" s="22">
        <v>0</v>
      </c>
      <c r="U66" s="24">
        <v>1</v>
      </c>
      <c r="V66" s="23">
        <v>1</v>
      </c>
      <c r="W66" s="54">
        <f t="shared" si="0"/>
        <v>0.21874989781471729</v>
      </c>
      <c r="X66" s="55">
        <f t="shared" si="1"/>
        <v>0.78125010218528268</v>
      </c>
    </row>
    <row r="67" spans="2:24" x14ac:dyDescent="0.25">
      <c r="B67" s="26">
        <f>IF('Training Data'!A61="M",1,0)</f>
        <v>1</v>
      </c>
      <c r="C67" s="22">
        <f>IF('Training Data'!A61="F",1,0)</f>
        <v>0</v>
      </c>
      <c r="D67" s="26">
        <f>IF('Training Data'!$B61="H",1,0)</f>
        <v>0</v>
      </c>
      <c r="E67" s="22">
        <f>IF('Training Data'!$B61="A",1,0)</f>
        <v>0</v>
      </c>
      <c r="F67" s="37">
        <v>0</v>
      </c>
      <c r="G67" s="37">
        <v>1</v>
      </c>
      <c r="H67" s="37">
        <v>0</v>
      </c>
      <c r="I67" s="37">
        <v>1</v>
      </c>
      <c r="J67" s="37">
        <v>1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7">
        <v>0</v>
      </c>
      <c r="S67" s="37">
        <v>0</v>
      </c>
      <c r="T67" s="22">
        <v>0</v>
      </c>
      <c r="U67" s="24">
        <v>1</v>
      </c>
      <c r="V67" s="23">
        <v>1</v>
      </c>
      <c r="W67" s="54">
        <f t="shared" si="0"/>
        <v>0.7755064407131953</v>
      </c>
      <c r="X67" s="55">
        <f t="shared" si="1"/>
        <v>0.2244935592868047</v>
      </c>
    </row>
    <row r="68" spans="2:24" x14ac:dyDescent="0.25">
      <c r="B68" s="26">
        <f>IF('Training Data'!A62="M",1,0)</f>
        <v>0</v>
      </c>
      <c r="C68" s="22">
        <f>IF('Training Data'!A62="F",1,0)</f>
        <v>1</v>
      </c>
      <c r="D68" s="26">
        <f>IF('Training Data'!$B62="H",1,0)</f>
        <v>1</v>
      </c>
      <c r="E68" s="22">
        <f>IF('Training Data'!$B62="A",1,0)</f>
        <v>0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7">
        <v>0</v>
      </c>
      <c r="R68" s="37">
        <v>1</v>
      </c>
      <c r="S68" s="37">
        <v>0</v>
      </c>
      <c r="T68" s="22">
        <v>1</v>
      </c>
      <c r="U68" s="24">
        <v>1</v>
      </c>
      <c r="V68" s="23">
        <v>1</v>
      </c>
      <c r="W68" s="54">
        <f t="shared" si="0"/>
        <v>0.89881946982390315</v>
      </c>
      <c r="X68" s="55">
        <f t="shared" si="1"/>
        <v>0.10118053017609685</v>
      </c>
    </row>
    <row r="69" spans="2:24" x14ac:dyDescent="0.25">
      <c r="B69" s="26">
        <f>IF('Training Data'!A63="M",1,0)</f>
        <v>0</v>
      </c>
      <c r="C69" s="22">
        <f>IF('Training Data'!A63="F",1,0)</f>
        <v>1</v>
      </c>
      <c r="D69" s="26">
        <f>IF('Training Data'!$B63="H",1,0)</f>
        <v>0</v>
      </c>
      <c r="E69" s="22">
        <f>IF('Training Data'!$B63="A",1,0)</f>
        <v>1</v>
      </c>
      <c r="F69" s="37">
        <v>0</v>
      </c>
      <c r="G69" s="37">
        <v>0</v>
      </c>
      <c r="H69" s="37">
        <v>0</v>
      </c>
      <c r="I69" s="37">
        <v>0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1</v>
      </c>
      <c r="P69" s="37">
        <v>0</v>
      </c>
      <c r="Q69" s="37">
        <v>0</v>
      </c>
      <c r="R69" s="37">
        <v>1</v>
      </c>
      <c r="S69" s="37">
        <v>0</v>
      </c>
      <c r="T69" s="22">
        <v>1</v>
      </c>
      <c r="U69" s="24">
        <v>1</v>
      </c>
      <c r="V69" s="23">
        <v>1</v>
      </c>
      <c r="W69" s="54">
        <f t="shared" si="0"/>
        <v>1.1780751827474629</v>
      </c>
      <c r="X69" s="55">
        <f t="shared" si="1"/>
        <v>0.17807518274746292</v>
      </c>
    </row>
    <row r="70" spans="2:24" x14ac:dyDescent="0.25">
      <c r="B70" s="26">
        <f>IF('Training Data'!A64="M",1,0)</f>
        <v>1</v>
      </c>
      <c r="C70" s="22">
        <f>IF('Training Data'!A64="F",1,0)</f>
        <v>0</v>
      </c>
      <c r="D70" s="26">
        <f>IF('Training Data'!$B64="H",1,0)</f>
        <v>0</v>
      </c>
      <c r="E70" s="22">
        <f>IF('Training Data'!$B64="A",1,0)</f>
        <v>1</v>
      </c>
      <c r="F70" s="37">
        <v>0</v>
      </c>
      <c r="G70" s="37">
        <v>0</v>
      </c>
      <c r="H70" s="37">
        <v>0</v>
      </c>
      <c r="I70" s="37">
        <v>1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7">
        <v>0</v>
      </c>
      <c r="R70" s="37">
        <v>0</v>
      </c>
      <c r="S70" s="37">
        <v>0</v>
      </c>
      <c r="T70" s="22">
        <v>0</v>
      </c>
      <c r="U70" s="24">
        <v>1</v>
      </c>
      <c r="V70" s="23">
        <v>1</v>
      </c>
      <c r="W70" s="54">
        <f t="shared" si="0"/>
        <v>0.6293483662681314</v>
      </c>
      <c r="X70" s="55">
        <f t="shared" si="1"/>
        <v>0.3706516337318686</v>
      </c>
    </row>
    <row r="71" spans="2:24" x14ac:dyDescent="0.25">
      <c r="B71" s="26">
        <f>IF('Training Data'!A65="M",1,0)</f>
        <v>0</v>
      </c>
      <c r="C71" s="22">
        <f>IF('Training Data'!A65="F",1,0)</f>
        <v>1</v>
      </c>
      <c r="D71" s="26">
        <f>IF('Training Data'!$B65="H",1,0)</f>
        <v>0</v>
      </c>
      <c r="E71" s="22">
        <f>IF('Training Data'!$B65="A",1,0)</f>
        <v>1</v>
      </c>
      <c r="F71" s="37">
        <v>0</v>
      </c>
      <c r="G71" s="37">
        <v>0</v>
      </c>
      <c r="H71" s="37">
        <v>0</v>
      </c>
      <c r="I71" s="37">
        <v>0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1</v>
      </c>
      <c r="P71" s="37">
        <v>0</v>
      </c>
      <c r="Q71" s="37">
        <v>0</v>
      </c>
      <c r="R71" s="37">
        <v>1</v>
      </c>
      <c r="S71" s="37">
        <v>0</v>
      </c>
      <c r="T71" s="22">
        <v>1</v>
      </c>
      <c r="U71" s="24">
        <v>1</v>
      </c>
      <c r="V71" s="23">
        <v>1</v>
      </c>
      <c r="W71" s="54">
        <f t="shared" si="0"/>
        <v>1.1780751827474629</v>
      </c>
      <c r="X71" s="55">
        <f t="shared" si="1"/>
        <v>0.17807518274746292</v>
      </c>
    </row>
    <row r="72" spans="2:24" x14ac:dyDescent="0.25">
      <c r="B72" s="26">
        <f>IF('Training Data'!A66="M",1,0)</f>
        <v>1</v>
      </c>
      <c r="C72" s="22">
        <f>IF('Training Data'!A66="F",1,0)</f>
        <v>0</v>
      </c>
      <c r="D72" s="26">
        <f>IF('Training Data'!$B66="H",1,0)</f>
        <v>0</v>
      </c>
      <c r="E72" s="22">
        <f>IF('Training Data'!$B66="A",1,0)</f>
        <v>1</v>
      </c>
      <c r="F72" s="37">
        <v>0</v>
      </c>
      <c r="G72" s="37">
        <v>0</v>
      </c>
      <c r="H72" s="37">
        <v>0</v>
      </c>
      <c r="I72" s="37">
        <v>0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7">
        <v>0</v>
      </c>
      <c r="R72" s="37">
        <v>0</v>
      </c>
      <c r="S72" s="37">
        <v>0</v>
      </c>
      <c r="T72" s="22">
        <v>0</v>
      </c>
      <c r="U72" s="24">
        <v>1</v>
      </c>
      <c r="V72" s="23">
        <v>1</v>
      </c>
      <c r="W72" s="54">
        <f t="shared" ref="W72:W135" si="2">SUMPRODUCT($B$2:$U$2,B72:U72)</f>
        <v>0.19771614976221014</v>
      </c>
      <c r="X72" s="55">
        <f t="shared" si="1"/>
        <v>0.80228385023778981</v>
      </c>
    </row>
    <row r="73" spans="2:24" x14ac:dyDescent="0.25">
      <c r="B73" s="26">
        <f>IF('Training Data'!A67="M",1,0)</f>
        <v>1</v>
      </c>
      <c r="C73" s="22">
        <f>IF('Training Data'!A67="F",1,0)</f>
        <v>0</v>
      </c>
      <c r="D73" s="26">
        <f>IF('Training Data'!$B67="H",1,0)</f>
        <v>0</v>
      </c>
      <c r="E73" s="22">
        <f>IF('Training Data'!$B67="A",1,0)</f>
        <v>1</v>
      </c>
      <c r="F73" s="37">
        <v>0</v>
      </c>
      <c r="G73" s="37">
        <v>0</v>
      </c>
      <c r="H73" s="37">
        <v>0</v>
      </c>
      <c r="I73" s="37">
        <v>0</v>
      </c>
      <c r="J73" s="37">
        <v>0</v>
      </c>
      <c r="K73" s="37">
        <v>0</v>
      </c>
      <c r="L73" s="37">
        <v>1</v>
      </c>
      <c r="M73" s="37">
        <v>0</v>
      </c>
      <c r="N73" s="37">
        <v>0</v>
      </c>
      <c r="O73" s="37">
        <v>0</v>
      </c>
      <c r="P73" s="37">
        <v>0</v>
      </c>
      <c r="Q73" s="37">
        <v>1</v>
      </c>
      <c r="R73" s="37">
        <v>0</v>
      </c>
      <c r="S73" s="37">
        <v>0</v>
      </c>
      <c r="T73" s="22">
        <v>0</v>
      </c>
      <c r="U73" s="24">
        <v>1</v>
      </c>
      <c r="V73" s="23">
        <v>1</v>
      </c>
      <c r="W73" s="54">
        <f t="shared" si="2"/>
        <v>0.73548641662197523</v>
      </c>
      <c r="X73" s="55">
        <f t="shared" ref="X73:X136" si="3">ABS(V73-W73)</f>
        <v>0.26451358337802477</v>
      </c>
    </row>
    <row r="74" spans="2:24" x14ac:dyDescent="0.25">
      <c r="B74" s="26">
        <f>IF('Training Data'!A68="M",1,0)</f>
        <v>1</v>
      </c>
      <c r="C74" s="22">
        <f>IF('Training Data'!A68="F",1,0)</f>
        <v>0</v>
      </c>
      <c r="D74" s="26">
        <f>IF('Training Data'!$B68="H",1,0)</f>
        <v>0</v>
      </c>
      <c r="E74" s="22">
        <f>IF('Training Data'!$B68="A",1,0)</f>
        <v>1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1</v>
      </c>
      <c r="S74" s="37">
        <v>0</v>
      </c>
      <c r="T74" s="22">
        <v>1</v>
      </c>
      <c r="U74" s="24">
        <v>1</v>
      </c>
      <c r="V74" s="23">
        <v>1</v>
      </c>
      <c r="W74" s="54">
        <f t="shared" si="2"/>
        <v>0.79987218499140678</v>
      </c>
      <c r="X74" s="55">
        <f t="shared" si="3"/>
        <v>0.20012781500859322</v>
      </c>
    </row>
    <row r="75" spans="2:24" x14ac:dyDescent="0.25">
      <c r="B75" s="26">
        <f>IF('Training Data'!A69="M",1,0)</f>
        <v>0</v>
      </c>
      <c r="C75" s="22">
        <f>IF('Training Data'!A69="F",1,0)</f>
        <v>0</v>
      </c>
      <c r="D75" s="26">
        <f>IF('Training Data'!$B69="H",1,0)</f>
        <v>0</v>
      </c>
      <c r="E75" s="22">
        <f>IF('Training Data'!$B69="A",1,0)</f>
        <v>1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1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1</v>
      </c>
      <c r="T75" s="22">
        <v>0</v>
      </c>
      <c r="U75" s="24">
        <v>1</v>
      </c>
      <c r="V75" s="23">
        <v>1</v>
      </c>
      <c r="W75" s="54">
        <f t="shared" si="2"/>
        <v>0.3767305643708152</v>
      </c>
      <c r="X75" s="55">
        <f t="shared" si="3"/>
        <v>0.6232694356291848</v>
      </c>
    </row>
    <row r="76" spans="2:24" x14ac:dyDescent="0.25">
      <c r="B76" s="26">
        <f>IF('Training Data'!A70="M",1,0)</f>
        <v>1</v>
      </c>
      <c r="C76" s="22">
        <f>IF('Training Data'!A70="F",1,0)</f>
        <v>0</v>
      </c>
      <c r="D76" s="26">
        <f>IF('Training Data'!$B70="H",1,0)</f>
        <v>0</v>
      </c>
      <c r="E76" s="22">
        <f>IF('Training Data'!$B70="A",1,0)</f>
        <v>1</v>
      </c>
      <c r="F76" s="37">
        <v>0</v>
      </c>
      <c r="G76" s="37">
        <v>0</v>
      </c>
      <c r="H76" s="37">
        <v>0</v>
      </c>
      <c r="I76" s="37">
        <v>1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1</v>
      </c>
      <c r="P76" s="37">
        <v>0</v>
      </c>
      <c r="Q76" s="37">
        <v>0</v>
      </c>
      <c r="R76" s="37">
        <v>0</v>
      </c>
      <c r="S76" s="37">
        <v>0</v>
      </c>
      <c r="T76" s="22">
        <v>0</v>
      </c>
      <c r="U76" s="24">
        <v>1</v>
      </c>
      <c r="V76" s="23">
        <v>1</v>
      </c>
      <c r="W76" s="54">
        <f t="shared" si="2"/>
        <v>0.89666600277029374</v>
      </c>
      <c r="X76" s="55">
        <f t="shared" si="3"/>
        <v>0.10333399722970626</v>
      </c>
    </row>
    <row r="77" spans="2:24" x14ac:dyDescent="0.25">
      <c r="B77" s="26">
        <f>IF('Training Data'!A71="M",1,0)</f>
        <v>0</v>
      </c>
      <c r="C77" s="22">
        <f>IF('Training Data'!A71="F",1,0)</f>
        <v>1</v>
      </c>
      <c r="D77" s="26">
        <f>IF('Training Data'!$B71="H",1,0)</f>
        <v>1</v>
      </c>
      <c r="E77" s="22">
        <f>IF('Training Data'!$B71="A",1,0)</f>
        <v>0</v>
      </c>
      <c r="F77" s="37">
        <v>0</v>
      </c>
      <c r="G77" s="37">
        <v>0</v>
      </c>
      <c r="H77" s="37">
        <v>0</v>
      </c>
      <c r="I77" s="37">
        <v>0</v>
      </c>
      <c r="J77" s="37">
        <v>1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7">
        <v>0</v>
      </c>
      <c r="R77" s="37">
        <v>0</v>
      </c>
      <c r="S77" s="37">
        <v>0</v>
      </c>
      <c r="T77" s="22">
        <v>0</v>
      </c>
      <c r="U77" s="24">
        <v>1</v>
      </c>
      <c r="V77" s="23">
        <v>1</v>
      </c>
      <c r="W77" s="54">
        <f t="shared" si="2"/>
        <v>0.69232491623532355</v>
      </c>
      <c r="X77" s="55">
        <f t="shared" si="3"/>
        <v>0.30767508376467645</v>
      </c>
    </row>
    <row r="78" spans="2:24" x14ac:dyDescent="0.25">
      <c r="B78" s="26">
        <f>IF('Training Data'!A72="M",1,0)</f>
        <v>0</v>
      </c>
      <c r="C78" s="22">
        <f>IF('Training Data'!A72="F",1,0)</f>
        <v>1</v>
      </c>
      <c r="D78" s="26">
        <f>IF('Training Data'!$B72="H",1,0)</f>
        <v>1</v>
      </c>
      <c r="E78" s="22">
        <f>IF('Training Data'!$B72="A",1,0)</f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1</v>
      </c>
      <c r="P78" s="37">
        <v>0</v>
      </c>
      <c r="Q78" s="37">
        <v>1</v>
      </c>
      <c r="R78" s="37">
        <v>0</v>
      </c>
      <c r="S78" s="37">
        <v>0</v>
      </c>
      <c r="T78" s="22">
        <v>1</v>
      </c>
      <c r="U78" s="24">
        <v>1</v>
      </c>
      <c r="V78" s="23">
        <v>1</v>
      </c>
      <c r="W78" s="54">
        <f t="shared" si="2"/>
        <v>1.0815869417232522</v>
      </c>
      <c r="X78" s="55">
        <f t="shared" si="3"/>
        <v>8.1586941723252204E-2</v>
      </c>
    </row>
    <row r="79" spans="2:24" x14ac:dyDescent="0.25">
      <c r="B79" s="26">
        <f>IF('Training Data'!A73="M",1,0)</f>
        <v>0</v>
      </c>
      <c r="C79" s="22">
        <f>IF('Training Data'!A73="F",1,0)</f>
        <v>0</v>
      </c>
      <c r="D79" s="26">
        <f>IF('Training Data'!$B73="H",1,0)</f>
        <v>0</v>
      </c>
      <c r="E79" s="22">
        <f>IF('Training Data'!$B73="A",1,0)</f>
        <v>1</v>
      </c>
      <c r="F79" s="37">
        <v>0</v>
      </c>
      <c r="G79" s="37">
        <v>0</v>
      </c>
      <c r="H79" s="37">
        <v>0</v>
      </c>
      <c r="I79" s="37">
        <v>0</v>
      </c>
      <c r="J79" s="37">
        <v>0</v>
      </c>
      <c r="K79" s="37">
        <v>0</v>
      </c>
      <c r="L79" s="37">
        <v>0</v>
      </c>
      <c r="M79" s="37">
        <v>0</v>
      </c>
      <c r="N79" s="37">
        <v>1</v>
      </c>
      <c r="O79" s="37">
        <v>0</v>
      </c>
      <c r="P79" s="37">
        <v>0</v>
      </c>
      <c r="Q79" s="37">
        <v>0</v>
      </c>
      <c r="R79" s="37">
        <v>0</v>
      </c>
      <c r="S79" s="37">
        <v>0</v>
      </c>
      <c r="T79" s="22">
        <v>0</v>
      </c>
      <c r="U79" s="24">
        <v>1</v>
      </c>
      <c r="V79" s="23">
        <v>1</v>
      </c>
      <c r="W79" s="54">
        <f t="shared" si="2"/>
        <v>0.47696594855703872</v>
      </c>
      <c r="X79" s="55">
        <f t="shared" si="3"/>
        <v>0.52303405144296122</v>
      </c>
    </row>
    <row r="80" spans="2:24" x14ac:dyDescent="0.25">
      <c r="B80" s="26">
        <f>IF('Training Data'!A74="M",1,0)</f>
        <v>1</v>
      </c>
      <c r="C80" s="22">
        <f>IF('Training Data'!A74="F",1,0)</f>
        <v>0</v>
      </c>
      <c r="D80" s="26">
        <f>IF('Training Data'!$B74="H",1,0)</f>
        <v>0</v>
      </c>
      <c r="E80" s="22">
        <f>IF('Training Data'!$B74="A",1,0)</f>
        <v>0</v>
      </c>
      <c r="F80" s="37">
        <v>0</v>
      </c>
      <c r="G80" s="37">
        <v>0</v>
      </c>
      <c r="H80" s="37">
        <v>0</v>
      </c>
      <c r="I80" s="37">
        <v>1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37">
        <v>1</v>
      </c>
      <c r="Q80" s="37">
        <v>0</v>
      </c>
      <c r="R80" s="37">
        <v>0</v>
      </c>
      <c r="S80" s="37">
        <v>0</v>
      </c>
      <c r="T80" s="22">
        <v>0</v>
      </c>
      <c r="U80" s="24">
        <v>1</v>
      </c>
      <c r="V80" s="23">
        <v>1</v>
      </c>
      <c r="W80" s="54">
        <f t="shared" si="2"/>
        <v>0.41748409568498251</v>
      </c>
      <c r="X80" s="55">
        <f t="shared" si="3"/>
        <v>0.58251590431501743</v>
      </c>
    </row>
    <row r="81" spans="2:24" x14ac:dyDescent="0.25">
      <c r="B81" s="26">
        <f>IF('Training Data'!A75="M",1,0)</f>
        <v>1</v>
      </c>
      <c r="C81" s="22">
        <f>IF('Training Data'!A75="F",1,0)</f>
        <v>0</v>
      </c>
      <c r="D81" s="26">
        <f>IF('Training Data'!$B75="H",1,0)</f>
        <v>1</v>
      </c>
      <c r="E81" s="22">
        <f>IF('Training Data'!$B75="A",1,0)</f>
        <v>0</v>
      </c>
      <c r="F81" s="37">
        <v>0</v>
      </c>
      <c r="G81" s="37">
        <v>0</v>
      </c>
      <c r="H81" s="37">
        <v>0</v>
      </c>
      <c r="I81" s="37">
        <v>0</v>
      </c>
      <c r="J81" s="37">
        <v>0</v>
      </c>
      <c r="K81" s="37">
        <v>0</v>
      </c>
      <c r="L81" s="37">
        <v>0</v>
      </c>
      <c r="M81" s="37">
        <v>1</v>
      </c>
      <c r="N81" s="37">
        <v>0</v>
      </c>
      <c r="O81" s="37">
        <v>0</v>
      </c>
      <c r="P81" s="37">
        <v>0</v>
      </c>
      <c r="Q81" s="37">
        <v>0</v>
      </c>
      <c r="R81" s="37">
        <v>0</v>
      </c>
      <c r="S81" s="37">
        <v>0</v>
      </c>
      <c r="T81" s="22">
        <v>0</v>
      </c>
      <c r="U81" s="24">
        <v>1</v>
      </c>
      <c r="V81" s="23">
        <v>1</v>
      </c>
      <c r="W81" s="54">
        <f t="shared" si="2"/>
        <v>0.48609860599392518</v>
      </c>
      <c r="X81" s="55">
        <f t="shared" si="3"/>
        <v>0.51390139400607482</v>
      </c>
    </row>
    <row r="82" spans="2:24" x14ac:dyDescent="0.25">
      <c r="B82" s="26">
        <f>IF('Training Data'!A76="M",1,0)</f>
        <v>0</v>
      </c>
      <c r="C82" s="22">
        <f>IF('Training Data'!A76="F",1,0)</f>
        <v>1</v>
      </c>
      <c r="D82" s="26">
        <f>IF('Training Data'!$B76="H",1,0)</f>
        <v>0</v>
      </c>
      <c r="E82" s="22">
        <f>IF('Training Data'!$B76="A",1,0)</f>
        <v>1</v>
      </c>
      <c r="F82" s="37">
        <v>0</v>
      </c>
      <c r="G82" s="37">
        <v>0</v>
      </c>
      <c r="H82" s="37">
        <v>0</v>
      </c>
      <c r="I82" s="37">
        <v>0</v>
      </c>
      <c r="J82" s="37">
        <v>1</v>
      </c>
      <c r="K82" s="37">
        <v>0</v>
      </c>
      <c r="L82" s="37">
        <v>0</v>
      </c>
      <c r="M82" s="37">
        <v>0</v>
      </c>
      <c r="N82" s="37">
        <v>0</v>
      </c>
      <c r="O82" s="37">
        <v>0</v>
      </c>
      <c r="P82" s="37">
        <v>1</v>
      </c>
      <c r="Q82" s="37">
        <v>0</v>
      </c>
      <c r="R82" s="37">
        <v>0</v>
      </c>
      <c r="S82" s="37">
        <v>0</v>
      </c>
      <c r="T82" s="22">
        <v>1</v>
      </c>
      <c r="U82" s="24">
        <v>1</v>
      </c>
      <c r="V82" s="23">
        <v>1</v>
      </c>
      <c r="W82" s="54">
        <f t="shared" si="2"/>
        <v>0.85524868100162132</v>
      </c>
      <c r="X82" s="55">
        <f t="shared" si="3"/>
        <v>0.14475131899837868</v>
      </c>
    </row>
    <row r="83" spans="2:24" x14ac:dyDescent="0.25">
      <c r="B83" s="26">
        <f>IF('Training Data'!A77="M",1,0)</f>
        <v>1</v>
      </c>
      <c r="C83" s="22">
        <f>IF('Training Data'!A77="F",1,0)</f>
        <v>0</v>
      </c>
      <c r="D83" s="26">
        <f>IF('Training Data'!$B77="H",1,0)</f>
        <v>0</v>
      </c>
      <c r="E83" s="22">
        <f>IF('Training Data'!$B77="A",1,0)</f>
        <v>1</v>
      </c>
      <c r="F83" s="37">
        <v>0</v>
      </c>
      <c r="G83" s="37">
        <v>0</v>
      </c>
      <c r="H83" s="37">
        <v>0</v>
      </c>
      <c r="I83" s="37">
        <v>1</v>
      </c>
      <c r="J83" s="37">
        <v>1</v>
      </c>
      <c r="K83" s="37">
        <v>0</v>
      </c>
      <c r="L83" s="37">
        <v>0</v>
      </c>
      <c r="M83" s="37">
        <v>0</v>
      </c>
      <c r="N83" s="37">
        <v>0</v>
      </c>
      <c r="O83" s="37">
        <v>1</v>
      </c>
      <c r="P83" s="37">
        <v>0</v>
      </c>
      <c r="Q83" s="37">
        <v>0</v>
      </c>
      <c r="R83" s="37">
        <v>0</v>
      </c>
      <c r="S83" s="37">
        <v>0</v>
      </c>
      <c r="T83" s="22">
        <v>0</v>
      </c>
      <c r="U83" s="24">
        <v>1</v>
      </c>
      <c r="V83" s="23">
        <v>1</v>
      </c>
      <c r="W83" s="54">
        <f t="shared" si="2"/>
        <v>1.2923274844109107</v>
      </c>
      <c r="X83" s="55">
        <f t="shared" si="3"/>
        <v>0.29232748441091072</v>
      </c>
    </row>
    <row r="84" spans="2:24" x14ac:dyDescent="0.25">
      <c r="B84" s="26">
        <f>IF('Training Data'!A78="M",1,0)</f>
        <v>0</v>
      </c>
      <c r="C84" s="22">
        <f>IF('Training Data'!A78="F",1,0)</f>
        <v>1</v>
      </c>
      <c r="D84" s="26">
        <f>IF('Training Data'!$B78="H",1,0)</f>
        <v>0</v>
      </c>
      <c r="E84" s="22">
        <f>IF('Training Data'!$B78="A",1,0)</f>
        <v>1</v>
      </c>
      <c r="F84" s="37">
        <v>0</v>
      </c>
      <c r="G84" s="37">
        <v>0</v>
      </c>
      <c r="H84" s="37">
        <v>0</v>
      </c>
      <c r="I84" s="37">
        <v>0</v>
      </c>
      <c r="J84" s="37">
        <v>0</v>
      </c>
      <c r="K84" s="37">
        <v>0</v>
      </c>
      <c r="L84" s="37">
        <v>0</v>
      </c>
      <c r="M84" s="37">
        <v>0</v>
      </c>
      <c r="N84" s="37">
        <v>0</v>
      </c>
      <c r="O84" s="37">
        <v>1</v>
      </c>
      <c r="P84" s="37">
        <v>0</v>
      </c>
      <c r="Q84" s="37">
        <v>0</v>
      </c>
      <c r="R84" s="37">
        <v>0</v>
      </c>
      <c r="S84" s="37">
        <v>0</v>
      </c>
      <c r="T84" s="22">
        <v>0</v>
      </c>
      <c r="U84" s="24">
        <v>1</v>
      </c>
      <c r="V84" s="23">
        <v>1</v>
      </c>
      <c r="W84" s="54">
        <f t="shared" si="2"/>
        <v>0.57591914751826634</v>
      </c>
      <c r="X84" s="55">
        <f t="shared" si="3"/>
        <v>0.42408085248173366</v>
      </c>
    </row>
    <row r="85" spans="2:24" x14ac:dyDescent="0.25">
      <c r="B85" s="26">
        <f>IF('Training Data'!A79="M",1,0)</f>
        <v>0</v>
      </c>
      <c r="C85" s="22">
        <f>IF('Training Data'!A79="F",1,0)</f>
        <v>1</v>
      </c>
      <c r="D85" s="26">
        <f>IF('Training Data'!$B79="H",1,0)</f>
        <v>0</v>
      </c>
      <c r="E85" s="22">
        <f>IF('Training Data'!$B79="A",1,0)</f>
        <v>1</v>
      </c>
      <c r="F85" s="37">
        <v>1</v>
      </c>
      <c r="G85" s="37">
        <v>0</v>
      </c>
      <c r="H85" s="37">
        <v>0</v>
      </c>
      <c r="I85" s="37">
        <v>0</v>
      </c>
      <c r="J85" s="37">
        <v>0</v>
      </c>
      <c r="K85" s="37">
        <v>0</v>
      </c>
      <c r="L85" s="37">
        <v>0</v>
      </c>
      <c r="M85" s="37">
        <v>0</v>
      </c>
      <c r="N85" s="37">
        <v>0</v>
      </c>
      <c r="O85" s="37">
        <v>0</v>
      </c>
      <c r="P85" s="37">
        <v>0</v>
      </c>
      <c r="Q85" s="37">
        <v>0</v>
      </c>
      <c r="R85" s="37">
        <v>0</v>
      </c>
      <c r="S85" s="37">
        <v>0</v>
      </c>
      <c r="T85" s="22">
        <v>1</v>
      </c>
      <c r="U85" s="24">
        <v>1</v>
      </c>
      <c r="V85" s="23">
        <v>1</v>
      </c>
      <c r="W85" s="54">
        <f t="shared" si="2"/>
        <v>0.86778748644108927</v>
      </c>
      <c r="X85" s="55">
        <f t="shared" si="3"/>
        <v>0.13221251355891073</v>
      </c>
    </row>
    <row r="86" spans="2:24" x14ac:dyDescent="0.25">
      <c r="B86" s="26">
        <f>IF('Training Data'!A80="M",1,0)</f>
        <v>0</v>
      </c>
      <c r="C86" s="22">
        <f>IF('Training Data'!A80="F",1,0)</f>
        <v>1</v>
      </c>
      <c r="D86" s="26">
        <f>IF('Training Data'!$B80="H",1,0)</f>
        <v>0</v>
      </c>
      <c r="E86" s="22">
        <f>IF('Training Data'!$B80="A",1,0)</f>
        <v>0</v>
      </c>
      <c r="F86" s="37">
        <v>0</v>
      </c>
      <c r="G86" s="37">
        <v>0</v>
      </c>
      <c r="H86" s="37">
        <v>0</v>
      </c>
      <c r="I86" s="37">
        <v>1</v>
      </c>
      <c r="J86" s="37">
        <v>0</v>
      </c>
      <c r="K86" s="37">
        <v>0</v>
      </c>
      <c r="L86" s="37">
        <v>0</v>
      </c>
      <c r="M86" s="37">
        <v>0</v>
      </c>
      <c r="N86" s="37">
        <v>0</v>
      </c>
      <c r="O86" s="37">
        <v>0</v>
      </c>
      <c r="P86" s="37">
        <v>0</v>
      </c>
      <c r="Q86" s="37">
        <v>0</v>
      </c>
      <c r="R86" s="37">
        <v>0</v>
      </c>
      <c r="S86" s="37">
        <v>0</v>
      </c>
      <c r="T86" s="22">
        <v>0</v>
      </c>
      <c r="U86" s="24">
        <v>1</v>
      </c>
      <c r="V86" s="23">
        <v>1</v>
      </c>
      <c r="W86" s="54">
        <f t="shared" si="2"/>
        <v>0.68357728570686538</v>
      </c>
      <c r="X86" s="55">
        <f t="shared" si="3"/>
        <v>0.31642271429313462</v>
      </c>
    </row>
    <row r="87" spans="2:24" x14ac:dyDescent="0.25">
      <c r="B87" s="26">
        <f>IF('Training Data'!A81="M",1,0)</f>
        <v>0</v>
      </c>
      <c r="C87" s="22">
        <f>IF('Training Data'!A81="F",1,0)</f>
        <v>1</v>
      </c>
      <c r="D87" s="26">
        <f>IF('Training Data'!$B81="H",1,0)</f>
        <v>0</v>
      </c>
      <c r="E87" s="22">
        <f>IF('Training Data'!$B81="A",1,0)</f>
        <v>1</v>
      </c>
      <c r="F87" s="37">
        <v>0</v>
      </c>
      <c r="G87" s="37">
        <v>0</v>
      </c>
      <c r="H87" s="37">
        <v>0</v>
      </c>
      <c r="I87" s="37">
        <v>0</v>
      </c>
      <c r="J87" s="37">
        <v>1</v>
      </c>
      <c r="K87" s="37">
        <v>0</v>
      </c>
      <c r="L87" s="37">
        <v>0</v>
      </c>
      <c r="M87" s="37">
        <v>0</v>
      </c>
      <c r="N87" s="37">
        <v>0</v>
      </c>
      <c r="O87" s="37">
        <v>0</v>
      </c>
      <c r="P87" s="37">
        <v>0</v>
      </c>
      <c r="Q87" s="37">
        <v>0</v>
      </c>
      <c r="R87" s="37">
        <v>0</v>
      </c>
      <c r="S87" s="37">
        <v>0</v>
      </c>
      <c r="T87" s="22">
        <v>0</v>
      </c>
      <c r="U87" s="24">
        <v>1</v>
      </c>
      <c r="V87" s="23">
        <v>1</v>
      </c>
      <c r="W87" s="54">
        <f t="shared" si="2"/>
        <v>0.70426299265672099</v>
      </c>
      <c r="X87" s="55">
        <f t="shared" si="3"/>
        <v>0.29573700734327901</v>
      </c>
    </row>
    <row r="88" spans="2:24" x14ac:dyDescent="0.25">
      <c r="B88" s="26">
        <f>IF('Training Data'!A82="M",1,0)</f>
        <v>0</v>
      </c>
      <c r="C88" s="22">
        <f>IF('Training Data'!A82="F",1,0)</f>
        <v>1</v>
      </c>
      <c r="D88" s="26">
        <f>IF('Training Data'!$B82="H",1,0)</f>
        <v>1</v>
      </c>
      <c r="E88" s="22">
        <f>IF('Training Data'!$B82="A",1,0)</f>
        <v>0</v>
      </c>
      <c r="F88" s="37">
        <v>0</v>
      </c>
      <c r="G88" s="37">
        <v>0</v>
      </c>
      <c r="H88" s="37">
        <v>0</v>
      </c>
      <c r="I88" s="37">
        <v>0</v>
      </c>
      <c r="J88" s="37">
        <v>0</v>
      </c>
      <c r="K88" s="37">
        <v>0</v>
      </c>
      <c r="L88" s="37">
        <v>0</v>
      </c>
      <c r="M88" s="37">
        <v>0</v>
      </c>
      <c r="N88" s="37">
        <v>0</v>
      </c>
      <c r="O88" s="37">
        <v>0</v>
      </c>
      <c r="P88" s="37">
        <v>0</v>
      </c>
      <c r="Q88" s="37">
        <v>0</v>
      </c>
      <c r="R88" s="37">
        <v>1</v>
      </c>
      <c r="S88" s="37">
        <v>0</v>
      </c>
      <c r="T88" s="22">
        <v>0</v>
      </c>
      <c r="U88" s="24">
        <v>1</v>
      </c>
      <c r="V88" s="23">
        <v>1</v>
      </c>
      <c r="W88" s="54">
        <f t="shared" si="2"/>
        <v>0.5926259527110137</v>
      </c>
      <c r="X88" s="55">
        <f t="shared" si="3"/>
        <v>0.4073740472889863</v>
      </c>
    </row>
    <row r="89" spans="2:24" x14ac:dyDescent="0.25">
      <c r="B89" s="26">
        <f>IF('Training Data'!A83="M",1,0)</f>
        <v>1</v>
      </c>
      <c r="C89" s="22">
        <f>IF('Training Data'!A83="F",1,0)</f>
        <v>0</v>
      </c>
      <c r="D89" s="26">
        <f>IF('Training Data'!$B83="H",1,0)</f>
        <v>1</v>
      </c>
      <c r="E89" s="22">
        <f>IF('Training Data'!$B83="A",1,0)</f>
        <v>0</v>
      </c>
      <c r="F89" s="37">
        <v>0</v>
      </c>
      <c r="G89" s="37">
        <v>0</v>
      </c>
      <c r="H89" s="37">
        <v>0</v>
      </c>
      <c r="I89" s="37">
        <v>0</v>
      </c>
      <c r="J89" s="37">
        <v>0</v>
      </c>
      <c r="K89" s="37">
        <v>1</v>
      </c>
      <c r="L89" s="37">
        <v>0</v>
      </c>
      <c r="M89" s="37">
        <v>0</v>
      </c>
      <c r="N89" s="37">
        <v>0</v>
      </c>
      <c r="O89" s="37">
        <v>0</v>
      </c>
      <c r="P89" s="37">
        <v>0</v>
      </c>
      <c r="Q89" s="37">
        <v>0</v>
      </c>
      <c r="R89" s="37">
        <v>0</v>
      </c>
      <c r="S89" s="37">
        <v>0</v>
      </c>
      <c r="T89" s="22">
        <v>0</v>
      </c>
      <c r="U89" s="24">
        <v>1</v>
      </c>
      <c r="V89" s="23">
        <v>1</v>
      </c>
      <c r="W89" s="54">
        <f t="shared" si="2"/>
        <v>0.56838990737817108</v>
      </c>
      <c r="X89" s="55">
        <f t="shared" si="3"/>
        <v>0.43161009262182892</v>
      </c>
    </row>
    <row r="90" spans="2:24" x14ac:dyDescent="0.25">
      <c r="B90" s="26">
        <f>IF('Training Data'!A84="M",1,0)</f>
        <v>0</v>
      </c>
      <c r="C90" s="22">
        <f>IF('Training Data'!A84="F",1,0)</f>
        <v>0</v>
      </c>
      <c r="D90" s="26">
        <f>IF('Training Data'!$B84="H",1,0)</f>
        <v>0</v>
      </c>
      <c r="E90" s="22">
        <f>IF('Training Data'!$B84="A",1,0)</f>
        <v>0</v>
      </c>
      <c r="F90" s="37">
        <v>1</v>
      </c>
      <c r="G90" s="37">
        <v>0</v>
      </c>
      <c r="H90" s="37">
        <v>0</v>
      </c>
      <c r="I90" s="37">
        <v>0</v>
      </c>
      <c r="J90" s="37">
        <v>0</v>
      </c>
      <c r="K90" s="37">
        <v>0</v>
      </c>
      <c r="L90" s="37">
        <v>0</v>
      </c>
      <c r="M90" s="37">
        <v>1</v>
      </c>
      <c r="N90" s="37">
        <v>0</v>
      </c>
      <c r="O90" s="37">
        <v>0</v>
      </c>
      <c r="P90" s="37">
        <v>0</v>
      </c>
      <c r="Q90" s="37">
        <v>0</v>
      </c>
      <c r="R90" s="37">
        <v>0</v>
      </c>
      <c r="S90" s="37">
        <v>0</v>
      </c>
      <c r="T90" s="22">
        <v>0</v>
      </c>
      <c r="U90" s="24">
        <v>1</v>
      </c>
      <c r="V90" s="23">
        <v>1</v>
      </c>
      <c r="W90" s="54">
        <f t="shared" si="2"/>
        <v>0.71540644696476585</v>
      </c>
      <c r="X90" s="55">
        <f t="shared" si="3"/>
        <v>0.28459355303523415</v>
      </c>
    </row>
    <row r="91" spans="2:24" x14ac:dyDescent="0.25">
      <c r="B91" s="26">
        <f>IF('Training Data'!A85="M",1,0)</f>
        <v>0</v>
      </c>
      <c r="C91" s="22">
        <f>IF('Training Data'!A85="F",1,0)</f>
        <v>1</v>
      </c>
      <c r="D91" s="26">
        <f>IF('Training Data'!$B85="H",1,0)</f>
        <v>0</v>
      </c>
      <c r="E91" s="22">
        <f>IF('Training Data'!$B85="A",1,0)</f>
        <v>1</v>
      </c>
      <c r="F91" s="37">
        <v>0</v>
      </c>
      <c r="G91" s="37">
        <v>0</v>
      </c>
      <c r="H91" s="37">
        <v>1</v>
      </c>
      <c r="I91" s="37">
        <v>0</v>
      </c>
      <c r="J91" s="37">
        <v>0</v>
      </c>
      <c r="K91" s="37">
        <v>0</v>
      </c>
      <c r="L91" s="37">
        <v>0</v>
      </c>
      <c r="M91" s="37">
        <v>0</v>
      </c>
      <c r="N91" s="37">
        <v>0</v>
      </c>
      <c r="O91" s="37">
        <v>0</v>
      </c>
      <c r="P91" s="37">
        <v>0</v>
      </c>
      <c r="Q91" s="37">
        <v>0</v>
      </c>
      <c r="R91" s="37">
        <v>0</v>
      </c>
      <c r="S91" s="37">
        <v>0</v>
      </c>
      <c r="T91" s="22">
        <v>0</v>
      </c>
      <c r="U91" s="24">
        <v>1</v>
      </c>
      <c r="V91" s="23">
        <v>1</v>
      </c>
      <c r="W91" s="54">
        <f t="shared" si="2"/>
        <v>0.12221945751488969</v>
      </c>
      <c r="X91" s="55">
        <f t="shared" si="3"/>
        <v>0.87778054248511028</v>
      </c>
    </row>
    <row r="92" spans="2:24" x14ac:dyDescent="0.25">
      <c r="B92" s="26">
        <f>IF('Training Data'!A86="M",1,0)</f>
        <v>0</v>
      </c>
      <c r="C92" s="22">
        <f>IF('Training Data'!A86="F",1,0)</f>
        <v>1</v>
      </c>
      <c r="D92" s="26">
        <f>IF('Training Data'!$B86="H",1,0)</f>
        <v>1</v>
      </c>
      <c r="E92" s="22">
        <f>IF('Training Data'!$B86="A",1,0)</f>
        <v>0</v>
      </c>
      <c r="F92" s="37">
        <v>0</v>
      </c>
      <c r="G92" s="37">
        <v>0</v>
      </c>
      <c r="H92" s="37">
        <v>0</v>
      </c>
      <c r="I92" s="37">
        <v>0</v>
      </c>
      <c r="J92" s="37">
        <v>0</v>
      </c>
      <c r="K92" s="37">
        <v>0</v>
      </c>
      <c r="L92" s="37">
        <v>0</v>
      </c>
      <c r="M92" s="37">
        <v>1</v>
      </c>
      <c r="N92" s="37">
        <v>0</v>
      </c>
      <c r="O92" s="37">
        <v>0</v>
      </c>
      <c r="P92" s="37">
        <v>0</v>
      </c>
      <c r="Q92" s="37">
        <v>0</v>
      </c>
      <c r="R92" s="37">
        <v>1</v>
      </c>
      <c r="S92" s="37">
        <v>0</v>
      </c>
      <c r="T92" s="22">
        <v>0</v>
      </c>
      <c r="U92" s="24">
        <v>1</v>
      </c>
      <c r="V92" s="23">
        <v>1</v>
      </c>
      <c r="W92" s="54">
        <f t="shared" si="2"/>
        <v>0.89294648536412646</v>
      </c>
      <c r="X92" s="55">
        <f t="shared" si="3"/>
        <v>0.10705351463587354</v>
      </c>
    </row>
    <row r="93" spans="2:24" x14ac:dyDescent="0.25">
      <c r="B93" s="26">
        <f>IF('Training Data'!A87="M",1,0)</f>
        <v>0</v>
      </c>
      <c r="C93" s="22">
        <f>IF('Training Data'!A87="F",1,0)</f>
        <v>1</v>
      </c>
      <c r="D93" s="26">
        <f>IF('Training Data'!$B87="H",1,0)</f>
        <v>0</v>
      </c>
      <c r="E93" s="22">
        <f>IF('Training Data'!$B87="A",1,0)</f>
        <v>1</v>
      </c>
      <c r="F93" s="37">
        <v>1</v>
      </c>
      <c r="G93" s="37">
        <v>0</v>
      </c>
      <c r="H93" s="37">
        <v>0</v>
      </c>
      <c r="I93" s="37">
        <v>1</v>
      </c>
      <c r="J93" s="37">
        <v>1</v>
      </c>
      <c r="K93" s="37">
        <v>0</v>
      </c>
      <c r="L93" s="37">
        <v>0</v>
      </c>
      <c r="M93" s="37">
        <v>1</v>
      </c>
      <c r="N93" s="37">
        <v>0</v>
      </c>
      <c r="O93" s="37">
        <v>1</v>
      </c>
      <c r="P93" s="37">
        <v>0</v>
      </c>
      <c r="Q93" s="37">
        <v>0</v>
      </c>
      <c r="R93" s="37">
        <v>0</v>
      </c>
      <c r="S93" s="37">
        <v>0</v>
      </c>
      <c r="T93" s="22">
        <v>0</v>
      </c>
      <c r="U93" s="24">
        <v>1</v>
      </c>
      <c r="V93" s="23">
        <v>1</v>
      </c>
      <c r="W93" s="54">
        <f t="shared" si="2"/>
        <v>1.9565258366300131</v>
      </c>
      <c r="X93" s="55">
        <f t="shared" si="3"/>
        <v>0.95652583663001312</v>
      </c>
    </row>
    <row r="94" spans="2:24" x14ac:dyDescent="0.25">
      <c r="B94" s="26">
        <f>IF('Training Data'!A88="M",1,0)</f>
        <v>0</v>
      </c>
      <c r="C94" s="22">
        <f>IF('Training Data'!A88="F",1,0)</f>
        <v>0</v>
      </c>
      <c r="D94" s="26">
        <f>IF('Training Data'!$B88="H",1,0)</f>
        <v>0</v>
      </c>
      <c r="E94" s="22">
        <f>IF('Training Data'!$B88="A",1,0)</f>
        <v>1</v>
      </c>
      <c r="F94" s="37">
        <v>0</v>
      </c>
      <c r="G94" s="37">
        <v>0</v>
      </c>
      <c r="H94" s="37">
        <v>0</v>
      </c>
      <c r="I94" s="37">
        <v>0</v>
      </c>
      <c r="J94" s="37">
        <v>0</v>
      </c>
      <c r="K94" s="37">
        <v>0</v>
      </c>
      <c r="L94" s="37">
        <v>0</v>
      </c>
      <c r="M94" s="37">
        <v>0</v>
      </c>
      <c r="N94" s="37">
        <v>0</v>
      </c>
      <c r="O94" s="37">
        <v>0</v>
      </c>
      <c r="P94" s="37">
        <v>0</v>
      </c>
      <c r="Q94" s="37">
        <v>0</v>
      </c>
      <c r="R94" s="37">
        <v>0</v>
      </c>
      <c r="S94" s="37">
        <v>0</v>
      </c>
      <c r="T94" s="22">
        <v>0</v>
      </c>
      <c r="U94" s="24">
        <v>1</v>
      </c>
      <c r="V94" s="23">
        <v>1</v>
      </c>
      <c r="W94" s="54">
        <f t="shared" si="2"/>
        <v>0.21874989781471729</v>
      </c>
      <c r="X94" s="55">
        <f t="shared" si="3"/>
        <v>0.78125010218528268</v>
      </c>
    </row>
    <row r="95" spans="2:24" x14ac:dyDescent="0.25">
      <c r="B95" s="26">
        <f>IF('Training Data'!A89="M",1,0)</f>
        <v>0</v>
      </c>
      <c r="C95" s="22">
        <f>IF('Training Data'!A89="F",1,0)</f>
        <v>1</v>
      </c>
      <c r="D95" s="26">
        <f>IF('Training Data'!$B89="H",1,0)</f>
        <v>1</v>
      </c>
      <c r="E95" s="22">
        <f>IF('Training Data'!$B89="A",1,0)</f>
        <v>0</v>
      </c>
      <c r="F95" s="37">
        <v>1</v>
      </c>
      <c r="G95" s="37">
        <v>0</v>
      </c>
      <c r="H95" s="37">
        <v>0</v>
      </c>
      <c r="I95" s="37">
        <v>0</v>
      </c>
      <c r="J95" s="37">
        <v>1</v>
      </c>
      <c r="K95" s="37">
        <v>0</v>
      </c>
      <c r="L95" s="37">
        <v>0</v>
      </c>
      <c r="M95" s="37">
        <v>0</v>
      </c>
      <c r="N95" s="37">
        <v>0</v>
      </c>
      <c r="O95" s="37">
        <v>1</v>
      </c>
      <c r="P95" s="37">
        <v>0</v>
      </c>
      <c r="Q95" s="37">
        <v>0</v>
      </c>
      <c r="R95" s="37">
        <v>1</v>
      </c>
      <c r="S95" s="37">
        <v>0</v>
      </c>
      <c r="T95" s="22">
        <v>0</v>
      </c>
      <c r="U95" s="24">
        <v>1</v>
      </c>
      <c r="V95" s="23">
        <v>1</v>
      </c>
      <c r="W95" s="54">
        <f t="shared" si="2"/>
        <v>1.5085975291658889</v>
      </c>
      <c r="X95" s="55">
        <f t="shared" si="3"/>
        <v>0.50859752916588885</v>
      </c>
    </row>
    <row r="96" spans="2:24" x14ac:dyDescent="0.25">
      <c r="B96" s="26">
        <f>IF('Training Data'!A90="M",1,0)</f>
        <v>0</v>
      </c>
      <c r="C96" s="22">
        <f>IF('Training Data'!A90="F",1,0)</f>
        <v>0</v>
      </c>
      <c r="D96" s="26">
        <f>IF('Training Data'!$B90="H",1,0)</f>
        <v>0</v>
      </c>
      <c r="E96" s="22">
        <f>IF('Training Data'!$B90="A",1,0)</f>
        <v>1</v>
      </c>
      <c r="F96" s="37">
        <v>0</v>
      </c>
      <c r="G96" s="37">
        <v>0</v>
      </c>
      <c r="H96" s="37">
        <v>0</v>
      </c>
      <c r="I96" s="37">
        <v>0</v>
      </c>
      <c r="J96" s="37">
        <v>0</v>
      </c>
      <c r="K96" s="37">
        <v>0</v>
      </c>
      <c r="L96" s="37">
        <v>0</v>
      </c>
      <c r="M96" s="37">
        <v>0</v>
      </c>
      <c r="N96" s="37">
        <v>1</v>
      </c>
      <c r="O96" s="37">
        <v>0</v>
      </c>
      <c r="P96" s="37">
        <v>0</v>
      </c>
      <c r="Q96" s="37">
        <v>0</v>
      </c>
      <c r="R96" s="37">
        <v>0</v>
      </c>
      <c r="S96" s="37">
        <v>0</v>
      </c>
      <c r="T96" s="22">
        <v>0</v>
      </c>
      <c r="U96" s="24">
        <v>1</v>
      </c>
      <c r="V96" s="23">
        <v>1</v>
      </c>
      <c r="W96" s="54">
        <f t="shared" si="2"/>
        <v>0.47696594855703872</v>
      </c>
      <c r="X96" s="55">
        <f t="shared" si="3"/>
        <v>0.52303405144296122</v>
      </c>
    </row>
    <row r="97" spans="2:24" x14ac:dyDescent="0.25">
      <c r="B97" s="26">
        <f>IF('Training Data'!A91="M",1,0)</f>
        <v>1</v>
      </c>
      <c r="C97" s="22">
        <f>IF('Training Data'!A91="F",1,0)</f>
        <v>0</v>
      </c>
      <c r="D97" s="26">
        <f>IF('Training Data'!$B91="H",1,0)</f>
        <v>1</v>
      </c>
      <c r="E97" s="22">
        <f>IF('Training Data'!$B91="A",1,0)</f>
        <v>0</v>
      </c>
      <c r="F97" s="37">
        <v>1</v>
      </c>
      <c r="G97" s="37">
        <v>0</v>
      </c>
      <c r="H97" s="37">
        <v>1</v>
      </c>
      <c r="I97" s="37">
        <v>0</v>
      </c>
      <c r="J97" s="37">
        <v>0</v>
      </c>
      <c r="K97" s="37">
        <v>1</v>
      </c>
      <c r="L97" s="37">
        <v>0</v>
      </c>
      <c r="M97" s="37">
        <v>0</v>
      </c>
      <c r="N97" s="37">
        <v>0</v>
      </c>
      <c r="O97" s="37">
        <v>0</v>
      </c>
      <c r="P97" s="37">
        <v>0</v>
      </c>
      <c r="Q97" s="37">
        <v>0</v>
      </c>
      <c r="R97" s="37">
        <v>0</v>
      </c>
      <c r="S97" s="37">
        <v>0</v>
      </c>
      <c r="T97" s="22">
        <v>0</v>
      </c>
      <c r="U97" s="24">
        <v>1</v>
      </c>
      <c r="V97" s="23">
        <v>1</v>
      </c>
      <c r="W97" s="54">
        <f t="shared" si="2"/>
        <v>0.6350003121890524</v>
      </c>
      <c r="X97" s="55">
        <f t="shared" si="3"/>
        <v>0.3649996878109476</v>
      </c>
    </row>
    <row r="98" spans="2:24" x14ac:dyDescent="0.25">
      <c r="B98" s="26">
        <f>IF('Training Data'!A92="M",1,0)</f>
        <v>0</v>
      </c>
      <c r="C98" s="22">
        <f>IF('Training Data'!A92="F",1,0)</f>
        <v>1</v>
      </c>
      <c r="D98" s="26">
        <f>IF('Training Data'!$B92="H",1,0)</f>
        <v>0</v>
      </c>
      <c r="E98" s="22">
        <f>IF('Training Data'!$B92="A",1,0)</f>
        <v>1</v>
      </c>
      <c r="F98" s="37">
        <v>0</v>
      </c>
      <c r="G98" s="37">
        <v>0</v>
      </c>
      <c r="H98" s="37">
        <v>0</v>
      </c>
      <c r="I98" s="37">
        <v>0</v>
      </c>
      <c r="J98" s="37">
        <v>1</v>
      </c>
      <c r="K98" s="37">
        <v>0</v>
      </c>
      <c r="L98" s="37">
        <v>0</v>
      </c>
      <c r="M98" s="37">
        <v>0</v>
      </c>
      <c r="N98" s="37">
        <v>0</v>
      </c>
      <c r="O98" s="37">
        <v>0</v>
      </c>
      <c r="P98" s="37">
        <v>0</v>
      </c>
      <c r="Q98" s="37">
        <v>0</v>
      </c>
      <c r="R98" s="37">
        <v>0</v>
      </c>
      <c r="S98" s="37">
        <v>0</v>
      </c>
      <c r="T98" s="22">
        <v>0</v>
      </c>
      <c r="U98" s="24">
        <v>1</v>
      </c>
      <c r="V98" s="23">
        <v>1</v>
      </c>
      <c r="W98" s="54">
        <f t="shared" si="2"/>
        <v>0.70426299265672099</v>
      </c>
      <c r="X98" s="55">
        <f t="shared" si="3"/>
        <v>0.29573700734327901</v>
      </c>
    </row>
    <row r="99" spans="2:24" x14ac:dyDescent="0.25">
      <c r="B99" s="26">
        <f>IF('Training Data'!A93="M",1,0)</f>
        <v>0</v>
      </c>
      <c r="C99" s="22">
        <f>IF('Training Data'!A93="F",1,0)</f>
        <v>1</v>
      </c>
      <c r="D99" s="26">
        <f>IF('Training Data'!$B93="H",1,0)</f>
        <v>1</v>
      </c>
      <c r="E99" s="22">
        <f>IF('Training Data'!$B93="A",1,0)</f>
        <v>0</v>
      </c>
      <c r="F99" s="37">
        <v>0</v>
      </c>
      <c r="G99" s="37">
        <v>0</v>
      </c>
      <c r="H99" s="37">
        <v>0</v>
      </c>
      <c r="I99" s="37">
        <v>1</v>
      </c>
      <c r="J99" s="37">
        <v>0</v>
      </c>
      <c r="K99" s="37">
        <v>0</v>
      </c>
      <c r="L99" s="37">
        <v>0</v>
      </c>
      <c r="M99" s="37">
        <v>1</v>
      </c>
      <c r="N99" s="37">
        <v>0</v>
      </c>
      <c r="O99" s="37">
        <v>0</v>
      </c>
      <c r="P99" s="37">
        <v>0</v>
      </c>
      <c r="Q99" s="37">
        <v>0</v>
      </c>
      <c r="R99" s="37">
        <v>0</v>
      </c>
      <c r="S99" s="37">
        <v>1</v>
      </c>
      <c r="T99" s="22">
        <v>1</v>
      </c>
      <c r="U99" s="24">
        <v>1</v>
      </c>
      <c r="V99" s="23">
        <v>1</v>
      </c>
      <c r="W99" s="54">
        <f t="shared" si="2"/>
        <v>1.192469834769615</v>
      </c>
      <c r="X99" s="55">
        <f t="shared" si="3"/>
        <v>0.19246983476961499</v>
      </c>
    </row>
    <row r="100" spans="2:24" x14ac:dyDescent="0.25">
      <c r="B100" s="26">
        <f>IF('Training Data'!A94="M",1,0)</f>
        <v>0</v>
      </c>
      <c r="C100" s="22">
        <f>IF('Training Data'!A94="F",1,0)</f>
        <v>1</v>
      </c>
      <c r="D100" s="26">
        <f>IF('Training Data'!$B94="H",1,0)</f>
        <v>0</v>
      </c>
      <c r="E100" s="22">
        <f>IF('Training Data'!$B94="A",1,0)</f>
        <v>1</v>
      </c>
      <c r="F100" s="37">
        <v>0</v>
      </c>
      <c r="G100" s="37">
        <v>0</v>
      </c>
      <c r="H100" s="37">
        <v>0</v>
      </c>
      <c r="I100" s="37">
        <v>0</v>
      </c>
      <c r="J100" s="37">
        <v>0</v>
      </c>
      <c r="K100" s="37">
        <v>0</v>
      </c>
      <c r="L100" s="37">
        <v>0</v>
      </c>
      <c r="M100" s="37">
        <v>0</v>
      </c>
      <c r="N100" s="37">
        <v>0</v>
      </c>
      <c r="O100" s="37">
        <v>1</v>
      </c>
      <c r="P100" s="37">
        <v>0</v>
      </c>
      <c r="Q100" s="37">
        <v>0</v>
      </c>
      <c r="R100" s="37">
        <v>1</v>
      </c>
      <c r="S100" s="37">
        <v>0</v>
      </c>
      <c r="T100" s="22">
        <v>0</v>
      </c>
      <c r="U100" s="24">
        <v>1</v>
      </c>
      <c r="V100" s="23">
        <v>1</v>
      </c>
      <c r="W100" s="54">
        <f t="shared" si="2"/>
        <v>0.87188166563457359</v>
      </c>
      <c r="X100" s="55">
        <f t="shared" si="3"/>
        <v>0.12811833436542641</v>
      </c>
    </row>
    <row r="101" spans="2:24" x14ac:dyDescent="0.25">
      <c r="B101" s="26">
        <f>IF('Training Data'!A95="M",1,0)</f>
        <v>1</v>
      </c>
      <c r="C101" s="22">
        <f>IF('Training Data'!A95="F",1,0)</f>
        <v>0</v>
      </c>
      <c r="D101" s="26">
        <f>IF('Training Data'!$B95="H",1,0)</f>
        <v>1</v>
      </c>
      <c r="E101" s="22">
        <f>IF('Training Data'!$B95="A",1,0)</f>
        <v>0</v>
      </c>
      <c r="F101" s="37">
        <v>0</v>
      </c>
      <c r="G101" s="37">
        <v>0</v>
      </c>
      <c r="H101" s="37">
        <v>1</v>
      </c>
      <c r="I101" s="37">
        <v>0</v>
      </c>
      <c r="J101" s="37">
        <v>0</v>
      </c>
      <c r="K101" s="37">
        <v>0</v>
      </c>
      <c r="L101" s="37">
        <v>0</v>
      </c>
      <c r="M101" s="37">
        <v>0</v>
      </c>
      <c r="N101" s="37">
        <v>0</v>
      </c>
      <c r="O101" s="37">
        <v>0</v>
      </c>
      <c r="P101" s="37">
        <v>0</v>
      </c>
      <c r="Q101" s="37">
        <v>0</v>
      </c>
      <c r="R101" s="37">
        <v>1</v>
      </c>
      <c r="S101" s="37">
        <v>0</v>
      </c>
      <c r="T101" s="22">
        <v>1</v>
      </c>
      <c r="U101" s="24">
        <v>1</v>
      </c>
      <c r="V101" s="23">
        <v>1</v>
      </c>
      <c r="W101" s="54">
        <f t="shared" si="2"/>
        <v>0.60155205506879472</v>
      </c>
      <c r="X101" s="55">
        <f t="shared" si="3"/>
        <v>0.39844794493120528</v>
      </c>
    </row>
    <row r="102" spans="2:24" x14ac:dyDescent="0.25">
      <c r="B102" s="26">
        <f>IF('Training Data'!A96="M",1,0)</f>
        <v>1</v>
      </c>
      <c r="C102" s="22">
        <f>IF('Training Data'!A96="F",1,0)</f>
        <v>0</v>
      </c>
      <c r="D102" s="26">
        <f>IF('Training Data'!$B96="H",1,0)</f>
        <v>0</v>
      </c>
      <c r="E102" s="22">
        <f>IF('Training Data'!$B96="A",1,0)</f>
        <v>1</v>
      </c>
      <c r="F102" s="37">
        <v>0</v>
      </c>
      <c r="G102" s="37">
        <v>0</v>
      </c>
      <c r="H102" s="37">
        <v>0</v>
      </c>
      <c r="I102" s="37">
        <v>0</v>
      </c>
      <c r="J102" s="37">
        <v>0</v>
      </c>
      <c r="K102" s="37">
        <v>0</v>
      </c>
      <c r="L102" s="37">
        <v>0</v>
      </c>
      <c r="M102" s="37">
        <v>0</v>
      </c>
      <c r="N102" s="37">
        <v>0</v>
      </c>
      <c r="O102" s="37">
        <v>0</v>
      </c>
      <c r="P102" s="37">
        <v>0</v>
      </c>
      <c r="Q102" s="37">
        <v>0</v>
      </c>
      <c r="R102" s="37">
        <v>0</v>
      </c>
      <c r="S102" s="37">
        <v>0</v>
      </c>
      <c r="T102" s="22">
        <v>0</v>
      </c>
      <c r="U102" s="24">
        <v>1</v>
      </c>
      <c r="V102" s="23">
        <v>1</v>
      </c>
      <c r="W102" s="54">
        <f t="shared" si="2"/>
        <v>0.19771614976221014</v>
      </c>
      <c r="X102" s="55">
        <f t="shared" si="3"/>
        <v>0.80228385023778981</v>
      </c>
    </row>
    <row r="103" spans="2:24" x14ac:dyDescent="0.25">
      <c r="B103" s="26">
        <f>IF('Training Data'!A97="M",1,0)</f>
        <v>0</v>
      </c>
      <c r="C103" s="22">
        <f>IF('Training Data'!A97="F",1,0)</f>
        <v>1</v>
      </c>
      <c r="D103" s="26">
        <f>IF('Training Data'!$B97="H",1,0)</f>
        <v>0</v>
      </c>
      <c r="E103" s="22">
        <f>IF('Training Data'!$B97="A",1,0)</f>
        <v>1</v>
      </c>
      <c r="F103" s="37">
        <v>0</v>
      </c>
      <c r="G103" s="37">
        <v>0</v>
      </c>
      <c r="H103" s="37">
        <v>0</v>
      </c>
      <c r="I103" s="37">
        <v>0</v>
      </c>
      <c r="J103" s="37">
        <v>1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22">
        <v>0</v>
      </c>
      <c r="U103" s="24">
        <v>1</v>
      </c>
      <c r="V103" s="23">
        <v>1</v>
      </c>
      <c r="W103" s="54">
        <f t="shared" si="2"/>
        <v>0.70426299265672099</v>
      </c>
      <c r="X103" s="55">
        <f t="shared" si="3"/>
        <v>0.29573700734327901</v>
      </c>
    </row>
    <row r="104" spans="2:24" x14ac:dyDescent="0.25">
      <c r="B104" s="26">
        <f>IF('Training Data'!A98="M",1,0)</f>
        <v>0</v>
      </c>
      <c r="C104" s="22">
        <f>IF('Training Data'!A98="F",1,0)</f>
        <v>1</v>
      </c>
      <c r="D104" s="26">
        <f>IF('Training Data'!$B98="H",1,0)</f>
        <v>0</v>
      </c>
      <c r="E104" s="22">
        <f>IF('Training Data'!$B98="A",1,0)</f>
        <v>0</v>
      </c>
      <c r="F104" s="37">
        <v>0</v>
      </c>
      <c r="G104" s="37">
        <v>0</v>
      </c>
      <c r="H104" s="37">
        <v>0</v>
      </c>
      <c r="I104" s="37">
        <v>0</v>
      </c>
      <c r="J104" s="37">
        <v>0</v>
      </c>
      <c r="K104" s="37">
        <v>0</v>
      </c>
      <c r="L104" s="37">
        <v>0</v>
      </c>
      <c r="M104" s="37">
        <v>0</v>
      </c>
      <c r="N104" s="37">
        <v>0</v>
      </c>
      <c r="O104" s="37">
        <v>0</v>
      </c>
      <c r="P104" s="37">
        <v>0</v>
      </c>
      <c r="Q104" s="37">
        <v>0</v>
      </c>
      <c r="R104" s="37">
        <v>0</v>
      </c>
      <c r="S104" s="37">
        <v>0</v>
      </c>
      <c r="T104" s="22">
        <v>0</v>
      </c>
      <c r="U104" s="24">
        <v>1</v>
      </c>
      <c r="V104" s="23">
        <v>1</v>
      </c>
      <c r="W104" s="54">
        <f t="shared" si="2"/>
        <v>0.25194506920094423</v>
      </c>
      <c r="X104" s="55">
        <f t="shared" si="3"/>
        <v>0.74805493079905583</v>
      </c>
    </row>
    <row r="105" spans="2:24" x14ac:dyDescent="0.25">
      <c r="B105" s="26">
        <f>IF('Training Data'!A99="M",1,0)</f>
        <v>1</v>
      </c>
      <c r="C105" s="22">
        <f>IF('Training Data'!A99="F",1,0)</f>
        <v>0</v>
      </c>
      <c r="D105" s="26">
        <f>IF('Training Data'!$B99="H",1,0)</f>
        <v>1</v>
      </c>
      <c r="E105" s="22">
        <f>IF('Training Data'!$B99="A",1,0)</f>
        <v>0</v>
      </c>
      <c r="F105" s="37">
        <v>0</v>
      </c>
      <c r="G105" s="37">
        <v>0</v>
      </c>
      <c r="H105" s="37">
        <v>0</v>
      </c>
      <c r="I105" s="37">
        <v>1</v>
      </c>
      <c r="J105" s="37">
        <v>0</v>
      </c>
      <c r="K105" s="37">
        <v>0</v>
      </c>
      <c r="L105" s="37">
        <v>0</v>
      </c>
      <c r="M105" s="37">
        <v>0</v>
      </c>
      <c r="N105" s="37">
        <v>0</v>
      </c>
      <c r="O105" s="37">
        <v>0</v>
      </c>
      <c r="P105" s="37">
        <v>0</v>
      </c>
      <c r="Q105" s="37">
        <v>0</v>
      </c>
      <c r="R105" s="37">
        <v>1</v>
      </c>
      <c r="S105" s="37">
        <v>0</v>
      </c>
      <c r="T105" s="22">
        <v>0</v>
      </c>
      <c r="U105" s="24">
        <v>1</v>
      </c>
      <c r="V105" s="23">
        <v>1</v>
      </c>
      <c r="W105" s="54">
        <f t="shared" si="2"/>
        <v>0.91337280796304099</v>
      </c>
      <c r="X105" s="55">
        <f t="shared" si="3"/>
        <v>8.6627192036959011E-2</v>
      </c>
    </row>
    <row r="106" spans="2:24" x14ac:dyDescent="0.25">
      <c r="B106" s="26">
        <f>IF('Training Data'!A100="M",1,0)</f>
        <v>0</v>
      </c>
      <c r="C106" s="22">
        <f>IF('Training Data'!A100="F",1,0)</f>
        <v>0</v>
      </c>
      <c r="D106" s="26">
        <f>IF('Training Data'!$B100="H",1,0)</f>
        <v>0</v>
      </c>
      <c r="E106" s="22">
        <f>IF('Training Data'!$B100="A",1,0)</f>
        <v>1</v>
      </c>
      <c r="F106" s="37">
        <v>0</v>
      </c>
      <c r="G106" s="37">
        <v>0</v>
      </c>
      <c r="H106" s="37">
        <v>1</v>
      </c>
      <c r="I106" s="37">
        <v>0</v>
      </c>
      <c r="J106" s="37">
        <v>0</v>
      </c>
      <c r="K106" s="37">
        <v>0</v>
      </c>
      <c r="L106" s="37">
        <v>0</v>
      </c>
      <c r="M106" s="37">
        <v>0</v>
      </c>
      <c r="N106" s="37">
        <v>0</v>
      </c>
      <c r="O106" s="37">
        <v>0</v>
      </c>
      <c r="P106" s="37">
        <v>0</v>
      </c>
      <c r="Q106" s="37">
        <v>0</v>
      </c>
      <c r="R106" s="37">
        <v>0</v>
      </c>
      <c r="S106" s="37">
        <v>0</v>
      </c>
      <c r="T106" s="22">
        <v>0</v>
      </c>
      <c r="U106" s="24">
        <v>1</v>
      </c>
      <c r="V106" s="23">
        <v>1</v>
      </c>
      <c r="W106" s="54">
        <f t="shared" si="2"/>
        <v>3.2367844313502925E-2</v>
      </c>
      <c r="X106" s="55">
        <f t="shared" si="3"/>
        <v>0.96763215568649708</v>
      </c>
    </row>
    <row r="107" spans="2:24" x14ac:dyDescent="0.25">
      <c r="B107" s="26">
        <f>IF('Training Data'!A101="M",1,0)</f>
        <v>1</v>
      </c>
      <c r="C107" s="22">
        <f>IF('Training Data'!A101="F",1,0)</f>
        <v>0</v>
      </c>
      <c r="D107" s="26">
        <f>IF('Training Data'!$B101="H",1,0)</f>
        <v>1</v>
      </c>
      <c r="E107" s="22">
        <f>IF('Training Data'!$B101="A",1,0)</f>
        <v>0</v>
      </c>
      <c r="F107" s="37">
        <v>0</v>
      </c>
      <c r="G107" s="37">
        <v>0</v>
      </c>
      <c r="H107" s="37">
        <v>0</v>
      </c>
      <c r="I107" s="37">
        <v>0</v>
      </c>
      <c r="J107" s="37">
        <v>0</v>
      </c>
      <c r="K107" s="37">
        <v>1</v>
      </c>
      <c r="L107" s="37">
        <v>0</v>
      </c>
      <c r="M107" s="37">
        <v>0</v>
      </c>
      <c r="N107" s="37">
        <v>0</v>
      </c>
      <c r="O107" s="37">
        <v>0</v>
      </c>
      <c r="P107" s="37">
        <v>0</v>
      </c>
      <c r="Q107" s="37">
        <v>0</v>
      </c>
      <c r="R107" s="37">
        <v>0</v>
      </c>
      <c r="S107" s="37">
        <v>0</v>
      </c>
      <c r="T107" s="22">
        <v>0</v>
      </c>
      <c r="U107" s="24">
        <v>1</v>
      </c>
      <c r="V107" s="23">
        <v>1</v>
      </c>
      <c r="W107" s="54">
        <f t="shared" si="2"/>
        <v>0.56838990737817108</v>
      </c>
      <c r="X107" s="55">
        <f t="shared" si="3"/>
        <v>0.43161009262182892</v>
      </c>
    </row>
    <row r="108" spans="2:24" x14ac:dyDescent="0.25">
      <c r="B108" s="26">
        <f>IF('Training Data'!A102="M",1,0)</f>
        <v>1</v>
      </c>
      <c r="C108" s="22">
        <f>IF('Training Data'!A102="F",1,0)</f>
        <v>0</v>
      </c>
      <c r="D108" s="26">
        <f>IF('Training Data'!$B102="H",1,0)</f>
        <v>1</v>
      </c>
      <c r="E108" s="22">
        <f>IF('Training Data'!$B102="A",1,0)</f>
        <v>0</v>
      </c>
      <c r="F108" s="37">
        <v>0</v>
      </c>
      <c r="G108" s="37">
        <v>0</v>
      </c>
      <c r="H108" s="37">
        <v>0</v>
      </c>
      <c r="I108" s="37">
        <v>1</v>
      </c>
      <c r="J108" s="37">
        <v>0</v>
      </c>
      <c r="K108" s="37">
        <v>0</v>
      </c>
      <c r="L108" s="37">
        <v>0</v>
      </c>
      <c r="M108" s="37">
        <v>0</v>
      </c>
      <c r="N108" s="37">
        <v>0</v>
      </c>
      <c r="O108" s="37">
        <v>0</v>
      </c>
      <c r="P108" s="37">
        <v>0</v>
      </c>
      <c r="Q108" s="37">
        <v>0</v>
      </c>
      <c r="R108" s="37">
        <v>0</v>
      </c>
      <c r="S108" s="37">
        <v>0</v>
      </c>
      <c r="T108" s="22">
        <v>0</v>
      </c>
      <c r="U108" s="24">
        <v>1</v>
      </c>
      <c r="V108" s="23">
        <v>1</v>
      </c>
      <c r="W108" s="54">
        <f t="shared" si="2"/>
        <v>0.61741028984673374</v>
      </c>
      <c r="X108" s="55">
        <f t="shared" si="3"/>
        <v>0.38258971015326626</v>
      </c>
    </row>
    <row r="109" spans="2:24" x14ac:dyDescent="0.25">
      <c r="B109" s="26">
        <f>IF('Training Data'!A103="M",1,0)</f>
        <v>0</v>
      </c>
      <c r="C109" s="22">
        <f>IF('Training Data'!A103="F",1,0)</f>
        <v>1</v>
      </c>
      <c r="D109" s="26">
        <f>IF('Training Data'!$B103="H",1,0)</f>
        <v>0</v>
      </c>
      <c r="E109" s="22">
        <f>IF('Training Data'!$B103="A",1,0)</f>
        <v>1</v>
      </c>
      <c r="F109" s="37">
        <v>0</v>
      </c>
      <c r="G109" s="37">
        <v>0</v>
      </c>
      <c r="H109" s="37">
        <v>0</v>
      </c>
      <c r="I109" s="37">
        <v>0</v>
      </c>
      <c r="J109" s="37">
        <v>0</v>
      </c>
      <c r="K109" s="37">
        <v>0</v>
      </c>
      <c r="L109" s="37">
        <v>0</v>
      </c>
      <c r="M109" s="37">
        <v>1</v>
      </c>
      <c r="N109" s="37">
        <v>0</v>
      </c>
      <c r="O109" s="37">
        <v>0</v>
      </c>
      <c r="P109" s="37">
        <v>1</v>
      </c>
      <c r="Q109" s="37">
        <v>1</v>
      </c>
      <c r="R109" s="37">
        <v>0</v>
      </c>
      <c r="S109" s="37">
        <v>0</v>
      </c>
      <c r="T109" s="22">
        <v>0</v>
      </c>
      <c r="U109" s="24">
        <v>1</v>
      </c>
      <c r="V109" s="23">
        <v>1</v>
      </c>
      <c r="W109" s="54">
        <f t="shared" si="2"/>
        <v>0.66512656841472184</v>
      </c>
      <c r="X109" s="55">
        <f t="shared" si="3"/>
        <v>0.33487343158527816</v>
      </c>
    </row>
    <row r="110" spans="2:24" x14ac:dyDescent="0.25">
      <c r="B110" s="26">
        <f>IF('Training Data'!A104="M",1,0)</f>
        <v>0</v>
      </c>
      <c r="C110" s="22">
        <f>IF('Training Data'!A104="F",1,0)</f>
        <v>1</v>
      </c>
      <c r="D110" s="26">
        <f>IF('Training Data'!$B104="H",1,0)</f>
        <v>1</v>
      </c>
      <c r="E110" s="22">
        <f>IF('Training Data'!$B104="A",1,0)</f>
        <v>0</v>
      </c>
      <c r="F110" s="37">
        <v>0</v>
      </c>
      <c r="G110" s="37">
        <v>0</v>
      </c>
      <c r="H110" s="37">
        <v>1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22">
        <v>0</v>
      </c>
      <c r="U110" s="24">
        <v>1</v>
      </c>
      <c r="V110" s="23">
        <v>1</v>
      </c>
      <c r="W110" s="54">
        <f t="shared" si="2"/>
        <v>0.11028138109349209</v>
      </c>
      <c r="X110" s="55">
        <f t="shared" si="3"/>
        <v>0.88971861890650794</v>
      </c>
    </row>
    <row r="111" spans="2:24" x14ac:dyDescent="0.25">
      <c r="B111" s="26">
        <f>IF('Training Data'!A105="M",1,0)</f>
        <v>1</v>
      </c>
      <c r="C111" s="22">
        <f>IF('Training Data'!A105="F",1,0)</f>
        <v>0</v>
      </c>
      <c r="D111" s="26">
        <f>IF('Training Data'!$B105="H",1,0)</f>
        <v>0</v>
      </c>
      <c r="E111" s="22">
        <f>IF('Training Data'!$B105="A",1,0)</f>
        <v>1</v>
      </c>
      <c r="F111" s="37">
        <v>0</v>
      </c>
      <c r="G111" s="37">
        <v>0</v>
      </c>
      <c r="H111" s="37">
        <v>0</v>
      </c>
      <c r="I111" s="37">
        <v>0</v>
      </c>
      <c r="J111" s="37">
        <v>1</v>
      </c>
      <c r="K111" s="37">
        <v>1</v>
      </c>
      <c r="L111" s="37">
        <v>0</v>
      </c>
      <c r="M111" s="37">
        <v>0</v>
      </c>
      <c r="N111" s="37">
        <v>0</v>
      </c>
      <c r="O111" s="37">
        <v>0</v>
      </c>
      <c r="P111" s="37">
        <v>0</v>
      </c>
      <c r="Q111" s="37">
        <v>0</v>
      </c>
      <c r="R111" s="37">
        <v>0</v>
      </c>
      <c r="S111" s="37">
        <v>0</v>
      </c>
      <c r="T111" s="22">
        <v>0</v>
      </c>
      <c r="U111" s="24">
        <v>1</v>
      </c>
      <c r="V111" s="23">
        <v>1</v>
      </c>
      <c r="W111" s="54">
        <f t="shared" si="2"/>
        <v>0.97598946544018572</v>
      </c>
      <c r="X111" s="55">
        <f t="shared" si="3"/>
        <v>2.4010534559814278E-2</v>
      </c>
    </row>
    <row r="112" spans="2:24" x14ac:dyDescent="0.25">
      <c r="B112" s="26">
        <f>IF('Training Data'!A106="M",1,0)</f>
        <v>0</v>
      </c>
      <c r="C112" s="22">
        <f>IF('Training Data'!A106="F",1,0)</f>
        <v>0</v>
      </c>
      <c r="D112" s="26">
        <f>IF('Training Data'!$B106="H",1,0)</f>
        <v>1</v>
      </c>
      <c r="E112" s="22">
        <f>IF('Training Data'!$B106="A",1,0)</f>
        <v>0</v>
      </c>
      <c r="F112" s="37">
        <v>0</v>
      </c>
      <c r="G112" s="37">
        <v>0</v>
      </c>
      <c r="H112" s="37">
        <v>0</v>
      </c>
      <c r="I112" s="37">
        <v>0</v>
      </c>
      <c r="J112" s="37">
        <v>0</v>
      </c>
      <c r="K112" s="37">
        <v>0</v>
      </c>
      <c r="L112" s="37">
        <v>1</v>
      </c>
      <c r="M112" s="37">
        <v>0</v>
      </c>
      <c r="N112" s="37">
        <v>0</v>
      </c>
      <c r="O112" s="37">
        <v>0</v>
      </c>
      <c r="P112" s="37">
        <v>0</v>
      </c>
      <c r="Q112" s="37">
        <v>0</v>
      </c>
      <c r="R112" s="37">
        <v>0</v>
      </c>
      <c r="S112" s="37">
        <v>0</v>
      </c>
      <c r="T112" s="22">
        <v>1</v>
      </c>
      <c r="U112" s="24">
        <v>1</v>
      </c>
      <c r="V112" s="23">
        <v>1</v>
      </c>
      <c r="W112" s="54">
        <f t="shared" si="2"/>
        <v>0.83936325185248006</v>
      </c>
      <c r="X112" s="55">
        <f t="shared" si="3"/>
        <v>0.16063674814751994</v>
      </c>
    </row>
    <row r="113" spans="2:24" x14ac:dyDescent="0.25">
      <c r="B113" s="26">
        <f>IF('Training Data'!A107="M",1,0)</f>
        <v>1</v>
      </c>
      <c r="C113" s="22">
        <f>IF('Training Data'!A107="F",1,0)</f>
        <v>0</v>
      </c>
      <c r="D113" s="26">
        <f>IF('Training Data'!$B107="H",1,0)</f>
        <v>0</v>
      </c>
      <c r="E113" s="22">
        <f>IF('Training Data'!$B107="A",1,0)</f>
        <v>1</v>
      </c>
      <c r="F113" s="37">
        <v>0</v>
      </c>
      <c r="G113" s="37">
        <v>0</v>
      </c>
      <c r="H113" s="37">
        <v>0</v>
      </c>
      <c r="I113" s="37">
        <v>0</v>
      </c>
      <c r="J113" s="37">
        <v>1</v>
      </c>
      <c r="K113" s="37">
        <v>0</v>
      </c>
      <c r="L113" s="37">
        <v>0</v>
      </c>
      <c r="M113" s="37">
        <v>0</v>
      </c>
      <c r="N113" s="37">
        <v>0</v>
      </c>
      <c r="O113" s="37">
        <v>0</v>
      </c>
      <c r="P113" s="37">
        <v>0</v>
      </c>
      <c r="Q113" s="37">
        <v>0</v>
      </c>
      <c r="R113" s="37">
        <v>1</v>
      </c>
      <c r="S113" s="37">
        <v>0</v>
      </c>
      <c r="T113" s="22">
        <v>0</v>
      </c>
      <c r="U113" s="24">
        <v>1</v>
      </c>
      <c r="V113" s="23">
        <v>1</v>
      </c>
      <c r="W113" s="54">
        <f t="shared" si="2"/>
        <v>0.88934014951913443</v>
      </c>
      <c r="X113" s="55">
        <f t="shared" si="3"/>
        <v>0.11065985048086557</v>
      </c>
    </row>
    <row r="114" spans="2:24" x14ac:dyDescent="0.25">
      <c r="B114" s="26">
        <f>IF('Training Data'!A108="M",1,0)</f>
        <v>1</v>
      </c>
      <c r="C114" s="22">
        <f>IF('Training Data'!A108="F",1,0)</f>
        <v>0</v>
      </c>
      <c r="D114" s="26">
        <f>IF('Training Data'!$B108="H",1,0)</f>
        <v>0</v>
      </c>
      <c r="E114" s="22">
        <f>IF('Training Data'!$B108="A",1,0)</f>
        <v>1</v>
      </c>
      <c r="F114" s="37">
        <v>0</v>
      </c>
      <c r="G114" s="37">
        <v>0</v>
      </c>
      <c r="H114" s="37">
        <v>0</v>
      </c>
      <c r="I114" s="37">
        <v>0</v>
      </c>
      <c r="J114" s="37">
        <v>0</v>
      </c>
      <c r="K114" s="37">
        <v>0</v>
      </c>
      <c r="L114" s="37">
        <v>0</v>
      </c>
      <c r="M114" s="37">
        <v>0</v>
      </c>
      <c r="N114" s="37">
        <v>0</v>
      </c>
      <c r="O114" s="37">
        <v>0</v>
      </c>
      <c r="P114" s="37">
        <v>0</v>
      </c>
      <c r="Q114" s="37">
        <v>0</v>
      </c>
      <c r="R114" s="37">
        <v>0</v>
      </c>
      <c r="S114" s="37">
        <v>0</v>
      </c>
      <c r="T114" s="22">
        <v>1</v>
      </c>
      <c r="U114" s="24">
        <v>1</v>
      </c>
      <c r="V114" s="23">
        <v>1</v>
      </c>
      <c r="W114" s="54">
        <f t="shared" si="2"/>
        <v>0.50390966687509953</v>
      </c>
      <c r="X114" s="55">
        <f t="shared" si="3"/>
        <v>0.49609033312490047</v>
      </c>
    </row>
    <row r="115" spans="2:24" x14ac:dyDescent="0.25">
      <c r="B115" s="26">
        <f>IF('Training Data'!A109="M",1,0)</f>
        <v>0</v>
      </c>
      <c r="C115" s="22">
        <f>IF('Training Data'!A109="F",1,0)</f>
        <v>1</v>
      </c>
      <c r="D115" s="26">
        <f>IF('Training Data'!$B109="H",1,0)</f>
        <v>1</v>
      </c>
      <c r="E115" s="22">
        <f>IF('Training Data'!$B109="A",1,0)</f>
        <v>0</v>
      </c>
      <c r="F115" s="37">
        <v>1</v>
      </c>
      <c r="G115" s="37">
        <v>0</v>
      </c>
      <c r="H115" s="37">
        <v>0</v>
      </c>
      <c r="I115" s="37">
        <v>0</v>
      </c>
      <c r="J115" s="37">
        <v>0</v>
      </c>
      <c r="K115" s="37">
        <v>0</v>
      </c>
      <c r="L115" s="37">
        <v>0</v>
      </c>
      <c r="M115" s="37">
        <v>0</v>
      </c>
      <c r="N115" s="37">
        <v>0</v>
      </c>
      <c r="O115" s="37">
        <v>0</v>
      </c>
      <c r="P115" s="37">
        <v>0</v>
      </c>
      <c r="Q115" s="37">
        <v>0</v>
      </c>
      <c r="R115" s="37">
        <v>0</v>
      </c>
      <c r="S115" s="37">
        <v>0</v>
      </c>
      <c r="T115" s="22">
        <v>1</v>
      </c>
      <c r="U115" s="24">
        <v>1</v>
      </c>
      <c r="V115" s="23">
        <v>1</v>
      </c>
      <c r="W115" s="54">
        <f t="shared" si="2"/>
        <v>0.85584941001969161</v>
      </c>
      <c r="X115" s="55">
        <f t="shared" si="3"/>
        <v>0.14415058998030839</v>
      </c>
    </row>
    <row r="116" spans="2:24" x14ac:dyDescent="0.25">
      <c r="B116" s="26">
        <f>IF('Training Data'!A110="M",1,0)</f>
        <v>0</v>
      </c>
      <c r="C116" s="22">
        <f>IF('Training Data'!A110="F",1,0)</f>
        <v>1</v>
      </c>
      <c r="D116" s="26">
        <f>IF('Training Data'!$B110="H",1,0)</f>
        <v>0</v>
      </c>
      <c r="E116" s="22">
        <f>IF('Training Data'!$B110="A",1,0)</f>
        <v>1</v>
      </c>
      <c r="F116" s="37">
        <v>0</v>
      </c>
      <c r="G116" s="37">
        <v>0</v>
      </c>
      <c r="H116" s="37">
        <v>0</v>
      </c>
      <c r="I116" s="37">
        <v>0</v>
      </c>
      <c r="J116" s="37">
        <v>1</v>
      </c>
      <c r="K116" s="37">
        <v>0</v>
      </c>
      <c r="L116" s="37">
        <v>0</v>
      </c>
      <c r="M116" s="37">
        <v>1</v>
      </c>
      <c r="N116" s="37">
        <v>0</v>
      </c>
      <c r="O116" s="37">
        <v>0</v>
      </c>
      <c r="P116" s="37">
        <v>0</v>
      </c>
      <c r="Q116" s="37">
        <v>0</v>
      </c>
      <c r="R116" s="37">
        <v>0</v>
      </c>
      <c r="S116" s="37">
        <v>0</v>
      </c>
      <c r="T116" s="22">
        <v>0</v>
      </c>
      <c r="U116" s="24">
        <v>1</v>
      </c>
      <c r="V116" s="23">
        <v>1</v>
      </c>
      <c r="W116" s="54">
        <f t="shared" si="2"/>
        <v>1.0045835253098336</v>
      </c>
      <c r="X116" s="55">
        <f t="shared" si="3"/>
        <v>4.5835253098336359E-3</v>
      </c>
    </row>
    <row r="117" spans="2:24" x14ac:dyDescent="0.25">
      <c r="B117" s="26">
        <f>IF('Training Data'!A111="M",1,0)</f>
        <v>1</v>
      </c>
      <c r="C117" s="22">
        <f>IF('Training Data'!A111="F",1,0)</f>
        <v>0</v>
      </c>
      <c r="D117" s="26">
        <f>IF('Training Data'!$B111="H",1,0)</f>
        <v>1</v>
      </c>
      <c r="E117" s="22">
        <f>IF('Training Data'!$B111="A",1,0)</f>
        <v>0</v>
      </c>
      <c r="F117" s="37">
        <v>1</v>
      </c>
      <c r="G117" s="37">
        <v>0</v>
      </c>
      <c r="H117" s="37">
        <v>0</v>
      </c>
      <c r="I117" s="37">
        <v>0</v>
      </c>
      <c r="J117" s="37">
        <v>0</v>
      </c>
      <c r="K117" s="37">
        <v>0</v>
      </c>
      <c r="L117" s="37">
        <v>0</v>
      </c>
      <c r="M117" s="37">
        <v>1</v>
      </c>
      <c r="N117" s="37">
        <v>0</v>
      </c>
      <c r="O117" s="37">
        <v>0</v>
      </c>
      <c r="P117" s="37">
        <v>0</v>
      </c>
      <c r="Q117" s="37">
        <v>0</v>
      </c>
      <c r="R117" s="37">
        <v>0</v>
      </c>
      <c r="S117" s="37">
        <v>0</v>
      </c>
      <c r="T117" s="22">
        <v>0</v>
      </c>
      <c r="U117" s="24">
        <v>1</v>
      </c>
      <c r="V117" s="23">
        <v>1</v>
      </c>
      <c r="W117" s="54">
        <f t="shared" si="2"/>
        <v>0.73909106430602112</v>
      </c>
      <c r="X117" s="55">
        <f t="shared" si="3"/>
        <v>0.26090893569397888</v>
      </c>
    </row>
    <row r="118" spans="2:24" x14ac:dyDescent="0.25">
      <c r="B118" s="26">
        <f>IF('Training Data'!A112="M",1,0)</f>
        <v>1</v>
      </c>
      <c r="C118" s="22">
        <f>IF('Training Data'!A112="F",1,0)</f>
        <v>0</v>
      </c>
      <c r="D118" s="26">
        <f>IF('Training Data'!$B112="H",1,0)</f>
        <v>1</v>
      </c>
      <c r="E118" s="22">
        <f>IF('Training Data'!$B112="A",1,0)</f>
        <v>0</v>
      </c>
      <c r="F118" s="37">
        <v>0</v>
      </c>
      <c r="G118" s="37">
        <v>0</v>
      </c>
      <c r="H118" s="37">
        <v>0</v>
      </c>
      <c r="I118" s="37">
        <v>0</v>
      </c>
      <c r="J118" s="37">
        <v>0</v>
      </c>
      <c r="K118" s="37">
        <v>0</v>
      </c>
      <c r="L118" s="37">
        <v>0</v>
      </c>
      <c r="M118" s="37">
        <v>0</v>
      </c>
      <c r="N118" s="37">
        <v>0</v>
      </c>
      <c r="O118" s="37">
        <v>0</v>
      </c>
      <c r="P118" s="37">
        <v>0</v>
      </c>
      <c r="Q118" s="37">
        <v>0</v>
      </c>
      <c r="R118" s="37">
        <v>0</v>
      </c>
      <c r="S118" s="37">
        <v>0</v>
      </c>
      <c r="T118" s="22">
        <v>0</v>
      </c>
      <c r="U118" s="24">
        <v>1</v>
      </c>
      <c r="V118" s="23">
        <v>1</v>
      </c>
      <c r="W118" s="54">
        <f t="shared" si="2"/>
        <v>0.18577807334081253</v>
      </c>
      <c r="X118" s="55">
        <f t="shared" si="3"/>
        <v>0.81422192665918747</v>
      </c>
    </row>
    <row r="119" spans="2:24" x14ac:dyDescent="0.25">
      <c r="B119" s="26">
        <f>IF('Training Data'!A113="M",1,0)</f>
        <v>1</v>
      </c>
      <c r="C119" s="22">
        <f>IF('Training Data'!A113="F",1,0)</f>
        <v>0</v>
      </c>
      <c r="D119" s="26">
        <f>IF('Training Data'!$B113="H",1,0)</f>
        <v>1</v>
      </c>
      <c r="E119" s="22">
        <f>IF('Training Data'!$B113="A",1,0)</f>
        <v>0</v>
      </c>
      <c r="F119" s="37">
        <v>0</v>
      </c>
      <c r="G119" s="37">
        <v>0</v>
      </c>
      <c r="H119" s="37">
        <v>0</v>
      </c>
      <c r="I119" s="37">
        <v>0</v>
      </c>
      <c r="J119" s="37">
        <v>0</v>
      </c>
      <c r="K119" s="37">
        <v>0</v>
      </c>
      <c r="L119" s="37">
        <v>0</v>
      </c>
      <c r="M119" s="37">
        <v>1</v>
      </c>
      <c r="N119" s="37">
        <v>0</v>
      </c>
      <c r="O119" s="37">
        <v>0</v>
      </c>
      <c r="P119" s="37">
        <v>0</v>
      </c>
      <c r="Q119" s="37">
        <v>1</v>
      </c>
      <c r="R119" s="37">
        <v>0</v>
      </c>
      <c r="S119" s="37">
        <v>0</v>
      </c>
      <c r="T119" s="22">
        <v>0</v>
      </c>
      <c r="U119" s="24">
        <v>1</v>
      </c>
      <c r="V119" s="23">
        <v>1</v>
      </c>
      <c r="W119" s="54">
        <f t="shared" si="2"/>
        <v>0.69751095950741937</v>
      </c>
      <c r="X119" s="55">
        <f t="shared" si="3"/>
        <v>0.30248904049258063</v>
      </c>
    </row>
    <row r="120" spans="2:24" x14ac:dyDescent="0.25">
      <c r="B120" s="26">
        <f>IF('Training Data'!A114="M",1,0)</f>
        <v>0</v>
      </c>
      <c r="C120" s="22">
        <f>IF('Training Data'!A114="F",1,0)</f>
        <v>1</v>
      </c>
      <c r="D120" s="26">
        <f>IF('Training Data'!$B114="H",1,0)</f>
        <v>0</v>
      </c>
      <c r="E120" s="22">
        <f>IF('Training Data'!$B114="A",1,0)</f>
        <v>1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22">
        <v>0</v>
      </c>
      <c r="U120" s="24">
        <v>1</v>
      </c>
      <c r="V120" s="23">
        <v>1</v>
      </c>
      <c r="W120" s="54">
        <f t="shared" si="2"/>
        <v>0.30860151101610406</v>
      </c>
      <c r="X120" s="55">
        <f t="shared" si="3"/>
        <v>0.691398488983896</v>
      </c>
    </row>
    <row r="121" spans="2:24" x14ac:dyDescent="0.25">
      <c r="B121" s="26">
        <f>IF('Training Data'!A115="M",1,0)</f>
        <v>1</v>
      </c>
      <c r="C121" s="22">
        <f>IF('Training Data'!A115="F",1,0)</f>
        <v>0</v>
      </c>
      <c r="D121" s="26">
        <f>IF('Training Data'!$B115="H",1,0)</f>
        <v>0</v>
      </c>
      <c r="E121" s="22">
        <f>IF('Training Data'!$B115="A",1,0)</f>
        <v>1</v>
      </c>
      <c r="F121" s="37">
        <v>0</v>
      </c>
      <c r="G121" s="37">
        <v>0</v>
      </c>
      <c r="H121" s="37">
        <v>0</v>
      </c>
      <c r="I121" s="37">
        <v>1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22">
        <v>0</v>
      </c>
      <c r="U121" s="24">
        <v>1</v>
      </c>
      <c r="V121" s="23">
        <v>1</v>
      </c>
      <c r="W121" s="54">
        <f t="shared" si="2"/>
        <v>0.6293483662681314</v>
      </c>
      <c r="X121" s="55">
        <f t="shared" si="3"/>
        <v>0.3706516337318686</v>
      </c>
    </row>
    <row r="122" spans="2:24" x14ac:dyDescent="0.25">
      <c r="B122" s="26">
        <f>IF('Training Data'!A116="M",1,0)</f>
        <v>1</v>
      </c>
      <c r="C122" s="22">
        <f>IF('Training Data'!A116="F",1,0)</f>
        <v>0</v>
      </c>
      <c r="D122" s="26">
        <f>IF('Training Data'!$B116="H",1,0)</f>
        <v>0</v>
      </c>
      <c r="E122" s="22">
        <f>IF('Training Data'!$B116="A",1,0)</f>
        <v>1</v>
      </c>
      <c r="F122" s="37">
        <v>0</v>
      </c>
      <c r="G122" s="37">
        <v>0</v>
      </c>
      <c r="H122" s="37">
        <v>0</v>
      </c>
      <c r="I122" s="37">
        <v>0</v>
      </c>
      <c r="J122" s="37">
        <v>0</v>
      </c>
      <c r="K122" s="37">
        <v>0</v>
      </c>
      <c r="L122" s="37">
        <v>0</v>
      </c>
      <c r="M122" s="37">
        <v>0</v>
      </c>
      <c r="N122" s="37">
        <v>0</v>
      </c>
      <c r="O122" s="37">
        <v>0</v>
      </c>
      <c r="P122" s="37">
        <v>0</v>
      </c>
      <c r="Q122" s="37">
        <v>0</v>
      </c>
      <c r="R122" s="37">
        <v>0</v>
      </c>
      <c r="S122" s="37">
        <v>0</v>
      </c>
      <c r="T122" s="22">
        <v>0</v>
      </c>
      <c r="U122" s="24">
        <v>1</v>
      </c>
      <c r="V122" s="23">
        <v>1</v>
      </c>
      <c r="W122" s="54">
        <f t="shared" si="2"/>
        <v>0.19771614976221014</v>
      </c>
      <c r="X122" s="55">
        <f t="shared" si="3"/>
        <v>0.80228385023778981</v>
      </c>
    </row>
    <row r="123" spans="2:24" x14ac:dyDescent="0.25">
      <c r="B123" s="26">
        <f>IF('Training Data'!A117="M",1,0)</f>
        <v>1</v>
      </c>
      <c r="C123" s="22">
        <f>IF('Training Data'!A117="F",1,0)</f>
        <v>0</v>
      </c>
      <c r="D123" s="26">
        <f>IF('Training Data'!$B117="H",1,0)</f>
        <v>1</v>
      </c>
      <c r="E123" s="22">
        <f>IF('Training Data'!$B117="A",1,0)</f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1</v>
      </c>
      <c r="P123" s="37">
        <v>0</v>
      </c>
      <c r="Q123" s="37">
        <v>0</v>
      </c>
      <c r="R123" s="37">
        <v>0</v>
      </c>
      <c r="S123" s="37">
        <v>0</v>
      </c>
      <c r="T123" s="22">
        <v>0</v>
      </c>
      <c r="U123" s="24">
        <v>1</v>
      </c>
      <c r="V123" s="23">
        <v>1</v>
      </c>
      <c r="W123" s="54">
        <f t="shared" si="2"/>
        <v>0.45309570984297481</v>
      </c>
      <c r="X123" s="55">
        <f t="shared" si="3"/>
        <v>0.54690429015702513</v>
      </c>
    </row>
    <row r="124" spans="2:24" x14ac:dyDescent="0.25">
      <c r="B124" s="26">
        <f>IF('Training Data'!A118="M",1,0)</f>
        <v>1</v>
      </c>
      <c r="C124" s="22">
        <f>IF('Training Data'!A118="F",1,0)</f>
        <v>0</v>
      </c>
      <c r="D124" s="26">
        <f>IF('Training Data'!$B118="H",1,0)</f>
        <v>0</v>
      </c>
      <c r="E124" s="22">
        <f>IF('Training Data'!$B118="A",1,0)</f>
        <v>1</v>
      </c>
      <c r="F124" s="37">
        <v>0</v>
      </c>
      <c r="G124" s="37">
        <v>0</v>
      </c>
      <c r="H124" s="37">
        <v>0</v>
      </c>
      <c r="I124" s="37">
        <v>0</v>
      </c>
      <c r="J124" s="37">
        <v>0</v>
      </c>
      <c r="K124" s="37">
        <v>0</v>
      </c>
      <c r="L124" s="37">
        <v>0</v>
      </c>
      <c r="M124" s="37">
        <v>1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22">
        <v>0</v>
      </c>
      <c r="U124" s="24">
        <v>1</v>
      </c>
      <c r="V124" s="23">
        <v>1</v>
      </c>
      <c r="W124" s="54">
        <f t="shared" si="2"/>
        <v>0.49803668241532278</v>
      </c>
      <c r="X124" s="55">
        <f t="shared" si="3"/>
        <v>0.50196331758467716</v>
      </c>
    </row>
    <row r="125" spans="2:24" x14ac:dyDescent="0.25">
      <c r="B125" s="26">
        <f>IF('Training Data'!A119="M",1,0)</f>
        <v>0</v>
      </c>
      <c r="C125" s="22">
        <f>IF('Training Data'!A119="F",1,0)</f>
        <v>1</v>
      </c>
      <c r="D125" s="26">
        <f>IF('Training Data'!$B119="H",1,0)</f>
        <v>1</v>
      </c>
      <c r="E125" s="22">
        <f>IF('Training Data'!$B119="A",1,0)</f>
        <v>0</v>
      </c>
      <c r="F125" s="37">
        <v>0</v>
      </c>
      <c r="G125" s="37">
        <v>0</v>
      </c>
      <c r="H125" s="37">
        <v>0</v>
      </c>
      <c r="I125" s="37">
        <v>0</v>
      </c>
      <c r="J125" s="37">
        <v>0</v>
      </c>
      <c r="K125" s="37">
        <v>1</v>
      </c>
      <c r="L125" s="37">
        <v>0</v>
      </c>
      <c r="M125" s="37">
        <v>1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22">
        <v>1</v>
      </c>
      <c r="U125" s="24">
        <v>1</v>
      </c>
      <c r="V125" s="23">
        <v>1</v>
      </c>
      <c r="W125" s="54">
        <f t="shared" si="2"/>
        <v>1.2857893183980671</v>
      </c>
      <c r="X125" s="55">
        <f t="shared" si="3"/>
        <v>0.28578931839806709</v>
      </c>
    </row>
    <row r="126" spans="2:24" x14ac:dyDescent="0.25">
      <c r="B126" s="26">
        <f>IF('Training Data'!A120="M",1,0)</f>
        <v>0</v>
      </c>
      <c r="C126" s="22">
        <f>IF('Training Data'!A120="F",1,0)</f>
        <v>0</v>
      </c>
      <c r="D126" s="26">
        <f>IF('Training Data'!$B120="H",1,0)</f>
        <v>1</v>
      </c>
      <c r="E126" s="22">
        <f>IF('Training Data'!$B120="A",1,0)</f>
        <v>0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22">
        <v>1</v>
      </c>
      <c r="U126" s="24">
        <v>1</v>
      </c>
      <c r="V126" s="23">
        <v>1</v>
      </c>
      <c r="W126" s="54">
        <f t="shared" si="2"/>
        <v>0.513005338506209</v>
      </c>
      <c r="X126" s="55">
        <f t="shared" si="3"/>
        <v>0.486994661493791</v>
      </c>
    </row>
    <row r="127" spans="2:24" x14ac:dyDescent="0.25">
      <c r="B127" s="26">
        <f>IF('Training Data'!A121="M",1,0)</f>
        <v>1</v>
      </c>
      <c r="C127" s="22">
        <f>IF('Training Data'!A121="F",1,0)</f>
        <v>0</v>
      </c>
      <c r="D127" s="26">
        <f>IF('Training Data'!$B121="H",1,0)</f>
        <v>1</v>
      </c>
      <c r="E127" s="22">
        <f>IF('Training Data'!$B121="A",1,0)</f>
        <v>0</v>
      </c>
      <c r="F127" s="37">
        <v>0</v>
      </c>
      <c r="G127" s="37">
        <v>0</v>
      </c>
      <c r="H127" s="37">
        <v>1</v>
      </c>
      <c r="I127" s="37">
        <v>0</v>
      </c>
      <c r="J127" s="37">
        <v>0</v>
      </c>
      <c r="K127" s="37">
        <v>0</v>
      </c>
      <c r="L127" s="37">
        <v>1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22">
        <v>1</v>
      </c>
      <c r="U127" s="24">
        <v>1</v>
      </c>
      <c r="V127" s="23">
        <v>1</v>
      </c>
      <c r="W127" s="54">
        <f t="shared" si="2"/>
        <v>0.63194745029875843</v>
      </c>
      <c r="X127" s="55">
        <f t="shared" si="3"/>
        <v>0.36805254970124157</v>
      </c>
    </row>
    <row r="128" spans="2:24" x14ac:dyDescent="0.25">
      <c r="B128" s="26">
        <f>IF('Training Data'!A122="M",1,0)</f>
        <v>0</v>
      </c>
      <c r="C128" s="22">
        <f>IF('Training Data'!A122="F",1,0)</f>
        <v>1</v>
      </c>
      <c r="D128" s="26">
        <f>IF('Training Data'!$B122="H",1,0)</f>
        <v>0</v>
      </c>
      <c r="E128" s="22">
        <f>IF('Training Data'!$B122="A",1,0)</f>
        <v>1</v>
      </c>
      <c r="F128" s="37">
        <v>0</v>
      </c>
      <c r="G128" s="37">
        <v>1</v>
      </c>
      <c r="H128" s="37">
        <v>0</v>
      </c>
      <c r="I128" s="37">
        <v>0</v>
      </c>
      <c r="J128" s="37">
        <v>0</v>
      </c>
      <c r="K128" s="37">
        <v>0</v>
      </c>
      <c r="L128" s="37">
        <v>0</v>
      </c>
      <c r="M128" s="37">
        <v>1</v>
      </c>
      <c r="N128" s="37">
        <v>0</v>
      </c>
      <c r="O128" s="37">
        <v>0</v>
      </c>
      <c r="P128" s="37">
        <v>0</v>
      </c>
      <c r="Q128" s="37">
        <v>0</v>
      </c>
      <c r="R128" s="37">
        <v>0</v>
      </c>
      <c r="S128" s="37">
        <v>0</v>
      </c>
      <c r="T128" s="22">
        <v>0</v>
      </c>
      <c r="U128" s="24">
        <v>1</v>
      </c>
      <c r="V128" s="23">
        <v>1</v>
      </c>
      <c r="W128" s="54">
        <f t="shared" si="2"/>
        <v>0.41607507828882345</v>
      </c>
      <c r="X128" s="55">
        <f t="shared" si="3"/>
        <v>0.5839249217111766</v>
      </c>
    </row>
    <row r="129" spans="2:24" x14ac:dyDescent="0.25">
      <c r="B129" s="26">
        <f>IF('Training Data'!A123="M",1,0)</f>
        <v>1</v>
      </c>
      <c r="C129" s="22">
        <f>IF('Training Data'!A123="F",1,0)</f>
        <v>0</v>
      </c>
      <c r="D129" s="26">
        <f>IF('Training Data'!$B123="H",1,0)</f>
        <v>0</v>
      </c>
      <c r="E129" s="22">
        <f>IF('Training Data'!$B123="A",1,0)</f>
        <v>1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22">
        <v>1</v>
      </c>
      <c r="U129" s="24">
        <v>1</v>
      </c>
      <c r="V129" s="23">
        <v>1</v>
      </c>
      <c r="W129" s="54">
        <f t="shared" si="2"/>
        <v>0.50390966687509953</v>
      </c>
      <c r="X129" s="55">
        <f t="shared" si="3"/>
        <v>0.49609033312490047</v>
      </c>
    </row>
    <row r="130" spans="2:24" x14ac:dyDescent="0.25">
      <c r="B130" s="26">
        <f>IF('Training Data'!A124="M",1,0)</f>
        <v>1</v>
      </c>
      <c r="C130" s="22">
        <f>IF('Training Data'!A124="F",1,0)</f>
        <v>0</v>
      </c>
      <c r="D130" s="26">
        <f>IF('Training Data'!$B124="H",1,0)</f>
        <v>1</v>
      </c>
      <c r="E130" s="22">
        <f>IF('Training Data'!$B124="A",1,0)</f>
        <v>0</v>
      </c>
      <c r="F130" s="37">
        <v>0</v>
      </c>
      <c r="G130" s="37">
        <v>0</v>
      </c>
      <c r="H130" s="37">
        <v>0</v>
      </c>
      <c r="I130" s="37">
        <v>1</v>
      </c>
      <c r="J130" s="37">
        <v>1</v>
      </c>
      <c r="K130" s="37">
        <v>0</v>
      </c>
      <c r="L130" s="37">
        <v>0</v>
      </c>
      <c r="M130" s="37">
        <v>0</v>
      </c>
      <c r="N130" s="37">
        <v>0</v>
      </c>
      <c r="O130" s="37">
        <v>0</v>
      </c>
      <c r="P130" s="37">
        <v>0</v>
      </c>
      <c r="Q130" s="37">
        <v>0</v>
      </c>
      <c r="R130" s="37">
        <v>0</v>
      </c>
      <c r="S130" s="37">
        <v>0</v>
      </c>
      <c r="T130" s="22">
        <v>0</v>
      </c>
      <c r="U130" s="24">
        <v>1</v>
      </c>
      <c r="V130" s="23">
        <v>1</v>
      </c>
      <c r="W130" s="54">
        <f t="shared" si="2"/>
        <v>1.0130717714873507</v>
      </c>
      <c r="X130" s="55">
        <f t="shared" si="3"/>
        <v>1.3071771487350725E-2</v>
      </c>
    </row>
    <row r="131" spans="2:24" x14ac:dyDescent="0.25">
      <c r="B131" s="26">
        <f>IF('Training Data'!A125="M",1,0)</f>
        <v>0</v>
      </c>
      <c r="C131" s="22">
        <f>IF('Training Data'!A125="F",1,0)</f>
        <v>1</v>
      </c>
      <c r="D131" s="26">
        <f>IF('Training Data'!$B125="H",1,0)</f>
        <v>0</v>
      </c>
      <c r="E131" s="22">
        <f>IF('Training Data'!$B125="A",1,0)</f>
        <v>1</v>
      </c>
      <c r="F131" s="37">
        <v>0</v>
      </c>
      <c r="G131" s="37">
        <v>0</v>
      </c>
      <c r="H131" s="37">
        <v>0</v>
      </c>
      <c r="I131" s="37">
        <v>0</v>
      </c>
      <c r="J131" s="37">
        <v>0</v>
      </c>
      <c r="K131" s="37">
        <v>0</v>
      </c>
      <c r="L131" s="37">
        <v>0</v>
      </c>
      <c r="M131" s="37">
        <v>0</v>
      </c>
      <c r="N131" s="37">
        <v>0</v>
      </c>
      <c r="O131" s="37">
        <v>0</v>
      </c>
      <c r="P131" s="37">
        <v>0</v>
      </c>
      <c r="Q131" s="37">
        <v>0</v>
      </c>
      <c r="R131" s="37">
        <v>0</v>
      </c>
      <c r="S131" s="37">
        <v>0</v>
      </c>
      <c r="T131" s="22">
        <v>0</v>
      </c>
      <c r="U131" s="24">
        <v>1</v>
      </c>
      <c r="V131" s="23">
        <v>1</v>
      </c>
      <c r="W131" s="54">
        <f t="shared" si="2"/>
        <v>0.30860151101610406</v>
      </c>
      <c r="X131" s="55">
        <f t="shared" si="3"/>
        <v>0.691398488983896</v>
      </c>
    </row>
    <row r="132" spans="2:24" x14ac:dyDescent="0.25">
      <c r="B132" s="26">
        <f>IF('Training Data'!A126="M",1,0)</f>
        <v>0</v>
      </c>
      <c r="C132" s="22">
        <f>IF('Training Data'!A126="F",1,0)</f>
        <v>1</v>
      </c>
      <c r="D132" s="26">
        <f>IF('Training Data'!$B126="H",1,0)</f>
        <v>1</v>
      </c>
      <c r="E132" s="22">
        <f>IF('Training Data'!$B126="A",1,0)</f>
        <v>0</v>
      </c>
      <c r="F132" s="37">
        <v>1</v>
      </c>
      <c r="G132" s="37">
        <v>0</v>
      </c>
      <c r="H132" s="37">
        <v>0</v>
      </c>
      <c r="I132" s="37">
        <v>1</v>
      </c>
      <c r="J132" s="37">
        <v>0</v>
      </c>
      <c r="K132" s="37">
        <v>0</v>
      </c>
      <c r="L132" s="37">
        <v>0</v>
      </c>
      <c r="M132" s="37">
        <v>0</v>
      </c>
      <c r="N132" s="37">
        <v>1</v>
      </c>
      <c r="O132" s="37">
        <v>0</v>
      </c>
      <c r="P132" s="37">
        <v>0</v>
      </c>
      <c r="Q132" s="37">
        <v>0</v>
      </c>
      <c r="R132" s="37">
        <v>0</v>
      </c>
      <c r="S132" s="37">
        <v>0</v>
      </c>
      <c r="T132" s="22">
        <v>1</v>
      </c>
      <c r="U132" s="24">
        <v>1</v>
      </c>
      <c r="V132" s="23">
        <v>1</v>
      </c>
      <c r="W132" s="54">
        <f t="shared" si="2"/>
        <v>1.5456976772679345</v>
      </c>
      <c r="X132" s="55">
        <f t="shared" si="3"/>
        <v>0.5456976772679345</v>
      </c>
    </row>
    <row r="133" spans="2:24" x14ac:dyDescent="0.25">
      <c r="B133" s="26">
        <f>IF('Training Data'!A127="M",1,0)</f>
        <v>0</v>
      </c>
      <c r="C133" s="22">
        <f>IF('Training Data'!A127="F",1,0)</f>
        <v>0</v>
      </c>
      <c r="D133" s="26">
        <f>IF('Training Data'!$B127="H",1,0)</f>
        <v>0</v>
      </c>
      <c r="E133" s="22">
        <f>IF('Training Data'!$B127="A",1,0)</f>
        <v>1</v>
      </c>
      <c r="F133" s="37">
        <v>0</v>
      </c>
      <c r="G133" s="37">
        <v>0</v>
      </c>
      <c r="H133" s="37">
        <v>0</v>
      </c>
      <c r="I133" s="37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22">
        <v>0</v>
      </c>
      <c r="U133" s="24">
        <v>1</v>
      </c>
      <c r="V133" s="23">
        <v>1</v>
      </c>
      <c r="W133" s="54">
        <f t="shared" si="2"/>
        <v>0.21874989781471729</v>
      </c>
      <c r="X133" s="55">
        <f t="shared" si="3"/>
        <v>0.78125010218528268</v>
      </c>
    </row>
    <row r="134" spans="2:24" x14ac:dyDescent="0.25">
      <c r="B134" s="26">
        <f>IF('Training Data'!A128="M",1,0)</f>
        <v>0</v>
      </c>
      <c r="C134" s="22">
        <f>IF('Training Data'!A128="F",1,0)</f>
        <v>1</v>
      </c>
      <c r="D134" s="26">
        <f>IF('Training Data'!$B128="H",1,0)</f>
        <v>0</v>
      </c>
      <c r="E134" s="22">
        <f>IF('Training Data'!$B128="A",1,0)</f>
        <v>0</v>
      </c>
      <c r="F134" s="37">
        <v>0</v>
      </c>
      <c r="G134" s="37">
        <v>0</v>
      </c>
      <c r="H134" s="37">
        <v>0</v>
      </c>
      <c r="I134" s="37">
        <v>0</v>
      </c>
      <c r="J134" s="37">
        <v>0</v>
      </c>
      <c r="K134" s="37">
        <v>0</v>
      </c>
      <c r="L134" s="37">
        <v>0</v>
      </c>
      <c r="M134" s="37">
        <v>0</v>
      </c>
      <c r="N134" s="37">
        <v>0</v>
      </c>
      <c r="O134" s="37">
        <v>0</v>
      </c>
      <c r="P134" s="37">
        <v>0</v>
      </c>
      <c r="Q134" s="37">
        <v>0</v>
      </c>
      <c r="R134" s="37">
        <v>0</v>
      </c>
      <c r="S134" s="37">
        <v>0</v>
      </c>
      <c r="T134" s="22">
        <v>0</v>
      </c>
      <c r="U134" s="24">
        <v>1</v>
      </c>
      <c r="V134" s="23">
        <v>1</v>
      </c>
      <c r="W134" s="54">
        <f t="shared" si="2"/>
        <v>0.25194506920094423</v>
      </c>
      <c r="X134" s="55">
        <f t="shared" si="3"/>
        <v>0.74805493079905583</v>
      </c>
    </row>
    <row r="135" spans="2:24" x14ac:dyDescent="0.25">
      <c r="B135" s="26">
        <f>IF('Training Data'!A129="M",1,0)</f>
        <v>0</v>
      </c>
      <c r="C135" s="22">
        <f>IF('Training Data'!A129="F",1,0)</f>
        <v>1</v>
      </c>
      <c r="D135" s="26">
        <f>IF('Training Data'!$B129="H",1,0)</f>
        <v>1</v>
      </c>
      <c r="E135" s="22">
        <f>IF('Training Data'!$B129="A",1,0)</f>
        <v>0</v>
      </c>
      <c r="F135" s="37">
        <v>0</v>
      </c>
      <c r="G135" s="37">
        <v>0</v>
      </c>
      <c r="H135" s="37">
        <v>0</v>
      </c>
      <c r="I135" s="37">
        <v>0</v>
      </c>
      <c r="J135" s="37">
        <v>1</v>
      </c>
      <c r="K135" s="37">
        <v>0</v>
      </c>
      <c r="L135" s="37">
        <v>1</v>
      </c>
      <c r="M135" s="37">
        <v>0</v>
      </c>
      <c r="N135" s="37">
        <v>0</v>
      </c>
      <c r="O135" s="37">
        <v>1</v>
      </c>
      <c r="P135" s="37">
        <v>0</v>
      </c>
      <c r="Q135" s="37">
        <v>0</v>
      </c>
      <c r="R135" s="37">
        <v>0</v>
      </c>
      <c r="S135" s="37">
        <v>0</v>
      </c>
      <c r="T135" s="22">
        <v>1</v>
      </c>
      <c r="U135" s="24">
        <v>1</v>
      </c>
      <c r="V135" s="23">
        <v>1</v>
      </c>
      <c r="W135" s="54">
        <f t="shared" si="2"/>
        <v>1.5921939831966461</v>
      </c>
      <c r="X135" s="55">
        <f t="shared" si="3"/>
        <v>0.59219398319664607</v>
      </c>
    </row>
    <row r="136" spans="2:24" x14ac:dyDescent="0.25">
      <c r="B136" s="26">
        <f>IF('Training Data'!A130="M",1,0)</f>
        <v>1</v>
      </c>
      <c r="C136" s="22">
        <f>IF('Training Data'!A130="F",1,0)</f>
        <v>0</v>
      </c>
      <c r="D136" s="26">
        <f>IF('Training Data'!$B130="H",1,0)</f>
        <v>1</v>
      </c>
      <c r="E136" s="22">
        <f>IF('Training Data'!$B130="A",1,0)</f>
        <v>0</v>
      </c>
      <c r="F136" s="37">
        <v>0</v>
      </c>
      <c r="G136" s="37">
        <v>0</v>
      </c>
      <c r="H136" s="37">
        <v>0</v>
      </c>
      <c r="I136" s="37">
        <v>1</v>
      </c>
      <c r="J136" s="37">
        <v>0</v>
      </c>
      <c r="K136" s="37">
        <v>0</v>
      </c>
      <c r="L136" s="37">
        <v>0</v>
      </c>
      <c r="M136" s="37">
        <v>0</v>
      </c>
      <c r="N136" s="37">
        <v>0</v>
      </c>
      <c r="O136" s="37">
        <v>0</v>
      </c>
      <c r="P136" s="37">
        <v>1</v>
      </c>
      <c r="Q136" s="37">
        <v>0</v>
      </c>
      <c r="R136" s="37">
        <v>1</v>
      </c>
      <c r="S136" s="37">
        <v>0</v>
      </c>
      <c r="T136" s="22">
        <v>0</v>
      </c>
      <c r="U136" s="24">
        <v>1</v>
      </c>
      <c r="V136" s="23">
        <v>1</v>
      </c>
      <c r="W136" s="54">
        <f t="shared" ref="W136:W199" si="4">SUMPRODUCT($B$2:$U$2,B136:U136)</f>
        <v>0.75816497919505199</v>
      </c>
      <c r="X136" s="55">
        <f t="shared" si="3"/>
        <v>0.24183502080494801</v>
      </c>
    </row>
    <row r="137" spans="2:24" x14ac:dyDescent="0.25">
      <c r="B137" s="26">
        <f>IF('Training Data'!A131="M",1,0)</f>
        <v>0</v>
      </c>
      <c r="C137" s="22">
        <f>IF('Training Data'!A131="F",1,0)</f>
        <v>1</v>
      </c>
      <c r="D137" s="26">
        <f>IF('Training Data'!$B131="H",1,0)</f>
        <v>0</v>
      </c>
      <c r="E137" s="22">
        <f>IF('Training Data'!$B131="A",1,0)</f>
        <v>1</v>
      </c>
      <c r="F137" s="37">
        <v>1</v>
      </c>
      <c r="G137" s="37">
        <v>0</v>
      </c>
      <c r="H137" s="37">
        <v>1</v>
      </c>
      <c r="I137" s="37">
        <v>1</v>
      </c>
      <c r="J137" s="37">
        <v>0</v>
      </c>
      <c r="K137" s="37">
        <v>1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22">
        <v>0</v>
      </c>
      <c r="U137" s="24">
        <v>1</v>
      </c>
      <c r="V137" s="23">
        <v>1</v>
      </c>
      <c r="W137" s="54">
        <f t="shared" si="4"/>
        <v>1.1894559663702653</v>
      </c>
      <c r="X137" s="55">
        <f t="shared" ref="X137:X200" si="5">ABS(V137-W137)</f>
        <v>0.18945596637026529</v>
      </c>
    </row>
    <row r="138" spans="2:24" x14ac:dyDescent="0.25">
      <c r="B138" s="26">
        <f>IF('Training Data'!A132="M",1,0)</f>
        <v>1</v>
      </c>
      <c r="C138" s="22">
        <f>IF('Training Data'!A132="F",1,0)</f>
        <v>0</v>
      </c>
      <c r="D138" s="26">
        <f>IF('Training Data'!$B132="H",1,0)</f>
        <v>1</v>
      </c>
      <c r="E138" s="22">
        <f>IF('Training Data'!$B132="A",1,0)</f>
        <v>0</v>
      </c>
      <c r="F138" s="37">
        <v>0</v>
      </c>
      <c r="G138" s="37">
        <v>0</v>
      </c>
      <c r="H138" s="37">
        <v>0</v>
      </c>
      <c r="I138" s="37">
        <v>0</v>
      </c>
      <c r="J138" s="37">
        <v>1</v>
      </c>
      <c r="K138" s="37">
        <v>0</v>
      </c>
      <c r="L138" s="37">
        <v>1</v>
      </c>
      <c r="M138" s="37">
        <v>0</v>
      </c>
      <c r="N138" s="37">
        <v>0</v>
      </c>
      <c r="O138" s="37">
        <v>1</v>
      </c>
      <c r="P138" s="37">
        <v>0</v>
      </c>
      <c r="Q138" s="37">
        <v>0</v>
      </c>
      <c r="R138" s="37">
        <v>1</v>
      </c>
      <c r="S138" s="37">
        <v>0</v>
      </c>
      <c r="T138" s="22">
        <v>0</v>
      </c>
      <c r="U138" s="24">
        <v>1</v>
      </c>
      <c r="V138" s="23">
        <v>1</v>
      </c>
      <c r="W138" s="54">
        <f t="shared" si="4"/>
        <v>1.4710776229461702</v>
      </c>
      <c r="X138" s="55">
        <f t="shared" si="5"/>
        <v>0.47107762294617017</v>
      </c>
    </row>
    <row r="139" spans="2:24" x14ac:dyDescent="0.25">
      <c r="B139" s="26">
        <f>IF('Training Data'!A133="M",1,0)</f>
        <v>0</v>
      </c>
      <c r="C139" s="22">
        <f>IF('Training Data'!A133="F",1,0)</f>
        <v>1</v>
      </c>
      <c r="D139" s="26">
        <f>IF('Training Data'!$B133="H",1,0)</f>
        <v>1</v>
      </c>
      <c r="E139" s="22">
        <f>IF('Training Data'!$B133="A",1,0)</f>
        <v>0</v>
      </c>
      <c r="F139" s="37">
        <v>0</v>
      </c>
      <c r="G139" s="37">
        <v>0</v>
      </c>
      <c r="H139" s="37">
        <v>0</v>
      </c>
      <c r="I139" s="37">
        <v>1</v>
      </c>
      <c r="J139" s="37">
        <v>0</v>
      </c>
      <c r="K139" s="37">
        <v>0</v>
      </c>
      <c r="L139" s="37">
        <v>0</v>
      </c>
      <c r="M139" s="37">
        <v>1</v>
      </c>
      <c r="N139" s="37">
        <v>0</v>
      </c>
      <c r="O139" s="37">
        <v>0</v>
      </c>
      <c r="P139" s="37">
        <v>0</v>
      </c>
      <c r="Q139" s="37">
        <v>0</v>
      </c>
      <c r="R139" s="37">
        <v>1</v>
      </c>
      <c r="S139" s="37">
        <v>0</v>
      </c>
      <c r="T139" s="22">
        <v>0</v>
      </c>
      <c r="U139" s="24">
        <v>1</v>
      </c>
      <c r="V139" s="23">
        <v>1</v>
      </c>
      <c r="W139" s="54">
        <f t="shared" si="4"/>
        <v>1.3245787018700477</v>
      </c>
      <c r="X139" s="55">
        <f t="shared" si="5"/>
        <v>0.32457870187004767</v>
      </c>
    </row>
    <row r="140" spans="2:24" x14ac:dyDescent="0.25">
      <c r="B140" s="26">
        <f>IF('Training Data'!A134="M",1,0)</f>
        <v>0</v>
      </c>
      <c r="C140" s="22">
        <f>IF('Training Data'!A134="F",1,0)</f>
        <v>0</v>
      </c>
      <c r="D140" s="26">
        <f>IF('Training Data'!$B134="H",1,0)</f>
        <v>1</v>
      </c>
      <c r="E140" s="22">
        <f>IF('Training Data'!$B134="A",1,0)</f>
        <v>0</v>
      </c>
      <c r="F140" s="37">
        <v>0</v>
      </c>
      <c r="G140" s="37">
        <v>0</v>
      </c>
      <c r="H140" s="37">
        <v>0</v>
      </c>
      <c r="I140" s="37">
        <v>0</v>
      </c>
      <c r="J140" s="37">
        <v>0</v>
      </c>
      <c r="K140" s="37">
        <v>0</v>
      </c>
      <c r="L140" s="37">
        <v>0</v>
      </c>
      <c r="M140" s="37">
        <v>0</v>
      </c>
      <c r="N140" s="37">
        <v>0</v>
      </c>
      <c r="O140" s="37">
        <v>0</v>
      </c>
      <c r="P140" s="37">
        <v>0</v>
      </c>
      <c r="Q140" s="37">
        <v>0</v>
      </c>
      <c r="R140" s="37">
        <v>0</v>
      </c>
      <c r="S140" s="37">
        <v>0</v>
      </c>
      <c r="T140" s="22">
        <v>1</v>
      </c>
      <c r="U140" s="24">
        <v>1</v>
      </c>
      <c r="V140" s="23">
        <v>1</v>
      </c>
      <c r="W140" s="54">
        <f t="shared" si="4"/>
        <v>0.513005338506209</v>
      </c>
      <c r="X140" s="55">
        <f t="shared" si="5"/>
        <v>0.486994661493791</v>
      </c>
    </row>
    <row r="141" spans="2:24" x14ac:dyDescent="0.25">
      <c r="B141" s="26">
        <f>IF('Training Data'!A135="M",1,0)</f>
        <v>1</v>
      </c>
      <c r="C141" s="22">
        <f>IF('Training Data'!A135="F",1,0)</f>
        <v>0</v>
      </c>
      <c r="D141" s="26">
        <f>IF('Training Data'!$B135="H",1,0)</f>
        <v>1</v>
      </c>
      <c r="E141" s="22">
        <f>IF('Training Data'!$B135="A",1,0)</f>
        <v>0</v>
      </c>
      <c r="F141" s="37">
        <v>0</v>
      </c>
      <c r="G141" s="37">
        <v>0</v>
      </c>
      <c r="H141" s="37">
        <v>0</v>
      </c>
      <c r="I141" s="37">
        <v>0</v>
      </c>
      <c r="J141" s="37">
        <v>0</v>
      </c>
      <c r="K141" s="37">
        <v>0</v>
      </c>
      <c r="L141" s="37">
        <v>0</v>
      </c>
      <c r="M141" s="37">
        <v>0</v>
      </c>
      <c r="N141" s="37">
        <v>0</v>
      </c>
      <c r="O141" s="37">
        <v>0</v>
      </c>
      <c r="P141" s="37">
        <v>0</v>
      </c>
      <c r="Q141" s="37">
        <v>0</v>
      </c>
      <c r="R141" s="37">
        <v>0</v>
      </c>
      <c r="S141" s="37">
        <v>0</v>
      </c>
      <c r="T141" s="22">
        <v>0</v>
      </c>
      <c r="U141" s="24">
        <v>1</v>
      </c>
      <c r="V141" s="23">
        <v>1</v>
      </c>
      <c r="W141" s="54">
        <f t="shared" si="4"/>
        <v>0.18577807334081253</v>
      </c>
      <c r="X141" s="55">
        <f t="shared" si="5"/>
        <v>0.81422192665918747</v>
      </c>
    </row>
    <row r="142" spans="2:24" x14ac:dyDescent="0.25">
      <c r="B142" s="26">
        <f>IF('Training Data'!A136="M",1,0)</f>
        <v>0</v>
      </c>
      <c r="C142" s="22">
        <f>IF('Training Data'!A136="F",1,0)</f>
        <v>1</v>
      </c>
      <c r="D142" s="26">
        <f>IF('Training Data'!$B136="H",1,0)</f>
        <v>1</v>
      </c>
      <c r="E142" s="22">
        <f>IF('Training Data'!$B136="A",1,0)</f>
        <v>0</v>
      </c>
      <c r="F142" s="37">
        <v>0</v>
      </c>
      <c r="G142" s="37">
        <v>0</v>
      </c>
      <c r="H142" s="37">
        <v>0</v>
      </c>
      <c r="I142" s="37">
        <v>0</v>
      </c>
      <c r="J142" s="37">
        <v>1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22">
        <v>0</v>
      </c>
      <c r="U142" s="24">
        <v>1</v>
      </c>
      <c r="V142" s="23">
        <v>1</v>
      </c>
      <c r="W142" s="54">
        <f t="shared" si="4"/>
        <v>0.69232491623532355</v>
      </c>
      <c r="X142" s="55">
        <f t="shared" si="5"/>
        <v>0.30767508376467645</v>
      </c>
    </row>
    <row r="143" spans="2:24" x14ac:dyDescent="0.25">
      <c r="B143" s="26">
        <f>IF('Training Data'!A137="M",1,0)</f>
        <v>1</v>
      </c>
      <c r="C143" s="22">
        <f>IF('Training Data'!A137="F",1,0)</f>
        <v>0</v>
      </c>
      <c r="D143" s="26">
        <f>IF('Training Data'!$B137="H",1,0)</f>
        <v>1</v>
      </c>
      <c r="E143" s="22">
        <f>IF('Training Data'!$B137="A",1,0)</f>
        <v>0</v>
      </c>
      <c r="F143" s="37">
        <v>0</v>
      </c>
      <c r="G143" s="37">
        <v>0</v>
      </c>
      <c r="H143" s="37">
        <v>0</v>
      </c>
      <c r="I143" s="37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22">
        <v>0</v>
      </c>
      <c r="U143" s="24">
        <v>1</v>
      </c>
      <c r="V143" s="23">
        <v>1</v>
      </c>
      <c r="W143" s="54">
        <f t="shared" si="4"/>
        <v>0.18577807334081253</v>
      </c>
      <c r="X143" s="55">
        <f t="shared" si="5"/>
        <v>0.81422192665918747</v>
      </c>
    </row>
    <row r="144" spans="2:24" x14ac:dyDescent="0.25">
      <c r="B144" s="26">
        <f>IF('Training Data'!A138="M",1,0)</f>
        <v>0</v>
      </c>
      <c r="C144" s="22">
        <f>IF('Training Data'!A138="F",1,0)</f>
        <v>1</v>
      </c>
      <c r="D144" s="26">
        <f>IF('Training Data'!$B138="H",1,0)</f>
        <v>0</v>
      </c>
      <c r="E144" s="22">
        <f>IF('Training Data'!$B138="A",1,0)</f>
        <v>0</v>
      </c>
      <c r="F144" s="37">
        <v>0</v>
      </c>
      <c r="G144" s="37">
        <v>0</v>
      </c>
      <c r="H144" s="37">
        <v>0</v>
      </c>
      <c r="I144" s="37">
        <v>0</v>
      </c>
      <c r="J144" s="37">
        <v>0</v>
      </c>
      <c r="K144" s="37">
        <v>0</v>
      </c>
      <c r="L144" s="37">
        <v>0</v>
      </c>
      <c r="M144" s="37">
        <v>0</v>
      </c>
      <c r="N144" s="37">
        <v>0</v>
      </c>
      <c r="O144" s="37">
        <v>0</v>
      </c>
      <c r="P144" s="37">
        <v>0</v>
      </c>
      <c r="Q144" s="37">
        <v>0</v>
      </c>
      <c r="R144" s="37">
        <v>0</v>
      </c>
      <c r="S144" s="37">
        <v>0</v>
      </c>
      <c r="T144" s="22">
        <v>0</v>
      </c>
      <c r="U144" s="24">
        <v>1</v>
      </c>
      <c r="V144" s="23">
        <v>1</v>
      </c>
      <c r="W144" s="54">
        <f t="shared" si="4"/>
        <v>0.25194506920094423</v>
      </c>
      <c r="X144" s="55">
        <f t="shared" si="5"/>
        <v>0.74805493079905583</v>
      </c>
    </row>
    <row r="145" spans="2:24" x14ac:dyDescent="0.25">
      <c r="B145" s="26">
        <f>IF('Training Data'!A139="M",1,0)</f>
        <v>1</v>
      </c>
      <c r="C145" s="22">
        <f>IF('Training Data'!A139="F",1,0)</f>
        <v>0</v>
      </c>
      <c r="D145" s="26">
        <f>IF('Training Data'!$B139="H",1,0)</f>
        <v>1</v>
      </c>
      <c r="E145" s="22">
        <f>IF('Training Data'!$B139="A",1,0)</f>
        <v>0</v>
      </c>
      <c r="F145" s="37">
        <v>0</v>
      </c>
      <c r="G145" s="37">
        <v>0</v>
      </c>
      <c r="H145" s="37">
        <v>0</v>
      </c>
      <c r="I145" s="37">
        <v>0</v>
      </c>
      <c r="J145" s="37">
        <v>1</v>
      </c>
      <c r="K145" s="37">
        <v>0</v>
      </c>
      <c r="L145" s="37">
        <v>0</v>
      </c>
      <c r="M145" s="37">
        <v>0</v>
      </c>
      <c r="N145" s="37">
        <v>0</v>
      </c>
      <c r="O145" s="37">
        <v>0</v>
      </c>
      <c r="P145" s="37">
        <v>0</v>
      </c>
      <c r="Q145" s="37">
        <v>0</v>
      </c>
      <c r="R145" s="37">
        <v>0</v>
      </c>
      <c r="S145" s="37">
        <v>0</v>
      </c>
      <c r="T145" s="22">
        <v>0</v>
      </c>
      <c r="U145" s="24">
        <v>1</v>
      </c>
      <c r="V145" s="23">
        <v>1</v>
      </c>
      <c r="W145" s="54">
        <f t="shared" si="4"/>
        <v>0.58143955498142952</v>
      </c>
      <c r="X145" s="55">
        <f t="shared" si="5"/>
        <v>0.41856044501857048</v>
      </c>
    </row>
    <row r="146" spans="2:24" x14ac:dyDescent="0.25">
      <c r="B146" s="26">
        <f>IF('Training Data'!A140="M",1,0)</f>
        <v>1</v>
      </c>
      <c r="C146" s="22">
        <f>IF('Training Data'!A140="F",1,0)</f>
        <v>0</v>
      </c>
      <c r="D146" s="26">
        <f>IF('Training Data'!$B140="H",1,0)</f>
        <v>1</v>
      </c>
      <c r="E146" s="22">
        <f>IF('Training Data'!$B140="A",1,0)</f>
        <v>0</v>
      </c>
      <c r="F146" s="37">
        <v>0</v>
      </c>
      <c r="G146" s="37">
        <v>0</v>
      </c>
      <c r="H146" s="37">
        <v>0</v>
      </c>
      <c r="I146" s="37">
        <v>1</v>
      </c>
      <c r="J146" s="37">
        <v>0</v>
      </c>
      <c r="K146" s="37">
        <v>0</v>
      </c>
      <c r="L146" s="37">
        <v>0</v>
      </c>
      <c r="M146" s="37">
        <v>0</v>
      </c>
      <c r="N146" s="37">
        <v>0</v>
      </c>
      <c r="O146" s="37">
        <v>0</v>
      </c>
      <c r="P146" s="37">
        <v>0</v>
      </c>
      <c r="Q146" s="37">
        <v>0</v>
      </c>
      <c r="R146" s="37">
        <v>1</v>
      </c>
      <c r="S146" s="37">
        <v>0</v>
      </c>
      <c r="T146" s="22">
        <v>0</v>
      </c>
      <c r="U146" s="24">
        <v>1</v>
      </c>
      <c r="V146" s="23">
        <v>1</v>
      </c>
      <c r="W146" s="54">
        <f t="shared" si="4"/>
        <v>0.91337280796304099</v>
      </c>
      <c r="X146" s="55">
        <f t="shared" si="5"/>
        <v>8.6627192036959011E-2</v>
      </c>
    </row>
    <row r="147" spans="2:24" x14ac:dyDescent="0.25">
      <c r="B147" s="26">
        <f>IF('Training Data'!A141="M",1,0)</f>
        <v>0</v>
      </c>
      <c r="C147" s="22">
        <f>IF('Training Data'!A141="F",1,0)</f>
        <v>0</v>
      </c>
      <c r="D147" s="26">
        <f>IF('Training Data'!$B141="H",1,0)</f>
        <v>1</v>
      </c>
      <c r="E147" s="22">
        <f>IF('Training Data'!$B141="A",1,0)</f>
        <v>0</v>
      </c>
      <c r="F147" s="37">
        <v>0</v>
      </c>
      <c r="G147" s="37">
        <v>0</v>
      </c>
      <c r="H147" s="37">
        <v>0</v>
      </c>
      <c r="I147" s="37">
        <v>1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22">
        <v>0</v>
      </c>
      <c r="U147" s="24">
        <v>1</v>
      </c>
      <c r="V147" s="23">
        <v>1</v>
      </c>
      <c r="W147" s="54">
        <f t="shared" si="4"/>
        <v>0.63844403789924087</v>
      </c>
      <c r="X147" s="55">
        <f t="shared" si="5"/>
        <v>0.36155596210075913</v>
      </c>
    </row>
    <row r="148" spans="2:24" x14ac:dyDescent="0.25">
      <c r="B148" s="26">
        <f>IF('Training Data'!A142="M",1,0)</f>
        <v>0</v>
      </c>
      <c r="C148" s="22">
        <f>IF('Training Data'!A142="F",1,0)</f>
        <v>1</v>
      </c>
      <c r="D148" s="26">
        <f>IF('Training Data'!$B142="H",1,0)</f>
        <v>0</v>
      </c>
      <c r="E148" s="22">
        <f>IF('Training Data'!$B142="A",1,0)</f>
        <v>1</v>
      </c>
      <c r="F148" s="37">
        <v>1</v>
      </c>
      <c r="G148" s="37">
        <v>0</v>
      </c>
      <c r="H148" s="37">
        <v>0</v>
      </c>
      <c r="I148" s="37">
        <v>0</v>
      </c>
      <c r="J148" s="37">
        <v>1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1</v>
      </c>
      <c r="S148" s="37">
        <v>0</v>
      </c>
      <c r="T148" s="22">
        <v>0</v>
      </c>
      <c r="U148" s="24">
        <v>1</v>
      </c>
      <c r="V148" s="23">
        <v>1</v>
      </c>
      <c r="W148" s="54">
        <f t="shared" si="4"/>
        <v>1.2532179690851242</v>
      </c>
      <c r="X148" s="55">
        <f t="shared" si="5"/>
        <v>0.25321796908512417</v>
      </c>
    </row>
    <row r="149" spans="2:24" x14ac:dyDescent="0.25">
      <c r="B149" s="26">
        <f>IF('Training Data'!A143="M",1,0)</f>
        <v>0</v>
      </c>
      <c r="C149" s="22">
        <f>IF('Training Data'!A143="F",1,0)</f>
        <v>0</v>
      </c>
      <c r="D149" s="26">
        <f>IF('Training Data'!$B143="H",1,0)</f>
        <v>0</v>
      </c>
      <c r="E149" s="22">
        <f>IF('Training Data'!$B143="A",1,0)</f>
        <v>1</v>
      </c>
      <c r="F149" s="37">
        <v>1</v>
      </c>
      <c r="G149" s="37">
        <v>0</v>
      </c>
      <c r="H149" s="37">
        <v>0</v>
      </c>
      <c r="I149" s="37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22">
        <v>0</v>
      </c>
      <c r="U149" s="24">
        <v>1</v>
      </c>
      <c r="V149" s="23">
        <v>1</v>
      </c>
      <c r="W149" s="54">
        <f t="shared" si="4"/>
        <v>0.47174235612681309</v>
      </c>
      <c r="X149" s="55">
        <f t="shared" si="5"/>
        <v>0.52825764387318697</v>
      </c>
    </row>
    <row r="150" spans="2:24" x14ac:dyDescent="0.25">
      <c r="B150" s="26">
        <f>IF('Training Data'!A144="M",1,0)</f>
        <v>0</v>
      </c>
      <c r="C150" s="22">
        <f>IF('Training Data'!A144="F",1,0)</f>
        <v>1</v>
      </c>
      <c r="D150" s="26">
        <f>IF('Training Data'!$B144="H",1,0)</f>
        <v>1</v>
      </c>
      <c r="E150" s="22">
        <f>IF('Training Data'!$B144="A",1,0)</f>
        <v>0</v>
      </c>
      <c r="F150" s="37">
        <v>0</v>
      </c>
      <c r="G150" s="37">
        <v>0</v>
      </c>
      <c r="H150" s="37">
        <v>0</v>
      </c>
      <c r="I150" s="37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22">
        <v>0</v>
      </c>
      <c r="U150" s="24">
        <v>1</v>
      </c>
      <c r="V150" s="23">
        <v>1</v>
      </c>
      <c r="W150" s="54">
        <f t="shared" si="4"/>
        <v>0.29666343459470645</v>
      </c>
      <c r="X150" s="55">
        <f t="shared" si="5"/>
        <v>0.70333656540529355</v>
      </c>
    </row>
    <row r="151" spans="2:24" x14ac:dyDescent="0.25">
      <c r="B151" s="26">
        <f>IF('Training Data'!A145="M",1,0)</f>
        <v>1</v>
      </c>
      <c r="C151" s="22">
        <f>IF('Training Data'!A145="F",1,0)</f>
        <v>0</v>
      </c>
      <c r="D151" s="26">
        <f>IF('Training Data'!$B145="H",1,0)</f>
        <v>1</v>
      </c>
      <c r="E151" s="22">
        <f>IF('Training Data'!$B145="A",1,0)</f>
        <v>0</v>
      </c>
      <c r="F151" s="37">
        <v>0</v>
      </c>
      <c r="G151" s="37">
        <v>0</v>
      </c>
      <c r="H151" s="37">
        <v>1</v>
      </c>
      <c r="I151" s="37">
        <v>1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22">
        <v>0</v>
      </c>
      <c r="U151" s="24">
        <v>1</v>
      </c>
      <c r="V151" s="23">
        <v>1</v>
      </c>
      <c r="W151" s="54">
        <f t="shared" si="4"/>
        <v>0.4310282363455194</v>
      </c>
      <c r="X151" s="55">
        <f t="shared" si="5"/>
        <v>0.56897176365448066</v>
      </c>
    </row>
    <row r="152" spans="2:24" x14ac:dyDescent="0.25">
      <c r="B152" s="26">
        <f>IF('Training Data'!A146="M",1,0)</f>
        <v>0</v>
      </c>
      <c r="C152" s="22">
        <f>IF('Training Data'!A146="F",1,0)</f>
        <v>1</v>
      </c>
      <c r="D152" s="26">
        <f>IF('Training Data'!$B146="H",1,0)</f>
        <v>0</v>
      </c>
      <c r="E152" s="22">
        <f>IF('Training Data'!$B146="A",1,0)</f>
        <v>1</v>
      </c>
      <c r="F152" s="37">
        <v>0</v>
      </c>
      <c r="G152" s="37">
        <v>0</v>
      </c>
      <c r="H152" s="37">
        <v>0</v>
      </c>
      <c r="I152" s="37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1</v>
      </c>
      <c r="P152" s="37">
        <v>0</v>
      </c>
      <c r="Q152" s="37">
        <v>0</v>
      </c>
      <c r="R152" s="37">
        <v>1</v>
      </c>
      <c r="S152" s="37">
        <v>0</v>
      </c>
      <c r="T152" s="22">
        <v>0</v>
      </c>
      <c r="U152" s="24">
        <v>1</v>
      </c>
      <c r="V152" s="23">
        <v>1</v>
      </c>
      <c r="W152" s="54">
        <f t="shared" si="4"/>
        <v>0.87188166563457359</v>
      </c>
      <c r="X152" s="55">
        <f t="shared" si="5"/>
        <v>0.12811833436542641</v>
      </c>
    </row>
    <row r="153" spans="2:24" x14ac:dyDescent="0.25">
      <c r="B153" s="26">
        <f>IF('Training Data'!A147="M",1,0)</f>
        <v>0</v>
      </c>
      <c r="C153" s="22">
        <f>IF('Training Data'!A147="F",1,0)</f>
        <v>1</v>
      </c>
      <c r="D153" s="26">
        <f>IF('Training Data'!$B147="H",1,0)</f>
        <v>0</v>
      </c>
      <c r="E153" s="22">
        <f>IF('Training Data'!$B147="A",1,0)</f>
        <v>1</v>
      </c>
      <c r="F153" s="37">
        <v>1</v>
      </c>
      <c r="G153" s="37">
        <v>0</v>
      </c>
      <c r="H153" s="37">
        <v>0</v>
      </c>
      <c r="I153" s="37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22">
        <v>0</v>
      </c>
      <c r="U153" s="24">
        <v>1</v>
      </c>
      <c r="V153" s="23">
        <v>1</v>
      </c>
      <c r="W153" s="54">
        <f t="shared" si="4"/>
        <v>0.56159396932819994</v>
      </c>
      <c r="X153" s="55">
        <f t="shared" si="5"/>
        <v>0.43840603067180006</v>
      </c>
    </row>
    <row r="154" spans="2:24" x14ac:dyDescent="0.25">
      <c r="B154" s="26">
        <f>IF('Training Data'!A148="M",1,0)</f>
        <v>0</v>
      </c>
      <c r="C154" s="22">
        <f>IF('Training Data'!A148="F",1,0)</f>
        <v>1</v>
      </c>
      <c r="D154" s="26">
        <f>IF('Training Data'!$B148="H",1,0)</f>
        <v>1</v>
      </c>
      <c r="E154" s="22">
        <f>IF('Training Data'!$B148="A",1,0)</f>
        <v>0</v>
      </c>
      <c r="F154" s="37">
        <v>0</v>
      </c>
      <c r="G154" s="37">
        <v>0</v>
      </c>
      <c r="H154" s="37">
        <v>0</v>
      </c>
      <c r="I154" s="37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22">
        <v>0</v>
      </c>
      <c r="U154" s="24">
        <v>1</v>
      </c>
      <c r="V154" s="23">
        <v>1</v>
      </c>
      <c r="W154" s="54">
        <f t="shared" si="4"/>
        <v>0.29666343459470645</v>
      </c>
      <c r="X154" s="55">
        <f t="shared" si="5"/>
        <v>0.70333656540529355</v>
      </c>
    </row>
    <row r="155" spans="2:24" x14ac:dyDescent="0.25">
      <c r="B155" s="26">
        <f>IF('Training Data'!A149="M",1,0)</f>
        <v>0</v>
      </c>
      <c r="C155" s="22">
        <f>IF('Training Data'!A149="F",1,0)</f>
        <v>1</v>
      </c>
      <c r="D155" s="26">
        <f>IF('Training Data'!$B149="H",1,0)</f>
        <v>1</v>
      </c>
      <c r="E155" s="22">
        <f>IF('Training Data'!$B149="A",1,0)</f>
        <v>0</v>
      </c>
      <c r="F155" s="37">
        <v>1</v>
      </c>
      <c r="G155" s="37">
        <v>1</v>
      </c>
      <c r="H155" s="37">
        <v>0</v>
      </c>
      <c r="I155" s="37">
        <v>0</v>
      </c>
      <c r="J155" s="37">
        <v>1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1</v>
      </c>
      <c r="S155" s="37">
        <v>0</v>
      </c>
      <c r="T155" s="22">
        <v>0</v>
      </c>
      <c r="U155" s="24">
        <v>1</v>
      </c>
      <c r="V155" s="23">
        <v>1</v>
      </c>
      <c r="W155" s="54">
        <f t="shared" si="4"/>
        <v>1.0484329272833333</v>
      </c>
      <c r="X155" s="55">
        <f t="shared" si="5"/>
        <v>4.843292728333326E-2</v>
      </c>
    </row>
    <row r="156" spans="2:24" x14ac:dyDescent="0.25">
      <c r="B156" s="26">
        <f>IF('Training Data'!A150="M",1,0)</f>
        <v>1</v>
      </c>
      <c r="C156" s="22">
        <f>IF('Training Data'!A150="F",1,0)</f>
        <v>0</v>
      </c>
      <c r="D156" s="26">
        <f>IF('Training Data'!$B150="H",1,0)</f>
        <v>1</v>
      </c>
      <c r="E156" s="22">
        <f>IF('Training Data'!$B150="A",1,0)</f>
        <v>0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1</v>
      </c>
      <c r="S156" s="37">
        <v>0</v>
      </c>
      <c r="T156" s="22">
        <v>1</v>
      </c>
      <c r="U156" s="24">
        <v>1</v>
      </c>
      <c r="V156" s="23">
        <v>1</v>
      </c>
      <c r="W156" s="54">
        <f t="shared" si="4"/>
        <v>0.78793410857000912</v>
      </c>
      <c r="X156" s="55">
        <f t="shared" si="5"/>
        <v>0.21206589142999088</v>
      </c>
    </row>
    <row r="157" spans="2:24" x14ac:dyDescent="0.25">
      <c r="B157" s="26">
        <f>IF('Training Data'!A151="M",1,0)</f>
        <v>0</v>
      </c>
      <c r="C157" s="22">
        <f>IF('Training Data'!A151="F",1,0)</f>
        <v>1</v>
      </c>
      <c r="D157" s="26">
        <f>IF('Training Data'!$B151="H",1,0)</f>
        <v>1</v>
      </c>
      <c r="E157" s="22">
        <f>IF('Training Data'!$B151="A",1,0)</f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1</v>
      </c>
      <c r="N157" s="37">
        <v>0</v>
      </c>
      <c r="O157" s="37">
        <v>0</v>
      </c>
      <c r="P157" s="37">
        <v>0</v>
      </c>
      <c r="Q157" s="37">
        <v>0</v>
      </c>
      <c r="R157" s="37">
        <v>1</v>
      </c>
      <c r="S157" s="37">
        <v>0</v>
      </c>
      <c r="T157" s="22">
        <v>0</v>
      </c>
      <c r="U157" s="24">
        <v>1</v>
      </c>
      <c r="V157" s="23">
        <v>1</v>
      </c>
      <c r="W157" s="54">
        <f t="shared" si="4"/>
        <v>0.89294648536412646</v>
      </c>
      <c r="X157" s="55">
        <f t="shared" si="5"/>
        <v>0.10705351463587354</v>
      </c>
    </row>
    <row r="158" spans="2:24" x14ac:dyDescent="0.25">
      <c r="B158" s="26">
        <f>IF('Training Data'!A152="M",1,0)</f>
        <v>0</v>
      </c>
      <c r="C158" s="22">
        <f>IF('Training Data'!A152="F",1,0)</f>
        <v>1</v>
      </c>
      <c r="D158" s="26">
        <f>IF('Training Data'!$B152="H",1,0)</f>
        <v>0</v>
      </c>
      <c r="E158" s="22">
        <f>IF('Training Data'!$B152="A",1,0)</f>
        <v>1</v>
      </c>
      <c r="F158" s="37">
        <v>0</v>
      </c>
      <c r="G158" s="37">
        <v>0</v>
      </c>
      <c r="H158" s="37">
        <v>0</v>
      </c>
      <c r="I158" s="37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1</v>
      </c>
      <c r="T158" s="22">
        <v>0</v>
      </c>
      <c r="U158" s="24">
        <v>1</v>
      </c>
      <c r="V158" s="23">
        <v>1</v>
      </c>
      <c r="W158" s="54">
        <f t="shared" si="4"/>
        <v>0.16626164491908937</v>
      </c>
      <c r="X158" s="55">
        <f t="shared" si="5"/>
        <v>0.83373835508091065</v>
      </c>
    </row>
    <row r="159" spans="2:24" x14ac:dyDescent="0.25">
      <c r="B159" s="26">
        <f>IF('Training Data'!A153="M",1,0)</f>
        <v>1</v>
      </c>
      <c r="C159" s="22">
        <f>IF('Training Data'!A153="F",1,0)</f>
        <v>0</v>
      </c>
      <c r="D159" s="26">
        <f>IF('Training Data'!$B153="H",1,0)</f>
        <v>0</v>
      </c>
      <c r="E159" s="22">
        <f>IF('Training Data'!$B153="A",1,0)</f>
        <v>0</v>
      </c>
      <c r="F159" s="37">
        <v>0</v>
      </c>
      <c r="G159" s="37">
        <v>0</v>
      </c>
      <c r="H159" s="37">
        <v>0</v>
      </c>
      <c r="I159" s="37">
        <v>0</v>
      </c>
      <c r="J159" s="37">
        <v>0</v>
      </c>
      <c r="K159" s="37">
        <v>0</v>
      </c>
      <c r="L159" s="37">
        <v>0</v>
      </c>
      <c r="M159" s="37">
        <v>1</v>
      </c>
      <c r="N159" s="37">
        <v>0</v>
      </c>
      <c r="O159" s="37">
        <v>0</v>
      </c>
      <c r="P159" s="37">
        <v>0</v>
      </c>
      <c r="Q159" s="37">
        <v>0</v>
      </c>
      <c r="R159" s="37">
        <v>1</v>
      </c>
      <c r="S159" s="37">
        <v>0</v>
      </c>
      <c r="T159" s="22">
        <v>0</v>
      </c>
      <c r="U159" s="24">
        <v>1</v>
      </c>
      <c r="V159" s="23">
        <v>1</v>
      </c>
      <c r="W159" s="54">
        <f t="shared" si="4"/>
        <v>0.73734275871647026</v>
      </c>
      <c r="X159" s="55">
        <f t="shared" si="5"/>
        <v>0.26265724128352974</v>
      </c>
    </row>
    <row r="160" spans="2:24" x14ac:dyDescent="0.25">
      <c r="B160" s="26">
        <f>IF('Training Data'!A154="M",1,0)</f>
        <v>0</v>
      </c>
      <c r="C160" s="22">
        <f>IF('Training Data'!A154="F",1,0)</f>
        <v>1</v>
      </c>
      <c r="D160" s="26">
        <f>IF('Training Data'!$B154="H",1,0)</f>
        <v>0</v>
      </c>
      <c r="E160" s="22">
        <f>IF('Training Data'!$B154="A",1,0)</f>
        <v>1</v>
      </c>
      <c r="F160" s="37">
        <v>0</v>
      </c>
      <c r="G160" s="37">
        <v>0</v>
      </c>
      <c r="H160" s="37">
        <v>0</v>
      </c>
      <c r="I160" s="37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1</v>
      </c>
      <c r="S160" s="37">
        <v>0</v>
      </c>
      <c r="T160" s="22">
        <v>0</v>
      </c>
      <c r="U160" s="24">
        <v>1</v>
      </c>
      <c r="V160" s="23">
        <v>1</v>
      </c>
      <c r="W160" s="54">
        <f t="shared" si="4"/>
        <v>0.60456402913241125</v>
      </c>
      <c r="X160" s="55">
        <f t="shared" si="5"/>
        <v>0.39543597086758875</v>
      </c>
    </row>
    <row r="161" spans="2:24" x14ac:dyDescent="0.25">
      <c r="B161" s="26">
        <f>IF('Training Data'!A155="M",1,0)</f>
        <v>0</v>
      </c>
      <c r="C161" s="22">
        <f>IF('Training Data'!A155="F",1,0)</f>
        <v>1</v>
      </c>
      <c r="D161" s="26">
        <f>IF('Training Data'!$B155="H",1,0)</f>
        <v>1</v>
      </c>
      <c r="E161" s="22">
        <f>IF('Training Data'!$B155="A",1,0)</f>
        <v>0</v>
      </c>
      <c r="F161" s="37">
        <v>0</v>
      </c>
      <c r="G161" s="37">
        <v>0</v>
      </c>
      <c r="H161" s="37">
        <v>0</v>
      </c>
      <c r="I161" s="37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1</v>
      </c>
      <c r="Q161" s="37">
        <v>0</v>
      </c>
      <c r="R161" s="37">
        <v>0</v>
      </c>
      <c r="S161" s="37">
        <v>0</v>
      </c>
      <c r="T161" s="22">
        <v>1</v>
      </c>
      <c r="U161" s="24">
        <v>1</v>
      </c>
      <c r="V161" s="23">
        <v>1</v>
      </c>
      <c r="W161" s="54">
        <f t="shared" si="4"/>
        <v>0.44764912293960674</v>
      </c>
      <c r="X161" s="55">
        <f t="shared" si="5"/>
        <v>0.55235087706039332</v>
      </c>
    </row>
    <row r="162" spans="2:24" x14ac:dyDescent="0.25">
      <c r="B162" s="26">
        <f>IF('Training Data'!A156="M",1,0)</f>
        <v>0</v>
      </c>
      <c r="C162" s="22">
        <f>IF('Training Data'!A156="F",1,0)</f>
        <v>1</v>
      </c>
      <c r="D162" s="26">
        <f>IF('Training Data'!$B156="H",1,0)</f>
        <v>1</v>
      </c>
      <c r="E162" s="22">
        <f>IF('Training Data'!$B156="A",1,0)</f>
        <v>0</v>
      </c>
      <c r="F162" s="37">
        <v>0</v>
      </c>
      <c r="G162" s="37">
        <v>0</v>
      </c>
      <c r="H162" s="37">
        <v>0</v>
      </c>
      <c r="I162" s="37">
        <v>0</v>
      </c>
      <c r="J162" s="37">
        <v>0</v>
      </c>
      <c r="K162" s="37">
        <v>0</v>
      </c>
      <c r="L162" s="37">
        <v>0</v>
      </c>
      <c r="M162" s="37">
        <v>0</v>
      </c>
      <c r="N162" s="37">
        <v>0</v>
      </c>
      <c r="O162" s="37">
        <v>0</v>
      </c>
      <c r="P162" s="37">
        <v>0</v>
      </c>
      <c r="Q162" s="37">
        <v>0</v>
      </c>
      <c r="R162" s="37">
        <v>1</v>
      </c>
      <c r="S162" s="37">
        <v>0</v>
      </c>
      <c r="T162" s="22">
        <v>0</v>
      </c>
      <c r="U162" s="24">
        <v>1</v>
      </c>
      <c r="V162" s="23">
        <v>1</v>
      </c>
      <c r="W162" s="54">
        <f t="shared" si="4"/>
        <v>0.5926259527110137</v>
      </c>
      <c r="X162" s="55">
        <f t="shared" si="5"/>
        <v>0.4073740472889863</v>
      </c>
    </row>
    <row r="163" spans="2:24" x14ac:dyDescent="0.25">
      <c r="B163" s="26">
        <f>IF('Training Data'!A157="M",1,0)</f>
        <v>0</v>
      </c>
      <c r="C163" s="22">
        <f>IF('Training Data'!A157="F",1,0)</f>
        <v>1</v>
      </c>
      <c r="D163" s="26">
        <f>IF('Training Data'!$B157="H",1,0)</f>
        <v>1</v>
      </c>
      <c r="E163" s="22">
        <f>IF('Training Data'!$B157="A",1,0)</f>
        <v>0</v>
      </c>
      <c r="F163" s="37">
        <v>0</v>
      </c>
      <c r="G163" s="37">
        <v>0</v>
      </c>
      <c r="H163" s="37">
        <v>0</v>
      </c>
      <c r="I163" s="37">
        <v>1</v>
      </c>
      <c r="J163" s="37">
        <v>0</v>
      </c>
      <c r="K163" s="37">
        <v>0</v>
      </c>
      <c r="L163" s="37">
        <v>0</v>
      </c>
      <c r="M163" s="37">
        <v>0</v>
      </c>
      <c r="N163" s="37">
        <v>0</v>
      </c>
      <c r="O163" s="37">
        <v>1</v>
      </c>
      <c r="P163" s="37">
        <v>0</v>
      </c>
      <c r="Q163" s="37">
        <v>0</v>
      </c>
      <c r="R163" s="37">
        <v>0</v>
      </c>
      <c r="S163" s="37">
        <v>0</v>
      </c>
      <c r="T163" s="22">
        <v>0</v>
      </c>
      <c r="U163" s="24">
        <v>1</v>
      </c>
      <c r="V163" s="23">
        <v>1</v>
      </c>
      <c r="W163" s="54">
        <f t="shared" si="4"/>
        <v>0.99561328760279011</v>
      </c>
      <c r="X163" s="55">
        <f t="shared" si="5"/>
        <v>4.3867123972098909E-3</v>
      </c>
    </row>
    <row r="164" spans="2:24" x14ac:dyDescent="0.25">
      <c r="B164" s="26">
        <f>IF('Training Data'!A158="M",1,0)</f>
        <v>0</v>
      </c>
      <c r="C164" s="22">
        <f>IF('Training Data'!A158="F",1,0)</f>
        <v>0</v>
      </c>
      <c r="D164" s="26">
        <f>IF('Training Data'!$B158="H",1,0)</f>
        <v>0</v>
      </c>
      <c r="E164" s="22">
        <f>IF('Training Data'!$B158="A",1,0)</f>
        <v>0</v>
      </c>
      <c r="F164" s="37">
        <v>0</v>
      </c>
      <c r="G164" s="37">
        <v>0</v>
      </c>
      <c r="H164" s="37">
        <v>0</v>
      </c>
      <c r="I164" s="37">
        <v>0</v>
      </c>
      <c r="J164" s="37">
        <v>0</v>
      </c>
      <c r="K164" s="37">
        <v>0</v>
      </c>
      <c r="L164" s="37">
        <v>0</v>
      </c>
      <c r="M164" s="37">
        <v>1</v>
      </c>
      <c r="N164" s="37">
        <v>0</v>
      </c>
      <c r="O164" s="37">
        <v>0</v>
      </c>
      <c r="P164" s="37">
        <v>0</v>
      </c>
      <c r="Q164" s="37">
        <v>0</v>
      </c>
      <c r="R164" s="37">
        <v>0</v>
      </c>
      <c r="S164" s="37">
        <v>0</v>
      </c>
      <c r="T164" s="22">
        <v>1</v>
      </c>
      <c r="U164" s="24">
        <v>1</v>
      </c>
      <c r="V164" s="23">
        <v>1</v>
      </c>
      <c r="W164" s="54">
        <f t="shared" si="4"/>
        <v>0.76860750576555947</v>
      </c>
      <c r="X164" s="55">
        <f t="shared" si="5"/>
        <v>0.23139249423444053</v>
      </c>
    </row>
    <row r="165" spans="2:24" x14ac:dyDescent="0.25">
      <c r="B165" s="26">
        <f>IF('Training Data'!A159="M",1,0)</f>
        <v>0</v>
      </c>
      <c r="C165" s="22">
        <f>IF('Training Data'!A159="F",1,0)</f>
        <v>0</v>
      </c>
      <c r="D165" s="26">
        <f>IF('Training Data'!$B159="H",1,0)</f>
        <v>0</v>
      </c>
      <c r="E165" s="22">
        <f>IF('Training Data'!$B159="A",1,0)</f>
        <v>1</v>
      </c>
      <c r="F165" s="37">
        <v>0</v>
      </c>
      <c r="G165" s="37">
        <v>0</v>
      </c>
      <c r="H165" s="37">
        <v>0</v>
      </c>
      <c r="I165" s="37">
        <v>0</v>
      </c>
      <c r="J165" s="37">
        <v>1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22">
        <v>0</v>
      </c>
      <c r="U165" s="24">
        <v>1</v>
      </c>
      <c r="V165" s="23">
        <v>1</v>
      </c>
      <c r="W165" s="54">
        <f t="shared" si="4"/>
        <v>0.61441137945533431</v>
      </c>
      <c r="X165" s="55">
        <f t="shared" si="5"/>
        <v>0.38558862054466569</v>
      </c>
    </row>
    <row r="166" spans="2:24" x14ac:dyDescent="0.25">
      <c r="B166" s="26">
        <f>IF('Training Data'!A160="M",1,0)</f>
        <v>1</v>
      </c>
      <c r="C166" s="22">
        <f>IF('Training Data'!A160="F",1,0)</f>
        <v>0</v>
      </c>
      <c r="D166" s="26">
        <f>IF('Training Data'!$B160="H",1,0)</f>
        <v>1</v>
      </c>
      <c r="E166" s="22">
        <f>IF('Training Data'!$B160="A",1,0)</f>
        <v>0</v>
      </c>
      <c r="F166" s="37">
        <v>0</v>
      </c>
      <c r="G166" s="37">
        <v>0</v>
      </c>
      <c r="H166" s="37">
        <v>0</v>
      </c>
      <c r="I166" s="37">
        <v>0</v>
      </c>
      <c r="J166" s="37">
        <v>1</v>
      </c>
      <c r="K166" s="37">
        <v>0</v>
      </c>
      <c r="L166" s="37">
        <v>0</v>
      </c>
      <c r="M166" s="37">
        <v>1</v>
      </c>
      <c r="N166" s="37">
        <v>0</v>
      </c>
      <c r="O166" s="37">
        <v>0</v>
      </c>
      <c r="P166" s="37">
        <v>1</v>
      </c>
      <c r="Q166" s="37">
        <v>0</v>
      </c>
      <c r="R166" s="37">
        <v>0</v>
      </c>
      <c r="S166" s="37">
        <v>0</v>
      </c>
      <c r="T166" s="22">
        <v>1</v>
      </c>
      <c r="U166" s="24">
        <v>1</v>
      </c>
      <c r="V166" s="23">
        <v>1</v>
      </c>
      <c r="W166" s="54">
        <f t="shared" si="4"/>
        <v>1.0327457759794423</v>
      </c>
      <c r="X166" s="55">
        <f t="shared" si="5"/>
        <v>3.2745775979442282E-2</v>
      </c>
    </row>
    <row r="167" spans="2:24" x14ac:dyDescent="0.25">
      <c r="B167" s="26">
        <f>IF('Training Data'!A161="M",1,0)</f>
        <v>0</v>
      </c>
      <c r="C167" s="22">
        <f>IF('Training Data'!A161="F",1,0)</f>
        <v>1</v>
      </c>
      <c r="D167" s="26">
        <f>IF('Training Data'!$B161="H",1,0)</f>
        <v>1</v>
      </c>
      <c r="E167" s="22">
        <f>IF('Training Data'!$B161="A",1,0)</f>
        <v>0</v>
      </c>
      <c r="F167" s="37">
        <v>0</v>
      </c>
      <c r="G167" s="37">
        <v>0</v>
      </c>
      <c r="H167" s="37">
        <v>0</v>
      </c>
      <c r="I167" s="37">
        <v>0</v>
      </c>
      <c r="J167" s="37">
        <v>1</v>
      </c>
      <c r="K167" s="37">
        <v>0</v>
      </c>
      <c r="L167" s="37">
        <v>0</v>
      </c>
      <c r="M167" s="37">
        <v>1</v>
      </c>
      <c r="N167" s="37">
        <v>0</v>
      </c>
      <c r="O167" s="37">
        <v>0</v>
      </c>
      <c r="P167" s="37">
        <v>0</v>
      </c>
      <c r="Q167" s="37">
        <v>1</v>
      </c>
      <c r="R167" s="37">
        <v>0</v>
      </c>
      <c r="S167" s="37">
        <v>0</v>
      </c>
      <c r="T167" s="22">
        <v>1</v>
      </c>
      <c r="U167" s="24">
        <v>1</v>
      </c>
      <c r="V167" s="23">
        <v>1</v>
      </c>
      <c r="W167" s="54">
        <f t="shared" si="4"/>
        <v>1.5102513195148197</v>
      </c>
      <c r="X167" s="55">
        <f t="shared" si="5"/>
        <v>0.51025131951481972</v>
      </c>
    </row>
    <row r="168" spans="2:24" x14ac:dyDescent="0.25">
      <c r="B168" s="26">
        <f>IF('Training Data'!A162="M",1,0)</f>
        <v>1</v>
      </c>
      <c r="C168" s="22">
        <f>IF('Training Data'!A162="F",1,0)</f>
        <v>0</v>
      </c>
      <c r="D168" s="26">
        <f>IF('Training Data'!$B162="H",1,0)</f>
        <v>0</v>
      </c>
      <c r="E168" s="22">
        <f>IF('Training Data'!$B162="A",1,0)</f>
        <v>1</v>
      </c>
      <c r="F168" s="37">
        <v>0</v>
      </c>
      <c r="G168" s="37">
        <v>0</v>
      </c>
      <c r="H168" s="37">
        <v>1</v>
      </c>
      <c r="I168" s="37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22">
        <v>0</v>
      </c>
      <c r="U168" s="24">
        <v>1</v>
      </c>
      <c r="V168" s="23">
        <v>1</v>
      </c>
      <c r="W168" s="54">
        <f t="shared" si="4"/>
        <v>1.1334096260995796E-2</v>
      </c>
      <c r="X168" s="55">
        <f t="shared" si="5"/>
        <v>0.9886659037390042</v>
      </c>
    </row>
    <row r="169" spans="2:24" x14ac:dyDescent="0.25">
      <c r="B169" s="26">
        <f>IF('Training Data'!A163="M",1,0)</f>
        <v>1</v>
      </c>
      <c r="C169" s="22">
        <f>IF('Training Data'!A163="F",1,0)</f>
        <v>0</v>
      </c>
      <c r="D169" s="26">
        <f>IF('Training Data'!$B163="H",1,0)</f>
        <v>0</v>
      </c>
      <c r="E169" s="22">
        <f>IF('Training Data'!$B163="A",1,0)</f>
        <v>1</v>
      </c>
      <c r="F169" s="37">
        <v>0</v>
      </c>
      <c r="G169" s="37">
        <v>0</v>
      </c>
      <c r="H169" s="37">
        <v>0</v>
      </c>
      <c r="I169" s="37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1</v>
      </c>
      <c r="T169" s="22">
        <v>0</v>
      </c>
      <c r="U169" s="24">
        <v>1</v>
      </c>
      <c r="V169" s="23">
        <v>1</v>
      </c>
      <c r="W169" s="54">
        <f t="shared" si="4"/>
        <v>5.5376283665195467E-2</v>
      </c>
      <c r="X169" s="55">
        <f t="shared" si="5"/>
        <v>0.94462371633480458</v>
      </c>
    </row>
    <row r="170" spans="2:24" x14ac:dyDescent="0.25">
      <c r="B170" s="26">
        <f>IF('Training Data'!A164="M",1,0)</f>
        <v>0</v>
      </c>
      <c r="C170" s="22">
        <f>IF('Training Data'!A164="F",1,0)</f>
        <v>1</v>
      </c>
      <c r="D170" s="26">
        <f>IF('Training Data'!$B164="H",1,0)</f>
        <v>1</v>
      </c>
      <c r="E170" s="22">
        <f>IF('Training Data'!$B164="A",1,0)</f>
        <v>0</v>
      </c>
      <c r="F170" s="37">
        <v>0</v>
      </c>
      <c r="G170" s="37">
        <v>0</v>
      </c>
      <c r="H170" s="37">
        <v>1</v>
      </c>
      <c r="I170" s="37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22">
        <v>1</v>
      </c>
      <c r="U170" s="24">
        <v>1</v>
      </c>
      <c r="V170" s="23">
        <v>1</v>
      </c>
      <c r="W170" s="54">
        <f t="shared" si="4"/>
        <v>0.41647489820638145</v>
      </c>
      <c r="X170" s="55">
        <f t="shared" si="5"/>
        <v>0.58352510179361849</v>
      </c>
    </row>
    <row r="171" spans="2:24" x14ac:dyDescent="0.25">
      <c r="B171" s="26">
        <f>IF('Training Data'!A165="M",1,0)</f>
        <v>1</v>
      </c>
      <c r="C171" s="22">
        <f>IF('Training Data'!A165="F",1,0)</f>
        <v>0</v>
      </c>
      <c r="D171" s="26">
        <f>IF('Training Data'!$B165="H",1,0)</f>
        <v>0</v>
      </c>
      <c r="E171" s="22">
        <f>IF('Training Data'!$B165="A",1,0)</f>
        <v>1</v>
      </c>
      <c r="F171" s="37">
        <v>0</v>
      </c>
      <c r="G171" s="37">
        <v>0</v>
      </c>
      <c r="H171" s="37">
        <v>0</v>
      </c>
      <c r="I171" s="37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1</v>
      </c>
      <c r="S171" s="37">
        <v>0</v>
      </c>
      <c r="T171" s="22">
        <v>0</v>
      </c>
      <c r="U171" s="24">
        <v>1</v>
      </c>
      <c r="V171" s="23">
        <v>1</v>
      </c>
      <c r="W171" s="54">
        <f t="shared" si="4"/>
        <v>0.49367866787851739</v>
      </c>
      <c r="X171" s="55">
        <f t="shared" si="5"/>
        <v>0.50632133212148256</v>
      </c>
    </row>
    <row r="172" spans="2:24" x14ac:dyDescent="0.25">
      <c r="B172" s="26">
        <f>IF('Training Data'!A166="M",1,0)</f>
        <v>0</v>
      </c>
      <c r="C172" s="22">
        <f>IF('Training Data'!A166="F",1,0)</f>
        <v>1</v>
      </c>
      <c r="D172" s="26">
        <f>IF('Training Data'!$B166="H",1,0)</f>
        <v>1</v>
      </c>
      <c r="E172" s="22">
        <f>IF('Training Data'!$B166="A",1,0)</f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1</v>
      </c>
      <c r="K172" s="37">
        <v>0</v>
      </c>
      <c r="L172" s="37">
        <v>0</v>
      </c>
      <c r="M172" s="37">
        <v>0</v>
      </c>
      <c r="N172" s="37">
        <v>0</v>
      </c>
      <c r="O172" s="37">
        <v>1</v>
      </c>
      <c r="P172" s="37">
        <v>0</v>
      </c>
      <c r="Q172" s="37">
        <v>0</v>
      </c>
      <c r="R172" s="37">
        <v>1</v>
      </c>
      <c r="S172" s="37">
        <v>0</v>
      </c>
      <c r="T172" s="22">
        <v>0</v>
      </c>
      <c r="U172" s="24">
        <v>1</v>
      </c>
      <c r="V172" s="23">
        <v>1</v>
      </c>
      <c r="W172" s="54">
        <f t="shared" si="4"/>
        <v>1.2556050708537931</v>
      </c>
      <c r="X172" s="55">
        <f t="shared" si="5"/>
        <v>0.25560507085379314</v>
      </c>
    </row>
    <row r="173" spans="2:24" x14ac:dyDescent="0.25">
      <c r="B173" s="26">
        <f>IF('Training Data'!A167="M",1,0)</f>
        <v>1</v>
      </c>
      <c r="C173" s="22">
        <f>IF('Training Data'!A167="F",1,0)</f>
        <v>0</v>
      </c>
      <c r="D173" s="26">
        <f>IF('Training Data'!$B167="H",1,0)</f>
        <v>1</v>
      </c>
      <c r="E173" s="22">
        <f>IF('Training Data'!$B167="A",1,0)</f>
        <v>0</v>
      </c>
      <c r="F173" s="37">
        <v>1</v>
      </c>
      <c r="G173" s="37">
        <v>0</v>
      </c>
      <c r="H173" s="37">
        <v>0</v>
      </c>
      <c r="I173" s="37">
        <v>1</v>
      </c>
      <c r="J173" s="37">
        <v>0</v>
      </c>
      <c r="K173" s="37">
        <v>0</v>
      </c>
      <c r="L173" s="37">
        <v>0</v>
      </c>
      <c r="M173" s="37">
        <v>0</v>
      </c>
      <c r="N173" s="37">
        <v>0</v>
      </c>
      <c r="O173" s="37">
        <v>0</v>
      </c>
      <c r="P173" s="37">
        <v>0</v>
      </c>
      <c r="Q173" s="37">
        <v>1</v>
      </c>
      <c r="R173" s="37">
        <v>0</v>
      </c>
      <c r="S173" s="37">
        <v>0</v>
      </c>
      <c r="T173" s="22">
        <v>1</v>
      </c>
      <c r="U173" s="24">
        <v>1</v>
      </c>
      <c r="V173" s="23">
        <v>1</v>
      </c>
      <c r="W173" s="54">
        <f t="shared" si="4"/>
        <v>1.3880086187852132</v>
      </c>
      <c r="X173" s="55">
        <f t="shared" si="5"/>
        <v>0.3880086187852132</v>
      </c>
    </row>
    <row r="174" spans="2:24" x14ac:dyDescent="0.25">
      <c r="B174" s="26">
        <f>IF('Training Data'!A168="M",1,0)</f>
        <v>0</v>
      </c>
      <c r="C174" s="22">
        <f>IF('Training Data'!A168="F",1,0)</f>
        <v>0</v>
      </c>
      <c r="D174" s="26">
        <f>IF('Training Data'!$B168="H",1,0)</f>
        <v>1</v>
      </c>
      <c r="E174" s="22">
        <f>IF('Training Data'!$B168="A",1,0)</f>
        <v>0</v>
      </c>
      <c r="F174" s="37">
        <v>0</v>
      </c>
      <c r="G174" s="37">
        <v>0</v>
      </c>
      <c r="H174" s="37">
        <v>0</v>
      </c>
      <c r="I174" s="37">
        <v>0</v>
      </c>
      <c r="J174" s="37">
        <v>1</v>
      </c>
      <c r="K174" s="37">
        <v>0</v>
      </c>
      <c r="L174" s="37">
        <v>0</v>
      </c>
      <c r="M174" s="37">
        <v>0</v>
      </c>
      <c r="N174" s="37">
        <v>0</v>
      </c>
      <c r="O174" s="37">
        <v>0</v>
      </c>
      <c r="P174" s="37">
        <v>0</v>
      </c>
      <c r="Q174" s="37">
        <v>0</v>
      </c>
      <c r="R174" s="37">
        <v>0</v>
      </c>
      <c r="S174" s="37">
        <v>0</v>
      </c>
      <c r="T174" s="22">
        <v>0</v>
      </c>
      <c r="U174" s="24">
        <v>1</v>
      </c>
      <c r="V174" s="23">
        <v>1</v>
      </c>
      <c r="W174" s="54">
        <f t="shared" si="4"/>
        <v>0.60247330303393665</v>
      </c>
      <c r="X174" s="55">
        <f t="shared" si="5"/>
        <v>0.39752669696606335</v>
      </c>
    </row>
    <row r="175" spans="2:24" x14ac:dyDescent="0.25">
      <c r="B175" s="26">
        <f>IF('Training Data'!A169="M",1,0)</f>
        <v>1</v>
      </c>
      <c r="C175" s="22">
        <f>IF('Training Data'!A169="F",1,0)</f>
        <v>0</v>
      </c>
      <c r="D175" s="26">
        <f>IF('Training Data'!$B169="H",1,0)</f>
        <v>0</v>
      </c>
      <c r="E175" s="22">
        <f>IF('Training Data'!$B169="A",1,0)</f>
        <v>1</v>
      </c>
      <c r="F175" s="37">
        <v>0</v>
      </c>
      <c r="G175" s="37">
        <v>0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0</v>
      </c>
      <c r="O175" s="37">
        <v>0</v>
      </c>
      <c r="P175" s="37">
        <v>0</v>
      </c>
      <c r="Q175" s="37">
        <v>0</v>
      </c>
      <c r="R175" s="37">
        <v>0</v>
      </c>
      <c r="S175" s="37">
        <v>0</v>
      </c>
      <c r="T175" s="22">
        <v>0</v>
      </c>
      <c r="U175" s="24">
        <v>1</v>
      </c>
      <c r="V175" s="23">
        <v>1</v>
      </c>
      <c r="W175" s="54">
        <f t="shared" si="4"/>
        <v>0.19771614976221014</v>
      </c>
      <c r="X175" s="55">
        <f t="shared" si="5"/>
        <v>0.80228385023778981</v>
      </c>
    </row>
    <row r="176" spans="2:24" x14ac:dyDescent="0.25">
      <c r="B176" s="26">
        <f>IF('Training Data'!A170="M",1,0)</f>
        <v>0</v>
      </c>
      <c r="C176" s="22">
        <f>IF('Training Data'!A170="F",1,0)</f>
        <v>0</v>
      </c>
      <c r="D176" s="26">
        <f>IF('Training Data'!$B170="H",1,0)</f>
        <v>0</v>
      </c>
      <c r="E176" s="22">
        <f>IF('Training Data'!$B170="A",1,0)</f>
        <v>0</v>
      </c>
      <c r="F176" s="37">
        <v>0</v>
      </c>
      <c r="G176" s="37">
        <v>0</v>
      </c>
      <c r="H176" s="37">
        <v>0</v>
      </c>
      <c r="I176" s="37">
        <v>0</v>
      </c>
      <c r="J176" s="37">
        <v>0</v>
      </c>
      <c r="K176" s="37">
        <v>0</v>
      </c>
      <c r="L176" s="37">
        <v>0</v>
      </c>
      <c r="M176" s="37">
        <v>0</v>
      </c>
      <c r="N176" s="37">
        <v>0</v>
      </c>
      <c r="O176" s="37">
        <v>0</v>
      </c>
      <c r="P176" s="37">
        <v>0</v>
      </c>
      <c r="Q176" s="37">
        <v>0</v>
      </c>
      <c r="R176" s="37">
        <v>0</v>
      </c>
      <c r="S176" s="37">
        <v>0</v>
      </c>
      <c r="T176" s="22">
        <v>0</v>
      </c>
      <c r="U176" s="24">
        <v>1</v>
      </c>
      <c r="V176" s="23">
        <v>1</v>
      </c>
      <c r="W176" s="54">
        <f t="shared" si="4"/>
        <v>0.16209345599955743</v>
      </c>
      <c r="X176" s="55">
        <f t="shared" si="5"/>
        <v>0.83790654400044251</v>
      </c>
    </row>
    <row r="177" spans="2:24" x14ac:dyDescent="0.25">
      <c r="B177" s="26">
        <f>IF('Training Data'!A171="M",1,0)</f>
        <v>0</v>
      </c>
      <c r="C177" s="22">
        <f>IF('Training Data'!A171="F",1,0)</f>
        <v>1</v>
      </c>
      <c r="D177" s="26">
        <f>IF('Training Data'!$B171="H",1,0)</f>
        <v>0</v>
      </c>
      <c r="E177" s="22">
        <f>IF('Training Data'!$B171="A",1,0)</f>
        <v>1</v>
      </c>
      <c r="F177" s="37">
        <v>0</v>
      </c>
      <c r="G177" s="37">
        <v>0</v>
      </c>
      <c r="H177" s="37">
        <v>0</v>
      </c>
      <c r="I177" s="37">
        <v>0</v>
      </c>
      <c r="J177" s="37">
        <v>0</v>
      </c>
      <c r="K177" s="37">
        <v>0</v>
      </c>
      <c r="L177" s="37">
        <v>0</v>
      </c>
      <c r="M177" s="37">
        <v>0</v>
      </c>
      <c r="N177" s="37">
        <v>0</v>
      </c>
      <c r="O177" s="37">
        <v>0</v>
      </c>
      <c r="P177" s="37">
        <v>0</v>
      </c>
      <c r="Q177" s="37">
        <v>0</v>
      </c>
      <c r="R177" s="37">
        <v>0</v>
      </c>
      <c r="S177" s="37">
        <v>0</v>
      </c>
      <c r="T177" s="22">
        <v>0</v>
      </c>
      <c r="U177" s="24">
        <v>1</v>
      </c>
      <c r="V177" s="23">
        <v>1</v>
      </c>
      <c r="W177" s="54">
        <f t="shared" si="4"/>
        <v>0.30860151101610406</v>
      </c>
      <c r="X177" s="55">
        <f t="shared" si="5"/>
        <v>0.691398488983896</v>
      </c>
    </row>
    <row r="178" spans="2:24" x14ac:dyDescent="0.25">
      <c r="B178" s="26">
        <f>IF('Training Data'!A172="M",1,0)</f>
        <v>1</v>
      </c>
      <c r="C178" s="22">
        <f>IF('Training Data'!A172="F",1,0)</f>
        <v>0</v>
      </c>
      <c r="D178" s="26">
        <f>IF('Training Data'!$B172="H",1,0)</f>
        <v>1</v>
      </c>
      <c r="E178" s="22">
        <f>IF('Training Data'!$B172="A",1,0)</f>
        <v>0</v>
      </c>
      <c r="F178" s="37">
        <v>0</v>
      </c>
      <c r="G178" s="37">
        <v>0</v>
      </c>
      <c r="H178" s="37">
        <v>0</v>
      </c>
      <c r="I178" s="37">
        <v>0</v>
      </c>
      <c r="J178" s="37">
        <v>0</v>
      </c>
      <c r="K178" s="37">
        <v>0</v>
      </c>
      <c r="L178" s="37">
        <v>0</v>
      </c>
      <c r="M178" s="37">
        <v>0</v>
      </c>
      <c r="N178" s="37">
        <v>0</v>
      </c>
      <c r="O178" s="37">
        <v>0</v>
      </c>
      <c r="P178" s="37">
        <v>0</v>
      </c>
      <c r="Q178" s="37">
        <v>1</v>
      </c>
      <c r="R178" s="37">
        <v>1</v>
      </c>
      <c r="S178" s="37">
        <v>0</v>
      </c>
      <c r="T178" s="22">
        <v>0</v>
      </c>
      <c r="U178" s="24">
        <v>1</v>
      </c>
      <c r="V178" s="23">
        <v>1</v>
      </c>
      <c r="W178" s="54">
        <f t="shared" si="4"/>
        <v>0.69315294497061397</v>
      </c>
      <c r="X178" s="55">
        <f t="shared" si="5"/>
        <v>0.30684705502938603</v>
      </c>
    </row>
    <row r="179" spans="2:24" x14ac:dyDescent="0.25">
      <c r="B179" s="26">
        <f>IF('Training Data'!A173="M",1,0)</f>
        <v>1</v>
      </c>
      <c r="C179" s="22">
        <f>IF('Training Data'!A173="F",1,0)</f>
        <v>0</v>
      </c>
      <c r="D179" s="26">
        <f>IF('Training Data'!$B173="H",1,0)</f>
        <v>0</v>
      </c>
      <c r="E179" s="22">
        <f>IF('Training Data'!$B173="A",1,0)</f>
        <v>1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22">
        <v>0</v>
      </c>
      <c r="U179" s="24">
        <v>1</v>
      </c>
      <c r="V179" s="23">
        <v>1</v>
      </c>
      <c r="W179" s="54">
        <f t="shared" si="4"/>
        <v>0.19771614976221014</v>
      </c>
      <c r="X179" s="55">
        <f t="shared" si="5"/>
        <v>0.80228385023778981</v>
      </c>
    </row>
    <row r="180" spans="2:24" x14ac:dyDescent="0.25">
      <c r="B180" s="26">
        <f>IF('Training Data'!A174="M",1,0)</f>
        <v>1</v>
      </c>
      <c r="C180" s="22">
        <f>IF('Training Data'!A174="F",1,0)</f>
        <v>0</v>
      </c>
      <c r="D180" s="26">
        <f>IF('Training Data'!$B174="H",1,0)</f>
        <v>0</v>
      </c>
      <c r="E180" s="22">
        <f>IF('Training Data'!$B174="A",1,0)</f>
        <v>1</v>
      </c>
      <c r="F180" s="37">
        <v>0</v>
      </c>
      <c r="G180" s="37">
        <v>0</v>
      </c>
      <c r="H180" s="37">
        <v>0</v>
      </c>
      <c r="I180" s="37">
        <v>0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0</v>
      </c>
      <c r="P180" s="37">
        <v>0</v>
      </c>
      <c r="Q180" s="37">
        <v>0</v>
      </c>
      <c r="R180" s="37">
        <v>0</v>
      </c>
      <c r="S180" s="37">
        <v>0</v>
      </c>
      <c r="T180" s="22">
        <v>0</v>
      </c>
      <c r="U180" s="24">
        <v>1</v>
      </c>
      <c r="V180" s="23">
        <v>1</v>
      </c>
      <c r="W180" s="54">
        <f t="shared" si="4"/>
        <v>0.19771614976221014</v>
      </c>
      <c r="X180" s="55">
        <f t="shared" si="5"/>
        <v>0.80228385023778981</v>
      </c>
    </row>
    <row r="181" spans="2:24" x14ac:dyDescent="0.25">
      <c r="B181" s="26">
        <f>IF('Training Data'!A175="M",1,0)</f>
        <v>0</v>
      </c>
      <c r="C181" s="22">
        <f>IF('Training Data'!A175="F",1,0)</f>
        <v>1</v>
      </c>
      <c r="D181" s="26">
        <f>IF('Training Data'!$B175="H",1,0)</f>
        <v>1</v>
      </c>
      <c r="E181" s="22">
        <f>IF('Training Data'!$B175="A",1,0)</f>
        <v>0</v>
      </c>
      <c r="F181" s="37">
        <v>1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  <c r="Q181" s="37">
        <v>0</v>
      </c>
      <c r="R181" s="37">
        <v>0</v>
      </c>
      <c r="S181" s="37">
        <v>0</v>
      </c>
      <c r="T181" s="22">
        <v>1</v>
      </c>
      <c r="U181" s="24">
        <v>1</v>
      </c>
      <c r="V181" s="23">
        <v>1</v>
      </c>
      <c r="W181" s="54">
        <f t="shared" si="4"/>
        <v>0.85584941001969161</v>
      </c>
      <c r="X181" s="55">
        <f t="shared" si="5"/>
        <v>0.14415058998030839</v>
      </c>
    </row>
    <row r="182" spans="2:24" x14ac:dyDescent="0.25">
      <c r="B182" s="26">
        <f>IF('Training Data'!A176="M",1,0)</f>
        <v>0</v>
      </c>
      <c r="C182" s="22">
        <f>IF('Training Data'!A176="F",1,0)</f>
        <v>1</v>
      </c>
      <c r="D182" s="26">
        <f>IF('Training Data'!$B176="H",1,0)</f>
        <v>0</v>
      </c>
      <c r="E182" s="22">
        <f>IF('Training Data'!$B176="A",1,0)</f>
        <v>1</v>
      </c>
      <c r="F182" s="37">
        <v>0</v>
      </c>
      <c r="G182" s="37">
        <v>0</v>
      </c>
      <c r="H182" s="37">
        <v>0</v>
      </c>
      <c r="I182" s="37">
        <v>0</v>
      </c>
      <c r="J182" s="37">
        <v>0</v>
      </c>
      <c r="K182" s="37">
        <v>0</v>
      </c>
      <c r="L182" s="37">
        <v>0</v>
      </c>
      <c r="M182" s="37">
        <v>0</v>
      </c>
      <c r="N182" s="37">
        <v>0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  <c r="T182" s="22">
        <v>0</v>
      </c>
      <c r="U182" s="24">
        <v>1</v>
      </c>
      <c r="V182" s="23">
        <v>1</v>
      </c>
      <c r="W182" s="54">
        <f t="shared" si="4"/>
        <v>0.30860151101610406</v>
      </c>
      <c r="X182" s="55">
        <f t="shared" si="5"/>
        <v>0.691398488983896</v>
      </c>
    </row>
    <row r="183" spans="2:24" x14ac:dyDescent="0.25">
      <c r="B183" s="26">
        <f>IF('Training Data'!A177="M",1,0)</f>
        <v>0</v>
      </c>
      <c r="C183" s="22">
        <f>IF('Training Data'!A177="F",1,0)</f>
        <v>0</v>
      </c>
      <c r="D183" s="26">
        <f>IF('Training Data'!$B177="H",1,0)</f>
        <v>0</v>
      </c>
      <c r="E183" s="22">
        <f>IF('Training Data'!$B177="A",1,0)</f>
        <v>1</v>
      </c>
      <c r="F183" s="37">
        <v>0</v>
      </c>
      <c r="G183" s="37">
        <v>0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1</v>
      </c>
      <c r="P183" s="37">
        <v>0</v>
      </c>
      <c r="Q183" s="37">
        <v>0</v>
      </c>
      <c r="R183" s="37">
        <v>0</v>
      </c>
      <c r="S183" s="37">
        <v>0</v>
      </c>
      <c r="T183" s="22">
        <v>0</v>
      </c>
      <c r="U183" s="24">
        <v>1</v>
      </c>
      <c r="V183" s="23">
        <v>1</v>
      </c>
      <c r="W183" s="54">
        <f t="shared" si="4"/>
        <v>0.4860675343168796</v>
      </c>
      <c r="X183" s="55">
        <f t="shared" si="5"/>
        <v>0.51393246568312034</v>
      </c>
    </row>
    <row r="184" spans="2:24" x14ac:dyDescent="0.25">
      <c r="B184" s="26">
        <f>IF('Training Data'!A178="M",1,0)</f>
        <v>0</v>
      </c>
      <c r="C184" s="22">
        <f>IF('Training Data'!A178="F",1,0)</f>
        <v>0</v>
      </c>
      <c r="D184" s="26">
        <f>IF('Training Data'!$B178="H",1,0)</f>
        <v>0</v>
      </c>
      <c r="E184" s="22">
        <f>IF('Training Data'!$B178="A",1,0)</f>
        <v>1</v>
      </c>
      <c r="F184" s="37">
        <v>0</v>
      </c>
      <c r="G184" s="37">
        <v>0</v>
      </c>
      <c r="H184" s="37">
        <v>0</v>
      </c>
      <c r="I184" s="37">
        <v>0</v>
      </c>
      <c r="J184" s="37">
        <v>0</v>
      </c>
      <c r="K184" s="37">
        <v>0</v>
      </c>
      <c r="L184" s="37">
        <v>0</v>
      </c>
      <c r="M184" s="37">
        <v>0</v>
      </c>
      <c r="N184" s="37">
        <v>0</v>
      </c>
      <c r="O184" s="37">
        <v>0</v>
      </c>
      <c r="P184" s="37">
        <v>0</v>
      </c>
      <c r="Q184" s="37">
        <v>1</v>
      </c>
      <c r="R184" s="37">
        <v>1</v>
      </c>
      <c r="S184" s="37">
        <v>0</v>
      </c>
      <c r="T184" s="22">
        <v>1</v>
      </c>
      <c r="U184" s="24">
        <v>1</v>
      </c>
      <c r="V184" s="23">
        <v>1</v>
      </c>
      <c r="W184" s="54">
        <f t="shared" si="4"/>
        <v>1.0323182865574081</v>
      </c>
      <c r="X184" s="55">
        <f t="shared" si="5"/>
        <v>3.2318286557408094E-2</v>
      </c>
    </row>
    <row r="185" spans="2:24" x14ac:dyDescent="0.25">
      <c r="B185" s="26">
        <f>IF('Training Data'!A179="M",1,0)</f>
        <v>0</v>
      </c>
      <c r="C185" s="22">
        <f>IF('Training Data'!A179="F",1,0)</f>
        <v>1</v>
      </c>
      <c r="D185" s="26">
        <f>IF('Training Data'!$B179="H",1,0)</f>
        <v>1</v>
      </c>
      <c r="E185" s="22">
        <f>IF('Training Data'!$B179="A",1,0)</f>
        <v>0</v>
      </c>
      <c r="F185" s="37">
        <v>0</v>
      </c>
      <c r="G185" s="37">
        <v>0</v>
      </c>
      <c r="H185" s="37">
        <v>0</v>
      </c>
      <c r="I185" s="37">
        <v>0</v>
      </c>
      <c r="J185" s="37">
        <v>1</v>
      </c>
      <c r="K185" s="37">
        <v>0</v>
      </c>
      <c r="L185" s="37">
        <v>0</v>
      </c>
      <c r="M185" s="37">
        <v>0</v>
      </c>
      <c r="N185" s="37">
        <v>0</v>
      </c>
      <c r="O185" s="37">
        <v>0</v>
      </c>
      <c r="P185" s="37">
        <v>0</v>
      </c>
      <c r="Q185" s="37">
        <v>0</v>
      </c>
      <c r="R185" s="37">
        <v>0</v>
      </c>
      <c r="S185" s="37">
        <v>0</v>
      </c>
      <c r="T185" s="22">
        <v>0</v>
      </c>
      <c r="U185" s="24">
        <v>1</v>
      </c>
      <c r="V185" s="23">
        <v>1</v>
      </c>
      <c r="W185" s="54">
        <f t="shared" si="4"/>
        <v>0.69232491623532355</v>
      </c>
      <c r="X185" s="55">
        <f t="shared" si="5"/>
        <v>0.30767508376467645</v>
      </c>
    </row>
    <row r="186" spans="2:24" x14ac:dyDescent="0.25">
      <c r="B186" s="26">
        <f>IF('Training Data'!A180="M",1,0)</f>
        <v>0</v>
      </c>
      <c r="C186" s="22">
        <f>IF('Training Data'!A180="F",1,0)</f>
        <v>1</v>
      </c>
      <c r="D186" s="26">
        <f>IF('Training Data'!$B180="H",1,0)</f>
        <v>1</v>
      </c>
      <c r="E186" s="22">
        <f>IF('Training Data'!$B180="A",1,0)</f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1</v>
      </c>
      <c r="Q186" s="37">
        <v>0</v>
      </c>
      <c r="R186" s="37">
        <v>0</v>
      </c>
      <c r="S186" s="37">
        <v>0</v>
      </c>
      <c r="T186" s="22">
        <v>0</v>
      </c>
      <c r="U186" s="24">
        <v>1</v>
      </c>
      <c r="V186" s="23">
        <v>1</v>
      </c>
      <c r="W186" s="54">
        <f t="shared" si="4"/>
        <v>0.14145560582671737</v>
      </c>
      <c r="X186" s="55">
        <f t="shared" si="5"/>
        <v>0.85854439417328265</v>
      </c>
    </row>
    <row r="187" spans="2:24" x14ac:dyDescent="0.25">
      <c r="B187" s="26">
        <f>IF('Training Data'!A181="M",1,0)</f>
        <v>0</v>
      </c>
      <c r="C187" s="22">
        <f>IF('Training Data'!A181="F",1,0)</f>
        <v>1</v>
      </c>
      <c r="D187" s="26">
        <f>IF('Training Data'!$B181="H",1,0)</f>
        <v>1</v>
      </c>
      <c r="E187" s="22">
        <f>IF('Training Data'!$B181="A",1,0)</f>
        <v>0</v>
      </c>
      <c r="F187" s="37">
        <v>1</v>
      </c>
      <c r="G187" s="37">
        <v>0</v>
      </c>
      <c r="H187" s="37">
        <v>0</v>
      </c>
      <c r="I187" s="37">
        <v>0</v>
      </c>
      <c r="J187" s="37">
        <v>1</v>
      </c>
      <c r="K187" s="37">
        <v>0</v>
      </c>
      <c r="L187" s="37">
        <v>0</v>
      </c>
      <c r="M187" s="37">
        <v>0</v>
      </c>
      <c r="N187" s="37">
        <v>0</v>
      </c>
      <c r="O187" s="37">
        <v>0</v>
      </c>
      <c r="P187" s="37">
        <v>0</v>
      </c>
      <c r="Q187" s="37">
        <v>0</v>
      </c>
      <c r="R187" s="37">
        <v>0</v>
      </c>
      <c r="S187" s="37">
        <v>0</v>
      </c>
      <c r="T187" s="22">
        <v>1</v>
      </c>
      <c r="U187" s="24">
        <v>1</v>
      </c>
      <c r="V187" s="23">
        <v>1</v>
      </c>
      <c r="W187" s="54">
        <f t="shared" si="4"/>
        <v>1.2515108916603086</v>
      </c>
      <c r="X187" s="55">
        <f t="shared" si="5"/>
        <v>0.2515108916603086</v>
      </c>
    </row>
    <row r="188" spans="2:24" x14ac:dyDescent="0.25">
      <c r="B188" s="26">
        <f>IF('Training Data'!A182="M",1,0)</f>
        <v>0</v>
      </c>
      <c r="C188" s="22">
        <f>IF('Training Data'!A182="F",1,0)</f>
        <v>1</v>
      </c>
      <c r="D188" s="26">
        <f>IF('Training Data'!$B182="H",1,0)</f>
        <v>1</v>
      </c>
      <c r="E188" s="22">
        <f>IF('Training Data'!$B182="A",1,0)</f>
        <v>0</v>
      </c>
      <c r="F188" s="37">
        <v>0</v>
      </c>
      <c r="G188" s="37">
        <v>0</v>
      </c>
      <c r="H188" s="37">
        <v>0</v>
      </c>
      <c r="I188" s="37">
        <v>0</v>
      </c>
      <c r="J188" s="37">
        <v>1</v>
      </c>
      <c r="K188" s="37">
        <v>0</v>
      </c>
      <c r="L188" s="37">
        <v>0</v>
      </c>
      <c r="M188" s="37">
        <v>0</v>
      </c>
      <c r="N188" s="37">
        <v>1</v>
      </c>
      <c r="O188" s="37">
        <v>0</v>
      </c>
      <c r="P188" s="37">
        <v>0</v>
      </c>
      <c r="Q188" s="37">
        <v>0</v>
      </c>
      <c r="R188" s="37">
        <v>1</v>
      </c>
      <c r="S188" s="37">
        <v>0</v>
      </c>
      <c r="T188" s="22">
        <v>0</v>
      </c>
      <c r="U188" s="24">
        <v>1</v>
      </c>
      <c r="V188" s="23">
        <v>1</v>
      </c>
      <c r="W188" s="54">
        <f t="shared" si="4"/>
        <v>1.2465034850939523</v>
      </c>
      <c r="X188" s="55">
        <f t="shared" si="5"/>
        <v>0.24650348509395226</v>
      </c>
    </row>
    <row r="189" spans="2:24" x14ac:dyDescent="0.25">
      <c r="B189" s="26">
        <f>IF('Training Data'!A183="M",1,0)</f>
        <v>0</v>
      </c>
      <c r="C189" s="22">
        <f>IF('Training Data'!A183="F",1,0)</f>
        <v>1</v>
      </c>
      <c r="D189" s="26">
        <f>IF('Training Data'!$B183="H",1,0)</f>
        <v>0</v>
      </c>
      <c r="E189" s="22">
        <f>IF('Training Data'!$B183="A",1,0)</f>
        <v>0</v>
      </c>
      <c r="F189" s="37">
        <v>0</v>
      </c>
      <c r="G189" s="37">
        <v>0</v>
      </c>
      <c r="H189" s="37">
        <v>0</v>
      </c>
      <c r="I189" s="37">
        <v>1</v>
      </c>
      <c r="J189" s="37">
        <v>1</v>
      </c>
      <c r="K189" s="37">
        <v>0</v>
      </c>
      <c r="L189" s="37">
        <v>0</v>
      </c>
      <c r="M189" s="37">
        <v>0</v>
      </c>
      <c r="N189" s="37">
        <v>0</v>
      </c>
      <c r="O189" s="37">
        <v>0</v>
      </c>
      <c r="P189" s="37">
        <v>0</v>
      </c>
      <c r="Q189" s="37">
        <v>0</v>
      </c>
      <c r="R189" s="37">
        <v>0</v>
      </c>
      <c r="S189" s="37">
        <v>0</v>
      </c>
      <c r="T189" s="22">
        <v>0</v>
      </c>
      <c r="U189" s="24">
        <v>1</v>
      </c>
      <c r="V189" s="23">
        <v>1</v>
      </c>
      <c r="W189" s="54">
        <f t="shared" si="4"/>
        <v>1.0792387673474824</v>
      </c>
      <c r="X189" s="55">
        <f t="shared" si="5"/>
        <v>7.9238767347482364E-2</v>
      </c>
    </row>
    <row r="190" spans="2:24" x14ac:dyDescent="0.25">
      <c r="B190" s="26">
        <f>IF('Training Data'!A184="M",1,0)</f>
        <v>0</v>
      </c>
      <c r="C190" s="22">
        <f>IF('Training Data'!A184="F",1,0)</f>
        <v>1</v>
      </c>
      <c r="D190" s="26">
        <f>IF('Training Data'!$B184="H",1,0)</f>
        <v>0</v>
      </c>
      <c r="E190" s="22">
        <f>IF('Training Data'!$B184="A",1,0)</f>
        <v>1</v>
      </c>
      <c r="F190" s="37">
        <v>0</v>
      </c>
      <c r="G190" s="37">
        <v>0</v>
      </c>
      <c r="H190" s="37">
        <v>0</v>
      </c>
      <c r="I190" s="37">
        <v>1</v>
      </c>
      <c r="J190" s="37">
        <v>0</v>
      </c>
      <c r="K190" s="37">
        <v>0</v>
      </c>
      <c r="L190" s="37">
        <v>0</v>
      </c>
      <c r="M190" s="37">
        <v>0</v>
      </c>
      <c r="N190" s="37">
        <v>0</v>
      </c>
      <c r="O190" s="37">
        <v>0</v>
      </c>
      <c r="P190" s="37">
        <v>0</v>
      </c>
      <c r="Q190" s="37">
        <v>0</v>
      </c>
      <c r="R190" s="37">
        <v>1</v>
      </c>
      <c r="S190" s="37">
        <v>0</v>
      </c>
      <c r="T190" s="22">
        <v>1</v>
      </c>
      <c r="U190" s="24">
        <v>1</v>
      </c>
      <c r="V190" s="23">
        <v>1</v>
      </c>
      <c r="W190" s="54">
        <f t="shared" si="4"/>
        <v>1.342389762751222</v>
      </c>
      <c r="X190" s="55">
        <f t="shared" si="5"/>
        <v>0.34238976275122202</v>
      </c>
    </row>
    <row r="191" spans="2:24" x14ac:dyDescent="0.25">
      <c r="B191" s="26">
        <f>IF('Training Data'!A185="M",1,0)</f>
        <v>1</v>
      </c>
      <c r="C191" s="22">
        <f>IF('Training Data'!A185="F",1,0)</f>
        <v>0</v>
      </c>
      <c r="D191" s="26">
        <f>IF('Training Data'!$B185="H",1,0)</f>
        <v>0</v>
      </c>
      <c r="E191" s="22">
        <f>IF('Training Data'!$B185="A",1,0)</f>
        <v>1</v>
      </c>
      <c r="F191" s="37">
        <v>0</v>
      </c>
      <c r="G191" s="37">
        <v>0</v>
      </c>
      <c r="H191" s="37">
        <v>0</v>
      </c>
      <c r="I191" s="37">
        <v>0</v>
      </c>
      <c r="J191" s="37">
        <v>0</v>
      </c>
      <c r="K191" s="37">
        <v>0</v>
      </c>
      <c r="L191" s="37">
        <v>0</v>
      </c>
      <c r="M191" s="37">
        <v>1</v>
      </c>
      <c r="N191" s="37">
        <v>0</v>
      </c>
      <c r="O191" s="37">
        <v>0</v>
      </c>
      <c r="P191" s="37">
        <v>0</v>
      </c>
      <c r="Q191" s="37">
        <v>1</v>
      </c>
      <c r="R191" s="37">
        <v>0</v>
      </c>
      <c r="S191" s="37">
        <v>0</v>
      </c>
      <c r="T191" s="22">
        <v>1</v>
      </c>
      <c r="U191" s="24">
        <v>1</v>
      </c>
      <c r="V191" s="23">
        <v>1</v>
      </c>
      <c r="W191" s="54">
        <f t="shared" si="4"/>
        <v>1.0156425530417064</v>
      </c>
      <c r="X191" s="55">
        <f t="shared" si="5"/>
        <v>1.5642553041706364E-2</v>
      </c>
    </row>
    <row r="192" spans="2:24" x14ac:dyDescent="0.25">
      <c r="B192" s="26">
        <f>IF('Training Data'!A186="M",1,0)</f>
        <v>0</v>
      </c>
      <c r="C192" s="22">
        <f>IF('Training Data'!A186="F",1,0)</f>
        <v>1</v>
      </c>
      <c r="D192" s="26">
        <f>IF('Training Data'!$B186="H",1,0)</f>
        <v>1</v>
      </c>
      <c r="E192" s="22">
        <f>IF('Training Data'!$B186="A",1,0)</f>
        <v>0</v>
      </c>
      <c r="F192" s="37">
        <v>0</v>
      </c>
      <c r="G192" s="37">
        <v>0</v>
      </c>
      <c r="H192" s="37">
        <v>1</v>
      </c>
      <c r="I192" s="37">
        <v>0</v>
      </c>
      <c r="J192" s="37">
        <v>0</v>
      </c>
      <c r="K192" s="37">
        <v>0</v>
      </c>
      <c r="L192" s="37">
        <v>0</v>
      </c>
      <c r="M192" s="37">
        <v>0</v>
      </c>
      <c r="N192" s="37">
        <v>0</v>
      </c>
      <c r="O192" s="37">
        <v>0</v>
      </c>
      <c r="P192" s="37">
        <v>1</v>
      </c>
      <c r="Q192" s="37">
        <v>1</v>
      </c>
      <c r="R192" s="37">
        <v>1</v>
      </c>
      <c r="S192" s="37">
        <v>0</v>
      </c>
      <c r="T192" s="22">
        <v>0</v>
      </c>
      <c r="U192" s="24">
        <v>1</v>
      </c>
      <c r="V192" s="23">
        <v>1</v>
      </c>
      <c r="W192" s="54">
        <f t="shared" si="4"/>
        <v>0.46244842395530439</v>
      </c>
      <c r="X192" s="55">
        <f t="shared" si="5"/>
        <v>0.53755157604469561</v>
      </c>
    </row>
    <row r="193" spans="2:24" x14ac:dyDescent="0.25">
      <c r="B193" s="26">
        <f>IF('Training Data'!A187="M",1,0)</f>
        <v>0</v>
      </c>
      <c r="C193" s="22">
        <f>IF('Training Data'!A187="F",1,0)</f>
        <v>0</v>
      </c>
      <c r="D193" s="26">
        <f>IF('Training Data'!$B187="H",1,0)</f>
        <v>1</v>
      </c>
      <c r="E193" s="22">
        <f>IF('Training Data'!$B187="A",1,0)</f>
        <v>0</v>
      </c>
      <c r="F193" s="37">
        <v>1</v>
      </c>
      <c r="G193" s="37">
        <v>0</v>
      </c>
      <c r="H193" s="37">
        <v>0</v>
      </c>
      <c r="I193" s="37">
        <v>0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0</v>
      </c>
      <c r="P193" s="37">
        <v>0</v>
      </c>
      <c r="Q193" s="37">
        <v>0</v>
      </c>
      <c r="R193" s="37">
        <v>1</v>
      </c>
      <c r="S193" s="37">
        <v>0</v>
      </c>
      <c r="T193" s="22">
        <v>0</v>
      </c>
      <c r="U193" s="24">
        <v>1</v>
      </c>
      <c r="V193" s="23">
        <v>1</v>
      </c>
      <c r="W193" s="54">
        <f t="shared" si="4"/>
        <v>0.75576679782172285</v>
      </c>
      <c r="X193" s="55">
        <f t="shared" si="5"/>
        <v>0.24423320217827715</v>
      </c>
    </row>
    <row r="194" spans="2:24" x14ac:dyDescent="0.25">
      <c r="B194" s="26">
        <f>IF('Training Data'!A188="M",1,0)</f>
        <v>0</v>
      </c>
      <c r="C194" s="22">
        <f>IF('Training Data'!A188="F",1,0)</f>
        <v>1</v>
      </c>
      <c r="D194" s="26">
        <f>IF('Training Data'!$B188="H",1,0)</f>
        <v>0</v>
      </c>
      <c r="E194" s="22">
        <f>IF('Training Data'!$B188="A",1,0)</f>
        <v>1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22">
        <v>0</v>
      </c>
      <c r="U194" s="24">
        <v>1</v>
      </c>
      <c r="V194" s="23">
        <v>1</v>
      </c>
      <c r="W194" s="54">
        <f t="shared" si="4"/>
        <v>0.30860151101610406</v>
      </c>
      <c r="X194" s="55">
        <f t="shared" si="5"/>
        <v>0.691398488983896</v>
      </c>
    </row>
    <row r="195" spans="2:24" x14ac:dyDescent="0.25">
      <c r="B195" s="26">
        <f>IF('Training Data'!A189="M",1,0)</f>
        <v>1</v>
      </c>
      <c r="C195" s="22">
        <f>IF('Training Data'!A189="F",1,0)</f>
        <v>0</v>
      </c>
      <c r="D195" s="26">
        <f>IF('Training Data'!$B189="H",1,0)</f>
        <v>0</v>
      </c>
      <c r="E195" s="22">
        <f>IF('Training Data'!$B189="A",1,0)</f>
        <v>0</v>
      </c>
      <c r="F195" s="37">
        <v>1</v>
      </c>
      <c r="G195" s="37">
        <v>0</v>
      </c>
      <c r="H195" s="37">
        <v>0</v>
      </c>
      <c r="I195" s="37">
        <v>0</v>
      </c>
      <c r="J195" s="37">
        <v>0</v>
      </c>
      <c r="K195" s="37">
        <v>0</v>
      </c>
      <c r="L195" s="37">
        <v>0</v>
      </c>
      <c r="M195" s="37">
        <v>1</v>
      </c>
      <c r="N195" s="37">
        <v>0</v>
      </c>
      <c r="O195" s="37">
        <v>0</v>
      </c>
      <c r="P195" s="37">
        <v>0</v>
      </c>
      <c r="Q195" s="37">
        <v>1</v>
      </c>
      <c r="R195" s="37">
        <v>0</v>
      </c>
      <c r="S195" s="37">
        <v>0</v>
      </c>
      <c r="T195" s="22">
        <v>1</v>
      </c>
      <c r="U195" s="24">
        <v>1</v>
      </c>
      <c r="V195" s="23">
        <v>1</v>
      </c>
      <c r="W195" s="54">
        <f t="shared" si="4"/>
        <v>1.2119785695386422</v>
      </c>
      <c r="X195" s="55">
        <f t="shared" si="5"/>
        <v>0.21197856953864225</v>
      </c>
    </row>
    <row r="196" spans="2:24" x14ac:dyDescent="0.25">
      <c r="B196" s="26">
        <f>IF('Training Data'!A190="M",1,0)</f>
        <v>1</v>
      </c>
      <c r="C196" s="22">
        <f>IF('Training Data'!A190="F",1,0)</f>
        <v>0</v>
      </c>
      <c r="D196" s="26">
        <f>IF('Training Data'!$B190="H",1,0)</f>
        <v>0</v>
      </c>
      <c r="E196" s="22">
        <f>IF('Training Data'!$B190="A",1,0)</f>
        <v>1</v>
      </c>
      <c r="F196" s="37">
        <v>0</v>
      </c>
      <c r="G196" s="37">
        <v>0</v>
      </c>
      <c r="H196" s="37">
        <v>0</v>
      </c>
      <c r="I196" s="37">
        <v>1</v>
      </c>
      <c r="J196" s="37">
        <v>0</v>
      </c>
      <c r="K196" s="37">
        <v>0</v>
      </c>
      <c r="L196" s="37">
        <v>0</v>
      </c>
      <c r="M196" s="37">
        <v>0</v>
      </c>
      <c r="N196" s="37">
        <v>0</v>
      </c>
      <c r="O196" s="37">
        <v>1</v>
      </c>
      <c r="P196" s="37">
        <v>0</v>
      </c>
      <c r="Q196" s="37">
        <v>0</v>
      </c>
      <c r="R196" s="37">
        <v>0</v>
      </c>
      <c r="S196" s="37">
        <v>0</v>
      </c>
      <c r="T196" s="22">
        <v>1</v>
      </c>
      <c r="U196" s="24">
        <v>1</v>
      </c>
      <c r="V196" s="23">
        <v>1</v>
      </c>
      <c r="W196" s="54">
        <f t="shared" si="4"/>
        <v>1.2028595198831831</v>
      </c>
      <c r="X196" s="55">
        <f t="shared" si="5"/>
        <v>0.20285951988318307</v>
      </c>
    </row>
    <row r="197" spans="2:24" x14ac:dyDescent="0.25">
      <c r="B197" s="26">
        <f>IF('Training Data'!A191="M",1,0)</f>
        <v>1</v>
      </c>
      <c r="C197" s="22">
        <f>IF('Training Data'!A191="F",1,0)</f>
        <v>0</v>
      </c>
      <c r="D197" s="26">
        <f>IF('Training Data'!$B191="H",1,0)</f>
        <v>1</v>
      </c>
      <c r="E197" s="22">
        <f>IF('Training Data'!$B191="A",1,0)</f>
        <v>0</v>
      </c>
      <c r="F197" s="37">
        <v>0</v>
      </c>
      <c r="G197" s="37">
        <v>0</v>
      </c>
      <c r="H197" s="37">
        <v>0</v>
      </c>
      <c r="I197" s="37">
        <v>0</v>
      </c>
      <c r="J197" s="37">
        <v>0</v>
      </c>
      <c r="K197" s="37">
        <v>0</v>
      </c>
      <c r="L197" s="37">
        <v>0</v>
      </c>
      <c r="M197" s="37">
        <v>1</v>
      </c>
      <c r="N197" s="37">
        <v>0</v>
      </c>
      <c r="O197" s="37">
        <v>0</v>
      </c>
      <c r="P197" s="37">
        <v>0</v>
      </c>
      <c r="Q197" s="37">
        <v>0</v>
      </c>
      <c r="R197" s="37">
        <v>0</v>
      </c>
      <c r="S197" s="37">
        <v>0</v>
      </c>
      <c r="T197" s="22">
        <v>1</v>
      </c>
      <c r="U197" s="24">
        <v>1</v>
      </c>
      <c r="V197" s="23">
        <v>1</v>
      </c>
      <c r="W197" s="54">
        <f t="shared" si="4"/>
        <v>0.79229212310681452</v>
      </c>
      <c r="X197" s="55">
        <f t="shared" si="5"/>
        <v>0.20770787689318548</v>
      </c>
    </row>
    <row r="198" spans="2:24" x14ac:dyDescent="0.25">
      <c r="B198" s="26">
        <f>IF('Training Data'!A192="M",1,0)</f>
        <v>1</v>
      </c>
      <c r="C198" s="22">
        <f>IF('Training Data'!A192="F",1,0)</f>
        <v>0</v>
      </c>
      <c r="D198" s="26">
        <f>IF('Training Data'!$B192="H",1,0)</f>
        <v>0</v>
      </c>
      <c r="E198" s="22">
        <f>IF('Training Data'!$B192="A",1,0)</f>
        <v>1</v>
      </c>
      <c r="F198" s="37">
        <v>1</v>
      </c>
      <c r="G198" s="37">
        <v>0</v>
      </c>
      <c r="H198" s="37">
        <v>0</v>
      </c>
      <c r="I198" s="37">
        <v>0</v>
      </c>
      <c r="J198" s="37">
        <v>0</v>
      </c>
      <c r="K198" s="37">
        <v>0</v>
      </c>
      <c r="L198" s="37">
        <v>0</v>
      </c>
      <c r="M198" s="37">
        <v>0</v>
      </c>
      <c r="N198" s="37">
        <v>0</v>
      </c>
      <c r="O198" s="37">
        <v>0</v>
      </c>
      <c r="P198" s="37">
        <v>0</v>
      </c>
      <c r="Q198" s="37">
        <v>0</v>
      </c>
      <c r="R198" s="37">
        <v>0</v>
      </c>
      <c r="S198" s="37">
        <v>0</v>
      </c>
      <c r="T198" s="22">
        <v>0</v>
      </c>
      <c r="U198" s="24">
        <v>1</v>
      </c>
      <c r="V198" s="23">
        <v>1</v>
      </c>
      <c r="W198" s="54">
        <f t="shared" si="4"/>
        <v>0.45070860807430596</v>
      </c>
      <c r="X198" s="55">
        <f t="shared" si="5"/>
        <v>0.54929139192569409</v>
      </c>
    </row>
    <row r="199" spans="2:24" x14ac:dyDescent="0.25">
      <c r="B199" s="26">
        <f>IF('Training Data'!A193="M",1,0)</f>
        <v>0</v>
      </c>
      <c r="C199" s="22">
        <f>IF('Training Data'!A193="F",1,0)</f>
        <v>1</v>
      </c>
      <c r="D199" s="26">
        <f>IF('Training Data'!$B193="H",1,0)</f>
        <v>0</v>
      </c>
      <c r="E199" s="22">
        <f>IF('Training Data'!$B193="A",1,0)</f>
        <v>0</v>
      </c>
      <c r="F199" s="37">
        <v>0</v>
      </c>
      <c r="G199" s="37">
        <v>0</v>
      </c>
      <c r="H199" s="37">
        <v>0</v>
      </c>
      <c r="I199" s="37">
        <v>1</v>
      </c>
      <c r="J199" s="37">
        <v>0</v>
      </c>
      <c r="K199" s="37">
        <v>0</v>
      </c>
      <c r="L199" s="37">
        <v>0</v>
      </c>
      <c r="M199" s="37">
        <v>0</v>
      </c>
      <c r="N199" s="37">
        <v>0</v>
      </c>
      <c r="O199" s="37">
        <v>0</v>
      </c>
      <c r="P199" s="37">
        <v>0</v>
      </c>
      <c r="Q199" s="37">
        <v>0</v>
      </c>
      <c r="R199" s="37">
        <v>0</v>
      </c>
      <c r="S199" s="37">
        <v>0</v>
      </c>
      <c r="T199" s="22">
        <v>0</v>
      </c>
      <c r="U199" s="24">
        <v>1</v>
      </c>
      <c r="V199" s="23">
        <v>1</v>
      </c>
      <c r="W199" s="54">
        <f t="shared" si="4"/>
        <v>0.68357728570686538</v>
      </c>
      <c r="X199" s="55">
        <f t="shared" si="5"/>
        <v>0.31642271429313462</v>
      </c>
    </row>
    <row r="200" spans="2:24" x14ac:dyDescent="0.25">
      <c r="B200" s="26">
        <f>IF('Training Data'!A194="M",1,0)</f>
        <v>0</v>
      </c>
      <c r="C200" s="22">
        <f>IF('Training Data'!A194="F",1,0)</f>
        <v>1</v>
      </c>
      <c r="D200" s="26">
        <f>IF('Training Data'!$B194="H",1,0)</f>
        <v>1</v>
      </c>
      <c r="E200" s="22">
        <f>IF('Training Data'!$B194="A",1,0)</f>
        <v>0</v>
      </c>
      <c r="F200" s="37">
        <v>0</v>
      </c>
      <c r="G200" s="37">
        <v>0</v>
      </c>
      <c r="H200" s="37">
        <v>0</v>
      </c>
      <c r="I200" s="37">
        <v>1</v>
      </c>
      <c r="J200" s="37">
        <v>1</v>
      </c>
      <c r="K200" s="37">
        <v>0</v>
      </c>
      <c r="L200" s="37">
        <v>0</v>
      </c>
      <c r="M200" s="37">
        <v>0</v>
      </c>
      <c r="N200" s="37">
        <v>0</v>
      </c>
      <c r="O200" s="37">
        <v>0</v>
      </c>
      <c r="P200" s="37">
        <v>1</v>
      </c>
      <c r="Q200" s="37">
        <v>0</v>
      </c>
      <c r="R200" s="37">
        <v>0</v>
      </c>
      <c r="S200" s="37">
        <v>0</v>
      </c>
      <c r="T200" s="22">
        <v>0</v>
      </c>
      <c r="U200" s="24">
        <v>1</v>
      </c>
      <c r="V200" s="23">
        <v>1</v>
      </c>
      <c r="W200" s="54">
        <f t="shared" ref="W200:W263" si="6">SUMPRODUCT($B$2:$U$2,B200:U200)</f>
        <v>0.96874930397325554</v>
      </c>
      <c r="X200" s="55">
        <f t="shared" si="5"/>
        <v>3.1250696026744462E-2</v>
      </c>
    </row>
    <row r="201" spans="2:24" x14ac:dyDescent="0.25">
      <c r="B201" s="26">
        <f>IF('Training Data'!A195="M",1,0)</f>
        <v>0</v>
      </c>
      <c r="C201" s="22">
        <f>IF('Training Data'!A195="F",1,0)</f>
        <v>1</v>
      </c>
      <c r="D201" s="26">
        <f>IF('Training Data'!$B195="H",1,0)</f>
        <v>0</v>
      </c>
      <c r="E201" s="22">
        <f>IF('Training Data'!$B195="A",1,0)</f>
        <v>1</v>
      </c>
      <c r="F201" s="37">
        <v>0</v>
      </c>
      <c r="G201" s="37">
        <v>0</v>
      </c>
      <c r="H201" s="37">
        <v>0</v>
      </c>
      <c r="I201" s="37">
        <v>0</v>
      </c>
      <c r="J201" s="37">
        <v>1</v>
      </c>
      <c r="K201" s="37">
        <v>0</v>
      </c>
      <c r="L201" s="37">
        <v>0</v>
      </c>
      <c r="M201" s="37">
        <v>0</v>
      </c>
      <c r="N201" s="37">
        <v>0</v>
      </c>
      <c r="O201" s="37">
        <v>0</v>
      </c>
      <c r="P201" s="37">
        <v>0</v>
      </c>
      <c r="Q201" s="37">
        <v>0</v>
      </c>
      <c r="R201" s="37">
        <v>0</v>
      </c>
      <c r="S201" s="37">
        <v>0</v>
      </c>
      <c r="T201" s="22">
        <v>0</v>
      </c>
      <c r="U201" s="24">
        <v>1</v>
      </c>
      <c r="V201" s="23">
        <v>1</v>
      </c>
      <c r="W201" s="54">
        <f t="shared" si="6"/>
        <v>0.70426299265672099</v>
      </c>
      <c r="X201" s="55">
        <f t="shared" ref="X201:X264" si="7">ABS(V201-W201)</f>
        <v>0.29573700734327901</v>
      </c>
    </row>
    <row r="202" spans="2:24" x14ac:dyDescent="0.25">
      <c r="B202" s="26">
        <f>IF('Training Data'!A196="M",1,0)</f>
        <v>0</v>
      </c>
      <c r="C202" s="22">
        <f>IF('Training Data'!A196="F",1,0)</f>
        <v>1</v>
      </c>
      <c r="D202" s="26">
        <f>IF('Training Data'!$B196="H",1,0)</f>
        <v>0</v>
      </c>
      <c r="E202" s="22">
        <f>IF('Training Data'!$B196="A",1,0)</f>
        <v>1</v>
      </c>
      <c r="F202" s="37">
        <v>0</v>
      </c>
      <c r="G202" s="37">
        <v>0</v>
      </c>
      <c r="H202" s="37">
        <v>0</v>
      </c>
      <c r="I202" s="37">
        <v>0</v>
      </c>
      <c r="J202" s="37">
        <v>0</v>
      </c>
      <c r="K202" s="37">
        <v>0</v>
      </c>
      <c r="L202" s="37">
        <v>0</v>
      </c>
      <c r="M202" s="37">
        <v>0</v>
      </c>
      <c r="N202" s="37">
        <v>0</v>
      </c>
      <c r="O202" s="37">
        <v>0</v>
      </c>
      <c r="P202" s="37">
        <v>0</v>
      </c>
      <c r="Q202" s="37">
        <v>1</v>
      </c>
      <c r="R202" s="37">
        <v>0</v>
      </c>
      <c r="S202" s="37">
        <v>0</v>
      </c>
      <c r="T202" s="22">
        <v>0</v>
      </c>
      <c r="U202" s="24">
        <v>1</v>
      </c>
      <c r="V202" s="23">
        <v>1</v>
      </c>
      <c r="W202" s="54">
        <f t="shared" si="6"/>
        <v>0.52001386452959819</v>
      </c>
      <c r="X202" s="55">
        <f t="shared" si="7"/>
        <v>0.47998613547040181</v>
      </c>
    </row>
    <row r="203" spans="2:24" x14ac:dyDescent="0.25">
      <c r="B203" s="26">
        <f>IF('Training Data'!A197="M",1,0)</f>
        <v>1</v>
      </c>
      <c r="C203" s="22">
        <f>IF('Training Data'!A197="F",1,0)</f>
        <v>0</v>
      </c>
      <c r="D203" s="26">
        <f>IF('Training Data'!$B197="H",1,0)</f>
        <v>0</v>
      </c>
      <c r="E203" s="22">
        <f>IF('Training Data'!$B197="A",1,0)</f>
        <v>1</v>
      </c>
      <c r="F203" s="37">
        <v>0</v>
      </c>
      <c r="G203" s="37">
        <v>0</v>
      </c>
      <c r="H203" s="37">
        <v>1</v>
      </c>
      <c r="I203" s="37">
        <v>1</v>
      </c>
      <c r="J203" s="37">
        <v>0</v>
      </c>
      <c r="K203" s="37">
        <v>0</v>
      </c>
      <c r="L203" s="37">
        <v>0</v>
      </c>
      <c r="M203" s="37">
        <v>0</v>
      </c>
      <c r="N203" s="37">
        <v>0</v>
      </c>
      <c r="O203" s="37">
        <v>0</v>
      </c>
      <c r="P203" s="37">
        <v>0</v>
      </c>
      <c r="Q203" s="37">
        <v>0</v>
      </c>
      <c r="R203" s="37">
        <v>0</v>
      </c>
      <c r="S203" s="37">
        <v>0</v>
      </c>
      <c r="T203" s="22">
        <v>0</v>
      </c>
      <c r="U203" s="24">
        <v>1</v>
      </c>
      <c r="V203" s="23">
        <v>1</v>
      </c>
      <c r="W203" s="54">
        <f t="shared" si="6"/>
        <v>0.44296631276691706</v>
      </c>
      <c r="X203" s="55">
        <f t="shared" si="7"/>
        <v>0.557033687233083</v>
      </c>
    </row>
    <row r="204" spans="2:24" x14ac:dyDescent="0.25">
      <c r="B204" s="26">
        <f>IF('Training Data'!A198="M",1,0)</f>
        <v>1</v>
      </c>
      <c r="C204" s="22">
        <f>IF('Training Data'!A198="F",1,0)</f>
        <v>0</v>
      </c>
      <c r="D204" s="26">
        <f>IF('Training Data'!$B198="H",1,0)</f>
        <v>1</v>
      </c>
      <c r="E204" s="22">
        <f>IF('Training Data'!$B198="A",1,0)</f>
        <v>0</v>
      </c>
      <c r="F204" s="37">
        <v>1</v>
      </c>
      <c r="G204" s="37">
        <v>0</v>
      </c>
      <c r="H204" s="37">
        <v>0</v>
      </c>
      <c r="I204" s="37">
        <v>0</v>
      </c>
      <c r="J204" s="37">
        <v>0</v>
      </c>
      <c r="K204" s="37">
        <v>0</v>
      </c>
      <c r="L204" s="37">
        <v>0</v>
      </c>
      <c r="M204" s="37">
        <v>0</v>
      </c>
      <c r="N204" s="37">
        <v>0</v>
      </c>
      <c r="O204" s="37">
        <v>1</v>
      </c>
      <c r="P204" s="37">
        <v>0</v>
      </c>
      <c r="Q204" s="37">
        <v>0</v>
      </c>
      <c r="R204" s="37">
        <v>1</v>
      </c>
      <c r="S204" s="37">
        <v>0</v>
      </c>
      <c r="T204" s="22">
        <v>0</v>
      </c>
      <c r="U204" s="24">
        <v>1</v>
      </c>
      <c r="V204" s="23">
        <v>1</v>
      </c>
      <c r="W204" s="54">
        <f t="shared" si="6"/>
        <v>1.0020506862713778</v>
      </c>
      <c r="X204" s="55">
        <f t="shared" si="7"/>
        <v>2.0506862713778329E-3</v>
      </c>
    </row>
    <row r="205" spans="2:24" x14ac:dyDescent="0.25">
      <c r="B205" s="26">
        <f>IF('Training Data'!A199="M",1,0)</f>
        <v>0</v>
      </c>
      <c r="C205" s="22">
        <f>IF('Training Data'!A199="F",1,0)</f>
        <v>1</v>
      </c>
      <c r="D205" s="26">
        <f>IF('Training Data'!$B199="H",1,0)</f>
        <v>0</v>
      </c>
      <c r="E205" s="22">
        <f>IF('Training Data'!$B199="A",1,0)</f>
        <v>0</v>
      </c>
      <c r="F205" s="37">
        <v>0</v>
      </c>
      <c r="G205" s="37">
        <v>0</v>
      </c>
      <c r="H205" s="37">
        <v>0</v>
      </c>
      <c r="I205" s="37">
        <v>0</v>
      </c>
      <c r="J205" s="37">
        <v>0</v>
      </c>
      <c r="K205" s="37">
        <v>0</v>
      </c>
      <c r="L205" s="37">
        <v>0</v>
      </c>
      <c r="M205" s="37">
        <v>0</v>
      </c>
      <c r="N205" s="37">
        <v>0</v>
      </c>
      <c r="O205" s="37">
        <v>1</v>
      </c>
      <c r="P205" s="37">
        <v>0</v>
      </c>
      <c r="Q205" s="37">
        <v>0</v>
      </c>
      <c r="R205" s="37">
        <v>0</v>
      </c>
      <c r="S205" s="37">
        <v>0</v>
      </c>
      <c r="T205" s="22">
        <v>0</v>
      </c>
      <c r="U205" s="24">
        <v>1</v>
      </c>
      <c r="V205" s="23">
        <v>1</v>
      </c>
      <c r="W205" s="54">
        <f t="shared" si="6"/>
        <v>0.51926270570310651</v>
      </c>
      <c r="X205" s="55">
        <f t="shared" si="7"/>
        <v>0.48073729429689349</v>
      </c>
    </row>
    <row r="206" spans="2:24" x14ac:dyDescent="0.25">
      <c r="B206" s="26">
        <f>IF('Training Data'!A200="M",1,0)</f>
        <v>0</v>
      </c>
      <c r="C206" s="22">
        <f>IF('Training Data'!A200="F",1,0)</f>
        <v>1</v>
      </c>
      <c r="D206" s="26">
        <f>IF('Training Data'!$B200="H",1,0)</f>
        <v>0</v>
      </c>
      <c r="E206" s="22">
        <f>IF('Training Data'!$B200="A",1,0)</f>
        <v>0</v>
      </c>
      <c r="F206" s="37">
        <v>0</v>
      </c>
      <c r="G206" s="37">
        <v>1</v>
      </c>
      <c r="H206" s="37">
        <v>0</v>
      </c>
      <c r="I206" s="37">
        <v>0</v>
      </c>
      <c r="J206" s="37">
        <v>0</v>
      </c>
      <c r="K206" s="37">
        <v>0</v>
      </c>
      <c r="L206" s="37">
        <v>0</v>
      </c>
      <c r="M206" s="37">
        <v>0</v>
      </c>
      <c r="N206" s="37">
        <v>0</v>
      </c>
      <c r="O206" s="37">
        <v>0</v>
      </c>
      <c r="P206" s="37">
        <v>0</v>
      </c>
      <c r="Q206" s="37">
        <v>0</v>
      </c>
      <c r="R206" s="37">
        <v>0</v>
      </c>
      <c r="S206" s="37">
        <v>0</v>
      </c>
      <c r="T206" s="22">
        <v>0</v>
      </c>
      <c r="U206" s="24">
        <v>1</v>
      </c>
      <c r="V206" s="23">
        <v>1</v>
      </c>
      <c r="W206" s="54">
        <f t="shared" si="6"/>
        <v>5.9098103820550987E-2</v>
      </c>
      <c r="X206" s="55">
        <f t="shared" si="7"/>
        <v>0.94090189617944897</v>
      </c>
    </row>
    <row r="207" spans="2:24" x14ac:dyDescent="0.25">
      <c r="B207" s="26">
        <f>IF('Training Data'!A201="M",1,0)</f>
        <v>1</v>
      </c>
      <c r="C207" s="22">
        <f>IF('Training Data'!A201="F",1,0)</f>
        <v>0</v>
      </c>
      <c r="D207" s="26">
        <f>IF('Training Data'!$B201="H",1,0)</f>
        <v>1</v>
      </c>
      <c r="E207" s="22">
        <f>IF('Training Data'!$B201="A",1,0)</f>
        <v>0</v>
      </c>
      <c r="F207" s="37">
        <v>0</v>
      </c>
      <c r="G207" s="37">
        <v>0</v>
      </c>
      <c r="H207" s="37">
        <v>0</v>
      </c>
      <c r="I207" s="37">
        <v>0</v>
      </c>
      <c r="J207" s="37">
        <v>0</v>
      </c>
      <c r="K207" s="37">
        <v>0</v>
      </c>
      <c r="L207" s="37">
        <v>0</v>
      </c>
      <c r="M207" s="37">
        <v>0</v>
      </c>
      <c r="N207" s="37">
        <v>0</v>
      </c>
      <c r="O207" s="37">
        <v>0</v>
      </c>
      <c r="P207" s="37">
        <v>0</v>
      </c>
      <c r="Q207" s="37">
        <v>0</v>
      </c>
      <c r="R207" s="37">
        <v>0</v>
      </c>
      <c r="S207" s="37">
        <v>0</v>
      </c>
      <c r="T207" s="22">
        <v>1</v>
      </c>
      <c r="U207" s="24">
        <v>1</v>
      </c>
      <c r="V207" s="23">
        <v>1</v>
      </c>
      <c r="W207" s="54">
        <f t="shared" si="6"/>
        <v>0.49197159045370187</v>
      </c>
      <c r="X207" s="55">
        <f t="shared" si="7"/>
        <v>0.50802840954629813</v>
      </c>
    </row>
    <row r="208" spans="2:24" x14ac:dyDescent="0.25">
      <c r="B208" s="26">
        <f>IF('Training Data'!A202="M",1,0)</f>
        <v>0</v>
      </c>
      <c r="C208" s="22">
        <f>IF('Training Data'!A202="F",1,0)</f>
        <v>1</v>
      </c>
      <c r="D208" s="26">
        <f>IF('Training Data'!$B202="H",1,0)</f>
        <v>1</v>
      </c>
      <c r="E208" s="22">
        <f>IF('Training Data'!$B202="A",1,0)</f>
        <v>0</v>
      </c>
      <c r="F208" s="37">
        <v>0</v>
      </c>
      <c r="G208" s="37">
        <v>0</v>
      </c>
      <c r="H208" s="37">
        <v>0</v>
      </c>
      <c r="I208" s="37">
        <v>1</v>
      </c>
      <c r="J208" s="37">
        <v>0</v>
      </c>
      <c r="K208" s="37">
        <v>0</v>
      </c>
      <c r="L208" s="37">
        <v>0</v>
      </c>
      <c r="M208" s="37">
        <v>0</v>
      </c>
      <c r="N208" s="37">
        <v>0</v>
      </c>
      <c r="O208" s="37">
        <v>0</v>
      </c>
      <c r="P208" s="37">
        <v>0</v>
      </c>
      <c r="Q208" s="37">
        <v>0</v>
      </c>
      <c r="R208" s="37">
        <v>0</v>
      </c>
      <c r="S208" s="37">
        <v>0</v>
      </c>
      <c r="T208" s="22">
        <v>0</v>
      </c>
      <c r="U208" s="24">
        <v>1</v>
      </c>
      <c r="V208" s="23">
        <v>1</v>
      </c>
      <c r="W208" s="54">
        <f t="shared" si="6"/>
        <v>0.72829565110062777</v>
      </c>
      <c r="X208" s="55">
        <f t="shared" si="7"/>
        <v>0.27170434889937223</v>
      </c>
    </row>
    <row r="209" spans="2:24" x14ac:dyDescent="0.25">
      <c r="B209" s="26">
        <f>IF('Training Data'!A203="M",1,0)</f>
        <v>0</v>
      </c>
      <c r="C209" s="22">
        <f>IF('Training Data'!A203="F",1,0)</f>
        <v>1</v>
      </c>
      <c r="D209" s="26">
        <f>IF('Training Data'!$B203="H",1,0)</f>
        <v>1</v>
      </c>
      <c r="E209" s="22">
        <f>IF('Training Data'!$B203="A",1,0)</f>
        <v>0</v>
      </c>
      <c r="F209" s="37">
        <v>0</v>
      </c>
      <c r="G209" s="37">
        <v>0</v>
      </c>
      <c r="H209" s="37">
        <v>0</v>
      </c>
      <c r="I209" s="37">
        <v>0</v>
      </c>
      <c r="J209" s="37">
        <v>1</v>
      </c>
      <c r="K209" s="37">
        <v>0</v>
      </c>
      <c r="L209" s="37">
        <v>0</v>
      </c>
      <c r="M209" s="37">
        <v>0</v>
      </c>
      <c r="N209" s="37">
        <v>0</v>
      </c>
      <c r="O209" s="37">
        <v>0</v>
      </c>
      <c r="P209" s="37">
        <v>0</v>
      </c>
      <c r="Q209" s="37">
        <v>0</v>
      </c>
      <c r="R209" s="37">
        <v>0</v>
      </c>
      <c r="S209" s="37">
        <v>0</v>
      </c>
      <c r="T209" s="22">
        <v>0</v>
      </c>
      <c r="U209" s="24">
        <v>1</v>
      </c>
      <c r="V209" s="23">
        <v>1</v>
      </c>
      <c r="W209" s="54">
        <f t="shared" si="6"/>
        <v>0.69232491623532355</v>
      </c>
      <c r="X209" s="55">
        <f t="shared" si="7"/>
        <v>0.30767508376467645</v>
      </c>
    </row>
    <row r="210" spans="2:24" x14ac:dyDescent="0.25">
      <c r="B210" s="26">
        <f>IF('Training Data'!A204="M",1,0)</f>
        <v>1</v>
      </c>
      <c r="C210" s="22">
        <f>IF('Training Data'!A204="F",1,0)</f>
        <v>0</v>
      </c>
      <c r="D210" s="26">
        <f>IF('Training Data'!$B204="H",1,0)</f>
        <v>1</v>
      </c>
      <c r="E210" s="22">
        <f>IF('Training Data'!$B204="A",1,0)</f>
        <v>0</v>
      </c>
      <c r="F210" s="37">
        <v>0</v>
      </c>
      <c r="G210" s="37">
        <v>0</v>
      </c>
      <c r="H210" s="37">
        <v>0</v>
      </c>
      <c r="I210" s="37">
        <v>1</v>
      </c>
      <c r="J210" s="37">
        <v>0</v>
      </c>
      <c r="K210" s="37">
        <v>0</v>
      </c>
      <c r="L210" s="37">
        <v>0</v>
      </c>
      <c r="M210" s="37">
        <v>0</v>
      </c>
      <c r="N210" s="37">
        <v>0</v>
      </c>
      <c r="O210" s="37">
        <v>0</v>
      </c>
      <c r="P210" s="37">
        <v>1</v>
      </c>
      <c r="Q210" s="37">
        <v>0</v>
      </c>
      <c r="R210" s="37">
        <v>0</v>
      </c>
      <c r="S210" s="37">
        <v>0</v>
      </c>
      <c r="T210" s="22">
        <v>0</v>
      </c>
      <c r="U210" s="24">
        <v>1</v>
      </c>
      <c r="V210" s="23">
        <v>1</v>
      </c>
      <c r="W210" s="54">
        <f t="shared" si="6"/>
        <v>0.46220246107874469</v>
      </c>
      <c r="X210" s="55">
        <f t="shared" si="7"/>
        <v>0.53779753892125526</v>
      </c>
    </row>
    <row r="211" spans="2:24" x14ac:dyDescent="0.25">
      <c r="B211" s="26">
        <f>IF('Training Data'!A205="M",1,0)</f>
        <v>1</v>
      </c>
      <c r="C211" s="22">
        <f>IF('Training Data'!A205="F",1,0)</f>
        <v>0</v>
      </c>
      <c r="D211" s="26">
        <f>IF('Training Data'!$B205="H",1,0)</f>
        <v>1</v>
      </c>
      <c r="E211" s="22">
        <f>IF('Training Data'!$B205="A",1,0)</f>
        <v>0</v>
      </c>
      <c r="F211" s="37">
        <v>0</v>
      </c>
      <c r="G211" s="37">
        <v>0</v>
      </c>
      <c r="H211" s="37">
        <v>0</v>
      </c>
      <c r="I211" s="37">
        <v>1</v>
      </c>
      <c r="J211" s="37">
        <v>0</v>
      </c>
      <c r="K211" s="37">
        <v>0</v>
      </c>
      <c r="L211" s="37">
        <v>0</v>
      </c>
      <c r="M211" s="37">
        <v>0</v>
      </c>
      <c r="N211" s="37">
        <v>0</v>
      </c>
      <c r="O211" s="37">
        <v>0</v>
      </c>
      <c r="P211" s="37">
        <v>0</v>
      </c>
      <c r="Q211" s="37">
        <v>0</v>
      </c>
      <c r="R211" s="37">
        <v>0</v>
      </c>
      <c r="S211" s="37">
        <v>0</v>
      </c>
      <c r="T211" s="22">
        <v>0</v>
      </c>
      <c r="U211" s="24">
        <v>1</v>
      </c>
      <c r="V211" s="23">
        <v>1</v>
      </c>
      <c r="W211" s="54">
        <f t="shared" si="6"/>
        <v>0.61741028984673374</v>
      </c>
      <c r="X211" s="55">
        <f t="shared" si="7"/>
        <v>0.38258971015326626</v>
      </c>
    </row>
    <row r="212" spans="2:24" x14ac:dyDescent="0.25">
      <c r="B212" s="26">
        <f>IF('Training Data'!A206="M",1,0)</f>
        <v>0</v>
      </c>
      <c r="C212" s="22">
        <f>IF('Training Data'!A206="F",1,0)</f>
        <v>1</v>
      </c>
      <c r="D212" s="26">
        <f>IF('Training Data'!$B206="H",1,0)</f>
        <v>0</v>
      </c>
      <c r="E212" s="22">
        <f>IF('Training Data'!$B206="A",1,0)</f>
        <v>1</v>
      </c>
      <c r="F212" s="37">
        <v>0</v>
      </c>
      <c r="G212" s="37">
        <v>0</v>
      </c>
      <c r="H212" s="37">
        <v>0</v>
      </c>
      <c r="I212" s="37">
        <v>0</v>
      </c>
      <c r="J212" s="37">
        <v>0</v>
      </c>
      <c r="K212" s="37">
        <v>0</v>
      </c>
      <c r="L212" s="37">
        <v>0</v>
      </c>
      <c r="M212" s="37">
        <v>1</v>
      </c>
      <c r="N212" s="37">
        <v>0</v>
      </c>
      <c r="O212" s="37">
        <v>0</v>
      </c>
      <c r="P212" s="37">
        <v>0</v>
      </c>
      <c r="Q212" s="37">
        <v>0</v>
      </c>
      <c r="R212" s="37">
        <v>0</v>
      </c>
      <c r="S212" s="37">
        <v>0</v>
      </c>
      <c r="T212" s="22">
        <v>0</v>
      </c>
      <c r="U212" s="24">
        <v>1</v>
      </c>
      <c r="V212" s="23">
        <v>1</v>
      </c>
      <c r="W212" s="54">
        <f t="shared" si="6"/>
        <v>0.60892204366921665</v>
      </c>
      <c r="X212" s="55">
        <f t="shared" si="7"/>
        <v>0.39107795633078335</v>
      </c>
    </row>
    <row r="213" spans="2:24" x14ac:dyDescent="0.25">
      <c r="B213" s="26">
        <f>IF('Training Data'!A207="M",1,0)</f>
        <v>0</v>
      </c>
      <c r="C213" s="22">
        <f>IF('Training Data'!A207="F",1,0)</f>
        <v>1</v>
      </c>
      <c r="D213" s="26">
        <f>IF('Training Data'!$B207="H",1,0)</f>
        <v>1</v>
      </c>
      <c r="E213" s="22">
        <f>IF('Training Data'!$B207="A",1,0)</f>
        <v>0</v>
      </c>
      <c r="F213" s="37">
        <v>0</v>
      </c>
      <c r="G213" s="37">
        <v>0</v>
      </c>
      <c r="H213" s="37">
        <v>0</v>
      </c>
      <c r="I213" s="37">
        <v>0</v>
      </c>
      <c r="J213" s="37">
        <v>0</v>
      </c>
      <c r="K213" s="37">
        <v>0</v>
      </c>
      <c r="L213" s="37">
        <v>0</v>
      </c>
      <c r="M213" s="37">
        <v>0</v>
      </c>
      <c r="N213" s="37">
        <v>0</v>
      </c>
      <c r="O213" s="37">
        <v>0</v>
      </c>
      <c r="P213" s="37">
        <v>0</v>
      </c>
      <c r="Q213" s="37">
        <v>0</v>
      </c>
      <c r="R213" s="37">
        <v>0</v>
      </c>
      <c r="S213" s="37">
        <v>0</v>
      </c>
      <c r="T213" s="22">
        <v>0</v>
      </c>
      <c r="U213" s="24">
        <v>1</v>
      </c>
      <c r="V213" s="23">
        <v>1</v>
      </c>
      <c r="W213" s="54">
        <f t="shared" si="6"/>
        <v>0.29666343459470645</v>
      </c>
      <c r="X213" s="55">
        <f t="shared" si="7"/>
        <v>0.70333656540529355</v>
      </c>
    </row>
    <row r="214" spans="2:24" x14ac:dyDescent="0.25">
      <c r="B214" s="26">
        <f>IF('Training Data'!A208="M",1,0)</f>
        <v>0</v>
      </c>
      <c r="C214" s="22">
        <f>IF('Training Data'!A208="F",1,0)</f>
        <v>1</v>
      </c>
      <c r="D214" s="26">
        <f>IF('Training Data'!$B208="H",1,0)</f>
        <v>0</v>
      </c>
      <c r="E214" s="22">
        <f>IF('Training Data'!$B208="A",1,0)</f>
        <v>1</v>
      </c>
      <c r="F214" s="37">
        <v>0</v>
      </c>
      <c r="G214" s="37">
        <v>0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0</v>
      </c>
      <c r="N214" s="37">
        <v>0</v>
      </c>
      <c r="O214" s="37">
        <v>0</v>
      </c>
      <c r="P214" s="37">
        <v>0</v>
      </c>
      <c r="Q214" s="37">
        <v>0</v>
      </c>
      <c r="R214" s="37">
        <v>0</v>
      </c>
      <c r="S214" s="37">
        <v>0</v>
      </c>
      <c r="T214" s="22">
        <v>1</v>
      </c>
      <c r="U214" s="24">
        <v>1</v>
      </c>
      <c r="V214" s="23">
        <v>1</v>
      </c>
      <c r="W214" s="54">
        <f t="shared" si="6"/>
        <v>0.61479502812899334</v>
      </c>
      <c r="X214" s="55">
        <f t="shared" si="7"/>
        <v>0.38520497187100666</v>
      </c>
    </row>
    <row r="215" spans="2:24" x14ac:dyDescent="0.25">
      <c r="B215" s="26">
        <f>IF('Training Data'!A209="M",1,0)</f>
        <v>0</v>
      </c>
      <c r="C215" s="22">
        <f>IF('Training Data'!A209="F",1,0)</f>
        <v>0</v>
      </c>
      <c r="D215" s="26">
        <f>IF('Training Data'!$B209="H",1,0)</f>
        <v>0</v>
      </c>
      <c r="E215" s="22">
        <f>IF('Training Data'!$B209="A",1,0)</f>
        <v>1</v>
      </c>
      <c r="F215" s="37">
        <v>0</v>
      </c>
      <c r="G215" s="37">
        <v>0</v>
      </c>
      <c r="H215" s="37">
        <v>0</v>
      </c>
      <c r="I215" s="37">
        <v>0</v>
      </c>
      <c r="J215" s="37">
        <v>0</v>
      </c>
      <c r="K215" s="37">
        <v>0</v>
      </c>
      <c r="L215" s="37">
        <v>0</v>
      </c>
      <c r="M215" s="37">
        <v>0</v>
      </c>
      <c r="N215" s="37">
        <v>0</v>
      </c>
      <c r="O215" s="37">
        <v>0</v>
      </c>
      <c r="P215" s="37">
        <v>0</v>
      </c>
      <c r="Q215" s="37">
        <v>0</v>
      </c>
      <c r="R215" s="37">
        <v>0</v>
      </c>
      <c r="S215" s="37">
        <v>0</v>
      </c>
      <c r="T215" s="22">
        <v>0</v>
      </c>
      <c r="U215" s="24">
        <v>1</v>
      </c>
      <c r="V215" s="23">
        <v>1</v>
      </c>
      <c r="W215" s="54">
        <f t="shared" si="6"/>
        <v>0.21874989781471729</v>
      </c>
      <c r="X215" s="55">
        <f t="shared" si="7"/>
        <v>0.78125010218528268</v>
      </c>
    </row>
    <row r="216" spans="2:24" x14ac:dyDescent="0.25">
      <c r="B216" s="26">
        <f>IF('Training Data'!A210="M",1,0)</f>
        <v>0</v>
      </c>
      <c r="C216" s="22">
        <f>IF('Training Data'!A210="F",1,0)</f>
        <v>0</v>
      </c>
      <c r="D216" s="26">
        <f>IF('Training Data'!$B210="H",1,0)</f>
        <v>1</v>
      </c>
      <c r="E216" s="22">
        <f>IF('Training Data'!$B210="A",1,0)</f>
        <v>0</v>
      </c>
      <c r="F216" s="37">
        <v>0</v>
      </c>
      <c r="G216" s="37">
        <v>0</v>
      </c>
      <c r="H216" s="37">
        <v>0</v>
      </c>
      <c r="I216" s="37">
        <v>0</v>
      </c>
      <c r="J216" s="37">
        <v>0</v>
      </c>
      <c r="K216" s="37">
        <v>0</v>
      </c>
      <c r="L216" s="37">
        <v>0</v>
      </c>
      <c r="M216" s="37">
        <v>0</v>
      </c>
      <c r="N216" s="37">
        <v>0</v>
      </c>
      <c r="O216" s="37">
        <v>0</v>
      </c>
      <c r="P216" s="37">
        <v>0</v>
      </c>
      <c r="Q216" s="37">
        <v>0</v>
      </c>
      <c r="R216" s="37">
        <v>0</v>
      </c>
      <c r="S216" s="37">
        <v>1</v>
      </c>
      <c r="T216" s="22">
        <v>0</v>
      </c>
      <c r="U216" s="24">
        <v>1</v>
      </c>
      <c r="V216" s="23">
        <v>1</v>
      </c>
      <c r="W216" s="54">
        <f t="shared" si="6"/>
        <v>6.4471955296304978E-2</v>
      </c>
      <c r="X216" s="55">
        <f t="shared" si="7"/>
        <v>0.93552804470369499</v>
      </c>
    </row>
    <row r="217" spans="2:24" x14ac:dyDescent="0.25">
      <c r="B217" s="26">
        <f>IF('Training Data'!A211="M",1,0)</f>
        <v>1</v>
      </c>
      <c r="C217" s="22">
        <f>IF('Training Data'!A211="F",1,0)</f>
        <v>0</v>
      </c>
      <c r="D217" s="26">
        <f>IF('Training Data'!$B211="H",1,0)</f>
        <v>1</v>
      </c>
      <c r="E217" s="22">
        <f>IF('Training Data'!$B211="A",1,0)</f>
        <v>0</v>
      </c>
      <c r="F217" s="37">
        <v>1</v>
      </c>
      <c r="G217" s="37">
        <v>0</v>
      </c>
      <c r="H217" s="37">
        <v>0</v>
      </c>
      <c r="I217" s="37">
        <v>0</v>
      </c>
      <c r="J217" s="37">
        <v>0</v>
      </c>
      <c r="K217" s="37">
        <v>0</v>
      </c>
      <c r="L217" s="37">
        <v>0</v>
      </c>
      <c r="M217" s="37">
        <v>0</v>
      </c>
      <c r="N217" s="37">
        <v>0</v>
      </c>
      <c r="O217" s="37">
        <v>0</v>
      </c>
      <c r="P217" s="37">
        <v>0</v>
      </c>
      <c r="Q217" s="37">
        <v>0</v>
      </c>
      <c r="R217" s="37">
        <v>0</v>
      </c>
      <c r="S217" s="37">
        <v>0</v>
      </c>
      <c r="T217" s="22">
        <v>0</v>
      </c>
      <c r="U217" s="24">
        <v>1</v>
      </c>
      <c r="V217" s="23">
        <v>1</v>
      </c>
      <c r="W217" s="54">
        <f t="shared" si="6"/>
        <v>0.43877053165290836</v>
      </c>
      <c r="X217" s="55">
        <f t="shared" si="7"/>
        <v>0.56122946834709164</v>
      </c>
    </row>
    <row r="218" spans="2:24" x14ac:dyDescent="0.25">
      <c r="B218" s="26">
        <f>IF('Training Data'!A212="M",1,0)</f>
        <v>0</v>
      </c>
      <c r="C218" s="22">
        <f>IF('Training Data'!A212="F",1,0)</f>
        <v>1</v>
      </c>
      <c r="D218" s="26">
        <f>IF('Training Data'!$B212="H",1,0)</f>
        <v>1</v>
      </c>
      <c r="E218" s="22">
        <f>IF('Training Data'!$B212="A",1,0)</f>
        <v>0</v>
      </c>
      <c r="F218" s="37">
        <v>0</v>
      </c>
      <c r="G218" s="37">
        <v>0</v>
      </c>
      <c r="H218" s="37">
        <v>0</v>
      </c>
      <c r="I218" s="37">
        <v>1</v>
      </c>
      <c r="J218" s="37">
        <v>0</v>
      </c>
      <c r="K218" s="37">
        <v>0</v>
      </c>
      <c r="L218" s="37">
        <v>0</v>
      </c>
      <c r="M218" s="37">
        <v>0</v>
      </c>
      <c r="N218" s="37">
        <v>0</v>
      </c>
      <c r="O218" s="37">
        <v>1</v>
      </c>
      <c r="P218" s="37">
        <v>0</v>
      </c>
      <c r="Q218" s="37">
        <v>0</v>
      </c>
      <c r="R218" s="37">
        <v>0</v>
      </c>
      <c r="S218" s="37">
        <v>0</v>
      </c>
      <c r="T218" s="22">
        <v>0</v>
      </c>
      <c r="U218" s="24">
        <v>1</v>
      </c>
      <c r="V218" s="23">
        <v>1</v>
      </c>
      <c r="W218" s="54">
        <f t="shared" si="6"/>
        <v>0.99561328760279011</v>
      </c>
      <c r="X218" s="55">
        <f t="shared" si="7"/>
        <v>4.3867123972098909E-3</v>
      </c>
    </row>
    <row r="219" spans="2:24" x14ac:dyDescent="0.25">
      <c r="B219" s="26">
        <f>IF('Training Data'!A213="M",1,0)</f>
        <v>1</v>
      </c>
      <c r="C219" s="22">
        <f>IF('Training Data'!A213="F",1,0)</f>
        <v>0</v>
      </c>
      <c r="D219" s="26">
        <f>IF('Training Data'!$B213="H",1,0)</f>
        <v>0</v>
      </c>
      <c r="E219" s="22">
        <f>IF('Training Data'!$B213="A",1,0)</f>
        <v>1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37">
        <v>0</v>
      </c>
      <c r="L219" s="37">
        <v>0</v>
      </c>
      <c r="M219" s="37">
        <v>0</v>
      </c>
      <c r="N219" s="37">
        <v>0</v>
      </c>
      <c r="O219" s="37">
        <v>0</v>
      </c>
      <c r="P219" s="37">
        <v>0</v>
      </c>
      <c r="Q219" s="37">
        <v>0</v>
      </c>
      <c r="R219" s="37">
        <v>1</v>
      </c>
      <c r="S219" s="37">
        <v>0</v>
      </c>
      <c r="T219" s="22">
        <v>0</v>
      </c>
      <c r="U219" s="24">
        <v>1</v>
      </c>
      <c r="V219" s="23">
        <v>1</v>
      </c>
      <c r="W219" s="54">
        <f t="shared" si="6"/>
        <v>0.49367866787851739</v>
      </c>
      <c r="X219" s="55">
        <f t="shared" si="7"/>
        <v>0.50632133212148256</v>
      </c>
    </row>
    <row r="220" spans="2:24" x14ac:dyDescent="0.25">
      <c r="B220" s="26">
        <f>IF('Training Data'!A214="M",1,0)</f>
        <v>0</v>
      </c>
      <c r="C220" s="22">
        <f>IF('Training Data'!A214="F",1,0)</f>
        <v>1</v>
      </c>
      <c r="D220" s="26">
        <f>IF('Training Data'!$B214="H",1,0)</f>
        <v>1</v>
      </c>
      <c r="E220" s="22">
        <f>IF('Training Data'!$B214="A",1,0)</f>
        <v>0</v>
      </c>
      <c r="F220" s="37">
        <v>0</v>
      </c>
      <c r="G220" s="37">
        <v>0</v>
      </c>
      <c r="H220" s="37">
        <v>0</v>
      </c>
      <c r="I220" s="37">
        <v>0</v>
      </c>
      <c r="J220" s="37">
        <v>0</v>
      </c>
      <c r="K220" s="37">
        <v>0</v>
      </c>
      <c r="L220" s="37">
        <v>0</v>
      </c>
      <c r="M220" s="37">
        <v>0</v>
      </c>
      <c r="N220" s="37">
        <v>0</v>
      </c>
      <c r="O220" s="37">
        <v>1</v>
      </c>
      <c r="P220" s="37">
        <v>0</v>
      </c>
      <c r="Q220" s="37">
        <v>0</v>
      </c>
      <c r="R220" s="37">
        <v>0</v>
      </c>
      <c r="S220" s="37">
        <v>0</v>
      </c>
      <c r="T220" s="22">
        <v>1</v>
      </c>
      <c r="U220" s="24">
        <v>1</v>
      </c>
      <c r="V220" s="23">
        <v>1</v>
      </c>
      <c r="W220" s="54">
        <f t="shared" si="6"/>
        <v>0.87017458820975802</v>
      </c>
      <c r="X220" s="55">
        <f t="shared" si="7"/>
        <v>0.12982541179024198</v>
      </c>
    </row>
    <row r="221" spans="2:24" x14ac:dyDescent="0.25">
      <c r="B221" s="26">
        <f>IF('Training Data'!A215="M",1,0)</f>
        <v>0</v>
      </c>
      <c r="C221" s="22">
        <f>IF('Training Data'!A215="F",1,0)</f>
        <v>1</v>
      </c>
      <c r="D221" s="26">
        <f>IF('Training Data'!$B215="H",1,0)</f>
        <v>0</v>
      </c>
      <c r="E221" s="22">
        <f>IF('Training Data'!$B215="A",1,0)</f>
        <v>1</v>
      </c>
      <c r="F221" s="37">
        <v>0</v>
      </c>
      <c r="G221" s="37">
        <v>0</v>
      </c>
      <c r="H221" s="37">
        <v>1</v>
      </c>
      <c r="I221" s="37">
        <v>0</v>
      </c>
      <c r="J221" s="37">
        <v>0</v>
      </c>
      <c r="K221" s="37">
        <v>0</v>
      </c>
      <c r="L221" s="37">
        <v>0</v>
      </c>
      <c r="M221" s="37">
        <v>0</v>
      </c>
      <c r="N221" s="37">
        <v>0</v>
      </c>
      <c r="O221" s="37">
        <v>1</v>
      </c>
      <c r="P221" s="37">
        <v>0</v>
      </c>
      <c r="Q221" s="37">
        <v>0</v>
      </c>
      <c r="R221" s="37">
        <v>0</v>
      </c>
      <c r="S221" s="37">
        <v>0</v>
      </c>
      <c r="T221" s="22">
        <v>0</v>
      </c>
      <c r="U221" s="24">
        <v>1</v>
      </c>
      <c r="V221" s="23">
        <v>1</v>
      </c>
      <c r="W221" s="54">
        <f t="shared" si="6"/>
        <v>0.38953709401705194</v>
      </c>
      <c r="X221" s="55">
        <f t="shared" si="7"/>
        <v>0.61046290598294806</v>
      </c>
    </row>
    <row r="222" spans="2:24" x14ac:dyDescent="0.25">
      <c r="B222" s="26">
        <f>IF('Training Data'!A216="M",1,0)</f>
        <v>0</v>
      </c>
      <c r="C222" s="22">
        <f>IF('Training Data'!A216="F",1,0)</f>
        <v>1</v>
      </c>
      <c r="D222" s="26">
        <f>IF('Training Data'!$B216="H",1,0)</f>
        <v>0</v>
      </c>
      <c r="E222" s="22">
        <f>IF('Training Data'!$B216="A",1,0)</f>
        <v>1</v>
      </c>
      <c r="F222" s="37">
        <v>0</v>
      </c>
      <c r="G222" s="37">
        <v>0</v>
      </c>
      <c r="H222" s="37">
        <v>0</v>
      </c>
      <c r="I222" s="37">
        <v>0</v>
      </c>
      <c r="J222" s="37">
        <v>0</v>
      </c>
      <c r="K222" s="37">
        <v>0</v>
      </c>
      <c r="L222" s="37">
        <v>0</v>
      </c>
      <c r="M222" s="37">
        <v>0</v>
      </c>
      <c r="N222" s="37">
        <v>0</v>
      </c>
      <c r="O222" s="37">
        <v>0</v>
      </c>
      <c r="P222" s="37">
        <v>0</v>
      </c>
      <c r="Q222" s="37">
        <v>1</v>
      </c>
      <c r="R222" s="37">
        <v>0</v>
      </c>
      <c r="S222" s="37">
        <v>0</v>
      </c>
      <c r="T222" s="22">
        <v>0</v>
      </c>
      <c r="U222" s="24">
        <v>1</v>
      </c>
      <c r="V222" s="23">
        <v>1</v>
      </c>
      <c r="W222" s="54">
        <f t="shared" si="6"/>
        <v>0.52001386452959819</v>
      </c>
      <c r="X222" s="55">
        <f t="shared" si="7"/>
        <v>0.47998613547040181</v>
      </c>
    </row>
    <row r="223" spans="2:24" x14ac:dyDescent="0.25">
      <c r="B223" s="26">
        <f>IF('Training Data'!A217="M",1,0)</f>
        <v>0</v>
      </c>
      <c r="C223" s="22">
        <f>IF('Training Data'!A217="F",1,0)</f>
        <v>0</v>
      </c>
      <c r="D223" s="26">
        <f>IF('Training Data'!$B217="H",1,0)</f>
        <v>0</v>
      </c>
      <c r="E223" s="22">
        <f>IF('Training Data'!$B217="A",1,0)</f>
        <v>1</v>
      </c>
      <c r="F223" s="37">
        <v>1</v>
      </c>
      <c r="G223" s="37">
        <v>0</v>
      </c>
      <c r="H223" s="37">
        <v>0</v>
      </c>
      <c r="I223" s="37">
        <v>0</v>
      </c>
      <c r="J223" s="37">
        <v>0</v>
      </c>
      <c r="K223" s="37">
        <v>0</v>
      </c>
      <c r="L223" s="37">
        <v>0</v>
      </c>
      <c r="M223" s="37">
        <v>0</v>
      </c>
      <c r="N223" s="37">
        <v>0</v>
      </c>
      <c r="O223" s="37">
        <v>0</v>
      </c>
      <c r="P223" s="37">
        <v>0</v>
      </c>
      <c r="Q223" s="37">
        <v>1</v>
      </c>
      <c r="R223" s="37">
        <v>1</v>
      </c>
      <c r="S223" s="37">
        <v>0</v>
      </c>
      <c r="T223" s="22">
        <v>0</v>
      </c>
      <c r="U223" s="24">
        <v>1</v>
      </c>
      <c r="V223" s="23">
        <v>1</v>
      </c>
      <c r="W223" s="54">
        <f t="shared" si="6"/>
        <v>0.97911722775661447</v>
      </c>
      <c r="X223" s="55">
        <f t="shared" si="7"/>
        <v>2.0882772243385528E-2</v>
      </c>
    </row>
    <row r="224" spans="2:24" x14ac:dyDescent="0.25">
      <c r="B224" s="26">
        <f>IF('Training Data'!A218="M",1,0)</f>
        <v>0</v>
      </c>
      <c r="C224" s="22">
        <f>IF('Training Data'!A218="F",1,0)</f>
        <v>1</v>
      </c>
      <c r="D224" s="26">
        <f>IF('Training Data'!$B218="H",1,0)</f>
        <v>1</v>
      </c>
      <c r="E224" s="22">
        <f>IF('Training Data'!$B218="A",1,0)</f>
        <v>0</v>
      </c>
      <c r="F224" s="37">
        <v>0</v>
      </c>
      <c r="G224" s="37">
        <v>0</v>
      </c>
      <c r="H224" s="37">
        <v>0</v>
      </c>
      <c r="I224" s="37">
        <v>0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</v>
      </c>
      <c r="P224" s="37">
        <v>0</v>
      </c>
      <c r="Q224" s="37">
        <v>0</v>
      </c>
      <c r="R224" s="37">
        <v>0</v>
      </c>
      <c r="S224" s="37">
        <v>0</v>
      </c>
      <c r="T224" s="22">
        <v>1</v>
      </c>
      <c r="U224" s="24">
        <v>1</v>
      </c>
      <c r="V224" s="23">
        <v>1</v>
      </c>
      <c r="W224" s="54">
        <f t="shared" si="6"/>
        <v>0.60285695170759579</v>
      </c>
      <c r="X224" s="55">
        <f t="shared" si="7"/>
        <v>0.39714304829240421</v>
      </c>
    </row>
    <row r="225" spans="2:24" x14ac:dyDescent="0.25">
      <c r="B225" s="26">
        <f>IF('Training Data'!A219="M",1,0)</f>
        <v>1</v>
      </c>
      <c r="C225" s="22">
        <f>IF('Training Data'!A219="F",1,0)</f>
        <v>0</v>
      </c>
      <c r="D225" s="26">
        <f>IF('Training Data'!$B219="H",1,0)</f>
        <v>1</v>
      </c>
      <c r="E225" s="22">
        <f>IF('Training Data'!$B219="A",1,0)</f>
        <v>0</v>
      </c>
      <c r="F225" s="37">
        <v>0</v>
      </c>
      <c r="G225" s="37">
        <v>0</v>
      </c>
      <c r="H225" s="37">
        <v>0</v>
      </c>
      <c r="I225" s="37">
        <v>1</v>
      </c>
      <c r="J225" s="37">
        <v>0</v>
      </c>
      <c r="K225" s="37">
        <v>0</v>
      </c>
      <c r="L225" s="37">
        <v>0</v>
      </c>
      <c r="M225" s="37">
        <v>1</v>
      </c>
      <c r="N225" s="37">
        <v>0</v>
      </c>
      <c r="O225" s="37">
        <v>0</v>
      </c>
      <c r="P225" s="37">
        <v>0</v>
      </c>
      <c r="Q225" s="37">
        <v>0</v>
      </c>
      <c r="R225" s="37">
        <v>0</v>
      </c>
      <c r="S225" s="37">
        <v>0</v>
      </c>
      <c r="T225" s="22">
        <v>1</v>
      </c>
      <c r="U225" s="24">
        <v>1</v>
      </c>
      <c r="V225" s="23">
        <v>1</v>
      </c>
      <c r="W225" s="54">
        <f t="shared" si="6"/>
        <v>1.2239243396127357</v>
      </c>
      <c r="X225" s="55">
        <f t="shared" si="7"/>
        <v>0.22392433961273572</v>
      </c>
    </row>
    <row r="226" spans="2:24" x14ac:dyDescent="0.25">
      <c r="B226" s="26">
        <f>IF('Training Data'!A220="M",1,0)</f>
        <v>0</v>
      </c>
      <c r="C226" s="22">
        <f>IF('Training Data'!A220="F",1,0)</f>
        <v>1</v>
      </c>
      <c r="D226" s="26">
        <f>IF('Training Data'!$B220="H",1,0)</f>
        <v>0</v>
      </c>
      <c r="E226" s="22">
        <f>IF('Training Data'!$B220="A",1,0)</f>
        <v>0</v>
      </c>
      <c r="F226" s="37">
        <v>0</v>
      </c>
      <c r="G226" s="37">
        <v>0</v>
      </c>
      <c r="H226" s="37">
        <v>0</v>
      </c>
      <c r="I226" s="37">
        <v>0</v>
      </c>
      <c r="J226" s="37">
        <v>0</v>
      </c>
      <c r="K226" s="37">
        <v>0</v>
      </c>
      <c r="L226" s="37">
        <v>0</v>
      </c>
      <c r="M226" s="37">
        <v>0</v>
      </c>
      <c r="N226" s="37">
        <v>0</v>
      </c>
      <c r="O226" s="37">
        <v>0</v>
      </c>
      <c r="P226" s="37">
        <v>0</v>
      </c>
      <c r="Q226" s="37">
        <v>0</v>
      </c>
      <c r="R226" s="37">
        <v>0</v>
      </c>
      <c r="S226" s="37">
        <v>0</v>
      </c>
      <c r="T226" s="22">
        <v>1</v>
      </c>
      <c r="U226" s="24">
        <v>1</v>
      </c>
      <c r="V226" s="23">
        <v>1</v>
      </c>
      <c r="W226" s="54">
        <f t="shared" si="6"/>
        <v>0.55813858631383351</v>
      </c>
      <c r="X226" s="55">
        <f t="shared" si="7"/>
        <v>0.44186141368616649</v>
      </c>
    </row>
    <row r="227" spans="2:24" x14ac:dyDescent="0.25">
      <c r="B227" s="26">
        <f>IF('Training Data'!A221="M",1,0)</f>
        <v>0</v>
      </c>
      <c r="C227" s="22">
        <f>IF('Training Data'!A221="F",1,0)</f>
        <v>1</v>
      </c>
      <c r="D227" s="26">
        <f>IF('Training Data'!$B221="H",1,0)</f>
        <v>0</v>
      </c>
      <c r="E227" s="22">
        <f>IF('Training Data'!$B221="A",1,0)</f>
        <v>1</v>
      </c>
      <c r="F227" s="37">
        <v>0</v>
      </c>
      <c r="G227" s="37">
        <v>0</v>
      </c>
      <c r="H227" s="37">
        <v>0</v>
      </c>
      <c r="I227" s="37">
        <v>0</v>
      </c>
      <c r="J227" s="37">
        <v>0</v>
      </c>
      <c r="K227" s="37">
        <v>0</v>
      </c>
      <c r="L227" s="37">
        <v>0</v>
      </c>
      <c r="M227" s="37">
        <v>0</v>
      </c>
      <c r="N227" s="37">
        <v>0</v>
      </c>
      <c r="O227" s="37">
        <v>0</v>
      </c>
      <c r="P227" s="37">
        <v>0</v>
      </c>
      <c r="Q227" s="37">
        <v>0</v>
      </c>
      <c r="R227" s="37">
        <v>0</v>
      </c>
      <c r="S227" s="37">
        <v>0</v>
      </c>
      <c r="T227" s="22">
        <v>0</v>
      </c>
      <c r="U227" s="24">
        <v>1</v>
      </c>
      <c r="V227" s="23">
        <v>1</v>
      </c>
      <c r="W227" s="54">
        <f t="shared" si="6"/>
        <v>0.30860151101610406</v>
      </c>
      <c r="X227" s="55">
        <f t="shared" si="7"/>
        <v>0.691398488983896</v>
      </c>
    </row>
    <row r="228" spans="2:24" x14ac:dyDescent="0.25">
      <c r="B228" s="26">
        <f>IF('Training Data'!A222="M",1,0)</f>
        <v>0</v>
      </c>
      <c r="C228" s="22">
        <f>IF('Training Data'!A222="F",1,0)</f>
        <v>1</v>
      </c>
      <c r="D228" s="26">
        <f>IF('Training Data'!$B222="H",1,0)</f>
        <v>0</v>
      </c>
      <c r="E228" s="22">
        <f>IF('Training Data'!$B222="A",1,0)</f>
        <v>0</v>
      </c>
      <c r="F228" s="37">
        <v>0</v>
      </c>
      <c r="G228" s="37">
        <v>0</v>
      </c>
      <c r="H228" s="37">
        <v>0</v>
      </c>
      <c r="I228" s="37">
        <v>0</v>
      </c>
      <c r="J228" s="37">
        <v>0</v>
      </c>
      <c r="K228" s="37">
        <v>0</v>
      </c>
      <c r="L228" s="37">
        <v>0</v>
      </c>
      <c r="M228" s="37">
        <v>0</v>
      </c>
      <c r="N228" s="37">
        <v>0</v>
      </c>
      <c r="O228" s="37">
        <v>0</v>
      </c>
      <c r="P228" s="37">
        <v>0</v>
      </c>
      <c r="Q228" s="37">
        <v>1</v>
      </c>
      <c r="R228" s="37">
        <v>0</v>
      </c>
      <c r="S228" s="37">
        <v>0</v>
      </c>
      <c r="T228" s="22">
        <v>0</v>
      </c>
      <c r="U228" s="24">
        <v>1</v>
      </c>
      <c r="V228" s="23">
        <v>1</v>
      </c>
      <c r="W228" s="54">
        <f t="shared" si="6"/>
        <v>0.46335742271443836</v>
      </c>
      <c r="X228" s="55">
        <f t="shared" si="7"/>
        <v>0.53664257728556164</v>
      </c>
    </row>
    <row r="229" spans="2:24" x14ac:dyDescent="0.25">
      <c r="B229" s="26">
        <f>IF('Training Data'!A223="M",1,0)</f>
        <v>1</v>
      </c>
      <c r="C229" s="22">
        <f>IF('Training Data'!A223="F",1,0)</f>
        <v>0</v>
      </c>
      <c r="D229" s="26">
        <f>IF('Training Data'!$B223="H",1,0)</f>
        <v>1</v>
      </c>
      <c r="E229" s="22">
        <f>IF('Training Data'!$B223="A",1,0)</f>
        <v>0</v>
      </c>
      <c r="F229" s="37">
        <v>0</v>
      </c>
      <c r="G229" s="37">
        <v>0</v>
      </c>
      <c r="H229" s="37">
        <v>0</v>
      </c>
      <c r="I229" s="37">
        <v>1</v>
      </c>
      <c r="J229" s="37">
        <v>0</v>
      </c>
      <c r="K229" s="37">
        <v>0</v>
      </c>
      <c r="L229" s="37">
        <v>0</v>
      </c>
      <c r="M229" s="37">
        <v>0</v>
      </c>
      <c r="N229" s="37">
        <v>0</v>
      </c>
      <c r="O229" s="37">
        <v>0</v>
      </c>
      <c r="P229" s="37">
        <v>0</v>
      </c>
      <c r="Q229" s="37">
        <v>0</v>
      </c>
      <c r="R229" s="37">
        <v>0</v>
      </c>
      <c r="S229" s="37">
        <v>0</v>
      </c>
      <c r="T229" s="22">
        <v>1</v>
      </c>
      <c r="U229" s="24">
        <v>1</v>
      </c>
      <c r="V229" s="23">
        <v>1</v>
      </c>
      <c r="W229" s="54">
        <f t="shared" si="6"/>
        <v>0.92360380695962307</v>
      </c>
      <c r="X229" s="55">
        <f t="shared" si="7"/>
        <v>7.6396193040376925E-2</v>
      </c>
    </row>
    <row r="230" spans="2:24" x14ac:dyDescent="0.25">
      <c r="B230" s="26">
        <f>IF('Training Data'!A224="M",1,0)</f>
        <v>0</v>
      </c>
      <c r="C230" s="22">
        <f>IF('Training Data'!A224="F",1,0)</f>
        <v>1</v>
      </c>
      <c r="D230" s="26">
        <f>IF('Training Data'!$B224="H",1,0)</f>
        <v>1</v>
      </c>
      <c r="E230" s="22">
        <f>IF('Training Data'!$B224="A",1,0)</f>
        <v>0</v>
      </c>
      <c r="F230" s="37">
        <v>0</v>
      </c>
      <c r="G230" s="37">
        <v>0</v>
      </c>
      <c r="H230" s="37">
        <v>0</v>
      </c>
      <c r="I230" s="37">
        <v>0</v>
      </c>
      <c r="J230" s="37">
        <v>1</v>
      </c>
      <c r="K230" s="37">
        <v>0</v>
      </c>
      <c r="L230" s="37">
        <v>0</v>
      </c>
      <c r="M230" s="37">
        <v>1</v>
      </c>
      <c r="N230" s="37">
        <v>0</v>
      </c>
      <c r="O230" s="37">
        <v>0</v>
      </c>
      <c r="P230" s="37">
        <v>0</v>
      </c>
      <c r="Q230" s="37">
        <v>0</v>
      </c>
      <c r="R230" s="37">
        <v>0</v>
      </c>
      <c r="S230" s="37">
        <v>0</v>
      </c>
      <c r="T230" s="22">
        <v>0</v>
      </c>
      <c r="U230" s="24">
        <v>1</v>
      </c>
      <c r="V230" s="23">
        <v>1</v>
      </c>
      <c r="W230" s="54">
        <f t="shared" si="6"/>
        <v>0.9926454488884362</v>
      </c>
      <c r="X230" s="55">
        <f t="shared" si="7"/>
        <v>7.3545511115638007E-3</v>
      </c>
    </row>
    <row r="231" spans="2:24" x14ac:dyDescent="0.25">
      <c r="B231" s="26">
        <f>IF('Training Data'!A225="M",1,0)</f>
        <v>1</v>
      </c>
      <c r="C231" s="22">
        <f>IF('Training Data'!A225="F",1,0)</f>
        <v>0</v>
      </c>
      <c r="D231" s="26">
        <f>IF('Training Data'!$B225="H",1,0)</f>
        <v>0</v>
      </c>
      <c r="E231" s="22">
        <f>IF('Training Data'!$B225="A",1,0)</f>
        <v>0</v>
      </c>
      <c r="F231" s="37">
        <v>0</v>
      </c>
      <c r="G231" s="37">
        <v>0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7">
        <v>0</v>
      </c>
      <c r="O231" s="37">
        <v>0</v>
      </c>
      <c r="P231" s="37">
        <v>0</v>
      </c>
      <c r="Q231" s="37">
        <v>0</v>
      </c>
      <c r="R231" s="37">
        <v>1</v>
      </c>
      <c r="S231" s="37">
        <v>0</v>
      </c>
      <c r="T231" s="22">
        <v>0</v>
      </c>
      <c r="U231" s="24">
        <v>1</v>
      </c>
      <c r="V231" s="23">
        <v>1</v>
      </c>
      <c r="W231" s="54">
        <f t="shared" si="6"/>
        <v>0.43702222606335756</v>
      </c>
      <c r="X231" s="55">
        <f t="shared" si="7"/>
        <v>0.56297777393664239</v>
      </c>
    </row>
    <row r="232" spans="2:24" x14ac:dyDescent="0.25">
      <c r="B232" s="26">
        <f>IF('Training Data'!A226="M",1,0)</f>
        <v>1</v>
      </c>
      <c r="C232" s="22">
        <f>IF('Training Data'!A226="F",1,0)</f>
        <v>0</v>
      </c>
      <c r="D232" s="26">
        <f>IF('Training Data'!$B226="H",1,0)</f>
        <v>0</v>
      </c>
      <c r="E232" s="22">
        <f>IF('Training Data'!$B226="A",1,0)</f>
        <v>1</v>
      </c>
      <c r="F232" s="37">
        <v>0</v>
      </c>
      <c r="G232" s="37">
        <v>0</v>
      </c>
      <c r="H232" s="37">
        <v>0</v>
      </c>
      <c r="I232" s="37">
        <v>0</v>
      </c>
      <c r="J232" s="37">
        <v>0</v>
      </c>
      <c r="K232" s="37">
        <v>0</v>
      </c>
      <c r="L232" s="37">
        <v>0</v>
      </c>
      <c r="M232" s="37">
        <v>0</v>
      </c>
      <c r="N232" s="37">
        <v>0</v>
      </c>
      <c r="O232" s="37">
        <v>0</v>
      </c>
      <c r="P232" s="37">
        <v>0</v>
      </c>
      <c r="Q232" s="37">
        <v>0</v>
      </c>
      <c r="R232" s="37">
        <v>0</v>
      </c>
      <c r="S232" s="37">
        <v>0</v>
      </c>
      <c r="T232" s="22">
        <v>0</v>
      </c>
      <c r="U232" s="24">
        <v>1</v>
      </c>
      <c r="V232" s="23">
        <v>1</v>
      </c>
      <c r="W232" s="54">
        <f t="shared" si="6"/>
        <v>0.19771614976221014</v>
      </c>
      <c r="X232" s="55">
        <f t="shared" si="7"/>
        <v>0.80228385023778981</v>
      </c>
    </row>
    <row r="233" spans="2:24" x14ac:dyDescent="0.25">
      <c r="B233" s="26">
        <f>IF('Training Data'!A227="M",1,0)</f>
        <v>1</v>
      </c>
      <c r="C233" s="22">
        <f>IF('Training Data'!A227="F",1,0)</f>
        <v>0</v>
      </c>
      <c r="D233" s="26">
        <f>IF('Training Data'!$B227="H",1,0)</f>
        <v>0</v>
      </c>
      <c r="E233" s="22">
        <f>IF('Training Data'!$B227="A",1,0)</f>
        <v>1</v>
      </c>
      <c r="F233" s="37">
        <v>0</v>
      </c>
      <c r="G233" s="37">
        <v>0</v>
      </c>
      <c r="H233" s="37">
        <v>0</v>
      </c>
      <c r="I233" s="37">
        <v>1</v>
      </c>
      <c r="J233" s="37">
        <v>1</v>
      </c>
      <c r="K233" s="37">
        <v>0</v>
      </c>
      <c r="L233" s="37">
        <v>0</v>
      </c>
      <c r="M233" s="37">
        <v>0</v>
      </c>
      <c r="N233" s="37">
        <v>0</v>
      </c>
      <c r="O233" s="37">
        <v>0</v>
      </c>
      <c r="P233" s="37">
        <v>0</v>
      </c>
      <c r="Q233" s="37">
        <v>0</v>
      </c>
      <c r="R233" s="37">
        <v>0</v>
      </c>
      <c r="S233" s="37">
        <v>0</v>
      </c>
      <c r="T233" s="22">
        <v>0</v>
      </c>
      <c r="U233" s="24">
        <v>1</v>
      </c>
      <c r="V233" s="23">
        <v>1</v>
      </c>
      <c r="W233" s="54">
        <f t="shared" si="6"/>
        <v>1.0250098479087484</v>
      </c>
      <c r="X233" s="55">
        <f t="shared" si="7"/>
        <v>2.5009847908748384E-2</v>
      </c>
    </row>
    <row r="234" spans="2:24" x14ac:dyDescent="0.25">
      <c r="B234" s="26">
        <f>IF('Training Data'!A228="M",1,0)</f>
        <v>0</v>
      </c>
      <c r="C234" s="22">
        <f>IF('Training Data'!A228="F",1,0)</f>
        <v>1</v>
      </c>
      <c r="D234" s="26">
        <f>IF('Training Data'!$B228="H",1,0)</f>
        <v>1</v>
      </c>
      <c r="E234" s="22">
        <f>IF('Training Data'!$B228="A",1,0)</f>
        <v>0</v>
      </c>
      <c r="F234" s="37">
        <v>0</v>
      </c>
      <c r="G234" s="37">
        <v>0</v>
      </c>
      <c r="H234" s="37">
        <v>0</v>
      </c>
      <c r="I234" s="37">
        <v>0</v>
      </c>
      <c r="J234" s="37">
        <v>0</v>
      </c>
      <c r="K234" s="37">
        <v>0</v>
      </c>
      <c r="L234" s="37">
        <v>0</v>
      </c>
      <c r="M234" s="37">
        <v>0</v>
      </c>
      <c r="N234" s="37">
        <v>0</v>
      </c>
      <c r="O234" s="37">
        <v>0</v>
      </c>
      <c r="P234" s="37">
        <v>0</v>
      </c>
      <c r="Q234" s="37">
        <v>0</v>
      </c>
      <c r="R234" s="37">
        <v>1</v>
      </c>
      <c r="S234" s="37">
        <v>0</v>
      </c>
      <c r="T234" s="22">
        <v>0</v>
      </c>
      <c r="U234" s="24">
        <v>1</v>
      </c>
      <c r="V234" s="23">
        <v>1</v>
      </c>
      <c r="W234" s="54">
        <f t="shared" si="6"/>
        <v>0.5926259527110137</v>
      </c>
      <c r="X234" s="55">
        <f t="shared" si="7"/>
        <v>0.4073740472889863</v>
      </c>
    </row>
    <row r="235" spans="2:24" x14ac:dyDescent="0.25">
      <c r="B235" s="26">
        <f>IF('Training Data'!A229="M",1,0)</f>
        <v>0</v>
      </c>
      <c r="C235" s="22">
        <f>IF('Training Data'!A229="F",1,0)</f>
        <v>1</v>
      </c>
      <c r="D235" s="26">
        <f>IF('Training Data'!$B229="H",1,0)</f>
        <v>0</v>
      </c>
      <c r="E235" s="22">
        <f>IF('Training Data'!$B229="A",1,0)</f>
        <v>0</v>
      </c>
      <c r="F235" s="37">
        <v>0</v>
      </c>
      <c r="G235" s="37">
        <v>0</v>
      </c>
      <c r="H235" s="37">
        <v>0</v>
      </c>
      <c r="I235" s="37">
        <v>0</v>
      </c>
      <c r="J235" s="37">
        <v>0</v>
      </c>
      <c r="K235" s="37">
        <v>0</v>
      </c>
      <c r="L235" s="37">
        <v>0</v>
      </c>
      <c r="M235" s="37">
        <v>0</v>
      </c>
      <c r="N235" s="37">
        <v>0</v>
      </c>
      <c r="O235" s="37">
        <v>1</v>
      </c>
      <c r="P235" s="37">
        <v>0</v>
      </c>
      <c r="Q235" s="37">
        <v>0</v>
      </c>
      <c r="R235" s="37">
        <v>0</v>
      </c>
      <c r="S235" s="37">
        <v>0</v>
      </c>
      <c r="T235" s="22">
        <v>0</v>
      </c>
      <c r="U235" s="24">
        <v>1</v>
      </c>
      <c r="V235" s="23">
        <v>1</v>
      </c>
      <c r="W235" s="54">
        <f t="shared" si="6"/>
        <v>0.51926270570310651</v>
      </c>
      <c r="X235" s="55">
        <f t="shared" si="7"/>
        <v>0.48073729429689349</v>
      </c>
    </row>
    <row r="236" spans="2:24" x14ac:dyDescent="0.25">
      <c r="B236" s="26">
        <f>IF('Training Data'!A230="M",1,0)</f>
        <v>1</v>
      </c>
      <c r="C236" s="22">
        <f>IF('Training Data'!A230="F",1,0)</f>
        <v>0</v>
      </c>
      <c r="D236" s="26">
        <f>IF('Training Data'!$B230="H",1,0)</f>
        <v>0</v>
      </c>
      <c r="E236" s="22">
        <f>IF('Training Data'!$B230="A",1,0)</f>
        <v>0</v>
      </c>
      <c r="F236" s="37">
        <v>0</v>
      </c>
      <c r="G236" s="37">
        <v>0</v>
      </c>
      <c r="H236" s="37">
        <v>0</v>
      </c>
      <c r="I236" s="37">
        <v>0</v>
      </c>
      <c r="J236" s="37">
        <v>0</v>
      </c>
      <c r="K236" s="37">
        <v>0</v>
      </c>
      <c r="L236" s="37">
        <v>0</v>
      </c>
      <c r="M236" s="37">
        <v>0</v>
      </c>
      <c r="N236" s="37">
        <v>0</v>
      </c>
      <c r="O236" s="37">
        <v>0</v>
      </c>
      <c r="P236" s="37">
        <v>0</v>
      </c>
      <c r="Q236" s="37">
        <v>0</v>
      </c>
      <c r="R236" s="37">
        <v>0</v>
      </c>
      <c r="S236" s="37">
        <v>0</v>
      </c>
      <c r="T236" s="22">
        <v>1</v>
      </c>
      <c r="U236" s="24">
        <v>1</v>
      </c>
      <c r="V236" s="23">
        <v>1</v>
      </c>
      <c r="W236" s="54">
        <f t="shared" si="6"/>
        <v>0.44725322505993964</v>
      </c>
      <c r="X236" s="55">
        <f t="shared" si="7"/>
        <v>0.5527467749400603</v>
      </c>
    </row>
    <row r="237" spans="2:24" x14ac:dyDescent="0.25">
      <c r="B237" s="26">
        <f>IF('Training Data'!A231="M",1,0)</f>
        <v>0</v>
      </c>
      <c r="C237" s="22">
        <f>IF('Training Data'!A231="F",1,0)</f>
        <v>0</v>
      </c>
      <c r="D237" s="26">
        <f>IF('Training Data'!$B231="H",1,0)</f>
        <v>0</v>
      </c>
      <c r="E237" s="22">
        <f>IF('Training Data'!$B231="A",1,0)</f>
        <v>0</v>
      </c>
      <c r="F237" s="37">
        <v>0</v>
      </c>
      <c r="G237" s="37">
        <v>0</v>
      </c>
      <c r="H237" s="37">
        <v>0</v>
      </c>
      <c r="I237" s="37">
        <v>0</v>
      </c>
      <c r="J237" s="37">
        <v>0</v>
      </c>
      <c r="K237" s="37">
        <v>0</v>
      </c>
      <c r="L237" s="37">
        <v>1</v>
      </c>
      <c r="M237" s="37">
        <v>0</v>
      </c>
      <c r="N237" s="37">
        <v>0</v>
      </c>
      <c r="O237" s="37">
        <v>0</v>
      </c>
      <c r="P237" s="37">
        <v>0</v>
      </c>
      <c r="Q237" s="37">
        <v>0</v>
      </c>
      <c r="R237" s="37">
        <v>1</v>
      </c>
      <c r="S237" s="37">
        <v>0</v>
      </c>
      <c r="T237" s="22">
        <v>0</v>
      </c>
      <c r="U237" s="24">
        <v>1</v>
      </c>
      <c r="V237" s="23">
        <v>1</v>
      </c>
      <c r="W237" s="54">
        <f t="shared" si="6"/>
        <v>0.78441388746213558</v>
      </c>
      <c r="X237" s="55">
        <f t="shared" si="7"/>
        <v>0.21558611253786442</v>
      </c>
    </row>
    <row r="238" spans="2:24" x14ac:dyDescent="0.25">
      <c r="B238" s="26">
        <f>IF('Training Data'!A232="M",1,0)</f>
        <v>1</v>
      </c>
      <c r="C238" s="22">
        <f>IF('Training Data'!A232="F",1,0)</f>
        <v>0</v>
      </c>
      <c r="D238" s="26">
        <f>IF('Training Data'!$B232="H",1,0)</f>
        <v>0</v>
      </c>
      <c r="E238" s="22">
        <f>IF('Training Data'!$B232="A",1,0)</f>
        <v>1</v>
      </c>
      <c r="F238" s="37">
        <v>0</v>
      </c>
      <c r="G238" s="37">
        <v>0</v>
      </c>
      <c r="H238" s="37">
        <v>1</v>
      </c>
      <c r="I238" s="37">
        <v>0</v>
      </c>
      <c r="J238" s="37">
        <v>1</v>
      </c>
      <c r="K238" s="37">
        <v>0</v>
      </c>
      <c r="L238" s="37">
        <v>0</v>
      </c>
      <c r="M238" s="37">
        <v>0</v>
      </c>
      <c r="N238" s="37">
        <v>0</v>
      </c>
      <c r="O238" s="37">
        <v>0</v>
      </c>
      <c r="P238" s="37">
        <v>0</v>
      </c>
      <c r="Q238" s="37">
        <v>0</v>
      </c>
      <c r="R238" s="37">
        <v>0</v>
      </c>
      <c r="S238" s="37">
        <v>0</v>
      </c>
      <c r="T238" s="22">
        <v>0</v>
      </c>
      <c r="U238" s="24">
        <v>1</v>
      </c>
      <c r="V238" s="23">
        <v>1</v>
      </c>
      <c r="W238" s="54">
        <f t="shared" si="6"/>
        <v>0.40699557790161278</v>
      </c>
      <c r="X238" s="55">
        <f t="shared" si="7"/>
        <v>0.59300442209838722</v>
      </c>
    </row>
    <row r="239" spans="2:24" x14ac:dyDescent="0.25">
      <c r="B239" s="26">
        <f>IF('Training Data'!A233="M",1,0)</f>
        <v>1</v>
      </c>
      <c r="C239" s="22">
        <f>IF('Training Data'!A233="F",1,0)</f>
        <v>0</v>
      </c>
      <c r="D239" s="26">
        <f>IF('Training Data'!$B233="H",1,0)</f>
        <v>0</v>
      </c>
      <c r="E239" s="22">
        <f>IF('Training Data'!$B233="A",1,0)</f>
        <v>1</v>
      </c>
      <c r="F239" s="37">
        <v>1</v>
      </c>
      <c r="G239" s="37">
        <v>0</v>
      </c>
      <c r="H239" s="37">
        <v>0</v>
      </c>
      <c r="I239" s="37">
        <v>0</v>
      </c>
      <c r="J239" s="37">
        <v>0</v>
      </c>
      <c r="K239" s="37">
        <v>0</v>
      </c>
      <c r="L239" s="37">
        <v>0</v>
      </c>
      <c r="M239" s="37">
        <v>0</v>
      </c>
      <c r="N239" s="37">
        <v>0</v>
      </c>
      <c r="O239" s="37">
        <v>0</v>
      </c>
      <c r="P239" s="37">
        <v>1</v>
      </c>
      <c r="Q239" s="37">
        <v>0</v>
      </c>
      <c r="R239" s="37">
        <v>0</v>
      </c>
      <c r="S239" s="37">
        <v>0</v>
      </c>
      <c r="T239" s="22">
        <v>0</v>
      </c>
      <c r="U239" s="24">
        <v>1</v>
      </c>
      <c r="V239" s="23">
        <v>1</v>
      </c>
      <c r="W239" s="54">
        <f t="shared" si="6"/>
        <v>0.29550077930631691</v>
      </c>
      <c r="X239" s="55">
        <f t="shared" si="7"/>
        <v>0.70449922069368309</v>
      </c>
    </row>
    <row r="240" spans="2:24" x14ac:dyDescent="0.25">
      <c r="B240" s="26">
        <f>IF('Training Data'!A234="M",1,0)</f>
        <v>1</v>
      </c>
      <c r="C240" s="22">
        <f>IF('Training Data'!A234="F",1,0)</f>
        <v>0</v>
      </c>
      <c r="D240" s="26">
        <f>IF('Training Data'!$B234="H",1,0)</f>
        <v>1</v>
      </c>
      <c r="E240" s="22">
        <f>IF('Training Data'!$B234="A",1,0)</f>
        <v>0</v>
      </c>
      <c r="F240" s="37">
        <v>1</v>
      </c>
      <c r="G240" s="37">
        <v>0</v>
      </c>
      <c r="H240" s="37">
        <v>0</v>
      </c>
      <c r="I240" s="37">
        <v>0</v>
      </c>
      <c r="J240" s="37">
        <v>1</v>
      </c>
      <c r="K240" s="37">
        <v>0</v>
      </c>
      <c r="L240" s="37">
        <v>0</v>
      </c>
      <c r="M240" s="37">
        <v>0</v>
      </c>
      <c r="N240" s="37">
        <v>0</v>
      </c>
      <c r="O240" s="37">
        <v>0</v>
      </c>
      <c r="P240" s="37">
        <v>0</v>
      </c>
      <c r="Q240" s="37">
        <v>1</v>
      </c>
      <c r="R240" s="37">
        <v>0</v>
      </c>
      <c r="S240" s="37">
        <v>0</v>
      </c>
      <c r="T240" s="22">
        <v>1</v>
      </c>
      <c r="U240" s="24">
        <v>1</v>
      </c>
      <c r="V240" s="23">
        <v>1</v>
      </c>
      <c r="W240" s="54">
        <f t="shared" si="6"/>
        <v>1.352037883919909</v>
      </c>
      <c r="X240" s="55">
        <f t="shared" si="7"/>
        <v>0.35203788391990898</v>
      </c>
    </row>
    <row r="241" spans="2:24" x14ac:dyDescent="0.25">
      <c r="B241" s="26">
        <f>IF('Training Data'!A235="M",1,0)</f>
        <v>0</v>
      </c>
      <c r="C241" s="22">
        <f>IF('Training Data'!A235="F",1,0)</f>
        <v>1</v>
      </c>
      <c r="D241" s="26">
        <f>IF('Training Data'!$B235="H",1,0)</f>
        <v>1</v>
      </c>
      <c r="E241" s="22">
        <f>IF('Training Data'!$B235="A",1,0)</f>
        <v>0</v>
      </c>
      <c r="F241" s="37">
        <v>0</v>
      </c>
      <c r="G241" s="37">
        <v>0</v>
      </c>
      <c r="H241" s="37">
        <v>0</v>
      </c>
      <c r="I241" s="37">
        <v>0</v>
      </c>
      <c r="J241" s="37">
        <v>0</v>
      </c>
      <c r="K241" s="37">
        <v>0</v>
      </c>
      <c r="L241" s="37">
        <v>0</v>
      </c>
      <c r="M241" s="37">
        <v>0</v>
      </c>
      <c r="N241" s="37">
        <v>0</v>
      </c>
      <c r="O241" s="37">
        <v>0</v>
      </c>
      <c r="P241" s="37">
        <v>0</v>
      </c>
      <c r="Q241" s="37">
        <v>0</v>
      </c>
      <c r="R241" s="37">
        <v>0</v>
      </c>
      <c r="S241" s="37">
        <v>0</v>
      </c>
      <c r="T241" s="22">
        <v>0</v>
      </c>
      <c r="U241" s="24">
        <v>1</v>
      </c>
      <c r="V241" s="23">
        <v>1</v>
      </c>
      <c r="W241" s="54">
        <f t="shared" si="6"/>
        <v>0.29666343459470645</v>
      </c>
      <c r="X241" s="55">
        <f t="shared" si="7"/>
        <v>0.70333656540529355</v>
      </c>
    </row>
    <row r="242" spans="2:24" x14ac:dyDescent="0.25">
      <c r="B242" s="26">
        <f>IF('Training Data'!A236="M",1,0)</f>
        <v>0</v>
      </c>
      <c r="C242" s="22">
        <f>IF('Training Data'!A236="F",1,0)</f>
        <v>0</v>
      </c>
      <c r="D242" s="26">
        <f>IF('Training Data'!$B236="H",1,0)</f>
        <v>0</v>
      </c>
      <c r="E242" s="22">
        <f>IF('Training Data'!$B236="A",1,0)</f>
        <v>1</v>
      </c>
      <c r="F242" s="37">
        <v>1</v>
      </c>
      <c r="G242" s="37">
        <v>0</v>
      </c>
      <c r="H242" s="37">
        <v>0</v>
      </c>
      <c r="I242" s="37">
        <v>0</v>
      </c>
      <c r="J242" s="37">
        <v>0</v>
      </c>
      <c r="K242" s="37">
        <v>0</v>
      </c>
      <c r="L242" s="37">
        <v>0</v>
      </c>
      <c r="M242" s="37">
        <v>0</v>
      </c>
      <c r="N242" s="37">
        <v>0</v>
      </c>
      <c r="O242" s="37">
        <v>1</v>
      </c>
      <c r="P242" s="37">
        <v>0</v>
      </c>
      <c r="Q242" s="37">
        <v>1</v>
      </c>
      <c r="R242" s="37">
        <v>1</v>
      </c>
      <c r="S242" s="37">
        <v>0</v>
      </c>
      <c r="T242" s="22">
        <v>1</v>
      </c>
      <c r="U242" s="24">
        <v>1</v>
      </c>
      <c r="V242" s="23">
        <v>1</v>
      </c>
      <c r="W242" s="54">
        <f t="shared" si="6"/>
        <v>1.5526283813716661</v>
      </c>
      <c r="X242" s="55">
        <f t="shared" si="7"/>
        <v>0.55262838137166614</v>
      </c>
    </row>
    <row r="243" spans="2:24" x14ac:dyDescent="0.25">
      <c r="B243" s="26">
        <f>IF('Training Data'!A237="M",1,0)</f>
        <v>1</v>
      </c>
      <c r="C243" s="22">
        <f>IF('Training Data'!A237="F",1,0)</f>
        <v>0</v>
      </c>
      <c r="D243" s="26">
        <f>IF('Training Data'!$B237="H",1,0)</f>
        <v>1</v>
      </c>
      <c r="E243" s="22">
        <f>IF('Training Data'!$B237="A",1,0)</f>
        <v>0</v>
      </c>
      <c r="F243" s="37">
        <v>0</v>
      </c>
      <c r="G243" s="37">
        <v>0</v>
      </c>
      <c r="H243" s="37">
        <v>0</v>
      </c>
      <c r="I243" s="37">
        <v>0</v>
      </c>
      <c r="J243" s="37">
        <v>0</v>
      </c>
      <c r="K243" s="37">
        <v>1</v>
      </c>
      <c r="L243" s="37">
        <v>0</v>
      </c>
      <c r="M243" s="37">
        <v>0</v>
      </c>
      <c r="N243" s="37">
        <v>1</v>
      </c>
      <c r="O243" s="37">
        <v>0</v>
      </c>
      <c r="P243" s="37">
        <v>0</v>
      </c>
      <c r="Q243" s="37">
        <v>0</v>
      </c>
      <c r="R243" s="37">
        <v>0</v>
      </c>
      <c r="S243" s="37">
        <v>0</v>
      </c>
      <c r="T243" s="22">
        <v>0</v>
      </c>
      <c r="U243" s="24">
        <v>1</v>
      </c>
      <c r="V243" s="23">
        <v>1</v>
      </c>
      <c r="W243" s="54">
        <f t="shared" si="6"/>
        <v>0.82660595812049253</v>
      </c>
      <c r="X243" s="55">
        <f t="shared" si="7"/>
        <v>0.17339404187950747</v>
      </c>
    </row>
    <row r="244" spans="2:24" x14ac:dyDescent="0.25">
      <c r="B244" s="26">
        <f>IF('Training Data'!A238="M",1,0)</f>
        <v>0</v>
      </c>
      <c r="C244" s="22">
        <f>IF('Training Data'!A238="F",1,0)</f>
        <v>1</v>
      </c>
      <c r="D244" s="26">
        <f>IF('Training Data'!$B238="H",1,0)</f>
        <v>0</v>
      </c>
      <c r="E244" s="22">
        <f>IF('Training Data'!$B238="A",1,0)</f>
        <v>1</v>
      </c>
      <c r="F244" s="37">
        <v>0</v>
      </c>
      <c r="G244" s="37">
        <v>0</v>
      </c>
      <c r="H244" s="37">
        <v>1</v>
      </c>
      <c r="I244" s="37">
        <v>0</v>
      </c>
      <c r="J244" s="37">
        <v>0</v>
      </c>
      <c r="K244" s="37">
        <v>0</v>
      </c>
      <c r="L244" s="37">
        <v>0</v>
      </c>
      <c r="M244" s="37">
        <v>0</v>
      </c>
      <c r="N244" s="37">
        <v>0</v>
      </c>
      <c r="O244" s="37">
        <v>1</v>
      </c>
      <c r="P244" s="37">
        <v>0</v>
      </c>
      <c r="Q244" s="37">
        <v>0</v>
      </c>
      <c r="R244" s="37">
        <v>0</v>
      </c>
      <c r="S244" s="37">
        <v>0</v>
      </c>
      <c r="T244" s="22">
        <v>1</v>
      </c>
      <c r="U244" s="24">
        <v>1</v>
      </c>
      <c r="V244" s="23">
        <v>1</v>
      </c>
      <c r="W244" s="54">
        <f t="shared" si="6"/>
        <v>0.69573061112994128</v>
      </c>
      <c r="X244" s="55">
        <f t="shared" si="7"/>
        <v>0.30426938887005872</v>
      </c>
    </row>
    <row r="245" spans="2:24" x14ac:dyDescent="0.25">
      <c r="B245" s="26">
        <f>IF('Training Data'!A239="M",1,0)</f>
        <v>0</v>
      </c>
      <c r="C245" s="22">
        <f>IF('Training Data'!A239="F",1,0)</f>
        <v>1</v>
      </c>
      <c r="D245" s="26">
        <f>IF('Training Data'!$B239="H",1,0)</f>
        <v>0</v>
      </c>
      <c r="E245" s="22">
        <f>IF('Training Data'!$B239="A",1,0)</f>
        <v>1</v>
      </c>
      <c r="F245" s="37">
        <v>0</v>
      </c>
      <c r="G245" s="37">
        <v>0</v>
      </c>
      <c r="H245" s="37">
        <v>0</v>
      </c>
      <c r="I245" s="37">
        <v>0</v>
      </c>
      <c r="J245" s="37">
        <v>0</v>
      </c>
      <c r="K245" s="37">
        <v>0</v>
      </c>
      <c r="L245" s="37">
        <v>0</v>
      </c>
      <c r="M245" s="37">
        <v>0</v>
      </c>
      <c r="N245" s="37">
        <v>0</v>
      </c>
      <c r="O245" s="37">
        <v>0</v>
      </c>
      <c r="P245" s="37">
        <v>0</v>
      </c>
      <c r="Q245" s="37">
        <v>0</v>
      </c>
      <c r="R245" s="37">
        <v>0</v>
      </c>
      <c r="S245" s="37">
        <v>0</v>
      </c>
      <c r="T245" s="22">
        <v>0</v>
      </c>
      <c r="U245" s="24">
        <v>1</v>
      </c>
      <c r="V245" s="23">
        <v>1</v>
      </c>
      <c r="W245" s="54">
        <f t="shared" si="6"/>
        <v>0.30860151101610406</v>
      </c>
      <c r="X245" s="55">
        <f t="shared" si="7"/>
        <v>0.691398488983896</v>
      </c>
    </row>
    <row r="246" spans="2:24" x14ac:dyDescent="0.25">
      <c r="B246" s="26">
        <f>IF('Training Data'!A240="M",1,0)</f>
        <v>0</v>
      </c>
      <c r="C246" s="22">
        <f>IF('Training Data'!A240="F",1,0)</f>
        <v>1</v>
      </c>
      <c r="D246" s="26">
        <f>IF('Training Data'!$B240="H",1,0)</f>
        <v>0</v>
      </c>
      <c r="E246" s="22">
        <f>IF('Training Data'!$B240="A",1,0)</f>
        <v>1</v>
      </c>
      <c r="F246" s="37">
        <v>0</v>
      </c>
      <c r="G246" s="37">
        <v>0</v>
      </c>
      <c r="H246" s="37">
        <v>0</v>
      </c>
      <c r="I246" s="37">
        <v>0</v>
      </c>
      <c r="J246" s="37">
        <v>0</v>
      </c>
      <c r="K246" s="37">
        <v>0</v>
      </c>
      <c r="L246" s="37">
        <v>0</v>
      </c>
      <c r="M246" s="37">
        <v>0</v>
      </c>
      <c r="N246" s="37">
        <v>0</v>
      </c>
      <c r="O246" s="37">
        <v>0</v>
      </c>
      <c r="P246" s="37">
        <v>0</v>
      </c>
      <c r="Q246" s="37">
        <v>0</v>
      </c>
      <c r="R246" s="37">
        <v>0</v>
      </c>
      <c r="S246" s="37">
        <v>0</v>
      </c>
      <c r="T246" s="22">
        <v>0</v>
      </c>
      <c r="U246" s="24">
        <v>1</v>
      </c>
      <c r="V246" s="23">
        <v>1</v>
      </c>
      <c r="W246" s="54">
        <f t="shared" si="6"/>
        <v>0.30860151101610406</v>
      </c>
      <c r="X246" s="55">
        <f t="shared" si="7"/>
        <v>0.691398488983896</v>
      </c>
    </row>
    <row r="247" spans="2:24" x14ac:dyDescent="0.25">
      <c r="B247" s="26">
        <f>IF('Training Data'!A241="M",1,0)</f>
        <v>0</v>
      </c>
      <c r="C247" s="22">
        <f>IF('Training Data'!A241="F",1,0)</f>
        <v>0</v>
      </c>
      <c r="D247" s="26">
        <f>IF('Training Data'!$B241="H",1,0)</f>
        <v>1</v>
      </c>
      <c r="E247" s="22">
        <f>IF('Training Data'!$B241="A",1,0)</f>
        <v>0</v>
      </c>
      <c r="F247" s="37">
        <v>0</v>
      </c>
      <c r="G247" s="37">
        <v>0</v>
      </c>
      <c r="H247" s="37">
        <v>0</v>
      </c>
      <c r="I247" s="37">
        <v>1</v>
      </c>
      <c r="J247" s="37">
        <v>0</v>
      </c>
      <c r="K247" s="37">
        <v>0</v>
      </c>
      <c r="L247" s="37">
        <v>0</v>
      </c>
      <c r="M247" s="37">
        <v>0</v>
      </c>
      <c r="N247" s="37">
        <v>0</v>
      </c>
      <c r="O247" s="37">
        <v>0</v>
      </c>
      <c r="P247" s="37">
        <v>0</v>
      </c>
      <c r="Q247" s="37">
        <v>0</v>
      </c>
      <c r="R247" s="37">
        <v>0</v>
      </c>
      <c r="S247" s="37">
        <v>0</v>
      </c>
      <c r="T247" s="22">
        <v>0</v>
      </c>
      <c r="U247" s="24">
        <v>1</v>
      </c>
      <c r="V247" s="23">
        <v>1</v>
      </c>
      <c r="W247" s="54">
        <f t="shared" si="6"/>
        <v>0.63844403789924087</v>
      </c>
      <c r="X247" s="55">
        <f t="shared" si="7"/>
        <v>0.36155596210075913</v>
      </c>
    </row>
    <row r="248" spans="2:24" x14ac:dyDescent="0.25">
      <c r="B248" s="26">
        <f>IF('Training Data'!A242="M",1,0)</f>
        <v>0</v>
      </c>
      <c r="C248" s="22">
        <f>IF('Training Data'!A242="F",1,0)</f>
        <v>1</v>
      </c>
      <c r="D248" s="26">
        <f>IF('Training Data'!$B242="H",1,0)</f>
        <v>0</v>
      </c>
      <c r="E248" s="22">
        <f>IF('Training Data'!$B242="A",1,0)</f>
        <v>1</v>
      </c>
      <c r="F248" s="37">
        <v>0</v>
      </c>
      <c r="G248" s="37">
        <v>0</v>
      </c>
      <c r="H248" s="37">
        <v>0</v>
      </c>
      <c r="I248" s="37">
        <v>0</v>
      </c>
      <c r="J248" s="37">
        <v>1</v>
      </c>
      <c r="K248" s="37">
        <v>0</v>
      </c>
      <c r="L248" s="37">
        <v>0</v>
      </c>
      <c r="M248" s="37">
        <v>0</v>
      </c>
      <c r="N248" s="37">
        <v>0</v>
      </c>
      <c r="O248" s="37">
        <v>0</v>
      </c>
      <c r="P248" s="37">
        <v>0</v>
      </c>
      <c r="Q248" s="37">
        <v>0</v>
      </c>
      <c r="R248" s="37">
        <v>0</v>
      </c>
      <c r="S248" s="37">
        <v>1</v>
      </c>
      <c r="T248" s="22">
        <v>0</v>
      </c>
      <c r="U248" s="24">
        <v>1</v>
      </c>
      <c r="V248" s="23">
        <v>1</v>
      </c>
      <c r="W248" s="54">
        <f t="shared" si="6"/>
        <v>0.56192312655970644</v>
      </c>
      <c r="X248" s="55">
        <f t="shared" si="7"/>
        <v>0.43807687344029356</v>
      </c>
    </row>
    <row r="249" spans="2:24" x14ac:dyDescent="0.25">
      <c r="B249" s="26">
        <f>IF('Training Data'!A243="M",1,0)</f>
        <v>0</v>
      </c>
      <c r="C249" s="22">
        <f>IF('Training Data'!A243="F",1,0)</f>
        <v>1</v>
      </c>
      <c r="D249" s="26">
        <f>IF('Training Data'!$B243="H",1,0)</f>
        <v>1</v>
      </c>
      <c r="E249" s="22">
        <f>IF('Training Data'!$B243="A",1,0)</f>
        <v>0</v>
      </c>
      <c r="F249" s="37">
        <v>0</v>
      </c>
      <c r="G249" s="37">
        <v>0</v>
      </c>
      <c r="H249" s="37">
        <v>0</v>
      </c>
      <c r="I249" s="37">
        <v>0</v>
      </c>
      <c r="J249" s="37">
        <v>0</v>
      </c>
      <c r="K249" s="37">
        <v>0</v>
      </c>
      <c r="L249" s="37">
        <v>0</v>
      </c>
      <c r="M249" s="37">
        <v>1</v>
      </c>
      <c r="N249" s="37">
        <v>0</v>
      </c>
      <c r="O249" s="37">
        <v>0</v>
      </c>
      <c r="P249" s="37">
        <v>0</v>
      </c>
      <c r="Q249" s="37">
        <v>0</v>
      </c>
      <c r="R249" s="37">
        <v>0</v>
      </c>
      <c r="S249" s="37">
        <v>0</v>
      </c>
      <c r="T249" s="22">
        <v>0</v>
      </c>
      <c r="U249" s="24">
        <v>1</v>
      </c>
      <c r="V249" s="23">
        <v>1</v>
      </c>
      <c r="W249" s="54">
        <f t="shared" si="6"/>
        <v>0.5969839672478191</v>
      </c>
      <c r="X249" s="55">
        <f t="shared" si="7"/>
        <v>0.4030160327521809</v>
      </c>
    </row>
    <row r="250" spans="2:24" x14ac:dyDescent="0.25">
      <c r="B250" s="26">
        <f>IF('Training Data'!A244="M",1,0)</f>
        <v>0</v>
      </c>
      <c r="C250" s="22">
        <f>IF('Training Data'!A244="F",1,0)</f>
        <v>1</v>
      </c>
      <c r="D250" s="26">
        <f>IF('Training Data'!$B244="H",1,0)</f>
        <v>0</v>
      </c>
      <c r="E250" s="22">
        <f>IF('Training Data'!$B244="A",1,0)</f>
        <v>1</v>
      </c>
      <c r="F250" s="37">
        <v>0</v>
      </c>
      <c r="G250" s="37">
        <v>0</v>
      </c>
      <c r="H250" s="37">
        <v>0</v>
      </c>
      <c r="I250" s="37">
        <v>0</v>
      </c>
      <c r="J250" s="37">
        <v>0</v>
      </c>
      <c r="K250" s="37">
        <v>0</v>
      </c>
      <c r="L250" s="37">
        <v>0</v>
      </c>
      <c r="M250" s="37">
        <v>0</v>
      </c>
      <c r="N250" s="37">
        <v>0</v>
      </c>
      <c r="O250" s="37">
        <v>0</v>
      </c>
      <c r="P250" s="37">
        <v>0</v>
      </c>
      <c r="Q250" s="37">
        <v>0</v>
      </c>
      <c r="R250" s="37">
        <v>0</v>
      </c>
      <c r="S250" s="37">
        <v>0</v>
      </c>
      <c r="T250" s="22">
        <v>0</v>
      </c>
      <c r="U250" s="24">
        <v>1</v>
      </c>
      <c r="V250" s="23">
        <v>1</v>
      </c>
      <c r="W250" s="54">
        <f t="shared" si="6"/>
        <v>0.30860151101610406</v>
      </c>
      <c r="X250" s="55">
        <f t="shared" si="7"/>
        <v>0.691398488983896</v>
      </c>
    </row>
    <row r="251" spans="2:24" x14ac:dyDescent="0.25">
      <c r="B251" s="26">
        <f>IF('Training Data'!A245="M",1,0)</f>
        <v>1</v>
      </c>
      <c r="C251" s="22">
        <f>IF('Training Data'!A245="F",1,0)</f>
        <v>0</v>
      </c>
      <c r="D251" s="26">
        <f>IF('Training Data'!$B245="H",1,0)</f>
        <v>0</v>
      </c>
      <c r="E251" s="22">
        <f>IF('Training Data'!$B245="A",1,0)</f>
        <v>1</v>
      </c>
      <c r="F251" s="37">
        <v>0</v>
      </c>
      <c r="G251" s="37">
        <v>0</v>
      </c>
      <c r="H251" s="37">
        <v>0</v>
      </c>
      <c r="I251" s="37">
        <v>0</v>
      </c>
      <c r="J251" s="37">
        <v>0</v>
      </c>
      <c r="K251" s="37">
        <v>0</v>
      </c>
      <c r="L251" s="37">
        <v>0</v>
      </c>
      <c r="M251" s="37">
        <v>0</v>
      </c>
      <c r="N251" s="37">
        <v>0</v>
      </c>
      <c r="O251" s="37">
        <v>0</v>
      </c>
      <c r="P251" s="37">
        <v>0</v>
      </c>
      <c r="Q251" s="37">
        <v>0</v>
      </c>
      <c r="R251" s="37">
        <v>0</v>
      </c>
      <c r="S251" s="37">
        <v>0</v>
      </c>
      <c r="T251" s="22">
        <v>0</v>
      </c>
      <c r="U251" s="24">
        <v>1</v>
      </c>
      <c r="V251" s="23">
        <v>1</v>
      </c>
      <c r="W251" s="54">
        <f t="shared" si="6"/>
        <v>0.19771614976221014</v>
      </c>
      <c r="X251" s="55">
        <f t="shared" si="7"/>
        <v>0.80228385023778981</v>
      </c>
    </row>
    <row r="252" spans="2:24" x14ac:dyDescent="0.25">
      <c r="B252" s="26">
        <f>IF('Training Data'!A246="M",1,0)</f>
        <v>0</v>
      </c>
      <c r="C252" s="22">
        <f>IF('Training Data'!A246="F",1,0)</f>
        <v>1</v>
      </c>
      <c r="D252" s="26">
        <f>IF('Training Data'!$B246="H",1,0)</f>
        <v>0</v>
      </c>
      <c r="E252" s="22">
        <f>IF('Training Data'!$B246="A",1,0)</f>
        <v>1</v>
      </c>
      <c r="F252" s="37">
        <v>0</v>
      </c>
      <c r="G252" s="37">
        <v>0</v>
      </c>
      <c r="H252" s="37">
        <v>0</v>
      </c>
      <c r="I252" s="37">
        <v>0</v>
      </c>
      <c r="J252" s="37">
        <v>1</v>
      </c>
      <c r="K252" s="37">
        <v>0</v>
      </c>
      <c r="L252" s="37">
        <v>0</v>
      </c>
      <c r="M252" s="37">
        <v>0</v>
      </c>
      <c r="N252" s="37">
        <v>0</v>
      </c>
      <c r="O252" s="37">
        <v>0</v>
      </c>
      <c r="P252" s="37">
        <v>0</v>
      </c>
      <c r="Q252" s="37">
        <v>0</v>
      </c>
      <c r="R252" s="37">
        <v>0</v>
      </c>
      <c r="S252" s="37">
        <v>0</v>
      </c>
      <c r="T252" s="22">
        <v>1</v>
      </c>
      <c r="U252" s="24">
        <v>1</v>
      </c>
      <c r="V252" s="23">
        <v>1</v>
      </c>
      <c r="W252" s="54">
        <f t="shared" si="6"/>
        <v>1.0104565097696103</v>
      </c>
      <c r="X252" s="55">
        <f t="shared" si="7"/>
        <v>1.0456509769610323E-2</v>
      </c>
    </row>
    <row r="253" spans="2:24" x14ac:dyDescent="0.25">
      <c r="B253" s="26">
        <f>IF('Training Data'!A247="M",1,0)</f>
        <v>0</v>
      </c>
      <c r="C253" s="22">
        <f>IF('Training Data'!A247="F",1,0)</f>
        <v>1</v>
      </c>
      <c r="D253" s="26">
        <f>IF('Training Data'!$B247="H",1,0)</f>
        <v>1</v>
      </c>
      <c r="E253" s="22">
        <f>IF('Training Data'!$B247="A",1,0)</f>
        <v>0</v>
      </c>
      <c r="F253" s="37">
        <v>0</v>
      </c>
      <c r="G253" s="37">
        <v>0</v>
      </c>
      <c r="H253" s="37">
        <v>1</v>
      </c>
      <c r="I253" s="37">
        <v>0</v>
      </c>
      <c r="J253" s="37">
        <v>1</v>
      </c>
      <c r="K253" s="37">
        <v>0</v>
      </c>
      <c r="L253" s="37">
        <v>0</v>
      </c>
      <c r="M253" s="37">
        <v>0</v>
      </c>
      <c r="N253" s="37">
        <v>0</v>
      </c>
      <c r="O253" s="37">
        <v>0</v>
      </c>
      <c r="P253" s="37">
        <v>0</v>
      </c>
      <c r="Q253" s="37">
        <v>0</v>
      </c>
      <c r="R253" s="37">
        <v>1</v>
      </c>
      <c r="S253" s="37">
        <v>0</v>
      </c>
      <c r="T253" s="22">
        <v>0</v>
      </c>
      <c r="U253" s="24">
        <v>1</v>
      </c>
      <c r="V253" s="23">
        <v>1</v>
      </c>
      <c r="W253" s="54">
        <f t="shared" si="6"/>
        <v>0.8019053808504164</v>
      </c>
      <c r="X253" s="55">
        <f t="shared" si="7"/>
        <v>0.1980946191495836</v>
      </c>
    </row>
    <row r="254" spans="2:24" x14ac:dyDescent="0.25">
      <c r="B254" s="26">
        <f>IF('Training Data'!A248="M",1,0)</f>
        <v>1</v>
      </c>
      <c r="C254" s="22">
        <f>IF('Training Data'!A248="F",1,0)</f>
        <v>0</v>
      </c>
      <c r="D254" s="26">
        <f>IF('Training Data'!$B248="H",1,0)</f>
        <v>0</v>
      </c>
      <c r="E254" s="22">
        <f>IF('Training Data'!$B248="A",1,0)</f>
        <v>1</v>
      </c>
      <c r="F254" s="37">
        <v>0</v>
      </c>
      <c r="G254" s="37">
        <v>0</v>
      </c>
      <c r="H254" s="37">
        <v>0</v>
      </c>
      <c r="I254" s="37">
        <v>0</v>
      </c>
      <c r="J254" s="37">
        <v>0</v>
      </c>
      <c r="K254" s="37">
        <v>0</v>
      </c>
      <c r="L254" s="37">
        <v>0</v>
      </c>
      <c r="M254" s="37">
        <v>0</v>
      </c>
      <c r="N254" s="37">
        <v>0</v>
      </c>
      <c r="O254" s="37">
        <v>0</v>
      </c>
      <c r="P254" s="37">
        <v>0</v>
      </c>
      <c r="Q254" s="37">
        <v>0</v>
      </c>
      <c r="R254" s="37">
        <v>0</v>
      </c>
      <c r="S254" s="37">
        <v>0</v>
      </c>
      <c r="T254" s="22">
        <v>0</v>
      </c>
      <c r="U254" s="24">
        <v>1</v>
      </c>
      <c r="V254" s="23">
        <v>1</v>
      </c>
      <c r="W254" s="54">
        <f t="shared" si="6"/>
        <v>0.19771614976221014</v>
      </c>
      <c r="X254" s="55">
        <f t="shared" si="7"/>
        <v>0.80228385023778981</v>
      </c>
    </row>
    <row r="255" spans="2:24" x14ac:dyDescent="0.25">
      <c r="B255" s="26">
        <f>IF('Training Data'!A249="M",1,0)</f>
        <v>1</v>
      </c>
      <c r="C255" s="22">
        <f>IF('Training Data'!A249="F",1,0)</f>
        <v>0</v>
      </c>
      <c r="D255" s="26">
        <f>IF('Training Data'!$B249="H",1,0)</f>
        <v>1</v>
      </c>
      <c r="E255" s="22">
        <f>IF('Training Data'!$B249="A",1,0)</f>
        <v>0</v>
      </c>
      <c r="F255" s="37">
        <v>0</v>
      </c>
      <c r="G255" s="37">
        <v>0</v>
      </c>
      <c r="H255" s="37">
        <v>0</v>
      </c>
      <c r="I255" s="37">
        <v>0</v>
      </c>
      <c r="J255" s="37">
        <v>0</v>
      </c>
      <c r="K255" s="37">
        <v>0</v>
      </c>
      <c r="L255" s="37">
        <v>0</v>
      </c>
      <c r="M255" s="37">
        <v>0</v>
      </c>
      <c r="N255" s="37">
        <v>0</v>
      </c>
      <c r="O255" s="37">
        <v>1</v>
      </c>
      <c r="P255" s="37">
        <v>0</v>
      </c>
      <c r="Q255" s="37">
        <v>1</v>
      </c>
      <c r="R255" s="37">
        <v>0</v>
      </c>
      <c r="S255" s="37">
        <v>0</v>
      </c>
      <c r="T255" s="22">
        <v>0</v>
      </c>
      <c r="U255" s="24">
        <v>1</v>
      </c>
      <c r="V255" s="23">
        <v>1</v>
      </c>
      <c r="W255" s="54">
        <f t="shared" si="6"/>
        <v>0.66450806335646906</v>
      </c>
      <c r="X255" s="55">
        <f t="shared" si="7"/>
        <v>0.33549193664353094</v>
      </c>
    </row>
    <row r="256" spans="2:24" x14ac:dyDescent="0.25">
      <c r="B256" s="26">
        <f>IF('Training Data'!A250="M",1,0)</f>
        <v>1</v>
      </c>
      <c r="C256" s="22">
        <f>IF('Training Data'!A250="F",1,0)</f>
        <v>0</v>
      </c>
      <c r="D256" s="26">
        <f>IF('Training Data'!$B250="H",1,0)</f>
        <v>1</v>
      </c>
      <c r="E256" s="22">
        <f>IF('Training Data'!$B250="A",1,0)</f>
        <v>0</v>
      </c>
      <c r="F256" s="37">
        <v>1</v>
      </c>
      <c r="G256" s="37">
        <v>0</v>
      </c>
      <c r="H256" s="37">
        <v>0</v>
      </c>
      <c r="I256" s="37">
        <v>0</v>
      </c>
      <c r="J256" s="37">
        <v>1</v>
      </c>
      <c r="K256" s="37">
        <v>0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7">
        <v>1</v>
      </c>
      <c r="R256" s="37">
        <v>1</v>
      </c>
      <c r="S256" s="37">
        <v>0</v>
      </c>
      <c r="T256" s="22">
        <v>0</v>
      </c>
      <c r="U256" s="24">
        <v>1</v>
      </c>
      <c r="V256" s="23">
        <v>1</v>
      </c>
      <c r="W256" s="54">
        <f t="shared" si="6"/>
        <v>1.3418068849233269</v>
      </c>
      <c r="X256" s="55">
        <f t="shared" si="7"/>
        <v>0.34180688492332689</v>
      </c>
    </row>
    <row r="257" spans="2:24" x14ac:dyDescent="0.25">
      <c r="B257" s="26">
        <f>IF('Training Data'!A251="M",1,0)</f>
        <v>1</v>
      </c>
      <c r="C257" s="22">
        <f>IF('Training Data'!A251="F",1,0)</f>
        <v>0</v>
      </c>
      <c r="D257" s="26">
        <f>IF('Training Data'!$B251="H",1,0)</f>
        <v>0</v>
      </c>
      <c r="E257" s="22">
        <f>IF('Training Data'!$B251="A",1,0)</f>
        <v>1</v>
      </c>
      <c r="F257" s="37">
        <v>0</v>
      </c>
      <c r="G257" s="37">
        <v>0</v>
      </c>
      <c r="H257" s="37">
        <v>0</v>
      </c>
      <c r="I257" s="37">
        <v>0</v>
      </c>
      <c r="J257" s="37">
        <v>0</v>
      </c>
      <c r="K257" s="37">
        <v>0</v>
      </c>
      <c r="L257" s="37">
        <v>0</v>
      </c>
      <c r="M257" s="37">
        <v>0</v>
      </c>
      <c r="N257" s="37">
        <v>0</v>
      </c>
      <c r="O257" s="37">
        <v>0</v>
      </c>
      <c r="P257" s="37">
        <v>0</v>
      </c>
      <c r="Q257" s="37">
        <v>0</v>
      </c>
      <c r="R257" s="37">
        <v>0</v>
      </c>
      <c r="S257" s="37">
        <v>0</v>
      </c>
      <c r="T257" s="22">
        <v>0</v>
      </c>
      <c r="U257" s="24">
        <v>1</v>
      </c>
      <c r="V257" s="23">
        <v>1</v>
      </c>
      <c r="W257" s="54">
        <f t="shared" si="6"/>
        <v>0.19771614976221014</v>
      </c>
      <c r="X257" s="55">
        <f t="shared" si="7"/>
        <v>0.80228385023778981</v>
      </c>
    </row>
    <row r="258" spans="2:24" x14ac:dyDescent="0.25">
      <c r="B258" s="26">
        <f>IF('Training Data'!A252="M",1,0)</f>
        <v>1</v>
      </c>
      <c r="C258" s="22">
        <f>IF('Training Data'!A252="F",1,0)</f>
        <v>0</v>
      </c>
      <c r="D258" s="26">
        <f>IF('Training Data'!$B252="H",1,0)</f>
        <v>1</v>
      </c>
      <c r="E258" s="22">
        <f>IF('Training Data'!$B252="A",1,0)</f>
        <v>0</v>
      </c>
      <c r="F258" s="37">
        <v>0</v>
      </c>
      <c r="G258" s="37">
        <v>0</v>
      </c>
      <c r="H258" s="37">
        <v>0</v>
      </c>
      <c r="I258" s="37">
        <v>0</v>
      </c>
      <c r="J258" s="37">
        <v>0</v>
      </c>
      <c r="K258" s="37">
        <v>0</v>
      </c>
      <c r="L258" s="37">
        <v>0</v>
      </c>
      <c r="M258" s="37">
        <v>0</v>
      </c>
      <c r="N258" s="37">
        <v>0</v>
      </c>
      <c r="O258" s="37">
        <v>0</v>
      </c>
      <c r="P258" s="37">
        <v>0</v>
      </c>
      <c r="Q258" s="37">
        <v>1</v>
      </c>
      <c r="R258" s="37">
        <v>1</v>
      </c>
      <c r="S258" s="37">
        <v>0</v>
      </c>
      <c r="T258" s="22">
        <v>0</v>
      </c>
      <c r="U258" s="24">
        <v>1</v>
      </c>
      <c r="V258" s="23">
        <v>1</v>
      </c>
      <c r="W258" s="54">
        <f t="shared" si="6"/>
        <v>0.69315294497061397</v>
      </c>
      <c r="X258" s="55">
        <f t="shared" si="7"/>
        <v>0.30684705502938603</v>
      </c>
    </row>
    <row r="259" spans="2:24" x14ac:dyDescent="0.25">
      <c r="B259" s="26">
        <f>IF('Training Data'!A253="M",1,0)</f>
        <v>1</v>
      </c>
      <c r="C259" s="22">
        <f>IF('Training Data'!A253="F",1,0)</f>
        <v>0</v>
      </c>
      <c r="D259" s="26">
        <f>IF('Training Data'!$B253="H",1,0)</f>
        <v>1</v>
      </c>
      <c r="E259" s="22">
        <f>IF('Training Data'!$B253="A",1,0)</f>
        <v>0</v>
      </c>
      <c r="F259" s="37">
        <v>0</v>
      </c>
      <c r="G259" s="37">
        <v>0</v>
      </c>
      <c r="H259" s="37">
        <v>0</v>
      </c>
      <c r="I259" s="37">
        <v>0</v>
      </c>
      <c r="J259" s="37">
        <v>0</v>
      </c>
      <c r="K259" s="37">
        <v>0</v>
      </c>
      <c r="L259" s="37">
        <v>0</v>
      </c>
      <c r="M259" s="37">
        <v>0</v>
      </c>
      <c r="N259" s="37">
        <v>0</v>
      </c>
      <c r="O259" s="37">
        <v>0</v>
      </c>
      <c r="P259" s="37">
        <v>0</v>
      </c>
      <c r="Q259" s="37">
        <v>0</v>
      </c>
      <c r="R259" s="37">
        <v>0</v>
      </c>
      <c r="S259" s="37">
        <v>0</v>
      </c>
      <c r="T259" s="22">
        <v>0</v>
      </c>
      <c r="U259" s="24">
        <v>1</v>
      </c>
      <c r="V259" s="23">
        <v>1</v>
      </c>
      <c r="W259" s="54">
        <f t="shared" si="6"/>
        <v>0.18577807334081253</v>
      </c>
      <c r="X259" s="55">
        <f t="shared" si="7"/>
        <v>0.81422192665918747</v>
      </c>
    </row>
    <row r="260" spans="2:24" x14ac:dyDescent="0.25">
      <c r="B260" s="26">
        <f>IF('Training Data'!A254="M",1,0)</f>
        <v>0</v>
      </c>
      <c r="C260" s="22">
        <f>IF('Training Data'!A254="F",1,0)</f>
        <v>1</v>
      </c>
      <c r="D260" s="26">
        <f>IF('Training Data'!$B254="H",1,0)</f>
        <v>0</v>
      </c>
      <c r="E260" s="22">
        <f>IF('Training Data'!$B254="A",1,0)</f>
        <v>1</v>
      </c>
      <c r="F260" s="37">
        <v>0</v>
      </c>
      <c r="G260" s="37">
        <v>0</v>
      </c>
      <c r="H260" s="37">
        <v>0</v>
      </c>
      <c r="I260" s="37">
        <v>0</v>
      </c>
      <c r="J260" s="37">
        <v>1</v>
      </c>
      <c r="K260" s="37">
        <v>0</v>
      </c>
      <c r="L260" s="37">
        <v>0</v>
      </c>
      <c r="M260" s="37">
        <v>0</v>
      </c>
      <c r="N260" s="37">
        <v>0</v>
      </c>
      <c r="O260" s="37">
        <v>1</v>
      </c>
      <c r="P260" s="37">
        <v>0</v>
      </c>
      <c r="Q260" s="37">
        <v>0</v>
      </c>
      <c r="R260" s="37">
        <v>0</v>
      </c>
      <c r="S260" s="37">
        <v>0</v>
      </c>
      <c r="T260" s="22">
        <v>0</v>
      </c>
      <c r="U260" s="24">
        <v>1</v>
      </c>
      <c r="V260" s="23">
        <v>1</v>
      </c>
      <c r="W260" s="54">
        <f t="shared" si="6"/>
        <v>0.97158062915888332</v>
      </c>
      <c r="X260" s="55">
        <f t="shared" si="7"/>
        <v>2.8419370841116676E-2</v>
      </c>
    </row>
    <row r="261" spans="2:24" x14ac:dyDescent="0.25">
      <c r="B261" s="26">
        <f>IF('Training Data'!A255="M",1,0)</f>
        <v>0</v>
      </c>
      <c r="C261" s="22">
        <f>IF('Training Data'!A255="F",1,0)</f>
        <v>1</v>
      </c>
      <c r="D261" s="26">
        <f>IF('Training Data'!$B255="H",1,0)</f>
        <v>0</v>
      </c>
      <c r="E261" s="22">
        <f>IF('Training Data'!$B255="A",1,0)</f>
        <v>0</v>
      </c>
      <c r="F261" s="37">
        <v>0</v>
      </c>
      <c r="G261" s="37">
        <v>0</v>
      </c>
      <c r="H261" s="37">
        <v>0</v>
      </c>
      <c r="I261" s="37">
        <v>0</v>
      </c>
      <c r="J261" s="37">
        <v>1</v>
      </c>
      <c r="K261" s="37">
        <v>0</v>
      </c>
      <c r="L261" s="37">
        <v>0</v>
      </c>
      <c r="M261" s="37">
        <v>0</v>
      </c>
      <c r="N261" s="37">
        <v>1</v>
      </c>
      <c r="O261" s="37">
        <v>0</v>
      </c>
      <c r="P261" s="37">
        <v>0</v>
      </c>
      <c r="Q261" s="37">
        <v>0</v>
      </c>
      <c r="R261" s="37">
        <v>1</v>
      </c>
      <c r="S261" s="37">
        <v>0</v>
      </c>
      <c r="T261" s="22">
        <v>0</v>
      </c>
      <c r="U261" s="24">
        <v>1</v>
      </c>
      <c r="V261" s="23">
        <v>1</v>
      </c>
      <c r="W261" s="54">
        <f t="shared" si="6"/>
        <v>1.2017851197001901</v>
      </c>
      <c r="X261" s="55">
        <f t="shared" si="7"/>
        <v>0.20178511970019009</v>
      </c>
    </row>
    <row r="262" spans="2:24" x14ac:dyDescent="0.25">
      <c r="B262" s="26">
        <f>IF('Training Data'!A256="M",1,0)</f>
        <v>0</v>
      </c>
      <c r="C262" s="22">
        <f>IF('Training Data'!A256="F",1,0)</f>
        <v>1</v>
      </c>
      <c r="D262" s="26">
        <f>IF('Training Data'!$B256="H",1,0)</f>
        <v>1</v>
      </c>
      <c r="E262" s="22">
        <f>IF('Training Data'!$B256="A",1,0)</f>
        <v>0</v>
      </c>
      <c r="F262" s="37">
        <v>1</v>
      </c>
      <c r="G262" s="37">
        <v>0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0</v>
      </c>
      <c r="N262" s="37">
        <v>0</v>
      </c>
      <c r="O262" s="37">
        <v>0</v>
      </c>
      <c r="P262" s="37">
        <v>0</v>
      </c>
      <c r="Q262" s="37">
        <v>1</v>
      </c>
      <c r="R262" s="37">
        <v>0</v>
      </c>
      <c r="S262" s="37">
        <v>0</v>
      </c>
      <c r="T262" s="22">
        <v>0</v>
      </c>
      <c r="U262" s="24">
        <v>1</v>
      </c>
      <c r="V262" s="23">
        <v>1</v>
      </c>
      <c r="W262" s="54">
        <f t="shared" si="6"/>
        <v>0.76106824642029647</v>
      </c>
      <c r="X262" s="55">
        <f t="shared" si="7"/>
        <v>0.23893175357970353</v>
      </c>
    </row>
    <row r="263" spans="2:24" x14ac:dyDescent="0.25">
      <c r="B263" s="26">
        <f>IF('Training Data'!A257="M",1,0)</f>
        <v>0</v>
      </c>
      <c r="C263" s="22">
        <f>IF('Training Data'!A257="F",1,0)</f>
        <v>1</v>
      </c>
      <c r="D263" s="26">
        <f>IF('Training Data'!$B257="H",1,0)</f>
        <v>0</v>
      </c>
      <c r="E263" s="22">
        <f>IF('Training Data'!$B257="A",1,0)</f>
        <v>1</v>
      </c>
      <c r="F263" s="37">
        <v>0</v>
      </c>
      <c r="G263" s="37">
        <v>1</v>
      </c>
      <c r="H263" s="37">
        <v>0</v>
      </c>
      <c r="I263" s="37">
        <v>1</v>
      </c>
      <c r="J263" s="37">
        <v>0</v>
      </c>
      <c r="K263" s="37">
        <v>0</v>
      </c>
      <c r="L263" s="37">
        <v>0</v>
      </c>
      <c r="M263" s="37">
        <v>0</v>
      </c>
      <c r="N263" s="37">
        <v>0</v>
      </c>
      <c r="O263" s="37">
        <v>0</v>
      </c>
      <c r="P263" s="37">
        <v>0</v>
      </c>
      <c r="Q263" s="37">
        <v>0</v>
      </c>
      <c r="R263" s="37">
        <v>0</v>
      </c>
      <c r="S263" s="37">
        <v>0</v>
      </c>
      <c r="T263" s="22">
        <v>0</v>
      </c>
      <c r="U263" s="24">
        <v>1</v>
      </c>
      <c r="V263" s="23">
        <v>1</v>
      </c>
      <c r="W263" s="54">
        <f t="shared" si="6"/>
        <v>0.54738676214163218</v>
      </c>
      <c r="X263" s="55">
        <f t="shared" si="7"/>
        <v>0.45261323785836782</v>
      </c>
    </row>
    <row r="264" spans="2:24" x14ac:dyDescent="0.25">
      <c r="B264" s="26">
        <f>IF('Training Data'!A258="M",1,0)</f>
        <v>1</v>
      </c>
      <c r="C264" s="22">
        <f>IF('Training Data'!A258="F",1,0)</f>
        <v>0</v>
      </c>
      <c r="D264" s="26">
        <f>IF('Training Data'!$B258="H",1,0)</f>
        <v>0</v>
      </c>
      <c r="E264" s="22">
        <f>IF('Training Data'!$B258="A",1,0)</f>
        <v>1</v>
      </c>
      <c r="F264" s="37">
        <v>0</v>
      </c>
      <c r="G264" s="37">
        <v>0</v>
      </c>
      <c r="H264" s="37">
        <v>0</v>
      </c>
      <c r="I264" s="37">
        <v>0</v>
      </c>
      <c r="J264" s="37">
        <v>0</v>
      </c>
      <c r="K264" s="37">
        <v>0</v>
      </c>
      <c r="L264" s="37">
        <v>0</v>
      </c>
      <c r="M264" s="37">
        <v>0</v>
      </c>
      <c r="N264" s="37">
        <v>0</v>
      </c>
      <c r="O264" s="37">
        <v>0</v>
      </c>
      <c r="P264" s="37">
        <v>0</v>
      </c>
      <c r="Q264" s="37">
        <v>0</v>
      </c>
      <c r="R264" s="37">
        <v>0</v>
      </c>
      <c r="S264" s="37">
        <v>0</v>
      </c>
      <c r="T264" s="22">
        <v>0</v>
      </c>
      <c r="U264" s="24">
        <v>1</v>
      </c>
      <c r="V264" s="23">
        <v>1</v>
      </c>
      <c r="W264" s="54">
        <f t="shared" ref="W264:W327" si="8">SUMPRODUCT($B$2:$U$2,B264:U264)</f>
        <v>0.19771614976221014</v>
      </c>
      <c r="X264" s="55">
        <f t="shared" si="7"/>
        <v>0.80228385023778981</v>
      </c>
    </row>
    <row r="265" spans="2:24" x14ac:dyDescent="0.25">
      <c r="B265" s="26">
        <f>IF('Training Data'!A259="M",1,0)</f>
        <v>0</v>
      </c>
      <c r="C265" s="22">
        <f>IF('Training Data'!A259="F",1,0)</f>
        <v>1</v>
      </c>
      <c r="D265" s="26">
        <f>IF('Training Data'!$B259="H",1,0)</f>
        <v>0</v>
      </c>
      <c r="E265" s="22">
        <f>IF('Training Data'!$B259="A",1,0)</f>
        <v>0</v>
      </c>
      <c r="F265" s="37">
        <v>0</v>
      </c>
      <c r="G265" s="37">
        <v>0</v>
      </c>
      <c r="H265" s="37">
        <v>0</v>
      </c>
      <c r="I265" s="37">
        <v>0</v>
      </c>
      <c r="J265" s="37">
        <v>0</v>
      </c>
      <c r="K265" s="37">
        <v>0</v>
      </c>
      <c r="L265" s="37">
        <v>0</v>
      </c>
      <c r="M265" s="37">
        <v>0</v>
      </c>
      <c r="N265" s="37">
        <v>0</v>
      </c>
      <c r="O265" s="37">
        <v>0</v>
      </c>
      <c r="P265" s="37">
        <v>0</v>
      </c>
      <c r="Q265" s="37">
        <v>0</v>
      </c>
      <c r="R265" s="37">
        <v>0</v>
      </c>
      <c r="S265" s="37">
        <v>0</v>
      </c>
      <c r="T265" s="22">
        <v>0</v>
      </c>
      <c r="U265" s="24">
        <v>1</v>
      </c>
      <c r="V265" s="23">
        <v>1</v>
      </c>
      <c r="W265" s="54">
        <f t="shared" si="8"/>
        <v>0.25194506920094423</v>
      </c>
      <c r="X265" s="55">
        <f t="shared" ref="X265:X328" si="9">ABS(V265-W265)</f>
        <v>0.74805493079905583</v>
      </c>
    </row>
    <row r="266" spans="2:24" x14ac:dyDescent="0.25">
      <c r="B266" s="26">
        <f>IF('Training Data'!A260="M",1,0)</f>
        <v>1</v>
      </c>
      <c r="C266" s="22">
        <f>IF('Training Data'!A260="F",1,0)</f>
        <v>0</v>
      </c>
      <c r="D266" s="26">
        <f>IF('Training Data'!$B260="H",1,0)</f>
        <v>0</v>
      </c>
      <c r="E266" s="22">
        <f>IF('Training Data'!$B260="A",1,0)</f>
        <v>0</v>
      </c>
      <c r="F266" s="37">
        <v>0</v>
      </c>
      <c r="G266" s="37">
        <v>0</v>
      </c>
      <c r="H266" s="37">
        <v>0</v>
      </c>
      <c r="I266" s="37">
        <v>1</v>
      </c>
      <c r="J266" s="37">
        <v>0</v>
      </c>
      <c r="K266" s="37">
        <v>0</v>
      </c>
      <c r="L266" s="37">
        <v>0</v>
      </c>
      <c r="M266" s="37">
        <v>0</v>
      </c>
      <c r="N266" s="37">
        <v>0</v>
      </c>
      <c r="O266" s="37">
        <v>1</v>
      </c>
      <c r="P266" s="37">
        <v>0</v>
      </c>
      <c r="Q266" s="37">
        <v>1</v>
      </c>
      <c r="R266" s="37">
        <v>0</v>
      </c>
      <c r="S266" s="37">
        <v>0</v>
      </c>
      <c r="T266" s="22">
        <v>1</v>
      </c>
      <c r="U266" s="24">
        <v>1</v>
      </c>
      <c r="V266" s="23">
        <v>1</v>
      </c>
      <c r="W266" s="54">
        <f t="shared" si="8"/>
        <v>1.3576154315815174</v>
      </c>
      <c r="X266" s="55">
        <f t="shared" si="9"/>
        <v>0.35761543158151743</v>
      </c>
    </row>
    <row r="267" spans="2:24" x14ac:dyDescent="0.25">
      <c r="B267" s="26">
        <f>IF('Training Data'!A261="M",1,0)</f>
        <v>1</v>
      </c>
      <c r="C267" s="22">
        <f>IF('Training Data'!A261="F",1,0)</f>
        <v>0</v>
      </c>
      <c r="D267" s="26">
        <f>IF('Training Data'!$B261="H",1,0)</f>
        <v>0</v>
      </c>
      <c r="E267" s="22">
        <f>IF('Training Data'!$B261="A",1,0)</f>
        <v>1</v>
      </c>
      <c r="F267" s="37">
        <v>0</v>
      </c>
      <c r="G267" s="37">
        <v>0</v>
      </c>
      <c r="H267" s="37">
        <v>0</v>
      </c>
      <c r="I267" s="37">
        <v>0</v>
      </c>
      <c r="J267" s="37">
        <v>0</v>
      </c>
      <c r="K267" s="37">
        <v>0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37">
        <v>1</v>
      </c>
      <c r="S267" s="37">
        <v>0</v>
      </c>
      <c r="T267" s="22">
        <v>0</v>
      </c>
      <c r="U267" s="24">
        <v>1</v>
      </c>
      <c r="V267" s="23">
        <v>1</v>
      </c>
      <c r="W267" s="54">
        <f t="shared" si="8"/>
        <v>0.49367866787851739</v>
      </c>
      <c r="X267" s="55">
        <f t="shared" si="9"/>
        <v>0.50632133212148256</v>
      </c>
    </row>
    <row r="268" spans="2:24" x14ac:dyDescent="0.25">
      <c r="B268" s="26">
        <f>IF('Training Data'!A262="M",1,0)</f>
        <v>0</v>
      </c>
      <c r="C268" s="22">
        <f>IF('Training Data'!A262="F",1,0)</f>
        <v>1</v>
      </c>
      <c r="D268" s="26">
        <f>IF('Training Data'!$B262="H",1,0)</f>
        <v>0</v>
      </c>
      <c r="E268" s="22">
        <f>IF('Training Data'!$B262="A",1,0)</f>
        <v>1</v>
      </c>
      <c r="F268" s="37">
        <v>0</v>
      </c>
      <c r="G268" s="37">
        <v>0</v>
      </c>
      <c r="H268" s="37">
        <v>0</v>
      </c>
      <c r="I268" s="37">
        <v>0</v>
      </c>
      <c r="J268" s="37">
        <v>0</v>
      </c>
      <c r="K268" s="37">
        <v>0</v>
      </c>
      <c r="L268" s="37">
        <v>0</v>
      </c>
      <c r="M268" s="37">
        <v>0</v>
      </c>
      <c r="N268" s="37">
        <v>0</v>
      </c>
      <c r="O268" s="37">
        <v>0</v>
      </c>
      <c r="P268" s="37">
        <v>0</v>
      </c>
      <c r="Q268" s="37">
        <v>0</v>
      </c>
      <c r="R268" s="37">
        <v>0</v>
      </c>
      <c r="S268" s="37">
        <v>0</v>
      </c>
      <c r="T268" s="22">
        <v>1</v>
      </c>
      <c r="U268" s="24">
        <v>1</v>
      </c>
      <c r="V268" s="23">
        <v>1</v>
      </c>
      <c r="W268" s="54">
        <f t="shared" si="8"/>
        <v>0.61479502812899334</v>
      </c>
      <c r="X268" s="55">
        <f t="shared" si="9"/>
        <v>0.38520497187100666</v>
      </c>
    </row>
    <row r="269" spans="2:24" x14ac:dyDescent="0.25">
      <c r="B269" s="26">
        <f>IF('Training Data'!A263="M",1,0)</f>
        <v>0</v>
      </c>
      <c r="C269" s="22">
        <f>IF('Training Data'!A263="F",1,0)</f>
        <v>0</v>
      </c>
      <c r="D269" s="26">
        <f>IF('Training Data'!$B263="H",1,0)</f>
        <v>0</v>
      </c>
      <c r="E269" s="22">
        <f>IF('Training Data'!$B263="A",1,0)</f>
        <v>1</v>
      </c>
      <c r="F269" s="37">
        <v>0</v>
      </c>
      <c r="G269" s="37">
        <v>0</v>
      </c>
      <c r="H269" s="37">
        <v>0</v>
      </c>
      <c r="I269" s="37">
        <v>1</v>
      </c>
      <c r="J269" s="37">
        <v>0</v>
      </c>
      <c r="K269" s="37">
        <v>0</v>
      </c>
      <c r="L269" s="37">
        <v>0</v>
      </c>
      <c r="M269" s="37">
        <v>0</v>
      </c>
      <c r="N269" s="37">
        <v>0</v>
      </c>
      <c r="O269" s="37">
        <v>0</v>
      </c>
      <c r="P269" s="37">
        <v>0</v>
      </c>
      <c r="Q269" s="37">
        <v>0</v>
      </c>
      <c r="R269" s="37">
        <v>0</v>
      </c>
      <c r="S269" s="37">
        <v>0</v>
      </c>
      <c r="T269" s="22">
        <v>0</v>
      </c>
      <c r="U269" s="24">
        <v>1</v>
      </c>
      <c r="V269" s="23">
        <v>1</v>
      </c>
      <c r="W269" s="54">
        <f t="shared" si="8"/>
        <v>0.65038211432063853</v>
      </c>
      <c r="X269" s="55">
        <f t="shared" si="9"/>
        <v>0.34961788567936147</v>
      </c>
    </row>
    <row r="270" spans="2:24" x14ac:dyDescent="0.25">
      <c r="B270" s="26">
        <f>IF('Training Data'!A264="M",1,0)</f>
        <v>0</v>
      </c>
      <c r="C270" s="22">
        <f>IF('Training Data'!A264="F",1,0)</f>
        <v>1</v>
      </c>
      <c r="D270" s="26">
        <f>IF('Training Data'!$B264="H",1,0)</f>
        <v>0</v>
      </c>
      <c r="E270" s="22">
        <f>IF('Training Data'!$B264="A",1,0)</f>
        <v>1</v>
      </c>
      <c r="F270" s="37">
        <v>0</v>
      </c>
      <c r="G270" s="37">
        <v>0</v>
      </c>
      <c r="H270" s="37">
        <v>0</v>
      </c>
      <c r="I270" s="37">
        <v>0</v>
      </c>
      <c r="J270" s="37">
        <v>0</v>
      </c>
      <c r="K270" s="37">
        <v>0</v>
      </c>
      <c r="L270" s="37">
        <v>0</v>
      </c>
      <c r="M270" s="37">
        <v>0</v>
      </c>
      <c r="N270" s="37">
        <v>0</v>
      </c>
      <c r="O270" s="37">
        <v>0</v>
      </c>
      <c r="P270" s="37">
        <v>0</v>
      </c>
      <c r="Q270" s="37">
        <v>0</v>
      </c>
      <c r="R270" s="37">
        <v>0</v>
      </c>
      <c r="S270" s="37">
        <v>0</v>
      </c>
      <c r="T270" s="22">
        <v>1</v>
      </c>
      <c r="U270" s="24">
        <v>1</v>
      </c>
      <c r="V270" s="23">
        <v>1</v>
      </c>
      <c r="W270" s="54">
        <f t="shared" si="8"/>
        <v>0.61479502812899334</v>
      </c>
      <c r="X270" s="55">
        <f t="shared" si="9"/>
        <v>0.38520497187100666</v>
      </c>
    </row>
    <row r="271" spans="2:24" x14ac:dyDescent="0.25">
      <c r="B271" s="26">
        <f>IF('Training Data'!A265="M",1,0)</f>
        <v>0</v>
      </c>
      <c r="C271" s="22">
        <f>IF('Training Data'!A265="F",1,0)</f>
        <v>0</v>
      </c>
      <c r="D271" s="26">
        <f>IF('Training Data'!$B265="H",1,0)</f>
        <v>0</v>
      </c>
      <c r="E271" s="22">
        <f>IF('Training Data'!$B265="A",1,0)</f>
        <v>1</v>
      </c>
      <c r="F271" s="37">
        <v>0</v>
      </c>
      <c r="G271" s="37">
        <v>0</v>
      </c>
      <c r="H271" s="37">
        <v>1</v>
      </c>
      <c r="I271" s="37">
        <v>0</v>
      </c>
      <c r="J271" s="37">
        <v>1</v>
      </c>
      <c r="K271" s="37">
        <v>0</v>
      </c>
      <c r="L271" s="37">
        <v>0</v>
      </c>
      <c r="M271" s="37">
        <v>0</v>
      </c>
      <c r="N271" s="37">
        <v>0</v>
      </c>
      <c r="O271" s="37">
        <v>1</v>
      </c>
      <c r="P271" s="37">
        <v>0</v>
      </c>
      <c r="Q271" s="37">
        <v>0</v>
      </c>
      <c r="R271" s="37">
        <v>0</v>
      </c>
      <c r="S271" s="37">
        <v>0</v>
      </c>
      <c r="T271" s="22">
        <v>0</v>
      </c>
      <c r="U271" s="24">
        <v>1</v>
      </c>
      <c r="V271" s="23">
        <v>1</v>
      </c>
      <c r="W271" s="54">
        <f t="shared" si="8"/>
        <v>0.69534696245628225</v>
      </c>
      <c r="X271" s="55">
        <f t="shared" si="9"/>
        <v>0.30465303754371775</v>
      </c>
    </row>
    <row r="272" spans="2:24" x14ac:dyDescent="0.25">
      <c r="B272" s="26">
        <f>IF('Training Data'!A266="M",1,0)</f>
        <v>1</v>
      </c>
      <c r="C272" s="22">
        <f>IF('Training Data'!A266="F",1,0)</f>
        <v>0</v>
      </c>
      <c r="D272" s="26">
        <f>IF('Training Data'!$B266="H",1,0)</f>
        <v>1</v>
      </c>
      <c r="E272" s="22">
        <f>IF('Training Data'!$B266="A",1,0)</f>
        <v>0</v>
      </c>
      <c r="F272" s="37">
        <v>0</v>
      </c>
      <c r="G272" s="37">
        <v>0</v>
      </c>
      <c r="H272" s="37">
        <v>0</v>
      </c>
      <c r="I272" s="37">
        <v>0</v>
      </c>
      <c r="J272" s="37">
        <v>0</v>
      </c>
      <c r="K272" s="37">
        <v>0</v>
      </c>
      <c r="L272" s="37">
        <v>0</v>
      </c>
      <c r="M272" s="37">
        <v>0</v>
      </c>
      <c r="N272" s="37">
        <v>0</v>
      </c>
      <c r="O272" s="37">
        <v>1</v>
      </c>
      <c r="P272" s="37">
        <v>0</v>
      </c>
      <c r="Q272" s="37">
        <v>0</v>
      </c>
      <c r="R272" s="37">
        <v>1</v>
      </c>
      <c r="S272" s="37">
        <v>0</v>
      </c>
      <c r="T272" s="22">
        <v>0</v>
      </c>
      <c r="U272" s="24">
        <v>1</v>
      </c>
      <c r="V272" s="23">
        <v>1</v>
      </c>
      <c r="W272" s="54">
        <f t="shared" si="8"/>
        <v>0.74905822795928212</v>
      </c>
      <c r="X272" s="55">
        <f t="shared" si="9"/>
        <v>0.25094177204071788</v>
      </c>
    </row>
    <row r="273" spans="2:24" x14ac:dyDescent="0.25">
      <c r="B273" s="26">
        <f>IF('Training Data'!A267="M",1,0)</f>
        <v>0</v>
      </c>
      <c r="C273" s="22">
        <f>IF('Training Data'!A267="F",1,0)</f>
        <v>0</v>
      </c>
      <c r="D273" s="26">
        <f>IF('Training Data'!$B267="H",1,0)</f>
        <v>1</v>
      </c>
      <c r="E273" s="22">
        <f>IF('Training Data'!$B267="A",1,0)</f>
        <v>0</v>
      </c>
      <c r="F273" s="37">
        <v>0</v>
      </c>
      <c r="G273" s="37">
        <v>0</v>
      </c>
      <c r="H273" s="37">
        <v>0</v>
      </c>
      <c r="I273" s="37">
        <v>0</v>
      </c>
      <c r="J273" s="37">
        <v>0</v>
      </c>
      <c r="K273" s="37">
        <v>0</v>
      </c>
      <c r="L273" s="37">
        <v>0</v>
      </c>
      <c r="M273" s="37">
        <v>0</v>
      </c>
      <c r="N273" s="37">
        <v>0</v>
      </c>
      <c r="O273" s="37">
        <v>0</v>
      </c>
      <c r="P273" s="37">
        <v>0</v>
      </c>
      <c r="Q273" s="37">
        <v>0</v>
      </c>
      <c r="R273" s="37">
        <v>0</v>
      </c>
      <c r="S273" s="37">
        <v>0</v>
      </c>
      <c r="T273" s="22">
        <v>0</v>
      </c>
      <c r="U273" s="24">
        <v>1</v>
      </c>
      <c r="V273" s="23">
        <v>1</v>
      </c>
      <c r="W273" s="54">
        <f t="shared" si="8"/>
        <v>0.20681182139331966</v>
      </c>
      <c r="X273" s="55">
        <f t="shared" si="9"/>
        <v>0.79318817860668034</v>
      </c>
    </row>
    <row r="274" spans="2:24" x14ac:dyDescent="0.25">
      <c r="B274" s="26">
        <f>IF('Training Data'!A268="M",1,0)</f>
        <v>1</v>
      </c>
      <c r="C274" s="22">
        <f>IF('Training Data'!A268="F",1,0)</f>
        <v>0</v>
      </c>
      <c r="D274" s="26">
        <f>IF('Training Data'!$B268="H",1,0)</f>
        <v>0</v>
      </c>
      <c r="E274" s="22">
        <f>IF('Training Data'!$B268="A",1,0)</f>
        <v>1</v>
      </c>
      <c r="F274" s="37">
        <v>0</v>
      </c>
      <c r="G274" s="37">
        <v>0</v>
      </c>
      <c r="H274" s="37">
        <v>0</v>
      </c>
      <c r="I274" s="37">
        <v>0</v>
      </c>
      <c r="J274" s="37">
        <v>0</v>
      </c>
      <c r="K274" s="37">
        <v>0</v>
      </c>
      <c r="L274" s="37">
        <v>0</v>
      </c>
      <c r="M274" s="37">
        <v>0</v>
      </c>
      <c r="N274" s="37">
        <v>0</v>
      </c>
      <c r="O274" s="37">
        <v>0</v>
      </c>
      <c r="P274" s="37">
        <v>0</v>
      </c>
      <c r="Q274" s="37">
        <v>0</v>
      </c>
      <c r="R274" s="37">
        <v>1</v>
      </c>
      <c r="S274" s="37">
        <v>0</v>
      </c>
      <c r="T274" s="22">
        <v>0</v>
      </c>
      <c r="U274" s="24">
        <v>1</v>
      </c>
      <c r="V274" s="23">
        <v>1</v>
      </c>
      <c r="W274" s="54">
        <f t="shared" si="8"/>
        <v>0.49367866787851739</v>
      </c>
      <c r="X274" s="55">
        <f t="shared" si="9"/>
        <v>0.50632133212148256</v>
      </c>
    </row>
    <row r="275" spans="2:24" x14ac:dyDescent="0.25">
      <c r="B275" s="26">
        <f>IF('Training Data'!A269="M",1,0)</f>
        <v>0</v>
      </c>
      <c r="C275" s="22">
        <f>IF('Training Data'!A269="F",1,0)</f>
        <v>1</v>
      </c>
      <c r="D275" s="26">
        <f>IF('Training Data'!$B269="H",1,0)</f>
        <v>1</v>
      </c>
      <c r="E275" s="22">
        <f>IF('Training Data'!$B269="A",1,0)</f>
        <v>0</v>
      </c>
      <c r="F275" s="37">
        <v>0</v>
      </c>
      <c r="G275" s="37">
        <v>0</v>
      </c>
      <c r="H275" s="37">
        <v>0</v>
      </c>
      <c r="I275" s="37">
        <v>1</v>
      </c>
      <c r="J275" s="37">
        <v>0</v>
      </c>
      <c r="K275" s="37">
        <v>0</v>
      </c>
      <c r="L275" s="37">
        <v>0</v>
      </c>
      <c r="M275" s="37">
        <v>0</v>
      </c>
      <c r="N275" s="37">
        <v>1</v>
      </c>
      <c r="O275" s="37">
        <v>0</v>
      </c>
      <c r="P275" s="37">
        <v>0</v>
      </c>
      <c r="Q275" s="37">
        <v>0</v>
      </c>
      <c r="R275" s="37">
        <v>0</v>
      </c>
      <c r="S275" s="37">
        <v>0</v>
      </c>
      <c r="T275" s="22">
        <v>0</v>
      </c>
      <c r="U275" s="24">
        <v>1</v>
      </c>
      <c r="V275" s="23">
        <v>1</v>
      </c>
      <c r="W275" s="54">
        <f t="shared" si="8"/>
        <v>0.98651170184294923</v>
      </c>
      <c r="X275" s="55">
        <f t="shared" si="9"/>
        <v>1.3488298157050771E-2</v>
      </c>
    </row>
    <row r="276" spans="2:24" x14ac:dyDescent="0.25">
      <c r="B276" s="26">
        <f>IF('Training Data'!A270="M",1,0)</f>
        <v>0</v>
      </c>
      <c r="C276" s="22">
        <f>IF('Training Data'!A270="F",1,0)</f>
        <v>1</v>
      </c>
      <c r="D276" s="26">
        <f>IF('Training Data'!$B270="H",1,0)</f>
        <v>0</v>
      </c>
      <c r="E276" s="22">
        <f>IF('Training Data'!$B270="A",1,0)</f>
        <v>1</v>
      </c>
      <c r="F276" s="37">
        <v>0</v>
      </c>
      <c r="G276" s="37">
        <v>0</v>
      </c>
      <c r="H276" s="37">
        <v>0</v>
      </c>
      <c r="I276" s="37">
        <v>0</v>
      </c>
      <c r="J276" s="37">
        <v>0</v>
      </c>
      <c r="K276" s="37">
        <v>0</v>
      </c>
      <c r="L276" s="37">
        <v>0</v>
      </c>
      <c r="M276" s="37">
        <v>0</v>
      </c>
      <c r="N276" s="37">
        <v>0</v>
      </c>
      <c r="O276" s="37">
        <v>0</v>
      </c>
      <c r="P276" s="37">
        <v>0</v>
      </c>
      <c r="Q276" s="37">
        <v>0</v>
      </c>
      <c r="R276" s="37">
        <v>0</v>
      </c>
      <c r="S276" s="37">
        <v>0</v>
      </c>
      <c r="T276" s="22">
        <v>0</v>
      </c>
      <c r="U276" s="24">
        <v>1</v>
      </c>
      <c r="V276" s="23">
        <v>1</v>
      </c>
      <c r="W276" s="54">
        <f t="shared" si="8"/>
        <v>0.30860151101610406</v>
      </c>
      <c r="X276" s="55">
        <f t="shared" si="9"/>
        <v>0.691398488983896</v>
      </c>
    </row>
    <row r="277" spans="2:24" x14ac:dyDescent="0.25">
      <c r="B277" s="26">
        <f>IF('Training Data'!A271="M",1,0)</f>
        <v>0</v>
      </c>
      <c r="C277" s="22">
        <f>IF('Training Data'!A271="F",1,0)</f>
        <v>1</v>
      </c>
      <c r="D277" s="26">
        <f>IF('Training Data'!$B271="H",1,0)</f>
        <v>1</v>
      </c>
      <c r="E277" s="22">
        <f>IF('Training Data'!$B271="A",1,0)</f>
        <v>0</v>
      </c>
      <c r="F277" s="37">
        <v>1</v>
      </c>
      <c r="G277" s="37">
        <v>0</v>
      </c>
      <c r="H277" s="37">
        <v>0</v>
      </c>
      <c r="I277" s="37">
        <v>1</v>
      </c>
      <c r="J277" s="37">
        <v>0</v>
      </c>
      <c r="K277" s="37">
        <v>0</v>
      </c>
      <c r="L277" s="37">
        <v>0</v>
      </c>
      <c r="M277" s="37">
        <v>0</v>
      </c>
      <c r="N277" s="37">
        <v>0</v>
      </c>
      <c r="O277" s="37">
        <v>0</v>
      </c>
      <c r="P277" s="37">
        <v>0</v>
      </c>
      <c r="Q277" s="37">
        <v>0</v>
      </c>
      <c r="R277" s="37">
        <v>0</v>
      </c>
      <c r="S277" s="37">
        <v>0</v>
      </c>
      <c r="T277" s="22">
        <v>0</v>
      </c>
      <c r="U277" s="24">
        <v>1</v>
      </c>
      <c r="V277" s="23">
        <v>1</v>
      </c>
      <c r="W277" s="54">
        <f t="shared" si="8"/>
        <v>0.98128810941272349</v>
      </c>
      <c r="X277" s="55">
        <f t="shared" si="9"/>
        <v>1.8711890587276514E-2</v>
      </c>
    </row>
    <row r="278" spans="2:24" x14ac:dyDescent="0.25">
      <c r="B278" s="26">
        <f>IF('Training Data'!A272="M",1,0)</f>
        <v>1</v>
      </c>
      <c r="C278" s="22">
        <f>IF('Training Data'!A272="F",1,0)</f>
        <v>0</v>
      </c>
      <c r="D278" s="26">
        <f>IF('Training Data'!$B272="H",1,0)</f>
        <v>1</v>
      </c>
      <c r="E278" s="22">
        <f>IF('Training Data'!$B272="A",1,0)</f>
        <v>0</v>
      </c>
      <c r="F278" s="37">
        <v>0</v>
      </c>
      <c r="G278" s="37">
        <v>0</v>
      </c>
      <c r="H278" s="37">
        <v>0</v>
      </c>
      <c r="I278" s="37">
        <v>0</v>
      </c>
      <c r="J278" s="37">
        <v>0</v>
      </c>
      <c r="K278" s="37">
        <v>0</v>
      </c>
      <c r="L278" s="37">
        <v>0</v>
      </c>
      <c r="M278" s="37">
        <v>0</v>
      </c>
      <c r="N278" s="37">
        <v>0</v>
      </c>
      <c r="O278" s="37">
        <v>0</v>
      </c>
      <c r="P278" s="37">
        <v>0</v>
      </c>
      <c r="Q278" s="37">
        <v>0</v>
      </c>
      <c r="R278" s="37">
        <v>0</v>
      </c>
      <c r="S278" s="37">
        <v>0</v>
      </c>
      <c r="T278" s="22">
        <v>0</v>
      </c>
      <c r="U278" s="24">
        <v>1</v>
      </c>
      <c r="V278" s="23">
        <v>1</v>
      </c>
      <c r="W278" s="54">
        <f t="shared" si="8"/>
        <v>0.18577807334081253</v>
      </c>
      <c r="X278" s="55">
        <f t="shared" si="9"/>
        <v>0.81422192665918747</v>
      </c>
    </row>
    <row r="279" spans="2:24" x14ac:dyDescent="0.25">
      <c r="B279" s="26">
        <f>IF('Training Data'!A273="M",1,0)</f>
        <v>0</v>
      </c>
      <c r="C279" s="22">
        <f>IF('Training Data'!A273="F",1,0)</f>
        <v>1</v>
      </c>
      <c r="D279" s="26">
        <f>IF('Training Data'!$B273="H",1,0)</f>
        <v>1</v>
      </c>
      <c r="E279" s="22">
        <f>IF('Training Data'!$B273="A",1,0)</f>
        <v>0</v>
      </c>
      <c r="F279" s="37">
        <v>0</v>
      </c>
      <c r="G279" s="37">
        <v>0</v>
      </c>
      <c r="H279" s="37">
        <v>0</v>
      </c>
      <c r="I279" s="37">
        <v>1</v>
      </c>
      <c r="J279" s="37">
        <v>1</v>
      </c>
      <c r="K279" s="37">
        <v>0</v>
      </c>
      <c r="L279" s="37">
        <v>0</v>
      </c>
      <c r="M279" s="37">
        <v>0</v>
      </c>
      <c r="N279" s="37">
        <v>0</v>
      </c>
      <c r="O279" s="37">
        <v>0</v>
      </c>
      <c r="P279" s="37">
        <v>0</v>
      </c>
      <c r="Q279" s="37">
        <v>0</v>
      </c>
      <c r="R279" s="37">
        <v>0</v>
      </c>
      <c r="S279" s="37">
        <v>0</v>
      </c>
      <c r="T279" s="22">
        <v>0</v>
      </c>
      <c r="U279" s="24">
        <v>1</v>
      </c>
      <c r="V279" s="23">
        <v>1</v>
      </c>
      <c r="W279" s="54">
        <f t="shared" si="8"/>
        <v>1.1239571327412448</v>
      </c>
      <c r="X279" s="55">
        <f t="shared" si="9"/>
        <v>0.12395713274124476</v>
      </c>
    </row>
    <row r="280" spans="2:24" x14ac:dyDescent="0.25">
      <c r="B280" s="26">
        <f>IF('Training Data'!A274="M",1,0)</f>
        <v>1</v>
      </c>
      <c r="C280" s="22">
        <f>IF('Training Data'!A274="F",1,0)</f>
        <v>0</v>
      </c>
      <c r="D280" s="26">
        <f>IF('Training Data'!$B274="H",1,0)</f>
        <v>1</v>
      </c>
      <c r="E280" s="22">
        <f>IF('Training Data'!$B274="A",1,0)</f>
        <v>0</v>
      </c>
      <c r="F280" s="37">
        <v>0</v>
      </c>
      <c r="G280" s="37">
        <v>0</v>
      </c>
      <c r="H280" s="37">
        <v>0</v>
      </c>
      <c r="I280" s="37">
        <v>0</v>
      </c>
      <c r="J280" s="37">
        <v>1</v>
      </c>
      <c r="K280" s="37">
        <v>0</v>
      </c>
      <c r="L280" s="37">
        <v>0</v>
      </c>
      <c r="M280" s="37">
        <v>0</v>
      </c>
      <c r="N280" s="37">
        <v>0</v>
      </c>
      <c r="O280" s="37">
        <v>0</v>
      </c>
      <c r="P280" s="37">
        <v>0</v>
      </c>
      <c r="Q280" s="37">
        <v>0</v>
      </c>
      <c r="R280" s="37">
        <v>0</v>
      </c>
      <c r="S280" s="37">
        <v>0</v>
      </c>
      <c r="T280" s="22">
        <v>0</v>
      </c>
      <c r="U280" s="24">
        <v>1</v>
      </c>
      <c r="V280" s="23">
        <v>1</v>
      </c>
      <c r="W280" s="54">
        <f t="shared" si="8"/>
        <v>0.58143955498142952</v>
      </c>
      <c r="X280" s="55">
        <f t="shared" si="9"/>
        <v>0.41856044501857048</v>
      </c>
    </row>
    <row r="281" spans="2:24" x14ac:dyDescent="0.25">
      <c r="B281" s="26">
        <f>IF('Training Data'!A275="M",1,0)</f>
        <v>0</v>
      </c>
      <c r="C281" s="22">
        <f>IF('Training Data'!A275="F",1,0)</f>
        <v>1</v>
      </c>
      <c r="D281" s="26">
        <f>IF('Training Data'!$B275="H",1,0)</f>
        <v>0</v>
      </c>
      <c r="E281" s="22">
        <f>IF('Training Data'!$B275="A",1,0)</f>
        <v>0</v>
      </c>
      <c r="F281" s="37">
        <v>0</v>
      </c>
      <c r="G281" s="37">
        <v>0</v>
      </c>
      <c r="H281" s="37">
        <v>0</v>
      </c>
      <c r="I281" s="37">
        <v>0</v>
      </c>
      <c r="J281" s="37">
        <v>1</v>
      </c>
      <c r="K281" s="37">
        <v>0</v>
      </c>
      <c r="L281" s="37">
        <v>0</v>
      </c>
      <c r="M281" s="37">
        <v>0</v>
      </c>
      <c r="N281" s="37">
        <v>1</v>
      </c>
      <c r="O281" s="37">
        <v>0</v>
      </c>
      <c r="P281" s="37">
        <v>0</v>
      </c>
      <c r="Q281" s="37">
        <v>0</v>
      </c>
      <c r="R281" s="37">
        <v>0</v>
      </c>
      <c r="S281" s="37">
        <v>0</v>
      </c>
      <c r="T281" s="22">
        <v>0</v>
      </c>
      <c r="U281" s="24">
        <v>1</v>
      </c>
      <c r="V281" s="23">
        <v>1</v>
      </c>
      <c r="W281" s="54">
        <f t="shared" si="8"/>
        <v>0.90582260158388261</v>
      </c>
      <c r="X281" s="55">
        <f t="shared" si="9"/>
        <v>9.4177398416117386E-2</v>
      </c>
    </row>
    <row r="282" spans="2:24" x14ac:dyDescent="0.25">
      <c r="B282" s="26">
        <f>IF('Training Data'!A276="M",1,0)</f>
        <v>0</v>
      </c>
      <c r="C282" s="22">
        <f>IF('Training Data'!A276="F",1,0)</f>
        <v>1</v>
      </c>
      <c r="D282" s="26">
        <f>IF('Training Data'!$B276="H",1,0)</f>
        <v>0</v>
      </c>
      <c r="E282" s="22">
        <f>IF('Training Data'!$B276="A",1,0)</f>
        <v>1</v>
      </c>
      <c r="F282" s="37">
        <v>0</v>
      </c>
      <c r="G282" s="37">
        <v>0</v>
      </c>
      <c r="H282" s="37">
        <v>0</v>
      </c>
      <c r="I282" s="37">
        <v>0</v>
      </c>
      <c r="J282" s="37">
        <v>1</v>
      </c>
      <c r="K282" s="37">
        <v>0</v>
      </c>
      <c r="L282" s="37">
        <v>0</v>
      </c>
      <c r="M282" s="37">
        <v>0</v>
      </c>
      <c r="N282" s="37">
        <v>0</v>
      </c>
      <c r="O282" s="37">
        <v>0</v>
      </c>
      <c r="P282" s="37">
        <v>0</v>
      </c>
      <c r="Q282" s="37">
        <v>0</v>
      </c>
      <c r="R282" s="37">
        <v>0</v>
      </c>
      <c r="S282" s="37">
        <v>0</v>
      </c>
      <c r="T282" s="22">
        <v>0</v>
      </c>
      <c r="U282" s="24">
        <v>1</v>
      </c>
      <c r="V282" s="23">
        <v>1</v>
      </c>
      <c r="W282" s="54">
        <f t="shared" si="8"/>
        <v>0.70426299265672099</v>
      </c>
      <c r="X282" s="55">
        <f t="shared" si="9"/>
        <v>0.29573700734327901</v>
      </c>
    </row>
    <row r="283" spans="2:24" x14ac:dyDescent="0.25">
      <c r="B283" s="26">
        <f>IF('Training Data'!A277="M",1,0)</f>
        <v>0</v>
      </c>
      <c r="C283" s="22">
        <f>IF('Training Data'!A277="F",1,0)</f>
        <v>1</v>
      </c>
      <c r="D283" s="26">
        <f>IF('Training Data'!$B277="H",1,0)</f>
        <v>1</v>
      </c>
      <c r="E283" s="22">
        <f>IF('Training Data'!$B277="A",1,0)</f>
        <v>0</v>
      </c>
      <c r="F283" s="37">
        <v>0</v>
      </c>
      <c r="G283" s="37">
        <v>0</v>
      </c>
      <c r="H283" s="37">
        <v>0</v>
      </c>
      <c r="I283" s="37">
        <v>0</v>
      </c>
      <c r="J283" s="37">
        <v>0</v>
      </c>
      <c r="K283" s="37">
        <v>0</v>
      </c>
      <c r="L283" s="37">
        <v>0</v>
      </c>
      <c r="M283" s="37">
        <v>0</v>
      </c>
      <c r="N283" s="37">
        <v>0</v>
      </c>
      <c r="O283" s="37">
        <v>0</v>
      </c>
      <c r="P283" s="37">
        <v>0</v>
      </c>
      <c r="Q283" s="37">
        <v>0</v>
      </c>
      <c r="R283" s="37">
        <v>0</v>
      </c>
      <c r="S283" s="37">
        <v>0</v>
      </c>
      <c r="T283" s="22">
        <v>1</v>
      </c>
      <c r="U283" s="24">
        <v>1</v>
      </c>
      <c r="V283" s="23">
        <v>1</v>
      </c>
      <c r="W283" s="54">
        <f t="shared" si="8"/>
        <v>0.60285695170759579</v>
      </c>
      <c r="X283" s="55">
        <f t="shared" si="9"/>
        <v>0.39714304829240421</v>
      </c>
    </row>
    <row r="284" spans="2:24" x14ac:dyDescent="0.25">
      <c r="B284" s="26">
        <f>IF('Training Data'!A278="M",1,0)</f>
        <v>0</v>
      </c>
      <c r="C284" s="22">
        <f>IF('Training Data'!A278="F",1,0)</f>
        <v>1</v>
      </c>
      <c r="D284" s="26">
        <f>IF('Training Data'!$B278="H",1,0)</f>
        <v>1</v>
      </c>
      <c r="E284" s="22">
        <f>IF('Training Data'!$B278="A",1,0)</f>
        <v>0</v>
      </c>
      <c r="F284" s="37">
        <v>0</v>
      </c>
      <c r="G284" s="37">
        <v>0</v>
      </c>
      <c r="H284" s="37">
        <v>0</v>
      </c>
      <c r="I284" s="37">
        <v>0</v>
      </c>
      <c r="J284" s="37">
        <v>1</v>
      </c>
      <c r="K284" s="37">
        <v>0</v>
      </c>
      <c r="L284" s="37">
        <v>0</v>
      </c>
      <c r="M284" s="37">
        <v>0</v>
      </c>
      <c r="N284" s="37">
        <v>1</v>
      </c>
      <c r="O284" s="37">
        <v>1</v>
      </c>
      <c r="P284" s="37">
        <v>0</v>
      </c>
      <c r="Q284" s="37">
        <v>0</v>
      </c>
      <c r="R284" s="37">
        <v>0</v>
      </c>
      <c r="S284" s="37">
        <v>0</v>
      </c>
      <c r="T284" s="22">
        <v>0</v>
      </c>
      <c r="U284" s="24">
        <v>1</v>
      </c>
      <c r="V284" s="23">
        <v>1</v>
      </c>
      <c r="W284" s="54">
        <f t="shared" si="8"/>
        <v>1.2178586034798073</v>
      </c>
      <c r="X284" s="55">
        <f t="shared" si="9"/>
        <v>0.21785860347980734</v>
      </c>
    </row>
    <row r="285" spans="2:24" x14ac:dyDescent="0.25">
      <c r="B285" s="26">
        <f>IF('Training Data'!A279="M",1,0)</f>
        <v>0</v>
      </c>
      <c r="C285" s="22">
        <f>IF('Training Data'!A279="F",1,0)</f>
        <v>1</v>
      </c>
      <c r="D285" s="26">
        <f>IF('Training Data'!$B279="H",1,0)</f>
        <v>0</v>
      </c>
      <c r="E285" s="22">
        <f>IF('Training Data'!$B279="A",1,0)</f>
        <v>1</v>
      </c>
      <c r="F285" s="37">
        <v>0</v>
      </c>
      <c r="G285" s="37">
        <v>0</v>
      </c>
      <c r="H285" s="37">
        <v>0</v>
      </c>
      <c r="I285" s="37">
        <v>0</v>
      </c>
      <c r="J285" s="37">
        <v>0</v>
      </c>
      <c r="K285" s="37">
        <v>0</v>
      </c>
      <c r="L285" s="37">
        <v>0</v>
      </c>
      <c r="M285" s="37">
        <v>0</v>
      </c>
      <c r="N285" s="37">
        <v>1</v>
      </c>
      <c r="O285" s="37">
        <v>0</v>
      </c>
      <c r="P285" s="37">
        <v>0</v>
      </c>
      <c r="Q285" s="37">
        <v>0</v>
      </c>
      <c r="R285" s="37">
        <v>0</v>
      </c>
      <c r="S285" s="37">
        <v>0</v>
      </c>
      <c r="T285" s="22">
        <v>0</v>
      </c>
      <c r="U285" s="24">
        <v>1</v>
      </c>
      <c r="V285" s="23">
        <v>1</v>
      </c>
      <c r="W285" s="54">
        <f t="shared" si="8"/>
        <v>0.56681756175842546</v>
      </c>
      <c r="X285" s="55">
        <f t="shared" si="9"/>
        <v>0.43318243824157454</v>
      </c>
    </row>
    <row r="286" spans="2:24" x14ac:dyDescent="0.25">
      <c r="B286" s="26">
        <f>IF('Training Data'!A280="M",1,0)</f>
        <v>0</v>
      </c>
      <c r="C286" s="22">
        <f>IF('Training Data'!A280="F",1,0)</f>
        <v>1</v>
      </c>
      <c r="D286" s="26">
        <f>IF('Training Data'!$B280="H",1,0)</f>
        <v>0</v>
      </c>
      <c r="E286" s="22">
        <f>IF('Training Data'!$B280="A",1,0)</f>
        <v>1</v>
      </c>
      <c r="F286" s="37">
        <v>0</v>
      </c>
      <c r="G286" s="37">
        <v>0</v>
      </c>
      <c r="H286" s="37">
        <v>0</v>
      </c>
      <c r="I286" s="37">
        <v>0</v>
      </c>
      <c r="J286" s="37">
        <v>0</v>
      </c>
      <c r="K286" s="37">
        <v>0</v>
      </c>
      <c r="L286" s="37">
        <v>0</v>
      </c>
      <c r="M286" s="37">
        <v>0</v>
      </c>
      <c r="N286" s="37">
        <v>0</v>
      </c>
      <c r="O286" s="37">
        <v>0</v>
      </c>
      <c r="P286" s="37">
        <v>0</v>
      </c>
      <c r="Q286" s="37">
        <v>0</v>
      </c>
      <c r="R286" s="37">
        <v>0</v>
      </c>
      <c r="S286" s="37">
        <v>0</v>
      </c>
      <c r="T286" s="22">
        <v>1</v>
      </c>
      <c r="U286" s="24">
        <v>1</v>
      </c>
      <c r="V286" s="23">
        <v>1</v>
      </c>
      <c r="W286" s="54">
        <f t="shared" si="8"/>
        <v>0.61479502812899334</v>
      </c>
      <c r="X286" s="55">
        <f t="shared" si="9"/>
        <v>0.38520497187100666</v>
      </c>
    </row>
    <row r="287" spans="2:24" x14ac:dyDescent="0.25">
      <c r="B287" s="26">
        <f>IF('Training Data'!A281="M",1,0)</f>
        <v>0</v>
      </c>
      <c r="C287" s="22">
        <f>IF('Training Data'!A281="F",1,0)</f>
        <v>1</v>
      </c>
      <c r="D287" s="26">
        <f>IF('Training Data'!$B281="H",1,0)</f>
        <v>0</v>
      </c>
      <c r="E287" s="22">
        <f>IF('Training Data'!$B281="A",1,0)</f>
        <v>1</v>
      </c>
      <c r="F287" s="37">
        <v>0</v>
      </c>
      <c r="G287" s="37">
        <v>0</v>
      </c>
      <c r="H287" s="37">
        <v>0</v>
      </c>
      <c r="I287" s="37">
        <v>1</v>
      </c>
      <c r="J287" s="37">
        <v>0</v>
      </c>
      <c r="K287" s="37">
        <v>0</v>
      </c>
      <c r="L287" s="37">
        <v>0</v>
      </c>
      <c r="M287" s="37">
        <v>0</v>
      </c>
      <c r="N287" s="37">
        <v>0</v>
      </c>
      <c r="O287" s="37">
        <v>0</v>
      </c>
      <c r="P287" s="37">
        <v>0</v>
      </c>
      <c r="Q287" s="37">
        <v>0</v>
      </c>
      <c r="R287" s="37">
        <v>0</v>
      </c>
      <c r="S287" s="37">
        <v>0</v>
      </c>
      <c r="T287" s="22">
        <v>0</v>
      </c>
      <c r="U287" s="24">
        <v>1</v>
      </c>
      <c r="V287" s="23">
        <v>1</v>
      </c>
      <c r="W287" s="54">
        <f t="shared" si="8"/>
        <v>0.74023372752202543</v>
      </c>
      <c r="X287" s="55">
        <f t="shared" si="9"/>
        <v>0.25976627247797457</v>
      </c>
    </row>
    <row r="288" spans="2:24" x14ac:dyDescent="0.25">
      <c r="B288" s="26">
        <f>IF('Training Data'!A282="M",1,0)</f>
        <v>1</v>
      </c>
      <c r="C288" s="22">
        <f>IF('Training Data'!A282="F",1,0)</f>
        <v>0</v>
      </c>
      <c r="D288" s="26">
        <f>IF('Training Data'!$B282="H",1,0)</f>
        <v>0</v>
      </c>
      <c r="E288" s="22">
        <f>IF('Training Data'!$B282="A",1,0)</f>
        <v>1</v>
      </c>
      <c r="F288" s="37">
        <v>0</v>
      </c>
      <c r="G288" s="37">
        <v>0</v>
      </c>
      <c r="H288" s="37">
        <v>0</v>
      </c>
      <c r="I288" s="37">
        <v>0</v>
      </c>
      <c r="J288" s="37">
        <v>0</v>
      </c>
      <c r="K288" s="37">
        <v>0</v>
      </c>
      <c r="L288" s="37">
        <v>0</v>
      </c>
      <c r="M288" s="37">
        <v>0</v>
      </c>
      <c r="N288" s="37">
        <v>0</v>
      </c>
      <c r="O288" s="37">
        <v>1</v>
      </c>
      <c r="P288" s="37">
        <v>0</v>
      </c>
      <c r="Q288" s="37">
        <v>0</v>
      </c>
      <c r="R288" s="37">
        <v>0</v>
      </c>
      <c r="S288" s="37">
        <v>0</v>
      </c>
      <c r="T288" s="22">
        <v>1</v>
      </c>
      <c r="U288" s="24">
        <v>1</v>
      </c>
      <c r="V288" s="23">
        <v>1</v>
      </c>
      <c r="W288" s="54">
        <f t="shared" si="8"/>
        <v>0.77122730337726186</v>
      </c>
      <c r="X288" s="55">
        <f t="shared" si="9"/>
        <v>0.22877269662273814</v>
      </c>
    </row>
    <row r="289" spans="2:24" x14ac:dyDescent="0.25">
      <c r="B289" s="26">
        <f>IF('Training Data'!A283="M",1,0)</f>
        <v>1</v>
      </c>
      <c r="C289" s="22">
        <f>IF('Training Data'!A283="F",1,0)</f>
        <v>0</v>
      </c>
      <c r="D289" s="26">
        <f>IF('Training Data'!$B283="H",1,0)</f>
        <v>1</v>
      </c>
      <c r="E289" s="22">
        <f>IF('Training Data'!$B283="A",1,0)</f>
        <v>0</v>
      </c>
      <c r="F289" s="37">
        <v>0</v>
      </c>
      <c r="G289" s="37">
        <v>0</v>
      </c>
      <c r="H289" s="37">
        <v>0</v>
      </c>
      <c r="I289" s="37">
        <v>0</v>
      </c>
      <c r="J289" s="37">
        <v>0</v>
      </c>
      <c r="K289" s="37">
        <v>0</v>
      </c>
      <c r="L289" s="37">
        <v>0</v>
      </c>
      <c r="M289" s="37">
        <v>0</v>
      </c>
      <c r="N289" s="37">
        <v>0</v>
      </c>
      <c r="O289" s="37">
        <v>0</v>
      </c>
      <c r="P289" s="37">
        <v>0</v>
      </c>
      <c r="Q289" s="37">
        <v>0</v>
      </c>
      <c r="R289" s="37">
        <v>0</v>
      </c>
      <c r="S289" s="37">
        <v>0</v>
      </c>
      <c r="T289" s="22">
        <v>0</v>
      </c>
      <c r="U289" s="24">
        <v>1</v>
      </c>
      <c r="V289" s="23">
        <v>1</v>
      </c>
      <c r="W289" s="54">
        <f t="shared" si="8"/>
        <v>0.18577807334081253</v>
      </c>
      <c r="X289" s="55">
        <f t="shared" si="9"/>
        <v>0.81422192665918747</v>
      </c>
    </row>
    <row r="290" spans="2:24" x14ac:dyDescent="0.25">
      <c r="B290" s="26">
        <f>IF('Training Data'!A284="M",1,0)</f>
        <v>0</v>
      </c>
      <c r="C290" s="22">
        <f>IF('Training Data'!A284="F",1,0)</f>
        <v>1</v>
      </c>
      <c r="D290" s="26">
        <f>IF('Training Data'!$B284="H",1,0)</f>
        <v>0</v>
      </c>
      <c r="E290" s="22">
        <f>IF('Training Data'!$B284="A",1,0)</f>
        <v>1</v>
      </c>
      <c r="F290" s="37">
        <v>0</v>
      </c>
      <c r="G290" s="37">
        <v>0</v>
      </c>
      <c r="H290" s="37">
        <v>0</v>
      </c>
      <c r="I290" s="37">
        <v>0</v>
      </c>
      <c r="J290" s="37">
        <v>0</v>
      </c>
      <c r="K290" s="37">
        <v>0</v>
      </c>
      <c r="L290" s="37">
        <v>0</v>
      </c>
      <c r="M290" s="37">
        <v>0</v>
      </c>
      <c r="N290" s="37">
        <v>0</v>
      </c>
      <c r="O290" s="37">
        <v>0</v>
      </c>
      <c r="P290" s="37">
        <v>0</v>
      </c>
      <c r="Q290" s="37">
        <v>0</v>
      </c>
      <c r="R290" s="37">
        <v>0</v>
      </c>
      <c r="S290" s="37">
        <v>0</v>
      </c>
      <c r="T290" s="22">
        <v>0</v>
      </c>
      <c r="U290" s="24">
        <v>1</v>
      </c>
      <c r="V290" s="23">
        <v>1</v>
      </c>
      <c r="W290" s="54">
        <f t="shared" si="8"/>
        <v>0.30860151101610406</v>
      </c>
      <c r="X290" s="55">
        <f t="shared" si="9"/>
        <v>0.691398488983896</v>
      </c>
    </row>
    <row r="291" spans="2:24" x14ac:dyDescent="0.25">
      <c r="B291" s="26">
        <f>IF('Training Data'!A285="M",1,0)</f>
        <v>0</v>
      </c>
      <c r="C291" s="22">
        <f>IF('Training Data'!A285="F",1,0)</f>
        <v>1</v>
      </c>
      <c r="D291" s="26">
        <f>IF('Training Data'!$B285="H",1,0)</f>
        <v>1</v>
      </c>
      <c r="E291" s="22">
        <f>IF('Training Data'!$B285="A",1,0)</f>
        <v>0</v>
      </c>
      <c r="F291" s="37">
        <v>0</v>
      </c>
      <c r="G291" s="37">
        <v>0</v>
      </c>
      <c r="H291" s="37">
        <v>0</v>
      </c>
      <c r="I291" s="37">
        <v>0</v>
      </c>
      <c r="J291" s="37">
        <v>0</v>
      </c>
      <c r="K291" s="37">
        <v>0</v>
      </c>
      <c r="L291" s="37">
        <v>0</v>
      </c>
      <c r="M291" s="37">
        <v>0</v>
      </c>
      <c r="N291" s="37">
        <v>0</v>
      </c>
      <c r="O291" s="37">
        <v>1</v>
      </c>
      <c r="P291" s="37">
        <v>0</v>
      </c>
      <c r="Q291" s="37">
        <v>0</v>
      </c>
      <c r="R291" s="37">
        <v>0</v>
      </c>
      <c r="S291" s="37">
        <v>0</v>
      </c>
      <c r="T291" s="22">
        <v>1</v>
      </c>
      <c r="U291" s="24">
        <v>1</v>
      </c>
      <c r="V291" s="23">
        <v>1</v>
      </c>
      <c r="W291" s="54">
        <f t="shared" si="8"/>
        <v>0.87017458820975802</v>
      </c>
      <c r="X291" s="55">
        <f t="shared" si="9"/>
        <v>0.12982541179024198</v>
      </c>
    </row>
    <row r="292" spans="2:24" x14ac:dyDescent="0.25">
      <c r="B292" s="26">
        <f>IF('Training Data'!A286="M",1,0)</f>
        <v>0</v>
      </c>
      <c r="C292" s="22">
        <f>IF('Training Data'!A286="F",1,0)</f>
        <v>0</v>
      </c>
      <c r="D292" s="26">
        <f>IF('Training Data'!$B286="H",1,0)</f>
        <v>1</v>
      </c>
      <c r="E292" s="22">
        <f>IF('Training Data'!$B286="A",1,0)</f>
        <v>0</v>
      </c>
      <c r="F292" s="37">
        <v>0</v>
      </c>
      <c r="G292" s="37">
        <v>0</v>
      </c>
      <c r="H292" s="37">
        <v>0</v>
      </c>
      <c r="I292" s="37">
        <v>0</v>
      </c>
      <c r="J292" s="37">
        <v>0</v>
      </c>
      <c r="K292" s="37">
        <v>0</v>
      </c>
      <c r="L292" s="37">
        <v>0</v>
      </c>
      <c r="M292" s="37">
        <v>0</v>
      </c>
      <c r="N292" s="37">
        <v>0</v>
      </c>
      <c r="O292" s="37">
        <v>1</v>
      </c>
      <c r="P292" s="37">
        <v>0</v>
      </c>
      <c r="Q292" s="37">
        <v>0</v>
      </c>
      <c r="R292" s="37">
        <v>0</v>
      </c>
      <c r="S292" s="37">
        <v>0</v>
      </c>
      <c r="T292" s="22">
        <v>0</v>
      </c>
      <c r="U292" s="24">
        <v>1</v>
      </c>
      <c r="V292" s="23">
        <v>1</v>
      </c>
      <c r="W292" s="54">
        <f t="shared" si="8"/>
        <v>0.47412945789548194</v>
      </c>
      <c r="X292" s="55">
        <f t="shared" si="9"/>
        <v>0.525870542104518</v>
      </c>
    </row>
    <row r="293" spans="2:24" x14ac:dyDescent="0.25">
      <c r="B293" s="26">
        <f>IF('Training Data'!A287="M",1,0)</f>
        <v>0</v>
      </c>
      <c r="C293" s="22">
        <f>IF('Training Data'!A287="F",1,0)</f>
        <v>0</v>
      </c>
      <c r="D293" s="26">
        <f>IF('Training Data'!$B287="H",1,0)</f>
        <v>0</v>
      </c>
      <c r="E293" s="22">
        <f>IF('Training Data'!$B287="A",1,0)</f>
        <v>1</v>
      </c>
      <c r="F293" s="37">
        <v>0</v>
      </c>
      <c r="G293" s="37">
        <v>0</v>
      </c>
      <c r="H293" s="37">
        <v>0</v>
      </c>
      <c r="I293" s="37">
        <v>1</v>
      </c>
      <c r="J293" s="37">
        <v>1</v>
      </c>
      <c r="K293" s="37">
        <v>0</v>
      </c>
      <c r="L293" s="37">
        <v>0</v>
      </c>
      <c r="M293" s="37">
        <v>0</v>
      </c>
      <c r="N293" s="37">
        <v>0</v>
      </c>
      <c r="O293" s="37">
        <v>0</v>
      </c>
      <c r="P293" s="37">
        <v>0</v>
      </c>
      <c r="Q293" s="37">
        <v>0</v>
      </c>
      <c r="R293" s="37">
        <v>0</v>
      </c>
      <c r="S293" s="37">
        <v>1</v>
      </c>
      <c r="T293" s="22">
        <v>0</v>
      </c>
      <c r="U293" s="24">
        <v>1</v>
      </c>
      <c r="V293" s="23">
        <v>1</v>
      </c>
      <c r="W293" s="54">
        <f t="shared" si="8"/>
        <v>0.90370372986424097</v>
      </c>
      <c r="X293" s="55">
        <f t="shared" si="9"/>
        <v>9.6296270135759032E-2</v>
      </c>
    </row>
    <row r="294" spans="2:24" x14ac:dyDescent="0.25">
      <c r="B294" s="26">
        <f>IF('Training Data'!A288="M",1,0)</f>
        <v>0</v>
      </c>
      <c r="C294" s="22">
        <f>IF('Training Data'!A288="F",1,0)</f>
        <v>1</v>
      </c>
      <c r="D294" s="26">
        <f>IF('Training Data'!$B288="H",1,0)</f>
        <v>1</v>
      </c>
      <c r="E294" s="22">
        <f>IF('Training Data'!$B288="A",1,0)</f>
        <v>0</v>
      </c>
      <c r="F294" s="37">
        <v>0</v>
      </c>
      <c r="G294" s="37">
        <v>0</v>
      </c>
      <c r="H294" s="37">
        <v>0</v>
      </c>
      <c r="I294" s="37">
        <v>0</v>
      </c>
      <c r="J294" s="37">
        <v>1</v>
      </c>
      <c r="K294" s="37">
        <v>0</v>
      </c>
      <c r="L294" s="37">
        <v>0</v>
      </c>
      <c r="M294" s="37">
        <v>0</v>
      </c>
      <c r="N294" s="37">
        <v>0</v>
      </c>
      <c r="O294" s="37">
        <v>0</v>
      </c>
      <c r="P294" s="37">
        <v>0</v>
      </c>
      <c r="Q294" s="37">
        <v>0</v>
      </c>
      <c r="R294" s="37">
        <v>0</v>
      </c>
      <c r="S294" s="37">
        <v>0</v>
      </c>
      <c r="T294" s="22">
        <v>1</v>
      </c>
      <c r="U294" s="24">
        <v>1</v>
      </c>
      <c r="V294" s="23">
        <v>1</v>
      </c>
      <c r="W294" s="54">
        <f t="shared" si="8"/>
        <v>0.99851843334821289</v>
      </c>
      <c r="X294" s="55">
        <f t="shared" si="9"/>
        <v>1.481566651787114E-3</v>
      </c>
    </row>
    <row r="295" spans="2:24" x14ac:dyDescent="0.25">
      <c r="B295" s="26">
        <f>IF('Training Data'!A289="M",1,0)</f>
        <v>1</v>
      </c>
      <c r="C295" s="22">
        <f>IF('Training Data'!A289="F",1,0)</f>
        <v>0</v>
      </c>
      <c r="D295" s="26">
        <f>IF('Training Data'!$B289="H",1,0)</f>
        <v>0</v>
      </c>
      <c r="E295" s="22">
        <f>IF('Training Data'!$B289="A",1,0)</f>
        <v>1</v>
      </c>
      <c r="F295" s="37">
        <v>1</v>
      </c>
      <c r="G295" s="37">
        <v>0</v>
      </c>
      <c r="H295" s="37">
        <v>0</v>
      </c>
      <c r="I295" s="37">
        <v>0</v>
      </c>
      <c r="J295" s="37">
        <v>1</v>
      </c>
      <c r="K295" s="37">
        <v>0</v>
      </c>
      <c r="L295" s="37">
        <v>0</v>
      </c>
      <c r="M295" s="37">
        <v>1</v>
      </c>
      <c r="N295" s="37">
        <v>1</v>
      </c>
      <c r="O295" s="37">
        <v>0</v>
      </c>
      <c r="P295" s="37">
        <v>1</v>
      </c>
      <c r="Q295" s="37">
        <v>0</v>
      </c>
      <c r="R295" s="37">
        <v>0</v>
      </c>
      <c r="S295" s="37">
        <v>0</v>
      </c>
      <c r="T295" s="22">
        <v>0</v>
      </c>
      <c r="U295" s="24">
        <v>1</v>
      </c>
      <c r="V295" s="23">
        <v>1</v>
      </c>
      <c r="W295" s="54">
        <f t="shared" si="8"/>
        <v>1.249698844342368</v>
      </c>
      <c r="X295" s="55">
        <f t="shared" si="9"/>
        <v>0.249698844342368</v>
      </c>
    </row>
    <row r="296" spans="2:24" x14ac:dyDescent="0.25">
      <c r="B296" s="26">
        <f>IF('Training Data'!A290="M",1,0)</f>
        <v>0</v>
      </c>
      <c r="C296" s="22">
        <f>IF('Training Data'!A290="F",1,0)</f>
        <v>1</v>
      </c>
      <c r="D296" s="26">
        <f>IF('Training Data'!$B290="H",1,0)</f>
        <v>0</v>
      </c>
      <c r="E296" s="22">
        <f>IF('Training Data'!$B290="A",1,0)</f>
        <v>1</v>
      </c>
      <c r="F296" s="37">
        <v>0</v>
      </c>
      <c r="G296" s="37">
        <v>0</v>
      </c>
      <c r="H296" s="37">
        <v>1</v>
      </c>
      <c r="I296" s="37">
        <v>1</v>
      </c>
      <c r="J296" s="37">
        <v>1</v>
      </c>
      <c r="K296" s="37">
        <v>0</v>
      </c>
      <c r="L296" s="37">
        <v>0</v>
      </c>
      <c r="M296" s="37">
        <v>0</v>
      </c>
      <c r="N296" s="37">
        <v>0</v>
      </c>
      <c r="O296" s="37">
        <v>0</v>
      </c>
      <c r="P296" s="37">
        <v>0</v>
      </c>
      <c r="Q296" s="37">
        <v>0</v>
      </c>
      <c r="R296" s="37">
        <v>0</v>
      </c>
      <c r="S296" s="37">
        <v>0</v>
      </c>
      <c r="T296" s="22">
        <v>0</v>
      </c>
      <c r="U296" s="24">
        <v>1</v>
      </c>
      <c r="V296" s="23">
        <v>1</v>
      </c>
      <c r="W296" s="54">
        <f t="shared" si="8"/>
        <v>0.94951315566142802</v>
      </c>
      <c r="X296" s="55">
        <f t="shared" si="9"/>
        <v>5.0486844338571979E-2</v>
      </c>
    </row>
    <row r="297" spans="2:24" x14ac:dyDescent="0.25">
      <c r="B297" s="26">
        <f>IF('Training Data'!A291="M",1,0)</f>
        <v>0</v>
      </c>
      <c r="C297" s="22">
        <f>IF('Training Data'!A291="F",1,0)</f>
        <v>0</v>
      </c>
      <c r="D297" s="26">
        <f>IF('Training Data'!$B291="H",1,0)</f>
        <v>1</v>
      </c>
      <c r="E297" s="22">
        <f>IF('Training Data'!$B291="A",1,0)</f>
        <v>0</v>
      </c>
      <c r="F297" s="37">
        <v>1</v>
      </c>
      <c r="G297" s="37">
        <v>0</v>
      </c>
      <c r="H297" s="37">
        <v>0</v>
      </c>
      <c r="I297" s="37">
        <v>0</v>
      </c>
      <c r="J297" s="37">
        <v>0</v>
      </c>
      <c r="K297" s="37">
        <v>1</v>
      </c>
      <c r="L297" s="37">
        <v>0</v>
      </c>
      <c r="M297" s="37">
        <v>1</v>
      </c>
      <c r="N297" s="37">
        <v>0</v>
      </c>
      <c r="O297" s="37">
        <v>0</v>
      </c>
      <c r="P297" s="37">
        <v>0</v>
      </c>
      <c r="Q297" s="37">
        <v>0</v>
      </c>
      <c r="R297" s="37">
        <v>0</v>
      </c>
      <c r="S297" s="37">
        <v>0</v>
      </c>
      <c r="T297" s="22">
        <v>0</v>
      </c>
      <c r="U297" s="24">
        <v>1</v>
      </c>
      <c r="V297" s="23">
        <v>1</v>
      </c>
      <c r="W297" s="54">
        <f t="shared" si="8"/>
        <v>1.1427366463958866</v>
      </c>
      <c r="X297" s="55">
        <f t="shared" si="9"/>
        <v>0.14273664639588657</v>
      </c>
    </row>
    <row r="298" spans="2:24" x14ac:dyDescent="0.25">
      <c r="B298" s="26">
        <f>IF('Training Data'!A292="M",1,0)</f>
        <v>0</v>
      </c>
      <c r="C298" s="22">
        <f>IF('Training Data'!A292="F",1,0)</f>
        <v>1</v>
      </c>
      <c r="D298" s="26">
        <f>IF('Training Data'!$B292="H",1,0)</f>
        <v>1</v>
      </c>
      <c r="E298" s="22">
        <f>IF('Training Data'!$B292="A",1,0)</f>
        <v>0</v>
      </c>
      <c r="F298" s="37">
        <v>0</v>
      </c>
      <c r="G298" s="37">
        <v>0</v>
      </c>
      <c r="H298" s="37">
        <v>0</v>
      </c>
      <c r="I298" s="37">
        <v>0</v>
      </c>
      <c r="J298" s="37">
        <v>0</v>
      </c>
      <c r="K298" s="37">
        <v>0</v>
      </c>
      <c r="L298" s="37">
        <v>0</v>
      </c>
      <c r="M298" s="37">
        <v>0</v>
      </c>
      <c r="N298" s="37">
        <v>0</v>
      </c>
      <c r="O298" s="37">
        <v>0</v>
      </c>
      <c r="P298" s="37">
        <v>1</v>
      </c>
      <c r="Q298" s="37">
        <v>1</v>
      </c>
      <c r="R298" s="37">
        <v>0</v>
      </c>
      <c r="S298" s="37">
        <v>0</v>
      </c>
      <c r="T298" s="22">
        <v>1</v>
      </c>
      <c r="U298" s="24">
        <v>1</v>
      </c>
      <c r="V298" s="23">
        <v>1</v>
      </c>
      <c r="W298" s="54">
        <f t="shared" si="8"/>
        <v>0.65906147645310087</v>
      </c>
      <c r="X298" s="55">
        <f t="shared" si="9"/>
        <v>0.34093852354689913</v>
      </c>
    </row>
    <row r="299" spans="2:24" x14ac:dyDescent="0.25">
      <c r="B299" s="26">
        <f>IF('Training Data'!A293="M",1,0)</f>
        <v>0</v>
      </c>
      <c r="C299" s="22">
        <f>IF('Training Data'!A293="F",1,0)</f>
        <v>1</v>
      </c>
      <c r="D299" s="26">
        <f>IF('Training Data'!$B293="H",1,0)</f>
        <v>1</v>
      </c>
      <c r="E299" s="22">
        <f>IF('Training Data'!$B293="A",1,0)</f>
        <v>0</v>
      </c>
      <c r="F299" s="37">
        <v>0</v>
      </c>
      <c r="G299" s="37">
        <v>0</v>
      </c>
      <c r="H299" s="37">
        <v>0</v>
      </c>
      <c r="I299" s="37">
        <v>0</v>
      </c>
      <c r="J299" s="37">
        <v>0</v>
      </c>
      <c r="K299" s="37">
        <v>0</v>
      </c>
      <c r="L299" s="37">
        <v>0</v>
      </c>
      <c r="M299" s="37">
        <v>1</v>
      </c>
      <c r="N299" s="37">
        <v>0</v>
      </c>
      <c r="O299" s="37">
        <v>0</v>
      </c>
      <c r="P299" s="37">
        <v>1</v>
      </c>
      <c r="Q299" s="37">
        <v>1</v>
      </c>
      <c r="R299" s="37">
        <v>0</v>
      </c>
      <c r="S299" s="37">
        <v>0</v>
      </c>
      <c r="T299" s="22">
        <v>0</v>
      </c>
      <c r="U299" s="24">
        <v>1</v>
      </c>
      <c r="V299" s="23">
        <v>1</v>
      </c>
      <c r="W299" s="54">
        <f t="shared" si="8"/>
        <v>0.65318849199332418</v>
      </c>
      <c r="X299" s="55">
        <f t="shared" si="9"/>
        <v>0.34681150800667582</v>
      </c>
    </row>
    <row r="300" spans="2:24" x14ac:dyDescent="0.25">
      <c r="B300" s="26">
        <f>IF('Training Data'!A294="M",1,0)</f>
        <v>1</v>
      </c>
      <c r="C300" s="22">
        <f>IF('Training Data'!A294="F",1,0)</f>
        <v>0</v>
      </c>
      <c r="D300" s="26">
        <f>IF('Training Data'!$B294="H",1,0)</f>
        <v>1</v>
      </c>
      <c r="E300" s="22">
        <f>IF('Training Data'!$B294="A",1,0)</f>
        <v>0</v>
      </c>
      <c r="F300" s="37">
        <v>0</v>
      </c>
      <c r="G300" s="37">
        <v>0</v>
      </c>
      <c r="H300" s="37">
        <v>0</v>
      </c>
      <c r="I300" s="37">
        <v>0</v>
      </c>
      <c r="J300" s="37">
        <v>0</v>
      </c>
      <c r="K300" s="37">
        <v>0</v>
      </c>
      <c r="L300" s="37">
        <v>0</v>
      </c>
      <c r="M300" s="37">
        <v>0</v>
      </c>
      <c r="N300" s="37">
        <v>0</v>
      </c>
      <c r="O300" s="37">
        <v>0</v>
      </c>
      <c r="P300" s="37">
        <v>0</v>
      </c>
      <c r="Q300" s="37">
        <v>0</v>
      </c>
      <c r="R300" s="37">
        <v>0</v>
      </c>
      <c r="S300" s="37">
        <v>0</v>
      </c>
      <c r="T300" s="22">
        <v>0</v>
      </c>
      <c r="U300" s="24">
        <v>1</v>
      </c>
      <c r="V300" s="23">
        <v>1</v>
      </c>
      <c r="W300" s="54">
        <f t="shared" si="8"/>
        <v>0.18577807334081253</v>
      </c>
      <c r="X300" s="55">
        <f t="shared" si="9"/>
        <v>0.81422192665918747</v>
      </c>
    </row>
    <row r="301" spans="2:24" x14ac:dyDescent="0.25">
      <c r="B301" s="26">
        <f>IF('Training Data'!A295="M",1,0)</f>
        <v>1</v>
      </c>
      <c r="C301" s="22">
        <f>IF('Training Data'!A295="F",1,0)</f>
        <v>0</v>
      </c>
      <c r="D301" s="26">
        <f>IF('Training Data'!$B295="H",1,0)</f>
        <v>1</v>
      </c>
      <c r="E301" s="22">
        <f>IF('Training Data'!$B295="A",1,0)</f>
        <v>0</v>
      </c>
      <c r="F301" s="37">
        <v>1</v>
      </c>
      <c r="G301" s="37">
        <v>0</v>
      </c>
      <c r="H301" s="37">
        <v>0</v>
      </c>
      <c r="I301" s="37">
        <v>0</v>
      </c>
      <c r="J301" s="37">
        <v>0</v>
      </c>
      <c r="K301" s="37">
        <v>0</v>
      </c>
      <c r="L301" s="37">
        <v>0</v>
      </c>
      <c r="M301" s="37">
        <v>0</v>
      </c>
      <c r="N301" s="37">
        <v>0</v>
      </c>
      <c r="O301" s="37">
        <v>0</v>
      </c>
      <c r="P301" s="37">
        <v>0</v>
      </c>
      <c r="Q301" s="37">
        <v>1</v>
      </c>
      <c r="R301" s="37">
        <v>0</v>
      </c>
      <c r="S301" s="37">
        <v>0</v>
      </c>
      <c r="T301" s="22">
        <v>0</v>
      </c>
      <c r="U301" s="24">
        <v>1</v>
      </c>
      <c r="V301" s="23">
        <v>1</v>
      </c>
      <c r="W301" s="54">
        <f t="shared" si="8"/>
        <v>0.65018288516640244</v>
      </c>
      <c r="X301" s="55">
        <f t="shared" si="9"/>
        <v>0.34981711483359756</v>
      </c>
    </row>
    <row r="302" spans="2:24" x14ac:dyDescent="0.25">
      <c r="B302" s="26">
        <f>IF('Training Data'!A296="M",1,0)</f>
        <v>1</v>
      </c>
      <c r="C302" s="22">
        <f>IF('Training Data'!A296="F",1,0)</f>
        <v>0</v>
      </c>
      <c r="D302" s="26">
        <f>IF('Training Data'!$B296="H",1,0)</f>
        <v>0</v>
      </c>
      <c r="E302" s="22">
        <f>IF('Training Data'!$B296="A",1,0)</f>
        <v>1</v>
      </c>
      <c r="F302" s="37">
        <v>1</v>
      </c>
      <c r="G302" s="37">
        <v>0</v>
      </c>
      <c r="H302" s="37">
        <v>0</v>
      </c>
      <c r="I302" s="37">
        <v>0</v>
      </c>
      <c r="J302" s="37">
        <v>1</v>
      </c>
      <c r="K302" s="37">
        <v>0</v>
      </c>
      <c r="L302" s="37">
        <v>0</v>
      </c>
      <c r="M302" s="37">
        <v>0</v>
      </c>
      <c r="N302" s="37">
        <v>0</v>
      </c>
      <c r="O302" s="37">
        <v>1</v>
      </c>
      <c r="P302" s="37">
        <v>0</v>
      </c>
      <c r="Q302" s="37">
        <v>0</v>
      </c>
      <c r="R302" s="37">
        <v>1</v>
      </c>
      <c r="S302" s="37">
        <v>0</v>
      </c>
      <c r="T302" s="22">
        <v>1</v>
      </c>
      <c r="U302" s="24">
        <v>1</v>
      </c>
      <c r="V302" s="23">
        <v>1</v>
      </c>
      <c r="W302" s="54">
        <f t="shared" si="8"/>
        <v>1.7158437614462818</v>
      </c>
      <c r="X302" s="55">
        <f t="shared" si="9"/>
        <v>0.71584376144628181</v>
      </c>
    </row>
    <row r="303" spans="2:24" x14ac:dyDescent="0.25">
      <c r="B303" s="26">
        <f>IF('Training Data'!A297="M",1,0)</f>
        <v>0</v>
      </c>
      <c r="C303" s="22">
        <f>IF('Training Data'!A297="F",1,0)</f>
        <v>1</v>
      </c>
      <c r="D303" s="26">
        <f>IF('Training Data'!$B297="H",1,0)</f>
        <v>1</v>
      </c>
      <c r="E303" s="22">
        <f>IF('Training Data'!$B297="A",1,0)</f>
        <v>0</v>
      </c>
      <c r="F303" s="37">
        <v>0</v>
      </c>
      <c r="G303" s="37">
        <v>1</v>
      </c>
      <c r="H303" s="37">
        <v>0</v>
      </c>
      <c r="I303" s="37">
        <v>1</v>
      </c>
      <c r="J303" s="37">
        <v>0</v>
      </c>
      <c r="K303" s="37">
        <v>0</v>
      </c>
      <c r="L303" s="37">
        <v>0</v>
      </c>
      <c r="M303" s="37">
        <v>0</v>
      </c>
      <c r="N303" s="37">
        <v>0</v>
      </c>
      <c r="O303" s="37">
        <v>1</v>
      </c>
      <c r="P303" s="37">
        <v>0</v>
      </c>
      <c r="Q303" s="37">
        <v>0</v>
      </c>
      <c r="R303" s="37">
        <v>1</v>
      </c>
      <c r="S303" s="37">
        <v>0</v>
      </c>
      <c r="T303" s="22">
        <v>0</v>
      </c>
      <c r="U303" s="24">
        <v>1</v>
      </c>
      <c r="V303" s="23">
        <v>1</v>
      </c>
      <c r="W303" s="54">
        <f t="shared" si="8"/>
        <v>1.0987288403387041</v>
      </c>
      <c r="X303" s="55">
        <f t="shared" si="9"/>
        <v>9.8728840338704105E-2</v>
      </c>
    </row>
    <row r="304" spans="2:24" x14ac:dyDescent="0.25">
      <c r="B304" s="26">
        <f>IF('Training Data'!A298="M",1,0)</f>
        <v>0</v>
      </c>
      <c r="C304" s="22">
        <f>IF('Training Data'!A298="F",1,0)</f>
        <v>1</v>
      </c>
      <c r="D304" s="26">
        <f>IF('Training Data'!$B298="H",1,0)</f>
        <v>0</v>
      </c>
      <c r="E304" s="22">
        <f>IF('Training Data'!$B298="A",1,0)</f>
        <v>0</v>
      </c>
      <c r="F304" s="37">
        <v>0</v>
      </c>
      <c r="G304" s="37">
        <v>0</v>
      </c>
      <c r="H304" s="37">
        <v>0</v>
      </c>
      <c r="I304" s="37">
        <v>1</v>
      </c>
      <c r="J304" s="37">
        <v>1</v>
      </c>
      <c r="K304" s="37">
        <v>0</v>
      </c>
      <c r="L304" s="37">
        <v>0</v>
      </c>
      <c r="M304" s="37">
        <v>0</v>
      </c>
      <c r="N304" s="37">
        <v>0</v>
      </c>
      <c r="O304" s="37">
        <v>0</v>
      </c>
      <c r="P304" s="37">
        <v>0</v>
      </c>
      <c r="Q304" s="37">
        <v>0</v>
      </c>
      <c r="R304" s="37">
        <v>0</v>
      </c>
      <c r="S304" s="37">
        <v>0</v>
      </c>
      <c r="T304" s="22">
        <v>0</v>
      </c>
      <c r="U304" s="24">
        <v>1</v>
      </c>
      <c r="V304" s="23">
        <v>1</v>
      </c>
      <c r="W304" s="54">
        <f t="shared" si="8"/>
        <v>1.0792387673474824</v>
      </c>
      <c r="X304" s="55">
        <f t="shared" si="9"/>
        <v>7.9238767347482364E-2</v>
      </c>
    </row>
    <row r="305" spans="2:24" x14ac:dyDescent="0.25">
      <c r="B305" s="26">
        <f>IF('Training Data'!A299="M",1,0)</f>
        <v>0</v>
      </c>
      <c r="C305" s="22">
        <f>IF('Training Data'!A299="F",1,0)</f>
        <v>1</v>
      </c>
      <c r="D305" s="26">
        <f>IF('Training Data'!$B299="H",1,0)</f>
        <v>0</v>
      </c>
      <c r="E305" s="22">
        <f>IF('Training Data'!$B299="A",1,0)</f>
        <v>1</v>
      </c>
      <c r="F305" s="37">
        <v>0</v>
      </c>
      <c r="G305" s="37">
        <v>0</v>
      </c>
      <c r="H305" s="37">
        <v>0</v>
      </c>
      <c r="I305" s="37">
        <v>0</v>
      </c>
      <c r="J305" s="37">
        <v>0</v>
      </c>
      <c r="K305" s="37">
        <v>0</v>
      </c>
      <c r="L305" s="37">
        <v>0</v>
      </c>
      <c r="M305" s="37">
        <v>0</v>
      </c>
      <c r="N305" s="37">
        <v>0</v>
      </c>
      <c r="O305" s="37">
        <v>0</v>
      </c>
      <c r="P305" s="37">
        <v>0</v>
      </c>
      <c r="Q305" s="37">
        <v>0</v>
      </c>
      <c r="R305" s="37">
        <v>0</v>
      </c>
      <c r="S305" s="37">
        <v>0</v>
      </c>
      <c r="T305" s="22">
        <v>0</v>
      </c>
      <c r="U305" s="24">
        <v>1</v>
      </c>
      <c r="V305" s="23">
        <v>1</v>
      </c>
      <c r="W305" s="54">
        <f t="shared" si="8"/>
        <v>0.30860151101610406</v>
      </c>
      <c r="X305" s="55">
        <f t="shared" si="9"/>
        <v>0.691398488983896</v>
      </c>
    </row>
    <row r="306" spans="2:24" x14ac:dyDescent="0.25">
      <c r="B306" s="26">
        <f>IF('Training Data'!A300="M",1,0)</f>
        <v>0</v>
      </c>
      <c r="C306" s="22">
        <f>IF('Training Data'!A300="F",1,0)</f>
        <v>1</v>
      </c>
      <c r="D306" s="26">
        <f>IF('Training Data'!$B300="H",1,0)</f>
        <v>0</v>
      </c>
      <c r="E306" s="22">
        <f>IF('Training Data'!$B300="A",1,0)</f>
        <v>0</v>
      </c>
      <c r="F306" s="37">
        <v>0</v>
      </c>
      <c r="G306" s="37">
        <v>0</v>
      </c>
      <c r="H306" s="37">
        <v>0</v>
      </c>
      <c r="I306" s="37">
        <v>0</v>
      </c>
      <c r="J306" s="37">
        <v>0</v>
      </c>
      <c r="K306" s="37">
        <v>0</v>
      </c>
      <c r="L306" s="37">
        <v>0</v>
      </c>
      <c r="M306" s="37">
        <v>0</v>
      </c>
      <c r="N306" s="37">
        <v>0</v>
      </c>
      <c r="O306" s="37">
        <v>0</v>
      </c>
      <c r="P306" s="37">
        <v>0</v>
      </c>
      <c r="Q306" s="37">
        <v>1</v>
      </c>
      <c r="R306" s="37">
        <v>0</v>
      </c>
      <c r="S306" s="37">
        <v>0</v>
      </c>
      <c r="T306" s="22">
        <v>0</v>
      </c>
      <c r="U306" s="24">
        <v>1</v>
      </c>
      <c r="V306" s="23">
        <v>1</v>
      </c>
      <c r="W306" s="54">
        <f t="shared" si="8"/>
        <v>0.46335742271443836</v>
      </c>
      <c r="X306" s="55">
        <f t="shared" si="9"/>
        <v>0.53664257728556164</v>
      </c>
    </row>
    <row r="307" spans="2:24" x14ac:dyDescent="0.25">
      <c r="B307" s="26">
        <f>IF('Training Data'!A301="M",1,0)</f>
        <v>0</v>
      </c>
      <c r="C307" s="22">
        <f>IF('Training Data'!A301="F",1,0)</f>
        <v>1</v>
      </c>
      <c r="D307" s="26">
        <f>IF('Training Data'!$B301="H",1,0)</f>
        <v>1</v>
      </c>
      <c r="E307" s="22">
        <f>IF('Training Data'!$B301="A",1,0)</f>
        <v>0</v>
      </c>
      <c r="F307" s="37">
        <v>0</v>
      </c>
      <c r="G307" s="37">
        <v>0</v>
      </c>
      <c r="H307" s="37">
        <v>0</v>
      </c>
      <c r="I307" s="37">
        <v>0</v>
      </c>
      <c r="J307" s="37">
        <v>0</v>
      </c>
      <c r="K307" s="37">
        <v>0</v>
      </c>
      <c r="L307" s="37">
        <v>0</v>
      </c>
      <c r="M307" s="37">
        <v>0</v>
      </c>
      <c r="N307" s="37">
        <v>0</v>
      </c>
      <c r="O307" s="37">
        <v>0</v>
      </c>
      <c r="P307" s="37">
        <v>0</v>
      </c>
      <c r="Q307" s="37">
        <v>1</v>
      </c>
      <c r="R307" s="37">
        <v>0</v>
      </c>
      <c r="S307" s="37">
        <v>0</v>
      </c>
      <c r="T307" s="22">
        <v>0</v>
      </c>
      <c r="U307" s="24">
        <v>1</v>
      </c>
      <c r="V307" s="23">
        <v>1</v>
      </c>
      <c r="W307" s="54">
        <f t="shared" si="8"/>
        <v>0.50807578810820053</v>
      </c>
      <c r="X307" s="55">
        <f t="shared" si="9"/>
        <v>0.49192421189179947</v>
      </c>
    </row>
    <row r="308" spans="2:24" x14ac:dyDescent="0.25">
      <c r="B308" s="26">
        <f>IF('Training Data'!A302="M",1,0)</f>
        <v>1</v>
      </c>
      <c r="C308" s="22">
        <f>IF('Training Data'!A302="F",1,0)</f>
        <v>0</v>
      </c>
      <c r="D308" s="26">
        <f>IF('Training Data'!$B302="H",1,0)</f>
        <v>1</v>
      </c>
      <c r="E308" s="22">
        <f>IF('Training Data'!$B302="A",1,0)</f>
        <v>0</v>
      </c>
      <c r="F308" s="37">
        <v>0</v>
      </c>
      <c r="G308" s="37">
        <v>0</v>
      </c>
      <c r="H308" s="37">
        <v>0</v>
      </c>
      <c r="I308" s="37">
        <v>0</v>
      </c>
      <c r="J308" s="37">
        <v>0</v>
      </c>
      <c r="K308" s="37">
        <v>0</v>
      </c>
      <c r="L308" s="37">
        <v>0</v>
      </c>
      <c r="M308" s="37">
        <v>0</v>
      </c>
      <c r="N308" s="37">
        <v>0</v>
      </c>
      <c r="O308" s="37">
        <v>0</v>
      </c>
      <c r="P308" s="37">
        <v>0</v>
      </c>
      <c r="Q308" s="37">
        <v>1</v>
      </c>
      <c r="R308" s="37">
        <v>0</v>
      </c>
      <c r="S308" s="37">
        <v>1</v>
      </c>
      <c r="T308" s="22">
        <v>1</v>
      </c>
      <c r="U308" s="24">
        <v>1</v>
      </c>
      <c r="V308" s="23">
        <v>1</v>
      </c>
      <c r="W308" s="54">
        <f t="shared" si="8"/>
        <v>0.56104407787018129</v>
      </c>
      <c r="X308" s="55">
        <f t="shared" si="9"/>
        <v>0.43895592212981871</v>
      </c>
    </row>
    <row r="309" spans="2:24" x14ac:dyDescent="0.25">
      <c r="B309" s="26">
        <f>IF('Training Data'!A303="M",1,0)</f>
        <v>0</v>
      </c>
      <c r="C309" s="22">
        <f>IF('Training Data'!A303="F",1,0)</f>
        <v>1</v>
      </c>
      <c r="D309" s="26">
        <f>IF('Training Data'!$B303="H",1,0)</f>
        <v>1</v>
      </c>
      <c r="E309" s="22">
        <f>IF('Training Data'!$B303="A",1,0)</f>
        <v>0</v>
      </c>
      <c r="F309" s="37">
        <v>0</v>
      </c>
      <c r="G309" s="37">
        <v>0</v>
      </c>
      <c r="H309" s="37">
        <v>0</v>
      </c>
      <c r="I309" s="37">
        <v>0</v>
      </c>
      <c r="J309" s="37">
        <v>0</v>
      </c>
      <c r="K309" s="37">
        <v>0</v>
      </c>
      <c r="L309" s="37">
        <v>0</v>
      </c>
      <c r="M309" s="37">
        <v>0</v>
      </c>
      <c r="N309" s="37">
        <v>0</v>
      </c>
      <c r="O309" s="37">
        <v>0</v>
      </c>
      <c r="P309" s="37">
        <v>0</v>
      </c>
      <c r="Q309" s="37">
        <v>0</v>
      </c>
      <c r="R309" s="37">
        <v>1</v>
      </c>
      <c r="S309" s="37">
        <v>0</v>
      </c>
      <c r="T309" s="22">
        <v>0</v>
      </c>
      <c r="U309" s="24">
        <v>1</v>
      </c>
      <c r="V309" s="23">
        <v>1</v>
      </c>
      <c r="W309" s="54">
        <f t="shared" si="8"/>
        <v>0.5926259527110137</v>
      </c>
      <c r="X309" s="55">
        <f t="shared" si="9"/>
        <v>0.4073740472889863</v>
      </c>
    </row>
    <row r="310" spans="2:24" x14ac:dyDescent="0.25">
      <c r="B310" s="26">
        <f>IF('Training Data'!A304="M",1,0)</f>
        <v>1</v>
      </c>
      <c r="C310" s="22">
        <f>IF('Training Data'!A304="F",1,0)</f>
        <v>0</v>
      </c>
      <c r="D310" s="26">
        <f>IF('Training Data'!$B304="H",1,0)</f>
        <v>1</v>
      </c>
      <c r="E310" s="22">
        <f>IF('Training Data'!$B304="A",1,0)</f>
        <v>0</v>
      </c>
      <c r="F310" s="37">
        <v>0</v>
      </c>
      <c r="G310" s="37">
        <v>0</v>
      </c>
      <c r="H310" s="37">
        <v>0</v>
      </c>
      <c r="I310" s="37">
        <v>0</v>
      </c>
      <c r="J310" s="37">
        <v>0</v>
      </c>
      <c r="K310" s="37">
        <v>0</v>
      </c>
      <c r="L310" s="37">
        <v>0</v>
      </c>
      <c r="M310" s="37">
        <v>0</v>
      </c>
      <c r="N310" s="37">
        <v>0</v>
      </c>
      <c r="O310" s="37">
        <v>0</v>
      </c>
      <c r="P310" s="37">
        <v>0</v>
      </c>
      <c r="Q310" s="37">
        <v>0</v>
      </c>
      <c r="R310" s="37">
        <v>0</v>
      </c>
      <c r="S310" s="37">
        <v>0</v>
      </c>
      <c r="T310" s="22">
        <v>0</v>
      </c>
      <c r="U310" s="24">
        <v>1</v>
      </c>
      <c r="V310" s="23">
        <v>1</v>
      </c>
      <c r="W310" s="54">
        <f t="shared" si="8"/>
        <v>0.18577807334081253</v>
      </c>
      <c r="X310" s="55">
        <f t="shared" si="9"/>
        <v>0.81422192665918747</v>
      </c>
    </row>
    <row r="311" spans="2:24" x14ac:dyDescent="0.25">
      <c r="B311" s="26">
        <f>IF('Training Data'!A305="M",1,0)</f>
        <v>0</v>
      </c>
      <c r="C311" s="22">
        <f>IF('Training Data'!A305="F",1,0)</f>
        <v>1</v>
      </c>
      <c r="D311" s="26">
        <f>IF('Training Data'!$B305="H",1,0)</f>
        <v>1</v>
      </c>
      <c r="E311" s="22">
        <f>IF('Training Data'!$B305="A",1,0)</f>
        <v>0</v>
      </c>
      <c r="F311" s="37">
        <v>1</v>
      </c>
      <c r="G311" s="37">
        <v>0</v>
      </c>
      <c r="H311" s="37">
        <v>0</v>
      </c>
      <c r="I311" s="37">
        <v>0</v>
      </c>
      <c r="J311" s="37">
        <v>0</v>
      </c>
      <c r="K311" s="37">
        <v>0</v>
      </c>
      <c r="L311" s="37">
        <v>0</v>
      </c>
      <c r="M311" s="37">
        <v>0</v>
      </c>
      <c r="N311" s="37">
        <v>0</v>
      </c>
      <c r="O311" s="37">
        <v>0</v>
      </c>
      <c r="P311" s="37">
        <v>0</v>
      </c>
      <c r="Q311" s="37">
        <v>0</v>
      </c>
      <c r="R311" s="37">
        <v>0</v>
      </c>
      <c r="S311" s="37">
        <v>0</v>
      </c>
      <c r="T311" s="22">
        <v>0</v>
      </c>
      <c r="U311" s="24">
        <v>1</v>
      </c>
      <c r="V311" s="23">
        <v>1</v>
      </c>
      <c r="W311" s="54">
        <f t="shared" si="8"/>
        <v>0.54965589290680228</v>
      </c>
      <c r="X311" s="55">
        <f t="shared" si="9"/>
        <v>0.45034410709319772</v>
      </c>
    </row>
    <row r="312" spans="2:24" x14ac:dyDescent="0.25">
      <c r="B312" s="26">
        <f>IF('Training Data'!A306="M",1,0)</f>
        <v>1</v>
      </c>
      <c r="C312" s="22">
        <f>IF('Training Data'!A306="F",1,0)</f>
        <v>0</v>
      </c>
      <c r="D312" s="26">
        <f>IF('Training Data'!$B306="H",1,0)</f>
        <v>0</v>
      </c>
      <c r="E312" s="22">
        <f>IF('Training Data'!$B306="A",1,0)</f>
        <v>1</v>
      </c>
      <c r="F312" s="37">
        <v>0</v>
      </c>
      <c r="G312" s="37">
        <v>0</v>
      </c>
      <c r="H312" s="37">
        <v>0</v>
      </c>
      <c r="I312" s="37">
        <v>0</v>
      </c>
      <c r="J312" s="37">
        <v>0</v>
      </c>
      <c r="K312" s="37">
        <v>0</v>
      </c>
      <c r="L312" s="37">
        <v>0</v>
      </c>
      <c r="M312" s="37">
        <v>0</v>
      </c>
      <c r="N312" s="37">
        <v>0</v>
      </c>
      <c r="O312" s="37">
        <v>1</v>
      </c>
      <c r="P312" s="37">
        <v>0</v>
      </c>
      <c r="Q312" s="37">
        <v>0</v>
      </c>
      <c r="R312" s="37">
        <v>0</v>
      </c>
      <c r="S312" s="37">
        <v>0</v>
      </c>
      <c r="T312" s="22">
        <v>0</v>
      </c>
      <c r="U312" s="24">
        <v>1</v>
      </c>
      <c r="V312" s="23">
        <v>1</v>
      </c>
      <c r="W312" s="54">
        <f t="shared" si="8"/>
        <v>0.46503378626437242</v>
      </c>
      <c r="X312" s="55">
        <f t="shared" si="9"/>
        <v>0.53496621373562758</v>
      </c>
    </row>
    <row r="313" spans="2:24" x14ac:dyDescent="0.25">
      <c r="B313" s="26">
        <f>IF('Training Data'!A307="M",1,0)</f>
        <v>1</v>
      </c>
      <c r="C313" s="22">
        <f>IF('Training Data'!A307="F",1,0)</f>
        <v>0</v>
      </c>
      <c r="D313" s="26">
        <f>IF('Training Data'!$B307="H",1,0)</f>
        <v>0</v>
      </c>
      <c r="E313" s="22">
        <f>IF('Training Data'!$B307="A",1,0)</f>
        <v>1</v>
      </c>
      <c r="F313" s="37">
        <v>0</v>
      </c>
      <c r="G313" s="37">
        <v>0</v>
      </c>
      <c r="H313" s="37">
        <v>0</v>
      </c>
      <c r="I313" s="37">
        <v>0</v>
      </c>
      <c r="J313" s="37">
        <v>1</v>
      </c>
      <c r="K313" s="37">
        <v>0</v>
      </c>
      <c r="L313" s="37">
        <v>0</v>
      </c>
      <c r="M313" s="37">
        <v>0</v>
      </c>
      <c r="N313" s="37">
        <v>0</v>
      </c>
      <c r="O313" s="37">
        <v>0</v>
      </c>
      <c r="P313" s="37">
        <v>0</v>
      </c>
      <c r="Q313" s="37">
        <v>0</v>
      </c>
      <c r="R313" s="37">
        <v>1</v>
      </c>
      <c r="S313" s="37">
        <v>0</v>
      </c>
      <c r="T313" s="22">
        <v>1</v>
      </c>
      <c r="U313" s="24">
        <v>1</v>
      </c>
      <c r="V313" s="23">
        <v>1</v>
      </c>
      <c r="W313" s="54">
        <f t="shared" si="8"/>
        <v>1.1955336666320238</v>
      </c>
      <c r="X313" s="55">
        <f t="shared" si="9"/>
        <v>0.19553366663202376</v>
      </c>
    </row>
    <row r="314" spans="2:24" x14ac:dyDescent="0.25">
      <c r="B314" s="26">
        <f>IF('Training Data'!A308="M",1,0)</f>
        <v>0</v>
      </c>
      <c r="C314" s="22">
        <f>IF('Training Data'!A308="F",1,0)</f>
        <v>0</v>
      </c>
      <c r="D314" s="26">
        <f>IF('Training Data'!$B308="H",1,0)</f>
        <v>0</v>
      </c>
      <c r="E314" s="22">
        <f>IF('Training Data'!$B308="A",1,0)</f>
        <v>1</v>
      </c>
      <c r="F314" s="37">
        <v>0</v>
      </c>
      <c r="G314" s="37">
        <v>0</v>
      </c>
      <c r="H314" s="37">
        <v>0</v>
      </c>
      <c r="I314" s="37">
        <v>0</v>
      </c>
      <c r="J314" s="37">
        <v>0</v>
      </c>
      <c r="K314" s="37">
        <v>0</v>
      </c>
      <c r="L314" s="37">
        <v>0</v>
      </c>
      <c r="M314" s="37">
        <v>0</v>
      </c>
      <c r="N314" s="37">
        <v>0</v>
      </c>
      <c r="O314" s="37">
        <v>0</v>
      </c>
      <c r="P314" s="37">
        <v>0</v>
      </c>
      <c r="Q314" s="37">
        <v>0</v>
      </c>
      <c r="R314" s="37">
        <v>1</v>
      </c>
      <c r="S314" s="37">
        <v>0</v>
      </c>
      <c r="T314" s="22">
        <v>0</v>
      </c>
      <c r="U314" s="24">
        <v>1</v>
      </c>
      <c r="V314" s="23">
        <v>1</v>
      </c>
      <c r="W314" s="54">
        <f t="shared" si="8"/>
        <v>0.51471241593102457</v>
      </c>
      <c r="X314" s="55">
        <f t="shared" si="9"/>
        <v>0.48528758406897543</v>
      </c>
    </row>
    <row r="315" spans="2:24" x14ac:dyDescent="0.25">
      <c r="B315" s="26">
        <f>IF('Training Data'!A309="M",1,0)</f>
        <v>0</v>
      </c>
      <c r="C315" s="22">
        <f>IF('Training Data'!A309="F",1,0)</f>
        <v>1</v>
      </c>
      <c r="D315" s="26">
        <f>IF('Training Data'!$B309="H",1,0)</f>
        <v>0</v>
      </c>
      <c r="E315" s="22">
        <f>IF('Training Data'!$B309="A",1,0)</f>
        <v>1</v>
      </c>
      <c r="F315" s="37">
        <v>0</v>
      </c>
      <c r="G315" s="37">
        <v>0</v>
      </c>
      <c r="H315" s="37">
        <v>0</v>
      </c>
      <c r="I315" s="37">
        <v>0</v>
      </c>
      <c r="J315" s="37">
        <v>0</v>
      </c>
      <c r="K315" s="37">
        <v>0</v>
      </c>
      <c r="L315" s="37">
        <v>0</v>
      </c>
      <c r="M315" s="37">
        <v>0</v>
      </c>
      <c r="N315" s="37">
        <v>0</v>
      </c>
      <c r="O315" s="37">
        <v>0</v>
      </c>
      <c r="P315" s="37">
        <v>0</v>
      </c>
      <c r="Q315" s="37">
        <v>0</v>
      </c>
      <c r="R315" s="37">
        <v>0</v>
      </c>
      <c r="S315" s="37">
        <v>0</v>
      </c>
      <c r="T315" s="22">
        <v>1</v>
      </c>
      <c r="U315" s="24">
        <v>1</v>
      </c>
      <c r="V315" s="23">
        <v>1</v>
      </c>
      <c r="W315" s="54">
        <f t="shared" si="8"/>
        <v>0.61479502812899334</v>
      </c>
      <c r="X315" s="55">
        <f t="shared" si="9"/>
        <v>0.38520497187100666</v>
      </c>
    </row>
    <row r="316" spans="2:24" x14ac:dyDescent="0.25">
      <c r="B316" s="26">
        <f>IF('Training Data'!A310="M",1,0)</f>
        <v>1</v>
      </c>
      <c r="C316" s="22">
        <f>IF('Training Data'!A310="F",1,0)</f>
        <v>0</v>
      </c>
      <c r="D316" s="26">
        <f>IF('Training Data'!$B310="H",1,0)</f>
        <v>1</v>
      </c>
      <c r="E316" s="22">
        <f>IF('Training Data'!$B310="A",1,0)</f>
        <v>0</v>
      </c>
      <c r="F316" s="37">
        <v>0</v>
      </c>
      <c r="G316" s="37">
        <v>1</v>
      </c>
      <c r="H316" s="37">
        <v>0</v>
      </c>
      <c r="I316" s="37">
        <v>1</v>
      </c>
      <c r="J316" s="37">
        <v>1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0</v>
      </c>
      <c r="S316" s="37">
        <v>0</v>
      </c>
      <c r="T316" s="22">
        <v>0</v>
      </c>
      <c r="U316" s="24">
        <v>1</v>
      </c>
      <c r="V316" s="23">
        <v>1</v>
      </c>
      <c r="W316" s="54">
        <f t="shared" si="8"/>
        <v>0.82022480610695747</v>
      </c>
      <c r="X316" s="55">
        <f t="shared" si="9"/>
        <v>0.17977519389304253</v>
      </c>
    </row>
    <row r="317" spans="2:24" x14ac:dyDescent="0.25">
      <c r="B317" s="26">
        <f>IF('Training Data'!A311="M",1,0)</f>
        <v>0</v>
      </c>
      <c r="C317" s="22">
        <f>IF('Training Data'!A311="F",1,0)</f>
        <v>1</v>
      </c>
      <c r="D317" s="26">
        <f>IF('Training Data'!$B311="H",1,0)</f>
        <v>1</v>
      </c>
      <c r="E317" s="22">
        <f>IF('Training Data'!$B311="A",1,0)</f>
        <v>0</v>
      </c>
      <c r="F317" s="37">
        <v>0</v>
      </c>
      <c r="G317" s="37">
        <v>0</v>
      </c>
      <c r="H317" s="37">
        <v>0</v>
      </c>
      <c r="I317" s="37">
        <v>0</v>
      </c>
      <c r="J317" s="37">
        <v>0</v>
      </c>
      <c r="K317" s="37">
        <v>0</v>
      </c>
      <c r="L317" s="37">
        <v>0</v>
      </c>
      <c r="M317" s="37">
        <v>0</v>
      </c>
      <c r="N317" s="37">
        <v>0</v>
      </c>
      <c r="O317" s="37">
        <v>0</v>
      </c>
      <c r="P317" s="37">
        <v>0</v>
      </c>
      <c r="Q317" s="37">
        <v>0</v>
      </c>
      <c r="R317" s="37">
        <v>1</v>
      </c>
      <c r="S317" s="37">
        <v>0</v>
      </c>
      <c r="T317" s="22">
        <v>0</v>
      </c>
      <c r="U317" s="24">
        <v>1</v>
      </c>
      <c r="V317" s="23">
        <v>1</v>
      </c>
      <c r="W317" s="54">
        <f t="shared" si="8"/>
        <v>0.5926259527110137</v>
      </c>
      <c r="X317" s="55">
        <f t="shared" si="9"/>
        <v>0.4073740472889863</v>
      </c>
    </row>
    <row r="318" spans="2:24" x14ac:dyDescent="0.25">
      <c r="B318" s="26">
        <f>IF('Training Data'!A312="M",1,0)</f>
        <v>0</v>
      </c>
      <c r="C318" s="22">
        <f>IF('Training Data'!A312="F",1,0)</f>
        <v>0</v>
      </c>
      <c r="D318" s="26">
        <f>IF('Training Data'!$B312="H",1,0)</f>
        <v>0</v>
      </c>
      <c r="E318" s="22">
        <f>IF('Training Data'!$B312="A",1,0)</f>
        <v>1</v>
      </c>
      <c r="F318" s="37">
        <v>0</v>
      </c>
      <c r="G318" s="37">
        <v>0</v>
      </c>
      <c r="H318" s="37">
        <v>0</v>
      </c>
      <c r="I318" s="37">
        <v>1</v>
      </c>
      <c r="J318" s="37">
        <v>1</v>
      </c>
      <c r="K318" s="37">
        <v>0</v>
      </c>
      <c r="L318" s="37">
        <v>0</v>
      </c>
      <c r="M318" s="37">
        <v>0</v>
      </c>
      <c r="N318" s="37">
        <v>0</v>
      </c>
      <c r="O318" s="37">
        <v>0</v>
      </c>
      <c r="P318" s="37">
        <v>0</v>
      </c>
      <c r="Q318" s="37">
        <v>0</v>
      </c>
      <c r="R318" s="37">
        <v>1</v>
      </c>
      <c r="S318" s="37">
        <v>0</v>
      </c>
      <c r="T318" s="22">
        <v>0</v>
      </c>
      <c r="U318" s="24">
        <v>1</v>
      </c>
      <c r="V318" s="23">
        <v>1</v>
      </c>
      <c r="W318" s="54">
        <f t="shared" si="8"/>
        <v>1.3420061140775628</v>
      </c>
      <c r="X318" s="55">
        <f t="shared" si="9"/>
        <v>0.34200611407756276</v>
      </c>
    </row>
    <row r="319" spans="2:24" x14ac:dyDescent="0.25">
      <c r="B319" s="26">
        <f>IF('Training Data'!A313="M",1,0)</f>
        <v>0</v>
      </c>
      <c r="C319" s="22">
        <f>IF('Training Data'!A313="F",1,0)</f>
        <v>0</v>
      </c>
      <c r="D319" s="26">
        <f>IF('Training Data'!$B313="H",1,0)</f>
        <v>1</v>
      </c>
      <c r="E319" s="22">
        <f>IF('Training Data'!$B313="A",1,0)</f>
        <v>0</v>
      </c>
      <c r="F319" s="37">
        <v>1</v>
      </c>
      <c r="G319" s="37">
        <v>0</v>
      </c>
      <c r="H319" s="37">
        <v>1</v>
      </c>
      <c r="I319" s="37">
        <v>1</v>
      </c>
      <c r="J319" s="37">
        <v>0</v>
      </c>
      <c r="K319" s="37">
        <v>0</v>
      </c>
      <c r="L319" s="37">
        <v>0</v>
      </c>
      <c r="M319" s="37">
        <v>0</v>
      </c>
      <c r="N319" s="37">
        <v>0</v>
      </c>
      <c r="O319" s="37">
        <v>0</v>
      </c>
      <c r="P319" s="37">
        <v>0</v>
      </c>
      <c r="Q319" s="37">
        <v>0</v>
      </c>
      <c r="R319" s="37">
        <v>1</v>
      </c>
      <c r="S319" s="37">
        <v>0</v>
      </c>
      <c r="T319" s="22">
        <v>0</v>
      </c>
      <c r="U319" s="24">
        <v>1</v>
      </c>
      <c r="V319" s="23">
        <v>1</v>
      </c>
      <c r="W319" s="54">
        <f t="shared" si="8"/>
        <v>1.0010169608264297</v>
      </c>
      <c r="X319" s="55">
        <f t="shared" si="9"/>
        <v>1.0169608264296581E-3</v>
      </c>
    </row>
    <row r="320" spans="2:24" x14ac:dyDescent="0.25">
      <c r="B320" s="26">
        <f>IF('Training Data'!A314="M",1,0)</f>
        <v>1</v>
      </c>
      <c r="C320" s="22">
        <f>IF('Training Data'!A314="F",1,0)</f>
        <v>0</v>
      </c>
      <c r="D320" s="26">
        <f>IF('Training Data'!$B314="H",1,0)</f>
        <v>0</v>
      </c>
      <c r="E320" s="22">
        <f>IF('Training Data'!$B314="A",1,0)</f>
        <v>1</v>
      </c>
      <c r="F320" s="37">
        <v>1</v>
      </c>
      <c r="G320" s="37">
        <v>0</v>
      </c>
      <c r="H320" s="37">
        <v>0</v>
      </c>
      <c r="I320" s="37">
        <v>1</v>
      </c>
      <c r="J320" s="37">
        <v>0</v>
      </c>
      <c r="K320" s="37">
        <v>0</v>
      </c>
      <c r="L320" s="37">
        <v>0</v>
      </c>
      <c r="M320" s="37">
        <v>0</v>
      </c>
      <c r="N320" s="37">
        <v>0</v>
      </c>
      <c r="O320" s="37">
        <v>0</v>
      </c>
      <c r="P320" s="37">
        <v>0</v>
      </c>
      <c r="Q320" s="37">
        <v>1</v>
      </c>
      <c r="R320" s="37">
        <v>0</v>
      </c>
      <c r="S320" s="37">
        <v>0</v>
      </c>
      <c r="T320" s="22">
        <v>1</v>
      </c>
      <c r="U320" s="24">
        <v>1</v>
      </c>
      <c r="V320" s="23">
        <v>1</v>
      </c>
      <c r="W320" s="54">
        <f t="shared" si="8"/>
        <v>1.3999466952066109</v>
      </c>
      <c r="X320" s="55">
        <f t="shared" si="9"/>
        <v>0.39994669520661086</v>
      </c>
    </row>
    <row r="321" spans="2:24" x14ac:dyDescent="0.25">
      <c r="B321" s="26">
        <f>IF('Training Data'!A315="M",1,0)</f>
        <v>0</v>
      </c>
      <c r="C321" s="22">
        <f>IF('Training Data'!A315="F",1,0)</f>
        <v>1</v>
      </c>
      <c r="D321" s="26">
        <f>IF('Training Data'!$B315="H",1,0)</f>
        <v>0</v>
      </c>
      <c r="E321" s="22">
        <f>IF('Training Data'!$B315="A",1,0)</f>
        <v>1</v>
      </c>
      <c r="F321" s="37">
        <v>1</v>
      </c>
      <c r="G321" s="37">
        <v>0</v>
      </c>
      <c r="H321" s="37">
        <v>0</v>
      </c>
      <c r="I321" s="37">
        <v>0</v>
      </c>
      <c r="J321" s="37">
        <v>1</v>
      </c>
      <c r="K321" s="37">
        <v>0</v>
      </c>
      <c r="L321" s="37">
        <v>0</v>
      </c>
      <c r="M321" s="37">
        <v>0</v>
      </c>
      <c r="N321" s="37">
        <v>0</v>
      </c>
      <c r="O321" s="37">
        <v>1</v>
      </c>
      <c r="P321" s="37">
        <v>0</v>
      </c>
      <c r="Q321" s="37">
        <v>0</v>
      </c>
      <c r="R321" s="37">
        <v>0</v>
      </c>
      <c r="S321" s="37">
        <v>1</v>
      </c>
      <c r="T321" s="22">
        <v>0</v>
      </c>
      <c r="U321" s="24">
        <v>1</v>
      </c>
      <c r="V321" s="23">
        <v>1</v>
      </c>
      <c r="W321" s="54">
        <f t="shared" si="8"/>
        <v>1.0822332213739645</v>
      </c>
      <c r="X321" s="55">
        <f t="shared" si="9"/>
        <v>8.2233221373964493E-2</v>
      </c>
    </row>
    <row r="322" spans="2:24" x14ac:dyDescent="0.25">
      <c r="B322" s="26">
        <f>IF('Training Data'!A316="M",1,0)</f>
        <v>0</v>
      </c>
      <c r="C322" s="22">
        <f>IF('Training Data'!A316="F",1,0)</f>
        <v>1</v>
      </c>
      <c r="D322" s="26">
        <f>IF('Training Data'!$B316="H",1,0)</f>
        <v>1</v>
      </c>
      <c r="E322" s="22">
        <f>IF('Training Data'!$B316="A",1,0)</f>
        <v>0</v>
      </c>
      <c r="F322" s="37">
        <v>0</v>
      </c>
      <c r="G322" s="37">
        <v>0</v>
      </c>
      <c r="H322" s="37">
        <v>0</v>
      </c>
      <c r="I322" s="37">
        <v>0</v>
      </c>
      <c r="J322" s="37">
        <v>0</v>
      </c>
      <c r="K322" s="37">
        <v>0</v>
      </c>
      <c r="L322" s="37">
        <v>0</v>
      </c>
      <c r="M322" s="37">
        <v>0</v>
      </c>
      <c r="N322" s="37">
        <v>0</v>
      </c>
      <c r="O322" s="37">
        <v>0</v>
      </c>
      <c r="P322" s="37">
        <v>0</v>
      </c>
      <c r="Q322" s="37">
        <v>0</v>
      </c>
      <c r="R322" s="37">
        <v>1</v>
      </c>
      <c r="S322" s="37">
        <v>0</v>
      </c>
      <c r="T322" s="22">
        <v>0</v>
      </c>
      <c r="U322" s="24">
        <v>1</v>
      </c>
      <c r="V322" s="23">
        <v>1</v>
      </c>
      <c r="W322" s="54">
        <f t="shared" si="8"/>
        <v>0.5926259527110137</v>
      </c>
      <c r="X322" s="55">
        <f t="shared" si="9"/>
        <v>0.4073740472889863</v>
      </c>
    </row>
    <row r="323" spans="2:24" x14ac:dyDescent="0.25">
      <c r="B323" s="26">
        <f>IF('Training Data'!A317="M",1,0)</f>
        <v>1</v>
      </c>
      <c r="C323" s="22">
        <f>IF('Training Data'!A317="F",1,0)</f>
        <v>0</v>
      </c>
      <c r="D323" s="26">
        <f>IF('Training Data'!$B317="H",1,0)</f>
        <v>0</v>
      </c>
      <c r="E323" s="22">
        <f>IF('Training Data'!$B317="A",1,0)</f>
        <v>1</v>
      </c>
      <c r="F323" s="37">
        <v>1</v>
      </c>
      <c r="G323" s="37">
        <v>0</v>
      </c>
      <c r="H323" s="37">
        <v>0</v>
      </c>
      <c r="I323" s="37">
        <v>0</v>
      </c>
      <c r="J323" s="37">
        <v>0</v>
      </c>
      <c r="K323" s="37">
        <v>0</v>
      </c>
      <c r="L323" s="37">
        <v>0</v>
      </c>
      <c r="M323" s="37">
        <v>0</v>
      </c>
      <c r="N323" s="37">
        <v>0</v>
      </c>
      <c r="O323" s="37">
        <v>0</v>
      </c>
      <c r="P323" s="37">
        <v>0</v>
      </c>
      <c r="Q323" s="37">
        <v>0</v>
      </c>
      <c r="R323" s="37">
        <v>0</v>
      </c>
      <c r="S323" s="37">
        <v>0</v>
      </c>
      <c r="T323" s="22">
        <v>0</v>
      </c>
      <c r="U323" s="24">
        <v>1</v>
      </c>
      <c r="V323" s="23">
        <v>1</v>
      </c>
      <c r="W323" s="54">
        <f t="shared" si="8"/>
        <v>0.45070860807430596</v>
      </c>
      <c r="X323" s="55">
        <f t="shared" si="9"/>
        <v>0.54929139192569409</v>
      </c>
    </row>
    <row r="324" spans="2:24" x14ac:dyDescent="0.25">
      <c r="B324" s="26">
        <f>IF('Training Data'!A318="M",1,0)</f>
        <v>0</v>
      </c>
      <c r="C324" s="22">
        <f>IF('Training Data'!A318="F",1,0)</f>
        <v>1</v>
      </c>
      <c r="D324" s="26">
        <f>IF('Training Data'!$B318="H",1,0)</f>
        <v>1</v>
      </c>
      <c r="E324" s="22">
        <f>IF('Training Data'!$B318="A",1,0)</f>
        <v>0</v>
      </c>
      <c r="F324" s="37">
        <v>0</v>
      </c>
      <c r="G324" s="37">
        <v>0</v>
      </c>
      <c r="H324" s="37">
        <v>0</v>
      </c>
      <c r="I324" s="37">
        <v>0</v>
      </c>
      <c r="J324" s="37">
        <v>0</v>
      </c>
      <c r="K324" s="37">
        <v>0</v>
      </c>
      <c r="L324" s="37">
        <v>0</v>
      </c>
      <c r="M324" s="37">
        <v>0</v>
      </c>
      <c r="N324" s="37">
        <v>0</v>
      </c>
      <c r="O324" s="37">
        <v>0</v>
      </c>
      <c r="P324" s="37">
        <v>0</v>
      </c>
      <c r="Q324" s="37">
        <v>1</v>
      </c>
      <c r="R324" s="37">
        <v>0</v>
      </c>
      <c r="S324" s="37">
        <v>0</v>
      </c>
      <c r="T324" s="22">
        <v>1</v>
      </c>
      <c r="U324" s="24">
        <v>1</v>
      </c>
      <c r="V324" s="23">
        <v>1</v>
      </c>
      <c r="W324" s="54">
        <f t="shared" si="8"/>
        <v>0.81426930522108987</v>
      </c>
      <c r="X324" s="55">
        <f t="shared" si="9"/>
        <v>0.18573069477891013</v>
      </c>
    </row>
    <row r="325" spans="2:24" x14ac:dyDescent="0.25">
      <c r="B325" s="26">
        <f>IF('Training Data'!A319="M",1,0)</f>
        <v>1</v>
      </c>
      <c r="C325" s="22">
        <f>IF('Training Data'!A319="F",1,0)</f>
        <v>0</v>
      </c>
      <c r="D325" s="26">
        <f>IF('Training Data'!$B319="H",1,0)</f>
        <v>1</v>
      </c>
      <c r="E325" s="22">
        <f>IF('Training Data'!$B319="A",1,0)</f>
        <v>0</v>
      </c>
      <c r="F325" s="37">
        <v>0</v>
      </c>
      <c r="G325" s="37">
        <v>0</v>
      </c>
      <c r="H325" s="37">
        <v>0</v>
      </c>
      <c r="I325" s="37">
        <v>1</v>
      </c>
      <c r="J325" s="37">
        <v>0</v>
      </c>
      <c r="K325" s="37">
        <v>0</v>
      </c>
      <c r="L325" s="37">
        <v>0</v>
      </c>
      <c r="M325" s="37">
        <v>1</v>
      </c>
      <c r="N325" s="37">
        <v>0</v>
      </c>
      <c r="O325" s="37">
        <v>0</v>
      </c>
      <c r="P325" s="37">
        <v>0</v>
      </c>
      <c r="Q325" s="37">
        <v>0</v>
      </c>
      <c r="R325" s="37">
        <v>0</v>
      </c>
      <c r="S325" s="37">
        <v>0</v>
      </c>
      <c r="T325" s="22">
        <v>1</v>
      </c>
      <c r="U325" s="24">
        <v>1</v>
      </c>
      <c r="V325" s="23">
        <v>1</v>
      </c>
      <c r="W325" s="54">
        <f t="shared" si="8"/>
        <v>1.2239243396127357</v>
      </c>
      <c r="X325" s="55">
        <f t="shared" si="9"/>
        <v>0.22392433961273572</v>
      </c>
    </row>
    <row r="326" spans="2:24" x14ac:dyDescent="0.25">
      <c r="B326" s="26">
        <f>IF('Training Data'!A320="M",1,0)</f>
        <v>1</v>
      </c>
      <c r="C326" s="22">
        <f>IF('Training Data'!A320="F",1,0)</f>
        <v>0</v>
      </c>
      <c r="D326" s="26">
        <f>IF('Training Data'!$B320="H",1,0)</f>
        <v>1</v>
      </c>
      <c r="E326" s="22">
        <f>IF('Training Data'!$B320="A",1,0)</f>
        <v>0</v>
      </c>
      <c r="F326" s="37">
        <v>0</v>
      </c>
      <c r="G326" s="37">
        <v>0</v>
      </c>
      <c r="H326" s="37">
        <v>0</v>
      </c>
      <c r="I326" s="37">
        <v>1</v>
      </c>
      <c r="J326" s="37">
        <v>0</v>
      </c>
      <c r="K326" s="37">
        <v>0</v>
      </c>
      <c r="L326" s="37">
        <v>0</v>
      </c>
      <c r="M326" s="37">
        <v>0</v>
      </c>
      <c r="N326" s="37">
        <v>0</v>
      </c>
      <c r="O326" s="37">
        <v>1</v>
      </c>
      <c r="P326" s="37">
        <v>0</v>
      </c>
      <c r="Q326" s="37">
        <v>0</v>
      </c>
      <c r="R326" s="37">
        <v>0</v>
      </c>
      <c r="S326" s="37">
        <v>0</v>
      </c>
      <c r="T326" s="22">
        <v>0</v>
      </c>
      <c r="U326" s="24">
        <v>1</v>
      </c>
      <c r="V326" s="23">
        <v>1</v>
      </c>
      <c r="W326" s="54">
        <f t="shared" si="8"/>
        <v>0.88472792634889608</v>
      </c>
      <c r="X326" s="55">
        <f t="shared" si="9"/>
        <v>0.11527207365110392</v>
      </c>
    </row>
    <row r="327" spans="2:24" x14ac:dyDescent="0.25">
      <c r="B327" s="26">
        <f>IF('Training Data'!A321="M",1,0)</f>
        <v>0</v>
      </c>
      <c r="C327" s="22">
        <f>IF('Training Data'!A321="F",1,0)</f>
        <v>1</v>
      </c>
      <c r="D327" s="26">
        <f>IF('Training Data'!$B321="H",1,0)</f>
        <v>1</v>
      </c>
      <c r="E327" s="22">
        <f>IF('Training Data'!$B321="A",1,0)</f>
        <v>0</v>
      </c>
      <c r="F327" s="37">
        <v>0</v>
      </c>
      <c r="G327" s="37">
        <v>1</v>
      </c>
      <c r="H327" s="37">
        <v>0</v>
      </c>
      <c r="I327" s="37">
        <v>0</v>
      </c>
      <c r="J327" s="37">
        <v>0</v>
      </c>
      <c r="K327" s="37">
        <v>0</v>
      </c>
      <c r="L327" s="37">
        <v>0</v>
      </c>
      <c r="M327" s="37">
        <v>0</v>
      </c>
      <c r="N327" s="37">
        <v>0</v>
      </c>
      <c r="O327" s="37">
        <v>0</v>
      </c>
      <c r="P327" s="37">
        <v>0</v>
      </c>
      <c r="Q327" s="37">
        <v>0</v>
      </c>
      <c r="R327" s="37">
        <v>0</v>
      </c>
      <c r="S327" s="37">
        <v>0</v>
      </c>
      <c r="T327" s="22">
        <v>0</v>
      </c>
      <c r="U327" s="24">
        <v>1</v>
      </c>
      <c r="V327" s="23">
        <v>1</v>
      </c>
      <c r="W327" s="54">
        <f t="shared" si="8"/>
        <v>0.10381646921431323</v>
      </c>
      <c r="X327" s="55">
        <f t="shared" si="9"/>
        <v>0.8961835307856868</v>
      </c>
    </row>
    <row r="328" spans="2:24" x14ac:dyDescent="0.25">
      <c r="B328" s="26">
        <f>IF('Training Data'!A322="M",1,0)</f>
        <v>1</v>
      </c>
      <c r="C328" s="22">
        <f>IF('Training Data'!A322="F",1,0)</f>
        <v>0</v>
      </c>
      <c r="D328" s="26">
        <f>IF('Training Data'!$B322="H",1,0)</f>
        <v>0</v>
      </c>
      <c r="E328" s="22">
        <f>IF('Training Data'!$B322="A",1,0)</f>
        <v>1</v>
      </c>
      <c r="F328" s="37">
        <v>1</v>
      </c>
      <c r="G328" s="37">
        <v>0</v>
      </c>
      <c r="H328" s="37">
        <v>0</v>
      </c>
      <c r="I328" s="37">
        <v>0</v>
      </c>
      <c r="J328" s="37">
        <v>0</v>
      </c>
      <c r="K328" s="37">
        <v>0</v>
      </c>
      <c r="L328" s="37">
        <v>0</v>
      </c>
      <c r="M328" s="37">
        <v>0</v>
      </c>
      <c r="N328" s="37">
        <v>0</v>
      </c>
      <c r="O328" s="37">
        <v>0</v>
      </c>
      <c r="P328" s="37">
        <v>0</v>
      </c>
      <c r="Q328" s="37">
        <v>0</v>
      </c>
      <c r="R328" s="37">
        <v>0</v>
      </c>
      <c r="S328" s="37">
        <v>0</v>
      </c>
      <c r="T328" s="22">
        <v>0</v>
      </c>
      <c r="U328" s="24">
        <v>1</v>
      </c>
      <c r="V328" s="23">
        <v>1</v>
      </c>
      <c r="W328" s="54">
        <f t="shared" ref="W328:W391" si="10">SUMPRODUCT($B$2:$U$2,B328:U328)</f>
        <v>0.45070860807430596</v>
      </c>
      <c r="X328" s="55">
        <f t="shared" si="9"/>
        <v>0.54929139192569409</v>
      </c>
    </row>
    <row r="329" spans="2:24" x14ac:dyDescent="0.25">
      <c r="B329" s="26">
        <f>IF('Training Data'!A323="M",1,0)</f>
        <v>0</v>
      </c>
      <c r="C329" s="22">
        <f>IF('Training Data'!A323="F",1,0)</f>
        <v>0</v>
      </c>
      <c r="D329" s="26">
        <f>IF('Training Data'!$B323="H",1,0)</f>
        <v>0</v>
      </c>
      <c r="E329" s="22">
        <f>IF('Training Data'!$B323="A",1,0)</f>
        <v>1</v>
      </c>
      <c r="F329" s="37">
        <v>0</v>
      </c>
      <c r="G329" s="37">
        <v>1</v>
      </c>
      <c r="H329" s="37">
        <v>0</v>
      </c>
      <c r="I329" s="37">
        <v>0</v>
      </c>
      <c r="J329" s="37">
        <v>0</v>
      </c>
      <c r="K329" s="37">
        <v>0</v>
      </c>
      <c r="L329" s="37">
        <v>0</v>
      </c>
      <c r="M329" s="37">
        <v>0</v>
      </c>
      <c r="N329" s="37">
        <v>0</v>
      </c>
      <c r="O329" s="37">
        <v>0</v>
      </c>
      <c r="P329" s="37">
        <v>0</v>
      </c>
      <c r="Q329" s="37">
        <v>0</v>
      </c>
      <c r="R329" s="37">
        <v>1</v>
      </c>
      <c r="S329" s="37">
        <v>0</v>
      </c>
      <c r="T329" s="22">
        <v>0</v>
      </c>
      <c r="U329" s="24">
        <v>1</v>
      </c>
      <c r="V329" s="23">
        <v>1</v>
      </c>
      <c r="W329" s="54">
        <f t="shared" si="10"/>
        <v>0.32186545055063132</v>
      </c>
      <c r="X329" s="55">
        <f t="shared" ref="X329:X392" si="11">ABS(V329-W329)</f>
        <v>0.67813454944936868</v>
      </c>
    </row>
    <row r="330" spans="2:24" x14ac:dyDescent="0.25">
      <c r="B330" s="26">
        <f>IF('Training Data'!A324="M",1,0)</f>
        <v>0</v>
      </c>
      <c r="C330" s="22">
        <f>IF('Training Data'!A324="F",1,0)</f>
        <v>1</v>
      </c>
      <c r="D330" s="26">
        <f>IF('Training Data'!$B324="H",1,0)</f>
        <v>0</v>
      </c>
      <c r="E330" s="22">
        <f>IF('Training Data'!$B324="A",1,0)</f>
        <v>1</v>
      </c>
      <c r="F330" s="37">
        <v>0</v>
      </c>
      <c r="G330" s="37">
        <v>0</v>
      </c>
      <c r="H330" s="37">
        <v>0</v>
      </c>
      <c r="I330" s="37">
        <v>0</v>
      </c>
      <c r="J330" s="37">
        <v>0</v>
      </c>
      <c r="K330" s="37">
        <v>0</v>
      </c>
      <c r="L330" s="37">
        <v>0</v>
      </c>
      <c r="M330" s="37">
        <v>0</v>
      </c>
      <c r="N330" s="37">
        <v>0</v>
      </c>
      <c r="O330" s="37">
        <v>0</v>
      </c>
      <c r="P330" s="37">
        <v>0</v>
      </c>
      <c r="Q330" s="37">
        <v>0</v>
      </c>
      <c r="R330" s="37">
        <v>0</v>
      </c>
      <c r="S330" s="37">
        <v>0</v>
      </c>
      <c r="T330" s="22">
        <v>0</v>
      </c>
      <c r="U330" s="24">
        <v>1</v>
      </c>
      <c r="V330" s="23">
        <v>1</v>
      </c>
      <c r="W330" s="54">
        <f t="shared" si="10"/>
        <v>0.30860151101610406</v>
      </c>
      <c r="X330" s="55">
        <f t="shared" si="11"/>
        <v>0.691398488983896</v>
      </c>
    </row>
    <row r="331" spans="2:24" x14ac:dyDescent="0.25">
      <c r="B331" s="26">
        <f>IF('Training Data'!A325="M",1,0)</f>
        <v>0</v>
      </c>
      <c r="C331" s="22">
        <f>IF('Training Data'!A325="F",1,0)</f>
        <v>1</v>
      </c>
      <c r="D331" s="26">
        <f>IF('Training Data'!$B325="H",1,0)</f>
        <v>0</v>
      </c>
      <c r="E331" s="22">
        <f>IF('Training Data'!$B325="A",1,0)</f>
        <v>0</v>
      </c>
      <c r="F331" s="37">
        <v>0</v>
      </c>
      <c r="G331" s="37">
        <v>0</v>
      </c>
      <c r="H331" s="37">
        <v>0</v>
      </c>
      <c r="I331" s="37">
        <v>1</v>
      </c>
      <c r="J331" s="37">
        <v>0</v>
      </c>
      <c r="K331" s="37">
        <v>0</v>
      </c>
      <c r="L331" s="37">
        <v>0</v>
      </c>
      <c r="M331" s="37">
        <v>0</v>
      </c>
      <c r="N331" s="37">
        <v>0</v>
      </c>
      <c r="O331" s="37">
        <v>0</v>
      </c>
      <c r="P331" s="37">
        <v>0</v>
      </c>
      <c r="Q331" s="37">
        <v>1</v>
      </c>
      <c r="R331" s="37">
        <v>1</v>
      </c>
      <c r="S331" s="37">
        <v>0</v>
      </c>
      <c r="T331" s="22">
        <v>0</v>
      </c>
      <c r="U331" s="24">
        <v>1</v>
      </c>
      <c r="V331" s="23">
        <v>1</v>
      </c>
      <c r="W331" s="54">
        <f t="shared" si="10"/>
        <v>1.1909521573366668</v>
      </c>
      <c r="X331" s="55">
        <f t="shared" si="11"/>
        <v>0.19095215733666682</v>
      </c>
    </row>
    <row r="332" spans="2:24" x14ac:dyDescent="0.25">
      <c r="B332" s="26">
        <f>IF('Training Data'!A326="M",1,0)</f>
        <v>0</v>
      </c>
      <c r="C332" s="22">
        <f>IF('Training Data'!A326="F",1,0)</f>
        <v>1</v>
      </c>
      <c r="D332" s="26">
        <f>IF('Training Data'!$B326="H",1,0)</f>
        <v>1</v>
      </c>
      <c r="E332" s="22">
        <f>IF('Training Data'!$B326="A",1,0)</f>
        <v>0</v>
      </c>
      <c r="F332" s="37">
        <v>0</v>
      </c>
      <c r="G332" s="37">
        <v>0</v>
      </c>
      <c r="H332" s="37">
        <v>0</v>
      </c>
      <c r="I332" s="37">
        <v>0</v>
      </c>
      <c r="J332" s="37">
        <v>1</v>
      </c>
      <c r="K332" s="37">
        <v>0</v>
      </c>
      <c r="L332" s="37">
        <v>0</v>
      </c>
      <c r="M332" s="37">
        <v>1</v>
      </c>
      <c r="N332" s="37">
        <v>0</v>
      </c>
      <c r="O332" s="37">
        <v>1</v>
      </c>
      <c r="P332" s="37">
        <v>0</v>
      </c>
      <c r="Q332" s="37">
        <v>0</v>
      </c>
      <c r="R332" s="37">
        <v>0</v>
      </c>
      <c r="S332" s="37">
        <v>0</v>
      </c>
      <c r="T332" s="22">
        <v>0</v>
      </c>
      <c r="U332" s="24">
        <v>1</v>
      </c>
      <c r="V332" s="23">
        <v>1</v>
      </c>
      <c r="W332" s="54">
        <f t="shared" si="10"/>
        <v>1.2599630853905985</v>
      </c>
      <c r="X332" s="55">
        <f t="shared" si="11"/>
        <v>0.25996308539059854</v>
      </c>
    </row>
    <row r="333" spans="2:24" x14ac:dyDescent="0.25">
      <c r="B333" s="26">
        <f>IF('Training Data'!A327="M",1,0)</f>
        <v>1</v>
      </c>
      <c r="C333" s="22">
        <f>IF('Training Data'!A327="F",1,0)</f>
        <v>0</v>
      </c>
      <c r="D333" s="26">
        <f>IF('Training Data'!$B327="H",1,0)</f>
        <v>0</v>
      </c>
      <c r="E333" s="22">
        <f>IF('Training Data'!$B327="A",1,0)</f>
        <v>0</v>
      </c>
      <c r="F333" s="37">
        <v>0</v>
      </c>
      <c r="G333" s="37">
        <v>0</v>
      </c>
      <c r="H333" s="37">
        <v>0</v>
      </c>
      <c r="I333" s="37">
        <v>0</v>
      </c>
      <c r="J333" s="37">
        <v>0</v>
      </c>
      <c r="K333" s="37">
        <v>0</v>
      </c>
      <c r="L333" s="37">
        <v>0</v>
      </c>
      <c r="M333" s="37">
        <v>0</v>
      </c>
      <c r="N333" s="37">
        <v>0</v>
      </c>
      <c r="O333" s="37">
        <v>0</v>
      </c>
      <c r="P333" s="37">
        <v>0</v>
      </c>
      <c r="Q333" s="37">
        <v>0</v>
      </c>
      <c r="R333" s="37">
        <v>0</v>
      </c>
      <c r="S333" s="37">
        <v>0</v>
      </c>
      <c r="T333" s="22">
        <v>1</v>
      </c>
      <c r="U333" s="24">
        <v>1</v>
      </c>
      <c r="V333" s="23">
        <v>1</v>
      </c>
      <c r="W333" s="54">
        <f t="shared" si="10"/>
        <v>0.44725322505993964</v>
      </c>
      <c r="X333" s="55">
        <f t="shared" si="11"/>
        <v>0.5527467749400603</v>
      </c>
    </row>
    <row r="334" spans="2:24" x14ac:dyDescent="0.25">
      <c r="B334" s="26">
        <f>IF('Training Data'!A328="M",1,0)</f>
        <v>0</v>
      </c>
      <c r="C334" s="22">
        <f>IF('Training Data'!A328="F",1,0)</f>
        <v>1</v>
      </c>
      <c r="D334" s="26">
        <f>IF('Training Data'!$B328="H",1,0)</f>
        <v>1</v>
      </c>
      <c r="E334" s="22">
        <f>IF('Training Data'!$B328="A",1,0)</f>
        <v>0</v>
      </c>
      <c r="F334" s="37">
        <v>0</v>
      </c>
      <c r="G334" s="37">
        <v>0</v>
      </c>
      <c r="H334" s="37">
        <v>0</v>
      </c>
      <c r="I334" s="37">
        <v>0</v>
      </c>
      <c r="J334" s="37">
        <v>0</v>
      </c>
      <c r="K334" s="37">
        <v>1</v>
      </c>
      <c r="L334" s="37">
        <v>0</v>
      </c>
      <c r="M334" s="37">
        <v>0</v>
      </c>
      <c r="N334" s="37">
        <v>0</v>
      </c>
      <c r="O334" s="37">
        <v>0</v>
      </c>
      <c r="P334" s="37">
        <v>0</v>
      </c>
      <c r="Q334" s="37">
        <v>0</v>
      </c>
      <c r="R334" s="37">
        <v>1</v>
      </c>
      <c r="S334" s="37">
        <v>0</v>
      </c>
      <c r="T334" s="22">
        <v>0</v>
      </c>
      <c r="U334" s="24">
        <v>1</v>
      </c>
      <c r="V334" s="23">
        <v>1</v>
      </c>
      <c r="W334" s="54">
        <f t="shared" si="10"/>
        <v>0.97523778674837214</v>
      </c>
      <c r="X334" s="55">
        <f t="shared" si="11"/>
        <v>2.4762213251627863E-2</v>
      </c>
    </row>
    <row r="335" spans="2:24" x14ac:dyDescent="0.25">
      <c r="B335" s="26">
        <f>IF('Training Data'!A329="M",1,0)</f>
        <v>0</v>
      </c>
      <c r="C335" s="22">
        <f>IF('Training Data'!A329="F",1,0)</f>
        <v>1</v>
      </c>
      <c r="D335" s="26">
        <f>IF('Training Data'!$B329="H",1,0)</f>
        <v>0</v>
      </c>
      <c r="E335" s="22">
        <f>IF('Training Data'!$B329="A",1,0)</f>
        <v>1</v>
      </c>
      <c r="F335" s="37">
        <v>0</v>
      </c>
      <c r="G335" s="37">
        <v>0</v>
      </c>
      <c r="H335" s="37">
        <v>0</v>
      </c>
      <c r="I335" s="37">
        <v>0</v>
      </c>
      <c r="J335" s="37">
        <v>1</v>
      </c>
      <c r="K335" s="37">
        <v>1</v>
      </c>
      <c r="L335" s="37">
        <v>0</v>
      </c>
      <c r="M335" s="37">
        <v>0</v>
      </c>
      <c r="N335" s="37">
        <v>0</v>
      </c>
      <c r="O335" s="37">
        <v>0</v>
      </c>
      <c r="P335" s="37">
        <v>0</v>
      </c>
      <c r="Q335" s="37">
        <v>0</v>
      </c>
      <c r="R335" s="37">
        <v>1</v>
      </c>
      <c r="S335" s="37">
        <v>0</v>
      </c>
      <c r="T335" s="22">
        <v>0</v>
      </c>
      <c r="U335" s="24">
        <v>1</v>
      </c>
      <c r="V335" s="23">
        <v>1</v>
      </c>
      <c r="W335" s="54">
        <f t="shared" si="10"/>
        <v>1.3828373448103868</v>
      </c>
      <c r="X335" s="55">
        <f t="shared" si="11"/>
        <v>0.38283734481038678</v>
      </c>
    </row>
    <row r="336" spans="2:24" x14ac:dyDescent="0.25">
      <c r="B336" s="26">
        <f>IF('Training Data'!A330="M",1,0)</f>
        <v>0</v>
      </c>
      <c r="C336" s="22">
        <f>IF('Training Data'!A330="F",1,0)</f>
        <v>1</v>
      </c>
      <c r="D336" s="26">
        <f>IF('Training Data'!$B330="H",1,0)</f>
        <v>1</v>
      </c>
      <c r="E336" s="22">
        <f>IF('Training Data'!$B330="A",1,0)</f>
        <v>0</v>
      </c>
      <c r="F336" s="37">
        <v>0</v>
      </c>
      <c r="G336" s="37">
        <v>0</v>
      </c>
      <c r="H336" s="37">
        <v>0</v>
      </c>
      <c r="I336" s="37">
        <v>0</v>
      </c>
      <c r="J336" s="37">
        <v>0</v>
      </c>
      <c r="K336" s="37">
        <v>0</v>
      </c>
      <c r="L336" s="37">
        <v>0</v>
      </c>
      <c r="M336" s="37">
        <v>0</v>
      </c>
      <c r="N336" s="37">
        <v>0</v>
      </c>
      <c r="O336" s="37">
        <v>1</v>
      </c>
      <c r="P336" s="37">
        <v>0</v>
      </c>
      <c r="Q336" s="37">
        <v>0</v>
      </c>
      <c r="R336" s="37">
        <v>0</v>
      </c>
      <c r="S336" s="37">
        <v>0</v>
      </c>
      <c r="T336" s="22">
        <v>0</v>
      </c>
      <c r="U336" s="24">
        <v>1</v>
      </c>
      <c r="V336" s="23">
        <v>1</v>
      </c>
      <c r="W336" s="54">
        <f t="shared" si="10"/>
        <v>0.56398107109686868</v>
      </c>
      <c r="X336" s="55">
        <f t="shared" si="11"/>
        <v>0.43601892890313132</v>
      </c>
    </row>
    <row r="337" spans="2:24" x14ac:dyDescent="0.25">
      <c r="B337" s="26">
        <f>IF('Training Data'!A331="M",1,0)</f>
        <v>0</v>
      </c>
      <c r="C337" s="22">
        <f>IF('Training Data'!A331="F",1,0)</f>
        <v>0</v>
      </c>
      <c r="D337" s="26">
        <f>IF('Training Data'!$B331="H",1,0)</f>
        <v>1</v>
      </c>
      <c r="E337" s="22">
        <f>IF('Training Data'!$B331="A",1,0)</f>
        <v>0</v>
      </c>
      <c r="F337" s="37">
        <v>0</v>
      </c>
      <c r="G337" s="37">
        <v>0</v>
      </c>
      <c r="H337" s="37">
        <v>0</v>
      </c>
      <c r="I337" s="37">
        <v>0</v>
      </c>
      <c r="J337" s="37">
        <v>0</v>
      </c>
      <c r="K337" s="37">
        <v>0</v>
      </c>
      <c r="L337" s="37">
        <v>0</v>
      </c>
      <c r="M337" s="37">
        <v>1</v>
      </c>
      <c r="N337" s="37">
        <v>0</v>
      </c>
      <c r="O337" s="37">
        <v>0</v>
      </c>
      <c r="P337" s="37">
        <v>0</v>
      </c>
      <c r="Q337" s="37">
        <v>0</v>
      </c>
      <c r="R337" s="37">
        <v>1</v>
      </c>
      <c r="S337" s="37">
        <v>0</v>
      </c>
      <c r="T337" s="22">
        <v>0</v>
      </c>
      <c r="U337" s="24">
        <v>1</v>
      </c>
      <c r="V337" s="23">
        <v>1</v>
      </c>
      <c r="W337" s="54">
        <f t="shared" si="10"/>
        <v>0.80309487216273956</v>
      </c>
      <c r="X337" s="55">
        <f t="shared" si="11"/>
        <v>0.19690512783726044</v>
      </c>
    </row>
    <row r="338" spans="2:24" x14ac:dyDescent="0.25">
      <c r="B338" s="26">
        <f>IF('Training Data'!A332="M",1,0)</f>
        <v>1</v>
      </c>
      <c r="C338" s="22">
        <f>IF('Training Data'!A332="F",1,0)</f>
        <v>0</v>
      </c>
      <c r="D338" s="26">
        <f>IF('Training Data'!$B332="H",1,0)</f>
        <v>1</v>
      </c>
      <c r="E338" s="22">
        <f>IF('Training Data'!$B332="A",1,0)</f>
        <v>0</v>
      </c>
      <c r="F338" s="37">
        <v>0</v>
      </c>
      <c r="G338" s="37">
        <v>0</v>
      </c>
      <c r="H338" s="37">
        <v>0</v>
      </c>
      <c r="I338" s="37">
        <v>1</v>
      </c>
      <c r="J338" s="37">
        <v>0</v>
      </c>
      <c r="K338" s="37">
        <v>0</v>
      </c>
      <c r="L338" s="37">
        <v>0</v>
      </c>
      <c r="M338" s="37">
        <v>0</v>
      </c>
      <c r="N338" s="37">
        <v>0</v>
      </c>
      <c r="O338" s="37">
        <v>0</v>
      </c>
      <c r="P338" s="37">
        <v>0</v>
      </c>
      <c r="Q338" s="37">
        <v>1</v>
      </c>
      <c r="R338" s="37">
        <v>1</v>
      </c>
      <c r="S338" s="37">
        <v>0</v>
      </c>
      <c r="T338" s="22">
        <v>0</v>
      </c>
      <c r="U338" s="24">
        <v>1</v>
      </c>
      <c r="V338" s="23">
        <v>1</v>
      </c>
      <c r="W338" s="54">
        <f t="shared" si="10"/>
        <v>1.1247851614765352</v>
      </c>
      <c r="X338" s="55">
        <f t="shared" si="11"/>
        <v>0.12478516147653518</v>
      </c>
    </row>
    <row r="339" spans="2:24" x14ac:dyDescent="0.25">
      <c r="B339" s="26">
        <f>IF('Training Data'!A333="M",1,0)</f>
        <v>0</v>
      </c>
      <c r="C339" s="22">
        <f>IF('Training Data'!A333="F",1,0)</f>
        <v>1</v>
      </c>
      <c r="D339" s="26">
        <f>IF('Training Data'!$B333="H",1,0)</f>
        <v>1</v>
      </c>
      <c r="E339" s="22">
        <f>IF('Training Data'!$B333="A",1,0)</f>
        <v>0</v>
      </c>
      <c r="F339" s="37">
        <v>0</v>
      </c>
      <c r="G339" s="37">
        <v>0</v>
      </c>
      <c r="H339" s="37">
        <v>0</v>
      </c>
      <c r="I339" s="37">
        <v>0</v>
      </c>
      <c r="J339" s="37">
        <v>0</v>
      </c>
      <c r="K339" s="37">
        <v>1</v>
      </c>
      <c r="L339" s="37">
        <v>1</v>
      </c>
      <c r="M339" s="37">
        <v>0</v>
      </c>
      <c r="N339" s="37">
        <v>0</v>
      </c>
      <c r="O339" s="37">
        <v>0</v>
      </c>
      <c r="P339" s="37">
        <v>0</v>
      </c>
      <c r="Q339" s="37">
        <v>0</v>
      </c>
      <c r="R339" s="37">
        <v>0</v>
      </c>
      <c r="S339" s="37">
        <v>0</v>
      </c>
      <c r="T339" s="22">
        <v>0</v>
      </c>
      <c r="U339" s="24">
        <v>1</v>
      </c>
      <c r="V339" s="23">
        <v>1</v>
      </c>
      <c r="W339" s="54">
        <f t="shared" si="10"/>
        <v>1.005633181978336</v>
      </c>
      <c r="X339" s="55">
        <f t="shared" si="11"/>
        <v>5.6331819783359549E-3</v>
      </c>
    </row>
    <row r="340" spans="2:24" x14ac:dyDescent="0.25">
      <c r="B340" s="26">
        <f>IF('Training Data'!A334="M",1,0)</f>
        <v>0</v>
      </c>
      <c r="C340" s="22">
        <f>IF('Training Data'!A334="F",1,0)</f>
        <v>0</v>
      </c>
      <c r="D340" s="26">
        <f>IF('Training Data'!$B334="H",1,0)</f>
        <v>1</v>
      </c>
      <c r="E340" s="22">
        <f>IF('Training Data'!$B334="A",1,0)</f>
        <v>0</v>
      </c>
      <c r="F340" s="37">
        <v>0</v>
      </c>
      <c r="G340" s="37">
        <v>0</v>
      </c>
      <c r="H340" s="37">
        <v>0</v>
      </c>
      <c r="I340" s="37">
        <v>0</v>
      </c>
      <c r="J340" s="37">
        <v>1</v>
      </c>
      <c r="K340" s="37">
        <v>0</v>
      </c>
      <c r="L340" s="37">
        <v>0</v>
      </c>
      <c r="M340" s="37">
        <v>0</v>
      </c>
      <c r="N340" s="37">
        <v>0</v>
      </c>
      <c r="O340" s="37">
        <v>0</v>
      </c>
      <c r="P340" s="37">
        <v>0</v>
      </c>
      <c r="Q340" s="37">
        <v>0</v>
      </c>
      <c r="R340" s="37">
        <v>0</v>
      </c>
      <c r="S340" s="37">
        <v>0</v>
      </c>
      <c r="T340" s="22">
        <v>1</v>
      </c>
      <c r="U340" s="24">
        <v>1</v>
      </c>
      <c r="V340" s="23">
        <v>1</v>
      </c>
      <c r="W340" s="54">
        <f t="shared" si="10"/>
        <v>0.90866682014682598</v>
      </c>
      <c r="X340" s="55">
        <f t="shared" si="11"/>
        <v>9.1333179853174018E-2</v>
      </c>
    </row>
    <row r="341" spans="2:24" x14ac:dyDescent="0.25">
      <c r="B341" s="26">
        <f>IF('Training Data'!A335="M",1,0)</f>
        <v>1</v>
      </c>
      <c r="C341" s="22">
        <f>IF('Training Data'!A335="F",1,0)</f>
        <v>0</v>
      </c>
      <c r="D341" s="26">
        <f>IF('Training Data'!$B335="H",1,0)</f>
        <v>1</v>
      </c>
      <c r="E341" s="22">
        <f>IF('Training Data'!$B335="A",1,0)</f>
        <v>0</v>
      </c>
      <c r="F341" s="37">
        <v>0</v>
      </c>
      <c r="G341" s="37">
        <v>0</v>
      </c>
      <c r="H341" s="37">
        <v>0</v>
      </c>
      <c r="I341" s="37">
        <v>1</v>
      </c>
      <c r="J341" s="37">
        <v>1</v>
      </c>
      <c r="K341" s="37">
        <v>0</v>
      </c>
      <c r="L341" s="37">
        <v>0</v>
      </c>
      <c r="M341" s="37">
        <v>0</v>
      </c>
      <c r="N341" s="37">
        <v>0</v>
      </c>
      <c r="O341" s="37">
        <v>0</v>
      </c>
      <c r="P341" s="37">
        <v>0</v>
      </c>
      <c r="Q341" s="37">
        <v>0</v>
      </c>
      <c r="R341" s="37">
        <v>0</v>
      </c>
      <c r="S341" s="37">
        <v>0</v>
      </c>
      <c r="T341" s="22">
        <v>0</v>
      </c>
      <c r="U341" s="24">
        <v>1</v>
      </c>
      <c r="V341" s="23">
        <v>1</v>
      </c>
      <c r="W341" s="54">
        <f t="shared" si="10"/>
        <v>1.0130717714873507</v>
      </c>
      <c r="X341" s="55">
        <f t="shared" si="11"/>
        <v>1.3071771487350725E-2</v>
      </c>
    </row>
    <row r="342" spans="2:24" x14ac:dyDescent="0.25">
      <c r="B342" s="26">
        <f>IF('Training Data'!A336="M",1,0)</f>
        <v>0</v>
      </c>
      <c r="C342" s="22">
        <f>IF('Training Data'!A336="F",1,0)</f>
        <v>0</v>
      </c>
      <c r="D342" s="26">
        <f>IF('Training Data'!$B336="H",1,0)</f>
        <v>0</v>
      </c>
      <c r="E342" s="22">
        <f>IF('Training Data'!$B336="A",1,0)</f>
        <v>1</v>
      </c>
      <c r="F342" s="37">
        <v>0</v>
      </c>
      <c r="G342" s="37">
        <v>0</v>
      </c>
      <c r="H342" s="37">
        <v>0</v>
      </c>
      <c r="I342" s="37">
        <v>0</v>
      </c>
      <c r="J342" s="37">
        <v>0</v>
      </c>
      <c r="K342" s="37">
        <v>0</v>
      </c>
      <c r="L342" s="37">
        <v>0</v>
      </c>
      <c r="M342" s="37">
        <v>0</v>
      </c>
      <c r="N342" s="37">
        <v>0</v>
      </c>
      <c r="O342" s="37">
        <v>0</v>
      </c>
      <c r="P342" s="37">
        <v>0</v>
      </c>
      <c r="Q342" s="37">
        <v>0</v>
      </c>
      <c r="R342" s="37">
        <v>0</v>
      </c>
      <c r="S342" s="37">
        <v>0</v>
      </c>
      <c r="T342" s="22">
        <v>0</v>
      </c>
      <c r="U342" s="24">
        <v>1</v>
      </c>
      <c r="V342" s="23">
        <v>1</v>
      </c>
      <c r="W342" s="54">
        <f t="shared" si="10"/>
        <v>0.21874989781471729</v>
      </c>
      <c r="X342" s="55">
        <f t="shared" si="11"/>
        <v>0.78125010218528268</v>
      </c>
    </row>
    <row r="343" spans="2:24" x14ac:dyDescent="0.25">
      <c r="B343" s="26">
        <f>IF('Training Data'!A337="M",1,0)</f>
        <v>0</v>
      </c>
      <c r="C343" s="22">
        <f>IF('Training Data'!A337="F",1,0)</f>
        <v>0</v>
      </c>
      <c r="D343" s="26">
        <f>IF('Training Data'!$B337="H",1,0)</f>
        <v>0</v>
      </c>
      <c r="E343" s="22">
        <f>IF('Training Data'!$B337="A",1,0)</f>
        <v>1</v>
      </c>
      <c r="F343" s="37">
        <v>0</v>
      </c>
      <c r="G343" s="37">
        <v>0</v>
      </c>
      <c r="H343" s="37">
        <v>0</v>
      </c>
      <c r="I343" s="37">
        <v>0</v>
      </c>
      <c r="J343" s="37">
        <v>0</v>
      </c>
      <c r="K343" s="37">
        <v>0</v>
      </c>
      <c r="L343" s="37">
        <v>0</v>
      </c>
      <c r="M343" s="37">
        <v>0</v>
      </c>
      <c r="N343" s="37">
        <v>0</v>
      </c>
      <c r="O343" s="37">
        <v>0</v>
      </c>
      <c r="P343" s="37">
        <v>0</v>
      </c>
      <c r="Q343" s="37">
        <v>0</v>
      </c>
      <c r="R343" s="37">
        <v>0</v>
      </c>
      <c r="S343" s="37">
        <v>0</v>
      </c>
      <c r="T343" s="22">
        <v>1</v>
      </c>
      <c r="U343" s="24">
        <v>1</v>
      </c>
      <c r="V343" s="23">
        <v>1</v>
      </c>
      <c r="W343" s="54">
        <f t="shared" si="10"/>
        <v>0.52494341492760666</v>
      </c>
      <c r="X343" s="55">
        <f t="shared" si="11"/>
        <v>0.47505658507239334</v>
      </c>
    </row>
    <row r="344" spans="2:24" x14ac:dyDescent="0.25">
      <c r="B344" s="26">
        <f>IF('Training Data'!A338="M",1,0)</f>
        <v>0</v>
      </c>
      <c r="C344" s="22">
        <f>IF('Training Data'!A338="F",1,0)</f>
        <v>1</v>
      </c>
      <c r="D344" s="26">
        <f>IF('Training Data'!$B338="H",1,0)</f>
        <v>0</v>
      </c>
      <c r="E344" s="22">
        <f>IF('Training Data'!$B338="A",1,0)</f>
        <v>1</v>
      </c>
      <c r="F344" s="37">
        <v>1</v>
      </c>
      <c r="G344" s="37">
        <v>0</v>
      </c>
      <c r="H344" s="37">
        <v>0</v>
      </c>
      <c r="I344" s="37">
        <v>0</v>
      </c>
      <c r="J344" s="37">
        <v>0</v>
      </c>
      <c r="K344" s="37">
        <v>0</v>
      </c>
      <c r="L344" s="37">
        <v>0</v>
      </c>
      <c r="M344" s="37">
        <v>0</v>
      </c>
      <c r="N344" s="37">
        <v>0</v>
      </c>
      <c r="O344" s="37">
        <v>0</v>
      </c>
      <c r="P344" s="37">
        <v>0</v>
      </c>
      <c r="Q344" s="37">
        <v>0</v>
      </c>
      <c r="R344" s="37">
        <v>1</v>
      </c>
      <c r="S344" s="37">
        <v>0</v>
      </c>
      <c r="T344" s="22">
        <v>0</v>
      </c>
      <c r="U344" s="24">
        <v>1</v>
      </c>
      <c r="V344" s="23">
        <v>1</v>
      </c>
      <c r="W344" s="54">
        <f t="shared" si="10"/>
        <v>0.85755648744450719</v>
      </c>
      <c r="X344" s="55">
        <f t="shared" si="11"/>
        <v>0.14244351255549281</v>
      </c>
    </row>
    <row r="345" spans="2:24" x14ac:dyDescent="0.25">
      <c r="B345" s="26">
        <f>IF('Training Data'!A339="M",1,0)</f>
        <v>0</v>
      </c>
      <c r="C345" s="22">
        <f>IF('Training Data'!A339="F",1,0)</f>
        <v>1</v>
      </c>
      <c r="D345" s="26">
        <f>IF('Training Data'!$B339="H",1,0)</f>
        <v>0</v>
      </c>
      <c r="E345" s="22">
        <f>IF('Training Data'!$B339="A",1,0)</f>
        <v>1</v>
      </c>
      <c r="F345" s="37">
        <v>0</v>
      </c>
      <c r="G345" s="37">
        <v>0</v>
      </c>
      <c r="H345" s="37">
        <v>0</v>
      </c>
      <c r="I345" s="37">
        <v>0</v>
      </c>
      <c r="J345" s="37">
        <v>1</v>
      </c>
      <c r="K345" s="37">
        <v>0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37">
        <v>0</v>
      </c>
      <c r="S345" s="37">
        <v>0</v>
      </c>
      <c r="T345" s="22">
        <v>0</v>
      </c>
      <c r="U345" s="24">
        <v>1</v>
      </c>
      <c r="V345" s="23">
        <v>1</v>
      </c>
      <c r="W345" s="54">
        <f t="shared" si="10"/>
        <v>0.70426299265672099</v>
      </c>
      <c r="X345" s="55">
        <f t="shared" si="11"/>
        <v>0.29573700734327901</v>
      </c>
    </row>
    <row r="346" spans="2:24" x14ac:dyDescent="0.25">
      <c r="B346" s="26">
        <f>IF('Training Data'!A340="M",1,0)</f>
        <v>1</v>
      </c>
      <c r="C346" s="22">
        <f>IF('Training Data'!A340="F",1,0)</f>
        <v>0</v>
      </c>
      <c r="D346" s="26">
        <f>IF('Training Data'!$B340="H",1,0)</f>
        <v>0</v>
      </c>
      <c r="E346" s="22">
        <f>IF('Training Data'!$B340="A",1,0)</f>
        <v>1</v>
      </c>
      <c r="F346" s="37">
        <v>1</v>
      </c>
      <c r="G346" s="37">
        <v>0</v>
      </c>
      <c r="H346" s="37">
        <v>0</v>
      </c>
      <c r="I346" s="37">
        <v>0</v>
      </c>
      <c r="J346" s="37">
        <v>0</v>
      </c>
      <c r="K346" s="37">
        <v>0</v>
      </c>
      <c r="L346" s="37">
        <v>0</v>
      </c>
      <c r="M346" s="37">
        <v>0</v>
      </c>
      <c r="N346" s="37">
        <v>0</v>
      </c>
      <c r="O346" s="37">
        <v>1</v>
      </c>
      <c r="P346" s="37">
        <v>0</v>
      </c>
      <c r="Q346" s="37">
        <v>1</v>
      </c>
      <c r="R346" s="37">
        <v>0</v>
      </c>
      <c r="S346" s="37">
        <v>0</v>
      </c>
      <c r="T346" s="22">
        <v>0</v>
      </c>
      <c r="U346" s="24">
        <v>1</v>
      </c>
      <c r="V346" s="23">
        <v>1</v>
      </c>
      <c r="W346" s="54">
        <f t="shared" si="10"/>
        <v>0.92943859808996243</v>
      </c>
      <c r="X346" s="55">
        <f t="shared" si="11"/>
        <v>7.0561401910037569E-2</v>
      </c>
    </row>
    <row r="347" spans="2:24" x14ac:dyDescent="0.25">
      <c r="B347" s="26">
        <f>IF('Training Data'!A341="M",1,0)</f>
        <v>0</v>
      </c>
      <c r="C347" s="22">
        <f>IF('Training Data'!A341="F",1,0)</f>
        <v>1</v>
      </c>
      <c r="D347" s="26">
        <f>IF('Training Data'!$B341="H",1,0)</f>
        <v>1</v>
      </c>
      <c r="E347" s="22">
        <f>IF('Training Data'!$B341="A",1,0)</f>
        <v>0</v>
      </c>
      <c r="F347" s="37">
        <v>0</v>
      </c>
      <c r="G347" s="37">
        <v>0</v>
      </c>
      <c r="H347" s="37">
        <v>0</v>
      </c>
      <c r="I347" s="37">
        <v>0</v>
      </c>
      <c r="J347" s="37">
        <v>1</v>
      </c>
      <c r="K347" s="37">
        <v>0</v>
      </c>
      <c r="L347" s="37">
        <v>0</v>
      </c>
      <c r="M347" s="37">
        <v>0</v>
      </c>
      <c r="N347" s="37">
        <v>0</v>
      </c>
      <c r="O347" s="37">
        <v>0</v>
      </c>
      <c r="P347" s="37">
        <v>0</v>
      </c>
      <c r="Q347" s="37">
        <v>0</v>
      </c>
      <c r="R347" s="37">
        <v>1</v>
      </c>
      <c r="S347" s="37">
        <v>0</v>
      </c>
      <c r="T347" s="22">
        <v>0</v>
      </c>
      <c r="U347" s="24">
        <v>1</v>
      </c>
      <c r="V347" s="23">
        <v>1</v>
      </c>
      <c r="W347" s="54">
        <f t="shared" si="10"/>
        <v>0.9882874343516308</v>
      </c>
      <c r="X347" s="55">
        <f t="shared" si="11"/>
        <v>1.17125656483692E-2</v>
      </c>
    </row>
    <row r="348" spans="2:24" x14ac:dyDescent="0.25">
      <c r="B348" s="26">
        <f>IF('Training Data'!A342="M",1,0)</f>
        <v>0</v>
      </c>
      <c r="C348" s="22">
        <f>IF('Training Data'!A342="F",1,0)</f>
        <v>1</v>
      </c>
      <c r="D348" s="26">
        <f>IF('Training Data'!$B342="H",1,0)</f>
        <v>1</v>
      </c>
      <c r="E348" s="22">
        <f>IF('Training Data'!$B342="A",1,0)</f>
        <v>0</v>
      </c>
      <c r="F348" s="37">
        <v>1</v>
      </c>
      <c r="G348" s="37">
        <v>0</v>
      </c>
      <c r="H348" s="37">
        <v>0</v>
      </c>
      <c r="I348" s="37">
        <v>0</v>
      </c>
      <c r="J348" s="37">
        <v>0</v>
      </c>
      <c r="K348" s="37">
        <v>0</v>
      </c>
      <c r="L348" s="37">
        <v>0</v>
      </c>
      <c r="M348" s="37">
        <v>0</v>
      </c>
      <c r="N348" s="37">
        <v>0</v>
      </c>
      <c r="O348" s="37">
        <v>0</v>
      </c>
      <c r="P348" s="37">
        <v>0</v>
      </c>
      <c r="Q348" s="37">
        <v>1</v>
      </c>
      <c r="R348" s="37">
        <v>0</v>
      </c>
      <c r="S348" s="37">
        <v>0</v>
      </c>
      <c r="T348" s="22">
        <v>0</v>
      </c>
      <c r="U348" s="24">
        <v>1</v>
      </c>
      <c r="V348" s="23">
        <v>1</v>
      </c>
      <c r="W348" s="54">
        <f t="shared" si="10"/>
        <v>0.76106824642029647</v>
      </c>
      <c r="X348" s="55">
        <f t="shared" si="11"/>
        <v>0.23893175357970353</v>
      </c>
    </row>
    <row r="349" spans="2:24" x14ac:dyDescent="0.25">
      <c r="B349" s="26">
        <f>IF('Training Data'!A343="M",1,0)</f>
        <v>0</v>
      </c>
      <c r="C349" s="22">
        <f>IF('Training Data'!A343="F",1,0)</f>
        <v>1</v>
      </c>
      <c r="D349" s="26">
        <f>IF('Training Data'!$B343="H",1,0)</f>
        <v>0</v>
      </c>
      <c r="E349" s="22">
        <f>IF('Training Data'!$B343="A",1,0)</f>
        <v>0</v>
      </c>
      <c r="F349" s="37">
        <v>0</v>
      </c>
      <c r="G349" s="37">
        <v>0</v>
      </c>
      <c r="H349" s="37">
        <v>0</v>
      </c>
      <c r="I349" s="37">
        <v>1</v>
      </c>
      <c r="J349" s="37">
        <v>0</v>
      </c>
      <c r="K349" s="37">
        <v>0</v>
      </c>
      <c r="L349" s="37">
        <v>0</v>
      </c>
      <c r="M349" s="37">
        <v>0</v>
      </c>
      <c r="N349" s="37">
        <v>0</v>
      </c>
      <c r="O349" s="37">
        <v>0</v>
      </c>
      <c r="P349" s="37">
        <v>0</v>
      </c>
      <c r="Q349" s="37">
        <v>0</v>
      </c>
      <c r="R349" s="37">
        <v>0</v>
      </c>
      <c r="S349" s="37">
        <v>0</v>
      </c>
      <c r="T349" s="22">
        <v>1</v>
      </c>
      <c r="U349" s="24">
        <v>1</v>
      </c>
      <c r="V349" s="23">
        <v>1</v>
      </c>
      <c r="W349" s="54">
        <f t="shared" si="10"/>
        <v>0.98977080281975471</v>
      </c>
      <c r="X349" s="55">
        <f t="shared" si="11"/>
        <v>1.0229197180245286E-2</v>
      </c>
    </row>
    <row r="350" spans="2:24" x14ac:dyDescent="0.25">
      <c r="B350" s="26">
        <f>IF('Training Data'!A344="M",1,0)</f>
        <v>0</v>
      </c>
      <c r="C350" s="22">
        <f>IF('Training Data'!A344="F",1,0)</f>
        <v>1</v>
      </c>
      <c r="D350" s="26">
        <f>IF('Training Data'!$B344="H",1,0)</f>
        <v>0</v>
      </c>
      <c r="E350" s="22">
        <f>IF('Training Data'!$B344="A",1,0)</f>
        <v>0</v>
      </c>
      <c r="F350" s="37">
        <v>0</v>
      </c>
      <c r="G350" s="37">
        <v>0</v>
      </c>
      <c r="H350" s="37">
        <v>0</v>
      </c>
      <c r="I350" s="37">
        <v>0</v>
      </c>
      <c r="J350" s="37">
        <v>0</v>
      </c>
      <c r="K350" s="37">
        <v>0</v>
      </c>
      <c r="L350" s="37">
        <v>0</v>
      </c>
      <c r="M350" s="37">
        <v>0</v>
      </c>
      <c r="N350" s="37">
        <v>0</v>
      </c>
      <c r="O350" s="37">
        <v>0</v>
      </c>
      <c r="P350" s="37">
        <v>0</v>
      </c>
      <c r="Q350" s="37">
        <v>0</v>
      </c>
      <c r="R350" s="37">
        <v>0</v>
      </c>
      <c r="S350" s="37">
        <v>0</v>
      </c>
      <c r="T350" s="22">
        <v>0</v>
      </c>
      <c r="U350" s="24">
        <v>1</v>
      </c>
      <c r="V350" s="23">
        <v>1</v>
      </c>
      <c r="W350" s="54">
        <f t="shared" si="10"/>
        <v>0.25194506920094423</v>
      </c>
      <c r="X350" s="55">
        <f t="shared" si="11"/>
        <v>0.74805493079905583</v>
      </c>
    </row>
    <row r="351" spans="2:24" x14ac:dyDescent="0.25">
      <c r="B351" s="26">
        <f>IF('Training Data'!A345="M",1,0)</f>
        <v>1</v>
      </c>
      <c r="C351" s="22">
        <f>IF('Training Data'!A345="F",1,0)</f>
        <v>0</v>
      </c>
      <c r="D351" s="26">
        <f>IF('Training Data'!$B345="H",1,0)</f>
        <v>0</v>
      </c>
      <c r="E351" s="22">
        <f>IF('Training Data'!$B345="A",1,0)</f>
        <v>1</v>
      </c>
      <c r="F351" s="37">
        <v>0</v>
      </c>
      <c r="G351" s="37">
        <v>0</v>
      </c>
      <c r="H351" s="37">
        <v>0</v>
      </c>
      <c r="I351" s="37">
        <v>1</v>
      </c>
      <c r="J351" s="37">
        <v>0</v>
      </c>
      <c r="K351" s="37">
        <v>0</v>
      </c>
      <c r="L351" s="37">
        <v>0</v>
      </c>
      <c r="M351" s="37">
        <v>1</v>
      </c>
      <c r="N351" s="37">
        <v>0</v>
      </c>
      <c r="O351" s="37">
        <v>0</v>
      </c>
      <c r="P351" s="37">
        <v>0</v>
      </c>
      <c r="Q351" s="37">
        <v>0</v>
      </c>
      <c r="R351" s="37">
        <v>1</v>
      </c>
      <c r="S351" s="37">
        <v>0</v>
      </c>
      <c r="T351" s="22">
        <v>0</v>
      </c>
      <c r="U351" s="24">
        <v>1</v>
      </c>
      <c r="V351" s="23">
        <v>1</v>
      </c>
      <c r="W351" s="54">
        <f t="shared" si="10"/>
        <v>1.2256314170375513</v>
      </c>
      <c r="X351" s="55">
        <f t="shared" si="11"/>
        <v>0.2256314170375513</v>
      </c>
    </row>
    <row r="352" spans="2:24" x14ac:dyDescent="0.25">
      <c r="B352" s="26">
        <f>IF('Training Data'!A346="M",1,0)</f>
        <v>0</v>
      </c>
      <c r="C352" s="22">
        <f>IF('Training Data'!A346="F",1,0)</f>
        <v>1</v>
      </c>
      <c r="D352" s="26">
        <f>IF('Training Data'!$B346="H",1,0)</f>
        <v>0</v>
      </c>
      <c r="E352" s="22">
        <f>IF('Training Data'!$B346="A",1,0)</f>
        <v>1</v>
      </c>
      <c r="F352" s="37">
        <v>0</v>
      </c>
      <c r="G352" s="37">
        <v>1</v>
      </c>
      <c r="H352" s="37">
        <v>0</v>
      </c>
      <c r="I352" s="37">
        <v>0</v>
      </c>
      <c r="J352" s="37">
        <v>0</v>
      </c>
      <c r="K352" s="37">
        <v>0</v>
      </c>
      <c r="L352" s="37">
        <v>0</v>
      </c>
      <c r="M352" s="37">
        <v>0</v>
      </c>
      <c r="N352" s="37">
        <v>0</v>
      </c>
      <c r="O352" s="37">
        <v>0</v>
      </c>
      <c r="P352" s="37">
        <v>0</v>
      </c>
      <c r="Q352" s="37">
        <v>0</v>
      </c>
      <c r="R352" s="37">
        <v>0</v>
      </c>
      <c r="S352" s="37">
        <v>0</v>
      </c>
      <c r="T352" s="22">
        <v>0</v>
      </c>
      <c r="U352" s="24">
        <v>1</v>
      </c>
      <c r="V352" s="23">
        <v>1</v>
      </c>
      <c r="W352" s="54">
        <f t="shared" si="10"/>
        <v>0.11575454563571083</v>
      </c>
      <c r="X352" s="55">
        <f t="shared" si="11"/>
        <v>0.88424545436428914</v>
      </c>
    </row>
    <row r="353" spans="2:24" x14ac:dyDescent="0.25">
      <c r="B353" s="26">
        <f>IF('Training Data'!A347="M",1,0)</f>
        <v>0</v>
      </c>
      <c r="C353" s="22">
        <f>IF('Training Data'!A347="F",1,0)</f>
        <v>1</v>
      </c>
      <c r="D353" s="26">
        <f>IF('Training Data'!$B347="H",1,0)</f>
        <v>0</v>
      </c>
      <c r="E353" s="22">
        <f>IF('Training Data'!$B347="A",1,0)</f>
        <v>1</v>
      </c>
      <c r="F353" s="37">
        <v>0</v>
      </c>
      <c r="G353" s="37">
        <v>0</v>
      </c>
      <c r="H353" s="37">
        <v>0</v>
      </c>
      <c r="I353" s="37">
        <v>0</v>
      </c>
      <c r="J353" s="37">
        <v>0</v>
      </c>
      <c r="K353" s="37">
        <v>0</v>
      </c>
      <c r="L353" s="37">
        <v>0</v>
      </c>
      <c r="M353" s="37">
        <v>0</v>
      </c>
      <c r="N353" s="37">
        <v>0</v>
      </c>
      <c r="O353" s="37">
        <v>0</v>
      </c>
      <c r="P353" s="37">
        <v>0</v>
      </c>
      <c r="Q353" s="37">
        <v>0</v>
      </c>
      <c r="R353" s="37">
        <v>0</v>
      </c>
      <c r="S353" s="37">
        <v>0</v>
      </c>
      <c r="T353" s="22">
        <v>1</v>
      </c>
      <c r="U353" s="24">
        <v>1</v>
      </c>
      <c r="V353" s="23">
        <v>1</v>
      </c>
      <c r="W353" s="54">
        <f t="shared" si="10"/>
        <v>0.61479502812899334</v>
      </c>
      <c r="X353" s="55">
        <f t="shared" si="11"/>
        <v>0.38520497187100666</v>
      </c>
    </row>
    <row r="354" spans="2:24" x14ac:dyDescent="0.25">
      <c r="B354" s="26">
        <f>IF('Training Data'!A348="M",1,0)</f>
        <v>0</v>
      </c>
      <c r="C354" s="22">
        <f>IF('Training Data'!A348="F",1,0)</f>
        <v>1</v>
      </c>
      <c r="D354" s="26">
        <f>IF('Training Data'!$B348="H",1,0)</f>
        <v>1</v>
      </c>
      <c r="E354" s="22">
        <f>IF('Training Data'!$B348="A",1,0)</f>
        <v>0</v>
      </c>
      <c r="F354" s="37">
        <v>0</v>
      </c>
      <c r="G354" s="37">
        <v>0</v>
      </c>
      <c r="H354" s="37">
        <v>0</v>
      </c>
      <c r="I354" s="37">
        <v>0</v>
      </c>
      <c r="J354" s="37">
        <v>0</v>
      </c>
      <c r="K354" s="37">
        <v>0</v>
      </c>
      <c r="L354" s="37">
        <v>0</v>
      </c>
      <c r="M354" s="37">
        <v>0</v>
      </c>
      <c r="N354" s="37">
        <v>0</v>
      </c>
      <c r="O354" s="37">
        <v>0</v>
      </c>
      <c r="P354" s="37">
        <v>0</v>
      </c>
      <c r="Q354" s="37">
        <v>0</v>
      </c>
      <c r="R354" s="37">
        <v>0</v>
      </c>
      <c r="S354" s="37">
        <v>0</v>
      </c>
      <c r="T354" s="22">
        <v>0</v>
      </c>
      <c r="U354" s="24">
        <v>1</v>
      </c>
      <c r="V354" s="23">
        <v>1</v>
      </c>
      <c r="W354" s="54">
        <f t="shared" si="10"/>
        <v>0.29666343459470645</v>
      </c>
      <c r="X354" s="55">
        <f t="shared" si="11"/>
        <v>0.70333656540529355</v>
      </c>
    </row>
    <row r="355" spans="2:24" x14ac:dyDescent="0.25">
      <c r="B355" s="26">
        <f>IF('Training Data'!A349="M",1,0)</f>
        <v>1</v>
      </c>
      <c r="C355" s="22">
        <f>IF('Training Data'!A349="F",1,0)</f>
        <v>0</v>
      </c>
      <c r="D355" s="26">
        <f>IF('Training Data'!$B349="H",1,0)</f>
        <v>0</v>
      </c>
      <c r="E355" s="22">
        <f>IF('Training Data'!$B349="A",1,0)</f>
        <v>0</v>
      </c>
      <c r="F355" s="37">
        <v>0</v>
      </c>
      <c r="G355" s="37">
        <v>0</v>
      </c>
      <c r="H355" s="37">
        <v>0</v>
      </c>
      <c r="I355" s="37">
        <v>1</v>
      </c>
      <c r="J355" s="37">
        <v>0</v>
      </c>
      <c r="K355" s="37">
        <v>0</v>
      </c>
      <c r="L355" s="37">
        <v>0</v>
      </c>
      <c r="M355" s="37">
        <v>0</v>
      </c>
      <c r="N355" s="37">
        <v>0</v>
      </c>
      <c r="O355" s="37">
        <v>0</v>
      </c>
      <c r="P355" s="37">
        <v>0</v>
      </c>
      <c r="Q355" s="37">
        <v>0</v>
      </c>
      <c r="R355" s="37">
        <v>1</v>
      </c>
      <c r="S355" s="37">
        <v>0</v>
      </c>
      <c r="T355" s="22">
        <v>0</v>
      </c>
      <c r="U355" s="24">
        <v>1</v>
      </c>
      <c r="V355" s="23">
        <v>1</v>
      </c>
      <c r="W355" s="54">
        <f t="shared" si="10"/>
        <v>0.86865444256927882</v>
      </c>
      <c r="X355" s="55">
        <f t="shared" si="11"/>
        <v>0.13134555743072118</v>
      </c>
    </row>
    <row r="356" spans="2:24" x14ac:dyDescent="0.25">
      <c r="B356" s="26">
        <f>IF('Training Data'!A350="M",1,0)</f>
        <v>0</v>
      </c>
      <c r="C356" s="22">
        <f>IF('Training Data'!A350="F",1,0)</f>
        <v>0</v>
      </c>
      <c r="D356" s="26">
        <f>IF('Training Data'!$B350="H",1,0)</f>
        <v>1</v>
      </c>
      <c r="E356" s="22">
        <f>IF('Training Data'!$B350="A",1,0)</f>
        <v>0</v>
      </c>
      <c r="F356" s="37">
        <v>0</v>
      </c>
      <c r="G356" s="37">
        <v>0</v>
      </c>
      <c r="H356" s="37">
        <v>0</v>
      </c>
      <c r="I356" s="37">
        <v>0</v>
      </c>
      <c r="J356" s="37">
        <v>0</v>
      </c>
      <c r="K356" s="37">
        <v>0</v>
      </c>
      <c r="L356" s="37">
        <v>0</v>
      </c>
      <c r="M356" s="37">
        <v>0</v>
      </c>
      <c r="N356" s="37">
        <v>0</v>
      </c>
      <c r="O356" s="37">
        <v>1</v>
      </c>
      <c r="P356" s="37">
        <v>0</v>
      </c>
      <c r="Q356" s="37">
        <v>0</v>
      </c>
      <c r="R356" s="37">
        <v>0</v>
      </c>
      <c r="S356" s="37">
        <v>0</v>
      </c>
      <c r="T356" s="22">
        <v>0</v>
      </c>
      <c r="U356" s="24">
        <v>1</v>
      </c>
      <c r="V356" s="23">
        <v>1</v>
      </c>
      <c r="W356" s="54">
        <f t="shared" si="10"/>
        <v>0.47412945789548194</v>
      </c>
      <c r="X356" s="55">
        <f t="shared" si="11"/>
        <v>0.525870542104518</v>
      </c>
    </row>
    <row r="357" spans="2:24" x14ac:dyDescent="0.25">
      <c r="B357" s="26">
        <f>IF('Training Data'!A351="M",1,0)</f>
        <v>0</v>
      </c>
      <c r="C357" s="22">
        <f>IF('Training Data'!A351="F",1,0)</f>
        <v>1</v>
      </c>
      <c r="D357" s="26">
        <f>IF('Training Data'!$B351="H",1,0)</f>
        <v>0</v>
      </c>
      <c r="E357" s="22">
        <f>IF('Training Data'!$B351="A",1,0)</f>
        <v>1</v>
      </c>
      <c r="F357" s="37">
        <v>0</v>
      </c>
      <c r="G357" s="37">
        <v>0</v>
      </c>
      <c r="H357" s="37">
        <v>0</v>
      </c>
      <c r="I357" s="37">
        <v>0</v>
      </c>
      <c r="J357" s="37">
        <v>1</v>
      </c>
      <c r="K357" s="37">
        <v>0</v>
      </c>
      <c r="L357" s="37">
        <v>0</v>
      </c>
      <c r="M357" s="37">
        <v>0</v>
      </c>
      <c r="N357" s="37">
        <v>0</v>
      </c>
      <c r="O357" s="37">
        <v>0</v>
      </c>
      <c r="P357" s="37">
        <v>0</v>
      </c>
      <c r="Q357" s="37">
        <v>0</v>
      </c>
      <c r="R357" s="37">
        <v>0</v>
      </c>
      <c r="S357" s="37">
        <v>0</v>
      </c>
      <c r="T357" s="22">
        <v>0</v>
      </c>
      <c r="U357" s="24">
        <v>1</v>
      </c>
      <c r="V357" s="23">
        <v>1</v>
      </c>
      <c r="W357" s="54">
        <f t="shared" si="10"/>
        <v>0.70426299265672099</v>
      </c>
      <c r="X357" s="55">
        <f t="shared" si="11"/>
        <v>0.29573700734327901</v>
      </c>
    </row>
    <row r="358" spans="2:24" x14ac:dyDescent="0.25">
      <c r="B358" s="26">
        <f>IF('Training Data'!A352="M",1,0)</f>
        <v>0</v>
      </c>
      <c r="C358" s="22">
        <f>IF('Training Data'!A352="F",1,0)</f>
        <v>1</v>
      </c>
      <c r="D358" s="26">
        <f>IF('Training Data'!$B352="H",1,0)</f>
        <v>1</v>
      </c>
      <c r="E358" s="22">
        <f>IF('Training Data'!$B352="A",1,0)</f>
        <v>0</v>
      </c>
      <c r="F358" s="37">
        <v>0</v>
      </c>
      <c r="G358" s="37">
        <v>0</v>
      </c>
      <c r="H358" s="37">
        <v>0</v>
      </c>
      <c r="I358" s="37">
        <v>1</v>
      </c>
      <c r="J358" s="37">
        <v>0</v>
      </c>
      <c r="K358" s="37">
        <v>0</v>
      </c>
      <c r="L358" s="37">
        <v>0</v>
      </c>
      <c r="M358" s="37">
        <v>0</v>
      </c>
      <c r="N358" s="37">
        <v>0</v>
      </c>
      <c r="O358" s="37">
        <v>0</v>
      </c>
      <c r="P358" s="37">
        <v>0</v>
      </c>
      <c r="Q358" s="37">
        <v>0</v>
      </c>
      <c r="R358" s="37">
        <v>0</v>
      </c>
      <c r="S358" s="37">
        <v>0</v>
      </c>
      <c r="T358" s="22">
        <v>0</v>
      </c>
      <c r="U358" s="24">
        <v>1</v>
      </c>
      <c r="V358" s="23">
        <v>1</v>
      </c>
      <c r="W358" s="54">
        <f t="shared" si="10"/>
        <v>0.72829565110062777</v>
      </c>
      <c r="X358" s="55">
        <f t="shared" si="11"/>
        <v>0.27170434889937223</v>
      </c>
    </row>
    <row r="359" spans="2:24" x14ac:dyDescent="0.25">
      <c r="B359" s="26">
        <f>IF('Training Data'!A353="M",1,0)</f>
        <v>0</v>
      </c>
      <c r="C359" s="22">
        <f>IF('Training Data'!A353="F",1,0)</f>
        <v>1</v>
      </c>
      <c r="D359" s="26">
        <f>IF('Training Data'!$B353="H",1,0)</f>
        <v>1</v>
      </c>
      <c r="E359" s="22">
        <f>IF('Training Data'!$B353="A",1,0)</f>
        <v>0</v>
      </c>
      <c r="F359" s="37">
        <v>0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0</v>
      </c>
      <c r="M359" s="37">
        <v>0</v>
      </c>
      <c r="N359" s="37">
        <v>0</v>
      </c>
      <c r="O359" s="37">
        <v>0</v>
      </c>
      <c r="P359" s="37">
        <v>0</v>
      </c>
      <c r="Q359" s="37">
        <v>0</v>
      </c>
      <c r="R359" s="37">
        <v>0</v>
      </c>
      <c r="S359" s="37">
        <v>0</v>
      </c>
      <c r="T359" s="22">
        <v>1</v>
      </c>
      <c r="U359" s="24">
        <v>1</v>
      </c>
      <c r="V359" s="23">
        <v>1</v>
      </c>
      <c r="W359" s="54">
        <f t="shared" si="10"/>
        <v>0.60285695170759579</v>
      </c>
      <c r="X359" s="55">
        <f t="shared" si="11"/>
        <v>0.39714304829240421</v>
      </c>
    </row>
    <row r="360" spans="2:24" x14ac:dyDescent="0.25">
      <c r="B360" s="26">
        <f>IF('Training Data'!A354="M",1,0)</f>
        <v>1</v>
      </c>
      <c r="C360" s="22">
        <f>IF('Training Data'!A354="F",1,0)</f>
        <v>0</v>
      </c>
      <c r="D360" s="26">
        <f>IF('Training Data'!$B354="H",1,0)</f>
        <v>0</v>
      </c>
      <c r="E360" s="22">
        <f>IF('Training Data'!$B354="A",1,0)</f>
        <v>1</v>
      </c>
      <c r="F360" s="37">
        <v>0</v>
      </c>
      <c r="G360" s="37">
        <v>0</v>
      </c>
      <c r="H360" s="37">
        <v>0</v>
      </c>
      <c r="I360" s="37">
        <v>0</v>
      </c>
      <c r="J360" s="37">
        <v>0</v>
      </c>
      <c r="K360" s="37">
        <v>1</v>
      </c>
      <c r="L360" s="37">
        <v>0</v>
      </c>
      <c r="M360" s="37">
        <v>0</v>
      </c>
      <c r="N360" s="37">
        <v>0</v>
      </c>
      <c r="O360" s="37">
        <v>0</v>
      </c>
      <c r="P360" s="37">
        <v>0</v>
      </c>
      <c r="Q360" s="37">
        <v>0</v>
      </c>
      <c r="R360" s="37">
        <v>0</v>
      </c>
      <c r="S360" s="37">
        <v>0</v>
      </c>
      <c r="T360" s="22">
        <v>1</v>
      </c>
      <c r="U360" s="24">
        <v>1</v>
      </c>
      <c r="V360" s="23">
        <v>1</v>
      </c>
      <c r="W360" s="54">
        <f t="shared" si="10"/>
        <v>0.88652150091245807</v>
      </c>
      <c r="X360" s="55">
        <f t="shared" si="11"/>
        <v>0.11347849908754193</v>
      </c>
    </row>
    <row r="361" spans="2:24" x14ac:dyDescent="0.25">
      <c r="B361" s="26">
        <f>IF('Training Data'!A355="M",1,0)</f>
        <v>1</v>
      </c>
      <c r="C361" s="22">
        <f>IF('Training Data'!A355="F",1,0)</f>
        <v>0</v>
      </c>
      <c r="D361" s="26">
        <f>IF('Training Data'!$B355="H",1,0)</f>
        <v>0</v>
      </c>
      <c r="E361" s="22">
        <f>IF('Training Data'!$B355="A",1,0)</f>
        <v>0</v>
      </c>
      <c r="F361" s="37">
        <v>1</v>
      </c>
      <c r="G361" s="37">
        <v>0</v>
      </c>
      <c r="H361" s="37">
        <v>0</v>
      </c>
      <c r="I361" s="37">
        <v>0</v>
      </c>
      <c r="J361" s="37">
        <v>0</v>
      </c>
      <c r="K361" s="37">
        <v>0</v>
      </c>
      <c r="L361" s="37">
        <v>0</v>
      </c>
      <c r="M361" s="37">
        <v>0</v>
      </c>
      <c r="N361" s="37">
        <v>1</v>
      </c>
      <c r="O361" s="37">
        <v>0</v>
      </c>
      <c r="P361" s="37">
        <v>0</v>
      </c>
      <c r="Q361" s="37">
        <v>1</v>
      </c>
      <c r="R361" s="37">
        <v>0</v>
      </c>
      <c r="S361" s="37">
        <v>0</v>
      </c>
      <c r="T361" s="22">
        <v>0</v>
      </c>
      <c r="U361" s="24">
        <v>1</v>
      </c>
      <c r="V361" s="23">
        <v>1</v>
      </c>
      <c r="W361" s="54">
        <f t="shared" si="10"/>
        <v>0.86368057051496172</v>
      </c>
      <c r="X361" s="55">
        <f t="shared" si="11"/>
        <v>0.13631942948503828</v>
      </c>
    </row>
    <row r="362" spans="2:24" x14ac:dyDescent="0.25">
      <c r="B362" s="26">
        <f>IF('Training Data'!A356="M",1,0)</f>
        <v>0</v>
      </c>
      <c r="C362" s="22">
        <f>IF('Training Data'!A356="F",1,0)</f>
        <v>1</v>
      </c>
      <c r="D362" s="26">
        <f>IF('Training Data'!$B356="H",1,0)</f>
        <v>1</v>
      </c>
      <c r="E362" s="22">
        <f>IF('Training Data'!$B356="A",1,0)</f>
        <v>0</v>
      </c>
      <c r="F362" s="37">
        <v>0</v>
      </c>
      <c r="G362" s="37">
        <v>0</v>
      </c>
      <c r="H362" s="37">
        <v>0</v>
      </c>
      <c r="I362" s="37">
        <v>0</v>
      </c>
      <c r="J362" s="37">
        <v>0</v>
      </c>
      <c r="K362" s="37">
        <v>0</v>
      </c>
      <c r="L362" s="37">
        <v>0</v>
      </c>
      <c r="M362" s="37">
        <v>0</v>
      </c>
      <c r="N362" s="37">
        <v>0</v>
      </c>
      <c r="O362" s="37">
        <v>0</v>
      </c>
      <c r="P362" s="37">
        <v>0</v>
      </c>
      <c r="Q362" s="37">
        <v>0</v>
      </c>
      <c r="R362" s="37">
        <v>0</v>
      </c>
      <c r="S362" s="37">
        <v>1</v>
      </c>
      <c r="T362" s="22">
        <v>0</v>
      </c>
      <c r="U362" s="24">
        <v>1</v>
      </c>
      <c r="V362" s="23">
        <v>1</v>
      </c>
      <c r="W362" s="54">
        <f t="shared" si="10"/>
        <v>0.15432356849769177</v>
      </c>
      <c r="X362" s="55">
        <f t="shared" si="11"/>
        <v>0.8456764315023082</v>
      </c>
    </row>
    <row r="363" spans="2:24" x14ac:dyDescent="0.25">
      <c r="B363" s="26">
        <f>IF('Training Data'!A357="M",1,0)</f>
        <v>0</v>
      </c>
      <c r="C363" s="22">
        <f>IF('Training Data'!A357="F",1,0)</f>
        <v>1</v>
      </c>
      <c r="D363" s="26">
        <f>IF('Training Data'!$B357="H",1,0)</f>
        <v>0</v>
      </c>
      <c r="E363" s="22">
        <f>IF('Training Data'!$B357="A",1,0)</f>
        <v>0</v>
      </c>
      <c r="F363" s="37">
        <v>0</v>
      </c>
      <c r="G363" s="37">
        <v>0</v>
      </c>
      <c r="H363" s="37">
        <v>0</v>
      </c>
      <c r="I363" s="37">
        <v>1</v>
      </c>
      <c r="J363" s="37">
        <v>0</v>
      </c>
      <c r="K363" s="37">
        <v>0</v>
      </c>
      <c r="L363" s="37">
        <v>0</v>
      </c>
      <c r="M363" s="37">
        <v>0</v>
      </c>
      <c r="N363" s="37">
        <v>0</v>
      </c>
      <c r="O363" s="37">
        <v>0</v>
      </c>
      <c r="P363" s="37">
        <v>0</v>
      </c>
      <c r="Q363" s="37">
        <v>0</v>
      </c>
      <c r="R363" s="37">
        <v>0</v>
      </c>
      <c r="S363" s="37">
        <v>0</v>
      </c>
      <c r="T363" s="22">
        <v>1</v>
      </c>
      <c r="U363" s="24">
        <v>1</v>
      </c>
      <c r="V363" s="23">
        <v>1</v>
      </c>
      <c r="W363" s="54">
        <f t="shared" si="10"/>
        <v>0.98977080281975471</v>
      </c>
      <c r="X363" s="55">
        <f t="shared" si="11"/>
        <v>1.0229197180245286E-2</v>
      </c>
    </row>
    <row r="364" spans="2:24" x14ac:dyDescent="0.25">
      <c r="B364" s="26">
        <f>IF('Training Data'!A358="M",1,0)</f>
        <v>0</v>
      </c>
      <c r="C364" s="22">
        <f>IF('Training Data'!A358="F",1,0)</f>
        <v>1</v>
      </c>
      <c r="D364" s="26">
        <f>IF('Training Data'!$B358="H",1,0)</f>
        <v>0</v>
      </c>
      <c r="E364" s="22">
        <f>IF('Training Data'!$B358="A",1,0)</f>
        <v>1</v>
      </c>
      <c r="F364" s="37">
        <v>0</v>
      </c>
      <c r="G364" s="37">
        <v>0</v>
      </c>
      <c r="H364" s="37">
        <v>0</v>
      </c>
      <c r="I364" s="37">
        <v>1</v>
      </c>
      <c r="J364" s="37">
        <v>1</v>
      </c>
      <c r="K364" s="37">
        <v>0</v>
      </c>
      <c r="L364" s="37">
        <v>0</v>
      </c>
      <c r="M364" s="37">
        <v>0</v>
      </c>
      <c r="N364" s="37">
        <v>0</v>
      </c>
      <c r="O364" s="37">
        <v>0</v>
      </c>
      <c r="P364" s="37">
        <v>0</v>
      </c>
      <c r="Q364" s="37">
        <v>0</v>
      </c>
      <c r="R364" s="37">
        <v>0</v>
      </c>
      <c r="S364" s="37">
        <v>0</v>
      </c>
      <c r="T364" s="22">
        <v>0</v>
      </c>
      <c r="U364" s="24">
        <v>1</v>
      </c>
      <c r="V364" s="23">
        <v>1</v>
      </c>
      <c r="W364" s="54">
        <f t="shared" si="10"/>
        <v>1.1358952091626424</v>
      </c>
      <c r="X364" s="55">
        <f t="shared" si="11"/>
        <v>0.13589520916264242</v>
      </c>
    </row>
    <row r="365" spans="2:24" x14ac:dyDescent="0.25">
      <c r="B365" s="26">
        <f>IF('Training Data'!A359="M",1,0)</f>
        <v>1</v>
      </c>
      <c r="C365" s="22">
        <f>IF('Training Data'!A359="F",1,0)</f>
        <v>0</v>
      </c>
      <c r="D365" s="26">
        <f>IF('Training Data'!$B359="H",1,0)</f>
        <v>0</v>
      </c>
      <c r="E365" s="22">
        <f>IF('Training Data'!$B359="A",1,0)</f>
        <v>1</v>
      </c>
      <c r="F365" s="37">
        <v>0</v>
      </c>
      <c r="G365" s="37">
        <v>0</v>
      </c>
      <c r="H365" s="37">
        <v>0</v>
      </c>
      <c r="I365" s="37">
        <v>1</v>
      </c>
      <c r="J365" s="37">
        <v>0</v>
      </c>
      <c r="K365" s="37">
        <v>0</v>
      </c>
      <c r="L365" s="37">
        <v>0</v>
      </c>
      <c r="M365" s="37">
        <v>0</v>
      </c>
      <c r="N365" s="37">
        <v>0</v>
      </c>
      <c r="O365" s="37">
        <v>0</v>
      </c>
      <c r="P365" s="37">
        <v>0</v>
      </c>
      <c r="Q365" s="37">
        <v>0</v>
      </c>
      <c r="R365" s="37">
        <v>1</v>
      </c>
      <c r="S365" s="37">
        <v>0</v>
      </c>
      <c r="T365" s="22">
        <v>1</v>
      </c>
      <c r="U365" s="24">
        <v>1</v>
      </c>
      <c r="V365" s="23">
        <v>1</v>
      </c>
      <c r="W365" s="54">
        <f t="shared" si="10"/>
        <v>1.231504401497328</v>
      </c>
      <c r="X365" s="55">
        <f t="shared" si="11"/>
        <v>0.23150440149732798</v>
      </c>
    </row>
    <row r="366" spans="2:24" x14ac:dyDescent="0.25">
      <c r="B366" s="26">
        <f>IF('Training Data'!A360="M",1,0)</f>
        <v>1</v>
      </c>
      <c r="C366" s="22">
        <f>IF('Training Data'!A360="F",1,0)</f>
        <v>0</v>
      </c>
      <c r="D366" s="26">
        <f>IF('Training Data'!$B360="H",1,0)</f>
        <v>0</v>
      </c>
      <c r="E366" s="22">
        <f>IF('Training Data'!$B360="A",1,0)</f>
        <v>1</v>
      </c>
      <c r="F366" s="37">
        <v>0</v>
      </c>
      <c r="G366" s="37">
        <v>0</v>
      </c>
      <c r="H366" s="37">
        <v>0</v>
      </c>
      <c r="I366" s="37">
        <v>0</v>
      </c>
      <c r="J366" s="37">
        <v>1</v>
      </c>
      <c r="K366" s="37">
        <v>0</v>
      </c>
      <c r="L366" s="37">
        <v>0</v>
      </c>
      <c r="M366" s="37">
        <v>0</v>
      </c>
      <c r="N366" s="37">
        <v>0</v>
      </c>
      <c r="O366" s="37">
        <v>0</v>
      </c>
      <c r="P366" s="37">
        <v>0</v>
      </c>
      <c r="Q366" s="37">
        <v>0</v>
      </c>
      <c r="R366" s="37">
        <v>0</v>
      </c>
      <c r="S366" s="37">
        <v>0</v>
      </c>
      <c r="T366" s="22">
        <v>0</v>
      </c>
      <c r="U366" s="24">
        <v>1</v>
      </c>
      <c r="V366" s="23">
        <v>1</v>
      </c>
      <c r="W366" s="54">
        <f t="shared" si="10"/>
        <v>0.59337763140282718</v>
      </c>
      <c r="X366" s="55">
        <f t="shared" si="11"/>
        <v>0.40662236859717282</v>
      </c>
    </row>
    <row r="367" spans="2:24" x14ac:dyDescent="0.25">
      <c r="B367" s="26">
        <f>IF('Training Data'!A361="M",1,0)</f>
        <v>0</v>
      </c>
      <c r="C367" s="22">
        <f>IF('Training Data'!A361="F",1,0)</f>
        <v>1</v>
      </c>
      <c r="D367" s="26">
        <f>IF('Training Data'!$B361="H",1,0)</f>
        <v>0</v>
      </c>
      <c r="E367" s="22">
        <f>IF('Training Data'!$B361="A",1,0)</f>
        <v>1</v>
      </c>
      <c r="F367" s="37">
        <v>0</v>
      </c>
      <c r="G367" s="37">
        <v>0</v>
      </c>
      <c r="H367" s="37">
        <v>0</v>
      </c>
      <c r="I367" s="37">
        <v>0</v>
      </c>
      <c r="J367" s="37">
        <v>0</v>
      </c>
      <c r="K367" s="37">
        <v>0</v>
      </c>
      <c r="L367" s="37">
        <v>0</v>
      </c>
      <c r="M367" s="37">
        <v>0</v>
      </c>
      <c r="N367" s="37">
        <v>0</v>
      </c>
      <c r="O367" s="37">
        <v>0</v>
      </c>
      <c r="P367" s="37">
        <v>0</v>
      </c>
      <c r="Q367" s="37">
        <v>0</v>
      </c>
      <c r="R367" s="37">
        <v>1</v>
      </c>
      <c r="S367" s="37">
        <v>0</v>
      </c>
      <c r="T367" s="22">
        <v>1</v>
      </c>
      <c r="U367" s="24">
        <v>1</v>
      </c>
      <c r="V367" s="23">
        <v>1</v>
      </c>
      <c r="W367" s="54">
        <f t="shared" si="10"/>
        <v>0.91075754624530059</v>
      </c>
      <c r="X367" s="55">
        <f t="shared" si="11"/>
        <v>8.9242453754699413E-2</v>
      </c>
    </row>
    <row r="368" spans="2:24" x14ac:dyDescent="0.25">
      <c r="B368" s="26">
        <f>IF('Training Data'!A362="M",1,0)</f>
        <v>0</v>
      </c>
      <c r="C368" s="22">
        <f>IF('Training Data'!A362="F",1,0)</f>
        <v>0</v>
      </c>
      <c r="D368" s="26">
        <f>IF('Training Data'!$B362="H",1,0)</f>
        <v>1</v>
      </c>
      <c r="E368" s="22">
        <f>IF('Training Data'!$B362="A",1,0)</f>
        <v>0</v>
      </c>
      <c r="F368" s="37">
        <v>0</v>
      </c>
      <c r="G368" s="37">
        <v>1</v>
      </c>
      <c r="H368" s="37">
        <v>0</v>
      </c>
      <c r="I368" s="37">
        <v>0</v>
      </c>
      <c r="J368" s="37">
        <v>0</v>
      </c>
      <c r="K368" s="37">
        <v>0</v>
      </c>
      <c r="L368" s="37">
        <v>0</v>
      </c>
      <c r="M368" s="37">
        <v>1</v>
      </c>
      <c r="N368" s="37">
        <v>0</v>
      </c>
      <c r="O368" s="37">
        <v>0</v>
      </c>
      <c r="P368" s="37">
        <v>0</v>
      </c>
      <c r="Q368" s="37">
        <v>0</v>
      </c>
      <c r="R368" s="37">
        <v>0</v>
      </c>
      <c r="S368" s="37">
        <v>0</v>
      </c>
      <c r="T368" s="22">
        <v>0</v>
      </c>
      <c r="U368" s="24">
        <v>1</v>
      </c>
      <c r="V368" s="23">
        <v>1</v>
      </c>
      <c r="W368" s="54">
        <f t="shared" si="10"/>
        <v>0.31428538866603906</v>
      </c>
      <c r="X368" s="55">
        <f t="shared" si="11"/>
        <v>0.68571461133396094</v>
      </c>
    </row>
    <row r="369" spans="2:24" x14ac:dyDescent="0.25">
      <c r="B369" s="26">
        <f>IF('Training Data'!A363="M",1,0)</f>
        <v>0</v>
      </c>
      <c r="C369" s="22">
        <f>IF('Training Data'!A363="F",1,0)</f>
        <v>1</v>
      </c>
      <c r="D369" s="26">
        <f>IF('Training Data'!$B363="H",1,0)</f>
        <v>0</v>
      </c>
      <c r="E369" s="22">
        <f>IF('Training Data'!$B363="A",1,0)</f>
        <v>1</v>
      </c>
      <c r="F369" s="37">
        <v>0</v>
      </c>
      <c r="G369" s="37">
        <v>0</v>
      </c>
      <c r="H369" s="37">
        <v>0</v>
      </c>
      <c r="I369" s="37">
        <v>0</v>
      </c>
      <c r="J369" s="37">
        <v>0</v>
      </c>
      <c r="K369" s="37">
        <v>0</v>
      </c>
      <c r="L369" s="37">
        <v>0</v>
      </c>
      <c r="M369" s="37">
        <v>0</v>
      </c>
      <c r="N369" s="37">
        <v>0</v>
      </c>
      <c r="O369" s="37">
        <v>0</v>
      </c>
      <c r="P369" s="37">
        <v>0</v>
      </c>
      <c r="Q369" s="37">
        <v>0</v>
      </c>
      <c r="R369" s="37">
        <v>0</v>
      </c>
      <c r="S369" s="37">
        <v>0</v>
      </c>
      <c r="T369" s="22">
        <v>0</v>
      </c>
      <c r="U369" s="24">
        <v>1</v>
      </c>
      <c r="V369" s="23">
        <v>1</v>
      </c>
      <c r="W369" s="54">
        <f t="shared" si="10"/>
        <v>0.30860151101610406</v>
      </c>
      <c r="X369" s="55">
        <f t="shared" si="11"/>
        <v>0.691398488983896</v>
      </c>
    </row>
    <row r="370" spans="2:24" x14ac:dyDescent="0.25">
      <c r="B370" s="26">
        <f>IF('Training Data'!A364="M",1,0)</f>
        <v>1</v>
      </c>
      <c r="C370" s="22">
        <f>IF('Training Data'!A364="F",1,0)</f>
        <v>0</v>
      </c>
      <c r="D370" s="26">
        <f>IF('Training Data'!$B364="H",1,0)</f>
        <v>1</v>
      </c>
      <c r="E370" s="22">
        <f>IF('Training Data'!$B364="A",1,0)</f>
        <v>0</v>
      </c>
      <c r="F370" s="37">
        <v>0</v>
      </c>
      <c r="G370" s="37">
        <v>0</v>
      </c>
      <c r="H370" s="37">
        <v>0</v>
      </c>
      <c r="I370" s="37">
        <v>0</v>
      </c>
      <c r="J370" s="37">
        <v>1</v>
      </c>
      <c r="K370" s="37">
        <v>0</v>
      </c>
      <c r="L370" s="37">
        <v>1</v>
      </c>
      <c r="M370" s="37">
        <v>0</v>
      </c>
      <c r="N370" s="37">
        <v>0</v>
      </c>
      <c r="O370" s="37">
        <v>0</v>
      </c>
      <c r="P370" s="37">
        <v>0</v>
      </c>
      <c r="Q370" s="37">
        <v>0</v>
      </c>
      <c r="R370" s="37">
        <v>0</v>
      </c>
      <c r="S370" s="37">
        <v>0</v>
      </c>
      <c r="T370" s="22">
        <v>0</v>
      </c>
      <c r="U370" s="24">
        <v>1</v>
      </c>
      <c r="V370" s="23">
        <v>1</v>
      </c>
      <c r="W370" s="54">
        <f t="shared" si="10"/>
        <v>0.90779746832770059</v>
      </c>
      <c r="X370" s="55">
        <f t="shared" si="11"/>
        <v>9.2202531672299415E-2</v>
      </c>
    </row>
    <row r="371" spans="2:24" x14ac:dyDescent="0.25">
      <c r="B371" s="26">
        <f>IF('Training Data'!A365="M",1,0)</f>
        <v>0</v>
      </c>
      <c r="C371" s="22">
        <f>IF('Training Data'!A365="F",1,0)</f>
        <v>1</v>
      </c>
      <c r="D371" s="26">
        <f>IF('Training Data'!$B365="H",1,0)</f>
        <v>1</v>
      </c>
      <c r="E371" s="22">
        <f>IF('Training Data'!$B365="A",1,0)</f>
        <v>0</v>
      </c>
      <c r="F371" s="37">
        <v>0</v>
      </c>
      <c r="G371" s="37">
        <v>0</v>
      </c>
      <c r="H371" s="37">
        <v>0</v>
      </c>
      <c r="I371" s="37">
        <v>0</v>
      </c>
      <c r="J371" s="37">
        <v>0</v>
      </c>
      <c r="K371" s="37">
        <v>0</v>
      </c>
      <c r="L371" s="37">
        <v>0</v>
      </c>
      <c r="M371" s="37">
        <v>0</v>
      </c>
      <c r="N371" s="37">
        <v>0</v>
      </c>
      <c r="O371" s="37">
        <v>0</v>
      </c>
      <c r="P371" s="37">
        <v>0</v>
      </c>
      <c r="Q371" s="37">
        <v>0</v>
      </c>
      <c r="R371" s="37">
        <v>1</v>
      </c>
      <c r="S371" s="37">
        <v>0</v>
      </c>
      <c r="T371" s="22">
        <v>0</v>
      </c>
      <c r="U371" s="24">
        <v>1</v>
      </c>
      <c r="V371" s="23">
        <v>1</v>
      </c>
      <c r="W371" s="54">
        <f t="shared" si="10"/>
        <v>0.5926259527110137</v>
      </c>
      <c r="X371" s="55">
        <f t="shared" si="11"/>
        <v>0.4073740472889863</v>
      </c>
    </row>
    <row r="372" spans="2:24" x14ac:dyDescent="0.25">
      <c r="B372" s="26">
        <f>IF('Training Data'!A366="M",1,0)</f>
        <v>0</v>
      </c>
      <c r="C372" s="22">
        <f>IF('Training Data'!A366="F",1,0)</f>
        <v>1</v>
      </c>
      <c r="D372" s="26">
        <f>IF('Training Data'!$B366="H",1,0)</f>
        <v>1</v>
      </c>
      <c r="E372" s="22">
        <f>IF('Training Data'!$B366="A",1,0)</f>
        <v>0</v>
      </c>
      <c r="F372" s="37">
        <v>0</v>
      </c>
      <c r="G372" s="37">
        <v>0</v>
      </c>
      <c r="H372" s="37">
        <v>0</v>
      </c>
      <c r="I372" s="37">
        <v>1</v>
      </c>
      <c r="J372" s="37">
        <v>0</v>
      </c>
      <c r="K372" s="37">
        <v>0</v>
      </c>
      <c r="L372" s="37">
        <v>0</v>
      </c>
      <c r="M372" s="37">
        <v>0</v>
      </c>
      <c r="N372" s="37">
        <v>0</v>
      </c>
      <c r="O372" s="37">
        <v>0</v>
      </c>
      <c r="P372" s="37">
        <v>0</v>
      </c>
      <c r="Q372" s="37">
        <v>0</v>
      </c>
      <c r="R372" s="37">
        <v>0</v>
      </c>
      <c r="S372" s="37">
        <v>0</v>
      </c>
      <c r="T372" s="22">
        <v>1</v>
      </c>
      <c r="U372" s="24">
        <v>1</v>
      </c>
      <c r="V372" s="23">
        <v>1</v>
      </c>
      <c r="W372" s="54">
        <f t="shared" si="10"/>
        <v>1.0344891682135171</v>
      </c>
      <c r="X372" s="55">
        <f t="shared" si="11"/>
        <v>3.4489168213517107E-2</v>
      </c>
    </row>
    <row r="373" spans="2:24" x14ac:dyDescent="0.25">
      <c r="B373" s="26">
        <f>IF('Training Data'!A367="M",1,0)</f>
        <v>0</v>
      </c>
      <c r="C373" s="22">
        <f>IF('Training Data'!A367="F",1,0)</f>
        <v>1</v>
      </c>
      <c r="D373" s="26">
        <f>IF('Training Data'!$B367="H",1,0)</f>
        <v>0</v>
      </c>
      <c r="E373" s="22">
        <f>IF('Training Data'!$B367="A",1,0)</f>
        <v>1</v>
      </c>
      <c r="F373" s="37">
        <v>0</v>
      </c>
      <c r="G373" s="37">
        <v>0</v>
      </c>
      <c r="H373" s="37">
        <v>0</v>
      </c>
      <c r="I373" s="37">
        <v>0</v>
      </c>
      <c r="J373" s="37">
        <v>1</v>
      </c>
      <c r="K373" s="37">
        <v>0</v>
      </c>
      <c r="L373" s="37">
        <v>0</v>
      </c>
      <c r="M373" s="37">
        <v>0</v>
      </c>
      <c r="N373" s="37">
        <v>0</v>
      </c>
      <c r="O373" s="37">
        <v>0</v>
      </c>
      <c r="P373" s="37">
        <v>0</v>
      </c>
      <c r="Q373" s="37">
        <v>0</v>
      </c>
      <c r="R373" s="37">
        <v>0</v>
      </c>
      <c r="S373" s="37">
        <v>0</v>
      </c>
      <c r="T373" s="22">
        <v>0</v>
      </c>
      <c r="U373" s="24">
        <v>1</v>
      </c>
      <c r="V373" s="23">
        <v>1</v>
      </c>
      <c r="W373" s="54">
        <f t="shared" si="10"/>
        <v>0.70426299265672099</v>
      </c>
      <c r="X373" s="55">
        <f t="shared" si="11"/>
        <v>0.29573700734327901</v>
      </c>
    </row>
    <row r="374" spans="2:24" x14ac:dyDescent="0.25">
      <c r="B374" s="26">
        <f>IF('Training Data'!A368="M",1,0)</f>
        <v>0</v>
      </c>
      <c r="C374" s="22">
        <f>IF('Training Data'!A368="F",1,0)</f>
        <v>1</v>
      </c>
      <c r="D374" s="26">
        <f>IF('Training Data'!$B368="H",1,0)</f>
        <v>1</v>
      </c>
      <c r="E374" s="22">
        <f>IF('Training Data'!$B368="A",1,0)</f>
        <v>0</v>
      </c>
      <c r="F374" s="37">
        <v>0</v>
      </c>
      <c r="G374" s="37">
        <v>0</v>
      </c>
      <c r="H374" s="37">
        <v>0</v>
      </c>
      <c r="I374" s="37">
        <v>1</v>
      </c>
      <c r="J374" s="37">
        <v>0</v>
      </c>
      <c r="K374" s="37">
        <v>0</v>
      </c>
      <c r="L374" s="37">
        <v>0</v>
      </c>
      <c r="M374" s="37">
        <v>0</v>
      </c>
      <c r="N374" s="37">
        <v>0</v>
      </c>
      <c r="O374" s="37">
        <v>1</v>
      </c>
      <c r="P374" s="37">
        <v>0</v>
      </c>
      <c r="Q374" s="37">
        <v>0</v>
      </c>
      <c r="R374" s="37">
        <v>0</v>
      </c>
      <c r="S374" s="37">
        <v>0</v>
      </c>
      <c r="T374" s="22">
        <v>0</v>
      </c>
      <c r="U374" s="24">
        <v>1</v>
      </c>
      <c r="V374" s="23">
        <v>1</v>
      </c>
      <c r="W374" s="54">
        <f t="shared" si="10"/>
        <v>0.99561328760279011</v>
      </c>
      <c r="X374" s="55">
        <f t="shared" si="11"/>
        <v>4.3867123972098909E-3</v>
      </c>
    </row>
    <row r="375" spans="2:24" x14ac:dyDescent="0.25">
      <c r="B375" s="26">
        <f>IF('Training Data'!A369="M",1,0)</f>
        <v>1</v>
      </c>
      <c r="C375" s="22">
        <f>IF('Training Data'!A369="F",1,0)</f>
        <v>0</v>
      </c>
      <c r="D375" s="26">
        <f>IF('Training Data'!$B369="H",1,0)</f>
        <v>0</v>
      </c>
      <c r="E375" s="22">
        <f>IF('Training Data'!$B369="A",1,0)</f>
        <v>1</v>
      </c>
      <c r="F375" s="37">
        <v>0</v>
      </c>
      <c r="G375" s="37">
        <v>0</v>
      </c>
      <c r="H375" s="37">
        <v>0</v>
      </c>
      <c r="I375" s="37">
        <v>0</v>
      </c>
      <c r="J375" s="37">
        <v>1</v>
      </c>
      <c r="K375" s="37">
        <v>0</v>
      </c>
      <c r="L375" s="37">
        <v>0</v>
      </c>
      <c r="M375" s="37">
        <v>1</v>
      </c>
      <c r="N375" s="37">
        <v>0</v>
      </c>
      <c r="O375" s="37">
        <v>1</v>
      </c>
      <c r="P375" s="37">
        <v>0</v>
      </c>
      <c r="Q375" s="37">
        <v>0</v>
      </c>
      <c r="R375" s="37">
        <v>0</v>
      </c>
      <c r="S375" s="37">
        <v>0</v>
      </c>
      <c r="T375" s="22">
        <v>1</v>
      </c>
      <c r="U375" s="24">
        <v>1</v>
      </c>
      <c r="V375" s="23">
        <v>1</v>
      </c>
      <c r="W375" s="54">
        <f t="shared" si="10"/>
        <v>1.4672093176709915</v>
      </c>
      <c r="X375" s="55">
        <f t="shared" si="11"/>
        <v>0.4672093176709915</v>
      </c>
    </row>
    <row r="376" spans="2:24" x14ac:dyDescent="0.25">
      <c r="B376" s="26">
        <f>IF('Training Data'!A370="M",1,0)</f>
        <v>0</v>
      </c>
      <c r="C376" s="22">
        <f>IF('Training Data'!A370="F",1,0)</f>
        <v>1</v>
      </c>
      <c r="D376" s="26">
        <f>IF('Training Data'!$B370="H",1,0)</f>
        <v>0</v>
      </c>
      <c r="E376" s="22">
        <f>IF('Training Data'!$B370="A",1,0)</f>
        <v>1</v>
      </c>
      <c r="F376" s="37">
        <v>0</v>
      </c>
      <c r="G376" s="37">
        <v>0</v>
      </c>
      <c r="H376" s="37">
        <v>0</v>
      </c>
      <c r="I376" s="37">
        <v>0</v>
      </c>
      <c r="J376" s="37">
        <v>1</v>
      </c>
      <c r="K376" s="37">
        <v>0</v>
      </c>
      <c r="L376" s="37">
        <v>0</v>
      </c>
      <c r="M376" s="37">
        <v>0</v>
      </c>
      <c r="N376" s="37">
        <v>0</v>
      </c>
      <c r="O376" s="37">
        <v>0</v>
      </c>
      <c r="P376" s="37">
        <v>0</v>
      </c>
      <c r="Q376" s="37">
        <v>0</v>
      </c>
      <c r="R376" s="37">
        <v>0</v>
      </c>
      <c r="S376" s="37">
        <v>0</v>
      </c>
      <c r="T376" s="22">
        <v>0</v>
      </c>
      <c r="U376" s="24">
        <v>1</v>
      </c>
      <c r="V376" s="23">
        <v>1</v>
      </c>
      <c r="W376" s="54">
        <f t="shared" si="10"/>
        <v>0.70426299265672099</v>
      </c>
      <c r="X376" s="55">
        <f t="shared" si="11"/>
        <v>0.29573700734327901</v>
      </c>
    </row>
    <row r="377" spans="2:24" x14ac:dyDescent="0.25">
      <c r="B377" s="26">
        <f>IF('Training Data'!A371="M",1,0)</f>
        <v>0</v>
      </c>
      <c r="C377" s="22">
        <f>IF('Training Data'!A371="F",1,0)</f>
        <v>0</v>
      </c>
      <c r="D377" s="26">
        <f>IF('Training Data'!$B371="H",1,0)</f>
        <v>1</v>
      </c>
      <c r="E377" s="22">
        <f>IF('Training Data'!$B371="A",1,0)</f>
        <v>0</v>
      </c>
      <c r="F377" s="37">
        <v>0</v>
      </c>
      <c r="G377" s="37">
        <v>0</v>
      </c>
      <c r="H377" s="37">
        <v>0</v>
      </c>
      <c r="I377" s="37">
        <v>0</v>
      </c>
      <c r="J377" s="37">
        <v>0</v>
      </c>
      <c r="K377" s="37">
        <v>0</v>
      </c>
      <c r="L377" s="37">
        <v>0</v>
      </c>
      <c r="M377" s="37">
        <v>0</v>
      </c>
      <c r="N377" s="37">
        <v>0</v>
      </c>
      <c r="O377" s="37">
        <v>0</v>
      </c>
      <c r="P377" s="37">
        <v>0</v>
      </c>
      <c r="Q377" s="37">
        <v>0</v>
      </c>
      <c r="R377" s="37">
        <v>1</v>
      </c>
      <c r="S377" s="37">
        <v>0</v>
      </c>
      <c r="T377" s="22">
        <v>0</v>
      </c>
      <c r="U377" s="24">
        <v>1</v>
      </c>
      <c r="V377" s="23">
        <v>1</v>
      </c>
      <c r="W377" s="54">
        <f t="shared" si="10"/>
        <v>0.50277433950962691</v>
      </c>
      <c r="X377" s="55">
        <f t="shared" si="11"/>
        <v>0.49722566049037309</v>
      </c>
    </row>
    <row r="378" spans="2:24" x14ac:dyDescent="0.25">
      <c r="B378" s="26">
        <f>IF('Training Data'!A372="M",1,0)</f>
        <v>0</v>
      </c>
      <c r="C378" s="22">
        <f>IF('Training Data'!A372="F",1,0)</f>
        <v>1</v>
      </c>
      <c r="D378" s="26">
        <f>IF('Training Data'!$B372="H",1,0)</f>
        <v>0</v>
      </c>
      <c r="E378" s="22">
        <f>IF('Training Data'!$B372="A",1,0)</f>
        <v>1</v>
      </c>
      <c r="F378" s="37">
        <v>0</v>
      </c>
      <c r="G378" s="37">
        <v>0</v>
      </c>
      <c r="H378" s="37">
        <v>0</v>
      </c>
      <c r="I378" s="37">
        <v>0</v>
      </c>
      <c r="J378" s="37">
        <v>0</v>
      </c>
      <c r="K378" s="37">
        <v>1</v>
      </c>
      <c r="L378" s="37">
        <v>0</v>
      </c>
      <c r="M378" s="37">
        <v>0</v>
      </c>
      <c r="N378" s="37">
        <v>0</v>
      </c>
      <c r="O378" s="37">
        <v>0</v>
      </c>
      <c r="P378" s="37">
        <v>0</v>
      </c>
      <c r="Q378" s="37">
        <v>1</v>
      </c>
      <c r="R378" s="37">
        <v>0</v>
      </c>
      <c r="S378" s="37">
        <v>0</v>
      </c>
      <c r="T378" s="22">
        <v>1</v>
      </c>
      <c r="U378" s="24">
        <v>1</v>
      </c>
      <c r="V378" s="23">
        <v>1</v>
      </c>
      <c r="W378" s="54">
        <f t="shared" si="10"/>
        <v>1.2088192156798461</v>
      </c>
      <c r="X378" s="55">
        <f t="shared" si="11"/>
        <v>0.20881921567984607</v>
      </c>
    </row>
    <row r="379" spans="2:24" x14ac:dyDescent="0.25">
      <c r="B379" s="26">
        <f>IF('Training Data'!A373="M",1,0)</f>
        <v>1</v>
      </c>
      <c r="C379" s="22">
        <f>IF('Training Data'!A373="F",1,0)</f>
        <v>0</v>
      </c>
      <c r="D379" s="26">
        <f>IF('Training Data'!$B373="H",1,0)</f>
        <v>1</v>
      </c>
      <c r="E379" s="22">
        <f>IF('Training Data'!$B373="A",1,0)</f>
        <v>0</v>
      </c>
      <c r="F379" s="37">
        <v>0</v>
      </c>
      <c r="G379" s="37">
        <v>0</v>
      </c>
      <c r="H379" s="37">
        <v>0</v>
      </c>
      <c r="I379" s="37">
        <v>0</v>
      </c>
      <c r="J379" s="37">
        <v>0</v>
      </c>
      <c r="K379" s="37">
        <v>0</v>
      </c>
      <c r="L379" s="37">
        <v>0</v>
      </c>
      <c r="M379" s="37">
        <v>0</v>
      </c>
      <c r="N379" s="37">
        <v>0</v>
      </c>
      <c r="O379" s="37">
        <v>0</v>
      </c>
      <c r="P379" s="37">
        <v>0</v>
      </c>
      <c r="Q379" s="37">
        <v>0</v>
      </c>
      <c r="R379" s="37">
        <v>0</v>
      </c>
      <c r="S379" s="37">
        <v>0</v>
      </c>
      <c r="T379" s="22">
        <v>0</v>
      </c>
      <c r="U379" s="24">
        <v>1</v>
      </c>
      <c r="V379" s="23">
        <v>1</v>
      </c>
      <c r="W379" s="54">
        <f t="shared" si="10"/>
        <v>0.18577807334081253</v>
      </c>
      <c r="X379" s="55">
        <f t="shared" si="11"/>
        <v>0.81422192665918747</v>
      </c>
    </row>
    <row r="380" spans="2:24" x14ac:dyDescent="0.25">
      <c r="B380" s="26">
        <f>IF('Training Data'!A374="M",1,0)</f>
        <v>0</v>
      </c>
      <c r="C380" s="22">
        <f>IF('Training Data'!A374="F",1,0)</f>
        <v>0</v>
      </c>
      <c r="D380" s="26">
        <f>IF('Training Data'!$B374="H",1,0)</f>
        <v>1</v>
      </c>
      <c r="E380" s="22">
        <f>IF('Training Data'!$B374="A",1,0)</f>
        <v>0</v>
      </c>
      <c r="F380" s="37">
        <v>0</v>
      </c>
      <c r="G380" s="37">
        <v>0</v>
      </c>
      <c r="H380" s="37">
        <v>0</v>
      </c>
      <c r="I380" s="37">
        <v>1</v>
      </c>
      <c r="J380" s="37">
        <v>0</v>
      </c>
      <c r="K380" s="37">
        <v>0</v>
      </c>
      <c r="L380" s="37">
        <v>0</v>
      </c>
      <c r="M380" s="37">
        <v>0</v>
      </c>
      <c r="N380" s="37">
        <v>0</v>
      </c>
      <c r="O380" s="37">
        <v>0</v>
      </c>
      <c r="P380" s="37">
        <v>0</v>
      </c>
      <c r="Q380" s="37">
        <v>0</v>
      </c>
      <c r="R380" s="37">
        <v>0</v>
      </c>
      <c r="S380" s="37">
        <v>0</v>
      </c>
      <c r="T380" s="22">
        <v>0</v>
      </c>
      <c r="U380" s="24">
        <v>1</v>
      </c>
      <c r="V380" s="23">
        <v>1</v>
      </c>
      <c r="W380" s="54">
        <f t="shared" si="10"/>
        <v>0.63844403789924087</v>
      </c>
      <c r="X380" s="55">
        <f t="shared" si="11"/>
        <v>0.36155596210075913</v>
      </c>
    </row>
    <row r="381" spans="2:24" x14ac:dyDescent="0.25">
      <c r="B381" s="26">
        <f>IF('Training Data'!A375="M",1,0)</f>
        <v>0</v>
      </c>
      <c r="C381" s="22">
        <f>IF('Training Data'!A375="F",1,0)</f>
        <v>1</v>
      </c>
      <c r="D381" s="26">
        <f>IF('Training Data'!$B375="H",1,0)</f>
        <v>0</v>
      </c>
      <c r="E381" s="22">
        <f>IF('Training Data'!$B375="A",1,0)</f>
        <v>1</v>
      </c>
      <c r="F381" s="37">
        <v>0</v>
      </c>
      <c r="G381" s="37">
        <v>0</v>
      </c>
      <c r="H381" s="37">
        <v>0</v>
      </c>
      <c r="I381" s="37">
        <v>0</v>
      </c>
      <c r="J381" s="37">
        <v>0</v>
      </c>
      <c r="K381" s="37">
        <v>0</v>
      </c>
      <c r="L381" s="37">
        <v>0</v>
      </c>
      <c r="M381" s="37">
        <v>0</v>
      </c>
      <c r="N381" s="37">
        <v>0</v>
      </c>
      <c r="O381" s="37">
        <v>0</v>
      </c>
      <c r="P381" s="37">
        <v>0</v>
      </c>
      <c r="Q381" s="37">
        <v>0</v>
      </c>
      <c r="R381" s="37">
        <v>0</v>
      </c>
      <c r="S381" s="37">
        <v>0</v>
      </c>
      <c r="T381" s="22">
        <v>0</v>
      </c>
      <c r="U381" s="24">
        <v>1</v>
      </c>
      <c r="V381" s="23">
        <v>1</v>
      </c>
      <c r="W381" s="54">
        <f t="shared" si="10"/>
        <v>0.30860151101610406</v>
      </c>
      <c r="X381" s="55">
        <f t="shared" si="11"/>
        <v>0.691398488983896</v>
      </c>
    </row>
    <row r="382" spans="2:24" x14ac:dyDescent="0.25">
      <c r="B382" s="26">
        <f>IF('Training Data'!A376="M",1,0)</f>
        <v>0</v>
      </c>
      <c r="C382" s="22">
        <f>IF('Training Data'!A376="F",1,0)</f>
        <v>1</v>
      </c>
      <c r="D382" s="26">
        <f>IF('Training Data'!$B376="H",1,0)</f>
        <v>0</v>
      </c>
      <c r="E382" s="22">
        <f>IF('Training Data'!$B376="A",1,0)</f>
        <v>1</v>
      </c>
      <c r="F382" s="37">
        <v>0</v>
      </c>
      <c r="G382" s="37">
        <v>0</v>
      </c>
      <c r="H382" s="37">
        <v>0</v>
      </c>
      <c r="I382" s="37">
        <v>1</v>
      </c>
      <c r="J382" s="37">
        <v>0</v>
      </c>
      <c r="K382" s="37">
        <v>0</v>
      </c>
      <c r="L382" s="37">
        <v>0</v>
      </c>
      <c r="M382" s="37">
        <v>0</v>
      </c>
      <c r="N382" s="37">
        <v>0</v>
      </c>
      <c r="O382" s="37">
        <v>0</v>
      </c>
      <c r="P382" s="37">
        <v>0</v>
      </c>
      <c r="Q382" s="37">
        <v>0</v>
      </c>
      <c r="R382" s="37">
        <v>0</v>
      </c>
      <c r="S382" s="37">
        <v>0</v>
      </c>
      <c r="T382" s="22">
        <v>0</v>
      </c>
      <c r="U382" s="24">
        <v>1</v>
      </c>
      <c r="V382" s="23">
        <v>1</v>
      </c>
      <c r="W382" s="54">
        <f t="shared" si="10"/>
        <v>0.74023372752202543</v>
      </c>
      <c r="X382" s="55">
        <f t="shared" si="11"/>
        <v>0.25976627247797457</v>
      </c>
    </row>
    <row r="383" spans="2:24" x14ac:dyDescent="0.25">
      <c r="B383" s="26">
        <f>IF('Training Data'!A377="M",1,0)</f>
        <v>0</v>
      </c>
      <c r="C383" s="22">
        <f>IF('Training Data'!A377="F",1,0)</f>
        <v>1</v>
      </c>
      <c r="D383" s="26">
        <f>IF('Training Data'!$B377="H",1,0)</f>
        <v>1</v>
      </c>
      <c r="E383" s="22">
        <f>IF('Training Data'!$B377="A",1,0)</f>
        <v>0</v>
      </c>
      <c r="F383" s="37">
        <v>0</v>
      </c>
      <c r="G383" s="37">
        <v>0</v>
      </c>
      <c r="H383" s="37">
        <v>0</v>
      </c>
      <c r="I383" s="37">
        <v>0</v>
      </c>
      <c r="J383" s="37">
        <v>0</v>
      </c>
      <c r="K383" s="37">
        <v>0</v>
      </c>
      <c r="L383" s="37">
        <v>0</v>
      </c>
      <c r="M383" s="37">
        <v>1</v>
      </c>
      <c r="N383" s="37">
        <v>0</v>
      </c>
      <c r="O383" s="37">
        <v>0</v>
      </c>
      <c r="P383" s="37">
        <v>0</v>
      </c>
      <c r="Q383" s="37">
        <v>0</v>
      </c>
      <c r="R383" s="37">
        <v>0</v>
      </c>
      <c r="S383" s="37">
        <v>0</v>
      </c>
      <c r="T383" s="22">
        <v>0</v>
      </c>
      <c r="U383" s="24">
        <v>1</v>
      </c>
      <c r="V383" s="23">
        <v>1</v>
      </c>
      <c r="W383" s="54">
        <f t="shared" si="10"/>
        <v>0.5969839672478191</v>
      </c>
      <c r="X383" s="55">
        <f t="shared" si="11"/>
        <v>0.4030160327521809</v>
      </c>
    </row>
    <row r="384" spans="2:24" x14ac:dyDescent="0.25">
      <c r="B384" s="26">
        <f>IF('Training Data'!A378="M",1,0)</f>
        <v>0</v>
      </c>
      <c r="C384" s="22">
        <f>IF('Training Data'!A378="F",1,0)</f>
        <v>1</v>
      </c>
      <c r="D384" s="26">
        <f>IF('Training Data'!$B378="H",1,0)</f>
        <v>1</v>
      </c>
      <c r="E384" s="22">
        <f>IF('Training Data'!$B378="A",1,0)</f>
        <v>0</v>
      </c>
      <c r="F384" s="37">
        <v>1</v>
      </c>
      <c r="G384" s="37">
        <v>0</v>
      </c>
      <c r="H384" s="37">
        <v>0</v>
      </c>
      <c r="I384" s="37">
        <v>1</v>
      </c>
      <c r="J384" s="37">
        <v>0</v>
      </c>
      <c r="K384" s="37">
        <v>0</v>
      </c>
      <c r="L384" s="37">
        <v>0</v>
      </c>
      <c r="M384" s="37">
        <v>0</v>
      </c>
      <c r="N384" s="37">
        <v>0</v>
      </c>
      <c r="O384" s="37">
        <v>0</v>
      </c>
      <c r="P384" s="37">
        <v>0</v>
      </c>
      <c r="Q384" s="37">
        <v>0</v>
      </c>
      <c r="R384" s="37">
        <v>1</v>
      </c>
      <c r="S384" s="37">
        <v>0</v>
      </c>
      <c r="T384" s="22">
        <v>0</v>
      </c>
      <c r="U384" s="24">
        <v>1</v>
      </c>
      <c r="V384" s="23">
        <v>1</v>
      </c>
      <c r="W384" s="54">
        <f t="shared" si="10"/>
        <v>1.2772506275290307</v>
      </c>
      <c r="X384" s="55">
        <f t="shared" si="11"/>
        <v>0.27725062752903074</v>
      </c>
    </row>
    <row r="385" spans="2:24" x14ac:dyDescent="0.25">
      <c r="B385" s="26">
        <f>IF('Training Data'!A379="M",1,0)</f>
        <v>1</v>
      </c>
      <c r="C385" s="22">
        <f>IF('Training Data'!A379="F",1,0)</f>
        <v>0</v>
      </c>
      <c r="D385" s="26">
        <f>IF('Training Data'!$B379="H",1,0)</f>
        <v>1</v>
      </c>
      <c r="E385" s="22">
        <f>IF('Training Data'!$B379="A",1,0)</f>
        <v>0</v>
      </c>
      <c r="F385" s="37">
        <v>0</v>
      </c>
      <c r="G385" s="37">
        <v>0</v>
      </c>
      <c r="H385" s="37">
        <v>0</v>
      </c>
      <c r="I385" s="37">
        <v>1</v>
      </c>
      <c r="J385" s="37">
        <v>1</v>
      </c>
      <c r="K385" s="37">
        <v>0</v>
      </c>
      <c r="L385" s="37">
        <v>0</v>
      </c>
      <c r="M385" s="37">
        <v>0</v>
      </c>
      <c r="N385" s="37">
        <v>0</v>
      </c>
      <c r="O385" s="37">
        <v>1</v>
      </c>
      <c r="P385" s="37">
        <v>0</v>
      </c>
      <c r="Q385" s="37">
        <v>0</v>
      </c>
      <c r="R385" s="37">
        <v>0</v>
      </c>
      <c r="S385" s="37">
        <v>1</v>
      </c>
      <c r="T385" s="22">
        <v>1</v>
      </c>
      <c r="U385" s="24">
        <v>1</v>
      </c>
      <c r="V385" s="23">
        <v>1</v>
      </c>
      <c r="W385" s="54">
        <f t="shared" si="10"/>
        <v>1.4442430590053876</v>
      </c>
      <c r="X385" s="55">
        <f t="shared" si="11"/>
        <v>0.44424305900538763</v>
      </c>
    </row>
    <row r="386" spans="2:24" x14ac:dyDescent="0.25">
      <c r="B386" s="26">
        <f>IF('Training Data'!A380="M",1,0)</f>
        <v>0</v>
      </c>
      <c r="C386" s="22">
        <f>IF('Training Data'!A380="F",1,0)</f>
        <v>0</v>
      </c>
      <c r="D386" s="26">
        <f>IF('Training Data'!$B380="H",1,0)</f>
        <v>1</v>
      </c>
      <c r="E386" s="22">
        <f>IF('Training Data'!$B380="A",1,0)</f>
        <v>0</v>
      </c>
      <c r="F386" s="37">
        <v>0</v>
      </c>
      <c r="G386" s="37">
        <v>0</v>
      </c>
      <c r="H386" s="37">
        <v>0</v>
      </c>
      <c r="I386" s="37">
        <v>0</v>
      </c>
      <c r="J386" s="37">
        <v>0</v>
      </c>
      <c r="K386" s="37">
        <v>0</v>
      </c>
      <c r="L386" s="37">
        <v>0</v>
      </c>
      <c r="M386" s="37">
        <v>0</v>
      </c>
      <c r="N386" s="37">
        <v>0</v>
      </c>
      <c r="O386" s="37">
        <v>0</v>
      </c>
      <c r="P386" s="37">
        <v>0</v>
      </c>
      <c r="Q386" s="37">
        <v>0</v>
      </c>
      <c r="R386" s="37">
        <v>0</v>
      </c>
      <c r="S386" s="37">
        <v>0</v>
      </c>
      <c r="T386" s="22">
        <v>0</v>
      </c>
      <c r="U386" s="24">
        <v>1</v>
      </c>
      <c r="V386" s="23">
        <v>1</v>
      </c>
      <c r="W386" s="54">
        <f t="shared" si="10"/>
        <v>0.20681182139331966</v>
      </c>
      <c r="X386" s="55">
        <f t="shared" si="11"/>
        <v>0.79318817860668034</v>
      </c>
    </row>
    <row r="387" spans="2:24" x14ac:dyDescent="0.25">
      <c r="B387" s="26">
        <f>IF('Training Data'!A381="M",1,0)</f>
        <v>0</v>
      </c>
      <c r="C387" s="22">
        <f>IF('Training Data'!A381="F",1,0)</f>
        <v>1</v>
      </c>
      <c r="D387" s="26">
        <f>IF('Training Data'!$B381="H",1,0)</f>
        <v>1</v>
      </c>
      <c r="E387" s="22">
        <f>IF('Training Data'!$B381="A",1,0)</f>
        <v>0</v>
      </c>
      <c r="F387" s="37">
        <v>0</v>
      </c>
      <c r="G387" s="37">
        <v>0</v>
      </c>
      <c r="H387" s="37">
        <v>0</v>
      </c>
      <c r="I387" s="37">
        <v>0</v>
      </c>
      <c r="J387" s="37">
        <v>1</v>
      </c>
      <c r="K387" s="37">
        <v>0</v>
      </c>
      <c r="L387" s="37">
        <v>0</v>
      </c>
      <c r="M387" s="37">
        <v>0</v>
      </c>
      <c r="N387" s="37">
        <v>1</v>
      </c>
      <c r="O387" s="37">
        <v>0</v>
      </c>
      <c r="P387" s="37">
        <v>1</v>
      </c>
      <c r="Q387" s="37">
        <v>0</v>
      </c>
      <c r="R387" s="37">
        <v>0</v>
      </c>
      <c r="S387" s="37">
        <v>0</v>
      </c>
      <c r="T387" s="22">
        <v>1</v>
      </c>
      <c r="U387" s="24">
        <v>1</v>
      </c>
      <c r="V387" s="23">
        <v>1</v>
      </c>
      <c r="W387" s="54">
        <f t="shared" si="10"/>
        <v>1.1015266553225451</v>
      </c>
      <c r="X387" s="55">
        <f t="shared" si="11"/>
        <v>0.10152665532254512</v>
      </c>
    </row>
    <row r="388" spans="2:24" x14ac:dyDescent="0.25">
      <c r="B388" s="26">
        <f>IF('Training Data'!A382="M",1,0)</f>
        <v>1</v>
      </c>
      <c r="C388" s="22">
        <f>IF('Training Data'!A382="F",1,0)</f>
        <v>0</v>
      </c>
      <c r="D388" s="26">
        <f>IF('Training Data'!$B382="H",1,0)</f>
        <v>0</v>
      </c>
      <c r="E388" s="22">
        <f>IF('Training Data'!$B382="A",1,0)</f>
        <v>0</v>
      </c>
      <c r="F388" s="37">
        <v>0</v>
      </c>
      <c r="G388" s="37">
        <v>0</v>
      </c>
      <c r="H388" s="37">
        <v>0</v>
      </c>
      <c r="I388" s="37">
        <v>0</v>
      </c>
      <c r="J388" s="37">
        <v>0</v>
      </c>
      <c r="K388" s="37">
        <v>0</v>
      </c>
      <c r="L388" s="37">
        <v>0</v>
      </c>
      <c r="M388" s="37">
        <v>0</v>
      </c>
      <c r="N388" s="37">
        <v>0</v>
      </c>
      <c r="O388" s="37">
        <v>1</v>
      </c>
      <c r="P388" s="37">
        <v>0</v>
      </c>
      <c r="Q388" s="37">
        <v>0</v>
      </c>
      <c r="R388" s="37">
        <v>0</v>
      </c>
      <c r="S388" s="37">
        <v>0</v>
      </c>
      <c r="T388" s="22">
        <v>0</v>
      </c>
      <c r="U388" s="24">
        <v>1</v>
      </c>
      <c r="V388" s="23">
        <v>1</v>
      </c>
      <c r="W388" s="54">
        <f t="shared" si="10"/>
        <v>0.40837734444921259</v>
      </c>
      <c r="X388" s="55">
        <f t="shared" si="11"/>
        <v>0.59162265555078741</v>
      </c>
    </row>
    <row r="389" spans="2:24" x14ac:dyDescent="0.25">
      <c r="B389" s="26">
        <f>IF('Training Data'!A383="M",1,0)</f>
        <v>0</v>
      </c>
      <c r="C389" s="22">
        <f>IF('Training Data'!A383="F",1,0)</f>
        <v>1</v>
      </c>
      <c r="D389" s="26">
        <f>IF('Training Data'!$B383="H",1,0)</f>
        <v>1</v>
      </c>
      <c r="E389" s="22">
        <f>IF('Training Data'!$B383="A",1,0)</f>
        <v>0</v>
      </c>
      <c r="F389" s="37">
        <v>0</v>
      </c>
      <c r="G389" s="37">
        <v>0</v>
      </c>
      <c r="H389" s="37">
        <v>1</v>
      </c>
      <c r="I389" s="37">
        <v>0</v>
      </c>
      <c r="J389" s="37">
        <v>1</v>
      </c>
      <c r="K389" s="37">
        <v>0</v>
      </c>
      <c r="L389" s="37">
        <v>0</v>
      </c>
      <c r="M389" s="37">
        <v>0</v>
      </c>
      <c r="N389" s="37">
        <v>0</v>
      </c>
      <c r="O389" s="37">
        <v>0</v>
      </c>
      <c r="P389" s="37">
        <v>0</v>
      </c>
      <c r="Q389" s="37">
        <v>0</v>
      </c>
      <c r="R389" s="37">
        <v>0</v>
      </c>
      <c r="S389" s="37">
        <v>0</v>
      </c>
      <c r="T389" s="22">
        <v>1</v>
      </c>
      <c r="U389" s="24">
        <v>1</v>
      </c>
      <c r="V389" s="23">
        <v>1</v>
      </c>
      <c r="W389" s="54">
        <f t="shared" si="10"/>
        <v>0.81213637984699849</v>
      </c>
      <c r="X389" s="55">
        <f t="shared" si="11"/>
        <v>0.18786362015300151</v>
      </c>
    </row>
    <row r="390" spans="2:24" x14ac:dyDescent="0.25">
      <c r="B390" s="26">
        <f>IF('Training Data'!A384="M",1,0)</f>
        <v>1</v>
      </c>
      <c r="C390" s="22">
        <f>IF('Training Data'!A384="F",1,0)</f>
        <v>0</v>
      </c>
      <c r="D390" s="26">
        <f>IF('Training Data'!$B384="H",1,0)</f>
        <v>1</v>
      </c>
      <c r="E390" s="22">
        <f>IF('Training Data'!$B384="A",1,0)</f>
        <v>0</v>
      </c>
      <c r="F390" s="37">
        <v>1</v>
      </c>
      <c r="G390" s="37">
        <v>0</v>
      </c>
      <c r="H390" s="37">
        <v>0</v>
      </c>
      <c r="I390" s="37">
        <v>0</v>
      </c>
      <c r="J390" s="37">
        <v>1</v>
      </c>
      <c r="K390" s="37">
        <v>0</v>
      </c>
      <c r="L390" s="37">
        <v>0</v>
      </c>
      <c r="M390" s="37">
        <v>0</v>
      </c>
      <c r="N390" s="37">
        <v>0</v>
      </c>
      <c r="O390" s="37">
        <v>0</v>
      </c>
      <c r="P390" s="37">
        <v>0</v>
      </c>
      <c r="Q390" s="37">
        <v>0</v>
      </c>
      <c r="R390" s="37">
        <v>0</v>
      </c>
      <c r="S390" s="37">
        <v>0</v>
      </c>
      <c r="T390" s="22">
        <v>0</v>
      </c>
      <c r="U390" s="24">
        <v>1</v>
      </c>
      <c r="V390" s="23">
        <v>1</v>
      </c>
      <c r="W390" s="54">
        <f t="shared" si="10"/>
        <v>0.83443201329352545</v>
      </c>
      <c r="X390" s="55">
        <f t="shared" si="11"/>
        <v>0.16556798670647455</v>
      </c>
    </row>
    <row r="391" spans="2:24" x14ac:dyDescent="0.25">
      <c r="B391" s="26">
        <f>IF('Training Data'!A385="M",1,0)</f>
        <v>1</v>
      </c>
      <c r="C391" s="22">
        <f>IF('Training Data'!A385="F",1,0)</f>
        <v>0</v>
      </c>
      <c r="D391" s="26">
        <f>IF('Training Data'!$B385="H",1,0)</f>
        <v>0</v>
      </c>
      <c r="E391" s="22">
        <f>IF('Training Data'!$B385="A",1,0)</f>
        <v>1</v>
      </c>
      <c r="F391" s="37">
        <v>0</v>
      </c>
      <c r="G391" s="37">
        <v>0</v>
      </c>
      <c r="H391" s="37">
        <v>0</v>
      </c>
      <c r="I391" s="37">
        <v>1</v>
      </c>
      <c r="J391" s="37">
        <v>0</v>
      </c>
      <c r="K391" s="37">
        <v>0</v>
      </c>
      <c r="L391" s="37">
        <v>0</v>
      </c>
      <c r="M391" s="37">
        <v>0</v>
      </c>
      <c r="N391" s="37">
        <v>0</v>
      </c>
      <c r="O391" s="37">
        <v>0</v>
      </c>
      <c r="P391" s="37">
        <v>0</v>
      </c>
      <c r="Q391" s="37">
        <v>0</v>
      </c>
      <c r="R391" s="37">
        <v>0</v>
      </c>
      <c r="S391" s="37">
        <v>0</v>
      </c>
      <c r="T391" s="22">
        <v>0</v>
      </c>
      <c r="U391" s="24">
        <v>1</v>
      </c>
      <c r="V391" s="23">
        <v>1</v>
      </c>
      <c r="W391" s="54">
        <f t="shared" si="10"/>
        <v>0.6293483662681314</v>
      </c>
      <c r="X391" s="55">
        <f t="shared" si="11"/>
        <v>0.3706516337318686</v>
      </c>
    </row>
    <row r="392" spans="2:24" x14ac:dyDescent="0.25">
      <c r="B392" s="26">
        <f>IF('Training Data'!A386="M",1,0)</f>
        <v>1</v>
      </c>
      <c r="C392" s="22">
        <f>IF('Training Data'!A386="F",1,0)</f>
        <v>0</v>
      </c>
      <c r="D392" s="26">
        <f>IF('Training Data'!$B386="H",1,0)</f>
        <v>1</v>
      </c>
      <c r="E392" s="22">
        <f>IF('Training Data'!$B386="A",1,0)</f>
        <v>0</v>
      </c>
      <c r="F392" s="37">
        <v>0</v>
      </c>
      <c r="G392" s="37">
        <v>0</v>
      </c>
      <c r="H392" s="37">
        <v>0</v>
      </c>
      <c r="I392" s="37">
        <v>0</v>
      </c>
      <c r="J392" s="37">
        <v>0</v>
      </c>
      <c r="K392" s="37">
        <v>0</v>
      </c>
      <c r="L392" s="37">
        <v>0</v>
      </c>
      <c r="M392" s="37">
        <v>0</v>
      </c>
      <c r="N392" s="37">
        <v>0</v>
      </c>
      <c r="O392" s="37">
        <v>0</v>
      </c>
      <c r="P392" s="37">
        <v>0</v>
      </c>
      <c r="Q392" s="37">
        <v>0</v>
      </c>
      <c r="R392" s="37">
        <v>0</v>
      </c>
      <c r="S392" s="37">
        <v>0</v>
      </c>
      <c r="T392" s="22">
        <v>0</v>
      </c>
      <c r="U392" s="24">
        <v>1</v>
      </c>
      <c r="V392" s="23">
        <v>1</v>
      </c>
      <c r="W392" s="54">
        <f t="shared" ref="W392:W455" si="12">SUMPRODUCT($B$2:$U$2,B392:U392)</f>
        <v>0.18577807334081253</v>
      </c>
      <c r="X392" s="55">
        <f t="shared" si="11"/>
        <v>0.81422192665918747</v>
      </c>
    </row>
    <row r="393" spans="2:24" x14ac:dyDescent="0.25">
      <c r="B393" s="26">
        <f>IF('Training Data'!A387="M",1,0)</f>
        <v>0</v>
      </c>
      <c r="C393" s="22">
        <f>IF('Training Data'!A387="F",1,0)</f>
        <v>1</v>
      </c>
      <c r="D393" s="26">
        <f>IF('Training Data'!$B387="H",1,0)</f>
        <v>0</v>
      </c>
      <c r="E393" s="22">
        <f>IF('Training Data'!$B387="A",1,0)</f>
        <v>1</v>
      </c>
      <c r="F393" s="37">
        <v>0</v>
      </c>
      <c r="G393" s="37">
        <v>0</v>
      </c>
      <c r="H393" s="37">
        <v>0</v>
      </c>
      <c r="I393" s="37">
        <v>0</v>
      </c>
      <c r="J393" s="37">
        <v>0</v>
      </c>
      <c r="K393" s="37">
        <v>0</v>
      </c>
      <c r="L393" s="37">
        <v>0</v>
      </c>
      <c r="M393" s="37">
        <v>0</v>
      </c>
      <c r="N393" s="37">
        <v>0</v>
      </c>
      <c r="O393" s="37">
        <v>0</v>
      </c>
      <c r="P393" s="37">
        <v>0</v>
      </c>
      <c r="Q393" s="37">
        <v>0</v>
      </c>
      <c r="R393" s="37">
        <v>0</v>
      </c>
      <c r="S393" s="37">
        <v>0</v>
      </c>
      <c r="T393" s="22">
        <v>1</v>
      </c>
      <c r="U393" s="24">
        <v>1</v>
      </c>
      <c r="V393" s="23">
        <v>1</v>
      </c>
      <c r="W393" s="54">
        <f t="shared" si="12"/>
        <v>0.61479502812899334</v>
      </c>
      <c r="X393" s="55">
        <f t="shared" ref="X393:X456" si="13">ABS(V393-W393)</f>
        <v>0.38520497187100666</v>
      </c>
    </row>
    <row r="394" spans="2:24" x14ac:dyDescent="0.25">
      <c r="B394" s="26">
        <f>IF('Training Data'!A388="M",1,0)</f>
        <v>1</v>
      </c>
      <c r="C394" s="22">
        <f>IF('Training Data'!A388="F",1,0)</f>
        <v>0</v>
      </c>
      <c r="D394" s="26">
        <f>IF('Training Data'!$B388="H",1,0)</f>
        <v>0</v>
      </c>
      <c r="E394" s="22">
        <f>IF('Training Data'!$B388="A",1,0)</f>
        <v>0</v>
      </c>
      <c r="F394" s="37">
        <v>0</v>
      </c>
      <c r="G394" s="37">
        <v>0</v>
      </c>
      <c r="H394" s="37">
        <v>0</v>
      </c>
      <c r="I394" s="37">
        <v>0</v>
      </c>
      <c r="J394" s="37">
        <v>0</v>
      </c>
      <c r="K394" s="37">
        <v>0</v>
      </c>
      <c r="L394" s="37">
        <v>0</v>
      </c>
      <c r="M394" s="37">
        <v>0</v>
      </c>
      <c r="N394" s="37">
        <v>0</v>
      </c>
      <c r="O394" s="37">
        <v>0</v>
      </c>
      <c r="P394" s="37">
        <v>0</v>
      </c>
      <c r="Q394" s="37">
        <v>0</v>
      </c>
      <c r="R394" s="37">
        <v>0</v>
      </c>
      <c r="S394" s="37">
        <v>0</v>
      </c>
      <c r="T394" s="22">
        <v>0</v>
      </c>
      <c r="U394" s="24">
        <v>1</v>
      </c>
      <c r="V394" s="23">
        <v>1</v>
      </c>
      <c r="W394" s="54">
        <f t="shared" si="12"/>
        <v>0.14105970794705031</v>
      </c>
      <c r="X394" s="55">
        <f t="shared" si="13"/>
        <v>0.85894029205294964</v>
      </c>
    </row>
    <row r="395" spans="2:24" x14ac:dyDescent="0.25">
      <c r="B395" s="26">
        <f>IF('Training Data'!A389="M",1,0)</f>
        <v>0</v>
      </c>
      <c r="C395" s="22">
        <f>IF('Training Data'!A389="F",1,0)</f>
        <v>1</v>
      </c>
      <c r="D395" s="26">
        <f>IF('Training Data'!$B389="H",1,0)</f>
        <v>0</v>
      </c>
      <c r="E395" s="22">
        <f>IF('Training Data'!$B389="A",1,0)</f>
        <v>1</v>
      </c>
      <c r="F395" s="37">
        <v>0</v>
      </c>
      <c r="G395" s="37">
        <v>0</v>
      </c>
      <c r="H395" s="37">
        <v>0</v>
      </c>
      <c r="I395" s="37">
        <v>0</v>
      </c>
      <c r="J395" s="37">
        <v>1</v>
      </c>
      <c r="K395" s="37">
        <v>0</v>
      </c>
      <c r="L395" s="37">
        <v>0</v>
      </c>
      <c r="M395" s="37">
        <v>0</v>
      </c>
      <c r="N395" s="37">
        <v>0</v>
      </c>
      <c r="O395" s="37">
        <v>0</v>
      </c>
      <c r="P395" s="37">
        <v>0</v>
      </c>
      <c r="Q395" s="37">
        <v>0</v>
      </c>
      <c r="R395" s="37">
        <v>0</v>
      </c>
      <c r="S395" s="37">
        <v>0</v>
      </c>
      <c r="T395" s="22">
        <v>0</v>
      </c>
      <c r="U395" s="24">
        <v>1</v>
      </c>
      <c r="V395" s="23">
        <v>1</v>
      </c>
      <c r="W395" s="54">
        <f t="shared" si="12"/>
        <v>0.70426299265672099</v>
      </c>
      <c r="X395" s="55">
        <f t="shared" si="13"/>
        <v>0.29573700734327901</v>
      </c>
    </row>
    <row r="396" spans="2:24" x14ac:dyDescent="0.25">
      <c r="B396" s="26">
        <f>IF('Training Data'!A390="M",1,0)</f>
        <v>0</v>
      </c>
      <c r="C396" s="22">
        <f>IF('Training Data'!A390="F",1,0)</f>
        <v>1</v>
      </c>
      <c r="D396" s="26">
        <f>IF('Training Data'!$B390="H",1,0)</f>
        <v>0</v>
      </c>
      <c r="E396" s="22">
        <f>IF('Training Data'!$B390="A",1,0)</f>
        <v>1</v>
      </c>
      <c r="F396" s="37">
        <v>0</v>
      </c>
      <c r="G396" s="37">
        <v>0</v>
      </c>
      <c r="H396" s="37">
        <v>0</v>
      </c>
      <c r="I396" s="37">
        <v>0</v>
      </c>
      <c r="J396" s="37">
        <v>0</v>
      </c>
      <c r="K396" s="37">
        <v>0</v>
      </c>
      <c r="L396" s="37">
        <v>0</v>
      </c>
      <c r="M396" s="37">
        <v>0</v>
      </c>
      <c r="N396" s="37">
        <v>0</v>
      </c>
      <c r="O396" s="37">
        <v>0</v>
      </c>
      <c r="P396" s="37">
        <v>0</v>
      </c>
      <c r="Q396" s="37">
        <v>0</v>
      </c>
      <c r="R396" s="37">
        <v>0</v>
      </c>
      <c r="S396" s="37">
        <v>0</v>
      </c>
      <c r="T396" s="22">
        <v>0</v>
      </c>
      <c r="U396" s="24">
        <v>1</v>
      </c>
      <c r="V396" s="23">
        <v>1</v>
      </c>
      <c r="W396" s="54">
        <f t="shared" si="12"/>
        <v>0.30860151101610406</v>
      </c>
      <c r="X396" s="55">
        <f t="shared" si="13"/>
        <v>0.691398488983896</v>
      </c>
    </row>
    <row r="397" spans="2:24" x14ac:dyDescent="0.25">
      <c r="B397" s="26">
        <f>IF('Training Data'!A391="M",1,0)</f>
        <v>0</v>
      </c>
      <c r="C397" s="22">
        <f>IF('Training Data'!A391="F",1,0)</f>
        <v>1</v>
      </c>
      <c r="D397" s="26">
        <f>IF('Training Data'!$B391="H",1,0)</f>
        <v>0</v>
      </c>
      <c r="E397" s="22">
        <f>IF('Training Data'!$B391="A",1,0)</f>
        <v>1</v>
      </c>
      <c r="F397" s="37">
        <v>0</v>
      </c>
      <c r="G397" s="37">
        <v>0</v>
      </c>
      <c r="H397" s="37">
        <v>0</v>
      </c>
      <c r="I397" s="37">
        <v>0</v>
      </c>
      <c r="J397" s="37">
        <v>0</v>
      </c>
      <c r="K397" s="37">
        <v>0</v>
      </c>
      <c r="L397" s="37">
        <v>0</v>
      </c>
      <c r="M397" s="37">
        <v>0</v>
      </c>
      <c r="N397" s="37">
        <v>0</v>
      </c>
      <c r="O397" s="37">
        <v>0</v>
      </c>
      <c r="P397" s="37">
        <v>0</v>
      </c>
      <c r="Q397" s="37">
        <v>0</v>
      </c>
      <c r="R397" s="37">
        <v>0</v>
      </c>
      <c r="S397" s="37">
        <v>0</v>
      </c>
      <c r="T397" s="22">
        <v>0</v>
      </c>
      <c r="U397" s="24">
        <v>1</v>
      </c>
      <c r="V397" s="23">
        <v>1</v>
      </c>
      <c r="W397" s="54">
        <f t="shared" si="12"/>
        <v>0.30860151101610406</v>
      </c>
      <c r="X397" s="55">
        <f t="shared" si="13"/>
        <v>0.691398488983896</v>
      </c>
    </row>
    <row r="398" spans="2:24" x14ac:dyDescent="0.25">
      <c r="B398" s="26">
        <f>IF('Training Data'!A392="M",1,0)</f>
        <v>1</v>
      </c>
      <c r="C398" s="22">
        <f>IF('Training Data'!A392="F",1,0)</f>
        <v>0</v>
      </c>
      <c r="D398" s="26">
        <f>IF('Training Data'!$B392="H",1,0)</f>
        <v>0</v>
      </c>
      <c r="E398" s="22">
        <f>IF('Training Data'!$B392="A",1,0)</f>
        <v>1</v>
      </c>
      <c r="F398" s="37">
        <v>0</v>
      </c>
      <c r="G398" s="37">
        <v>0</v>
      </c>
      <c r="H398" s="37">
        <v>0</v>
      </c>
      <c r="I398" s="37">
        <v>1</v>
      </c>
      <c r="J398" s="37">
        <v>0</v>
      </c>
      <c r="K398" s="37">
        <v>0</v>
      </c>
      <c r="L398" s="37">
        <v>0</v>
      </c>
      <c r="M398" s="37">
        <v>0</v>
      </c>
      <c r="N398" s="37">
        <v>1</v>
      </c>
      <c r="O398" s="37">
        <v>0</v>
      </c>
      <c r="P398" s="37">
        <v>0</v>
      </c>
      <c r="Q398" s="37">
        <v>1</v>
      </c>
      <c r="R398" s="37">
        <v>0</v>
      </c>
      <c r="S398" s="37">
        <v>0</v>
      </c>
      <c r="T398" s="22">
        <v>1</v>
      </c>
      <c r="U398" s="24">
        <v>1</v>
      </c>
      <c r="V398" s="23">
        <v>1</v>
      </c>
      <c r="W398" s="54">
        <f t="shared" si="12"/>
        <v>1.4051702876368364</v>
      </c>
      <c r="X398" s="55">
        <f t="shared" si="13"/>
        <v>0.40517028763683638</v>
      </c>
    </row>
    <row r="399" spans="2:24" x14ac:dyDescent="0.25">
      <c r="B399" s="26">
        <f>IF('Training Data'!A393="M",1,0)</f>
        <v>0</v>
      </c>
      <c r="C399" s="22">
        <f>IF('Training Data'!A393="F",1,0)</f>
        <v>0</v>
      </c>
      <c r="D399" s="26">
        <f>IF('Training Data'!$B393="H",1,0)</f>
        <v>1</v>
      </c>
      <c r="E399" s="22">
        <f>IF('Training Data'!$B393="A",1,0)</f>
        <v>0</v>
      </c>
      <c r="F399" s="37">
        <v>0</v>
      </c>
      <c r="G399" s="37">
        <v>0</v>
      </c>
      <c r="H399" s="37">
        <v>0</v>
      </c>
      <c r="I399" s="37">
        <v>0</v>
      </c>
      <c r="J399" s="37">
        <v>0</v>
      </c>
      <c r="K399" s="37">
        <v>0</v>
      </c>
      <c r="L399" s="37">
        <v>0</v>
      </c>
      <c r="M399" s="37">
        <v>0</v>
      </c>
      <c r="N399" s="37">
        <v>0</v>
      </c>
      <c r="O399" s="37">
        <v>1</v>
      </c>
      <c r="P399" s="37">
        <v>0</v>
      </c>
      <c r="Q399" s="37">
        <v>1</v>
      </c>
      <c r="R399" s="37">
        <v>1</v>
      </c>
      <c r="S399" s="37">
        <v>0</v>
      </c>
      <c r="T399" s="22">
        <v>0</v>
      </c>
      <c r="U399" s="24">
        <v>1</v>
      </c>
      <c r="V399" s="23">
        <v>1</v>
      </c>
      <c r="W399" s="54">
        <f t="shared" si="12"/>
        <v>0.98150432952528344</v>
      </c>
      <c r="X399" s="55">
        <f t="shared" si="13"/>
        <v>1.8495670474716563E-2</v>
      </c>
    </row>
    <row r="400" spans="2:24" x14ac:dyDescent="0.25">
      <c r="B400" s="26">
        <f>IF('Training Data'!A394="M",1,0)</f>
        <v>0</v>
      </c>
      <c r="C400" s="22">
        <f>IF('Training Data'!A394="F",1,0)</f>
        <v>1</v>
      </c>
      <c r="D400" s="26">
        <f>IF('Training Data'!$B394="H",1,0)</f>
        <v>1</v>
      </c>
      <c r="E400" s="22">
        <f>IF('Training Data'!$B394="A",1,0)</f>
        <v>0</v>
      </c>
      <c r="F400" s="37">
        <v>0</v>
      </c>
      <c r="G400" s="37">
        <v>0</v>
      </c>
      <c r="H400" s="37">
        <v>0</v>
      </c>
      <c r="I400" s="37">
        <v>0</v>
      </c>
      <c r="J400" s="37">
        <v>0</v>
      </c>
      <c r="K400" s="37">
        <v>0</v>
      </c>
      <c r="L400" s="37">
        <v>0</v>
      </c>
      <c r="M400" s="37">
        <v>1</v>
      </c>
      <c r="N400" s="37">
        <v>0</v>
      </c>
      <c r="O400" s="37">
        <v>1</v>
      </c>
      <c r="P400" s="37">
        <v>0</v>
      </c>
      <c r="Q400" s="37">
        <v>0</v>
      </c>
      <c r="R400" s="37">
        <v>0</v>
      </c>
      <c r="S400" s="37">
        <v>0</v>
      </c>
      <c r="T400" s="22">
        <v>0</v>
      </c>
      <c r="U400" s="24">
        <v>1</v>
      </c>
      <c r="V400" s="23">
        <v>1</v>
      </c>
      <c r="W400" s="54">
        <f t="shared" si="12"/>
        <v>0.86430160374998133</v>
      </c>
      <c r="X400" s="55">
        <f t="shared" si="13"/>
        <v>0.13569839625001867</v>
      </c>
    </row>
    <row r="401" spans="2:24" x14ac:dyDescent="0.25">
      <c r="B401" s="26">
        <f>IF('Training Data'!A395="M",1,0)</f>
        <v>0</v>
      </c>
      <c r="C401" s="22">
        <f>IF('Training Data'!A395="F",1,0)</f>
        <v>1</v>
      </c>
      <c r="D401" s="26">
        <f>IF('Training Data'!$B395="H",1,0)</f>
        <v>1</v>
      </c>
      <c r="E401" s="22">
        <f>IF('Training Data'!$B395="A",1,0)</f>
        <v>0</v>
      </c>
      <c r="F401" s="37">
        <v>0</v>
      </c>
      <c r="G401" s="37">
        <v>0</v>
      </c>
      <c r="H401" s="37">
        <v>0</v>
      </c>
      <c r="I401" s="37">
        <v>0</v>
      </c>
      <c r="J401" s="37">
        <v>0</v>
      </c>
      <c r="K401" s="37">
        <v>0</v>
      </c>
      <c r="L401" s="37">
        <v>0</v>
      </c>
      <c r="M401" s="37">
        <v>1</v>
      </c>
      <c r="N401" s="37">
        <v>0</v>
      </c>
      <c r="O401" s="37">
        <v>0</v>
      </c>
      <c r="P401" s="37">
        <v>0</v>
      </c>
      <c r="Q401" s="37">
        <v>0</v>
      </c>
      <c r="R401" s="37">
        <v>0</v>
      </c>
      <c r="S401" s="37">
        <v>0</v>
      </c>
      <c r="T401" s="22">
        <v>0</v>
      </c>
      <c r="U401" s="24">
        <v>1</v>
      </c>
      <c r="V401" s="23">
        <v>1</v>
      </c>
      <c r="W401" s="54">
        <f t="shared" si="12"/>
        <v>0.5969839672478191</v>
      </c>
      <c r="X401" s="55">
        <f t="shared" si="13"/>
        <v>0.4030160327521809</v>
      </c>
    </row>
    <row r="402" spans="2:24" x14ac:dyDescent="0.25">
      <c r="B402" s="26">
        <f>IF('Training Data'!A396="M",1,0)</f>
        <v>0</v>
      </c>
      <c r="C402" s="22">
        <f>IF('Training Data'!A396="F",1,0)</f>
        <v>1</v>
      </c>
      <c r="D402" s="26">
        <f>IF('Training Data'!$B396="H",1,0)</f>
        <v>0</v>
      </c>
      <c r="E402" s="22">
        <f>IF('Training Data'!$B396="A",1,0)</f>
        <v>1</v>
      </c>
      <c r="F402" s="37">
        <v>0</v>
      </c>
      <c r="G402" s="37">
        <v>0</v>
      </c>
      <c r="H402" s="37">
        <v>0</v>
      </c>
      <c r="I402" s="37">
        <v>1</v>
      </c>
      <c r="J402" s="37">
        <v>0</v>
      </c>
      <c r="K402" s="37">
        <v>0</v>
      </c>
      <c r="L402" s="37">
        <v>0</v>
      </c>
      <c r="M402" s="37">
        <v>0</v>
      </c>
      <c r="N402" s="37">
        <v>0</v>
      </c>
      <c r="O402" s="37">
        <v>0</v>
      </c>
      <c r="P402" s="37">
        <v>0</v>
      </c>
      <c r="Q402" s="37">
        <v>1</v>
      </c>
      <c r="R402" s="37">
        <v>0</v>
      </c>
      <c r="S402" s="37">
        <v>0</v>
      </c>
      <c r="T402" s="22">
        <v>0</v>
      </c>
      <c r="U402" s="24">
        <v>1</v>
      </c>
      <c r="V402" s="23">
        <v>1</v>
      </c>
      <c r="W402" s="54">
        <f t="shared" si="12"/>
        <v>0.95164608103551962</v>
      </c>
      <c r="X402" s="55">
        <f t="shared" si="13"/>
        <v>4.835391896448038E-2</v>
      </c>
    </row>
    <row r="403" spans="2:24" x14ac:dyDescent="0.25">
      <c r="B403" s="26">
        <f>IF('Training Data'!A397="M",1,0)</f>
        <v>0</v>
      </c>
      <c r="C403" s="22">
        <f>IF('Training Data'!A397="F",1,0)</f>
        <v>1</v>
      </c>
      <c r="D403" s="26">
        <f>IF('Training Data'!$B397="H",1,0)</f>
        <v>1</v>
      </c>
      <c r="E403" s="22">
        <f>IF('Training Data'!$B397="A",1,0)</f>
        <v>0</v>
      </c>
      <c r="F403" s="37">
        <v>0</v>
      </c>
      <c r="G403" s="37">
        <v>0</v>
      </c>
      <c r="H403" s="37">
        <v>1</v>
      </c>
      <c r="I403" s="37">
        <v>1</v>
      </c>
      <c r="J403" s="37">
        <v>0</v>
      </c>
      <c r="K403" s="37">
        <v>1</v>
      </c>
      <c r="L403" s="37">
        <v>0</v>
      </c>
      <c r="M403" s="37">
        <v>0</v>
      </c>
      <c r="N403" s="37">
        <v>0</v>
      </c>
      <c r="O403" s="37">
        <v>0</v>
      </c>
      <c r="P403" s="37">
        <v>0</v>
      </c>
      <c r="Q403" s="37">
        <v>0</v>
      </c>
      <c r="R403" s="37">
        <v>0</v>
      </c>
      <c r="S403" s="37">
        <v>0</v>
      </c>
      <c r="T403" s="22">
        <v>0</v>
      </c>
      <c r="U403" s="24">
        <v>1</v>
      </c>
      <c r="V403" s="23">
        <v>1</v>
      </c>
      <c r="W403" s="54">
        <f t="shared" si="12"/>
        <v>0.92452543163677192</v>
      </c>
      <c r="X403" s="55">
        <f t="shared" si="13"/>
        <v>7.5474568363228078E-2</v>
      </c>
    </row>
    <row r="404" spans="2:24" x14ac:dyDescent="0.25">
      <c r="B404" s="26">
        <f>IF('Training Data'!A398="M",1,0)</f>
        <v>1</v>
      </c>
      <c r="C404" s="22">
        <f>IF('Training Data'!A398="F",1,0)</f>
        <v>0</v>
      </c>
      <c r="D404" s="26">
        <f>IF('Training Data'!$B398="H",1,0)</f>
        <v>1</v>
      </c>
      <c r="E404" s="22">
        <f>IF('Training Data'!$B398="A",1,0)</f>
        <v>0</v>
      </c>
      <c r="F404" s="37">
        <v>1</v>
      </c>
      <c r="G404" s="37">
        <v>0</v>
      </c>
      <c r="H404" s="37">
        <v>0</v>
      </c>
      <c r="I404" s="37">
        <v>0</v>
      </c>
      <c r="J404" s="37">
        <v>0</v>
      </c>
      <c r="K404" s="37">
        <v>0</v>
      </c>
      <c r="L404" s="37">
        <v>0</v>
      </c>
      <c r="M404" s="37">
        <v>0</v>
      </c>
      <c r="N404" s="37">
        <v>0</v>
      </c>
      <c r="O404" s="37">
        <v>0</v>
      </c>
      <c r="P404" s="37">
        <v>1</v>
      </c>
      <c r="Q404" s="37">
        <v>0</v>
      </c>
      <c r="R404" s="37">
        <v>0</v>
      </c>
      <c r="S404" s="37">
        <v>0</v>
      </c>
      <c r="T404" s="22">
        <v>0</v>
      </c>
      <c r="U404" s="24">
        <v>1</v>
      </c>
      <c r="V404" s="23">
        <v>1</v>
      </c>
      <c r="W404" s="54">
        <f t="shared" si="12"/>
        <v>0.28356270288491925</v>
      </c>
      <c r="X404" s="55">
        <f t="shared" si="13"/>
        <v>0.71643729711508075</v>
      </c>
    </row>
    <row r="405" spans="2:24" x14ac:dyDescent="0.25">
      <c r="B405" s="26">
        <f>IF('Training Data'!A399="M",1,0)</f>
        <v>0</v>
      </c>
      <c r="C405" s="22">
        <f>IF('Training Data'!A399="F",1,0)</f>
        <v>1</v>
      </c>
      <c r="D405" s="26">
        <f>IF('Training Data'!$B399="H",1,0)</f>
        <v>1</v>
      </c>
      <c r="E405" s="22">
        <f>IF('Training Data'!$B399="A",1,0)</f>
        <v>0</v>
      </c>
      <c r="F405" s="37">
        <v>0</v>
      </c>
      <c r="G405" s="37">
        <v>0</v>
      </c>
      <c r="H405" s="37">
        <v>0</v>
      </c>
      <c r="I405" s="37">
        <v>1</v>
      </c>
      <c r="J405" s="37">
        <v>0</v>
      </c>
      <c r="K405" s="37">
        <v>0</v>
      </c>
      <c r="L405" s="37">
        <v>0</v>
      </c>
      <c r="M405" s="37">
        <v>0</v>
      </c>
      <c r="N405" s="37">
        <v>0</v>
      </c>
      <c r="O405" s="37">
        <v>1</v>
      </c>
      <c r="P405" s="37">
        <v>0</v>
      </c>
      <c r="Q405" s="37">
        <v>0</v>
      </c>
      <c r="R405" s="37">
        <v>0</v>
      </c>
      <c r="S405" s="37">
        <v>0</v>
      </c>
      <c r="T405" s="22">
        <v>0</v>
      </c>
      <c r="U405" s="24">
        <v>1</v>
      </c>
      <c r="V405" s="23">
        <v>1</v>
      </c>
      <c r="W405" s="54">
        <f t="shared" si="12"/>
        <v>0.99561328760279011</v>
      </c>
      <c r="X405" s="55">
        <f t="shared" si="13"/>
        <v>4.3867123972098909E-3</v>
      </c>
    </row>
    <row r="406" spans="2:24" x14ac:dyDescent="0.25">
      <c r="B406" s="26">
        <f>IF('Training Data'!A400="M",1,0)</f>
        <v>0</v>
      </c>
      <c r="C406" s="22">
        <f>IF('Training Data'!A400="F",1,0)</f>
        <v>1</v>
      </c>
      <c r="D406" s="26">
        <f>IF('Training Data'!$B400="H",1,0)</f>
        <v>0</v>
      </c>
      <c r="E406" s="22">
        <f>IF('Training Data'!$B400="A",1,0)</f>
        <v>1</v>
      </c>
      <c r="F406" s="37">
        <v>0</v>
      </c>
      <c r="G406" s="37">
        <v>0</v>
      </c>
      <c r="H406" s="37">
        <v>0</v>
      </c>
      <c r="I406" s="37">
        <v>0</v>
      </c>
      <c r="J406" s="37">
        <v>0</v>
      </c>
      <c r="K406" s="37">
        <v>0</v>
      </c>
      <c r="L406" s="37">
        <v>0</v>
      </c>
      <c r="M406" s="37">
        <v>0</v>
      </c>
      <c r="N406" s="37">
        <v>0</v>
      </c>
      <c r="O406" s="37">
        <v>0</v>
      </c>
      <c r="P406" s="37">
        <v>1</v>
      </c>
      <c r="Q406" s="37">
        <v>0</v>
      </c>
      <c r="R406" s="37">
        <v>0</v>
      </c>
      <c r="S406" s="37">
        <v>0</v>
      </c>
      <c r="T406" s="22">
        <v>1</v>
      </c>
      <c r="U406" s="24">
        <v>1</v>
      </c>
      <c r="V406" s="23">
        <v>1</v>
      </c>
      <c r="W406" s="54">
        <f t="shared" si="12"/>
        <v>0.45958719936100428</v>
      </c>
      <c r="X406" s="55">
        <f t="shared" si="13"/>
        <v>0.54041280063899566</v>
      </c>
    </row>
    <row r="407" spans="2:24" x14ac:dyDescent="0.25">
      <c r="B407" s="26">
        <f>IF('Training Data'!A401="M",1,0)</f>
        <v>1</v>
      </c>
      <c r="C407" s="22">
        <f>IF('Training Data'!A401="F",1,0)</f>
        <v>0</v>
      </c>
      <c r="D407" s="26">
        <f>IF('Training Data'!$B401="H",1,0)</f>
        <v>0</v>
      </c>
      <c r="E407" s="22">
        <f>IF('Training Data'!$B401="A",1,0)</f>
        <v>0</v>
      </c>
      <c r="F407" s="37">
        <v>0</v>
      </c>
      <c r="G407" s="37">
        <v>0</v>
      </c>
      <c r="H407" s="37">
        <v>0</v>
      </c>
      <c r="I407" s="37">
        <v>0</v>
      </c>
      <c r="J407" s="37">
        <v>0</v>
      </c>
      <c r="K407" s="37">
        <v>0</v>
      </c>
      <c r="L407" s="37">
        <v>0</v>
      </c>
      <c r="M407" s="37">
        <v>0</v>
      </c>
      <c r="N407" s="37">
        <v>0</v>
      </c>
      <c r="O407" s="37">
        <v>0</v>
      </c>
      <c r="P407" s="37">
        <v>0</v>
      </c>
      <c r="Q407" s="37">
        <v>0</v>
      </c>
      <c r="R407" s="37">
        <v>0</v>
      </c>
      <c r="S407" s="37">
        <v>0</v>
      </c>
      <c r="T407" s="22">
        <v>0</v>
      </c>
      <c r="U407" s="24">
        <v>1</v>
      </c>
      <c r="V407" s="23">
        <v>1</v>
      </c>
      <c r="W407" s="54">
        <f t="shared" si="12"/>
        <v>0.14105970794705031</v>
      </c>
      <c r="X407" s="55">
        <f t="shared" si="13"/>
        <v>0.85894029205294964</v>
      </c>
    </row>
    <row r="408" spans="2:24" x14ac:dyDescent="0.25">
      <c r="B408" s="26">
        <f>IF('Training Data'!A402="M",1,0)</f>
        <v>1</v>
      </c>
      <c r="C408" s="22">
        <f>IF('Training Data'!A402="F",1,0)</f>
        <v>0</v>
      </c>
      <c r="D408" s="26">
        <f>IF('Training Data'!$B402="H",1,0)</f>
        <v>1</v>
      </c>
      <c r="E408" s="22">
        <f>IF('Training Data'!$B402="A",1,0)</f>
        <v>0</v>
      </c>
      <c r="F408" s="37">
        <v>0</v>
      </c>
      <c r="G408" s="37">
        <v>0</v>
      </c>
      <c r="H408" s="37">
        <v>0</v>
      </c>
      <c r="I408" s="37">
        <v>0</v>
      </c>
      <c r="J408" s="37">
        <v>0</v>
      </c>
      <c r="K408" s="37">
        <v>0</v>
      </c>
      <c r="L408" s="37">
        <v>0</v>
      </c>
      <c r="M408" s="37">
        <v>0</v>
      </c>
      <c r="N408" s="37">
        <v>0</v>
      </c>
      <c r="O408" s="37">
        <v>0</v>
      </c>
      <c r="P408" s="37">
        <v>0</v>
      </c>
      <c r="Q408" s="37">
        <v>0</v>
      </c>
      <c r="R408" s="37">
        <v>0</v>
      </c>
      <c r="S408" s="37">
        <v>0</v>
      </c>
      <c r="T408" s="22">
        <v>1</v>
      </c>
      <c r="U408" s="24">
        <v>1</v>
      </c>
      <c r="V408" s="23">
        <v>1</v>
      </c>
      <c r="W408" s="54">
        <f t="shared" si="12"/>
        <v>0.49197159045370187</v>
      </c>
      <c r="X408" s="55">
        <f t="shared" si="13"/>
        <v>0.50802840954629813</v>
      </c>
    </row>
    <row r="409" spans="2:24" x14ac:dyDescent="0.25">
      <c r="B409" s="26">
        <f>IF('Training Data'!A403="M",1,0)</f>
        <v>0</v>
      </c>
      <c r="C409" s="22">
        <f>IF('Training Data'!A403="F",1,0)</f>
        <v>0</v>
      </c>
      <c r="D409" s="26">
        <f>IF('Training Data'!$B403="H",1,0)</f>
        <v>0</v>
      </c>
      <c r="E409" s="22">
        <f>IF('Training Data'!$B403="A",1,0)</f>
        <v>1</v>
      </c>
      <c r="F409" s="37">
        <v>0</v>
      </c>
      <c r="G409" s="37">
        <v>0</v>
      </c>
      <c r="H409" s="37">
        <v>0</v>
      </c>
      <c r="I409" s="37">
        <v>0</v>
      </c>
      <c r="J409" s="37">
        <v>0</v>
      </c>
      <c r="K409" s="37">
        <v>0</v>
      </c>
      <c r="L409" s="37">
        <v>0</v>
      </c>
      <c r="M409" s="37">
        <v>0</v>
      </c>
      <c r="N409" s="37">
        <v>0</v>
      </c>
      <c r="O409" s="37">
        <v>1</v>
      </c>
      <c r="P409" s="37">
        <v>0</v>
      </c>
      <c r="Q409" s="37">
        <v>0</v>
      </c>
      <c r="R409" s="37">
        <v>0</v>
      </c>
      <c r="S409" s="37">
        <v>0</v>
      </c>
      <c r="T409" s="22">
        <v>0</v>
      </c>
      <c r="U409" s="24">
        <v>1</v>
      </c>
      <c r="V409" s="23">
        <v>1</v>
      </c>
      <c r="W409" s="54">
        <f t="shared" si="12"/>
        <v>0.4860675343168796</v>
      </c>
      <c r="X409" s="55">
        <f t="shared" si="13"/>
        <v>0.51393246568312034</v>
      </c>
    </row>
    <row r="410" spans="2:24" x14ac:dyDescent="0.25">
      <c r="B410" s="26">
        <f>IF('Training Data'!A404="M",1,0)</f>
        <v>0</v>
      </c>
      <c r="C410" s="22">
        <f>IF('Training Data'!A404="F",1,0)</f>
        <v>1</v>
      </c>
      <c r="D410" s="26">
        <f>IF('Training Data'!$B404="H",1,0)</f>
        <v>1</v>
      </c>
      <c r="E410" s="22">
        <f>IF('Training Data'!$B404="A",1,0)</f>
        <v>0</v>
      </c>
      <c r="F410" s="37">
        <v>0</v>
      </c>
      <c r="G410" s="37">
        <v>0</v>
      </c>
      <c r="H410" s="37">
        <v>0</v>
      </c>
      <c r="I410" s="37">
        <v>0</v>
      </c>
      <c r="J410" s="37">
        <v>1</v>
      </c>
      <c r="K410" s="37">
        <v>0</v>
      </c>
      <c r="L410" s="37">
        <v>0</v>
      </c>
      <c r="M410" s="37">
        <v>0</v>
      </c>
      <c r="N410" s="37">
        <v>0</v>
      </c>
      <c r="O410" s="37">
        <v>0</v>
      </c>
      <c r="P410" s="37">
        <v>0</v>
      </c>
      <c r="Q410" s="37">
        <v>0</v>
      </c>
      <c r="R410" s="37">
        <v>0</v>
      </c>
      <c r="S410" s="37">
        <v>0</v>
      </c>
      <c r="T410" s="22">
        <v>0</v>
      </c>
      <c r="U410" s="24">
        <v>1</v>
      </c>
      <c r="V410" s="23">
        <v>1</v>
      </c>
      <c r="W410" s="54">
        <f t="shared" si="12"/>
        <v>0.69232491623532355</v>
      </c>
      <c r="X410" s="55">
        <f t="shared" si="13"/>
        <v>0.30767508376467645</v>
      </c>
    </row>
    <row r="411" spans="2:24" x14ac:dyDescent="0.25">
      <c r="B411" s="26">
        <f>IF('Training Data'!A405="M",1,0)</f>
        <v>0</v>
      </c>
      <c r="C411" s="22">
        <f>IF('Training Data'!A405="F",1,0)</f>
        <v>1</v>
      </c>
      <c r="D411" s="26">
        <f>IF('Training Data'!$B405="H",1,0)</f>
        <v>0</v>
      </c>
      <c r="E411" s="22">
        <f>IF('Training Data'!$B405="A",1,0)</f>
        <v>0</v>
      </c>
      <c r="F411" s="37">
        <v>1</v>
      </c>
      <c r="G411" s="37">
        <v>0</v>
      </c>
      <c r="H411" s="37">
        <v>0</v>
      </c>
      <c r="I411" s="37">
        <v>0</v>
      </c>
      <c r="J411" s="37">
        <v>0</v>
      </c>
      <c r="K411" s="37">
        <v>0</v>
      </c>
      <c r="L411" s="37">
        <v>0</v>
      </c>
      <c r="M411" s="37">
        <v>0</v>
      </c>
      <c r="N411" s="37">
        <v>0</v>
      </c>
      <c r="O411" s="37">
        <v>1</v>
      </c>
      <c r="P411" s="37">
        <v>0</v>
      </c>
      <c r="Q411" s="37">
        <v>1</v>
      </c>
      <c r="R411" s="37">
        <v>0</v>
      </c>
      <c r="S411" s="37">
        <v>0</v>
      </c>
      <c r="T411" s="22">
        <v>1</v>
      </c>
      <c r="U411" s="24">
        <v>1</v>
      </c>
      <c r="V411" s="23">
        <v>1</v>
      </c>
      <c r="W411" s="54">
        <f t="shared" si="12"/>
        <v>1.289861034641586</v>
      </c>
      <c r="X411" s="55">
        <f t="shared" si="13"/>
        <v>0.28986103464158597</v>
      </c>
    </row>
    <row r="412" spans="2:24" x14ac:dyDescent="0.25">
      <c r="B412" s="26">
        <f>IF('Training Data'!A406="M",1,0)</f>
        <v>1</v>
      </c>
      <c r="C412" s="22">
        <f>IF('Training Data'!A406="F",1,0)</f>
        <v>0</v>
      </c>
      <c r="D412" s="26">
        <f>IF('Training Data'!$B406="H",1,0)</f>
        <v>0</v>
      </c>
      <c r="E412" s="22">
        <f>IF('Training Data'!$B406="A",1,0)</f>
        <v>1</v>
      </c>
      <c r="F412" s="37">
        <v>0</v>
      </c>
      <c r="G412" s="37">
        <v>0</v>
      </c>
      <c r="H412" s="37">
        <v>0</v>
      </c>
      <c r="I412" s="37">
        <v>0</v>
      </c>
      <c r="J412" s="37">
        <v>0</v>
      </c>
      <c r="K412" s="37">
        <v>0</v>
      </c>
      <c r="L412" s="37">
        <v>0</v>
      </c>
      <c r="M412" s="37">
        <v>0</v>
      </c>
      <c r="N412" s="37">
        <v>0</v>
      </c>
      <c r="O412" s="37">
        <v>0</v>
      </c>
      <c r="P412" s="37">
        <v>0</v>
      </c>
      <c r="Q412" s="37">
        <v>0</v>
      </c>
      <c r="R412" s="37">
        <v>1</v>
      </c>
      <c r="S412" s="37">
        <v>0</v>
      </c>
      <c r="T412" s="22">
        <v>1</v>
      </c>
      <c r="U412" s="24">
        <v>1</v>
      </c>
      <c r="V412" s="23">
        <v>1</v>
      </c>
      <c r="W412" s="54">
        <f t="shared" si="12"/>
        <v>0.79987218499140678</v>
      </c>
      <c r="X412" s="55">
        <f t="shared" si="13"/>
        <v>0.20012781500859322</v>
      </c>
    </row>
    <row r="413" spans="2:24" x14ac:dyDescent="0.25">
      <c r="B413" s="26">
        <f>IF('Training Data'!A407="M",1,0)</f>
        <v>1</v>
      </c>
      <c r="C413" s="22">
        <f>IF('Training Data'!A407="F",1,0)</f>
        <v>0</v>
      </c>
      <c r="D413" s="26">
        <f>IF('Training Data'!$B407="H",1,0)</f>
        <v>0</v>
      </c>
      <c r="E413" s="22">
        <f>IF('Training Data'!$B407="A",1,0)</f>
        <v>0</v>
      </c>
      <c r="F413" s="37">
        <v>1</v>
      </c>
      <c r="G413" s="37">
        <v>1</v>
      </c>
      <c r="H413" s="37">
        <v>1</v>
      </c>
      <c r="I413" s="37">
        <v>0</v>
      </c>
      <c r="J413" s="37">
        <v>0</v>
      </c>
      <c r="K413" s="37">
        <v>0</v>
      </c>
      <c r="L413" s="37">
        <v>0</v>
      </c>
      <c r="M413" s="37">
        <v>0</v>
      </c>
      <c r="N413" s="37">
        <v>0</v>
      </c>
      <c r="O413" s="37">
        <v>0</v>
      </c>
      <c r="P413" s="37">
        <v>0</v>
      </c>
      <c r="Q413" s="37">
        <v>1</v>
      </c>
      <c r="R413" s="37">
        <v>0</v>
      </c>
      <c r="S413" s="37">
        <v>0</v>
      </c>
      <c r="T413" s="22">
        <v>1</v>
      </c>
      <c r="U413" s="24">
        <v>1</v>
      </c>
      <c r="V413" s="23">
        <v>1</v>
      </c>
      <c r="W413" s="54">
        <f t="shared" si="12"/>
        <v>0.53242901800392195</v>
      </c>
      <c r="X413" s="55">
        <f t="shared" si="13"/>
        <v>0.46757098199607805</v>
      </c>
    </row>
    <row r="414" spans="2:24" x14ac:dyDescent="0.25">
      <c r="B414" s="26">
        <f>IF('Training Data'!A408="M",1,0)</f>
        <v>0</v>
      </c>
      <c r="C414" s="22">
        <f>IF('Training Data'!A408="F",1,0)</f>
        <v>1</v>
      </c>
      <c r="D414" s="26">
        <f>IF('Training Data'!$B408="H",1,0)</f>
        <v>1</v>
      </c>
      <c r="E414" s="22">
        <f>IF('Training Data'!$B408="A",1,0)</f>
        <v>0</v>
      </c>
      <c r="F414" s="37">
        <v>0</v>
      </c>
      <c r="G414" s="37">
        <v>0</v>
      </c>
      <c r="H414" s="37">
        <v>0</v>
      </c>
      <c r="I414" s="37">
        <v>1</v>
      </c>
      <c r="J414" s="37">
        <v>0</v>
      </c>
      <c r="K414" s="37">
        <v>0</v>
      </c>
      <c r="L414" s="37">
        <v>0</v>
      </c>
      <c r="M414" s="37">
        <v>0</v>
      </c>
      <c r="N414" s="37">
        <v>1</v>
      </c>
      <c r="O414" s="37">
        <v>0</v>
      </c>
      <c r="P414" s="37">
        <v>0</v>
      </c>
      <c r="Q414" s="37">
        <v>0</v>
      </c>
      <c r="R414" s="37">
        <v>0</v>
      </c>
      <c r="S414" s="37">
        <v>0</v>
      </c>
      <c r="T414" s="22">
        <v>0</v>
      </c>
      <c r="U414" s="24">
        <v>1</v>
      </c>
      <c r="V414" s="23">
        <v>1</v>
      </c>
      <c r="W414" s="54">
        <f t="shared" si="12"/>
        <v>0.98651170184294923</v>
      </c>
      <c r="X414" s="55">
        <f t="shared" si="13"/>
        <v>1.3488298157050771E-2</v>
      </c>
    </row>
    <row r="415" spans="2:24" x14ac:dyDescent="0.25">
      <c r="B415" s="26">
        <f>IF('Training Data'!A409="M",1,0)</f>
        <v>0</v>
      </c>
      <c r="C415" s="22">
        <f>IF('Training Data'!A409="F",1,0)</f>
        <v>1</v>
      </c>
      <c r="D415" s="26">
        <f>IF('Training Data'!$B409="H",1,0)</f>
        <v>0</v>
      </c>
      <c r="E415" s="22">
        <f>IF('Training Data'!$B409="A",1,0)</f>
        <v>1</v>
      </c>
      <c r="F415" s="37">
        <v>0</v>
      </c>
      <c r="G415" s="37">
        <v>0</v>
      </c>
      <c r="H415" s="37">
        <v>0</v>
      </c>
      <c r="I415" s="37">
        <v>0</v>
      </c>
      <c r="J415" s="37">
        <v>1</v>
      </c>
      <c r="K415" s="37">
        <v>0</v>
      </c>
      <c r="L415" s="37">
        <v>0</v>
      </c>
      <c r="M415" s="37">
        <v>0</v>
      </c>
      <c r="N415" s="37">
        <v>0</v>
      </c>
      <c r="O415" s="37">
        <v>0</v>
      </c>
      <c r="P415" s="37">
        <v>0</v>
      </c>
      <c r="Q415" s="37">
        <v>0</v>
      </c>
      <c r="R415" s="37">
        <v>1</v>
      </c>
      <c r="S415" s="37">
        <v>0</v>
      </c>
      <c r="T415" s="22">
        <v>0</v>
      </c>
      <c r="U415" s="24">
        <v>1</v>
      </c>
      <c r="V415" s="23">
        <v>1</v>
      </c>
      <c r="W415" s="54">
        <f t="shared" si="12"/>
        <v>1.0002255107730282</v>
      </c>
      <c r="X415" s="55">
        <f t="shared" si="13"/>
        <v>2.2551077302823685E-4</v>
      </c>
    </row>
    <row r="416" spans="2:24" x14ac:dyDescent="0.25">
      <c r="B416" s="26">
        <f>IF('Training Data'!A410="M",1,0)</f>
        <v>1</v>
      </c>
      <c r="C416" s="22">
        <f>IF('Training Data'!A410="F",1,0)</f>
        <v>0</v>
      </c>
      <c r="D416" s="26">
        <f>IF('Training Data'!$B410="H",1,0)</f>
        <v>0</v>
      </c>
      <c r="E416" s="22">
        <f>IF('Training Data'!$B410="A",1,0)</f>
        <v>1</v>
      </c>
      <c r="F416" s="37">
        <v>0</v>
      </c>
      <c r="G416" s="37">
        <v>0</v>
      </c>
      <c r="H416" s="37">
        <v>0</v>
      </c>
      <c r="I416" s="37">
        <v>1</v>
      </c>
      <c r="J416" s="37">
        <v>1</v>
      </c>
      <c r="K416" s="37">
        <v>0</v>
      </c>
      <c r="L416" s="37">
        <v>0</v>
      </c>
      <c r="M416" s="37">
        <v>0</v>
      </c>
      <c r="N416" s="37">
        <v>0</v>
      </c>
      <c r="O416" s="37">
        <v>0</v>
      </c>
      <c r="P416" s="37">
        <v>0</v>
      </c>
      <c r="Q416" s="37">
        <v>0</v>
      </c>
      <c r="R416" s="37">
        <v>1</v>
      </c>
      <c r="S416" s="37">
        <v>0</v>
      </c>
      <c r="T416" s="22">
        <v>1</v>
      </c>
      <c r="U416" s="24">
        <v>1</v>
      </c>
      <c r="V416" s="23">
        <v>1</v>
      </c>
      <c r="W416" s="54">
        <f t="shared" si="12"/>
        <v>1.627165883137945</v>
      </c>
      <c r="X416" s="55">
        <f t="shared" si="13"/>
        <v>0.62716588313794497</v>
      </c>
    </row>
    <row r="417" spans="2:24" x14ac:dyDescent="0.25">
      <c r="B417" s="26">
        <f>IF('Training Data'!A411="M",1,0)</f>
        <v>0</v>
      </c>
      <c r="C417" s="22">
        <f>IF('Training Data'!A411="F",1,0)</f>
        <v>1</v>
      </c>
      <c r="D417" s="26">
        <f>IF('Training Data'!$B411="H",1,0)</f>
        <v>0</v>
      </c>
      <c r="E417" s="22">
        <f>IF('Training Data'!$B411="A",1,0)</f>
        <v>1</v>
      </c>
      <c r="F417" s="37">
        <v>1</v>
      </c>
      <c r="G417" s="37">
        <v>0</v>
      </c>
      <c r="H417" s="37">
        <v>0</v>
      </c>
      <c r="I417" s="37">
        <v>1</v>
      </c>
      <c r="J417" s="37">
        <v>0</v>
      </c>
      <c r="K417" s="37">
        <v>0</v>
      </c>
      <c r="L417" s="37">
        <v>0</v>
      </c>
      <c r="M417" s="37">
        <v>0</v>
      </c>
      <c r="N417" s="37">
        <v>0</v>
      </c>
      <c r="O417" s="37">
        <v>0</v>
      </c>
      <c r="P417" s="37">
        <v>0</v>
      </c>
      <c r="Q417" s="37">
        <v>0</v>
      </c>
      <c r="R417" s="37">
        <v>0</v>
      </c>
      <c r="S417" s="37">
        <v>0</v>
      </c>
      <c r="T417" s="22">
        <v>0</v>
      </c>
      <c r="U417" s="24">
        <v>1</v>
      </c>
      <c r="V417" s="23">
        <v>1</v>
      </c>
      <c r="W417" s="54">
        <f t="shared" si="12"/>
        <v>0.99322618583412114</v>
      </c>
      <c r="X417" s="55">
        <f t="shared" si="13"/>
        <v>6.7738141658788553E-3</v>
      </c>
    </row>
    <row r="418" spans="2:24" x14ac:dyDescent="0.25">
      <c r="B418" s="26">
        <f>IF('Training Data'!A412="M",1,0)</f>
        <v>0</v>
      </c>
      <c r="C418" s="22">
        <f>IF('Training Data'!A412="F",1,0)</f>
        <v>1</v>
      </c>
      <c r="D418" s="26">
        <f>IF('Training Data'!$B412="H",1,0)</f>
        <v>0</v>
      </c>
      <c r="E418" s="22">
        <f>IF('Training Data'!$B412="A",1,0)</f>
        <v>1</v>
      </c>
      <c r="F418" s="37">
        <v>0</v>
      </c>
      <c r="G418" s="37">
        <v>0</v>
      </c>
      <c r="H418" s="37">
        <v>0</v>
      </c>
      <c r="I418" s="37">
        <v>0</v>
      </c>
      <c r="J418" s="37">
        <v>0</v>
      </c>
      <c r="K418" s="37">
        <v>0</v>
      </c>
      <c r="L418" s="37">
        <v>0</v>
      </c>
      <c r="M418" s="37">
        <v>0</v>
      </c>
      <c r="N418" s="37">
        <v>0</v>
      </c>
      <c r="O418" s="37">
        <v>0</v>
      </c>
      <c r="P418" s="37">
        <v>0</v>
      </c>
      <c r="Q418" s="37">
        <v>0</v>
      </c>
      <c r="R418" s="37">
        <v>0</v>
      </c>
      <c r="S418" s="37">
        <v>0</v>
      </c>
      <c r="T418" s="22">
        <v>0</v>
      </c>
      <c r="U418" s="24">
        <v>1</v>
      </c>
      <c r="V418" s="23">
        <v>1</v>
      </c>
      <c r="W418" s="54">
        <f t="shared" si="12"/>
        <v>0.30860151101610406</v>
      </c>
      <c r="X418" s="55">
        <f t="shared" si="13"/>
        <v>0.691398488983896</v>
      </c>
    </row>
    <row r="419" spans="2:24" x14ac:dyDescent="0.25">
      <c r="B419" s="26">
        <f>IF('Training Data'!A413="M",1,0)</f>
        <v>0</v>
      </c>
      <c r="C419" s="22">
        <f>IF('Training Data'!A413="F",1,0)</f>
        <v>1</v>
      </c>
      <c r="D419" s="26">
        <f>IF('Training Data'!$B413="H",1,0)</f>
        <v>1</v>
      </c>
      <c r="E419" s="22">
        <f>IF('Training Data'!$B413="A",1,0)</f>
        <v>0</v>
      </c>
      <c r="F419" s="37">
        <v>0</v>
      </c>
      <c r="G419" s="37">
        <v>0</v>
      </c>
      <c r="H419" s="37">
        <v>0</v>
      </c>
      <c r="I419" s="37">
        <v>0</v>
      </c>
      <c r="J419" s="37">
        <v>0</v>
      </c>
      <c r="K419" s="37">
        <v>0</v>
      </c>
      <c r="L419" s="37">
        <v>0</v>
      </c>
      <c r="M419" s="37">
        <v>0</v>
      </c>
      <c r="N419" s="37">
        <v>0</v>
      </c>
      <c r="O419" s="37">
        <v>0</v>
      </c>
      <c r="P419" s="37">
        <v>0</v>
      </c>
      <c r="Q419" s="37">
        <v>0</v>
      </c>
      <c r="R419" s="37">
        <v>0</v>
      </c>
      <c r="S419" s="37">
        <v>0</v>
      </c>
      <c r="T419" s="22">
        <v>0</v>
      </c>
      <c r="U419" s="24">
        <v>1</v>
      </c>
      <c r="V419" s="23">
        <v>1</v>
      </c>
      <c r="W419" s="54">
        <f t="shared" si="12"/>
        <v>0.29666343459470645</v>
      </c>
      <c r="X419" s="55">
        <f t="shared" si="13"/>
        <v>0.70333656540529355</v>
      </c>
    </row>
    <row r="420" spans="2:24" x14ac:dyDescent="0.25">
      <c r="B420" s="26">
        <f>IF('Training Data'!A414="M",1,0)</f>
        <v>0</v>
      </c>
      <c r="C420" s="22">
        <f>IF('Training Data'!A414="F",1,0)</f>
        <v>1</v>
      </c>
      <c r="D420" s="26">
        <f>IF('Training Data'!$B414="H",1,0)</f>
        <v>0</v>
      </c>
      <c r="E420" s="22">
        <f>IF('Training Data'!$B414="A",1,0)</f>
        <v>1</v>
      </c>
      <c r="F420" s="37">
        <v>0</v>
      </c>
      <c r="G420" s="37">
        <v>0</v>
      </c>
      <c r="H420" s="37">
        <v>0</v>
      </c>
      <c r="I420" s="37">
        <v>1</v>
      </c>
      <c r="J420" s="37">
        <v>0</v>
      </c>
      <c r="K420" s="37">
        <v>0</v>
      </c>
      <c r="L420" s="37">
        <v>0</v>
      </c>
      <c r="M420" s="37">
        <v>0</v>
      </c>
      <c r="N420" s="37">
        <v>0</v>
      </c>
      <c r="O420" s="37">
        <v>0</v>
      </c>
      <c r="P420" s="37">
        <v>0</v>
      </c>
      <c r="Q420" s="37">
        <v>0</v>
      </c>
      <c r="R420" s="37">
        <v>0</v>
      </c>
      <c r="S420" s="37">
        <v>0</v>
      </c>
      <c r="T420" s="22">
        <v>0</v>
      </c>
      <c r="U420" s="24">
        <v>1</v>
      </c>
      <c r="V420" s="23">
        <v>1</v>
      </c>
      <c r="W420" s="54">
        <f t="shared" si="12"/>
        <v>0.74023372752202543</v>
      </c>
      <c r="X420" s="55">
        <f t="shared" si="13"/>
        <v>0.25976627247797457</v>
      </c>
    </row>
    <row r="421" spans="2:24" x14ac:dyDescent="0.25">
      <c r="B421" s="26">
        <f>IF('Training Data'!A415="M",1,0)</f>
        <v>1</v>
      </c>
      <c r="C421" s="22">
        <f>IF('Training Data'!A415="F",1,0)</f>
        <v>0</v>
      </c>
      <c r="D421" s="26">
        <f>IF('Training Data'!$B415="H",1,0)</f>
        <v>0</v>
      </c>
      <c r="E421" s="22">
        <f>IF('Training Data'!$B415="A",1,0)</f>
        <v>1</v>
      </c>
      <c r="F421" s="37">
        <v>0</v>
      </c>
      <c r="G421" s="37">
        <v>0</v>
      </c>
      <c r="H421" s="37">
        <v>0</v>
      </c>
      <c r="I421" s="37">
        <v>0</v>
      </c>
      <c r="J421" s="37">
        <v>0</v>
      </c>
      <c r="K421" s="37">
        <v>0</v>
      </c>
      <c r="L421" s="37">
        <v>0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</v>
      </c>
      <c r="S421" s="37">
        <v>0</v>
      </c>
      <c r="T421" s="22">
        <v>0</v>
      </c>
      <c r="U421" s="24">
        <v>1</v>
      </c>
      <c r="V421" s="23">
        <v>1</v>
      </c>
      <c r="W421" s="54">
        <f t="shared" si="12"/>
        <v>0.19771614976221014</v>
      </c>
      <c r="X421" s="55">
        <f t="shared" si="13"/>
        <v>0.80228385023778981</v>
      </c>
    </row>
    <row r="422" spans="2:24" x14ac:dyDescent="0.25">
      <c r="B422" s="26">
        <f>IF('Training Data'!A416="M",1,0)</f>
        <v>1</v>
      </c>
      <c r="C422" s="22">
        <f>IF('Training Data'!A416="F",1,0)</f>
        <v>0</v>
      </c>
      <c r="D422" s="26">
        <f>IF('Training Data'!$B416="H",1,0)</f>
        <v>0</v>
      </c>
      <c r="E422" s="22">
        <f>IF('Training Data'!$B416="A",1,0)</f>
        <v>1</v>
      </c>
      <c r="F422" s="37">
        <v>0</v>
      </c>
      <c r="G422" s="37">
        <v>0</v>
      </c>
      <c r="H422" s="37">
        <v>0</v>
      </c>
      <c r="I422" s="37">
        <v>0</v>
      </c>
      <c r="J422" s="37">
        <v>0</v>
      </c>
      <c r="K422" s="37">
        <v>0</v>
      </c>
      <c r="L422" s="37">
        <v>0</v>
      </c>
      <c r="M422" s="37">
        <v>0</v>
      </c>
      <c r="N422" s="37">
        <v>0</v>
      </c>
      <c r="O422" s="37">
        <v>0</v>
      </c>
      <c r="P422" s="37">
        <v>0</v>
      </c>
      <c r="Q422" s="37">
        <v>0</v>
      </c>
      <c r="R422" s="37">
        <v>0</v>
      </c>
      <c r="S422" s="37">
        <v>0</v>
      </c>
      <c r="T422" s="22">
        <v>0</v>
      </c>
      <c r="U422" s="24">
        <v>1</v>
      </c>
      <c r="V422" s="23">
        <v>1</v>
      </c>
      <c r="W422" s="54">
        <f t="shared" si="12"/>
        <v>0.19771614976221014</v>
      </c>
      <c r="X422" s="55">
        <f t="shared" si="13"/>
        <v>0.80228385023778981</v>
      </c>
    </row>
    <row r="423" spans="2:24" x14ac:dyDescent="0.25">
      <c r="B423" s="26">
        <f>IF('Training Data'!A417="M",1,0)</f>
        <v>1</v>
      </c>
      <c r="C423" s="22">
        <f>IF('Training Data'!A417="F",1,0)</f>
        <v>0</v>
      </c>
      <c r="D423" s="26">
        <f>IF('Training Data'!$B417="H",1,0)</f>
        <v>0</v>
      </c>
      <c r="E423" s="22">
        <f>IF('Training Data'!$B417="A",1,0)</f>
        <v>1</v>
      </c>
      <c r="F423" s="37">
        <v>0</v>
      </c>
      <c r="G423" s="37">
        <v>0</v>
      </c>
      <c r="H423" s="37">
        <v>0</v>
      </c>
      <c r="I423" s="37">
        <v>0</v>
      </c>
      <c r="J423" s="37">
        <v>0</v>
      </c>
      <c r="K423" s="37">
        <v>0</v>
      </c>
      <c r="L423" s="37">
        <v>0</v>
      </c>
      <c r="M423" s="37">
        <v>0</v>
      </c>
      <c r="N423" s="37">
        <v>1</v>
      </c>
      <c r="O423" s="37">
        <v>0</v>
      </c>
      <c r="P423" s="37">
        <v>1</v>
      </c>
      <c r="Q423" s="37">
        <v>0</v>
      </c>
      <c r="R423" s="37">
        <v>0</v>
      </c>
      <c r="S423" s="37">
        <v>0</v>
      </c>
      <c r="T423" s="22">
        <v>0</v>
      </c>
      <c r="U423" s="24">
        <v>1</v>
      </c>
      <c r="V423" s="23">
        <v>1</v>
      </c>
      <c r="W423" s="54">
        <f t="shared" si="12"/>
        <v>0.30072437173654254</v>
      </c>
      <c r="X423" s="55">
        <f t="shared" si="13"/>
        <v>0.69927562826345746</v>
      </c>
    </row>
    <row r="424" spans="2:24" x14ac:dyDescent="0.25">
      <c r="B424" s="26">
        <f>IF('Training Data'!A418="M",1,0)</f>
        <v>0</v>
      </c>
      <c r="C424" s="22">
        <f>IF('Training Data'!A418="F",1,0)</f>
        <v>1</v>
      </c>
      <c r="D424" s="26">
        <f>IF('Training Data'!$B418="H",1,0)</f>
        <v>0</v>
      </c>
      <c r="E424" s="22">
        <f>IF('Training Data'!$B418="A",1,0)</f>
        <v>1</v>
      </c>
      <c r="F424" s="37">
        <v>0</v>
      </c>
      <c r="G424" s="37">
        <v>0</v>
      </c>
      <c r="H424" s="37">
        <v>0</v>
      </c>
      <c r="I424" s="37">
        <v>0</v>
      </c>
      <c r="J424" s="37">
        <v>0</v>
      </c>
      <c r="K424" s="37">
        <v>0</v>
      </c>
      <c r="L424" s="37">
        <v>0</v>
      </c>
      <c r="M424" s="37">
        <v>0</v>
      </c>
      <c r="N424" s="37">
        <v>0</v>
      </c>
      <c r="O424" s="37">
        <v>0</v>
      </c>
      <c r="P424" s="37">
        <v>0</v>
      </c>
      <c r="Q424" s="37">
        <v>0</v>
      </c>
      <c r="R424" s="37">
        <v>0</v>
      </c>
      <c r="S424" s="37">
        <v>0</v>
      </c>
      <c r="T424" s="22">
        <v>0</v>
      </c>
      <c r="U424" s="24">
        <v>1</v>
      </c>
      <c r="V424" s="23">
        <v>1</v>
      </c>
      <c r="W424" s="54">
        <f t="shared" si="12"/>
        <v>0.30860151101610406</v>
      </c>
      <c r="X424" s="55">
        <f t="shared" si="13"/>
        <v>0.691398488983896</v>
      </c>
    </row>
    <row r="425" spans="2:24" x14ac:dyDescent="0.25">
      <c r="B425" s="26">
        <f>IF('Training Data'!A419="M",1,0)</f>
        <v>1</v>
      </c>
      <c r="C425" s="22">
        <f>IF('Training Data'!A419="F",1,0)</f>
        <v>0</v>
      </c>
      <c r="D425" s="26">
        <f>IF('Training Data'!$B419="H",1,0)</f>
        <v>1</v>
      </c>
      <c r="E425" s="22">
        <f>IF('Training Data'!$B419="A",1,0)</f>
        <v>0</v>
      </c>
      <c r="F425" s="37">
        <v>0</v>
      </c>
      <c r="G425" s="37">
        <v>0</v>
      </c>
      <c r="H425" s="37">
        <v>0</v>
      </c>
      <c r="I425" s="37">
        <v>0</v>
      </c>
      <c r="J425" s="37">
        <v>0</v>
      </c>
      <c r="K425" s="37">
        <v>0</v>
      </c>
      <c r="L425" s="37">
        <v>0</v>
      </c>
      <c r="M425" s="37">
        <v>1</v>
      </c>
      <c r="N425" s="37">
        <v>0</v>
      </c>
      <c r="O425" s="37">
        <v>0</v>
      </c>
      <c r="P425" s="37">
        <v>0</v>
      </c>
      <c r="Q425" s="37">
        <v>0</v>
      </c>
      <c r="R425" s="37">
        <v>0</v>
      </c>
      <c r="S425" s="37">
        <v>0</v>
      </c>
      <c r="T425" s="22">
        <v>1</v>
      </c>
      <c r="U425" s="24">
        <v>1</v>
      </c>
      <c r="V425" s="23">
        <v>1</v>
      </c>
      <c r="W425" s="54">
        <f t="shared" si="12"/>
        <v>0.79229212310681452</v>
      </c>
      <c r="X425" s="55">
        <f t="shared" si="13"/>
        <v>0.20770787689318548</v>
      </c>
    </row>
    <row r="426" spans="2:24" x14ac:dyDescent="0.25">
      <c r="B426" s="26">
        <f>IF('Training Data'!A420="M",1,0)</f>
        <v>1</v>
      </c>
      <c r="C426" s="22">
        <f>IF('Training Data'!A420="F",1,0)</f>
        <v>0</v>
      </c>
      <c r="D426" s="26">
        <f>IF('Training Data'!$B420="H",1,0)</f>
        <v>0</v>
      </c>
      <c r="E426" s="22">
        <f>IF('Training Data'!$B420="A",1,0)</f>
        <v>1</v>
      </c>
      <c r="F426" s="37">
        <v>0</v>
      </c>
      <c r="G426" s="37">
        <v>0</v>
      </c>
      <c r="H426" s="37">
        <v>0</v>
      </c>
      <c r="I426" s="37">
        <v>1</v>
      </c>
      <c r="J426" s="37">
        <v>0</v>
      </c>
      <c r="K426" s="37">
        <v>0</v>
      </c>
      <c r="L426" s="37">
        <v>0</v>
      </c>
      <c r="M426" s="37">
        <v>0</v>
      </c>
      <c r="N426" s="37">
        <v>0</v>
      </c>
      <c r="O426" s="37">
        <v>1</v>
      </c>
      <c r="P426" s="37">
        <v>0</v>
      </c>
      <c r="Q426" s="37">
        <v>0</v>
      </c>
      <c r="R426" s="37">
        <v>1</v>
      </c>
      <c r="S426" s="37">
        <v>0</v>
      </c>
      <c r="T426" s="22">
        <v>0</v>
      </c>
      <c r="U426" s="24">
        <v>1</v>
      </c>
      <c r="V426" s="23">
        <v>1</v>
      </c>
      <c r="W426" s="54">
        <f t="shared" si="12"/>
        <v>1.192628520886601</v>
      </c>
      <c r="X426" s="55">
        <f t="shared" si="13"/>
        <v>0.19262852088660098</v>
      </c>
    </row>
    <row r="427" spans="2:24" x14ac:dyDescent="0.25">
      <c r="B427" s="26">
        <f>IF('Training Data'!A421="M",1,0)</f>
        <v>0</v>
      </c>
      <c r="C427" s="22">
        <f>IF('Training Data'!A421="F",1,0)</f>
        <v>1</v>
      </c>
      <c r="D427" s="26">
        <f>IF('Training Data'!$B421="H",1,0)</f>
        <v>0</v>
      </c>
      <c r="E427" s="22">
        <f>IF('Training Data'!$B421="A",1,0)</f>
        <v>1</v>
      </c>
      <c r="F427" s="37">
        <v>0</v>
      </c>
      <c r="G427" s="37">
        <v>0</v>
      </c>
      <c r="H427" s="37">
        <v>0</v>
      </c>
      <c r="I427" s="37">
        <v>0</v>
      </c>
      <c r="J427" s="37">
        <v>0</v>
      </c>
      <c r="K427" s="37">
        <v>0</v>
      </c>
      <c r="L427" s="37">
        <v>0</v>
      </c>
      <c r="M427" s="37">
        <v>0</v>
      </c>
      <c r="N427" s="37">
        <v>0</v>
      </c>
      <c r="O427" s="37">
        <v>0</v>
      </c>
      <c r="P427" s="37">
        <v>0</v>
      </c>
      <c r="Q427" s="37">
        <v>0</v>
      </c>
      <c r="R427" s="37">
        <v>0</v>
      </c>
      <c r="S427" s="37">
        <v>0</v>
      </c>
      <c r="T427" s="22">
        <v>0</v>
      </c>
      <c r="U427" s="24">
        <v>1</v>
      </c>
      <c r="V427" s="23">
        <v>1</v>
      </c>
      <c r="W427" s="54">
        <f t="shared" si="12"/>
        <v>0.30860151101610406</v>
      </c>
      <c r="X427" s="55">
        <f t="shared" si="13"/>
        <v>0.691398488983896</v>
      </c>
    </row>
    <row r="428" spans="2:24" x14ac:dyDescent="0.25">
      <c r="B428" s="26">
        <f>IF('Training Data'!A422="M",1,0)</f>
        <v>0</v>
      </c>
      <c r="C428" s="22">
        <f>IF('Training Data'!A422="F",1,0)</f>
        <v>1</v>
      </c>
      <c r="D428" s="26">
        <f>IF('Training Data'!$B422="H",1,0)</f>
        <v>0</v>
      </c>
      <c r="E428" s="22">
        <f>IF('Training Data'!$B422="A",1,0)</f>
        <v>1</v>
      </c>
      <c r="F428" s="37">
        <v>0</v>
      </c>
      <c r="G428" s="37">
        <v>1</v>
      </c>
      <c r="H428" s="37">
        <v>0</v>
      </c>
      <c r="I428" s="37">
        <v>0</v>
      </c>
      <c r="J428" s="37">
        <v>0</v>
      </c>
      <c r="K428" s="37">
        <v>0</v>
      </c>
      <c r="L428" s="37">
        <v>0</v>
      </c>
      <c r="M428" s="37">
        <v>1</v>
      </c>
      <c r="N428" s="37">
        <v>0</v>
      </c>
      <c r="O428" s="37">
        <v>0</v>
      </c>
      <c r="P428" s="37">
        <v>0</v>
      </c>
      <c r="Q428" s="37">
        <v>0</v>
      </c>
      <c r="R428" s="37">
        <v>0</v>
      </c>
      <c r="S428" s="37">
        <v>0</v>
      </c>
      <c r="T428" s="22">
        <v>0</v>
      </c>
      <c r="U428" s="24">
        <v>1</v>
      </c>
      <c r="V428" s="23">
        <v>1</v>
      </c>
      <c r="W428" s="54">
        <f t="shared" si="12"/>
        <v>0.41607507828882345</v>
      </c>
      <c r="X428" s="55">
        <f t="shared" si="13"/>
        <v>0.5839249217111766</v>
      </c>
    </row>
    <row r="429" spans="2:24" x14ac:dyDescent="0.25">
      <c r="B429" s="26">
        <f>IF('Training Data'!A423="M",1,0)</f>
        <v>0</v>
      </c>
      <c r="C429" s="22">
        <f>IF('Training Data'!A423="F",1,0)</f>
        <v>1</v>
      </c>
      <c r="D429" s="26">
        <f>IF('Training Data'!$B423="H",1,0)</f>
        <v>0</v>
      </c>
      <c r="E429" s="22">
        <f>IF('Training Data'!$B423="A",1,0)</f>
        <v>1</v>
      </c>
      <c r="F429" s="37">
        <v>0</v>
      </c>
      <c r="G429" s="37">
        <v>0</v>
      </c>
      <c r="H429" s="37">
        <v>0</v>
      </c>
      <c r="I429" s="37">
        <v>1</v>
      </c>
      <c r="J429" s="37">
        <v>1</v>
      </c>
      <c r="K429" s="37">
        <v>0</v>
      </c>
      <c r="L429" s="37">
        <v>0</v>
      </c>
      <c r="M429" s="37">
        <v>0</v>
      </c>
      <c r="N429" s="37">
        <v>0</v>
      </c>
      <c r="O429" s="37">
        <v>0</v>
      </c>
      <c r="P429" s="37">
        <v>0</v>
      </c>
      <c r="Q429" s="37">
        <v>1</v>
      </c>
      <c r="R429" s="37">
        <v>1</v>
      </c>
      <c r="S429" s="37">
        <v>0</v>
      </c>
      <c r="T429" s="22">
        <v>0</v>
      </c>
      <c r="U429" s="24">
        <v>1</v>
      </c>
      <c r="V429" s="23">
        <v>1</v>
      </c>
      <c r="W429" s="54">
        <f t="shared" si="12"/>
        <v>1.6432700807924439</v>
      </c>
      <c r="X429" s="55">
        <f t="shared" si="13"/>
        <v>0.64327008079244385</v>
      </c>
    </row>
    <row r="430" spans="2:24" x14ac:dyDescent="0.25">
      <c r="B430" s="26">
        <f>IF('Training Data'!A424="M",1,0)</f>
        <v>1</v>
      </c>
      <c r="C430" s="22">
        <f>IF('Training Data'!A424="F",1,0)</f>
        <v>0</v>
      </c>
      <c r="D430" s="26">
        <f>IF('Training Data'!$B424="H",1,0)</f>
        <v>1</v>
      </c>
      <c r="E430" s="22">
        <f>IF('Training Data'!$B424="A",1,0)</f>
        <v>0</v>
      </c>
      <c r="F430" s="37">
        <v>0</v>
      </c>
      <c r="G430" s="37">
        <v>0</v>
      </c>
      <c r="H430" s="37">
        <v>0</v>
      </c>
      <c r="I430" s="37">
        <v>0</v>
      </c>
      <c r="J430" s="37">
        <v>1</v>
      </c>
      <c r="K430" s="37">
        <v>0</v>
      </c>
      <c r="L430" s="37">
        <v>0</v>
      </c>
      <c r="M430" s="37">
        <v>0</v>
      </c>
      <c r="N430" s="37">
        <v>0</v>
      </c>
      <c r="O430" s="37">
        <v>0</v>
      </c>
      <c r="P430" s="37">
        <v>1</v>
      </c>
      <c r="Q430" s="37">
        <v>0</v>
      </c>
      <c r="R430" s="37">
        <v>0</v>
      </c>
      <c r="S430" s="37">
        <v>1</v>
      </c>
      <c r="T430" s="22">
        <v>1</v>
      </c>
      <c r="U430" s="24">
        <v>1</v>
      </c>
      <c r="V430" s="23">
        <v>1</v>
      </c>
      <c r="W430" s="54">
        <f t="shared" si="12"/>
        <v>0.59008537722931509</v>
      </c>
      <c r="X430" s="55">
        <f t="shared" si="13"/>
        <v>0.40991462277068491</v>
      </c>
    </row>
    <row r="431" spans="2:24" x14ac:dyDescent="0.25">
      <c r="B431" s="26">
        <f>IF('Training Data'!A425="M",1,0)</f>
        <v>0</v>
      </c>
      <c r="C431" s="22">
        <f>IF('Training Data'!A425="F",1,0)</f>
        <v>0</v>
      </c>
      <c r="D431" s="26">
        <f>IF('Training Data'!$B425="H",1,0)</f>
        <v>1</v>
      </c>
      <c r="E431" s="22">
        <f>IF('Training Data'!$B425="A",1,0)</f>
        <v>0</v>
      </c>
      <c r="F431" s="37">
        <v>1</v>
      </c>
      <c r="G431" s="37">
        <v>0</v>
      </c>
      <c r="H431" s="37">
        <v>0</v>
      </c>
      <c r="I431" s="37">
        <v>0</v>
      </c>
      <c r="J431" s="37">
        <v>0</v>
      </c>
      <c r="K431" s="37">
        <v>0</v>
      </c>
      <c r="L431" s="37">
        <v>0</v>
      </c>
      <c r="M431" s="37">
        <v>0</v>
      </c>
      <c r="N431" s="37">
        <v>0</v>
      </c>
      <c r="O431" s="37">
        <v>0</v>
      </c>
      <c r="P431" s="37">
        <v>0</v>
      </c>
      <c r="Q431" s="37">
        <v>0</v>
      </c>
      <c r="R431" s="37">
        <v>0</v>
      </c>
      <c r="S431" s="37">
        <v>0</v>
      </c>
      <c r="T431" s="22">
        <v>0</v>
      </c>
      <c r="U431" s="24">
        <v>1</v>
      </c>
      <c r="V431" s="23">
        <v>1</v>
      </c>
      <c r="W431" s="54">
        <f t="shared" si="12"/>
        <v>0.45980427970541549</v>
      </c>
      <c r="X431" s="55">
        <f t="shared" si="13"/>
        <v>0.54019572029458451</v>
      </c>
    </row>
    <row r="432" spans="2:24" x14ac:dyDescent="0.25">
      <c r="B432" s="26">
        <f>IF('Training Data'!A426="M",1,0)</f>
        <v>0</v>
      </c>
      <c r="C432" s="22">
        <f>IF('Training Data'!A426="F",1,0)</f>
        <v>1</v>
      </c>
      <c r="D432" s="26">
        <f>IF('Training Data'!$B426="H",1,0)</f>
        <v>0</v>
      </c>
      <c r="E432" s="22">
        <f>IF('Training Data'!$B426="A",1,0)</f>
        <v>1</v>
      </c>
      <c r="F432" s="37">
        <v>0</v>
      </c>
      <c r="G432" s="37">
        <v>0</v>
      </c>
      <c r="H432" s="37">
        <v>0</v>
      </c>
      <c r="I432" s="37">
        <v>0</v>
      </c>
      <c r="J432" s="37">
        <v>0</v>
      </c>
      <c r="K432" s="37">
        <v>0</v>
      </c>
      <c r="L432" s="37">
        <v>0</v>
      </c>
      <c r="M432" s="37">
        <v>0</v>
      </c>
      <c r="N432" s="37">
        <v>0</v>
      </c>
      <c r="O432" s="37">
        <v>0</v>
      </c>
      <c r="P432" s="37">
        <v>0</v>
      </c>
      <c r="Q432" s="37">
        <v>0</v>
      </c>
      <c r="R432" s="37">
        <v>0</v>
      </c>
      <c r="S432" s="37">
        <v>0</v>
      </c>
      <c r="T432" s="22">
        <v>1</v>
      </c>
      <c r="U432" s="24">
        <v>1</v>
      </c>
      <c r="V432" s="23">
        <v>1</v>
      </c>
      <c r="W432" s="54">
        <f t="shared" si="12"/>
        <v>0.61479502812899334</v>
      </c>
      <c r="X432" s="55">
        <f t="shared" si="13"/>
        <v>0.38520497187100666</v>
      </c>
    </row>
    <row r="433" spans="2:24" x14ac:dyDescent="0.25">
      <c r="B433" s="26">
        <f>IF('Training Data'!A427="M",1,0)</f>
        <v>1</v>
      </c>
      <c r="C433" s="22">
        <f>IF('Training Data'!A427="F",1,0)</f>
        <v>0</v>
      </c>
      <c r="D433" s="26">
        <f>IF('Training Data'!$B427="H",1,0)</f>
        <v>1</v>
      </c>
      <c r="E433" s="22">
        <f>IF('Training Data'!$B427="A",1,0)</f>
        <v>0</v>
      </c>
      <c r="F433" s="37">
        <v>1</v>
      </c>
      <c r="G433" s="37">
        <v>0</v>
      </c>
      <c r="H433" s="37">
        <v>0</v>
      </c>
      <c r="I433" s="37">
        <v>0</v>
      </c>
      <c r="J433" s="37">
        <v>0</v>
      </c>
      <c r="K433" s="37">
        <v>0</v>
      </c>
      <c r="L433" s="37">
        <v>1</v>
      </c>
      <c r="M433" s="37">
        <v>0</v>
      </c>
      <c r="N433" s="37">
        <v>0</v>
      </c>
      <c r="O433" s="37">
        <v>0</v>
      </c>
      <c r="P433" s="37">
        <v>0</v>
      </c>
      <c r="Q433" s="37">
        <v>0</v>
      </c>
      <c r="R433" s="37">
        <v>1</v>
      </c>
      <c r="S433" s="37">
        <v>0</v>
      </c>
      <c r="T433" s="22">
        <v>0</v>
      </c>
      <c r="U433" s="24">
        <v>1</v>
      </c>
      <c r="V433" s="23">
        <v>1</v>
      </c>
      <c r="W433" s="54">
        <f t="shared" si="12"/>
        <v>1.0610909631154866</v>
      </c>
      <c r="X433" s="55">
        <f t="shared" si="13"/>
        <v>6.1090963115486563E-2</v>
      </c>
    </row>
    <row r="434" spans="2:24" x14ac:dyDescent="0.25">
      <c r="B434" s="26">
        <f>IF('Training Data'!A428="M",1,0)</f>
        <v>0</v>
      </c>
      <c r="C434" s="22">
        <f>IF('Training Data'!A428="F",1,0)</f>
        <v>1</v>
      </c>
      <c r="D434" s="26">
        <f>IF('Training Data'!$B428="H",1,0)</f>
        <v>1</v>
      </c>
      <c r="E434" s="22">
        <f>IF('Training Data'!$B428="A",1,0)</f>
        <v>0</v>
      </c>
      <c r="F434" s="37">
        <v>0</v>
      </c>
      <c r="G434" s="37">
        <v>0</v>
      </c>
      <c r="H434" s="37">
        <v>0</v>
      </c>
      <c r="I434" s="37">
        <v>0</v>
      </c>
      <c r="J434" s="37">
        <v>0</v>
      </c>
      <c r="K434" s="37">
        <v>0</v>
      </c>
      <c r="L434" s="37">
        <v>0</v>
      </c>
      <c r="M434" s="37">
        <v>0</v>
      </c>
      <c r="N434" s="37">
        <v>0</v>
      </c>
      <c r="O434" s="37">
        <v>0</v>
      </c>
      <c r="P434" s="37">
        <v>0</v>
      </c>
      <c r="Q434" s="37">
        <v>0</v>
      </c>
      <c r="R434" s="37">
        <v>0</v>
      </c>
      <c r="S434" s="37">
        <v>0</v>
      </c>
      <c r="T434" s="22">
        <v>0</v>
      </c>
      <c r="U434" s="24">
        <v>1</v>
      </c>
      <c r="V434" s="23">
        <v>1</v>
      </c>
      <c r="W434" s="54">
        <f t="shared" si="12"/>
        <v>0.29666343459470645</v>
      </c>
      <c r="X434" s="55">
        <f t="shared" si="13"/>
        <v>0.70333656540529355</v>
      </c>
    </row>
    <row r="435" spans="2:24" x14ac:dyDescent="0.25">
      <c r="B435" s="26">
        <f>IF('Training Data'!A429="M",1,0)</f>
        <v>0</v>
      </c>
      <c r="C435" s="22">
        <f>IF('Training Data'!A429="F",1,0)</f>
        <v>1</v>
      </c>
      <c r="D435" s="26">
        <f>IF('Training Data'!$B429="H",1,0)</f>
        <v>0</v>
      </c>
      <c r="E435" s="22">
        <f>IF('Training Data'!$B429="A",1,0)</f>
        <v>1</v>
      </c>
      <c r="F435" s="37">
        <v>0</v>
      </c>
      <c r="G435" s="37">
        <v>0</v>
      </c>
      <c r="H435" s="37">
        <v>0</v>
      </c>
      <c r="I435" s="37">
        <v>0</v>
      </c>
      <c r="J435" s="37">
        <v>0</v>
      </c>
      <c r="K435" s="37">
        <v>0</v>
      </c>
      <c r="L435" s="37">
        <v>0</v>
      </c>
      <c r="M435" s="37">
        <v>0</v>
      </c>
      <c r="N435" s="37">
        <v>1</v>
      </c>
      <c r="O435" s="37">
        <v>0</v>
      </c>
      <c r="P435" s="37">
        <v>0</v>
      </c>
      <c r="Q435" s="37">
        <v>0</v>
      </c>
      <c r="R435" s="37">
        <v>0</v>
      </c>
      <c r="S435" s="37">
        <v>0</v>
      </c>
      <c r="T435" s="22">
        <v>0</v>
      </c>
      <c r="U435" s="24">
        <v>1</v>
      </c>
      <c r="V435" s="23">
        <v>1</v>
      </c>
      <c r="W435" s="54">
        <f t="shared" si="12"/>
        <v>0.56681756175842546</v>
      </c>
      <c r="X435" s="55">
        <f t="shared" si="13"/>
        <v>0.43318243824157454</v>
      </c>
    </row>
    <row r="436" spans="2:24" x14ac:dyDescent="0.25">
      <c r="B436" s="26">
        <f>IF('Training Data'!A430="M",1,0)</f>
        <v>0</v>
      </c>
      <c r="C436" s="22">
        <f>IF('Training Data'!A430="F",1,0)</f>
        <v>1</v>
      </c>
      <c r="D436" s="26">
        <f>IF('Training Data'!$B430="H",1,0)</f>
        <v>0</v>
      </c>
      <c r="E436" s="22">
        <f>IF('Training Data'!$B430="A",1,0)</f>
        <v>1</v>
      </c>
      <c r="F436" s="37">
        <v>0</v>
      </c>
      <c r="G436" s="37">
        <v>0</v>
      </c>
      <c r="H436" s="37">
        <v>0</v>
      </c>
      <c r="I436" s="37">
        <v>0</v>
      </c>
      <c r="J436" s="37">
        <v>1</v>
      </c>
      <c r="K436" s="37">
        <v>0</v>
      </c>
      <c r="L436" s="37">
        <v>0</v>
      </c>
      <c r="M436" s="37">
        <v>0</v>
      </c>
      <c r="N436" s="37">
        <v>0</v>
      </c>
      <c r="O436" s="37">
        <v>0</v>
      </c>
      <c r="P436" s="37">
        <v>0</v>
      </c>
      <c r="Q436" s="37">
        <v>0</v>
      </c>
      <c r="R436" s="37">
        <v>0</v>
      </c>
      <c r="S436" s="37">
        <v>0</v>
      </c>
      <c r="T436" s="22">
        <v>0</v>
      </c>
      <c r="U436" s="24">
        <v>1</v>
      </c>
      <c r="V436" s="23">
        <v>1</v>
      </c>
      <c r="W436" s="54">
        <f t="shared" si="12"/>
        <v>0.70426299265672099</v>
      </c>
      <c r="X436" s="55">
        <f t="shared" si="13"/>
        <v>0.29573700734327901</v>
      </c>
    </row>
    <row r="437" spans="2:24" x14ac:dyDescent="0.25">
      <c r="B437" s="26">
        <f>IF('Training Data'!A431="M",1,0)</f>
        <v>0</v>
      </c>
      <c r="C437" s="22">
        <f>IF('Training Data'!A431="F",1,0)</f>
        <v>1</v>
      </c>
      <c r="D437" s="26">
        <f>IF('Training Data'!$B431="H",1,0)</f>
        <v>1</v>
      </c>
      <c r="E437" s="22">
        <f>IF('Training Data'!$B431="A",1,0)</f>
        <v>0</v>
      </c>
      <c r="F437" s="37">
        <v>1</v>
      </c>
      <c r="G437" s="37">
        <v>0</v>
      </c>
      <c r="H437" s="37">
        <v>0</v>
      </c>
      <c r="I437" s="37">
        <v>0</v>
      </c>
      <c r="J437" s="37">
        <v>0</v>
      </c>
      <c r="K437" s="37">
        <v>0</v>
      </c>
      <c r="L437" s="37">
        <v>0</v>
      </c>
      <c r="M437" s="37">
        <v>0</v>
      </c>
      <c r="N437" s="37">
        <v>0</v>
      </c>
      <c r="O437" s="37">
        <v>0</v>
      </c>
      <c r="P437" s="37">
        <v>1</v>
      </c>
      <c r="Q437" s="37">
        <v>0</v>
      </c>
      <c r="R437" s="37">
        <v>0</v>
      </c>
      <c r="S437" s="37">
        <v>0</v>
      </c>
      <c r="T437" s="22">
        <v>0</v>
      </c>
      <c r="U437" s="24">
        <v>1</v>
      </c>
      <c r="V437" s="23">
        <v>1</v>
      </c>
      <c r="W437" s="54">
        <f t="shared" si="12"/>
        <v>0.39444806413881317</v>
      </c>
      <c r="X437" s="55">
        <f t="shared" si="13"/>
        <v>0.60555193586118683</v>
      </c>
    </row>
    <row r="438" spans="2:24" x14ac:dyDescent="0.25">
      <c r="B438" s="26">
        <f>IF('Training Data'!A432="M",1,0)</f>
        <v>0</v>
      </c>
      <c r="C438" s="22">
        <f>IF('Training Data'!A432="F",1,0)</f>
        <v>1</v>
      </c>
      <c r="D438" s="26">
        <f>IF('Training Data'!$B432="H",1,0)</f>
        <v>0</v>
      </c>
      <c r="E438" s="22">
        <f>IF('Training Data'!$B432="A",1,0)</f>
        <v>1</v>
      </c>
      <c r="F438" s="37">
        <v>0</v>
      </c>
      <c r="G438" s="37">
        <v>0</v>
      </c>
      <c r="H438" s="37">
        <v>0</v>
      </c>
      <c r="I438" s="37">
        <v>0</v>
      </c>
      <c r="J438" s="37">
        <v>0</v>
      </c>
      <c r="K438" s="37">
        <v>0</v>
      </c>
      <c r="L438" s="37">
        <v>0</v>
      </c>
      <c r="M438" s="37">
        <v>1</v>
      </c>
      <c r="N438" s="37">
        <v>0</v>
      </c>
      <c r="O438" s="37">
        <v>0</v>
      </c>
      <c r="P438" s="37">
        <v>0</v>
      </c>
      <c r="Q438" s="37">
        <v>0</v>
      </c>
      <c r="R438" s="37">
        <v>1</v>
      </c>
      <c r="S438" s="37">
        <v>0</v>
      </c>
      <c r="T438" s="22">
        <v>0</v>
      </c>
      <c r="U438" s="24">
        <v>1</v>
      </c>
      <c r="V438" s="23">
        <v>1</v>
      </c>
      <c r="W438" s="54">
        <f t="shared" si="12"/>
        <v>0.9048845617855239</v>
      </c>
      <c r="X438" s="55">
        <f t="shared" si="13"/>
        <v>9.51154382144761E-2</v>
      </c>
    </row>
    <row r="439" spans="2:24" x14ac:dyDescent="0.25">
      <c r="B439" s="26">
        <f>IF('Training Data'!A433="M",1,0)</f>
        <v>0</v>
      </c>
      <c r="C439" s="22">
        <f>IF('Training Data'!A433="F",1,0)</f>
        <v>1</v>
      </c>
      <c r="D439" s="26">
        <f>IF('Training Data'!$B433="H",1,0)</f>
        <v>1</v>
      </c>
      <c r="E439" s="22">
        <f>IF('Training Data'!$B433="A",1,0)</f>
        <v>0</v>
      </c>
      <c r="F439" s="37">
        <v>0</v>
      </c>
      <c r="G439" s="37">
        <v>0</v>
      </c>
      <c r="H439" s="37">
        <v>0</v>
      </c>
      <c r="I439" s="37">
        <v>0</v>
      </c>
      <c r="J439" s="37">
        <v>0</v>
      </c>
      <c r="K439" s="37">
        <v>0</v>
      </c>
      <c r="L439" s="37">
        <v>0</v>
      </c>
      <c r="M439" s="37">
        <v>0</v>
      </c>
      <c r="N439" s="37">
        <v>0</v>
      </c>
      <c r="O439" s="37">
        <v>1</v>
      </c>
      <c r="P439" s="37">
        <v>0</v>
      </c>
      <c r="Q439" s="37">
        <v>0</v>
      </c>
      <c r="R439" s="37">
        <v>1</v>
      </c>
      <c r="S439" s="37">
        <v>0</v>
      </c>
      <c r="T439" s="22">
        <v>0</v>
      </c>
      <c r="U439" s="24">
        <v>1</v>
      </c>
      <c r="V439" s="23">
        <v>1</v>
      </c>
      <c r="W439" s="54">
        <f t="shared" si="12"/>
        <v>0.85994358921317593</v>
      </c>
      <c r="X439" s="55">
        <f t="shared" si="13"/>
        <v>0.14005641078682407</v>
      </c>
    </row>
    <row r="440" spans="2:24" x14ac:dyDescent="0.25">
      <c r="B440" s="26">
        <f>IF('Training Data'!A434="M",1,0)</f>
        <v>0</v>
      </c>
      <c r="C440" s="22">
        <f>IF('Training Data'!A434="F",1,0)</f>
        <v>1</v>
      </c>
      <c r="D440" s="26">
        <f>IF('Training Data'!$B434="H",1,0)</f>
        <v>0</v>
      </c>
      <c r="E440" s="22">
        <f>IF('Training Data'!$B434="A",1,0)</f>
        <v>1</v>
      </c>
      <c r="F440" s="37">
        <v>0</v>
      </c>
      <c r="G440" s="37">
        <v>0</v>
      </c>
      <c r="H440" s="37">
        <v>0</v>
      </c>
      <c r="I440" s="37">
        <v>1</v>
      </c>
      <c r="J440" s="37">
        <v>0</v>
      </c>
      <c r="K440" s="37">
        <v>0</v>
      </c>
      <c r="L440" s="37">
        <v>0</v>
      </c>
      <c r="M440" s="37">
        <v>0</v>
      </c>
      <c r="N440" s="37">
        <v>0</v>
      </c>
      <c r="O440" s="37">
        <v>0</v>
      </c>
      <c r="P440" s="37">
        <v>0</v>
      </c>
      <c r="Q440" s="37">
        <v>1</v>
      </c>
      <c r="R440" s="37">
        <v>0</v>
      </c>
      <c r="S440" s="37">
        <v>0</v>
      </c>
      <c r="T440" s="22">
        <v>0</v>
      </c>
      <c r="U440" s="24">
        <v>1</v>
      </c>
      <c r="V440" s="23">
        <v>1</v>
      </c>
      <c r="W440" s="54">
        <f t="shared" si="12"/>
        <v>0.95164608103551962</v>
      </c>
      <c r="X440" s="55">
        <f t="shared" si="13"/>
        <v>4.835391896448038E-2</v>
      </c>
    </row>
    <row r="441" spans="2:24" x14ac:dyDescent="0.25">
      <c r="B441" s="26">
        <f>IF('Training Data'!A435="M",1,0)</f>
        <v>0</v>
      </c>
      <c r="C441" s="22">
        <f>IF('Training Data'!A435="F",1,0)</f>
        <v>1</v>
      </c>
      <c r="D441" s="26">
        <f>IF('Training Data'!$B435="H",1,0)</f>
        <v>1</v>
      </c>
      <c r="E441" s="22">
        <f>IF('Training Data'!$B435="A",1,0)</f>
        <v>0</v>
      </c>
      <c r="F441" s="37">
        <v>1</v>
      </c>
      <c r="G441" s="37">
        <v>0</v>
      </c>
      <c r="H441" s="37">
        <v>0</v>
      </c>
      <c r="I441" s="37">
        <v>0</v>
      </c>
      <c r="J441" s="37">
        <v>0</v>
      </c>
      <c r="K441" s="37">
        <v>0</v>
      </c>
      <c r="L441" s="37">
        <v>0</v>
      </c>
      <c r="M441" s="37">
        <v>0</v>
      </c>
      <c r="N441" s="37">
        <v>0</v>
      </c>
      <c r="O441" s="37">
        <v>0</v>
      </c>
      <c r="P441" s="37">
        <v>0</v>
      </c>
      <c r="Q441" s="37">
        <v>0</v>
      </c>
      <c r="R441" s="37">
        <v>0</v>
      </c>
      <c r="S441" s="37">
        <v>1</v>
      </c>
      <c r="T441" s="22">
        <v>0</v>
      </c>
      <c r="U441" s="24">
        <v>1</v>
      </c>
      <c r="V441" s="23">
        <v>1</v>
      </c>
      <c r="W441" s="54">
        <f t="shared" si="12"/>
        <v>0.40731602680978762</v>
      </c>
      <c r="X441" s="55">
        <f t="shared" si="13"/>
        <v>0.59268397319021238</v>
      </c>
    </row>
    <row r="442" spans="2:24" x14ac:dyDescent="0.25">
      <c r="B442" s="26">
        <f>IF('Training Data'!A436="M",1,0)</f>
        <v>0</v>
      </c>
      <c r="C442" s="22">
        <f>IF('Training Data'!A436="F",1,0)</f>
        <v>0</v>
      </c>
      <c r="D442" s="26">
        <f>IF('Training Data'!$B436="H",1,0)</f>
        <v>0</v>
      </c>
      <c r="E442" s="22">
        <f>IF('Training Data'!$B436="A",1,0)</f>
        <v>1</v>
      </c>
      <c r="F442" s="37">
        <v>0</v>
      </c>
      <c r="G442" s="37">
        <v>0</v>
      </c>
      <c r="H442" s="37">
        <v>0</v>
      </c>
      <c r="I442" s="37">
        <v>0</v>
      </c>
      <c r="J442" s="37">
        <v>1</v>
      </c>
      <c r="K442" s="37">
        <v>0</v>
      </c>
      <c r="L442" s="37">
        <v>0</v>
      </c>
      <c r="M442" s="37">
        <v>0</v>
      </c>
      <c r="N442" s="37">
        <v>0</v>
      </c>
      <c r="O442" s="37">
        <v>1</v>
      </c>
      <c r="P442" s="37">
        <v>0</v>
      </c>
      <c r="Q442" s="37">
        <v>0</v>
      </c>
      <c r="R442" s="37">
        <v>0</v>
      </c>
      <c r="S442" s="37">
        <v>0</v>
      </c>
      <c r="T442" s="22">
        <v>0</v>
      </c>
      <c r="U442" s="24">
        <v>1</v>
      </c>
      <c r="V442" s="23">
        <v>1</v>
      </c>
      <c r="W442" s="54">
        <f t="shared" si="12"/>
        <v>0.88172901595749664</v>
      </c>
      <c r="X442" s="55">
        <f t="shared" si="13"/>
        <v>0.11827098404250336</v>
      </c>
    </row>
    <row r="443" spans="2:24" x14ac:dyDescent="0.25">
      <c r="B443" s="26">
        <f>IF('Training Data'!A437="M",1,0)</f>
        <v>0</v>
      </c>
      <c r="C443" s="22">
        <f>IF('Training Data'!A437="F",1,0)</f>
        <v>1</v>
      </c>
      <c r="D443" s="26">
        <f>IF('Training Data'!$B437="H",1,0)</f>
        <v>0</v>
      </c>
      <c r="E443" s="22">
        <f>IF('Training Data'!$B437="A",1,0)</f>
        <v>1</v>
      </c>
      <c r="F443" s="37">
        <v>0</v>
      </c>
      <c r="G443" s="37">
        <v>0</v>
      </c>
      <c r="H443" s="37">
        <v>0</v>
      </c>
      <c r="I443" s="37">
        <v>0</v>
      </c>
      <c r="J443" s="37">
        <v>0</v>
      </c>
      <c r="K443" s="37">
        <v>0</v>
      </c>
      <c r="L443" s="37">
        <v>0</v>
      </c>
      <c r="M443" s="37">
        <v>0</v>
      </c>
      <c r="N443" s="37">
        <v>0</v>
      </c>
      <c r="O443" s="37">
        <v>0</v>
      </c>
      <c r="P443" s="37">
        <v>0</v>
      </c>
      <c r="Q443" s="37">
        <v>0</v>
      </c>
      <c r="R443" s="37">
        <v>1</v>
      </c>
      <c r="S443" s="37">
        <v>0</v>
      </c>
      <c r="T443" s="22">
        <v>0</v>
      </c>
      <c r="U443" s="24">
        <v>1</v>
      </c>
      <c r="V443" s="23">
        <v>1</v>
      </c>
      <c r="W443" s="54">
        <f t="shared" si="12"/>
        <v>0.60456402913241125</v>
      </c>
      <c r="X443" s="55">
        <f t="shared" si="13"/>
        <v>0.39543597086758875</v>
      </c>
    </row>
    <row r="444" spans="2:24" x14ac:dyDescent="0.25">
      <c r="B444" s="26">
        <f>IF('Training Data'!A438="M",1,0)</f>
        <v>0</v>
      </c>
      <c r="C444" s="22">
        <f>IF('Training Data'!A438="F",1,0)</f>
        <v>1</v>
      </c>
      <c r="D444" s="26">
        <f>IF('Training Data'!$B438="H",1,0)</f>
        <v>0</v>
      </c>
      <c r="E444" s="22">
        <f>IF('Training Data'!$B438="A",1,0)</f>
        <v>1</v>
      </c>
      <c r="F444" s="37">
        <v>0</v>
      </c>
      <c r="G444" s="37">
        <v>0</v>
      </c>
      <c r="H444" s="37">
        <v>0</v>
      </c>
      <c r="I444" s="37">
        <v>0</v>
      </c>
      <c r="J444" s="37">
        <v>1</v>
      </c>
      <c r="K444" s="37">
        <v>0</v>
      </c>
      <c r="L444" s="37">
        <v>0</v>
      </c>
      <c r="M444" s="37">
        <v>0</v>
      </c>
      <c r="N444" s="37">
        <v>0</v>
      </c>
      <c r="O444" s="37">
        <v>0</v>
      </c>
      <c r="P444" s="37">
        <v>0</v>
      </c>
      <c r="Q444" s="37">
        <v>0</v>
      </c>
      <c r="R444" s="37">
        <v>0</v>
      </c>
      <c r="S444" s="37">
        <v>0</v>
      </c>
      <c r="T444" s="22">
        <v>0</v>
      </c>
      <c r="U444" s="24">
        <v>1</v>
      </c>
      <c r="V444" s="23">
        <v>1</v>
      </c>
      <c r="W444" s="54">
        <f t="shared" si="12"/>
        <v>0.70426299265672099</v>
      </c>
      <c r="X444" s="55">
        <f t="shared" si="13"/>
        <v>0.29573700734327901</v>
      </c>
    </row>
    <row r="445" spans="2:24" x14ac:dyDescent="0.25">
      <c r="B445" s="26">
        <f>IF('Training Data'!A439="M",1,0)</f>
        <v>0</v>
      </c>
      <c r="C445" s="22">
        <f>IF('Training Data'!A439="F",1,0)</f>
        <v>1</v>
      </c>
      <c r="D445" s="26">
        <f>IF('Training Data'!$B439="H",1,0)</f>
        <v>1</v>
      </c>
      <c r="E445" s="22">
        <f>IF('Training Data'!$B439="A",1,0)</f>
        <v>0</v>
      </c>
      <c r="F445" s="37">
        <v>0</v>
      </c>
      <c r="G445" s="37">
        <v>0</v>
      </c>
      <c r="H445" s="37">
        <v>0</v>
      </c>
      <c r="I445" s="37">
        <v>0</v>
      </c>
      <c r="J445" s="37">
        <v>0</v>
      </c>
      <c r="K445" s="37">
        <v>0</v>
      </c>
      <c r="L445" s="37">
        <v>0</v>
      </c>
      <c r="M445" s="37">
        <v>0</v>
      </c>
      <c r="N445" s="37">
        <v>0</v>
      </c>
      <c r="O445" s="37">
        <v>0</v>
      </c>
      <c r="P445" s="37">
        <v>0</v>
      </c>
      <c r="Q445" s="37">
        <v>0</v>
      </c>
      <c r="R445" s="37">
        <v>0</v>
      </c>
      <c r="S445" s="37">
        <v>0</v>
      </c>
      <c r="T445" s="22">
        <v>0</v>
      </c>
      <c r="U445" s="24">
        <v>1</v>
      </c>
      <c r="V445" s="23">
        <v>1</v>
      </c>
      <c r="W445" s="54">
        <f t="shared" si="12"/>
        <v>0.29666343459470645</v>
      </c>
      <c r="X445" s="55">
        <f t="shared" si="13"/>
        <v>0.70333656540529355</v>
      </c>
    </row>
    <row r="446" spans="2:24" x14ac:dyDescent="0.25">
      <c r="B446" s="26">
        <f>IF('Training Data'!A440="M",1,0)</f>
        <v>0</v>
      </c>
      <c r="C446" s="22">
        <f>IF('Training Data'!A440="F",1,0)</f>
        <v>1</v>
      </c>
      <c r="D446" s="26">
        <f>IF('Training Data'!$B440="H",1,0)</f>
        <v>1</v>
      </c>
      <c r="E446" s="22">
        <f>IF('Training Data'!$B440="A",1,0)</f>
        <v>0</v>
      </c>
      <c r="F446" s="37">
        <v>0</v>
      </c>
      <c r="G446" s="37">
        <v>0</v>
      </c>
      <c r="H446" s="37">
        <v>0</v>
      </c>
      <c r="I446" s="37">
        <v>0</v>
      </c>
      <c r="J446" s="37">
        <v>0</v>
      </c>
      <c r="K446" s="37">
        <v>0</v>
      </c>
      <c r="L446" s="37">
        <v>0</v>
      </c>
      <c r="M446" s="37">
        <v>0</v>
      </c>
      <c r="N446" s="37">
        <v>0</v>
      </c>
      <c r="O446" s="37">
        <v>0</v>
      </c>
      <c r="P446" s="37">
        <v>0</v>
      </c>
      <c r="Q446" s="37">
        <v>0</v>
      </c>
      <c r="R446" s="37">
        <v>0</v>
      </c>
      <c r="S446" s="37">
        <v>1</v>
      </c>
      <c r="T446" s="22">
        <v>1</v>
      </c>
      <c r="U446" s="24">
        <v>1</v>
      </c>
      <c r="V446" s="23">
        <v>1</v>
      </c>
      <c r="W446" s="54">
        <f t="shared" si="12"/>
        <v>0.46051708561058108</v>
      </c>
      <c r="X446" s="55">
        <f t="shared" si="13"/>
        <v>0.53948291438941887</v>
      </c>
    </row>
    <row r="447" spans="2:24" x14ac:dyDescent="0.25">
      <c r="B447" s="26">
        <f>IF('Training Data'!A441="M",1,0)</f>
        <v>1</v>
      </c>
      <c r="C447" s="22">
        <f>IF('Training Data'!A441="F",1,0)</f>
        <v>0</v>
      </c>
      <c r="D447" s="26">
        <f>IF('Training Data'!$B441="H",1,0)</f>
        <v>1</v>
      </c>
      <c r="E447" s="22">
        <f>IF('Training Data'!$B441="A",1,0)</f>
        <v>0</v>
      </c>
      <c r="F447" s="37">
        <v>0</v>
      </c>
      <c r="G447" s="37">
        <v>0</v>
      </c>
      <c r="H447" s="37">
        <v>0</v>
      </c>
      <c r="I447" s="37">
        <v>0</v>
      </c>
      <c r="J447" s="37">
        <v>0</v>
      </c>
      <c r="K447" s="37">
        <v>0</v>
      </c>
      <c r="L447" s="37">
        <v>0</v>
      </c>
      <c r="M447" s="37">
        <v>0</v>
      </c>
      <c r="N447" s="37">
        <v>0</v>
      </c>
      <c r="O447" s="37">
        <v>1</v>
      </c>
      <c r="P447" s="37">
        <v>0</v>
      </c>
      <c r="Q447" s="37">
        <v>0</v>
      </c>
      <c r="R447" s="37">
        <v>0</v>
      </c>
      <c r="S447" s="37">
        <v>0</v>
      </c>
      <c r="T447" s="22">
        <v>0</v>
      </c>
      <c r="U447" s="24">
        <v>1</v>
      </c>
      <c r="V447" s="23">
        <v>1</v>
      </c>
      <c r="W447" s="54">
        <f t="shared" si="12"/>
        <v>0.45309570984297481</v>
      </c>
      <c r="X447" s="55">
        <f t="shared" si="13"/>
        <v>0.54690429015702513</v>
      </c>
    </row>
    <row r="448" spans="2:24" x14ac:dyDescent="0.25">
      <c r="B448" s="26">
        <f>IF('Training Data'!A442="M",1,0)</f>
        <v>0</v>
      </c>
      <c r="C448" s="22">
        <f>IF('Training Data'!A442="F",1,0)</f>
        <v>1</v>
      </c>
      <c r="D448" s="26">
        <f>IF('Training Data'!$B442="H",1,0)</f>
        <v>1</v>
      </c>
      <c r="E448" s="22">
        <f>IF('Training Data'!$B442="A",1,0)</f>
        <v>0</v>
      </c>
      <c r="F448" s="37">
        <v>0</v>
      </c>
      <c r="G448" s="37">
        <v>0</v>
      </c>
      <c r="H448" s="37">
        <v>0</v>
      </c>
      <c r="I448" s="37">
        <v>0</v>
      </c>
      <c r="J448" s="37">
        <v>0</v>
      </c>
      <c r="K448" s="37">
        <v>0</v>
      </c>
      <c r="L448" s="37">
        <v>0</v>
      </c>
      <c r="M448" s="37">
        <v>0</v>
      </c>
      <c r="N448" s="37">
        <v>0</v>
      </c>
      <c r="O448" s="37">
        <v>1</v>
      </c>
      <c r="P448" s="37">
        <v>0</v>
      </c>
      <c r="Q448" s="37">
        <v>0</v>
      </c>
      <c r="R448" s="37">
        <v>0</v>
      </c>
      <c r="S448" s="37">
        <v>0</v>
      </c>
      <c r="T448" s="22">
        <v>0</v>
      </c>
      <c r="U448" s="24">
        <v>1</v>
      </c>
      <c r="V448" s="23">
        <v>1</v>
      </c>
      <c r="W448" s="54">
        <f t="shared" si="12"/>
        <v>0.56398107109686868</v>
      </c>
      <c r="X448" s="55">
        <f t="shared" si="13"/>
        <v>0.43601892890313132</v>
      </c>
    </row>
    <row r="449" spans="2:24" x14ac:dyDescent="0.25">
      <c r="B449" s="26">
        <f>IF('Training Data'!A443="M",1,0)</f>
        <v>0</v>
      </c>
      <c r="C449" s="22">
        <f>IF('Training Data'!A443="F",1,0)</f>
        <v>1</v>
      </c>
      <c r="D449" s="26">
        <f>IF('Training Data'!$B443="H",1,0)</f>
        <v>1</v>
      </c>
      <c r="E449" s="22">
        <f>IF('Training Data'!$B443="A",1,0)</f>
        <v>0</v>
      </c>
      <c r="F449" s="37">
        <v>0</v>
      </c>
      <c r="G449" s="37">
        <v>0</v>
      </c>
      <c r="H449" s="37">
        <v>0</v>
      </c>
      <c r="I449" s="37">
        <v>0</v>
      </c>
      <c r="J449" s="37">
        <v>1</v>
      </c>
      <c r="K449" s="37">
        <v>0</v>
      </c>
      <c r="L449" s="37">
        <v>0</v>
      </c>
      <c r="M449" s="37">
        <v>0</v>
      </c>
      <c r="N449" s="37">
        <v>0</v>
      </c>
      <c r="O449" s="37">
        <v>1</v>
      </c>
      <c r="P449" s="37">
        <v>0</v>
      </c>
      <c r="Q449" s="37">
        <v>0</v>
      </c>
      <c r="R449" s="37">
        <v>0</v>
      </c>
      <c r="S449" s="37">
        <v>0</v>
      </c>
      <c r="T449" s="22">
        <v>0</v>
      </c>
      <c r="U449" s="24">
        <v>1</v>
      </c>
      <c r="V449" s="23">
        <v>1</v>
      </c>
      <c r="W449" s="54">
        <f t="shared" si="12"/>
        <v>0.95964255273748589</v>
      </c>
      <c r="X449" s="55">
        <f t="shared" si="13"/>
        <v>4.0357447262514112E-2</v>
      </c>
    </row>
    <row r="450" spans="2:24" x14ac:dyDescent="0.25">
      <c r="B450" s="26">
        <f>IF('Training Data'!A444="M",1,0)</f>
        <v>0</v>
      </c>
      <c r="C450" s="22">
        <f>IF('Training Data'!A444="F",1,0)</f>
        <v>1</v>
      </c>
      <c r="D450" s="26">
        <f>IF('Training Data'!$B444="H",1,0)</f>
        <v>1</v>
      </c>
      <c r="E450" s="22">
        <f>IF('Training Data'!$B444="A",1,0)</f>
        <v>0</v>
      </c>
      <c r="F450" s="37">
        <v>1</v>
      </c>
      <c r="G450" s="37">
        <v>0</v>
      </c>
      <c r="H450" s="37">
        <v>0</v>
      </c>
      <c r="I450" s="37">
        <v>0</v>
      </c>
      <c r="J450" s="37">
        <v>0</v>
      </c>
      <c r="K450" s="37">
        <v>0</v>
      </c>
      <c r="L450" s="37">
        <v>0</v>
      </c>
      <c r="M450" s="37">
        <v>0</v>
      </c>
      <c r="N450" s="37">
        <v>0</v>
      </c>
      <c r="O450" s="37">
        <v>0</v>
      </c>
      <c r="P450" s="37">
        <v>0</v>
      </c>
      <c r="Q450" s="37">
        <v>0</v>
      </c>
      <c r="R450" s="37">
        <v>1</v>
      </c>
      <c r="S450" s="37">
        <v>0</v>
      </c>
      <c r="T450" s="22">
        <v>1</v>
      </c>
      <c r="U450" s="24">
        <v>1</v>
      </c>
      <c r="V450" s="23">
        <v>1</v>
      </c>
      <c r="W450" s="54">
        <f t="shared" si="12"/>
        <v>1.1518119281359989</v>
      </c>
      <c r="X450" s="55">
        <f t="shared" si="13"/>
        <v>0.15181192813599886</v>
      </c>
    </row>
    <row r="451" spans="2:24" x14ac:dyDescent="0.25">
      <c r="B451" s="26">
        <f>IF('Training Data'!A445="M",1,0)</f>
        <v>0</v>
      </c>
      <c r="C451" s="22">
        <f>IF('Training Data'!A445="F",1,0)</f>
        <v>1</v>
      </c>
      <c r="D451" s="26">
        <f>IF('Training Data'!$B445="H",1,0)</f>
        <v>1</v>
      </c>
      <c r="E451" s="22">
        <f>IF('Training Data'!$B445="A",1,0)</f>
        <v>0</v>
      </c>
      <c r="F451" s="37">
        <v>0</v>
      </c>
      <c r="G451" s="37">
        <v>0</v>
      </c>
      <c r="H451" s="37">
        <v>0</v>
      </c>
      <c r="I451" s="37">
        <v>1</v>
      </c>
      <c r="J451" s="37">
        <v>0</v>
      </c>
      <c r="K451" s="37">
        <v>0</v>
      </c>
      <c r="L451" s="37">
        <v>0</v>
      </c>
      <c r="M451" s="37">
        <v>0</v>
      </c>
      <c r="N451" s="37">
        <v>0</v>
      </c>
      <c r="O451" s="37">
        <v>0</v>
      </c>
      <c r="P451" s="37">
        <v>0</v>
      </c>
      <c r="Q451" s="37">
        <v>0</v>
      </c>
      <c r="R451" s="37">
        <v>0</v>
      </c>
      <c r="S451" s="37">
        <v>0</v>
      </c>
      <c r="T451" s="22">
        <v>1</v>
      </c>
      <c r="U451" s="24">
        <v>1</v>
      </c>
      <c r="V451" s="23">
        <v>1</v>
      </c>
      <c r="W451" s="54">
        <f t="shared" si="12"/>
        <v>1.0344891682135171</v>
      </c>
      <c r="X451" s="55">
        <f t="shared" si="13"/>
        <v>3.4489168213517107E-2</v>
      </c>
    </row>
    <row r="452" spans="2:24" x14ac:dyDescent="0.25">
      <c r="B452" s="26">
        <f>IF('Training Data'!A446="M",1,0)</f>
        <v>0</v>
      </c>
      <c r="C452" s="22">
        <f>IF('Training Data'!A446="F",1,0)</f>
        <v>0</v>
      </c>
      <c r="D452" s="26">
        <f>IF('Training Data'!$B446="H",1,0)</f>
        <v>1</v>
      </c>
      <c r="E452" s="22">
        <f>IF('Training Data'!$B446="A",1,0)</f>
        <v>0</v>
      </c>
      <c r="F452" s="37">
        <v>0</v>
      </c>
      <c r="G452" s="37">
        <v>0</v>
      </c>
      <c r="H452" s="37">
        <v>0</v>
      </c>
      <c r="I452" s="37">
        <v>0</v>
      </c>
      <c r="J452" s="37">
        <v>0</v>
      </c>
      <c r="K452" s="37">
        <v>0</v>
      </c>
      <c r="L452" s="37">
        <v>0</v>
      </c>
      <c r="M452" s="37">
        <v>1</v>
      </c>
      <c r="N452" s="37">
        <v>0</v>
      </c>
      <c r="O452" s="37">
        <v>0</v>
      </c>
      <c r="P452" s="37">
        <v>0</v>
      </c>
      <c r="Q452" s="37">
        <v>0</v>
      </c>
      <c r="R452" s="37">
        <v>0</v>
      </c>
      <c r="S452" s="37">
        <v>0</v>
      </c>
      <c r="T452" s="22">
        <v>0</v>
      </c>
      <c r="U452" s="24">
        <v>1</v>
      </c>
      <c r="V452" s="23">
        <v>1</v>
      </c>
      <c r="W452" s="54">
        <f t="shared" si="12"/>
        <v>0.50713235404643231</v>
      </c>
      <c r="X452" s="55">
        <f t="shared" si="13"/>
        <v>0.49286764595356769</v>
      </c>
    </row>
    <row r="453" spans="2:24" x14ac:dyDescent="0.25">
      <c r="B453" s="26">
        <f>IF('Training Data'!A447="M",1,0)</f>
        <v>1</v>
      </c>
      <c r="C453" s="22">
        <f>IF('Training Data'!A447="F",1,0)</f>
        <v>0</v>
      </c>
      <c r="D453" s="26">
        <f>IF('Training Data'!$B447="H",1,0)</f>
        <v>1</v>
      </c>
      <c r="E453" s="22">
        <f>IF('Training Data'!$B447="A",1,0)</f>
        <v>0</v>
      </c>
      <c r="F453" s="37">
        <v>0</v>
      </c>
      <c r="G453" s="37">
        <v>0</v>
      </c>
      <c r="H453" s="37">
        <v>0</v>
      </c>
      <c r="I453" s="37">
        <v>0</v>
      </c>
      <c r="J453" s="37">
        <v>0</v>
      </c>
      <c r="K453" s="37">
        <v>0</v>
      </c>
      <c r="L453" s="37">
        <v>0</v>
      </c>
      <c r="M453" s="37">
        <v>0</v>
      </c>
      <c r="N453" s="37">
        <v>0</v>
      </c>
      <c r="O453" s="37">
        <v>0</v>
      </c>
      <c r="P453" s="37">
        <v>0</v>
      </c>
      <c r="Q453" s="37">
        <v>0</v>
      </c>
      <c r="R453" s="37">
        <v>1</v>
      </c>
      <c r="S453" s="37">
        <v>0</v>
      </c>
      <c r="T453" s="22">
        <v>0</v>
      </c>
      <c r="U453" s="24">
        <v>1</v>
      </c>
      <c r="V453" s="23">
        <v>1</v>
      </c>
      <c r="W453" s="54">
        <f t="shared" si="12"/>
        <v>0.48174059145711978</v>
      </c>
      <c r="X453" s="55">
        <f t="shared" si="13"/>
        <v>0.51825940854288022</v>
      </c>
    </row>
    <row r="454" spans="2:24" x14ac:dyDescent="0.25">
      <c r="B454" s="26">
        <f>IF('Training Data'!A448="M",1,0)</f>
        <v>0</v>
      </c>
      <c r="C454" s="22">
        <f>IF('Training Data'!A448="F",1,0)</f>
        <v>1</v>
      </c>
      <c r="D454" s="26">
        <f>IF('Training Data'!$B448="H",1,0)</f>
        <v>1</v>
      </c>
      <c r="E454" s="22">
        <f>IF('Training Data'!$B448="A",1,0)</f>
        <v>0</v>
      </c>
      <c r="F454" s="37">
        <v>0</v>
      </c>
      <c r="G454" s="37">
        <v>0</v>
      </c>
      <c r="H454" s="37">
        <v>0</v>
      </c>
      <c r="I454" s="37">
        <v>0</v>
      </c>
      <c r="J454" s="37">
        <v>0</v>
      </c>
      <c r="K454" s="37">
        <v>0</v>
      </c>
      <c r="L454" s="37">
        <v>0</v>
      </c>
      <c r="M454" s="37">
        <v>0</v>
      </c>
      <c r="N454" s="37">
        <v>0</v>
      </c>
      <c r="O454" s="37">
        <v>0</v>
      </c>
      <c r="P454" s="37">
        <v>0</v>
      </c>
      <c r="Q454" s="37">
        <v>0</v>
      </c>
      <c r="R454" s="37">
        <v>0</v>
      </c>
      <c r="S454" s="37">
        <v>0</v>
      </c>
      <c r="T454" s="22">
        <v>0</v>
      </c>
      <c r="U454" s="24">
        <v>1</v>
      </c>
      <c r="V454" s="23">
        <v>1</v>
      </c>
      <c r="W454" s="54">
        <f t="shared" si="12"/>
        <v>0.29666343459470645</v>
      </c>
      <c r="X454" s="55">
        <f t="shared" si="13"/>
        <v>0.70333656540529355</v>
      </c>
    </row>
    <row r="455" spans="2:24" x14ac:dyDescent="0.25">
      <c r="B455" s="26">
        <f>IF('Training Data'!A449="M",1,0)</f>
        <v>0</v>
      </c>
      <c r="C455" s="22">
        <f>IF('Training Data'!A449="F",1,0)</f>
        <v>1</v>
      </c>
      <c r="D455" s="26">
        <f>IF('Training Data'!$B449="H",1,0)</f>
        <v>1</v>
      </c>
      <c r="E455" s="22">
        <f>IF('Training Data'!$B449="A",1,0)</f>
        <v>0</v>
      </c>
      <c r="F455" s="37">
        <v>1</v>
      </c>
      <c r="G455" s="37">
        <v>0</v>
      </c>
      <c r="H455" s="37">
        <v>0</v>
      </c>
      <c r="I455" s="37">
        <v>0</v>
      </c>
      <c r="J455" s="37">
        <v>0</v>
      </c>
      <c r="K455" s="37">
        <v>0</v>
      </c>
      <c r="L455" s="37">
        <v>0</v>
      </c>
      <c r="M455" s="37">
        <v>0</v>
      </c>
      <c r="N455" s="37">
        <v>1</v>
      </c>
      <c r="O455" s="37">
        <v>0</v>
      </c>
      <c r="P455" s="37">
        <v>0</v>
      </c>
      <c r="Q455" s="37">
        <v>0</v>
      </c>
      <c r="R455" s="37">
        <v>0</v>
      </c>
      <c r="S455" s="37">
        <v>0</v>
      </c>
      <c r="T455" s="22">
        <v>1</v>
      </c>
      <c r="U455" s="24">
        <v>1</v>
      </c>
      <c r="V455" s="23">
        <v>1</v>
      </c>
      <c r="W455" s="54">
        <f t="shared" si="12"/>
        <v>1.1140654607620131</v>
      </c>
      <c r="X455" s="55">
        <f t="shared" si="13"/>
        <v>0.11406546076201307</v>
      </c>
    </row>
    <row r="456" spans="2:24" x14ac:dyDescent="0.25">
      <c r="B456" s="26">
        <f>IF('Training Data'!A450="M",1,0)</f>
        <v>0</v>
      </c>
      <c r="C456" s="22">
        <f>IF('Training Data'!A450="F",1,0)</f>
        <v>1</v>
      </c>
      <c r="D456" s="26">
        <f>IF('Training Data'!$B450="H",1,0)</f>
        <v>0</v>
      </c>
      <c r="E456" s="22">
        <f>IF('Training Data'!$B450="A",1,0)</f>
        <v>1</v>
      </c>
      <c r="F456" s="37">
        <v>0</v>
      </c>
      <c r="G456" s="37">
        <v>0</v>
      </c>
      <c r="H456" s="37">
        <v>0</v>
      </c>
      <c r="I456" s="37">
        <v>0</v>
      </c>
      <c r="J456" s="37">
        <v>1</v>
      </c>
      <c r="K456" s="37">
        <v>0</v>
      </c>
      <c r="L456" s="37">
        <v>0</v>
      </c>
      <c r="M456" s="37">
        <v>0</v>
      </c>
      <c r="N456" s="37">
        <v>1</v>
      </c>
      <c r="O456" s="37">
        <v>0</v>
      </c>
      <c r="P456" s="37">
        <v>0</v>
      </c>
      <c r="Q456" s="37">
        <v>0</v>
      </c>
      <c r="R456" s="37">
        <v>0</v>
      </c>
      <c r="S456" s="37">
        <v>0</v>
      </c>
      <c r="T456" s="22">
        <v>0</v>
      </c>
      <c r="U456" s="24">
        <v>1</v>
      </c>
      <c r="V456" s="23">
        <v>1</v>
      </c>
      <c r="W456" s="54">
        <f t="shared" ref="W456:W519" si="14">SUMPRODUCT($B$2:$U$2,B456:U456)</f>
        <v>0.96247904339904244</v>
      </c>
      <c r="X456" s="55">
        <f t="shared" si="13"/>
        <v>3.7520956600957556E-2</v>
      </c>
    </row>
    <row r="457" spans="2:24" x14ac:dyDescent="0.25">
      <c r="B457" s="26">
        <f>IF('Training Data'!A451="M",1,0)</f>
        <v>0</v>
      </c>
      <c r="C457" s="22">
        <f>IF('Training Data'!A451="F",1,0)</f>
        <v>1</v>
      </c>
      <c r="D457" s="26">
        <f>IF('Training Data'!$B451="H",1,0)</f>
        <v>0</v>
      </c>
      <c r="E457" s="22">
        <f>IF('Training Data'!$B451="A",1,0)</f>
        <v>1</v>
      </c>
      <c r="F457" s="37">
        <v>0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0</v>
      </c>
      <c r="M457" s="37">
        <v>0</v>
      </c>
      <c r="N457" s="37">
        <v>0</v>
      </c>
      <c r="O457" s="37">
        <v>0</v>
      </c>
      <c r="P457" s="37">
        <v>0</v>
      </c>
      <c r="Q457" s="37">
        <v>0</v>
      </c>
      <c r="R457" s="37">
        <v>0</v>
      </c>
      <c r="S457" s="37">
        <v>0</v>
      </c>
      <c r="T457" s="22">
        <v>0</v>
      </c>
      <c r="U457" s="24">
        <v>1</v>
      </c>
      <c r="V457" s="23">
        <v>1</v>
      </c>
      <c r="W457" s="54">
        <f t="shared" si="14"/>
        <v>0.30860151101610406</v>
      </c>
      <c r="X457" s="55">
        <f t="shared" ref="X457:X520" si="15">ABS(V457-W457)</f>
        <v>0.691398488983896</v>
      </c>
    </row>
    <row r="458" spans="2:24" x14ac:dyDescent="0.25">
      <c r="B458" s="26">
        <f>IF('Training Data'!A452="M",1,0)</f>
        <v>0</v>
      </c>
      <c r="C458" s="22">
        <f>IF('Training Data'!A452="F",1,0)</f>
        <v>1</v>
      </c>
      <c r="D458" s="26">
        <f>IF('Training Data'!$B452="H",1,0)</f>
        <v>1</v>
      </c>
      <c r="E458" s="22">
        <f>IF('Training Data'!$B452="A",1,0)</f>
        <v>0</v>
      </c>
      <c r="F458" s="37">
        <v>0</v>
      </c>
      <c r="G458" s="37">
        <v>0</v>
      </c>
      <c r="H458" s="37">
        <v>0</v>
      </c>
      <c r="I458" s="37">
        <v>0</v>
      </c>
      <c r="J458" s="37">
        <v>0</v>
      </c>
      <c r="K458" s="37">
        <v>0</v>
      </c>
      <c r="L458" s="37">
        <v>0</v>
      </c>
      <c r="M458" s="37">
        <v>0</v>
      </c>
      <c r="N458" s="37">
        <v>0</v>
      </c>
      <c r="O458" s="37">
        <v>0</v>
      </c>
      <c r="P458" s="37">
        <v>0</v>
      </c>
      <c r="Q458" s="37">
        <v>0</v>
      </c>
      <c r="R458" s="37">
        <v>0</v>
      </c>
      <c r="S458" s="37">
        <v>0</v>
      </c>
      <c r="T458" s="22">
        <v>0</v>
      </c>
      <c r="U458" s="24">
        <v>1</v>
      </c>
      <c r="V458" s="23">
        <v>1</v>
      </c>
      <c r="W458" s="54">
        <f t="shared" si="14"/>
        <v>0.29666343459470645</v>
      </c>
      <c r="X458" s="55">
        <f t="shared" si="15"/>
        <v>0.70333656540529355</v>
      </c>
    </row>
    <row r="459" spans="2:24" x14ac:dyDescent="0.25">
      <c r="B459" s="26">
        <f>IF('Training Data'!A453="M",1,0)</f>
        <v>1</v>
      </c>
      <c r="C459" s="22">
        <f>IF('Training Data'!A453="F",1,0)</f>
        <v>0</v>
      </c>
      <c r="D459" s="26">
        <f>IF('Training Data'!$B453="H",1,0)</f>
        <v>1</v>
      </c>
      <c r="E459" s="22">
        <f>IF('Training Data'!$B453="A",1,0)</f>
        <v>0</v>
      </c>
      <c r="F459" s="37">
        <v>0</v>
      </c>
      <c r="G459" s="37">
        <v>0</v>
      </c>
      <c r="H459" s="37">
        <v>0</v>
      </c>
      <c r="I459" s="37">
        <v>0</v>
      </c>
      <c r="J459" s="37">
        <v>1</v>
      </c>
      <c r="K459" s="37">
        <v>0</v>
      </c>
      <c r="L459" s="37">
        <v>0</v>
      </c>
      <c r="M459" s="37">
        <v>0</v>
      </c>
      <c r="N459" s="37">
        <v>0</v>
      </c>
      <c r="O459" s="37">
        <v>0</v>
      </c>
      <c r="P459" s="37">
        <v>0</v>
      </c>
      <c r="Q459" s="37">
        <v>0</v>
      </c>
      <c r="R459" s="37">
        <v>0</v>
      </c>
      <c r="S459" s="37">
        <v>0</v>
      </c>
      <c r="T459" s="22">
        <v>0</v>
      </c>
      <c r="U459" s="24">
        <v>1</v>
      </c>
      <c r="V459" s="23">
        <v>1</v>
      </c>
      <c r="W459" s="54">
        <f t="shared" si="14"/>
        <v>0.58143955498142952</v>
      </c>
      <c r="X459" s="55">
        <f t="shared" si="15"/>
        <v>0.41856044501857048</v>
      </c>
    </row>
    <row r="460" spans="2:24" x14ac:dyDescent="0.25">
      <c r="B460" s="26">
        <f>IF('Training Data'!A454="M",1,0)</f>
        <v>0</v>
      </c>
      <c r="C460" s="22">
        <f>IF('Training Data'!A454="F",1,0)</f>
        <v>1</v>
      </c>
      <c r="D460" s="26">
        <f>IF('Training Data'!$B454="H",1,0)</f>
        <v>1</v>
      </c>
      <c r="E460" s="22">
        <f>IF('Training Data'!$B454="A",1,0)</f>
        <v>0</v>
      </c>
      <c r="F460" s="37">
        <v>1</v>
      </c>
      <c r="G460" s="37">
        <v>0</v>
      </c>
      <c r="H460" s="37">
        <v>0</v>
      </c>
      <c r="I460" s="37">
        <v>0</v>
      </c>
      <c r="J460" s="37">
        <v>0</v>
      </c>
      <c r="K460" s="37">
        <v>0</v>
      </c>
      <c r="L460" s="37">
        <v>0</v>
      </c>
      <c r="M460" s="37">
        <v>0</v>
      </c>
      <c r="N460" s="37">
        <v>0</v>
      </c>
      <c r="O460" s="37">
        <v>0</v>
      </c>
      <c r="P460" s="37">
        <v>0</v>
      </c>
      <c r="Q460" s="37">
        <v>0</v>
      </c>
      <c r="R460" s="37">
        <v>0</v>
      </c>
      <c r="S460" s="37">
        <v>0</v>
      </c>
      <c r="T460" s="22">
        <v>0</v>
      </c>
      <c r="U460" s="24">
        <v>1</v>
      </c>
      <c r="V460" s="23">
        <v>1</v>
      </c>
      <c r="W460" s="54">
        <f t="shared" si="14"/>
        <v>0.54965589290680228</v>
      </c>
      <c r="X460" s="55">
        <f t="shared" si="15"/>
        <v>0.45034410709319772</v>
      </c>
    </row>
    <row r="461" spans="2:24" x14ac:dyDescent="0.25">
      <c r="B461" s="26">
        <f>IF('Training Data'!A455="M",1,0)</f>
        <v>1</v>
      </c>
      <c r="C461" s="22">
        <f>IF('Training Data'!A455="F",1,0)</f>
        <v>0</v>
      </c>
      <c r="D461" s="26">
        <f>IF('Training Data'!$B455="H",1,0)</f>
        <v>0</v>
      </c>
      <c r="E461" s="22">
        <f>IF('Training Data'!$B455="A",1,0)</f>
        <v>1</v>
      </c>
      <c r="F461" s="37">
        <v>0</v>
      </c>
      <c r="G461" s="37">
        <v>0</v>
      </c>
      <c r="H461" s="37">
        <v>0</v>
      </c>
      <c r="I461" s="37">
        <v>0</v>
      </c>
      <c r="J461" s="37">
        <v>1</v>
      </c>
      <c r="K461" s="37">
        <v>0</v>
      </c>
      <c r="L461" s="37">
        <v>0</v>
      </c>
      <c r="M461" s="37">
        <v>0</v>
      </c>
      <c r="N461" s="37">
        <v>0</v>
      </c>
      <c r="O461" s="37">
        <v>1</v>
      </c>
      <c r="P461" s="37">
        <v>0</v>
      </c>
      <c r="Q461" s="37">
        <v>0</v>
      </c>
      <c r="R461" s="37">
        <v>1</v>
      </c>
      <c r="S461" s="37">
        <v>0</v>
      </c>
      <c r="T461" s="22">
        <v>0</v>
      </c>
      <c r="U461" s="24">
        <v>1</v>
      </c>
      <c r="V461" s="23">
        <v>1</v>
      </c>
      <c r="W461" s="54">
        <f t="shared" si="14"/>
        <v>1.1566577860212968</v>
      </c>
      <c r="X461" s="55">
        <f t="shared" si="15"/>
        <v>0.15665778602129676</v>
      </c>
    </row>
    <row r="462" spans="2:24" x14ac:dyDescent="0.25">
      <c r="B462" s="26">
        <f>IF('Training Data'!A456="M",1,0)</f>
        <v>0</v>
      </c>
      <c r="C462" s="22">
        <f>IF('Training Data'!A456="F",1,0)</f>
        <v>1</v>
      </c>
      <c r="D462" s="26">
        <f>IF('Training Data'!$B456="H",1,0)</f>
        <v>1</v>
      </c>
      <c r="E462" s="22">
        <f>IF('Training Data'!$B456="A",1,0)</f>
        <v>0</v>
      </c>
      <c r="F462" s="37">
        <v>0</v>
      </c>
      <c r="G462" s="37">
        <v>1</v>
      </c>
      <c r="H462" s="37">
        <v>0</v>
      </c>
      <c r="I462" s="37">
        <v>0</v>
      </c>
      <c r="J462" s="37">
        <v>0</v>
      </c>
      <c r="K462" s="37">
        <v>0</v>
      </c>
      <c r="L462" s="37">
        <v>0</v>
      </c>
      <c r="M462" s="37">
        <v>0</v>
      </c>
      <c r="N462" s="37">
        <v>0</v>
      </c>
      <c r="O462" s="37">
        <v>0</v>
      </c>
      <c r="P462" s="37">
        <v>0</v>
      </c>
      <c r="Q462" s="37">
        <v>0</v>
      </c>
      <c r="R462" s="37">
        <v>0</v>
      </c>
      <c r="S462" s="37">
        <v>0</v>
      </c>
      <c r="T462" s="22">
        <v>0</v>
      </c>
      <c r="U462" s="24">
        <v>1</v>
      </c>
      <c r="V462" s="23">
        <v>1</v>
      </c>
      <c r="W462" s="54">
        <f t="shared" si="14"/>
        <v>0.10381646921431323</v>
      </c>
      <c r="X462" s="55">
        <f t="shared" si="15"/>
        <v>0.8961835307856868</v>
      </c>
    </row>
    <row r="463" spans="2:24" x14ac:dyDescent="0.25">
      <c r="B463" s="26">
        <f>IF('Training Data'!A457="M",1,0)</f>
        <v>0</v>
      </c>
      <c r="C463" s="22">
        <f>IF('Training Data'!A457="F",1,0)</f>
        <v>1</v>
      </c>
      <c r="D463" s="26">
        <f>IF('Training Data'!$B457="H",1,0)</f>
        <v>1</v>
      </c>
      <c r="E463" s="22">
        <f>IF('Training Data'!$B457="A",1,0)</f>
        <v>0</v>
      </c>
      <c r="F463" s="37">
        <v>1</v>
      </c>
      <c r="G463" s="37">
        <v>0</v>
      </c>
      <c r="H463" s="37">
        <v>0</v>
      </c>
      <c r="I463" s="37">
        <v>1</v>
      </c>
      <c r="J463" s="37">
        <v>0</v>
      </c>
      <c r="K463" s="37">
        <v>0</v>
      </c>
      <c r="L463" s="37">
        <v>0</v>
      </c>
      <c r="M463" s="37">
        <v>0</v>
      </c>
      <c r="N463" s="37">
        <v>0</v>
      </c>
      <c r="O463" s="37">
        <v>0</v>
      </c>
      <c r="P463" s="37">
        <v>0</v>
      </c>
      <c r="Q463" s="37">
        <v>0</v>
      </c>
      <c r="R463" s="37">
        <v>1</v>
      </c>
      <c r="S463" s="37">
        <v>0</v>
      </c>
      <c r="T463" s="22">
        <v>0</v>
      </c>
      <c r="U463" s="24">
        <v>1</v>
      </c>
      <c r="V463" s="23">
        <v>1</v>
      </c>
      <c r="W463" s="54">
        <f t="shared" si="14"/>
        <v>1.2772506275290307</v>
      </c>
      <c r="X463" s="55">
        <f t="shared" si="15"/>
        <v>0.27725062752903074</v>
      </c>
    </row>
    <row r="464" spans="2:24" x14ac:dyDescent="0.25">
      <c r="B464" s="26">
        <f>IF('Training Data'!A458="M",1,0)</f>
        <v>0</v>
      </c>
      <c r="C464" s="22">
        <f>IF('Training Data'!A458="F",1,0)</f>
        <v>1</v>
      </c>
      <c r="D464" s="26">
        <f>IF('Training Data'!$B458="H",1,0)</f>
        <v>1</v>
      </c>
      <c r="E464" s="22">
        <f>IF('Training Data'!$B458="A",1,0)</f>
        <v>0</v>
      </c>
      <c r="F464" s="37">
        <v>0</v>
      </c>
      <c r="G464" s="37">
        <v>0</v>
      </c>
      <c r="H464" s="37">
        <v>0</v>
      </c>
      <c r="I464" s="37">
        <v>0</v>
      </c>
      <c r="J464" s="37">
        <v>0</v>
      </c>
      <c r="K464" s="37">
        <v>0</v>
      </c>
      <c r="L464" s="37">
        <v>0</v>
      </c>
      <c r="M464" s="37">
        <v>0</v>
      </c>
      <c r="N464" s="37">
        <v>0</v>
      </c>
      <c r="O464" s="37">
        <v>0</v>
      </c>
      <c r="P464" s="37">
        <v>0</v>
      </c>
      <c r="Q464" s="37">
        <v>0</v>
      </c>
      <c r="R464" s="37">
        <v>1</v>
      </c>
      <c r="S464" s="37">
        <v>0</v>
      </c>
      <c r="T464" s="22">
        <v>1</v>
      </c>
      <c r="U464" s="24">
        <v>1</v>
      </c>
      <c r="V464" s="23">
        <v>1</v>
      </c>
      <c r="W464" s="54">
        <f t="shared" si="14"/>
        <v>0.89881946982390315</v>
      </c>
      <c r="X464" s="55">
        <f t="shared" si="15"/>
        <v>0.10118053017609685</v>
      </c>
    </row>
    <row r="465" spans="2:24" x14ac:dyDescent="0.25">
      <c r="B465" s="26">
        <f>IF('Training Data'!A459="M",1,0)</f>
        <v>1</v>
      </c>
      <c r="C465" s="22">
        <f>IF('Training Data'!A459="F",1,0)</f>
        <v>0</v>
      </c>
      <c r="D465" s="26">
        <f>IF('Training Data'!$B459="H",1,0)</f>
        <v>0</v>
      </c>
      <c r="E465" s="22">
        <f>IF('Training Data'!$B459="A",1,0)</f>
        <v>0</v>
      </c>
      <c r="F465" s="37">
        <v>0</v>
      </c>
      <c r="G465" s="37">
        <v>0</v>
      </c>
      <c r="H465" s="37">
        <v>0</v>
      </c>
      <c r="I465" s="37">
        <v>0</v>
      </c>
      <c r="J465" s="37">
        <v>1</v>
      </c>
      <c r="K465" s="37">
        <v>0</v>
      </c>
      <c r="L465" s="37">
        <v>0</v>
      </c>
      <c r="M465" s="37">
        <v>0</v>
      </c>
      <c r="N465" s="37">
        <v>0</v>
      </c>
      <c r="O465" s="37">
        <v>1</v>
      </c>
      <c r="P465" s="37">
        <v>0</v>
      </c>
      <c r="Q465" s="37">
        <v>0</v>
      </c>
      <c r="R465" s="37">
        <v>0</v>
      </c>
      <c r="S465" s="37">
        <v>1</v>
      </c>
      <c r="T465" s="22">
        <v>0</v>
      </c>
      <c r="U465" s="24">
        <v>1</v>
      </c>
      <c r="V465" s="23">
        <v>1</v>
      </c>
      <c r="W465" s="54">
        <f t="shared" si="14"/>
        <v>0.66169895999281492</v>
      </c>
      <c r="X465" s="55">
        <f t="shared" si="15"/>
        <v>0.33830104000718508</v>
      </c>
    </row>
    <row r="466" spans="2:24" x14ac:dyDescent="0.25">
      <c r="B466" s="26">
        <f>IF('Training Data'!A460="M",1,0)</f>
        <v>0</v>
      </c>
      <c r="C466" s="22">
        <f>IF('Training Data'!A460="F",1,0)</f>
        <v>0</v>
      </c>
      <c r="D466" s="26">
        <f>IF('Training Data'!$B460="H",1,0)</f>
        <v>1</v>
      </c>
      <c r="E466" s="22">
        <f>IF('Training Data'!$B460="A",1,0)</f>
        <v>0</v>
      </c>
      <c r="F466" s="37">
        <v>0</v>
      </c>
      <c r="G466" s="37">
        <v>0</v>
      </c>
      <c r="H466" s="37">
        <v>0</v>
      </c>
      <c r="I466" s="37">
        <v>0</v>
      </c>
      <c r="J466" s="37">
        <v>0</v>
      </c>
      <c r="K466" s="37">
        <v>0</v>
      </c>
      <c r="L466" s="37">
        <v>0</v>
      </c>
      <c r="M466" s="37">
        <v>0</v>
      </c>
      <c r="N466" s="37">
        <v>0</v>
      </c>
      <c r="O466" s="37">
        <v>1</v>
      </c>
      <c r="P466" s="37">
        <v>0</v>
      </c>
      <c r="Q466" s="37">
        <v>0</v>
      </c>
      <c r="R466" s="37">
        <v>0</v>
      </c>
      <c r="S466" s="37">
        <v>0</v>
      </c>
      <c r="T466" s="22">
        <v>0</v>
      </c>
      <c r="U466" s="24">
        <v>1</v>
      </c>
      <c r="V466" s="23">
        <v>1</v>
      </c>
      <c r="W466" s="54">
        <f t="shared" si="14"/>
        <v>0.47412945789548194</v>
      </c>
      <c r="X466" s="55">
        <f t="shared" si="15"/>
        <v>0.525870542104518</v>
      </c>
    </row>
    <row r="467" spans="2:24" x14ac:dyDescent="0.25">
      <c r="B467" s="26">
        <f>IF('Training Data'!A461="M",1,0)</f>
        <v>0</v>
      </c>
      <c r="C467" s="22">
        <f>IF('Training Data'!A461="F",1,0)</f>
        <v>1</v>
      </c>
      <c r="D467" s="26">
        <f>IF('Training Data'!$B461="H",1,0)</f>
        <v>1</v>
      </c>
      <c r="E467" s="22">
        <f>IF('Training Data'!$B461="A",1,0)</f>
        <v>0</v>
      </c>
      <c r="F467" s="37">
        <v>1</v>
      </c>
      <c r="G467" s="37">
        <v>0</v>
      </c>
      <c r="H467" s="37">
        <v>0</v>
      </c>
      <c r="I467" s="37">
        <v>1</v>
      </c>
      <c r="J467" s="37">
        <v>0</v>
      </c>
      <c r="K467" s="37">
        <v>0</v>
      </c>
      <c r="L467" s="37">
        <v>0</v>
      </c>
      <c r="M467" s="37">
        <v>1</v>
      </c>
      <c r="N467" s="37">
        <v>0</v>
      </c>
      <c r="O467" s="37">
        <v>0</v>
      </c>
      <c r="P467" s="37">
        <v>0</v>
      </c>
      <c r="Q467" s="37">
        <v>0</v>
      </c>
      <c r="R467" s="37">
        <v>0</v>
      </c>
      <c r="S467" s="37">
        <v>0</v>
      </c>
      <c r="T467" s="22">
        <v>0</v>
      </c>
      <c r="U467" s="24">
        <v>1</v>
      </c>
      <c r="V467" s="23">
        <v>1</v>
      </c>
      <c r="W467" s="54">
        <f t="shared" si="14"/>
        <v>1.2816086420658361</v>
      </c>
      <c r="X467" s="55">
        <f t="shared" si="15"/>
        <v>0.28160864206583613</v>
      </c>
    </row>
    <row r="468" spans="2:24" x14ac:dyDescent="0.25">
      <c r="B468" s="26">
        <f>IF('Training Data'!A462="M",1,0)</f>
        <v>0</v>
      </c>
      <c r="C468" s="22">
        <f>IF('Training Data'!A462="F",1,0)</f>
        <v>1</v>
      </c>
      <c r="D468" s="26">
        <f>IF('Training Data'!$B462="H",1,0)</f>
        <v>0</v>
      </c>
      <c r="E468" s="22">
        <f>IF('Training Data'!$B462="A",1,0)</f>
        <v>1</v>
      </c>
      <c r="F468" s="37">
        <v>0</v>
      </c>
      <c r="G468" s="37">
        <v>0</v>
      </c>
      <c r="H468" s="37">
        <v>0</v>
      </c>
      <c r="I468" s="37">
        <v>0</v>
      </c>
      <c r="J468" s="37">
        <v>0</v>
      </c>
      <c r="K468" s="37">
        <v>0</v>
      </c>
      <c r="L468" s="37">
        <v>0</v>
      </c>
      <c r="M468" s="37">
        <v>0</v>
      </c>
      <c r="N468" s="37">
        <v>0</v>
      </c>
      <c r="O468" s="37">
        <v>0</v>
      </c>
      <c r="P468" s="37">
        <v>0</v>
      </c>
      <c r="Q468" s="37">
        <v>0</v>
      </c>
      <c r="R468" s="37">
        <v>0</v>
      </c>
      <c r="S468" s="37">
        <v>0</v>
      </c>
      <c r="T468" s="22">
        <v>1</v>
      </c>
      <c r="U468" s="24">
        <v>1</v>
      </c>
      <c r="V468" s="23">
        <v>1</v>
      </c>
      <c r="W468" s="54">
        <f t="shared" si="14"/>
        <v>0.61479502812899334</v>
      </c>
      <c r="X468" s="55">
        <f t="shared" si="15"/>
        <v>0.38520497187100666</v>
      </c>
    </row>
    <row r="469" spans="2:24" x14ac:dyDescent="0.25">
      <c r="B469" s="26">
        <f>IF('Training Data'!A463="M",1,0)</f>
        <v>1</v>
      </c>
      <c r="C469" s="22">
        <f>IF('Training Data'!A463="F",1,0)</f>
        <v>0</v>
      </c>
      <c r="D469" s="26">
        <f>IF('Training Data'!$B463="H",1,0)</f>
        <v>1</v>
      </c>
      <c r="E469" s="22">
        <f>IF('Training Data'!$B463="A",1,0)</f>
        <v>0</v>
      </c>
      <c r="F469" s="37">
        <v>0</v>
      </c>
      <c r="G469" s="37">
        <v>0</v>
      </c>
      <c r="H469" s="37">
        <v>0</v>
      </c>
      <c r="I469" s="37">
        <v>0</v>
      </c>
      <c r="J469" s="37">
        <v>1</v>
      </c>
      <c r="K469" s="37">
        <v>0</v>
      </c>
      <c r="L469" s="37">
        <v>0</v>
      </c>
      <c r="M469" s="37">
        <v>0</v>
      </c>
      <c r="N469" s="37">
        <v>0</v>
      </c>
      <c r="O469" s="37">
        <v>0</v>
      </c>
      <c r="P469" s="37">
        <v>0</v>
      </c>
      <c r="Q469" s="37">
        <v>0</v>
      </c>
      <c r="R469" s="37">
        <v>0</v>
      </c>
      <c r="S469" s="37">
        <v>0</v>
      </c>
      <c r="T469" s="22">
        <v>0</v>
      </c>
      <c r="U469" s="24">
        <v>1</v>
      </c>
      <c r="V469" s="23">
        <v>1</v>
      </c>
      <c r="W469" s="54">
        <f t="shared" si="14"/>
        <v>0.58143955498142952</v>
      </c>
      <c r="X469" s="55">
        <f t="shared" si="15"/>
        <v>0.41856044501857048</v>
      </c>
    </row>
    <row r="470" spans="2:24" x14ac:dyDescent="0.25">
      <c r="B470" s="26">
        <f>IF('Training Data'!A464="M",1,0)</f>
        <v>0</v>
      </c>
      <c r="C470" s="22">
        <f>IF('Training Data'!A464="F",1,0)</f>
        <v>1</v>
      </c>
      <c r="D470" s="26">
        <f>IF('Training Data'!$B464="H",1,0)</f>
        <v>1</v>
      </c>
      <c r="E470" s="22">
        <f>IF('Training Data'!$B464="A",1,0)</f>
        <v>0</v>
      </c>
      <c r="F470" s="37">
        <v>0</v>
      </c>
      <c r="G470" s="37">
        <v>0</v>
      </c>
      <c r="H470" s="37">
        <v>0</v>
      </c>
      <c r="I470" s="37">
        <v>1</v>
      </c>
      <c r="J470" s="37">
        <v>0</v>
      </c>
      <c r="K470" s="37">
        <v>0</v>
      </c>
      <c r="L470" s="37">
        <v>0</v>
      </c>
      <c r="M470" s="37">
        <v>0</v>
      </c>
      <c r="N470" s="37">
        <v>0</v>
      </c>
      <c r="O470" s="37">
        <v>0</v>
      </c>
      <c r="P470" s="37">
        <v>0</v>
      </c>
      <c r="Q470" s="37">
        <v>0</v>
      </c>
      <c r="R470" s="37">
        <v>1</v>
      </c>
      <c r="S470" s="37">
        <v>0</v>
      </c>
      <c r="T470" s="22">
        <v>0</v>
      </c>
      <c r="U470" s="24">
        <v>1</v>
      </c>
      <c r="V470" s="23">
        <v>1</v>
      </c>
      <c r="W470" s="54">
        <f t="shared" si="14"/>
        <v>1.024258169216935</v>
      </c>
      <c r="X470" s="55">
        <f t="shared" si="15"/>
        <v>2.4258169216935022E-2</v>
      </c>
    </row>
    <row r="471" spans="2:24" x14ac:dyDescent="0.25">
      <c r="B471" s="26">
        <f>IF('Training Data'!A465="M",1,0)</f>
        <v>0</v>
      </c>
      <c r="C471" s="22">
        <f>IF('Training Data'!A465="F",1,0)</f>
        <v>1</v>
      </c>
      <c r="D471" s="26">
        <f>IF('Training Data'!$B465="H",1,0)</f>
        <v>1</v>
      </c>
      <c r="E471" s="22">
        <f>IF('Training Data'!$B465="A",1,0)</f>
        <v>0</v>
      </c>
      <c r="F471" s="37">
        <v>0</v>
      </c>
      <c r="G471" s="37">
        <v>0</v>
      </c>
      <c r="H471" s="37">
        <v>1</v>
      </c>
      <c r="I471" s="37">
        <v>0</v>
      </c>
      <c r="J471" s="37">
        <v>0</v>
      </c>
      <c r="K471" s="37">
        <v>0</v>
      </c>
      <c r="L471" s="37">
        <v>0</v>
      </c>
      <c r="M471" s="37">
        <v>1</v>
      </c>
      <c r="N471" s="37">
        <v>0</v>
      </c>
      <c r="O471" s="37">
        <v>0</v>
      </c>
      <c r="P471" s="37">
        <v>0</v>
      </c>
      <c r="Q471" s="37">
        <v>0</v>
      </c>
      <c r="R471" s="37">
        <v>0</v>
      </c>
      <c r="S471" s="37">
        <v>0</v>
      </c>
      <c r="T471" s="22">
        <v>1</v>
      </c>
      <c r="U471" s="24">
        <v>1</v>
      </c>
      <c r="V471" s="23">
        <v>1</v>
      </c>
      <c r="W471" s="54">
        <f t="shared" si="14"/>
        <v>0.71679543085949415</v>
      </c>
      <c r="X471" s="55">
        <f t="shared" si="15"/>
        <v>0.28320456914050585</v>
      </c>
    </row>
    <row r="472" spans="2:24" x14ac:dyDescent="0.25">
      <c r="B472" s="26">
        <f>IF('Training Data'!A466="M",1,0)</f>
        <v>0</v>
      </c>
      <c r="C472" s="22">
        <f>IF('Training Data'!A466="F",1,0)</f>
        <v>1</v>
      </c>
      <c r="D472" s="26">
        <f>IF('Training Data'!$B466="H",1,0)</f>
        <v>0</v>
      </c>
      <c r="E472" s="22">
        <f>IF('Training Data'!$B466="A",1,0)</f>
        <v>1</v>
      </c>
      <c r="F472" s="37">
        <v>0</v>
      </c>
      <c r="G472" s="37">
        <v>0</v>
      </c>
      <c r="H472" s="37">
        <v>0</v>
      </c>
      <c r="I472" s="37">
        <v>0</v>
      </c>
      <c r="J472" s="37">
        <v>1</v>
      </c>
      <c r="K472" s="37">
        <v>0</v>
      </c>
      <c r="L472" s="37">
        <v>0</v>
      </c>
      <c r="M472" s="37">
        <v>0</v>
      </c>
      <c r="N472" s="37">
        <v>0</v>
      </c>
      <c r="O472" s="37">
        <v>0</v>
      </c>
      <c r="P472" s="37">
        <v>0</v>
      </c>
      <c r="Q472" s="37">
        <v>0</v>
      </c>
      <c r="R472" s="37">
        <v>0</v>
      </c>
      <c r="S472" s="37">
        <v>0</v>
      </c>
      <c r="T472" s="22">
        <v>0</v>
      </c>
      <c r="U472" s="24">
        <v>1</v>
      </c>
      <c r="V472" s="23">
        <v>1</v>
      </c>
      <c r="W472" s="54">
        <f t="shared" si="14"/>
        <v>0.70426299265672099</v>
      </c>
      <c r="X472" s="55">
        <f t="shared" si="15"/>
        <v>0.29573700734327901</v>
      </c>
    </row>
    <row r="473" spans="2:24" x14ac:dyDescent="0.25">
      <c r="B473" s="26">
        <f>IF('Training Data'!A467="M",1,0)</f>
        <v>1</v>
      </c>
      <c r="C473" s="22">
        <f>IF('Training Data'!A467="F",1,0)</f>
        <v>0</v>
      </c>
      <c r="D473" s="26">
        <f>IF('Training Data'!$B467="H",1,0)</f>
        <v>0</v>
      </c>
      <c r="E473" s="22">
        <f>IF('Training Data'!$B467="A",1,0)</f>
        <v>1</v>
      </c>
      <c r="F473" s="37">
        <v>0</v>
      </c>
      <c r="G473" s="37">
        <v>0</v>
      </c>
      <c r="H473" s="37">
        <v>0</v>
      </c>
      <c r="I473" s="37">
        <v>0</v>
      </c>
      <c r="J473" s="37">
        <v>1</v>
      </c>
      <c r="K473" s="37">
        <v>0</v>
      </c>
      <c r="L473" s="37">
        <v>0</v>
      </c>
      <c r="M473" s="37">
        <v>0</v>
      </c>
      <c r="N473" s="37">
        <v>1</v>
      </c>
      <c r="O473" s="37">
        <v>0</v>
      </c>
      <c r="P473" s="37">
        <v>0</v>
      </c>
      <c r="Q473" s="37">
        <v>0</v>
      </c>
      <c r="R473" s="37">
        <v>0</v>
      </c>
      <c r="S473" s="37">
        <v>0</v>
      </c>
      <c r="T473" s="22">
        <v>0</v>
      </c>
      <c r="U473" s="24">
        <v>1</v>
      </c>
      <c r="V473" s="23">
        <v>1</v>
      </c>
      <c r="W473" s="54">
        <f t="shared" si="14"/>
        <v>0.85159368214514863</v>
      </c>
      <c r="X473" s="55">
        <f t="shared" si="15"/>
        <v>0.14840631785485137</v>
      </c>
    </row>
    <row r="474" spans="2:24" x14ac:dyDescent="0.25">
      <c r="B474" s="26">
        <f>IF('Training Data'!A468="M",1,0)</f>
        <v>0</v>
      </c>
      <c r="C474" s="22">
        <f>IF('Training Data'!A468="F",1,0)</f>
        <v>1</v>
      </c>
      <c r="D474" s="26">
        <f>IF('Training Data'!$B468="H",1,0)</f>
        <v>1</v>
      </c>
      <c r="E474" s="22">
        <f>IF('Training Data'!$B468="A",1,0)</f>
        <v>0</v>
      </c>
      <c r="F474" s="37">
        <v>0</v>
      </c>
      <c r="G474" s="37">
        <v>0</v>
      </c>
      <c r="H474" s="37">
        <v>0</v>
      </c>
      <c r="I474" s="37">
        <v>0</v>
      </c>
      <c r="J474" s="37">
        <v>0</v>
      </c>
      <c r="K474" s="37">
        <v>0</v>
      </c>
      <c r="L474" s="37">
        <v>0</v>
      </c>
      <c r="M474" s="37">
        <v>0</v>
      </c>
      <c r="N474" s="37">
        <v>0</v>
      </c>
      <c r="O474" s="37">
        <v>0</v>
      </c>
      <c r="P474" s="37">
        <v>0</v>
      </c>
      <c r="Q474" s="37">
        <v>0</v>
      </c>
      <c r="R474" s="37">
        <v>0</v>
      </c>
      <c r="S474" s="37">
        <v>0</v>
      </c>
      <c r="T474" s="22">
        <v>0</v>
      </c>
      <c r="U474" s="24">
        <v>1</v>
      </c>
      <c r="V474" s="23">
        <v>1</v>
      </c>
      <c r="W474" s="54">
        <f t="shared" si="14"/>
        <v>0.29666343459470645</v>
      </c>
      <c r="X474" s="55">
        <f t="shared" si="15"/>
        <v>0.70333656540529355</v>
      </c>
    </row>
    <row r="475" spans="2:24" x14ac:dyDescent="0.25">
      <c r="B475" s="26">
        <f>IF('Training Data'!A469="M",1,0)</f>
        <v>1</v>
      </c>
      <c r="C475" s="22">
        <f>IF('Training Data'!A469="F",1,0)</f>
        <v>0</v>
      </c>
      <c r="D475" s="26">
        <f>IF('Training Data'!$B469="H",1,0)</f>
        <v>0</v>
      </c>
      <c r="E475" s="22">
        <f>IF('Training Data'!$B469="A",1,0)</f>
        <v>1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37">
        <v>0</v>
      </c>
      <c r="L475" s="37">
        <v>0</v>
      </c>
      <c r="M475" s="37">
        <v>0</v>
      </c>
      <c r="N475" s="37">
        <v>0</v>
      </c>
      <c r="O475" s="37">
        <v>1</v>
      </c>
      <c r="P475" s="37">
        <v>0</v>
      </c>
      <c r="Q475" s="37">
        <v>0</v>
      </c>
      <c r="R475" s="37">
        <v>0</v>
      </c>
      <c r="S475" s="37">
        <v>0</v>
      </c>
      <c r="T475" s="22">
        <v>0</v>
      </c>
      <c r="U475" s="24">
        <v>1</v>
      </c>
      <c r="V475" s="23">
        <v>1</v>
      </c>
      <c r="W475" s="54">
        <f t="shared" si="14"/>
        <v>0.46503378626437242</v>
      </c>
      <c r="X475" s="55">
        <f t="shared" si="15"/>
        <v>0.53496621373562758</v>
      </c>
    </row>
    <row r="476" spans="2:24" x14ac:dyDescent="0.25">
      <c r="B476" s="26">
        <f>IF('Training Data'!A470="M",1,0)</f>
        <v>1</v>
      </c>
      <c r="C476" s="22">
        <f>IF('Training Data'!A470="F",1,0)</f>
        <v>0</v>
      </c>
      <c r="D476" s="26">
        <f>IF('Training Data'!$B470="H",1,0)</f>
        <v>0</v>
      </c>
      <c r="E476" s="22">
        <f>IF('Training Data'!$B470="A",1,0)</f>
        <v>1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37">
        <v>0</v>
      </c>
      <c r="L476" s="37">
        <v>0</v>
      </c>
      <c r="M476" s="37">
        <v>1</v>
      </c>
      <c r="N476" s="37">
        <v>0</v>
      </c>
      <c r="O476" s="37">
        <v>0</v>
      </c>
      <c r="P476" s="37">
        <v>0</v>
      </c>
      <c r="Q476" s="37">
        <v>0</v>
      </c>
      <c r="R476" s="37">
        <v>1</v>
      </c>
      <c r="S476" s="37">
        <v>0</v>
      </c>
      <c r="T476" s="22">
        <v>1</v>
      </c>
      <c r="U476" s="24">
        <v>1</v>
      </c>
      <c r="V476" s="23">
        <v>1</v>
      </c>
      <c r="W476" s="54">
        <f t="shared" si="14"/>
        <v>1.1001927176445194</v>
      </c>
      <c r="X476" s="55">
        <f t="shared" si="15"/>
        <v>0.10019271764451942</v>
      </c>
    </row>
    <row r="477" spans="2:24" x14ac:dyDescent="0.25">
      <c r="B477" s="26">
        <f>IF('Training Data'!A471="M",1,0)</f>
        <v>0</v>
      </c>
      <c r="C477" s="22">
        <f>IF('Training Data'!A471="F",1,0)</f>
        <v>1</v>
      </c>
      <c r="D477" s="26">
        <f>IF('Training Data'!$B471="H",1,0)</f>
        <v>1</v>
      </c>
      <c r="E477" s="22">
        <f>IF('Training Data'!$B471="A",1,0)</f>
        <v>0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37">
        <v>0</v>
      </c>
      <c r="L477" s="37">
        <v>1</v>
      </c>
      <c r="M477" s="37">
        <v>0</v>
      </c>
      <c r="N477" s="37">
        <v>0</v>
      </c>
      <c r="O477" s="37">
        <v>0</v>
      </c>
      <c r="P477" s="37">
        <v>0</v>
      </c>
      <c r="Q477" s="37">
        <v>0</v>
      </c>
      <c r="R477" s="37">
        <v>0</v>
      </c>
      <c r="S477" s="37">
        <v>0</v>
      </c>
      <c r="T477" s="22">
        <v>0</v>
      </c>
      <c r="U477" s="24">
        <v>1</v>
      </c>
      <c r="V477" s="23">
        <v>1</v>
      </c>
      <c r="W477" s="54">
        <f t="shared" si="14"/>
        <v>0.62302134794097741</v>
      </c>
      <c r="X477" s="55">
        <f t="shared" si="15"/>
        <v>0.37697865205902259</v>
      </c>
    </row>
    <row r="478" spans="2:24" x14ac:dyDescent="0.25">
      <c r="B478" s="26">
        <f>IF('Training Data'!A472="M",1,0)</f>
        <v>0</v>
      </c>
      <c r="C478" s="22">
        <f>IF('Training Data'!A472="F",1,0)</f>
        <v>0</v>
      </c>
      <c r="D478" s="26">
        <f>IF('Training Data'!$B472="H",1,0)</f>
        <v>0</v>
      </c>
      <c r="E478" s="22">
        <f>IF('Training Data'!$B472="A",1,0)</f>
        <v>1</v>
      </c>
      <c r="F478" s="37">
        <v>0</v>
      </c>
      <c r="G478" s="37">
        <v>0</v>
      </c>
      <c r="H478" s="37">
        <v>0</v>
      </c>
      <c r="I478" s="37">
        <v>0</v>
      </c>
      <c r="J478" s="37">
        <v>0</v>
      </c>
      <c r="K478" s="37">
        <v>0</v>
      </c>
      <c r="L478" s="37">
        <v>0</v>
      </c>
      <c r="M478" s="37">
        <v>0</v>
      </c>
      <c r="N478" s="37">
        <v>0</v>
      </c>
      <c r="O478" s="37">
        <v>0</v>
      </c>
      <c r="P478" s="37">
        <v>0</v>
      </c>
      <c r="Q478" s="37">
        <v>0</v>
      </c>
      <c r="R478" s="37">
        <v>1</v>
      </c>
      <c r="S478" s="37">
        <v>0</v>
      </c>
      <c r="T478" s="22">
        <v>0</v>
      </c>
      <c r="U478" s="24">
        <v>1</v>
      </c>
      <c r="V478" s="23">
        <v>1</v>
      </c>
      <c r="W478" s="54">
        <f t="shared" si="14"/>
        <v>0.51471241593102457</v>
      </c>
      <c r="X478" s="55">
        <f t="shared" si="15"/>
        <v>0.48528758406897543</v>
      </c>
    </row>
    <row r="479" spans="2:24" x14ac:dyDescent="0.25">
      <c r="B479" s="26">
        <f>IF('Training Data'!A473="M",1,0)</f>
        <v>0</v>
      </c>
      <c r="C479" s="22">
        <f>IF('Training Data'!A473="F",1,0)</f>
        <v>1</v>
      </c>
      <c r="D479" s="26">
        <f>IF('Training Data'!$B473="H",1,0)</f>
        <v>1</v>
      </c>
      <c r="E479" s="22">
        <f>IF('Training Data'!$B473="A",1,0)</f>
        <v>0</v>
      </c>
      <c r="F479" s="37">
        <v>0</v>
      </c>
      <c r="G479" s="37">
        <v>0</v>
      </c>
      <c r="H479" s="37">
        <v>0</v>
      </c>
      <c r="I479" s="37">
        <v>1</v>
      </c>
      <c r="J479" s="37">
        <v>0</v>
      </c>
      <c r="K479" s="37">
        <v>0</v>
      </c>
      <c r="L479" s="37">
        <v>0</v>
      </c>
      <c r="M479" s="37">
        <v>1</v>
      </c>
      <c r="N479" s="37">
        <v>0</v>
      </c>
      <c r="O479" s="37">
        <v>0</v>
      </c>
      <c r="P479" s="37">
        <v>0</v>
      </c>
      <c r="Q479" s="37">
        <v>1</v>
      </c>
      <c r="R479" s="37">
        <v>0</v>
      </c>
      <c r="S479" s="37">
        <v>0</v>
      </c>
      <c r="T479" s="22">
        <v>0</v>
      </c>
      <c r="U479" s="24">
        <v>1</v>
      </c>
      <c r="V479" s="23">
        <v>1</v>
      </c>
      <c r="W479" s="54">
        <f t="shared" si="14"/>
        <v>1.2400285372672346</v>
      </c>
      <c r="X479" s="55">
        <f t="shared" si="15"/>
        <v>0.24002853726723461</v>
      </c>
    </row>
    <row r="480" spans="2:24" x14ac:dyDescent="0.25">
      <c r="B480" s="26">
        <f>IF('Training Data'!A474="M",1,0)</f>
        <v>0</v>
      </c>
      <c r="C480" s="22">
        <f>IF('Training Data'!A474="F",1,0)</f>
        <v>1</v>
      </c>
      <c r="D480" s="26">
        <f>IF('Training Data'!$B474="H",1,0)</f>
        <v>1</v>
      </c>
      <c r="E480" s="22">
        <f>IF('Training Data'!$B474="A",1,0)</f>
        <v>0</v>
      </c>
      <c r="F480" s="37">
        <v>0</v>
      </c>
      <c r="G480" s="37">
        <v>0</v>
      </c>
      <c r="H480" s="37">
        <v>0</v>
      </c>
      <c r="I480" s="37">
        <v>0</v>
      </c>
      <c r="J480" s="37">
        <v>0</v>
      </c>
      <c r="K480" s="37">
        <v>0</v>
      </c>
      <c r="L480" s="37">
        <v>0</v>
      </c>
      <c r="M480" s="37">
        <v>0</v>
      </c>
      <c r="N480" s="37">
        <v>0</v>
      </c>
      <c r="O480" s="37">
        <v>0</v>
      </c>
      <c r="P480" s="37">
        <v>0</v>
      </c>
      <c r="Q480" s="37">
        <v>1</v>
      </c>
      <c r="R480" s="37">
        <v>0</v>
      </c>
      <c r="S480" s="37">
        <v>0</v>
      </c>
      <c r="T480" s="22">
        <v>0</v>
      </c>
      <c r="U480" s="24">
        <v>1</v>
      </c>
      <c r="V480" s="23">
        <v>1</v>
      </c>
      <c r="W480" s="54">
        <f t="shared" si="14"/>
        <v>0.50807578810820053</v>
      </c>
      <c r="X480" s="55">
        <f t="shared" si="15"/>
        <v>0.49192421189179947</v>
      </c>
    </row>
    <row r="481" spans="2:24" x14ac:dyDescent="0.25">
      <c r="B481" s="26">
        <f>IF('Training Data'!A475="M",1,0)</f>
        <v>1</v>
      </c>
      <c r="C481" s="22">
        <f>IF('Training Data'!A475="F",1,0)</f>
        <v>0</v>
      </c>
      <c r="D481" s="26">
        <f>IF('Training Data'!$B475="H",1,0)</f>
        <v>1</v>
      </c>
      <c r="E481" s="22">
        <f>IF('Training Data'!$B475="A",1,0)</f>
        <v>0</v>
      </c>
      <c r="F481" s="37">
        <v>0</v>
      </c>
      <c r="G481" s="37">
        <v>0</v>
      </c>
      <c r="H481" s="37">
        <v>0</v>
      </c>
      <c r="I481" s="37">
        <v>0</v>
      </c>
      <c r="J481" s="37">
        <v>1</v>
      </c>
      <c r="K481" s="37">
        <v>0</v>
      </c>
      <c r="L481" s="37">
        <v>1</v>
      </c>
      <c r="M481" s="37">
        <v>0</v>
      </c>
      <c r="N481" s="37">
        <v>0</v>
      </c>
      <c r="O481" s="37">
        <v>0</v>
      </c>
      <c r="P481" s="37">
        <v>0</v>
      </c>
      <c r="Q481" s="37">
        <v>0</v>
      </c>
      <c r="R481" s="37">
        <v>0</v>
      </c>
      <c r="S481" s="37">
        <v>0</v>
      </c>
      <c r="T481" s="22">
        <v>0</v>
      </c>
      <c r="U481" s="24">
        <v>1</v>
      </c>
      <c r="V481" s="23">
        <v>1</v>
      </c>
      <c r="W481" s="54">
        <f t="shared" si="14"/>
        <v>0.90779746832770059</v>
      </c>
      <c r="X481" s="55">
        <f t="shared" si="15"/>
        <v>9.2202531672299415E-2</v>
      </c>
    </row>
    <row r="482" spans="2:24" x14ac:dyDescent="0.25">
      <c r="B482" s="26">
        <f>IF('Training Data'!A476="M",1,0)</f>
        <v>0</v>
      </c>
      <c r="C482" s="22">
        <f>IF('Training Data'!A476="F",1,0)</f>
        <v>1</v>
      </c>
      <c r="D482" s="26">
        <f>IF('Training Data'!$B476="H",1,0)</f>
        <v>0</v>
      </c>
      <c r="E482" s="22">
        <f>IF('Training Data'!$B476="A",1,0)</f>
        <v>1</v>
      </c>
      <c r="F482" s="37">
        <v>0</v>
      </c>
      <c r="G482" s="37">
        <v>0</v>
      </c>
      <c r="H482" s="37">
        <v>0</v>
      </c>
      <c r="I482" s="37">
        <v>1</v>
      </c>
      <c r="J482" s="37">
        <v>0</v>
      </c>
      <c r="K482" s="37">
        <v>0</v>
      </c>
      <c r="L482" s="37">
        <v>0</v>
      </c>
      <c r="M482" s="37">
        <v>0</v>
      </c>
      <c r="N482" s="37">
        <v>0</v>
      </c>
      <c r="O482" s="37">
        <v>0</v>
      </c>
      <c r="P482" s="37">
        <v>0</v>
      </c>
      <c r="Q482" s="37">
        <v>0</v>
      </c>
      <c r="R482" s="37">
        <v>1</v>
      </c>
      <c r="S482" s="37">
        <v>0</v>
      </c>
      <c r="T482" s="22">
        <v>0</v>
      </c>
      <c r="U482" s="24">
        <v>1</v>
      </c>
      <c r="V482" s="23">
        <v>1</v>
      </c>
      <c r="W482" s="54">
        <f t="shared" si="14"/>
        <v>1.0361962456383327</v>
      </c>
      <c r="X482" s="55">
        <f t="shared" si="15"/>
        <v>3.619624563833268E-2</v>
      </c>
    </row>
    <row r="483" spans="2:24" x14ac:dyDescent="0.25">
      <c r="B483" s="26">
        <f>IF('Training Data'!A477="M",1,0)</f>
        <v>0</v>
      </c>
      <c r="C483" s="22">
        <f>IF('Training Data'!A477="F",1,0)</f>
        <v>1</v>
      </c>
      <c r="D483" s="26">
        <f>IF('Training Data'!$B477="H",1,0)</f>
        <v>1</v>
      </c>
      <c r="E483" s="22">
        <f>IF('Training Data'!$B477="A",1,0)</f>
        <v>0</v>
      </c>
      <c r="F483" s="37">
        <v>0</v>
      </c>
      <c r="G483" s="37">
        <v>0</v>
      </c>
      <c r="H483" s="37">
        <v>0</v>
      </c>
      <c r="I483" s="37">
        <v>0</v>
      </c>
      <c r="J483" s="37">
        <v>1</v>
      </c>
      <c r="K483" s="37">
        <v>0</v>
      </c>
      <c r="L483" s="37">
        <v>0</v>
      </c>
      <c r="M483" s="37">
        <v>0</v>
      </c>
      <c r="N483" s="37">
        <v>0</v>
      </c>
      <c r="O483" s="37">
        <v>0</v>
      </c>
      <c r="P483" s="37">
        <v>0</v>
      </c>
      <c r="Q483" s="37">
        <v>0</v>
      </c>
      <c r="R483" s="37">
        <v>0</v>
      </c>
      <c r="S483" s="37">
        <v>0</v>
      </c>
      <c r="T483" s="22">
        <v>0</v>
      </c>
      <c r="U483" s="24">
        <v>1</v>
      </c>
      <c r="V483" s="23">
        <v>1</v>
      </c>
      <c r="W483" s="54">
        <f t="shared" si="14"/>
        <v>0.69232491623532355</v>
      </c>
      <c r="X483" s="55">
        <f t="shared" si="15"/>
        <v>0.30767508376467645</v>
      </c>
    </row>
    <row r="484" spans="2:24" x14ac:dyDescent="0.25">
      <c r="B484" s="26">
        <f>IF('Training Data'!A478="M",1,0)</f>
        <v>0</v>
      </c>
      <c r="C484" s="22">
        <f>IF('Training Data'!A478="F",1,0)</f>
        <v>1</v>
      </c>
      <c r="D484" s="26">
        <f>IF('Training Data'!$B478="H",1,0)</f>
        <v>1</v>
      </c>
      <c r="E484" s="22">
        <f>IF('Training Data'!$B478="A",1,0)</f>
        <v>0</v>
      </c>
      <c r="F484" s="37">
        <v>0</v>
      </c>
      <c r="G484" s="37">
        <v>0</v>
      </c>
      <c r="H484" s="37">
        <v>0</v>
      </c>
      <c r="I484" s="37">
        <v>1</v>
      </c>
      <c r="J484" s="37">
        <v>0</v>
      </c>
      <c r="K484" s="37">
        <v>0</v>
      </c>
      <c r="L484" s="37">
        <v>0</v>
      </c>
      <c r="M484" s="37">
        <v>0</v>
      </c>
      <c r="N484" s="37">
        <v>0</v>
      </c>
      <c r="O484" s="37">
        <v>0</v>
      </c>
      <c r="P484" s="37">
        <v>0</v>
      </c>
      <c r="Q484" s="37">
        <v>0</v>
      </c>
      <c r="R484" s="37">
        <v>1</v>
      </c>
      <c r="S484" s="37">
        <v>0</v>
      </c>
      <c r="T484" s="22">
        <v>0</v>
      </c>
      <c r="U484" s="24">
        <v>1</v>
      </c>
      <c r="V484" s="23">
        <v>1</v>
      </c>
      <c r="W484" s="54">
        <f t="shared" si="14"/>
        <v>1.024258169216935</v>
      </c>
      <c r="X484" s="55">
        <f t="shared" si="15"/>
        <v>2.4258169216935022E-2</v>
      </c>
    </row>
    <row r="485" spans="2:24" x14ac:dyDescent="0.25">
      <c r="B485" s="26">
        <f>IF('Training Data'!A479="M",1,0)</f>
        <v>0</v>
      </c>
      <c r="C485" s="22">
        <f>IF('Training Data'!A479="F",1,0)</f>
        <v>1</v>
      </c>
      <c r="D485" s="26">
        <f>IF('Training Data'!$B479="H",1,0)</f>
        <v>0</v>
      </c>
      <c r="E485" s="22">
        <f>IF('Training Data'!$B479="A",1,0)</f>
        <v>1</v>
      </c>
      <c r="F485" s="37">
        <v>0</v>
      </c>
      <c r="G485" s="37">
        <v>0</v>
      </c>
      <c r="H485" s="37">
        <v>0</v>
      </c>
      <c r="I485" s="37">
        <v>0</v>
      </c>
      <c r="J485" s="37">
        <v>0</v>
      </c>
      <c r="K485" s="37">
        <v>0</v>
      </c>
      <c r="L485" s="37">
        <v>0</v>
      </c>
      <c r="M485" s="37">
        <v>0</v>
      </c>
      <c r="N485" s="37">
        <v>0</v>
      </c>
      <c r="O485" s="37">
        <v>0</v>
      </c>
      <c r="P485" s="37">
        <v>0</v>
      </c>
      <c r="Q485" s="37">
        <v>0</v>
      </c>
      <c r="R485" s="37">
        <v>0</v>
      </c>
      <c r="S485" s="37">
        <v>0</v>
      </c>
      <c r="T485" s="22">
        <v>0</v>
      </c>
      <c r="U485" s="24">
        <v>1</v>
      </c>
      <c r="V485" s="23">
        <v>1</v>
      </c>
      <c r="W485" s="54">
        <f t="shared" si="14"/>
        <v>0.30860151101610406</v>
      </c>
      <c r="X485" s="55">
        <f t="shared" si="15"/>
        <v>0.691398488983896</v>
      </c>
    </row>
    <row r="486" spans="2:24" x14ac:dyDescent="0.25">
      <c r="B486" s="26">
        <f>IF('Training Data'!A480="M",1,0)</f>
        <v>0</v>
      </c>
      <c r="C486" s="22">
        <f>IF('Training Data'!A480="F",1,0)</f>
        <v>1</v>
      </c>
      <c r="D486" s="26">
        <f>IF('Training Data'!$B480="H",1,0)</f>
        <v>1</v>
      </c>
      <c r="E486" s="22">
        <f>IF('Training Data'!$B480="A",1,0)</f>
        <v>0</v>
      </c>
      <c r="F486" s="37">
        <v>0</v>
      </c>
      <c r="G486" s="37">
        <v>0</v>
      </c>
      <c r="H486" s="37">
        <v>0</v>
      </c>
      <c r="I486" s="37">
        <v>0</v>
      </c>
      <c r="J486" s="37">
        <v>0</v>
      </c>
      <c r="K486" s="37">
        <v>0</v>
      </c>
      <c r="L486" s="37">
        <v>0</v>
      </c>
      <c r="M486" s="37">
        <v>0</v>
      </c>
      <c r="N486" s="37">
        <v>0</v>
      </c>
      <c r="O486" s="37">
        <v>0</v>
      </c>
      <c r="P486" s="37">
        <v>0</v>
      </c>
      <c r="Q486" s="37">
        <v>0</v>
      </c>
      <c r="R486" s="37">
        <v>0</v>
      </c>
      <c r="S486" s="37">
        <v>0</v>
      </c>
      <c r="T486" s="22">
        <v>0</v>
      </c>
      <c r="U486" s="24">
        <v>1</v>
      </c>
      <c r="V486" s="23">
        <v>1</v>
      </c>
      <c r="W486" s="54">
        <f t="shared" si="14"/>
        <v>0.29666343459470645</v>
      </c>
      <c r="X486" s="55">
        <f t="shared" si="15"/>
        <v>0.70333656540529355</v>
      </c>
    </row>
    <row r="487" spans="2:24" x14ac:dyDescent="0.25">
      <c r="B487" s="26">
        <f>IF('Training Data'!A481="M",1,0)</f>
        <v>0</v>
      </c>
      <c r="C487" s="22">
        <f>IF('Training Data'!A481="F",1,0)</f>
        <v>0</v>
      </c>
      <c r="D487" s="26">
        <f>IF('Training Data'!$B481="H",1,0)</f>
        <v>1</v>
      </c>
      <c r="E487" s="22">
        <f>IF('Training Data'!$B481="A",1,0)</f>
        <v>0</v>
      </c>
      <c r="F487" s="37">
        <v>0</v>
      </c>
      <c r="G487" s="37">
        <v>0</v>
      </c>
      <c r="H487" s="37">
        <v>0</v>
      </c>
      <c r="I487" s="37">
        <v>0</v>
      </c>
      <c r="J487" s="37">
        <v>1</v>
      </c>
      <c r="K487" s="37">
        <v>0</v>
      </c>
      <c r="L487" s="37">
        <v>0</v>
      </c>
      <c r="M487" s="37">
        <v>0</v>
      </c>
      <c r="N487" s="37">
        <v>0</v>
      </c>
      <c r="O487" s="37">
        <v>0</v>
      </c>
      <c r="P487" s="37">
        <v>0</v>
      </c>
      <c r="Q487" s="37">
        <v>0</v>
      </c>
      <c r="R487" s="37">
        <v>0</v>
      </c>
      <c r="S487" s="37">
        <v>0</v>
      </c>
      <c r="T487" s="22">
        <v>0</v>
      </c>
      <c r="U487" s="24">
        <v>1</v>
      </c>
      <c r="V487" s="23">
        <v>1</v>
      </c>
      <c r="W487" s="54">
        <f t="shared" si="14"/>
        <v>0.60247330303393665</v>
      </c>
      <c r="X487" s="55">
        <f t="shared" si="15"/>
        <v>0.39752669696606335</v>
      </c>
    </row>
    <row r="488" spans="2:24" x14ac:dyDescent="0.25">
      <c r="B488" s="26">
        <f>IF('Training Data'!A482="M",1,0)</f>
        <v>0</v>
      </c>
      <c r="C488" s="22">
        <f>IF('Training Data'!A482="F",1,0)</f>
        <v>1</v>
      </c>
      <c r="D488" s="26">
        <f>IF('Training Data'!$B482="H",1,0)</f>
        <v>1</v>
      </c>
      <c r="E488" s="22">
        <f>IF('Training Data'!$B482="A",1,0)</f>
        <v>0</v>
      </c>
      <c r="F488" s="37">
        <v>1</v>
      </c>
      <c r="G488" s="37">
        <v>0</v>
      </c>
      <c r="H488" s="37">
        <v>0</v>
      </c>
      <c r="I488" s="37">
        <v>0</v>
      </c>
      <c r="J488" s="37">
        <v>1</v>
      </c>
      <c r="K488" s="37">
        <v>0</v>
      </c>
      <c r="L488" s="37">
        <v>0</v>
      </c>
      <c r="M488" s="37">
        <v>0</v>
      </c>
      <c r="N488" s="37">
        <v>0</v>
      </c>
      <c r="O488" s="37">
        <v>0</v>
      </c>
      <c r="P488" s="37">
        <v>0</v>
      </c>
      <c r="Q488" s="37">
        <v>0</v>
      </c>
      <c r="R488" s="37">
        <v>0</v>
      </c>
      <c r="S488" s="37">
        <v>0</v>
      </c>
      <c r="T488" s="22">
        <v>0</v>
      </c>
      <c r="U488" s="24">
        <v>1</v>
      </c>
      <c r="V488" s="23">
        <v>1</v>
      </c>
      <c r="W488" s="54">
        <f t="shared" si="14"/>
        <v>0.94531737454741926</v>
      </c>
      <c r="X488" s="55">
        <f t="shared" si="15"/>
        <v>5.4682625452580735E-2</v>
      </c>
    </row>
    <row r="489" spans="2:24" x14ac:dyDescent="0.25">
      <c r="B489" s="26">
        <f>IF('Training Data'!A483="M",1,0)</f>
        <v>0</v>
      </c>
      <c r="C489" s="22">
        <f>IF('Training Data'!A483="F",1,0)</f>
        <v>1</v>
      </c>
      <c r="D489" s="26">
        <f>IF('Training Data'!$B483="H",1,0)</f>
        <v>1</v>
      </c>
      <c r="E489" s="22">
        <f>IF('Training Data'!$B483="A",1,0)</f>
        <v>0</v>
      </c>
      <c r="F489" s="37">
        <v>0</v>
      </c>
      <c r="G489" s="37">
        <v>0</v>
      </c>
      <c r="H489" s="37">
        <v>0</v>
      </c>
      <c r="I489" s="37">
        <v>0</v>
      </c>
      <c r="J489" s="37">
        <v>0</v>
      </c>
      <c r="K489" s="37">
        <v>0</v>
      </c>
      <c r="L489" s="37">
        <v>0</v>
      </c>
      <c r="M489" s="37">
        <v>0</v>
      </c>
      <c r="N489" s="37">
        <v>0</v>
      </c>
      <c r="O489" s="37">
        <v>0</v>
      </c>
      <c r="P489" s="37">
        <v>0</v>
      </c>
      <c r="Q489" s="37">
        <v>0</v>
      </c>
      <c r="R489" s="37">
        <v>0</v>
      </c>
      <c r="S489" s="37">
        <v>0</v>
      </c>
      <c r="T489" s="22">
        <v>0</v>
      </c>
      <c r="U489" s="24">
        <v>1</v>
      </c>
      <c r="V489" s="23">
        <v>1</v>
      </c>
      <c r="W489" s="54">
        <f t="shared" si="14"/>
        <v>0.29666343459470645</v>
      </c>
      <c r="X489" s="55">
        <f t="shared" si="15"/>
        <v>0.70333656540529355</v>
      </c>
    </row>
    <row r="490" spans="2:24" x14ac:dyDescent="0.25">
      <c r="B490" s="26">
        <f>IF('Training Data'!A484="M",1,0)</f>
        <v>0</v>
      </c>
      <c r="C490" s="22">
        <f>IF('Training Data'!A484="F",1,0)</f>
        <v>1</v>
      </c>
      <c r="D490" s="26">
        <f>IF('Training Data'!$B484="H",1,0)</f>
        <v>1</v>
      </c>
      <c r="E490" s="22">
        <f>IF('Training Data'!$B484="A",1,0)</f>
        <v>0</v>
      </c>
      <c r="F490" s="37">
        <v>0</v>
      </c>
      <c r="G490" s="37">
        <v>0</v>
      </c>
      <c r="H490" s="37">
        <v>0</v>
      </c>
      <c r="I490" s="37">
        <v>0</v>
      </c>
      <c r="J490" s="37">
        <v>0</v>
      </c>
      <c r="K490" s="37">
        <v>0</v>
      </c>
      <c r="L490" s="37">
        <v>0</v>
      </c>
      <c r="M490" s="37">
        <v>0</v>
      </c>
      <c r="N490" s="37">
        <v>0</v>
      </c>
      <c r="O490" s="37">
        <v>1</v>
      </c>
      <c r="P490" s="37">
        <v>0</v>
      </c>
      <c r="Q490" s="37">
        <v>0</v>
      </c>
      <c r="R490" s="37">
        <v>0</v>
      </c>
      <c r="S490" s="37">
        <v>1</v>
      </c>
      <c r="T490" s="22">
        <v>0</v>
      </c>
      <c r="U490" s="24">
        <v>1</v>
      </c>
      <c r="V490" s="23">
        <v>1</v>
      </c>
      <c r="W490" s="54">
        <f t="shared" si="14"/>
        <v>0.42164120499985408</v>
      </c>
      <c r="X490" s="55">
        <f t="shared" si="15"/>
        <v>0.57835879500014586</v>
      </c>
    </row>
    <row r="491" spans="2:24" x14ac:dyDescent="0.25">
      <c r="B491" s="26">
        <f>IF('Training Data'!A485="M",1,0)</f>
        <v>0</v>
      </c>
      <c r="C491" s="22">
        <f>IF('Training Data'!A485="F",1,0)</f>
        <v>1</v>
      </c>
      <c r="D491" s="26">
        <f>IF('Training Data'!$B485="H",1,0)</f>
        <v>1</v>
      </c>
      <c r="E491" s="22">
        <f>IF('Training Data'!$B485="A",1,0)</f>
        <v>0</v>
      </c>
      <c r="F491" s="37">
        <v>0</v>
      </c>
      <c r="G491" s="37">
        <v>0</v>
      </c>
      <c r="H491" s="37">
        <v>0</v>
      </c>
      <c r="I491" s="37">
        <v>0</v>
      </c>
      <c r="J491" s="37">
        <v>0</v>
      </c>
      <c r="K491" s="37">
        <v>0</v>
      </c>
      <c r="L491" s="37">
        <v>0</v>
      </c>
      <c r="M491" s="37">
        <v>0</v>
      </c>
      <c r="N491" s="37">
        <v>0</v>
      </c>
      <c r="O491" s="37">
        <v>0</v>
      </c>
      <c r="P491" s="37">
        <v>0</v>
      </c>
      <c r="Q491" s="37">
        <v>0</v>
      </c>
      <c r="R491" s="37">
        <v>0</v>
      </c>
      <c r="S491" s="37">
        <v>0</v>
      </c>
      <c r="T491" s="22">
        <v>0</v>
      </c>
      <c r="U491" s="24">
        <v>1</v>
      </c>
      <c r="V491" s="23">
        <v>1</v>
      </c>
      <c r="W491" s="54">
        <f t="shared" si="14"/>
        <v>0.29666343459470645</v>
      </c>
      <c r="X491" s="55">
        <f t="shared" si="15"/>
        <v>0.70333656540529355</v>
      </c>
    </row>
    <row r="492" spans="2:24" x14ac:dyDescent="0.25">
      <c r="B492" s="26">
        <f>IF('Training Data'!A486="M",1,0)</f>
        <v>1</v>
      </c>
      <c r="C492" s="22">
        <f>IF('Training Data'!A486="F",1,0)</f>
        <v>0</v>
      </c>
      <c r="D492" s="26">
        <f>IF('Training Data'!$B486="H",1,0)</f>
        <v>1</v>
      </c>
      <c r="E492" s="22">
        <f>IF('Training Data'!$B486="A",1,0)</f>
        <v>0</v>
      </c>
      <c r="F492" s="37">
        <v>0</v>
      </c>
      <c r="G492" s="37">
        <v>0</v>
      </c>
      <c r="H492" s="37">
        <v>0</v>
      </c>
      <c r="I492" s="37">
        <v>0</v>
      </c>
      <c r="J492" s="37">
        <v>0</v>
      </c>
      <c r="K492" s="37">
        <v>0</v>
      </c>
      <c r="L492" s="37">
        <v>0</v>
      </c>
      <c r="M492" s="37">
        <v>0</v>
      </c>
      <c r="N492" s="37">
        <v>0</v>
      </c>
      <c r="O492" s="37">
        <v>1</v>
      </c>
      <c r="P492" s="37">
        <v>0</v>
      </c>
      <c r="Q492" s="37">
        <v>0</v>
      </c>
      <c r="R492" s="37">
        <v>0</v>
      </c>
      <c r="S492" s="37">
        <v>0</v>
      </c>
      <c r="T492" s="22">
        <v>0</v>
      </c>
      <c r="U492" s="24">
        <v>1</v>
      </c>
      <c r="V492" s="23">
        <v>1</v>
      </c>
      <c r="W492" s="54">
        <f t="shared" si="14"/>
        <v>0.45309570984297481</v>
      </c>
      <c r="X492" s="55">
        <f t="shared" si="15"/>
        <v>0.54690429015702513</v>
      </c>
    </row>
    <row r="493" spans="2:24" x14ac:dyDescent="0.25">
      <c r="B493" s="26">
        <f>IF('Training Data'!A487="M",1,0)</f>
        <v>0</v>
      </c>
      <c r="C493" s="22">
        <f>IF('Training Data'!A487="F",1,0)</f>
        <v>1</v>
      </c>
      <c r="D493" s="26">
        <f>IF('Training Data'!$B487="H",1,0)</f>
        <v>0</v>
      </c>
      <c r="E493" s="22">
        <f>IF('Training Data'!$B487="A",1,0)</f>
        <v>0</v>
      </c>
      <c r="F493" s="37">
        <v>0</v>
      </c>
      <c r="G493" s="37">
        <v>0</v>
      </c>
      <c r="H493" s="37">
        <v>0</v>
      </c>
      <c r="I493" s="37">
        <v>0</v>
      </c>
      <c r="J493" s="37">
        <v>1</v>
      </c>
      <c r="K493" s="37">
        <v>0</v>
      </c>
      <c r="L493" s="37">
        <v>0</v>
      </c>
      <c r="M493" s="37">
        <v>0</v>
      </c>
      <c r="N493" s="37">
        <v>0</v>
      </c>
      <c r="O493" s="37">
        <v>0</v>
      </c>
      <c r="P493" s="37">
        <v>0</v>
      </c>
      <c r="Q493" s="37">
        <v>0</v>
      </c>
      <c r="R493" s="37">
        <v>0</v>
      </c>
      <c r="S493" s="37">
        <v>0</v>
      </c>
      <c r="T493" s="22">
        <v>1</v>
      </c>
      <c r="U493" s="24">
        <v>1</v>
      </c>
      <c r="V493" s="23">
        <v>1</v>
      </c>
      <c r="W493" s="54">
        <f t="shared" si="14"/>
        <v>0.95380006795445049</v>
      </c>
      <c r="X493" s="55">
        <f t="shared" si="15"/>
        <v>4.6199932045549508E-2</v>
      </c>
    </row>
    <row r="494" spans="2:24" x14ac:dyDescent="0.25">
      <c r="B494" s="26">
        <f>IF('Training Data'!A488="M",1,0)</f>
        <v>0</v>
      </c>
      <c r="C494" s="22">
        <f>IF('Training Data'!A488="F",1,0)</f>
        <v>1</v>
      </c>
      <c r="D494" s="26">
        <f>IF('Training Data'!$B488="H",1,0)</f>
        <v>1</v>
      </c>
      <c r="E494" s="22">
        <f>IF('Training Data'!$B488="A",1,0)</f>
        <v>0</v>
      </c>
      <c r="F494" s="37">
        <v>0</v>
      </c>
      <c r="G494" s="37">
        <v>0</v>
      </c>
      <c r="H494" s="37">
        <v>0</v>
      </c>
      <c r="I494" s="37">
        <v>0</v>
      </c>
      <c r="J494" s="37">
        <v>1</v>
      </c>
      <c r="K494" s="37">
        <v>0</v>
      </c>
      <c r="L494" s="37">
        <v>0</v>
      </c>
      <c r="M494" s="37">
        <v>0</v>
      </c>
      <c r="N494" s="37">
        <v>0</v>
      </c>
      <c r="O494" s="37">
        <v>0</v>
      </c>
      <c r="P494" s="37">
        <v>0</v>
      </c>
      <c r="Q494" s="37">
        <v>0</v>
      </c>
      <c r="R494" s="37">
        <v>0</v>
      </c>
      <c r="S494" s="37">
        <v>0</v>
      </c>
      <c r="T494" s="22">
        <v>0</v>
      </c>
      <c r="U494" s="24">
        <v>1</v>
      </c>
      <c r="V494" s="23">
        <v>1</v>
      </c>
      <c r="W494" s="54">
        <f t="shared" si="14"/>
        <v>0.69232491623532355</v>
      </c>
      <c r="X494" s="55">
        <f t="shared" si="15"/>
        <v>0.30767508376467645</v>
      </c>
    </row>
    <row r="495" spans="2:24" x14ac:dyDescent="0.25">
      <c r="B495" s="26">
        <f>IF('Training Data'!A489="M",1,0)</f>
        <v>1</v>
      </c>
      <c r="C495" s="22">
        <f>IF('Training Data'!A489="F",1,0)</f>
        <v>0</v>
      </c>
      <c r="D495" s="26">
        <f>IF('Training Data'!$B489="H",1,0)</f>
        <v>1</v>
      </c>
      <c r="E495" s="22">
        <f>IF('Training Data'!$B489="A",1,0)</f>
        <v>0</v>
      </c>
      <c r="F495" s="37">
        <v>0</v>
      </c>
      <c r="G495" s="37">
        <v>0</v>
      </c>
      <c r="H495" s="37">
        <v>0</v>
      </c>
      <c r="I495" s="37">
        <v>0</v>
      </c>
      <c r="J495" s="37">
        <v>1</v>
      </c>
      <c r="K495" s="37">
        <v>0</v>
      </c>
      <c r="L495" s="37">
        <v>0</v>
      </c>
      <c r="M495" s="37">
        <v>0</v>
      </c>
      <c r="N495" s="37">
        <v>0</v>
      </c>
      <c r="O495" s="37">
        <v>0</v>
      </c>
      <c r="P495" s="37">
        <v>0</v>
      </c>
      <c r="Q495" s="37">
        <v>0</v>
      </c>
      <c r="R495" s="37">
        <v>0</v>
      </c>
      <c r="S495" s="37">
        <v>1</v>
      </c>
      <c r="T495" s="22">
        <v>0</v>
      </c>
      <c r="U495" s="24">
        <v>1</v>
      </c>
      <c r="V495" s="23">
        <v>1</v>
      </c>
      <c r="W495" s="54">
        <f t="shared" si="14"/>
        <v>0.43909968888441481</v>
      </c>
      <c r="X495" s="55">
        <f t="shared" si="15"/>
        <v>0.56090031111558525</v>
      </c>
    </row>
    <row r="496" spans="2:24" x14ac:dyDescent="0.25">
      <c r="B496" s="26">
        <f>IF('Training Data'!A490="M",1,0)</f>
        <v>0</v>
      </c>
      <c r="C496" s="22">
        <f>IF('Training Data'!A490="F",1,0)</f>
        <v>1</v>
      </c>
      <c r="D496" s="26">
        <f>IF('Training Data'!$B490="H",1,0)</f>
        <v>1</v>
      </c>
      <c r="E496" s="22">
        <f>IF('Training Data'!$B490="A",1,0)</f>
        <v>0</v>
      </c>
      <c r="F496" s="37">
        <v>0</v>
      </c>
      <c r="G496" s="37">
        <v>0</v>
      </c>
      <c r="H496" s="37">
        <v>0</v>
      </c>
      <c r="I496" s="37">
        <v>0</v>
      </c>
      <c r="J496" s="37">
        <v>0</v>
      </c>
      <c r="K496" s="37">
        <v>0</v>
      </c>
      <c r="L496" s="37">
        <v>0</v>
      </c>
      <c r="M496" s="37">
        <v>1</v>
      </c>
      <c r="N496" s="37">
        <v>0</v>
      </c>
      <c r="O496" s="37">
        <v>0</v>
      </c>
      <c r="P496" s="37">
        <v>0</v>
      </c>
      <c r="Q496" s="37">
        <v>0</v>
      </c>
      <c r="R496" s="37">
        <v>0</v>
      </c>
      <c r="S496" s="37">
        <v>0</v>
      </c>
      <c r="T496" s="22">
        <v>0</v>
      </c>
      <c r="U496" s="24">
        <v>1</v>
      </c>
      <c r="V496" s="23">
        <v>1</v>
      </c>
      <c r="W496" s="54">
        <f t="shared" si="14"/>
        <v>0.5969839672478191</v>
      </c>
      <c r="X496" s="55">
        <f t="shared" si="15"/>
        <v>0.4030160327521809</v>
      </c>
    </row>
    <row r="497" spans="2:24" x14ac:dyDescent="0.25">
      <c r="B497" s="26">
        <f>IF('Training Data'!A491="M",1,0)</f>
        <v>0</v>
      </c>
      <c r="C497" s="22">
        <f>IF('Training Data'!A491="F",1,0)</f>
        <v>1</v>
      </c>
      <c r="D497" s="26">
        <f>IF('Training Data'!$B491="H",1,0)</f>
        <v>0</v>
      </c>
      <c r="E497" s="22">
        <f>IF('Training Data'!$B491="A",1,0)</f>
        <v>1</v>
      </c>
      <c r="F497" s="37">
        <v>0</v>
      </c>
      <c r="G497" s="37">
        <v>0</v>
      </c>
      <c r="H497" s="37">
        <v>0</v>
      </c>
      <c r="I497" s="37">
        <v>0</v>
      </c>
      <c r="J497" s="37">
        <v>0</v>
      </c>
      <c r="K497" s="37">
        <v>0</v>
      </c>
      <c r="L497" s="37">
        <v>0</v>
      </c>
      <c r="M497" s="37">
        <v>0</v>
      </c>
      <c r="N497" s="37">
        <v>0</v>
      </c>
      <c r="O497" s="37">
        <v>0</v>
      </c>
      <c r="P497" s="37">
        <v>0</v>
      </c>
      <c r="Q497" s="37">
        <v>0</v>
      </c>
      <c r="R497" s="37">
        <v>0</v>
      </c>
      <c r="S497" s="37">
        <v>0</v>
      </c>
      <c r="T497" s="22">
        <v>0</v>
      </c>
      <c r="U497" s="24">
        <v>1</v>
      </c>
      <c r="V497" s="23">
        <v>1</v>
      </c>
      <c r="W497" s="54">
        <f t="shared" si="14"/>
        <v>0.30860151101610406</v>
      </c>
      <c r="X497" s="55">
        <f t="shared" si="15"/>
        <v>0.691398488983896</v>
      </c>
    </row>
    <row r="498" spans="2:24" x14ac:dyDescent="0.25">
      <c r="B498" s="26">
        <f>IF('Training Data'!A492="M",1,0)</f>
        <v>0</v>
      </c>
      <c r="C498" s="22">
        <f>IF('Training Data'!A492="F",1,0)</f>
        <v>1</v>
      </c>
      <c r="D498" s="26">
        <f>IF('Training Data'!$B492="H",1,0)</f>
        <v>1</v>
      </c>
      <c r="E498" s="22">
        <f>IF('Training Data'!$B492="A",1,0)</f>
        <v>0</v>
      </c>
      <c r="F498" s="37">
        <v>1</v>
      </c>
      <c r="G498" s="37">
        <v>0</v>
      </c>
      <c r="H498" s="37">
        <v>0</v>
      </c>
      <c r="I498" s="37">
        <v>0</v>
      </c>
      <c r="J498" s="37">
        <v>0</v>
      </c>
      <c r="K498" s="37">
        <v>0</v>
      </c>
      <c r="L498" s="37">
        <v>0</v>
      </c>
      <c r="M498" s="37">
        <v>0</v>
      </c>
      <c r="N498" s="37">
        <v>0</v>
      </c>
      <c r="O498" s="37">
        <v>0</v>
      </c>
      <c r="P498" s="37">
        <v>0</v>
      </c>
      <c r="Q498" s="37">
        <v>0</v>
      </c>
      <c r="R498" s="37">
        <v>0</v>
      </c>
      <c r="S498" s="37">
        <v>0</v>
      </c>
      <c r="T498" s="22">
        <v>0</v>
      </c>
      <c r="U498" s="24">
        <v>1</v>
      </c>
      <c r="V498" s="23">
        <v>1</v>
      </c>
      <c r="W498" s="54">
        <f t="shared" si="14"/>
        <v>0.54965589290680228</v>
      </c>
      <c r="X498" s="55">
        <f t="shared" si="15"/>
        <v>0.45034410709319772</v>
      </c>
    </row>
    <row r="499" spans="2:24" x14ac:dyDescent="0.25">
      <c r="B499" s="26">
        <f>IF('Training Data'!A493="M",1,0)</f>
        <v>1</v>
      </c>
      <c r="C499" s="22">
        <f>IF('Training Data'!A493="F",1,0)</f>
        <v>0</v>
      </c>
      <c r="D499" s="26">
        <f>IF('Training Data'!$B493="H",1,0)</f>
        <v>0</v>
      </c>
      <c r="E499" s="22">
        <f>IF('Training Data'!$B493="A",1,0)</f>
        <v>1</v>
      </c>
      <c r="F499" s="37">
        <v>0</v>
      </c>
      <c r="G499" s="37">
        <v>0</v>
      </c>
      <c r="H499" s="37">
        <v>0</v>
      </c>
      <c r="I499" s="37">
        <v>0</v>
      </c>
      <c r="J499" s="37">
        <v>0</v>
      </c>
      <c r="K499" s="37">
        <v>0</v>
      </c>
      <c r="L499" s="37">
        <v>0</v>
      </c>
      <c r="M499" s="37">
        <v>0</v>
      </c>
      <c r="N499" s="37">
        <v>0</v>
      </c>
      <c r="O499" s="37">
        <v>0</v>
      </c>
      <c r="P499" s="37">
        <v>0</v>
      </c>
      <c r="Q499" s="37">
        <v>0</v>
      </c>
      <c r="R499" s="37">
        <v>0</v>
      </c>
      <c r="S499" s="37">
        <v>0</v>
      </c>
      <c r="T499" s="22">
        <v>0</v>
      </c>
      <c r="U499" s="24">
        <v>1</v>
      </c>
      <c r="V499" s="23">
        <v>1</v>
      </c>
      <c r="W499" s="54">
        <f t="shared" si="14"/>
        <v>0.19771614976221014</v>
      </c>
      <c r="X499" s="55">
        <f t="shared" si="15"/>
        <v>0.80228385023778981</v>
      </c>
    </row>
    <row r="500" spans="2:24" x14ac:dyDescent="0.25">
      <c r="B500" s="26">
        <f>IF('Training Data'!A494="M",1,0)</f>
        <v>0</v>
      </c>
      <c r="C500" s="22">
        <f>IF('Training Data'!A494="F",1,0)</f>
        <v>1</v>
      </c>
      <c r="D500" s="26">
        <f>IF('Training Data'!$B494="H",1,0)</f>
        <v>1</v>
      </c>
      <c r="E500" s="22">
        <f>IF('Training Data'!$B494="A",1,0)</f>
        <v>0</v>
      </c>
      <c r="F500" s="37">
        <v>0</v>
      </c>
      <c r="G500" s="37">
        <v>0</v>
      </c>
      <c r="H500" s="37">
        <v>0</v>
      </c>
      <c r="I500" s="37">
        <v>0</v>
      </c>
      <c r="J500" s="37">
        <v>0</v>
      </c>
      <c r="K500" s="37">
        <v>0</v>
      </c>
      <c r="L500" s="37">
        <v>1</v>
      </c>
      <c r="M500" s="37">
        <v>0</v>
      </c>
      <c r="N500" s="37">
        <v>0</v>
      </c>
      <c r="O500" s="37">
        <v>0</v>
      </c>
      <c r="P500" s="37">
        <v>0</v>
      </c>
      <c r="Q500" s="37">
        <v>0</v>
      </c>
      <c r="R500" s="37">
        <v>1</v>
      </c>
      <c r="S500" s="37">
        <v>0</v>
      </c>
      <c r="T500" s="22">
        <v>0</v>
      </c>
      <c r="U500" s="24">
        <v>1</v>
      </c>
      <c r="V500" s="23">
        <v>1</v>
      </c>
      <c r="W500" s="54">
        <f t="shared" si="14"/>
        <v>0.91898386605728466</v>
      </c>
      <c r="X500" s="55">
        <f t="shared" si="15"/>
        <v>8.101613394271534E-2</v>
      </c>
    </row>
    <row r="501" spans="2:24" x14ac:dyDescent="0.25">
      <c r="B501" s="26">
        <f>IF('Training Data'!A495="M",1,0)</f>
        <v>1</v>
      </c>
      <c r="C501" s="22">
        <f>IF('Training Data'!A495="F",1,0)</f>
        <v>0</v>
      </c>
      <c r="D501" s="26">
        <f>IF('Training Data'!$B495="H",1,0)</f>
        <v>0</v>
      </c>
      <c r="E501" s="22">
        <f>IF('Training Data'!$B495="A",1,0)</f>
        <v>1</v>
      </c>
      <c r="F501" s="37">
        <v>0</v>
      </c>
      <c r="G501" s="37">
        <v>0</v>
      </c>
      <c r="H501" s="37">
        <v>0</v>
      </c>
      <c r="I501" s="37">
        <v>0</v>
      </c>
      <c r="J501" s="37">
        <v>1</v>
      </c>
      <c r="K501" s="37">
        <v>0</v>
      </c>
      <c r="L501" s="37">
        <v>0</v>
      </c>
      <c r="M501" s="37">
        <v>0</v>
      </c>
      <c r="N501" s="37">
        <v>0</v>
      </c>
      <c r="O501" s="37">
        <v>0</v>
      </c>
      <c r="P501" s="37">
        <v>0</v>
      </c>
      <c r="Q501" s="37">
        <v>0</v>
      </c>
      <c r="R501" s="37">
        <v>0</v>
      </c>
      <c r="S501" s="37">
        <v>0</v>
      </c>
      <c r="T501" s="22">
        <v>0</v>
      </c>
      <c r="U501" s="24">
        <v>1</v>
      </c>
      <c r="V501" s="23">
        <v>1</v>
      </c>
      <c r="W501" s="54">
        <f t="shared" si="14"/>
        <v>0.59337763140282718</v>
      </c>
      <c r="X501" s="55">
        <f t="shared" si="15"/>
        <v>0.40662236859717282</v>
      </c>
    </row>
    <row r="502" spans="2:24" x14ac:dyDescent="0.25">
      <c r="B502" s="26">
        <f>IF('Training Data'!A496="M",1,0)</f>
        <v>0</v>
      </c>
      <c r="C502" s="22">
        <f>IF('Training Data'!A496="F",1,0)</f>
        <v>1</v>
      </c>
      <c r="D502" s="26">
        <f>IF('Training Data'!$B496="H",1,0)</f>
        <v>0</v>
      </c>
      <c r="E502" s="22">
        <f>IF('Training Data'!$B496="A",1,0)</f>
        <v>1</v>
      </c>
      <c r="F502" s="37">
        <v>0</v>
      </c>
      <c r="G502" s="37">
        <v>0</v>
      </c>
      <c r="H502" s="37">
        <v>0</v>
      </c>
      <c r="I502" s="37">
        <v>0</v>
      </c>
      <c r="J502" s="37">
        <v>0</v>
      </c>
      <c r="K502" s="37">
        <v>0</v>
      </c>
      <c r="L502" s="37">
        <v>0</v>
      </c>
      <c r="M502" s="37">
        <v>0</v>
      </c>
      <c r="N502" s="37">
        <v>0</v>
      </c>
      <c r="O502" s="37">
        <v>0</v>
      </c>
      <c r="P502" s="37">
        <v>0</v>
      </c>
      <c r="Q502" s="37">
        <v>0</v>
      </c>
      <c r="R502" s="37">
        <v>0</v>
      </c>
      <c r="S502" s="37">
        <v>0</v>
      </c>
      <c r="T502" s="22">
        <v>1</v>
      </c>
      <c r="U502" s="24">
        <v>1</v>
      </c>
      <c r="V502" s="23">
        <v>1</v>
      </c>
      <c r="W502" s="54">
        <f t="shared" si="14"/>
        <v>0.61479502812899334</v>
      </c>
      <c r="X502" s="55">
        <f t="shared" si="15"/>
        <v>0.38520497187100666</v>
      </c>
    </row>
    <row r="503" spans="2:24" x14ac:dyDescent="0.25">
      <c r="B503" s="26">
        <f>IF('Training Data'!A497="M",1,0)</f>
        <v>1</v>
      </c>
      <c r="C503" s="22">
        <f>IF('Training Data'!A497="F",1,0)</f>
        <v>0</v>
      </c>
      <c r="D503" s="26">
        <f>IF('Training Data'!$B497="H",1,0)</f>
        <v>1</v>
      </c>
      <c r="E503" s="22">
        <f>IF('Training Data'!$B497="A",1,0)</f>
        <v>0</v>
      </c>
      <c r="F503" s="37">
        <v>0</v>
      </c>
      <c r="G503" s="37">
        <v>0</v>
      </c>
      <c r="H503" s="37">
        <v>0</v>
      </c>
      <c r="I503" s="37">
        <v>0</v>
      </c>
      <c r="J503" s="37">
        <v>0</v>
      </c>
      <c r="K503" s="37">
        <v>0</v>
      </c>
      <c r="L503" s="37">
        <v>0</v>
      </c>
      <c r="M503" s="37">
        <v>1</v>
      </c>
      <c r="N503" s="37">
        <v>0</v>
      </c>
      <c r="O503" s="37">
        <v>0</v>
      </c>
      <c r="P503" s="37">
        <v>0</v>
      </c>
      <c r="Q503" s="37">
        <v>0</v>
      </c>
      <c r="R503" s="37">
        <v>0</v>
      </c>
      <c r="S503" s="37">
        <v>0</v>
      </c>
      <c r="T503" s="22">
        <v>0</v>
      </c>
      <c r="U503" s="24">
        <v>1</v>
      </c>
      <c r="V503" s="23">
        <v>1</v>
      </c>
      <c r="W503" s="54">
        <f t="shared" si="14"/>
        <v>0.48609860599392518</v>
      </c>
      <c r="X503" s="55">
        <f t="shared" si="15"/>
        <v>0.51390139400607482</v>
      </c>
    </row>
    <row r="504" spans="2:24" x14ac:dyDescent="0.25">
      <c r="B504" s="26">
        <f>IF('Training Data'!A498="M",1,0)</f>
        <v>0</v>
      </c>
      <c r="C504" s="22">
        <f>IF('Training Data'!A498="F",1,0)</f>
        <v>1</v>
      </c>
      <c r="D504" s="26">
        <f>IF('Training Data'!$B498="H",1,0)</f>
        <v>0</v>
      </c>
      <c r="E504" s="22">
        <f>IF('Training Data'!$B498="A",1,0)</f>
        <v>0</v>
      </c>
      <c r="F504" s="37">
        <v>0</v>
      </c>
      <c r="G504" s="37">
        <v>0</v>
      </c>
      <c r="H504" s="37">
        <v>0</v>
      </c>
      <c r="I504" s="37">
        <v>1</v>
      </c>
      <c r="J504" s="37">
        <v>1</v>
      </c>
      <c r="K504" s="37">
        <v>0</v>
      </c>
      <c r="L504" s="37">
        <v>0</v>
      </c>
      <c r="M504" s="37">
        <v>0</v>
      </c>
      <c r="N504" s="37">
        <v>0</v>
      </c>
      <c r="O504" s="37">
        <v>1</v>
      </c>
      <c r="P504" s="37">
        <v>0</v>
      </c>
      <c r="Q504" s="37">
        <v>1</v>
      </c>
      <c r="R504" s="37">
        <v>0</v>
      </c>
      <c r="S504" s="37">
        <v>0</v>
      </c>
      <c r="T504" s="22">
        <v>0</v>
      </c>
      <c r="U504" s="24">
        <v>1</v>
      </c>
      <c r="V504" s="23">
        <v>1</v>
      </c>
      <c r="W504" s="54">
        <f t="shared" si="14"/>
        <v>1.5579687573631389</v>
      </c>
      <c r="X504" s="55">
        <f t="shared" si="15"/>
        <v>0.55796875736313889</v>
      </c>
    </row>
    <row r="505" spans="2:24" x14ac:dyDescent="0.25">
      <c r="B505" s="26">
        <f>IF('Training Data'!A499="M",1,0)</f>
        <v>1</v>
      </c>
      <c r="C505" s="22">
        <f>IF('Training Data'!A499="F",1,0)</f>
        <v>0</v>
      </c>
      <c r="D505" s="26">
        <f>IF('Training Data'!$B499="H",1,0)</f>
        <v>1</v>
      </c>
      <c r="E505" s="22">
        <f>IF('Training Data'!$B499="A",1,0)</f>
        <v>0</v>
      </c>
      <c r="F505" s="37">
        <v>0</v>
      </c>
      <c r="G505" s="37">
        <v>0</v>
      </c>
      <c r="H505" s="37">
        <v>0</v>
      </c>
      <c r="I505" s="37">
        <v>0</v>
      </c>
      <c r="J505" s="37">
        <v>0</v>
      </c>
      <c r="K505" s="37">
        <v>0</v>
      </c>
      <c r="L505" s="37">
        <v>0</v>
      </c>
      <c r="M505" s="37">
        <v>0</v>
      </c>
      <c r="N505" s="37">
        <v>0</v>
      </c>
      <c r="O505" s="37">
        <v>0</v>
      </c>
      <c r="P505" s="37">
        <v>0</v>
      </c>
      <c r="Q505" s="37">
        <v>0</v>
      </c>
      <c r="R505" s="37">
        <v>0</v>
      </c>
      <c r="S505" s="37">
        <v>0</v>
      </c>
      <c r="T505" s="22">
        <v>0</v>
      </c>
      <c r="U505" s="24">
        <v>1</v>
      </c>
      <c r="V505" s="23">
        <v>1</v>
      </c>
      <c r="W505" s="54">
        <f t="shared" si="14"/>
        <v>0.18577807334081253</v>
      </c>
      <c r="X505" s="55">
        <f t="shared" si="15"/>
        <v>0.81422192665918747</v>
      </c>
    </row>
    <row r="506" spans="2:24" x14ac:dyDescent="0.25">
      <c r="B506" s="26">
        <f>IF('Training Data'!A500="M",1,0)</f>
        <v>0</v>
      </c>
      <c r="C506" s="22">
        <f>IF('Training Data'!A500="F",1,0)</f>
        <v>1</v>
      </c>
      <c r="D506" s="26">
        <f>IF('Training Data'!$B500="H",1,0)</f>
        <v>1</v>
      </c>
      <c r="E506" s="22">
        <f>IF('Training Data'!$B500="A",1,0)</f>
        <v>0</v>
      </c>
      <c r="F506" s="37">
        <v>0</v>
      </c>
      <c r="G506" s="37">
        <v>0</v>
      </c>
      <c r="H506" s="37">
        <v>0</v>
      </c>
      <c r="I506" s="37">
        <v>0</v>
      </c>
      <c r="J506" s="37">
        <v>0</v>
      </c>
      <c r="K506" s="37">
        <v>0</v>
      </c>
      <c r="L506" s="37">
        <v>1</v>
      </c>
      <c r="M506" s="37">
        <v>0</v>
      </c>
      <c r="N506" s="37">
        <v>0</v>
      </c>
      <c r="O506" s="37">
        <v>0</v>
      </c>
      <c r="P506" s="37">
        <v>0</v>
      </c>
      <c r="Q506" s="37">
        <v>0</v>
      </c>
      <c r="R506" s="37">
        <v>1</v>
      </c>
      <c r="S506" s="37">
        <v>0</v>
      </c>
      <c r="T506" s="22">
        <v>0</v>
      </c>
      <c r="U506" s="24">
        <v>1</v>
      </c>
      <c r="V506" s="23">
        <v>1</v>
      </c>
      <c r="W506" s="54">
        <f t="shared" si="14"/>
        <v>0.91898386605728466</v>
      </c>
      <c r="X506" s="55">
        <f t="shared" si="15"/>
        <v>8.101613394271534E-2</v>
      </c>
    </row>
    <row r="507" spans="2:24" x14ac:dyDescent="0.25">
      <c r="B507" s="26">
        <f>IF('Training Data'!A501="M",1,0)</f>
        <v>1</v>
      </c>
      <c r="C507" s="22">
        <f>IF('Training Data'!A501="F",1,0)</f>
        <v>0</v>
      </c>
      <c r="D507" s="26">
        <f>IF('Training Data'!$B501="H",1,0)</f>
        <v>1</v>
      </c>
      <c r="E507" s="22">
        <f>IF('Training Data'!$B501="A",1,0)</f>
        <v>0</v>
      </c>
      <c r="F507" s="37">
        <v>0</v>
      </c>
      <c r="G507" s="37">
        <v>0</v>
      </c>
      <c r="H507" s="37">
        <v>0</v>
      </c>
      <c r="I507" s="37">
        <v>0</v>
      </c>
      <c r="J507" s="37">
        <v>0</v>
      </c>
      <c r="K507" s="37">
        <v>0</v>
      </c>
      <c r="L507" s="37">
        <v>0</v>
      </c>
      <c r="M507" s="37">
        <v>0</v>
      </c>
      <c r="N507" s="37">
        <v>0</v>
      </c>
      <c r="O507" s="37">
        <v>0</v>
      </c>
      <c r="P507" s="37">
        <v>0</v>
      </c>
      <c r="Q507" s="37">
        <v>0</v>
      </c>
      <c r="R507" s="37">
        <v>0</v>
      </c>
      <c r="S507" s="37">
        <v>0</v>
      </c>
      <c r="T507" s="22">
        <v>0</v>
      </c>
      <c r="U507" s="24">
        <v>1</v>
      </c>
      <c r="V507" s="23">
        <v>1</v>
      </c>
      <c r="W507" s="54">
        <f t="shared" si="14"/>
        <v>0.18577807334081253</v>
      </c>
      <c r="X507" s="55">
        <f t="shared" si="15"/>
        <v>0.81422192665918747</v>
      </c>
    </row>
    <row r="508" spans="2:24" x14ac:dyDescent="0.25">
      <c r="B508" s="26">
        <f>IF('Training Data'!A502="M",1,0)</f>
        <v>1</v>
      </c>
      <c r="C508" s="22">
        <f>IF('Training Data'!A502="F",1,0)</f>
        <v>0</v>
      </c>
      <c r="D508" s="26">
        <f>IF('Training Data'!$B502="H",1,0)</f>
        <v>0</v>
      </c>
      <c r="E508" s="22">
        <f>IF('Training Data'!$B502="A",1,0)</f>
        <v>1</v>
      </c>
      <c r="F508" s="37">
        <v>0</v>
      </c>
      <c r="G508" s="37">
        <v>0</v>
      </c>
      <c r="H508" s="37">
        <v>0</v>
      </c>
      <c r="I508" s="37">
        <v>0</v>
      </c>
      <c r="J508" s="37">
        <v>0</v>
      </c>
      <c r="K508" s="37">
        <v>0</v>
      </c>
      <c r="L508" s="37">
        <v>0</v>
      </c>
      <c r="M508" s="37">
        <v>0</v>
      </c>
      <c r="N508" s="37">
        <v>0</v>
      </c>
      <c r="O508" s="37">
        <v>0</v>
      </c>
      <c r="P508" s="37">
        <v>0</v>
      </c>
      <c r="Q508" s="37">
        <v>0</v>
      </c>
      <c r="R508" s="37">
        <v>0</v>
      </c>
      <c r="S508" s="37">
        <v>0</v>
      </c>
      <c r="T508" s="22">
        <v>1</v>
      </c>
      <c r="U508" s="24">
        <v>1</v>
      </c>
      <c r="V508" s="23">
        <v>0</v>
      </c>
      <c r="W508" s="54">
        <f t="shared" si="14"/>
        <v>0.50390966687509953</v>
      </c>
      <c r="X508" s="55">
        <f t="shared" si="15"/>
        <v>0.50390966687509953</v>
      </c>
    </row>
    <row r="509" spans="2:24" x14ac:dyDescent="0.25">
      <c r="B509" s="26">
        <f>IF('Training Data'!A503="M",1,0)</f>
        <v>0</v>
      </c>
      <c r="C509" s="22">
        <f>IF('Training Data'!A503="F",1,0)</f>
        <v>1</v>
      </c>
      <c r="D509" s="26">
        <f>IF('Training Data'!$B503="H",1,0)</f>
        <v>1</v>
      </c>
      <c r="E509" s="22">
        <f>IF('Training Data'!$B503="A",1,0)</f>
        <v>0</v>
      </c>
      <c r="F509" s="37">
        <v>0</v>
      </c>
      <c r="G509" s="37">
        <v>0</v>
      </c>
      <c r="H509" s="37">
        <v>0</v>
      </c>
      <c r="I509" s="37">
        <v>0</v>
      </c>
      <c r="J509" s="37">
        <v>0</v>
      </c>
      <c r="K509" s="37">
        <v>0</v>
      </c>
      <c r="L509" s="37">
        <v>0</v>
      </c>
      <c r="M509" s="37">
        <v>0</v>
      </c>
      <c r="N509" s="37">
        <v>0</v>
      </c>
      <c r="O509" s="37">
        <v>0</v>
      </c>
      <c r="P509" s="37">
        <v>0</v>
      </c>
      <c r="Q509" s="37">
        <v>0</v>
      </c>
      <c r="R509" s="37">
        <v>1</v>
      </c>
      <c r="S509" s="37">
        <v>0</v>
      </c>
      <c r="T509" s="22">
        <v>0</v>
      </c>
      <c r="U509" s="24">
        <v>1</v>
      </c>
      <c r="V509" s="23">
        <v>0</v>
      </c>
      <c r="W509" s="54">
        <f t="shared" si="14"/>
        <v>0.5926259527110137</v>
      </c>
      <c r="X509" s="55">
        <f t="shared" si="15"/>
        <v>0.5926259527110137</v>
      </c>
    </row>
    <row r="510" spans="2:24" x14ac:dyDescent="0.25">
      <c r="B510" s="26">
        <f>IF('Training Data'!A504="M",1,0)</f>
        <v>1</v>
      </c>
      <c r="C510" s="22">
        <f>IF('Training Data'!A504="F",1,0)</f>
        <v>0</v>
      </c>
      <c r="D510" s="26">
        <f>IF('Training Data'!$B504="H",1,0)</f>
        <v>0</v>
      </c>
      <c r="E510" s="22">
        <f>IF('Training Data'!$B504="A",1,0)</f>
        <v>1</v>
      </c>
      <c r="F510" s="37">
        <v>0</v>
      </c>
      <c r="G510" s="37">
        <v>1</v>
      </c>
      <c r="H510" s="37">
        <v>0</v>
      </c>
      <c r="I510" s="37">
        <v>0</v>
      </c>
      <c r="J510" s="37">
        <v>0</v>
      </c>
      <c r="K510" s="37">
        <v>0</v>
      </c>
      <c r="L510" s="37">
        <v>0</v>
      </c>
      <c r="M510" s="37">
        <v>0</v>
      </c>
      <c r="N510" s="37">
        <v>0</v>
      </c>
      <c r="O510" s="37">
        <v>0</v>
      </c>
      <c r="P510" s="37">
        <v>0</v>
      </c>
      <c r="Q510" s="37">
        <v>0</v>
      </c>
      <c r="R510" s="37">
        <v>0</v>
      </c>
      <c r="S510" s="37">
        <v>0</v>
      </c>
      <c r="T510" s="22">
        <v>0</v>
      </c>
      <c r="U510" s="24">
        <v>1</v>
      </c>
      <c r="V510" s="23">
        <v>0</v>
      </c>
      <c r="W510" s="54">
        <f t="shared" si="14"/>
        <v>4.8691843818169378E-3</v>
      </c>
      <c r="X510" s="55">
        <f t="shared" si="15"/>
        <v>4.8691843818169378E-3</v>
      </c>
    </row>
    <row r="511" spans="2:24" x14ac:dyDescent="0.25">
      <c r="B511" s="26">
        <f>IF('Training Data'!A505="M",1,0)</f>
        <v>1</v>
      </c>
      <c r="C511" s="22">
        <f>IF('Training Data'!A505="F",1,0)</f>
        <v>0</v>
      </c>
      <c r="D511" s="26">
        <f>IF('Training Data'!$B505="H",1,0)</f>
        <v>0</v>
      </c>
      <c r="E511" s="22">
        <f>IF('Training Data'!$B505="A",1,0)</f>
        <v>1</v>
      </c>
      <c r="F511" s="37">
        <v>0</v>
      </c>
      <c r="G511" s="37">
        <v>1</v>
      </c>
      <c r="H511" s="37">
        <v>0</v>
      </c>
      <c r="I511" s="37">
        <v>0</v>
      </c>
      <c r="J511" s="37">
        <v>0</v>
      </c>
      <c r="K511" s="37">
        <v>0</v>
      </c>
      <c r="L511" s="37">
        <v>0</v>
      </c>
      <c r="M511" s="37">
        <v>0</v>
      </c>
      <c r="N511" s="37">
        <v>0</v>
      </c>
      <c r="O511" s="37">
        <v>0</v>
      </c>
      <c r="P511" s="37">
        <v>0</v>
      </c>
      <c r="Q511" s="37">
        <v>0</v>
      </c>
      <c r="R511" s="37">
        <v>0</v>
      </c>
      <c r="S511" s="37">
        <v>0</v>
      </c>
      <c r="T511" s="22">
        <v>0</v>
      </c>
      <c r="U511" s="24">
        <v>1</v>
      </c>
      <c r="V511" s="23">
        <v>0</v>
      </c>
      <c r="W511" s="54">
        <f t="shared" si="14"/>
        <v>4.8691843818169378E-3</v>
      </c>
      <c r="X511" s="55">
        <f t="shared" si="15"/>
        <v>4.8691843818169378E-3</v>
      </c>
    </row>
    <row r="512" spans="2:24" x14ac:dyDescent="0.25">
      <c r="B512" s="26">
        <f>IF('Training Data'!A506="M",1,0)</f>
        <v>0</v>
      </c>
      <c r="C512" s="22">
        <f>IF('Training Data'!A506="F",1,0)</f>
        <v>1</v>
      </c>
      <c r="D512" s="26">
        <f>IF('Training Data'!$B506="H",1,0)</f>
        <v>0</v>
      </c>
      <c r="E512" s="22">
        <f>IF('Training Data'!$B506="A",1,0)</f>
        <v>0</v>
      </c>
      <c r="F512" s="37">
        <v>0</v>
      </c>
      <c r="G512" s="37">
        <v>1</v>
      </c>
      <c r="H512" s="37">
        <v>0</v>
      </c>
      <c r="I512" s="37">
        <v>0</v>
      </c>
      <c r="J512" s="37">
        <v>0</v>
      </c>
      <c r="K512" s="37">
        <v>0</v>
      </c>
      <c r="L512" s="37">
        <v>0</v>
      </c>
      <c r="M512" s="37">
        <v>0</v>
      </c>
      <c r="N512" s="37">
        <v>0</v>
      </c>
      <c r="O512" s="37">
        <v>0</v>
      </c>
      <c r="P512" s="37">
        <v>0</v>
      </c>
      <c r="Q512" s="37">
        <v>0</v>
      </c>
      <c r="R512" s="37">
        <v>0</v>
      </c>
      <c r="S512" s="37">
        <v>0</v>
      </c>
      <c r="T512" s="22">
        <v>0</v>
      </c>
      <c r="U512" s="24">
        <v>1</v>
      </c>
      <c r="V512" s="23">
        <v>0</v>
      </c>
      <c r="W512" s="54">
        <f t="shared" si="14"/>
        <v>5.9098103820550987E-2</v>
      </c>
      <c r="X512" s="55">
        <f t="shared" si="15"/>
        <v>5.9098103820550987E-2</v>
      </c>
    </row>
    <row r="513" spans="2:24" x14ac:dyDescent="0.25">
      <c r="B513" s="26">
        <f>IF('Training Data'!A507="M",1,0)</f>
        <v>1</v>
      </c>
      <c r="C513" s="22">
        <f>IF('Training Data'!A507="F",1,0)</f>
        <v>0</v>
      </c>
      <c r="D513" s="26">
        <f>IF('Training Data'!$B507="H",1,0)</f>
        <v>0</v>
      </c>
      <c r="E513" s="22">
        <f>IF('Training Data'!$B507="A",1,0)</f>
        <v>1</v>
      </c>
      <c r="F513" s="37">
        <v>0</v>
      </c>
      <c r="G513" s="37">
        <v>0</v>
      </c>
      <c r="H513" s="37">
        <v>1</v>
      </c>
      <c r="I513" s="37">
        <v>0</v>
      </c>
      <c r="J513" s="37">
        <v>0</v>
      </c>
      <c r="K513" s="37">
        <v>0</v>
      </c>
      <c r="L513" s="37">
        <v>0</v>
      </c>
      <c r="M513" s="37">
        <v>0</v>
      </c>
      <c r="N513" s="37">
        <v>0</v>
      </c>
      <c r="O513" s="37">
        <v>0</v>
      </c>
      <c r="P513" s="37">
        <v>0</v>
      </c>
      <c r="Q513" s="37">
        <v>0</v>
      </c>
      <c r="R513" s="37">
        <v>1</v>
      </c>
      <c r="S513" s="37">
        <v>0</v>
      </c>
      <c r="T513" s="22">
        <v>1</v>
      </c>
      <c r="U513" s="24">
        <v>1</v>
      </c>
      <c r="V513" s="23">
        <v>0</v>
      </c>
      <c r="W513" s="54">
        <f t="shared" si="14"/>
        <v>0.61349013149019238</v>
      </c>
      <c r="X513" s="55">
        <f t="shared" si="15"/>
        <v>0.61349013149019238</v>
      </c>
    </row>
    <row r="514" spans="2:24" x14ac:dyDescent="0.25">
      <c r="B514" s="26">
        <f>IF('Training Data'!A508="M",1,0)</f>
        <v>1</v>
      </c>
      <c r="C514" s="22">
        <f>IF('Training Data'!A508="F",1,0)</f>
        <v>0</v>
      </c>
      <c r="D514" s="26">
        <f>IF('Training Data'!$B508="H",1,0)</f>
        <v>1</v>
      </c>
      <c r="E514" s="22">
        <f>IF('Training Data'!$B508="A",1,0)</f>
        <v>0</v>
      </c>
      <c r="F514" s="37">
        <v>0</v>
      </c>
      <c r="G514" s="37">
        <v>0</v>
      </c>
      <c r="H514" s="37">
        <v>0</v>
      </c>
      <c r="I514" s="37">
        <v>0</v>
      </c>
      <c r="J514" s="37">
        <v>0</v>
      </c>
      <c r="K514" s="37">
        <v>0</v>
      </c>
      <c r="L514" s="37">
        <v>0</v>
      </c>
      <c r="M514" s="37">
        <v>0</v>
      </c>
      <c r="N514" s="37">
        <v>0</v>
      </c>
      <c r="O514" s="37">
        <v>0</v>
      </c>
      <c r="P514" s="37">
        <v>0</v>
      </c>
      <c r="Q514" s="37">
        <v>0</v>
      </c>
      <c r="R514" s="37">
        <v>0</v>
      </c>
      <c r="S514" s="37">
        <v>0</v>
      </c>
      <c r="T514" s="22">
        <v>0</v>
      </c>
      <c r="U514" s="24">
        <v>1</v>
      </c>
      <c r="V514" s="23">
        <v>0</v>
      </c>
      <c r="W514" s="54">
        <f t="shared" si="14"/>
        <v>0.18577807334081253</v>
      </c>
      <c r="X514" s="55">
        <f t="shared" si="15"/>
        <v>0.18577807334081253</v>
      </c>
    </row>
    <row r="515" spans="2:24" x14ac:dyDescent="0.25">
      <c r="B515" s="26">
        <f>IF('Training Data'!A509="M",1,0)</f>
        <v>1</v>
      </c>
      <c r="C515" s="22">
        <f>IF('Training Data'!A509="F",1,0)</f>
        <v>0</v>
      </c>
      <c r="D515" s="26">
        <f>IF('Training Data'!$B509="H",1,0)</f>
        <v>0</v>
      </c>
      <c r="E515" s="22">
        <f>IF('Training Data'!$B509="A",1,0)</f>
        <v>1</v>
      </c>
      <c r="F515" s="37">
        <v>0</v>
      </c>
      <c r="G515" s="37">
        <v>1</v>
      </c>
      <c r="H515" s="37">
        <v>0</v>
      </c>
      <c r="I515" s="37">
        <v>0</v>
      </c>
      <c r="J515" s="37">
        <v>0</v>
      </c>
      <c r="K515" s="37">
        <v>0</v>
      </c>
      <c r="L515" s="37">
        <v>0</v>
      </c>
      <c r="M515" s="37">
        <v>0</v>
      </c>
      <c r="N515" s="37">
        <v>0</v>
      </c>
      <c r="O515" s="37">
        <v>0</v>
      </c>
      <c r="P515" s="37">
        <v>0</v>
      </c>
      <c r="Q515" s="37">
        <v>0</v>
      </c>
      <c r="R515" s="37">
        <v>0</v>
      </c>
      <c r="S515" s="37">
        <v>0</v>
      </c>
      <c r="T515" s="22">
        <v>0</v>
      </c>
      <c r="U515" s="24">
        <v>1</v>
      </c>
      <c r="V515" s="23">
        <v>0</v>
      </c>
      <c r="W515" s="54">
        <f t="shared" si="14"/>
        <v>4.8691843818169378E-3</v>
      </c>
      <c r="X515" s="55">
        <f t="shared" si="15"/>
        <v>4.8691843818169378E-3</v>
      </c>
    </row>
    <row r="516" spans="2:24" x14ac:dyDescent="0.25">
      <c r="B516" s="26">
        <f>IF('Training Data'!A510="M",1,0)</f>
        <v>0</v>
      </c>
      <c r="C516" s="22">
        <f>IF('Training Data'!A510="F",1,0)</f>
        <v>1</v>
      </c>
      <c r="D516" s="26">
        <f>IF('Training Data'!$B510="H",1,0)</f>
        <v>0</v>
      </c>
      <c r="E516" s="22">
        <f>IF('Training Data'!$B510="A",1,0)</f>
        <v>1</v>
      </c>
      <c r="F516" s="37">
        <v>0</v>
      </c>
      <c r="G516" s="37">
        <v>0</v>
      </c>
      <c r="H516" s="37">
        <v>0</v>
      </c>
      <c r="I516" s="37">
        <v>0</v>
      </c>
      <c r="J516" s="37">
        <v>0</v>
      </c>
      <c r="K516" s="37">
        <v>0</v>
      </c>
      <c r="L516" s="37">
        <v>0</v>
      </c>
      <c r="M516" s="37">
        <v>0</v>
      </c>
      <c r="N516" s="37">
        <v>0</v>
      </c>
      <c r="O516" s="37">
        <v>0</v>
      </c>
      <c r="P516" s="37">
        <v>0</v>
      </c>
      <c r="Q516" s="37">
        <v>0</v>
      </c>
      <c r="R516" s="37">
        <v>0</v>
      </c>
      <c r="S516" s="37">
        <v>0</v>
      </c>
      <c r="T516" s="22">
        <v>0</v>
      </c>
      <c r="U516" s="24">
        <v>1</v>
      </c>
      <c r="V516" s="23">
        <v>0</v>
      </c>
      <c r="W516" s="54">
        <f t="shared" si="14"/>
        <v>0.30860151101610406</v>
      </c>
      <c r="X516" s="55">
        <f t="shared" si="15"/>
        <v>0.30860151101610406</v>
      </c>
    </row>
    <row r="517" spans="2:24" x14ac:dyDescent="0.25">
      <c r="B517" s="26">
        <f>IF('Training Data'!A511="M",1,0)</f>
        <v>1</v>
      </c>
      <c r="C517" s="22">
        <f>IF('Training Data'!A511="F",1,0)</f>
        <v>0</v>
      </c>
      <c r="D517" s="26">
        <f>IF('Training Data'!$B511="H",1,0)</f>
        <v>1</v>
      </c>
      <c r="E517" s="22">
        <f>IF('Training Data'!$B511="A",1,0)</f>
        <v>0</v>
      </c>
      <c r="F517" s="37">
        <v>0</v>
      </c>
      <c r="G517" s="37">
        <v>0</v>
      </c>
      <c r="H517" s="37">
        <v>0</v>
      </c>
      <c r="I517" s="37">
        <v>0</v>
      </c>
      <c r="J517" s="37">
        <v>0</v>
      </c>
      <c r="K517" s="37">
        <v>0</v>
      </c>
      <c r="L517" s="37">
        <v>0</v>
      </c>
      <c r="M517" s="37">
        <v>0</v>
      </c>
      <c r="N517" s="37">
        <v>0</v>
      </c>
      <c r="O517" s="37">
        <v>0</v>
      </c>
      <c r="P517" s="37">
        <v>0</v>
      </c>
      <c r="Q517" s="37">
        <v>0</v>
      </c>
      <c r="R517" s="37">
        <v>0</v>
      </c>
      <c r="S517" s="37">
        <v>0</v>
      </c>
      <c r="T517" s="22">
        <v>0</v>
      </c>
      <c r="U517" s="24">
        <v>1</v>
      </c>
      <c r="V517" s="23">
        <v>0</v>
      </c>
      <c r="W517" s="54">
        <f t="shared" si="14"/>
        <v>0.18577807334081253</v>
      </c>
      <c r="X517" s="55">
        <f t="shared" si="15"/>
        <v>0.18577807334081253</v>
      </c>
    </row>
    <row r="518" spans="2:24" x14ac:dyDescent="0.25">
      <c r="B518" s="26">
        <f>IF('Training Data'!A512="M",1,0)</f>
        <v>0</v>
      </c>
      <c r="C518" s="22">
        <f>IF('Training Data'!A512="F",1,0)</f>
        <v>1</v>
      </c>
      <c r="D518" s="26">
        <f>IF('Training Data'!$B512="H",1,0)</f>
        <v>0</v>
      </c>
      <c r="E518" s="22">
        <f>IF('Training Data'!$B512="A",1,0)</f>
        <v>1</v>
      </c>
      <c r="F518" s="37">
        <v>0</v>
      </c>
      <c r="G518" s="37">
        <v>1</v>
      </c>
      <c r="H518" s="37">
        <v>0</v>
      </c>
      <c r="I518" s="37">
        <v>0</v>
      </c>
      <c r="J518" s="37">
        <v>0</v>
      </c>
      <c r="K518" s="37">
        <v>0</v>
      </c>
      <c r="L518" s="37">
        <v>0</v>
      </c>
      <c r="M518" s="37">
        <v>0</v>
      </c>
      <c r="N518" s="37">
        <v>0</v>
      </c>
      <c r="O518" s="37">
        <v>0</v>
      </c>
      <c r="P518" s="37">
        <v>0</v>
      </c>
      <c r="Q518" s="37">
        <v>0</v>
      </c>
      <c r="R518" s="37">
        <v>0</v>
      </c>
      <c r="S518" s="37">
        <v>0</v>
      </c>
      <c r="T518" s="22">
        <v>1</v>
      </c>
      <c r="U518" s="24">
        <v>1</v>
      </c>
      <c r="V518" s="23">
        <v>0</v>
      </c>
      <c r="W518" s="54">
        <f t="shared" si="14"/>
        <v>0.42194806274860014</v>
      </c>
      <c r="X518" s="55">
        <f t="shared" si="15"/>
        <v>0.42194806274860014</v>
      </c>
    </row>
    <row r="519" spans="2:24" x14ac:dyDescent="0.25">
      <c r="B519" s="26">
        <f>IF('Training Data'!A513="M",1,0)</f>
        <v>1</v>
      </c>
      <c r="C519" s="22">
        <f>IF('Training Data'!A513="F",1,0)</f>
        <v>0</v>
      </c>
      <c r="D519" s="26">
        <f>IF('Training Data'!$B513="H",1,0)</f>
        <v>1</v>
      </c>
      <c r="E519" s="22">
        <f>IF('Training Data'!$B513="A",1,0)</f>
        <v>0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37">
        <v>0</v>
      </c>
      <c r="L519" s="37">
        <v>0</v>
      </c>
      <c r="M519" s="37">
        <v>0</v>
      </c>
      <c r="N519" s="37">
        <v>0</v>
      </c>
      <c r="O519" s="37">
        <v>0</v>
      </c>
      <c r="P519" s="37">
        <v>0</v>
      </c>
      <c r="Q519" s="37">
        <v>0</v>
      </c>
      <c r="R519" s="37">
        <v>0</v>
      </c>
      <c r="S519" s="37">
        <v>0</v>
      </c>
      <c r="T519" s="22">
        <v>0</v>
      </c>
      <c r="U519" s="24">
        <v>1</v>
      </c>
      <c r="V519" s="23">
        <v>0</v>
      </c>
      <c r="W519" s="54">
        <f t="shared" si="14"/>
        <v>0.18577807334081253</v>
      </c>
      <c r="X519" s="55">
        <f t="shared" si="15"/>
        <v>0.18577807334081253</v>
      </c>
    </row>
    <row r="520" spans="2:24" x14ac:dyDescent="0.25">
      <c r="B520" s="26">
        <f>IF('Training Data'!A514="M",1,0)</f>
        <v>1</v>
      </c>
      <c r="C520" s="22">
        <f>IF('Training Data'!A514="F",1,0)</f>
        <v>0</v>
      </c>
      <c r="D520" s="26">
        <f>IF('Training Data'!$B514="H",1,0)</f>
        <v>1</v>
      </c>
      <c r="E520" s="22">
        <f>IF('Training Data'!$B514="A",1,0)</f>
        <v>0</v>
      </c>
      <c r="F520" s="37">
        <v>0</v>
      </c>
      <c r="G520" s="37">
        <v>0</v>
      </c>
      <c r="H520" s="37">
        <v>0</v>
      </c>
      <c r="I520" s="37">
        <v>0</v>
      </c>
      <c r="J520" s="37">
        <v>0</v>
      </c>
      <c r="K520" s="37">
        <v>0</v>
      </c>
      <c r="L520" s="37">
        <v>0</v>
      </c>
      <c r="M520" s="37">
        <v>0</v>
      </c>
      <c r="N520" s="37">
        <v>0</v>
      </c>
      <c r="O520" s="37">
        <v>0</v>
      </c>
      <c r="P520" s="37">
        <v>1</v>
      </c>
      <c r="Q520" s="37">
        <v>0</v>
      </c>
      <c r="R520" s="37">
        <v>0</v>
      </c>
      <c r="S520" s="37">
        <v>0</v>
      </c>
      <c r="T520" s="22">
        <v>0</v>
      </c>
      <c r="U520" s="24">
        <v>1</v>
      </c>
      <c r="V520" s="23">
        <v>0</v>
      </c>
      <c r="W520" s="54">
        <f t="shared" ref="W520:W583" si="16">SUMPRODUCT($B$2:$U$2,B520:U520)</f>
        <v>3.0570244572823424E-2</v>
      </c>
      <c r="X520" s="55">
        <f t="shared" si="15"/>
        <v>3.0570244572823424E-2</v>
      </c>
    </row>
    <row r="521" spans="2:24" x14ac:dyDescent="0.25">
      <c r="B521" s="26">
        <f>IF('Training Data'!A515="M",1,0)</f>
        <v>1</v>
      </c>
      <c r="C521" s="22">
        <f>IF('Training Data'!A515="F",1,0)</f>
        <v>0</v>
      </c>
      <c r="D521" s="26">
        <f>IF('Training Data'!$B515="H",1,0)</f>
        <v>1</v>
      </c>
      <c r="E521" s="22">
        <f>IF('Training Data'!$B515="A",1,0)</f>
        <v>0</v>
      </c>
      <c r="F521" s="37">
        <v>0</v>
      </c>
      <c r="G521" s="37">
        <v>0</v>
      </c>
      <c r="H521" s="37">
        <v>0</v>
      </c>
      <c r="I521" s="37">
        <v>0</v>
      </c>
      <c r="J521" s="37">
        <v>0</v>
      </c>
      <c r="K521" s="37">
        <v>0</v>
      </c>
      <c r="L521" s="37">
        <v>0</v>
      </c>
      <c r="M521" s="37">
        <v>0</v>
      </c>
      <c r="N521" s="37">
        <v>0</v>
      </c>
      <c r="O521" s="37">
        <v>0</v>
      </c>
      <c r="P521" s="37">
        <v>0</v>
      </c>
      <c r="Q521" s="37">
        <v>0</v>
      </c>
      <c r="R521" s="37">
        <v>0</v>
      </c>
      <c r="S521" s="37">
        <v>1</v>
      </c>
      <c r="T521" s="22">
        <v>0</v>
      </c>
      <c r="U521" s="24">
        <v>1</v>
      </c>
      <c r="V521" s="23">
        <v>0</v>
      </c>
      <c r="W521" s="54">
        <f t="shared" si="16"/>
        <v>4.3438207243797836E-2</v>
      </c>
      <c r="X521" s="55">
        <f t="shared" ref="X521:X584" si="17">ABS(V521-W521)</f>
        <v>4.3438207243797836E-2</v>
      </c>
    </row>
    <row r="522" spans="2:24" x14ac:dyDescent="0.25">
      <c r="B522" s="26">
        <f>IF('Training Data'!A516="M",1,0)</f>
        <v>1</v>
      </c>
      <c r="C522" s="22">
        <f>IF('Training Data'!A516="F",1,0)</f>
        <v>0</v>
      </c>
      <c r="D522" s="26">
        <f>IF('Training Data'!$B516="H",1,0)</f>
        <v>1</v>
      </c>
      <c r="E522" s="22">
        <f>IF('Training Data'!$B516="A",1,0)</f>
        <v>0</v>
      </c>
      <c r="F522" s="37">
        <v>0</v>
      </c>
      <c r="G522" s="37">
        <v>0</v>
      </c>
      <c r="H522" s="37">
        <v>0</v>
      </c>
      <c r="I522" s="37">
        <v>0</v>
      </c>
      <c r="J522" s="37">
        <v>0</v>
      </c>
      <c r="K522" s="37">
        <v>0</v>
      </c>
      <c r="L522" s="37">
        <v>0</v>
      </c>
      <c r="M522" s="37">
        <v>0</v>
      </c>
      <c r="N522" s="37">
        <v>0</v>
      </c>
      <c r="O522" s="37">
        <v>0</v>
      </c>
      <c r="P522" s="37">
        <v>0</v>
      </c>
      <c r="Q522" s="37">
        <v>0</v>
      </c>
      <c r="R522" s="37">
        <v>0</v>
      </c>
      <c r="S522" s="37">
        <v>0</v>
      </c>
      <c r="T522" s="22">
        <v>0</v>
      </c>
      <c r="U522" s="24">
        <v>1</v>
      </c>
      <c r="V522" s="23">
        <v>0</v>
      </c>
      <c r="W522" s="54">
        <f t="shared" si="16"/>
        <v>0.18577807334081253</v>
      </c>
      <c r="X522" s="55">
        <f t="shared" si="17"/>
        <v>0.18577807334081253</v>
      </c>
    </row>
    <row r="523" spans="2:24" x14ac:dyDescent="0.25">
      <c r="B523" s="26">
        <f>IF('Training Data'!A517="M",1,0)</f>
        <v>1</v>
      </c>
      <c r="C523" s="22">
        <f>IF('Training Data'!A517="F",1,0)</f>
        <v>0</v>
      </c>
      <c r="D523" s="26">
        <f>IF('Training Data'!$B517="H",1,0)</f>
        <v>1</v>
      </c>
      <c r="E523" s="22">
        <f>IF('Training Data'!$B517="A",1,0)</f>
        <v>0</v>
      </c>
      <c r="F523" s="37">
        <v>0</v>
      </c>
      <c r="G523" s="37">
        <v>0</v>
      </c>
      <c r="H523" s="37">
        <v>1</v>
      </c>
      <c r="I523" s="37">
        <v>0</v>
      </c>
      <c r="J523" s="37">
        <v>0</v>
      </c>
      <c r="K523" s="37">
        <v>0</v>
      </c>
      <c r="L523" s="37">
        <v>0</v>
      </c>
      <c r="M523" s="37">
        <v>1</v>
      </c>
      <c r="N523" s="37">
        <v>0</v>
      </c>
      <c r="O523" s="37">
        <v>0</v>
      </c>
      <c r="P523" s="37">
        <v>0</v>
      </c>
      <c r="Q523" s="37">
        <v>0</v>
      </c>
      <c r="R523" s="37">
        <v>0</v>
      </c>
      <c r="S523" s="37">
        <v>0</v>
      </c>
      <c r="T523" s="22">
        <v>0</v>
      </c>
      <c r="U523" s="24">
        <v>1</v>
      </c>
      <c r="V523" s="23">
        <v>0</v>
      </c>
      <c r="W523" s="54">
        <f t="shared" si="16"/>
        <v>0.29971655249271079</v>
      </c>
      <c r="X523" s="55">
        <f t="shared" si="17"/>
        <v>0.29971655249271079</v>
      </c>
    </row>
    <row r="524" spans="2:24" x14ac:dyDescent="0.25">
      <c r="B524" s="26">
        <f>IF('Training Data'!A518="M",1,0)</f>
        <v>0</v>
      </c>
      <c r="C524" s="22">
        <f>IF('Training Data'!A518="F",1,0)</f>
        <v>1</v>
      </c>
      <c r="D524" s="26">
        <f>IF('Training Data'!$B518="H",1,0)</f>
        <v>1</v>
      </c>
      <c r="E524" s="22">
        <f>IF('Training Data'!$B518="A",1,0)</f>
        <v>0</v>
      </c>
      <c r="F524" s="37">
        <v>0</v>
      </c>
      <c r="G524" s="37">
        <v>0</v>
      </c>
      <c r="H524" s="37">
        <v>0</v>
      </c>
      <c r="I524" s="37">
        <v>0</v>
      </c>
      <c r="J524" s="37">
        <v>0</v>
      </c>
      <c r="K524" s="37">
        <v>0</v>
      </c>
      <c r="L524" s="37">
        <v>0</v>
      </c>
      <c r="M524" s="37">
        <v>0</v>
      </c>
      <c r="N524" s="37">
        <v>0</v>
      </c>
      <c r="O524" s="37">
        <v>0</v>
      </c>
      <c r="P524" s="37">
        <v>0</v>
      </c>
      <c r="Q524" s="37">
        <v>0</v>
      </c>
      <c r="R524" s="37">
        <v>0</v>
      </c>
      <c r="S524" s="37">
        <v>1</v>
      </c>
      <c r="T524" s="22">
        <v>0</v>
      </c>
      <c r="U524" s="24">
        <v>1</v>
      </c>
      <c r="V524" s="23">
        <v>0</v>
      </c>
      <c r="W524" s="54">
        <f t="shared" si="16"/>
        <v>0.15432356849769177</v>
      </c>
      <c r="X524" s="55">
        <f t="shared" si="17"/>
        <v>0.15432356849769177</v>
      </c>
    </row>
    <row r="525" spans="2:24" x14ac:dyDescent="0.25">
      <c r="B525" s="26">
        <f>IF('Training Data'!A519="M",1,0)</f>
        <v>0</v>
      </c>
      <c r="C525" s="22">
        <f>IF('Training Data'!A519="F",1,0)</f>
        <v>1</v>
      </c>
      <c r="D525" s="26">
        <f>IF('Training Data'!$B519="H",1,0)</f>
        <v>0</v>
      </c>
      <c r="E525" s="22">
        <f>IF('Training Data'!$B519="A",1,0)</f>
        <v>0</v>
      </c>
      <c r="F525" s="37">
        <v>0</v>
      </c>
      <c r="G525" s="37">
        <v>1</v>
      </c>
      <c r="H525" s="37">
        <v>1</v>
      </c>
      <c r="I525" s="37">
        <v>0</v>
      </c>
      <c r="J525" s="37">
        <v>0</v>
      </c>
      <c r="K525" s="37">
        <v>0</v>
      </c>
      <c r="L525" s="37">
        <v>0</v>
      </c>
      <c r="M525" s="37">
        <v>0</v>
      </c>
      <c r="N525" s="37">
        <v>0</v>
      </c>
      <c r="O525" s="37">
        <v>0</v>
      </c>
      <c r="P525" s="37">
        <v>1</v>
      </c>
      <c r="Q525" s="37">
        <v>0</v>
      </c>
      <c r="R525" s="37">
        <v>0</v>
      </c>
      <c r="S525" s="37">
        <v>0</v>
      </c>
      <c r="T525" s="22">
        <v>0</v>
      </c>
      <c r="U525" s="24">
        <v>1</v>
      </c>
      <c r="V525" s="23">
        <v>0</v>
      </c>
      <c r="W525" s="54">
        <f t="shared" si="16"/>
        <v>-0.28249177844865242</v>
      </c>
      <c r="X525" s="55">
        <f t="shared" si="17"/>
        <v>0.28249177844865242</v>
      </c>
    </row>
    <row r="526" spans="2:24" x14ac:dyDescent="0.25">
      <c r="B526" s="26">
        <f>IF('Training Data'!A520="M",1,0)</f>
        <v>0</v>
      </c>
      <c r="C526" s="22">
        <f>IF('Training Data'!A520="F",1,0)</f>
        <v>1</v>
      </c>
      <c r="D526" s="26">
        <f>IF('Training Data'!$B520="H",1,0)</f>
        <v>0</v>
      </c>
      <c r="E526" s="22">
        <f>IF('Training Data'!$B520="A",1,0)</f>
        <v>1</v>
      </c>
      <c r="F526" s="37">
        <v>0</v>
      </c>
      <c r="G526" s="37">
        <v>0</v>
      </c>
      <c r="H526" s="37">
        <v>0</v>
      </c>
      <c r="I526" s="37">
        <v>0</v>
      </c>
      <c r="J526" s="37">
        <v>0</v>
      </c>
      <c r="K526" s="37">
        <v>0</v>
      </c>
      <c r="L526" s="37">
        <v>0</v>
      </c>
      <c r="M526" s="37">
        <v>0</v>
      </c>
      <c r="N526" s="37">
        <v>0</v>
      </c>
      <c r="O526" s="37">
        <v>0</v>
      </c>
      <c r="P526" s="37">
        <v>0</v>
      </c>
      <c r="Q526" s="37">
        <v>0</v>
      </c>
      <c r="R526" s="37">
        <v>0</v>
      </c>
      <c r="S526" s="37">
        <v>0</v>
      </c>
      <c r="T526" s="22">
        <v>0</v>
      </c>
      <c r="U526" s="24">
        <v>1</v>
      </c>
      <c r="V526" s="23">
        <v>0</v>
      </c>
      <c r="W526" s="54">
        <f t="shared" si="16"/>
        <v>0.30860151101610406</v>
      </c>
      <c r="X526" s="55">
        <f t="shared" si="17"/>
        <v>0.30860151101610406</v>
      </c>
    </row>
    <row r="527" spans="2:24" x14ac:dyDescent="0.25">
      <c r="B527" s="26">
        <f>IF('Training Data'!A521="M",1,0)</f>
        <v>1</v>
      </c>
      <c r="C527" s="22">
        <f>IF('Training Data'!A521="F",1,0)</f>
        <v>0</v>
      </c>
      <c r="D527" s="26">
        <f>IF('Training Data'!$B521="H",1,0)</f>
        <v>1</v>
      </c>
      <c r="E527" s="22">
        <f>IF('Training Data'!$B521="A",1,0)</f>
        <v>0</v>
      </c>
      <c r="F527" s="37">
        <v>0</v>
      </c>
      <c r="G527" s="37">
        <v>0</v>
      </c>
      <c r="H527" s="37">
        <v>1</v>
      </c>
      <c r="I527" s="37">
        <v>0</v>
      </c>
      <c r="J527" s="37">
        <v>0</v>
      </c>
      <c r="K527" s="37">
        <v>0</v>
      </c>
      <c r="L527" s="37">
        <v>0</v>
      </c>
      <c r="M527" s="37">
        <v>0</v>
      </c>
      <c r="N527" s="37">
        <v>0</v>
      </c>
      <c r="O527" s="37">
        <v>0</v>
      </c>
      <c r="P527" s="37">
        <v>0</v>
      </c>
      <c r="Q527" s="37">
        <v>0</v>
      </c>
      <c r="R527" s="37">
        <v>0</v>
      </c>
      <c r="S527" s="37">
        <v>1</v>
      </c>
      <c r="T527" s="22">
        <v>0</v>
      </c>
      <c r="U527" s="24">
        <v>1</v>
      </c>
      <c r="V527" s="23">
        <v>0</v>
      </c>
      <c r="W527" s="54">
        <f t="shared" si="16"/>
        <v>-0.14294384625741657</v>
      </c>
      <c r="X527" s="55">
        <f t="shared" si="17"/>
        <v>0.14294384625741657</v>
      </c>
    </row>
    <row r="528" spans="2:24" x14ac:dyDescent="0.25">
      <c r="B528" s="26">
        <f>IF('Training Data'!A522="M",1,0)</f>
        <v>0</v>
      </c>
      <c r="C528" s="22">
        <f>IF('Training Data'!A522="F",1,0)</f>
        <v>1</v>
      </c>
      <c r="D528" s="26">
        <f>IF('Training Data'!$B522="H",1,0)</f>
        <v>1</v>
      </c>
      <c r="E528" s="22">
        <f>IF('Training Data'!$B522="A",1,0)</f>
        <v>0</v>
      </c>
      <c r="F528" s="37">
        <v>0</v>
      </c>
      <c r="G528" s="37">
        <v>0</v>
      </c>
      <c r="H528" s="37">
        <v>0</v>
      </c>
      <c r="I528" s="37">
        <v>0</v>
      </c>
      <c r="J528" s="37">
        <v>0</v>
      </c>
      <c r="K528" s="37">
        <v>0</v>
      </c>
      <c r="L528" s="37">
        <v>0</v>
      </c>
      <c r="M528" s="37">
        <v>0</v>
      </c>
      <c r="N528" s="37">
        <v>0</v>
      </c>
      <c r="O528" s="37">
        <v>0</v>
      </c>
      <c r="P528" s="37">
        <v>0</v>
      </c>
      <c r="Q528" s="37">
        <v>0</v>
      </c>
      <c r="R528" s="37">
        <v>0</v>
      </c>
      <c r="S528" s="37">
        <v>0</v>
      </c>
      <c r="T528" s="22">
        <v>0</v>
      </c>
      <c r="U528" s="24">
        <v>1</v>
      </c>
      <c r="V528" s="23">
        <v>0</v>
      </c>
      <c r="W528" s="54">
        <f t="shared" si="16"/>
        <v>0.29666343459470645</v>
      </c>
      <c r="X528" s="55">
        <f t="shared" si="17"/>
        <v>0.29666343459470645</v>
      </c>
    </row>
    <row r="529" spans="2:24" x14ac:dyDescent="0.25">
      <c r="B529" s="26">
        <f>IF('Training Data'!A523="M",1,0)</f>
        <v>0</v>
      </c>
      <c r="C529" s="22">
        <f>IF('Training Data'!A523="F",1,0)</f>
        <v>1</v>
      </c>
      <c r="D529" s="26">
        <f>IF('Training Data'!$B523="H",1,0)</f>
        <v>0</v>
      </c>
      <c r="E529" s="22">
        <f>IF('Training Data'!$B523="A",1,0)</f>
        <v>1</v>
      </c>
      <c r="F529" s="37">
        <v>0</v>
      </c>
      <c r="G529" s="37">
        <v>1</v>
      </c>
      <c r="H529" s="37">
        <v>0</v>
      </c>
      <c r="I529" s="37">
        <v>0</v>
      </c>
      <c r="J529" s="37">
        <v>0</v>
      </c>
      <c r="K529" s="37">
        <v>0</v>
      </c>
      <c r="L529" s="37">
        <v>0</v>
      </c>
      <c r="M529" s="37">
        <v>0</v>
      </c>
      <c r="N529" s="37">
        <v>0</v>
      </c>
      <c r="O529" s="37">
        <v>0</v>
      </c>
      <c r="P529" s="37">
        <v>0</v>
      </c>
      <c r="Q529" s="37">
        <v>0</v>
      </c>
      <c r="R529" s="37">
        <v>0</v>
      </c>
      <c r="S529" s="37">
        <v>0</v>
      </c>
      <c r="T529" s="22">
        <v>0</v>
      </c>
      <c r="U529" s="24">
        <v>1</v>
      </c>
      <c r="V529" s="23">
        <v>0</v>
      </c>
      <c r="W529" s="54">
        <f t="shared" si="16"/>
        <v>0.11575454563571083</v>
      </c>
      <c r="X529" s="55">
        <f t="shared" si="17"/>
        <v>0.11575454563571083</v>
      </c>
    </row>
    <row r="530" spans="2:24" x14ac:dyDescent="0.25">
      <c r="B530" s="26">
        <f>IF('Training Data'!A524="M",1,0)</f>
        <v>1</v>
      </c>
      <c r="C530" s="22">
        <f>IF('Training Data'!A524="F",1,0)</f>
        <v>0</v>
      </c>
      <c r="D530" s="26">
        <f>IF('Training Data'!$B524="H",1,0)</f>
        <v>0</v>
      </c>
      <c r="E530" s="22">
        <f>IF('Training Data'!$B524="A",1,0)</f>
        <v>1</v>
      </c>
      <c r="F530" s="37">
        <v>0</v>
      </c>
      <c r="G530" s="37">
        <v>0</v>
      </c>
      <c r="H530" s="37">
        <v>1</v>
      </c>
      <c r="I530" s="37">
        <v>0</v>
      </c>
      <c r="J530" s="37">
        <v>0</v>
      </c>
      <c r="K530" s="37">
        <v>0</v>
      </c>
      <c r="L530" s="37">
        <v>0</v>
      </c>
      <c r="M530" s="37">
        <v>0</v>
      </c>
      <c r="N530" s="37">
        <v>0</v>
      </c>
      <c r="O530" s="37">
        <v>0</v>
      </c>
      <c r="P530" s="37">
        <v>0</v>
      </c>
      <c r="Q530" s="37">
        <v>0</v>
      </c>
      <c r="R530" s="37">
        <v>0</v>
      </c>
      <c r="S530" s="37">
        <v>0</v>
      </c>
      <c r="T530" s="22">
        <v>0</v>
      </c>
      <c r="U530" s="24">
        <v>1</v>
      </c>
      <c r="V530" s="23">
        <v>0</v>
      </c>
      <c r="W530" s="54">
        <f t="shared" si="16"/>
        <v>1.1334096260995796E-2</v>
      </c>
      <c r="X530" s="55">
        <f t="shared" si="17"/>
        <v>1.1334096260995796E-2</v>
      </c>
    </row>
    <row r="531" spans="2:24" x14ac:dyDescent="0.25">
      <c r="B531" s="26">
        <f>IF('Training Data'!A525="M",1,0)</f>
        <v>0</v>
      </c>
      <c r="C531" s="22">
        <f>IF('Training Data'!A525="F",1,0)</f>
        <v>1</v>
      </c>
      <c r="D531" s="26">
        <f>IF('Training Data'!$B525="H",1,0)</f>
        <v>1</v>
      </c>
      <c r="E531" s="22">
        <f>IF('Training Data'!$B525="A",1,0)</f>
        <v>0</v>
      </c>
      <c r="F531" s="37">
        <v>0</v>
      </c>
      <c r="G531" s="37">
        <v>0</v>
      </c>
      <c r="H531" s="37">
        <v>0</v>
      </c>
      <c r="I531" s="37">
        <v>0</v>
      </c>
      <c r="J531" s="37">
        <v>0</v>
      </c>
      <c r="K531" s="37">
        <v>0</v>
      </c>
      <c r="L531" s="37">
        <v>0</v>
      </c>
      <c r="M531" s="37">
        <v>0</v>
      </c>
      <c r="N531" s="37">
        <v>0</v>
      </c>
      <c r="O531" s="37">
        <v>0</v>
      </c>
      <c r="P531" s="37">
        <v>0</v>
      </c>
      <c r="Q531" s="37">
        <v>0</v>
      </c>
      <c r="R531" s="37">
        <v>0</v>
      </c>
      <c r="S531" s="37">
        <v>0</v>
      </c>
      <c r="T531" s="22">
        <v>0</v>
      </c>
      <c r="U531" s="24">
        <v>1</v>
      </c>
      <c r="V531" s="23">
        <v>0</v>
      </c>
      <c r="W531" s="54">
        <f t="shared" si="16"/>
        <v>0.29666343459470645</v>
      </c>
      <c r="X531" s="55">
        <f t="shared" si="17"/>
        <v>0.29666343459470645</v>
      </c>
    </row>
    <row r="532" spans="2:24" x14ac:dyDescent="0.25">
      <c r="B532" s="26">
        <f>IF('Training Data'!A526="M",1,0)</f>
        <v>0</v>
      </c>
      <c r="C532" s="22">
        <f>IF('Training Data'!A526="F",1,0)</f>
        <v>1</v>
      </c>
      <c r="D532" s="26">
        <f>IF('Training Data'!$B526="H",1,0)</f>
        <v>0</v>
      </c>
      <c r="E532" s="22">
        <f>IF('Training Data'!$B526="A",1,0)</f>
        <v>1</v>
      </c>
      <c r="F532" s="37">
        <v>0</v>
      </c>
      <c r="G532" s="37">
        <v>0</v>
      </c>
      <c r="H532" s="37">
        <v>0</v>
      </c>
      <c r="I532" s="37">
        <v>0</v>
      </c>
      <c r="J532" s="37">
        <v>0</v>
      </c>
      <c r="K532" s="37">
        <v>0</v>
      </c>
      <c r="L532" s="37">
        <v>0</v>
      </c>
      <c r="M532" s="37">
        <v>0</v>
      </c>
      <c r="N532" s="37">
        <v>0</v>
      </c>
      <c r="O532" s="37">
        <v>0</v>
      </c>
      <c r="P532" s="37">
        <v>0</v>
      </c>
      <c r="Q532" s="37">
        <v>0</v>
      </c>
      <c r="R532" s="37">
        <v>1</v>
      </c>
      <c r="S532" s="37">
        <v>0</v>
      </c>
      <c r="T532" s="22">
        <v>0</v>
      </c>
      <c r="U532" s="24">
        <v>1</v>
      </c>
      <c r="V532" s="23">
        <v>0</v>
      </c>
      <c r="W532" s="54">
        <f t="shared" si="16"/>
        <v>0.60456402913241125</v>
      </c>
      <c r="X532" s="55">
        <f t="shared" si="17"/>
        <v>0.60456402913241125</v>
      </c>
    </row>
    <row r="533" spans="2:24" x14ac:dyDescent="0.25">
      <c r="B533" s="26">
        <f>IF('Training Data'!A527="M",1,0)</f>
        <v>0</v>
      </c>
      <c r="C533" s="22">
        <f>IF('Training Data'!A527="F",1,0)</f>
        <v>1</v>
      </c>
      <c r="D533" s="26">
        <f>IF('Training Data'!$B527="H",1,0)</f>
        <v>0</v>
      </c>
      <c r="E533" s="22">
        <f>IF('Training Data'!$B527="A",1,0)</f>
        <v>1</v>
      </c>
      <c r="F533" s="37">
        <v>0</v>
      </c>
      <c r="G533" s="37">
        <v>0</v>
      </c>
      <c r="H533" s="37">
        <v>1</v>
      </c>
      <c r="I533" s="37">
        <v>0</v>
      </c>
      <c r="J533" s="37">
        <v>0</v>
      </c>
      <c r="K533" s="37">
        <v>0</v>
      </c>
      <c r="L533" s="37">
        <v>0</v>
      </c>
      <c r="M533" s="37">
        <v>0</v>
      </c>
      <c r="N533" s="37">
        <v>0</v>
      </c>
      <c r="O533" s="37">
        <v>0</v>
      </c>
      <c r="P533" s="37">
        <v>0</v>
      </c>
      <c r="Q533" s="37">
        <v>0</v>
      </c>
      <c r="R533" s="37">
        <v>0</v>
      </c>
      <c r="S533" s="37">
        <v>1</v>
      </c>
      <c r="T533" s="22">
        <v>0</v>
      </c>
      <c r="U533" s="24">
        <v>1</v>
      </c>
      <c r="V533" s="23">
        <v>0</v>
      </c>
      <c r="W533" s="54">
        <f t="shared" si="16"/>
        <v>-2.0120408582124993E-2</v>
      </c>
      <c r="X533" s="55">
        <f t="shared" si="17"/>
        <v>2.0120408582124993E-2</v>
      </c>
    </row>
    <row r="534" spans="2:24" x14ac:dyDescent="0.25">
      <c r="B534" s="26">
        <f>IF('Training Data'!A528="M",1,0)</f>
        <v>0</v>
      </c>
      <c r="C534" s="22">
        <f>IF('Training Data'!A528="F",1,0)</f>
        <v>1</v>
      </c>
      <c r="D534" s="26">
        <f>IF('Training Data'!$B528="H",1,0)</f>
        <v>0</v>
      </c>
      <c r="E534" s="22">
        <f>IF('Training Data'!$B528="A",1,0)</f>
        <v>1</v>
      </c>
      <c r="F534" s="37">
        <v>0</v>
      </c>
      <c r="G534" s="37">
        <v>0</v>
      </c>
      <c r="H534" s="37">
        <v>0</v>
      </c>
      <c r="I534" s="37">
        <v>0</v>
      </c>
      <c r="J534" s="37">
        <v>0</v>
      </c>
      <c r="K534" s="37">
        <v>0</v>
      </c>
      <c r="L534" s="37">
        <v>0</v>
      </c>
      <c r="M534" s="37">
        <v>0</v>
      </c>
      <c r="N534" s="37">
        <v>0</v>
      </c>
      <c r="O534" s="37">
        <v>0</v>
      </c>
      <c r="P534" s="37">
        <v>1</v>
      </c>
      <c r="Q534" s="37">
        <v>0</v>
      </c>
      <c r="R534" s="37">
        <v>0</v>
      </c>
      <c r="S534" s="37">
        <v>1</v>
      </c>
      <c r="T534" s="22">
        <v>0</v>
      </c>
      <c r="U534" s="24">
        <v>1</v>
      </c>
      <c r="V534" s="23">
        <v>0</v>
      </c>
      <c r="W534" s="54">
        <f t="shared" si="16"/>
        <v>1.1053816151100293E-2</v>
      </c>
      <c r="X534" s="55">
        <f t="shared" si="17"/>
        <v>1.1053816151100293E-2</v>
      </c>
    </row>
    <row r="535" spans="2:24" x14ac:dyDescent="0.25">
      <c r="B535" s="26">
        <f>IF('Training Data'!A529="M",1,0)</f>
        <v>1</v>
      </c>
      <c r="C535" s="22">
        <f>IF('Training Data'!A529="F",1,0)</f>
        <v>0</v>
      </c>
      <c r="D535" s="26">
        <f>IF('Training Data'!$B529="H",1,0)</f>
        <v>0</v>
      </c>
      <c r="E535" s="22">
        <f>IF('Training Data'!$B529="A",1,0)</f>
        <v>1</v>
      </c>
      <c r="F535" s="37">
        <v>0</v>
      </c>
      <c r="G535" s="37">
        <v>0</v>
      </c>
      <c r="H535" s="37">
        <v>0</v>
      </c>
      <c r="I535" s="37">
        <v>0</v>
      </c>
      <c r="J535" s="37">
        <v>0</v>
      </c>
      <c r="K535" s="37">
        <v>0</v>
      </c>
      <c r="L535" s="37">
        <v>0</v>
      </c>
      <c r="M535" s="37">
        <v>0</v>
      </c>
      <c r="N535" s="37">
        <v>0</v>
      </c>
      <c r="O535" s="37">
        <v>0</v>
      </c>
      <c r="P535" s="37">
        <v>0</v>
      </c>
      <c r="Q535" s="37">
        <v>0</v>
      </c>
      <c r="R535" s="37">
        <v>1</v>
      </c>
      <c r="S535" s="37">
        <v>0</v>
      </c>
      <c r="T535" s="22">
        <v>0</v>
      </c>
      <c r="U535" s="24">
        <v>1</v>
      </c>
      <c r="V535" s="23">
        <v>0</v>
      </c>
      <c r="W535" s="54">
        <f t="shared" si="16"/>
        <v>0.49367866787851739</v>
      </c>
      <c r="X535" s="55">
        <f t="shared" si="17"/>
        <v>0.49367866787851739</v>
      </c>
    </row>
    <row r="536" spans="2:24" x14ac:dyDescent="0.25">
      <c r="B536" s="26">
        <f>IF('Training Data'!A530="M",1,0)</f>
        <v>1</v>
      </c>
      <c r="C536" s="22">
        <f>IF('Training Data'!A530="F",1,0)</f>
        <v>0</v>
      </c>
      <c r="D536" s="26">
        <f>IF('Training Data'!$B530="H",1,0)</f>
        <v>1</v>
      </c>
      <c r="E536" s="22">
        <f>IF('Training Data'!$B530="A",1,0)</f>
        <v>0</v>
      </c>
      <c r="F536" s="37">
        <v>0</v>
      </c>
      <c r="G536" s="37">
        <v>0</v>
      </c>
      <c r="H536" s="37">
        <v>1</v>
      </c>
      <c r="I536" s="37">
        <v>0</v>
      </c>
      <c r="J536" s="37">
        <v>0</v>
      </c>
      <c r="K536" s="37">
        <v>0</v>
      </c>
      <c r="L536" s="37">
        <v>0</v>
      </c>
      <c r="M536" s="37">
        <v>0</v>
      </c>
      <c r="N536" s="37">
        <v>0</v>
      </c>
      <c r="O536" s="37">
        <v>0</v>
      </c>
      <c r="P536" s="37">
        <v>0</v>
      </c>
      <c r="Q536" s="37">
        <v>0</v>
      </c>
      <c r="R536" s="37">
        <v>0</v>
      </c>
      <c r="S536" s="37">
        <v>0</v>
      </c>
      <c r="T536" s="22">
        <v>0</v>
      </c>
      <c r="U536" s="24">
        <v>1</v>
      </c>
      <c r="V536" s="23">
        <v>0</v>
      </c>
      <c r="W536" s="54">
        <f t="shared" si="16"/>
        <v>-6.0398016040186242E-4</v>
      </c>
      <c r="X536" s="55">
        <f t="shared" si="17"/>
        <v>6.0398016040186242E-4</v>
      </c>
    </row>
    <row r="537" spans="2:24" x14ac:dyDescent="0.25">
      <c r="B537" s="26">
        <f>IF('Training Data'!A531="M",1,0)</f>
        <v>1</v>
      </c>
      <c r="C537" s="22">
        <f>IF('Training Data'!A531="F",1,0)</f>
        <v>0</v>
      </c>
      <c r="D537" s="26">
        <f>IF('Training Data'!$B531="H",1,0)</f>
        <v>1</v>
      </c>
      <c r="E537" s="22">
        <f>IF('Training Data'!$B531="A",1,0)</f>
        <v>0</v>
      </c>
      <c r="F537" s="37">
        <v>0</v>
      </c>
      <c r="G537" s="37">
        <v>0</v>
      </c>
      <c r="H537" s="37">
        <v>0</v>
      </c>
      <c r="I537" s="37">
        <v>0</v>
      </c>
      <c r="J537" s="37">
        <v>0</v>
      </c>
      <c r="K537" s="37">
        <v>0</v>
      </c>
      <c r="L537" s="37">
        <v>0</v>
      </c>
      <c r="M537" s="37">
        <v>0</v>
      </c>
      <c r="N537" s="37">
        <v>0</v>
      </c>
      <c r="O537" s="37">
        <v>0</v>
      </c>
      <c r="P537" s="37">
        <v>0</v>
      </c>
      <c r="Q537" s="37">
        <v>0</v>
      </c>
      <c r="R537" s="37">
        <v>0</v>
      </c>
      <c r="S537" s="37">
        <v>0</v>
      </c>
      <c r="T537" s="22">
        <v>0</v>
      </c>
      <c r="U537" s="24">
        <v>1</v>
      </c>
      <c r="V537" s="23">
        <v>0</v>
      </c>
      <c r="W537" s="54">
        <f t="shared" si="16"/>
        <v>0.18577807334081253</v>
      </c>
      <c r="X537" s="55">
        <f t="shared" si="17"/>
        <v>0.18577807334081253</v>
      </c>
    </row>
    <row r="538" spans="2:24" x14ac:dyDescent="0.25">
      <c r="B538" s="26">
        <f>IF('Training Data'!A532="M",1,0)</f>
        <v>0</v>
      </c>
      <c r="C538" s="22">
        <f>IF('Training Data'!A532="F",1,0)</f>
        <v>1</v>
      </c>
      <c r="D538" s="26">
        <f>IF('Training Data'!$B532="H",1,0)</f>
        <v>0</v>
      </c>
      <c r="E538" s="22">
        <f>IF('Training Data'!$B532="A",1,0)</f>
        <v>1</v>
      </c>
      <c r="F538" s="37">
        <v>0</v>
      </c>
      <c r="G538" s="37">
        <v>0</v>
      </c>
      <c r="H538" s="37">
        <v>0</v>
      </c>
      <c r="I538" s="37">
        <v>0</v>
      </c>
      <c r="J538" s="37">
        <v>0</v>
      </c>
      <c r="K538" s="37">
        <v>0</v>
      </c>
      <c r="L538" s="37">
        <v>0</v>
      </c>
      <c r="M538" s="37">
        <v>0</v>
      </c>
      <c r="N538" s="37">
        <v>0</v>
      </c>
      <c r="O538" s="37">
        <v>0</v>
      </c>
      <c r="P538" s="37">
        <v>0</v>
      </c>
      <c r="Q538" s="37">
        <v>0</v>
      </c>
      <c r="R538" s="37">
        <v>0</v>
      </c>
      <c r="S538" s="37">
        <v>0</v>
      </c>
      <c r="T538" s="22">
        <v>0</v>
      </c>
      <c r="U538" s="24">
        <v>1</v>
      </c>
      <c r="V538" s="23">
        <v>0</v>
      </c>
      <c r="W538" s="54">
        <f t="shared" si="16"/>
        <v>0.30860151101610406</v>
      </c>
      <c r="X538" s="55">
        <f t="shared" si="17"/>
        <v>0.30860151101610406</v>
      </c>
    </row>
    <row r="539" spans="2:24" x14ac:dyDescent="0.25">
      <c r="B539" s="26">
        <f>IF('Training Data'!A533="M",1,0)</f>
        <v>1</v>
      </c>
      <c r="C539" s="22">
        <f>IF('Training Data'!A533="F",1,0)</f>
        <v>0</v>
      </c>
      <c r="D539" s="26">
        <f>IF('Training Data'!$B533="H",1,0)</f>
        <v>0</v>
      </c>
      <c r="E539" s="22">
        <f>IF('Training Data'!$B533="A",1,0)</f>
        <v>1</v>
      </c>
      <c r="F539" s="37">
        <v>0</v>
      </c>
      <c r="G539" s="37">
        <v>0</v>
      </c>
      <c r="H539" s="37">
        <v>0</v>
      </c>
      <c r="I539" s="37">
        <v>0</v>
      </c>
      <c r="J539" s="37">
        <v>0</v>
      </c>
      <c r="K539" s="37">
        <v>0</v>
      </c>
      <c r="L539" s="37">
        <v>0</v>
      </c>
      <c r="M539" s="37">
        <v>0</v>
      </c>
      <c r="N539" s="37">
        <v>0</v>
      </c>
      <c r="O539" s="37">
        <v>0</v>
      </c>
      <c r="P539" s="37">
        <v>0</v>
      </c>
      <c r="Q539" s="37">
        <v>0</v>
      </c>
      <c r="R539" s="37">
        <v>0</v>
      </c>
      <c r="S539" s="37">
        <v>1</v>
      </c>
      <c r="T539" s="22">
        <v>0</v>
      </c>
      <c r="U539" s="24">
        <v>1</v>
      </c>
      <c r="V539" s="23">
        <v>0</v>
      </c>
      <c r="W539" s="54">
        <f t="shared" si="16"/>
        <v>5.5376283665195467E-2</v>
      </c>
      <c r="X539" s="55">
        <f t="shared" si="17"/>
        <v>5.5376283665195467E-2</v>
      </c>
    </row>
    <row r="540" spans="2:24" x14ac:dyDescent="0.25">
      <c r="B540" s="26">
        <f>IF('Training Data'!A534="M",1,0)</f>
        <v>0</v>
      </c>
      <c r="C540" s="22">
        <f>IF('Training Data'!A534="F",1,0)</f>
        <v>1</v>
      </c>
      <c r="D540" s="26">
        <f>IF('Training Data'!$B534="H",1,0)</f>
        <v>0</v>
      </c>
      <c r="E540" s="22">
        <f>IF('Training Data'!$B534="A",1,0)</f>
        <v>1</v>
      </c>
      <c r="F540" s="37">
        <v>0</v>
      </c>
      <c r="G540" s="37">
        <v>0</v>
      </c>
      <c r="H540" s="37">
        <v>1</v>
      </c>
      <c r="I540" s="37">
        <v>0</v>
      </c>
      <c r="J540" s="37">
        <v>1</v>
      </c>
      <c r="K540" s="37">
        <v>0</v>
      </c>
      <c r="L540" s="37">
        <v>0</v>
      </c>
      <c r="M540" s="37">
        <v>0</v>
      </c>
      <c r="N540" s="37">
        <v>0</v>
      </c>
      <c r="O540" s="37">
        <v>0</v>
      </c>
      <c r="P540" s="37">
        <v>0</v>
      </c>
      <c r="Q540" s="37">
        <v>0</v>
      </c>
      <c r="R540" s="37">
        <v>0</v>
      </c>
      <c r="S540" s="37">
        <v>0</v>
      </c>
      <c r="T540" s="22">
        <v>0</v>
      </c>
      <c r="U540" s="24">
        <v>1</v>
      </c>
      <c r="V540" s="23">
        <v>0</v>
      </c>
      <c r="W540" s="54">
        <f t="shared" si="16"/>
        <v>0.51788093915550659</v>
      </c>
      <c r="X540" s="55">
        <f t="shared" si="17"/>
        <v>0.51788093915550659</v>
      </c>
    </row>
    <row r="541" spans="2:24" x14ac:dyDescent="0.25">
      <c r="B541" s="26">
        <f>IF('Training Data'!A535="M",1,0)</f>
        <v>1</v>
      </c>
      <c r="C541" s="22">
        <f>IF('Training Data'!A535="F",1,0)</f>
        <v>0</v>
      </c>
      <c r="D541" s="26">
        <f>IF('Training Data'!$B535="H",1,0)</f>
        <v>1</v>
      </c>
      <c r="E541" s="22">
        <f>IF('Training Data'!$B535="A",1,0)</f>
        <v>0</v>
      </c>
      <c r="F541" s="37">
        <v>0</v>
      </c>
      <c r="G541" s="37">
        <v>0</v>
      </c>
      <c r="H541" s="37">
        <v>0</v>
      </c>
      <c r="I541" s="37">
        <v>0</v>
      </c>
      <c r="J541" s="37">
        <v>0</v>
      </c>
      <c r="K541" s="37">
        <v>0</v>
      </c>
      <c r="L541" s="37">
        <v>0</v>
      </c>
      <c r="M541" s="37">
        <v>0</v>
      </c>
      <c r="N541" s="37">
        <v>0</v>
      </c>
      <c r="O541" s="37">
        <v>0</v>
      </c>
      <c r="P541" s="37">
        <v>0</v>
      </c>
      <c r="Q541" s="37">
        <v>0</v>
      </c>
      <c r="R541" s="37">
        <v>0</v>
      </c>
      <c r="S541" s="37">
        <v>0</v>
      </c>
      <c r="T541" s="22">
        <v>0</v>
      </c>
      <c r="U541" s="24">
        <v>1</v>
      </c>
      <c r="V541" s="23">
        <v>0</v>
      </c>
      <c r="W541" s="54">
        <f t="shared" si="16"/>
        <v>0.18577807334081253</v>
      </c>
      <c r="X541" s="55">
        <f t="shared" si="17"/>
        <v>0.18577807334081253</v>
      </c>
    </row>
    <row r="542" spans="2:24" x14ac:dyDescent="0.25">
      <c r="B542" s="26">
        <f>IF('Training Data'!A536="M",1,0)</f>
        <v>0</v>
      </c>
      <c r="C542" s="22">
        <f>IF('Training Data'!A536="F",1,0)</f>
        <v>1</v>
      </c>
      <c r="D542" s="26">
        <f>IF('Training Data'!$B536="H",1,0)</f>
        <v>1</v>
      </c>
      <c r="E542" s="22">
        <f>IF('Training Data'!$B536="A",1,0)</f>
        <v>0</v>
      </c>
      <c r="F542" s="37">
        <v>0</v>
      </c>
      <c r="G542" s="37">
        <v>1</v>
      </c>
      <c r="H542" s="37">
        <v>0</v>
      </c>
      <c r="I542" s="37">
        <v>0</v>
      </c>
      <c r="J542" s="37">
        <v>0</v>
      </c>
      <c r="K542" s="37">
        <v>0</v>
      </c>
      <c r="L542" s="37">
        <v>0</v>
      </c>
      <c r="M542" s="37">
        <v>0</v>
      </c>
      <c r="N542" s="37">
        <v>0</v>
      </c>
      <c r="O542" s="37">
        <v>0</v>
      </c>
      <c r="P542" s="37">
        <v>0</v>
      </c>
      <c r="Q542" s="37">
        <v>0</v>
      </c>
      <c r="R542" s="37">
        <v>0</v>
      </c>
      <c r="S542" s="37">
        <v>1</v>
      </c>
      <c r="T542" s="22">
        <v>0</v>
      </c>
      <c r="U542" s="24">
        <v>1</v>
      </c>
      <c r="V542" s="23">
        <v>0</v>
      </c>
      <c r="W542" s="54">
        <f t="shared" si="16"/>
        <v>-3.8523396882701455E-2</v>
      </c>
      <c r="X542" s="55">
        <f t="shared" si="17"/>
        <v>3.8523396882701455E-2</v>
      </c>
    </row>
    <row r="543" spans="2:24" x14ac:dyDescent="0.25">
      <c r="B543" s="26">
        <f>IF('Training Data'!A537="M",1,0)</f>
        <v>0</v>
      </c>
      <c r="C543" s="22">
        <f>IF('Training Data'!A537="F",1,0)</f>
        <v>1</v>
      </c>
      <c r="D543" s="26">
        <f>IF('Training Data'!$B537="H",1,0)</f>
        <v>0</v>
      </c>
      <c r="E543" s="22">
        <f>IF('Training Data'!$B537="A",1,0)</f>
        <v>1</v>
      </c>
      <c r="F543" s="37">
        <v>0</v>
      </c>
      <c r="G543" s="37">
        <v>0</v>
      </c>
      <c r="H543" s="37">
        <v>0</v>
      </c>
      <c r="I543" s="37">
        <v>0</v>
      </c>
      <c r="J543" s="37">
        <v>0</v>
      </c>
      <c r="K543" s="37">
        <v>0</v>
      </c>
      <c r="L543" s="37">
        <v>0</v>
      </c>
      <c r="M543" s="37">
        <v>0</v>
      </c>
      <c r="N543" s="37">
        <v>0</v>
      </c>
      <c r="O543" s="37">
        <v>0</v>
      </c>
      <c r="P543" s="37">
        <v>1</v>
      </c>
      <c r="Q543" s="37">
        <v>0</v>
      </c>
      <c r="R543" s="37">
        <v>0</v>
      </c>
      <c r="S543" s="37">
        <v>0</v>
      </c>
      <c r="T543" s="22">
        <v>0</v>
      </c>
      <c r="U543" s="24">
        <v>1</v>
      </c>
      <c r="V543" s="23">
        <v>0</v>
      </c>
      <c r="W543" s="54">
        <f t="shared" si="16"/>
        <v>0.15339368224811498</v>
      </c>
      <c r="X543" s="55">
        <f t="shared" si="17"/>
        <v>0.15339368224811498</v>
      </c>
    </row>
    <row r="544" spans="2:24" x14ac:dyDescent="0.25">
      <c r="B544" s="26">
        <f>IF('Training Data'!A538="M",1,0)</f>
        <v>0</v>
      </c>
      <c r="C544" s="22">
        <f>IF('Training Data'!A538="F",1,0)</f>
        <v>1</v>
      </c>
      <c r="D544" s="26">
        <f>IF('Training Data'!$B538="H",1,0)</f>
        <v>1</v>
      </c>
      <c r="E544" s="22">
        <f>IF('Training Data'!$B538="A",1,0)</f>
        <v>0</v>
      </c>
      <c r="F544" s="37">
        <v>0</v>
      </c>
      <c r="G544" s="37">
        <v>0</v>
      </c>
      <c r="H544" s="37">
        <v>1</v>
      </c>
      <c r="I544" s="37">
        <v>0</v>
      </c>
      <c r="J544" s="37">
        <v>0</v>
      </c>
      <c r="K544" s="37">
        <v>0</v>
      </c>
      <c r="L544" s="37">
        <v>0</v>
      </c>
      <c r="M544" s="37">
        <v>0</v>
      </c>
      <c r="N544" s="37">
        <v>0</v>
      </c>
      <c r="O544" s="37">
        <v>0</v>
      </c>
      <c r="P544" s="37">
        <v>0</v>
      </c>
      <c r="Q544" s="37">
        <v>0</v>
      </c>
      <c r="R544" s="37">
        <v>0</v>
      </c>
      <c r="S544" s="37">
        <v>0</v>
      </c>
      <c r="T544" s="22">
        <v>1</v>
      </c>
      <c r="U544" s="24">
        <v>1</v>
      </c>
      <c r="V544" s="23">
        <v>0</v>
      </c>
      <c r="W544" s="54">
        <f t="shared" si="16"/>
        <v>0.41647489820638145</v>
      </c>
      <c r="X544" s="55">
        <f t="shared" si="17"/>
        <v>0.41647489820638145</v>
      </c>
    </row>
    <row r="545" spans="2:24" x14ac:dyDescent="0.25">
      <c r="B545" s="26">
        <f>IF('Training Data'!A539="M",1,0)</f>
        <v>1</v>
      </c>
      <c r="C545" s="22">
        <f>IF('Training Data'!A539="F",1,0)</f>
        <v>0</v>
      </c>
      <c r="D545" s="26">
        <f>IF('Training Data'!$B539="H",1,0)</f>
        <v>0</v>
      </c>
      <c r="E545" s="22">
        <f>IF('Training Data'!$B539="A",1,0)</f>
        <v>1</v>
      </c>
      <c r="F545" s="37">
        <v>0</v>
      </c>
      <c r="G545" s="37">
        <v>0</v>
      </c>
      <c r="H545" s="37">
        <v>0</v>
      </c>
      <c r="I545" s="37">
        <v>0</v>
      </c>
      <c r="J545" s="37">
        <v>0</v>
      </c>
      <c r="K545" s="37">
        <v>0</v>
      </c>
      <c r="L545" s="37">
        <v>0</v>
      </c>
      <c r="M545" s="37">
        <v>0</v>
      </c>
      <c r="N545" s="37">
        <v>0</v>
      </c>
      <c r="O545" s="37">
        <v>0</v>
      </c>
      <c r="P545" s="37">
        <v>1</v>
      </c>
      <c r="Q545" s="37">
        <v>0</v>
      </c>
      <c r="R545" s="37">
        <v>0</v>
      </c>
      <c r="S545" s="37">
        <v>0</v>
      </c>
      <c r="T545" s="22">
        <v>0</v>
      </c>
      <c r="U545" s="24">
        <v>1</v>
      </c>
      <c r="V545" s="23">
        <v>0</v>
      </c>
      <c r="W545" s="54">
        <f t="shared" si="16"/>
        <v>4.2508320994221069E-2</v>
      </c>
      <c r="X545" s="55">
        <f t="shared" si="17"/>
        <v>4.2508320994221069E-2</v>
      </c>
    </row>
    <row r="546" spans="2:24" x14ac:dyDescent="0.25">
      <c r="B546" s="26">
        <f>IF('Training Data'!A540="M",1,0)</f>
        <v>0</v>
      </c>
      <c r="C546" s="22">
        <f>IF('Training Data'!A540="F",1,0)</f>
        <v>0</v>
      </c>
      <c r="D546" s="26">
        <f>IF('Training Data'!$B540="H",1,0)</f>
        <v>0</v>
      </c>
      <c r="E546" s="22">
        <f>IF('Training Data'!$B540="A",1,0)</f>
        <v>1</v>
      </c>
      <c r="F546" s="37">
        <v>0</v>
      </c>
      <c r="G546" s="37">
        <v>0</v>
      </c>
      <c r="H546" s="37">
        <v>1</v>
      </c>
      <c r="I546" s="37">
        <v>0</v>
      </c>
      <c r="J546" s="37">
        <v>0</v>
      </c>
      <c r="K546" s="37">
        <v>0</v>
      </c>
      <c r="L546" s="37">
        <v>0</v>
      </c>
      <c r="M546" s="37">
        <v>0</v>
      </c>
      <c r="N546" s="37">
        <v>0</v>
      </c>
      <c r="O546" s="37">
        <v>0</v>
      </c>
      <c r="P546" s="37">
        <v>0</v>
      </c>
      <c r="Q546" s="37">
        <v>0</v>
      </c>
      <c r="R546" s="37">
        <v>0</v>
      </c>
      <c r="S546" s="37">
        <v>0</v>
      </c>
      <c r="T546" s="22">
        <v>0</v>
      </c>
      <c r="U546" s="24">
        <v>1</v>
      </c>
      <c r="V546" s="23">
        <v>0</v>
      </c>
      <c r="W546" s="54">
        <f t="shared" si="16"/>
        <v>3.2367844313502925E-2</v>
      </c>
      <c r="X546" s="55">
        <f t="shared" si="17"/>
        <v>3.2367844313502925E-2</v>
      </c>
    </row>
    <row r="547" spans="2:24" x14ac:dyDescent="0.25">
      <c r="B547" s="26">
        <f>IF('Training Data'!A541="M",1,0)</f>
        <v>0</v>
      </c>
      <c r="C547" s="22">
        <f>IF('Training Data'!A541="F",1,0)</f>
        <v>1</v>
      </c>
      <c r="D547" s="26">
        <f>IF('Training Data'!$B541="H",1,0)</f>
        <v>0</v>
      </c>
      <c r="E547" s="22">
        <f>IF('Training Data'!$B541="A",1,0)</f>
        <v>1</v>
      </c>
      <c r="F547" s="37">
        <v>0</v>
      </c>
      <c r="G547" s="37">
        <v>1</v>
      </c>
      <c r="H547" s="37">
        <v>0</v>
      </c>
      <c r="I547" s="37">
        <v>0</v>
      </c>
      <c r="J547" s="37">
        <v>0</v>
      </c>
      <c r="K547" s="37">
        <v>0</v>
      </c>
      <c r="L547" s="37">
        <v>0</v>
      </c>
      <c r="M547" s="37">
        <v>0</v>
      </c>
      <c r="N547" s="37">
        <v>0</v>
      </c>
      <c r="O547" s="37">
        <v>0</v>
      </c>
      <c r="P547" s="37">
        <v>1</v>
      </c>
      <c r="Q547" s="37">
        <v>0</v>
      </c>
      <c r="R547" s="37">
        <v>1</v>
      </c>
      <c r="S547" s="37">
        <v>0</v>
      </c>
      <c r="T547" s="22">
        <v>0</v>
      </c>
      <c r="U547" s="24">
        <v>1</v>
      </c>
      <c r="V547" s="23">
        <v>0</v>
      </c>
      <c r="W547" s="54">
        <f t="shared" si="16"/>
        <v>0.256509234984029</v>
      </c>
      <c r="X547" s="55">
        <f t="shared" si="17"/>
        <v>0.256509234984029</v>
      </c>
    </row>
    <row r="548" spans="2:24" x14ac:dyDescent="0.25">
      <c r="B548" s="26">
        <f>IF('Training Data'!A542="M",1,0)</f>
        <v>0</v>
      </c>
      <c r="C548" s="22">
        <f>IF('Training Data'!A542="F",1,0)</f>
        <v>1</v>
      </c>
      <c r="D548" s="26">
        <f>IF('Training Data'!$B542="H",1,0)</f>
        <v>1</v>
      </c>
      <c r="E548" s="22">
        <f>IF('Training Data'!$B542="A",1,0)</f>
        <v>0</v>
      </c>
      <c r="F548" s="37">
        <v>0</v>
      </c>
      <c r="G548" s="37">
        <v>0</v>
      </c>
      <c r="H548" s="37">
        <v>0</v>
      </c>
      <c r="I548" s="37">
        <v>0</v>
      </c>
      <c r="J548" s="37">
        <v>0</v>
      </c>
      <c r="K548" s="37">
        <v>0</v>
      </c>
      <c r="L548" s="37">
        <v>0</v>
      </c>
      <c r="M548" s="37">
        <v>0</v>
      </c>
      <c r="N548" s="37">
        <v>0</v>
      </c>
      <c r="O548" s="37">
        <v>0</v>
      </c>
      <c r="P548" s="37">
        <v>0</v>
      </c>
      <c r="Q548" s="37">
        <v>0</v>
      </c>
      <c r="R548" s="37">
        <v>0</v>
      </c>
      <c r="S548" s="37">
        <v>0</v>
      </c>
      <c r="T548" s="22">
        <v>0</v>
      </c>
      <c r="U548" s="24">
        <v>1</v>
      </c>
      <c r="V548" s="23">
        <v>0</v>
      </c>
      <c r="W548" s="54">
        <f t="shared" si="16"/>
        <v>0.29666343459470645</v>
      </c>
      <c r="X548" s="55">
        <f t="shared" si="17"/>
        <v>0.29666343459470645</v>
      </c>
    </row>
    <row r="549" spans="2:24" x14ac:dyDescent="0.25">
      <c r="B549" s="26">
        <f>IF('Training Data'!A543="M",1,0)</f>
        <v>1</v>
      </c>
      <c r="C549" s="22">
        <f>IF('Training Data'!A543="F",1,0)</f>
        <v>0</v>
      </c>
      <c r="D549" s="26">
        <f>IF('Training Data'!$B543="H",1,0)</f>
        <v>1</v>
      </c>
      <c r="E549" s="22">
        <f>IF('Training Data'!$B543="A",1,0)</f>
        <v>0</v>
      </c>
      <c r="F549" s="37">
        <v>0</v>
      </c>
      <c r="G549" s="37">
        <v>1</v>
      </c>
      <c r="H549" s="37">
        <v>0</v>
      </c>
      <c r="I549" s="37">
        <v>0</v>
      </c>
      <c r="J549" s="37">
        <v>0</v>
      </c>
      <c r="K549" s="37">
        <v>0</v>
      </c>
      <c r="L549" s="37">
        <v>0</v>
      </c>
      <c r="M549" s="37">
        <v>0</v>
      </c>
      <c r="N549" s="37">
        <v>0</v>
      </c>
      <c r="O549" s="37">
        <v>0</v>
      </c>
      <c r="P549" s="37">
        <v>0</v>
      </c>
      <c r="Q549" s="37">
        <v>0</v>
      </c>
      <c r="R549" s="37">
        <v>0</v>
      </c>
      <c r="S549" s="37">
        <v>1</v>
      </c>
      <c r="T549" s="22">
        <v>0</v>
      </c>
      <c r="U549" s="24">
        <v>1</v>
      </c>
      <c r="V549" s="23">
        <v>0</v>
      </c>
      <c r="W549" s="54">
        <f t="shared" si="16"/>
        <v>-0.14940875813659543</v>
      </c>
      <c r="X549" s="55">
        <f t="shared" si="17"/>
        <v>0.14940875813659543</v>
      </c>
    </row>
    <row r="550" spans="2:24" x14ac:dyDescent="0.25">
      <c r="B550" s="26">
        <f>IF('Training Data'!A544="M",1,0)</f>
        <v>0</v>
      </c>
      <c r="C550" s="22">
        <f>IF('Training Data'!A544="F",1,0)</f>
        <v>1</v>
      </c>
      <c r="D550" s="26">
        <f>IF('Training Data'!$B544="H",1,0)</f>
        <v>1</v>
      </c>
      <c r="E550" s="22">
        <f>IF('Training Data'!$B544="A",1,0)</f>
        <v>0</v>
      </c>
      <c r="F550" s="37">
        <v>0</v>
      </c>
      <c r="G550" s="37">
        <v>0</v>
      </c>
      <c r="H550" s="37">
        <v>0</v>
      </c>
      <c r="I550" s="37">
        <v>0</v>
      </c>
      <c r="J550" s="37">
        <v>0</v>
      </c>
      <c r="K550" s="37">
        <v>0</v>
      </c>
      <c r="L550" s="37">
        <v>0</v>
      </c>
      <c r="M550" s="37">
        <v>0</v>
      </c>
      <c r="N550" s="37">
        <v>0</v>
      </c>
      <c r="O550" s="37">
        <v>0</v>
      </c>
      <c r="P550" s="37">
        <v>0</v>
      </c>
      <c r="Q550" s="37">
        <v>0</v>
      </c>
      <c r="R550" s="37">
        <v>0</v>
      </c>
      <c r="S550" s="37">
        <v>0</v>
      </c>
      <c r="T550" s="22">
        <v>0</v>
      </c>
      <c r="U550" s="24">
        <v>1</v>
      </c>
      <c r="V550" s="23">
        <v>0</v>
      </c>
      <c r="W550" s="54">
        <f t="shared" si="16"/>
        <v>0.29666343459470645</v>
      </c>
      <c r="X550" s="55">
        <f t="shared" si="17"/>
        <v>0.29666343459470645</v>
      </c>
    </row>
    <row r="551" spans="2:24" x14ac:dyDescent="0.25">
      <c r="B551" s="26">
        <f>IF('Training Data'!A545="M",1,0)</f>
        <v>0</v>
      </c>
      <c r="C551" s="22">
        <f>IF('Training Data'!A545="F",1,0)</f>
        <v>1</v>
      </c>
      <c r="D551" s="26">
        <f>IF('Training Data'!$B545="H",1,0)</f>
        <v>1</v>
      </c>
      <c r="E551" s="22">
        <f>IF('Training Data'!$B545="A",1,0)</f>
        <v>0</v>
      </c>
      <c r="F551" s="37">
        <v>0</v>
      </c>
      <c r="G551" s="37">
        <v>0</v>
      </c>
      <c r="H551" s="37">
        <v>1</v>
      </c>
      <c r="I551" s="37">
        <v>0</v>
      </c>
      <c r="J551" s="37">
        <v>0</v>
      </c>
      <c r="K551" s="37">
        <v>0</v>
      </c>
      <c r="L551" s="37">
        <v>0</v>
      </c>
      <c r="M551" s="37">
        <v>0</v>
      </c>
      <c r="N551" s="37">
        <v>0</v>
      </c>
      <c r="O551" s="37">
        <v>0</v>
      </c>
      <c r="P551" s="37">
        <v>0</v>
      </c>
      <c r="Q551" s="37">
        <v>0</v>
      </c>
      <c r="R551" s="37">
        <v>0</v>
      </c>
      <c r="S551" s="37">
        <v>1</v>
      </c>
      <c r="T551" s="22">
        <v>0</v>
      </c>
      <c r="U551" s="24">
        <v>1</v>
      </c>
      <c r="V551" s="23">
        <v>0</v>
      </c>
      <c r="W551" s="54">
        <f t="shared" si="16"/>
        <v>-3.2058485003522597E-2</v>
      </c>
      <c r="X551" s="55">
        <f t="shared" si="17"/>
        <v>3.2058485003522597E-2</v>
      </c>
    </row>
    <row r="552" spans="2:24" x14ac:dyDescent="0.25">
      <c r="B552" s="26">
        <f>IF('Training Data'!A546="M",1,0)</f>
        <v>1</v>
      </c>
      <c r="C552" s="22">
        <f>IF('Training Data'!A546="F",1,0)</f>
        <v>0</v>
      </c>
      <c r="D552" s="26">
        <f>IF('Training Data'!$B546="H",1,0)</f>
        <v>0</v>
      </c>
      <c r="E552" s="22">
        <f>IF('Training Data'!$B546="A",1,0)</f>
        <v>1</v>
      </c>
      <c r="F552" s="37">
        <v>0</v>
      </c>
      <c r="G552" s="37">
        <v>1</v>
      </c>
      <c r="H552" s="37">
        <v>0</v>
      </c>
      <c r="I552" s="37">
        <v>0</v>
      </c>
      <c r="J552" s="37">
        <v>0</v>
      </c>
      <c r="K552" s="37">
        <v>0</v>
      </c>
      <c r="L552" s="37">
        <v>0</v>
      </c>
      <c r="M552" s="37">
        <v>0</v>
      </c>
      <c r="N552" s="37">
        <v>0</v>
      </c>
      <c r="O552" s="37">
        <v>0</v>
      </c>
      <c r="P552" s="37">
        <v>0</v>
      </c>
      <c r="Q552" s="37">
        <v>0</v>
      </c>
      <c r="R552" s="37">
        <v>0</v>
      </c>
      <c r="S552" s="37">
        <v>0</v>
      </c>
      <c r="T552" s="22">
        <v>0</v>
      </c>
      <c r="U552" s="24">
        <v>1</v>
      </c>
      <c r="V552" s="23">
        <v>0</v>
      </c>
      <c r="W552" s="54">
        <f t="shared" si="16"/>
        <v>4.8691843818169378E-3</v>
      </c>
      <c r="X552" s="55">
        <f t="shared" si="17"/>
        <v>4.8691843818169378E-3</v>
      </c>
    </row>
    <row r="553" spans="2:24" x14ac:dyDescent="0.25">
      <c r="B553" s="26">
        <f>IF('Training Data'!A547="M",1,0)</f>
        <v>1</v>
      </c>
      <c r="C553" s="22">
        <f>IF('Training Data'!A547="F",1,0)</f>
        <v>0</v>
      </c>
      <c r="D553" s="26">
        <f>IF('Training Data'!$B547="H",1,0)</f>
        <v>0</v>
      </c>
      <c r="E553" s="22">
        <f>IF('Training Data'!$B547="A",1,0)</f>
        <v>0</v>
      </c>
      <c r="F553" s="37">
        <v>0</v>
      </c>
      <c r="G553" s="37">
        <v>0</v>
      </c>
      <c r="H553" s="37">
        <v>0</v>
      </c>
      <c r="I553" s="37">
        <v>0</v>
      </c>
      <c r="J553" s="37">
        <v>0</v>
      </c>
      <c r="K553" s="37">
        <v>0</v>
      </c>
      <c r="L553" s="37">
        <v>0</v>
      </c>
      <c r="M553" s="37">
        <v>0</v>
      </c>
      <c r="N553" s="37">
        <v>0</v>
      </c>
      <c r="O553" s="37">
        <v>0</v>
      </c>
      <c r="P553" s="37">
        <v>0</v>
      </c>
      <c r="Q553" s="37">
        <v>0</v>
      </c>
      <c r="R553" s="37">
        <v>0</v>
      </c>
      <c r="S553" s="37">
        <v>0</v>
      </c>
      <c r="T553" s="22">
        <v>0</v>
      </c>
      <c r="U553" s="24">
        <v>1</v>
      </c>
      <c r="V553" s="23">
        <v>0</v>
      </c>
      <c r="W553" s="54">
        <f t="shared" si="16"/>
        <v>0.14105970794705031</v>
      </c>
      <c r="X553" s="55">
        <f t="shared" si="17"/>
        <v>0.14105970794705031</v>
      </c>
    </row>
    <row r="554" spans="2:24" x14ac:dyDescent="0.25">
      <c r="B554" s="26">
        <f>IF('Training Data'!A548="M",1,0)</f>
        <v>1</v>
      </c>
      <c r="C554" s="22">
        <f>IF('Training Data'!A548="F",1,0)</f>
        <v>0</v>
      </c>
      <c r="D554" s="26">
        <f>IF('Training Data'!$B548="H",1,0)</f>
        <v>0</v>
      </c>
      <c r="E554" s="22">
        <f>IF('Training Data'!$B548="A",1,0)</f>
        <v>1</v>
      </c>
      <c r="F554" s="37">
        <v>0</v>
      </c>
      <c r="G554" s="37">
        <v>1</v>
      </c>
      <c r="H554" s="37">
        <v>0</v>
      </c>
      <c r="I554" s="37">
        <v>0</v>
      </c>
      <c r="J554" s="37">
        <v>0</v>
      </c>
      <c r="K554" s="37">
        <v>0</v>
      </c>
      <c r="L554" s="37">
        <v>0</v>
      </c>
      <c r="M554" s="37">
        <v>0</v>
      </c>
      <c r="N554" s="37">
        <v>0</v>
      </c>
      <c r="O554" s="37">
        <v>0</v>
      </c>
      <c r="P554" s="37">
        <v>0</v>
      </c>
      <c r="Q554" s="37">
        <v>0</v>
      </c>
      <c r="R554" s="37">
        <v>0</v>
      </c>
      <c r="S554" s="37">
        <v>1</v>
      </c>
      <c r="T554" s="22">
        <v>0</v>
      </c>
      <c r="U554" s="24">
        <v>1</v>
      </c>
      <c r="V554" s="23">
        <v>0</v>
      </c>
      <c r="W554" s="54">
        <f t="shared" si="16"/>
        <v>-0.13747068171519777</v>
      </c>
      <c r="X554" s="55">
        <f t="shared" si="17"/>
        <v>0.13747068171519777</v>
      </c>
    </row>
    <row r="555" spans="2:24" x14ac:dyDescent="0.25">
      <c r="B555" s="26">
        <f>IF('Training Data'!A549="M",1,0)</f>
        <v>0</v>
      </c>
      <c r="C555" s="22">
        <f>IF('Training Data'!A549="F",1,0)</f>
        <v>0</v>
      </c>
      <c r="D555" s="26">
        <f>IF('Training Data'!$B549="H",1,0)</f>
        <v>0</v>
      </c>
      <c r="E555" s="22">
        <f>IF('Training Data'!$B549="A",1,0)</f>
        <v>1</v>
      </c>
      <c r="F555" s="37">
        <v>0</v>
      </c>
      <c r="G555" s="37">
        <v>0</v>
      </c>
      <c r="H555" s="37">
        <v>0</v>
      </c>
      <c r="I555" s="37">
        <v>0</v>
      </c>
      <c r="J555" s="37">
        <v>0</v>
      </c>
      <c r="K555" s="37">
        <v>0</v>
      </c>
      <c r="L555" s="37">
        <v>0</v>
      </c>
      <c r="M555" s="37">
        <v>0</v>
      </c>
      <c r="N555" s="37">
        <v>0</v>
      </c>
      <c r="O555" s="37">
        <v>1</v>
      </c>
      <c r="P555" s="37">
        <v>0</v>
      </c>
      <c r="Q555" s="37">
        <v>0</v>
      </c>
      <c r="R555" s="37">
        <v>0</v>
      </c>
      <c r="S555" s="37">
        <v>0</v>
      </c>
      <c r="T555" s="22">
        <v>1</v>
      </c>
      <c r="U555" s="24">
        <v>1</v>
      </c>
      <c r="V555" s="23">
        <v>0</v>
      </c>
      <c r="W555" s="54">
        <f t="shared" si="16"/>
        <v>0.79226105142976899</v>
      </c>
      <c r="X555" s="55">
        <f t="shared" si="17"/>
        <v>0.79226105142976899</v>
      </c>
    </row>
    <row r="556" spans="2:24" x14ac:dyDescent="0.25">
      <c r="B556" s="26">
        <f>IF('Training Data'!A550="M",1,0)</f>
        <v>1</v>
      </c>
      <c r="C556" s="22">
        <f>IF('Training Data'!A550="F",1,0)</f>
        <v>0</v>
      </c>
      <c r="D556" s="26">
        <f>IF('Training Data'!$B550="H",1,0)</f>
        <v>0</v>
      </c>
      <c r="E556" s="22">
        <f>IF('Training Data'!$B550="A",1,0)</f>
        <v>0</v>
      </c>
      <c r="F556" s="37">
        <v>0</v>
      </c>
      <c r="G556" s="37">
        <v>1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0</v>
      </c>
      <c r="N556" s="37">
        <v>0</v>
      </c>
      <c r="O556" s="37">
        <v>0</v>
      </c>
      <c r="P556" s="37">
        <v>0</v>
      </c>
      <c r="Q556" s="37">
        <v>0</v>
      </c>
      <c r="R556" s="37">
        <v>0</v>
      </c>
      <c r="S556" s="37">
        <v>0</v>
      </c>
      <c r="T556" s="22">
        <v>0</v>
      </c>
      <c r="U556" s="24">
        <v>1</v>
      </c>
      <c r="V556" s="23">
        <v>0</v>
      </c>
      <c r="W556" s="54">
        <f t="shared" si="16"/>
        <v>-5.1787257433342948E-2</v>
      </c>
      <c r="X556" s="55">
        <f t="shared" si="17"/>
        <v>5.1787257433342948E-2</v>
      </c>
    </row>
    <row r="557" spans="2:24" x14ac:dyDescent="0.25">
      <c r="B557" s="26">
        <f>IF('Training Data'!A551="M",1,0)</f>
        <v>0</v>
      </c>
      <c r="C557" s="22">
        <f>IF('Training Data'!A551="F",1,0)</f>
        <v>1</v>
      </c>
      <c r="D557" s="26">
        <f>IF('Training Data'!$B551="H",1,0)</f>
        <v>0</v>
      </c>
      <c r="E557" s="22">
        <f>IF('Training Data'!$B551="A",1,0)</f>
        <v>1</v>
      </c>
      <c r="F557" s="37">
        <v>0</v>
      </c>
      <c r="G557" s="37">
        <v>0</v>
      </c>
      <c r="H557" s="37">
        <v>0</v>
      </c>
      <c r="I557" s="37">
        <v>0</v>
      </c>
      <c r="J557" s="37">
        <v>0</v>
      </c>
      <c r="K557" s="37">
        <v>0</v>
      </c>
      <c r="L557" s="37">
        <v>0</v>
      </c>
      <c r="M557" s="37">
        <v>0</v>
      </c>
      <c r="N557" s="37">
        <v>0</v>
      </c>
      <c r="O557" s="37">
        <v>0</v>
      </c>
      <c r="P557" s="37">
        <v>0</v>
      </c>
      <c r="Q557" s="37">
        <v>0</v>
      </c>
      <c r="R557" s="37">
        <v>0</v>
      </c>
      <c r="S557" s="37">
        <v>0</v>
      </c>
      <c r="T557" s="22">
        <v>0</v>
      </c>
      <c r="U557" s="24">
        <v>1</v>
      </c>
      <c r="V557" s="23">
        <v>0</v>
      </c>
      <c r="W557" s="54">
        <f t="shared" si="16"/>
        <v>0.30860151101610406</v>
      </c>
      <c r="X557" s="55">
        <f t="shared" si="17"/>
        <v>0.30860151101610406</v>
      </c>
    </row>
    <row r="558" spans="2:24" x14ac:dyDescent="0.25">
      <c r="B558" s="26">
        <f>IF('Training Data'!A552="M",1,0)</f>
        <v>0</v>
      </c>
      <c r="C558" s="22">
        <f>IF('Training Data'!A552="F",1,0)</f>
        <v>1</v>
      </c>
      <c r="D558" s="26">
        <f>IF('Training Data'!$B552="H",1,0)</f>
        <v>0</v>
      </c>
      <c r="E558" s="22">
        <f>IF('Training Data'!$B552="A",1,0)</f>
        <v>1</v>
      </c>
      <c r="F558" s="37">
        <v>0</v>
      </c>
      <c r="G558" s="37">
        <v>0</v>
      </c>
      <c r="H558" s="37">
        <v>1</v>
      </c>
      <c r="I558" s="37">
        <v>0</v>
      </c>
      <c r="J558" s="37">
        <v>0</v>
      </c>
      <c r="K558" s="37">
        <v>0</v>
      </c>
      <c r="L558" s="37">
        <v>0</v>
      </c>
      <c r="M558" s="37">
        <v>0</v>
      </c>
      <c r="N558" s="37">
        <v>0</v>
      </c>
      <c r="O558" s="37">
        <v>0</v>
      </c>
      <c r="P558" s="37">
        <v>0</v>
      </c>
      <c r="Q558" s="37">
        <v>0</v>
      </c>
      <c r="R558" s="37">
        <v>0</v>
      </c>
      <c r="S558" s="37">
        <v>0</v>
      </c>
      <c r="T558" s="22">
        <v>0</v>
      </c>
      <c r="U558" s="24">
        <v>1</v>
      </c>
      <c r="V558" s="23">
        <v>0</v>
      </c>
      <c r="W558" s="54">
        <f t="shared" si="16"/>
        <v>0.12221945751488969</v>
      </c>
      <c r="X558" s="55">
        <f t="shared" si="17"/>
        <v>0.12221945751488969</v>
      </c>
    </row>
    <row r="559" spans="2:24" x14ac:dyDescent="0.25">
      <c r="B559" s="26">
        <f>IF('Training Data'!A553="M",1,0)</f>
        <v>0</v>
      </c>
      <c r="C559" s="22">
        <f>IF('Training Data'!A553="F",1,0)</f>
        <v>1</v>
      </c>
      <c r="D559" s="26">
        <f>IF('Training Data'!$B553="H",1,0)</f>
        <v>0</v>
      </c>
      <c r="E559" s="22">
        <f>IF('Training Data'!$B553="A",1,0)</f>
        <v>1</v>
      </c>
      <c r="F559" s="37">
        <v>0</v>
      </c>
      <c r="G559" s="37">
        <v>0</v>
      </c>
      <c r="H559" s="37">
        <v>0</v>
      </c>
      <c r="I559" s="37">
        <v>0</v>
      </c>
      <c r="J559" s="37">
        <v>0</v>
      </c>
      <c r="K559" s="37">
        <v>0</v>
      </c>
      <c r="L559" s="37">
        <v>0</v>
      </c>
      <c r="M559" s="37">
        <v>0</v>
      </c>
      <c r="N559" s="37">
        <v>0</v>
      </c>
      <c r="O559" s="37">
        <v>1</v>
      </c>
      <c r="P559" s="37">
        <v>0</v>
      </c>
      <c r="Q559" s="37">
        <v>0</v>
      </c>
      <c r="R559" s="37">
        <v>0</v>
      </c>
      <c r="S559" s="37">
        <v>0</v>
      </c>
      <c r="T559" s="22">
        <v>0</v>
      </c>
      <c r="U559" s="24">
        <v>1</v>
      </c>
      <c r="V559" s="23">
        <v>0</v>
      </c>
      <c r="W559" s="54">
        <f t="shared" si="16"/>
        <v>0.57591914751826634</v>
      </c>
      <c r="X559" s="55">
        <f t="shared" si="17"/>
        <v>0.57591914751826634</v>
      </c>
    </row>
    <row r="560" spans="2:24" x14ac:dyDescent="0.25">
      <c r="B560" s="26">
        <f>IF('Training Data'!A554="M",1,0)</f>
        <v>0</v>
      </c>
      <c r="C560" s="22">
        <f>IF('Training Data'!A554="F",1,0)</f>
        <v>0</v>
      </c>
      <c r="D560" s="26">
        <f>IF('Training Data'!$B554="H",1,0)</f>
        <v>1</v>
      </c>
      <c r="E560" s="22">
        <f>IF('Training Data'!$B554="A",1,0)</f>
        <v>0</v>
      </c>
      <c r="F560" s="37">
        <v>0</v>
      </c>
      <c r="G560" s="37">
        <v>0</v>
      </c>
      <c r="H560" s="37">
        <v>0</v>
      </c>
      <c r="I560" s="37">
        <v>0</v>
      </c>
      <c r="J560" s="37">
        <v>0</v>
      </c>
      <c r="K560" s="37">
        <v>0</v>
      </c>
      <c r="L560" s="37">
        <v>0</v>
      </c>
      <c r="M560" s="37">
        <v>0</v>
      </c>
      <c r="N560" s="37">
        <v>0</v>
      </c>
      <c r="O560" s="37">
        <v>0</v>
      </c>
      <c r="P560" s="37">
        <v>0</v>
      </c>
      <c r="Q560" s="37">
        <v>0</v>
      </c>
      <c r="R560" s="37">
        <v>0</v>
      </c>
      <c r="S560" s="37">
        <v>1</v>
      </c>
      <c r="T560" s="22">
        <v>0</v>
      </c>
      <c r="U560" s="24">
        <v>1</v>
      </c>
      <c r="V560" s="23">
        <v>0</v>
      </c>
      <c r="W560" s="54">
        <f t="shared" si="16"/>
        <v>6.4471955296304978E-2</v>
      </c>
      <c r="X560" s="55">
        <f t="shared" si="17"/>
        <v>6.4471955296304978E-2</v>
      </c>
    </row>
    <row r="561" spans="2:24" x14ac:dyDescent="0.25">
      <c r="B561" s="26">
        <f>IF('Training Data'!A555="M",1,0)</f>
        <v>0</v>
      </c>
      <c r="C561" s="22">
        <f>IF('Training Data'!A555="F",1,0)</f>
        <v>1</v>
      </c>
      <c r="D561" s="26">
        <f>IF('Training Data'!$B555="H",1,0)</f>
        <v>1</v>
      </c>
      <c r="E561" s="22">
        <f>IF('Training Data'!$B555="A",1,0)</f>
        <v>0</v>
      </c>
      <c r="F561" s="37">
        <v>0</v>
      </c>
      <c r="G561" s="37">
        <v>0</v>
      </c>
      <c r="H561" s="37">
        <v>0</v>
      </c>
      <c r="I561" s="37">
        <v>0</v>
      </c>
      <c r="J561" s="37">
        <v>0</v>
      </c>
      <c r="K561" s="37">
        <v>0</v>
      </c>
      <c r="L561" s="37">
        <v>0</v>
      </c>
      <c r="M561" s="37">
        <v>0</v>
      </c>
      <c r="N561" s="37">
        <v>0</v>
      </c>
      <c r="O561" s="37">
        <v>0</v>
      </c>
      <c r="P561" s="37">
        <v>0</v>
      </c>
      <c r="Q561" s="37">
        <v>0</v>
      </c>
      <c r="R561" s="37">
        <v>0</v>
      </c>
      <c r="S561" s="37">
        <v>0</v>
      </c>
      <c r="T561" s="22">
        <v>0</v>
      </c>
      <c r="U561" s="24">
        <v>1</v>
      </c>
      <c r="V561" s="23">
        <v>0</v>
      </c>
      <c r="W561" s="54">
        <f t="shared" si="16"/>
        <v>0.29666343459470645</v>
      </c>
      <c r="X561" s="55">
        <f t="shared" si="17"/>
        <v>0.29666343459470645</v>
      </c>
    </row>
    <row r="562" spans="2:24" x14ac:dyDescent="0.25">
      <c r="B562" s="26">
        <f>IF('Training Data'!A556="M",1,0)</f>
        <v>1</v>
      </c>
      <c r="C562" s="22">
        <f>IF('Training Data'!A556="F",1,0)</f>
        <v>0</v>
      </c>
      <c r="D562" s="26">
        <f>IF('Training Data'!$B556="H",1,0)</f>
        <v>1</v>
      </c>
      <c r="E562" s="22">
        <f>IF('Training Data'!$B556="A",1,0)</f>
        <v>0</v>
      </c>
      <c r="F562" s="37">
        <v>0</v>
      </c>
      <c r="G562" s="37">
        <v>1</v>
      </c>
      <c r="H562" s="37">
        <v>1</v>
      </c>
      <c r="I562" s="37">
        <v>0</v>
      </c>
      <c r="J562" s="37">
        <v>1</v>
      </c>
      <c r="K562" s="37">
        <v>0</v>
      </c>
      <c r="L562" s="37">
        <v>0</v>
      </c>
      <c r="M562" s="37">
        <v>0</v>
      </c>
      <c r="N562" s="37">
        <v>0</v>
      </c>
      <c r="O562" s="37">
        <v>0</v>
      </c>
      <c r="P562" s="37">
        <v>0</v>
      </c>
      <c r="Q562" s="37">
        <v>0</v>
      </c>
      <c r="R562" s="37">
        <v>0</v>
      </c>
      <c r="S562" s="37">
        <v>0</v>
      </c>
      <c r="T562" s="22">
        <v>0</v>
      </c>
      <c r="U562" s="24">
        <v>1</v>
      </c>
      <c r="V562" s="23">
        <v>0</v>
      </c>
      <c r="W562" s="54">
        <f t="shared" si="16"/>
        <v>0.20221053609982192</v>
      </c>
      <c r="X562" s="55">
        <f t="shared" si="17"/>
        <v>0.20221053609982192</v>
      </c>
    </row>
    <row r="563" spans="2:24" x14ac:dyDescent="0.25">
      <c r="B563" s="26">
        <f>IF('Training Data'!A557="M",1,0)</f>
        <v>1</v>
      </c>
      <c r="C563" s="22">
        <f>IF('Training Data'!A557="F",1,0)</f>
        <v>0</v>
      </c>
      <c r="D563" s="26">
        <f>IF('Training Data'!$B557="H",1,0)</f>
        <v>1</v>
      </c>
      <c r="E563" s="22">
        <f>IF('Training Data'!$B557="A",1,0)</f>
        <v>0</v>
      </c>
      <c r="F563" s="37">
        <v>0</v>
      </c>
      <c r="G563" s="37">
        <v>0</v>
      </c>
      <c r="H563" s="37">
        <v>1</v>
      </c>
      <c r="I563" s="37">
        <v>0</v>
      </c>
      <c r="J563" s="37">
        <v>0</v>
      </c>
      <c r="K563" s="37">
        <v>0</v>
      </c>
      <c r="L563" s="37">
        <v>0</v>
      </c>
      <c r="M563" s="37">
        <v>0</v>
      </c>
      <c r="N563" s="37">
        <v>0</v>
      </c>
      <c r="O563" s="37">
        <v>0</v>
      </c>
      <c r="P563" s="37">
        <v>0</v>
      </c>
      <c r="Q563" s="37">
        <v>0</v>
      </c>
      <c r="R563" s="37">
        <v>0</v>
      </c>
      <c r="S563" s="37">
        <v>0</v>
      </c>
      <c r="T563" s="22">
        <v>0</v>
      </c>
      <c r="U563" s="24">
        <v>1</v>
      </c>
      <c r="V563" s="23">
        <v>0</v>
      </c>
      <c r="W563" s="54">
        <f t="shared" si="16"/>
        <v>-6.0398016040186242E-4</v>
      </c>
      <c r="X563" s="55">
        <f t="shared" si="17"/>
        <v>6.0398016040186242E-4</v>
      </c>
    </row>
    <row r="564" spans="2:24" x14ac:dyDescent="0.25">
      <c r="B564" s="26">
        <f>IF('Training Data'!A558="M",1,0)</f>
        <v>1</v>
      </c>
      <c r="C564" s="22">
        <f>IF('Training Data'!A558="F",1,0)</f>
        <v>0</v>
      </c>
      <c r="D564" s="26">
        <f>IF('Training Data'!$B558="H",1,0)</f>
        <v>0</v>
      </c>
      <c r="E564" s="22">
        <f>IF('Training Data'!$B558="A",1,0)</f>
        <v>0</v>
      </c>
      <c r="F564" s="37">
        <v>0</v>
      </c>
      <c r="G564" s="37">
        <v>0</v>
      </c>
      <c r="H564" s="37">
        <v>0</v>
      </c>
      <c r="I564" s="37">
        <v>0</v>
      </c>
      <c r="J564" s="37">
        <v>0</v>
      </c>
      <c r="K564" s="37">
        <v>0</v>
      </c>
      <c r="L564" s="37">
        <v>0</v>
      </c>
      <c r="M564" s="37">
        <v>0</v>
      </c>
      <c r="N564" s="37">
        <v>0</v>
      </c>
      <c r="O564" s="37">
        <v>0</v>
      </c>
      <c r="P564" s="37">
        <v>0</v>
      </c>
      <c r="Q564" s="37">
        <v>0</v>
      </c>
      <c r="R564" s="37">
        <v>0</v>
      </c>
      <c r="S564" s="37">
        <v>1</v>
      </c>
      <c r="T564" s="22">
        <v>0</v>
      </c>
      <c r="U564" s="24">
        <v>1</v>
      </c>
      <c r="V564" s="23">
        <v>0</v>
      </c>
      <c r="W564" s="54">
        <f t="shared" si="16"/>
        <v>-1.2801581499644055E-3</v>
      </c>
      <c r="X564" s="55">
        <f t="shared" si="17"/>
        <v>1.2801581499644055E-3</v>
      </c>
    </row>
    <row r="565" spans="2:24" x14ac:dyDescent="0.25">
      <c r="B565" s="26">
        <f>IF('Training Data'!A559="M",1,0)</f>
        <v>1</v>
      </c>
      <c r="C565" s="22">
        <f>IF('Training Data'!A559="F",1,0)</f>
        <v>0</v>
      </c>
      <c r="D565" s="26">
        <f>IF('Training Data'!$B559="H",1,0)</f>
        <v>1</v>
      </c>
      <c r="E565" s="22">
        <f>IF('Training Data'!$B559="A",1,0)</f>
        <v>0</v>
      </c>
      <c r="F565" s="37">
        <v>0</v>
      </c>
      <c r="G565" s="37">
        <v>0</v>
      </c>
      <c r="H565" s="37">
        <v>0</v>
      </c>
      <c r="I565" s="37">
        <v>0</v>
      </c>
      <c r="J565" s="37">
        <v>0</v>
      </c>
      <c r="K565" s="37">
        <v>0</v>
      </c>
      <c r="L565" s="37">
        <v>0</v>
      </c>
      <c r="M565" s="37">
        <v>0</v>
      </c>
      <c r="N565" s="37">
        <v>0</v>
      </c>
      <c r="O565" s="37">
        <v>0</v>
      </c>
      <c r="P565" s="37">
        <v>0</v>
      </c>
      <c r="Q565" s="37">
        <v>0</v>
      </c>
      <c r="R565" s="37">
        <v>0</v>
      </c>
      <c r="S565" s="37">
        <v>0</v>
      </c>
      <c r="T565" s="22">
        <v>0</v>
      </c>
      <c r="U565" s="24">
        <v>1</v>
      </c>
      <c r="V565" s="23">
        <v>0</v>
      </c>
      <c r="W565" s="54">
        <f t="shared" si="16"/>
        <v>0.18577807334081253</v>
      </c>
      <c r="X565" s="55">
        <f t="shared" si="17"/>
        <v>0.18577807334081253</v>
      </c>
    </row>
    <row r="566" spans="2:24" x14ac:dyDescent="0.25">
      <c r="B566" s="26">
        <f>IF('Training Data'!A560="M",1,0)</f>
        <v>0</v>
      </c>
      <c r="C566" s="22">
        <f>IF('Training Data'!A560="F",1,0)</f>
        <v>1</v>
      </c>
      <c r="D566" s="26">
        <f>IF('Training Data'!$B560="H",1,0)</f>
        <v>0</v>
      </c>
      <c r="E566" s="22">
        <f>IF('Training Data'!$B560="A",1,0)</f>
        <v>1</v>
      </c>
      <c r="F566" s="37">
        <v>0</v>
      </c>
      <c r="G566" s="37">
        <v>0</v>
      </c>
      <c r="H566" s="37">
        <v>0</v>
      </c>
      <c r="I566" s="37">
        <v>0</v>
      </c>
      <c r="J566" s="37">
        <v>0</v>
      </c>
      <c r="K566" s="37">
        <v>0</v>
      </c>
      <c r="L566" s="37">
        <v>0</v>
      </c>
      <c r="M566" s="37">
        <v>0</v>
      </c>
      <c r="N566" s="37">
        <v>0</v>
      </c>
      <c r="O566" s="37">
        <v>0</v>
      </c>
      <c r="P566" s="37">
        <v>0</v>
      </c>
      <c r="Q566" s="37">
        <v>0</v>
      </c>
      <c r="R566" s="37">
        <v>1</v>
      </c>
      <c r="S566" s="37">
        <v>0</v>
      </c>
      <c r="T566" s="22">
        <v>0</v>
      </c>
      <c r="U566" s="24">
        <v>1</v>
      </c>
      <c r="V566" s="23">
        <v>0</v>
      </c>
      <c r="W566" s="54">
        <f t="shared" si="16"/>
        <v>0.60456402913241125</v>
      </c>
      <c r="X566" s="55">
        <f t="shared" si="17"/>
        <v>0.60456402913241125</v>
      </c>
    </row>
    <row r="567" spans="2:24" x14ac:dyDescent="0.25">
      <c r="B567" s="26">
        <f>IF('Training Data'!A561="M",1,0)</f>
        <v>1</v>
      </c>
      <c r="C567" s="22">
        <f>IF('Training Data'!A561="F",1,0)</f>
        <v>0</v>
      </c>
      <c r="D567" s="26">
        <f>IF('Training Data'!$B561="H",1,0)</f>
        <v>0</v>
      </c>
      <c r="E567" s="22">
        <f>IF('Training Data'!$B561="A",1,0)</f>
        <v>0</v>
      </c>
      <c r="F567" s="37">
        <v>0</v>
      </c>
      <c r="G567" s="37">
        <v>1</v>
      </c>
      <c r="H567" s="37">
        <v>0</v>
      </c>
      <c r="I567" s="37">
        <v>0</v>
      </c>
      <c r="J567" s="37">
        <v>0</v>
      </c>
      <c r="K567" s="37">
        <v>0</v>
      </c>
      <c r="L567" s="37">
        <v>0</v>
      </c>
      <c r="M567" s="37">
        <v>0</v>
      </c>
      <c r="N567" s="37">
        <v>0</v>
      </c>
      <c r="O567" s="37">
        <v>0</v>
      </c>
      <c r="P567" s="37">
        <v>1</v>
      </c>
      <c r="Q567" s="37">
        <v>0</v>
      </c>
      <c r="R567" s="37">
        <v>0</v>
      </c>
      <c r="S567" s="37">
        <v>0</v>
      </c>
      <c r="T567" s="22">
        <v>0</v>
      </c>
      <c r="U567" s="24">
        <v>1</v>
      </c>
      <c r="V567" s="23">
        <v>0</v>
      </c>
      <c r="W567" s="54">
        <f t="shared" si="16"/>
        <v>-0.20699508620133206</v>
      </c>
      <c r="X567" s="55">
        <f t="shared" si="17"/>
        <v>0.20699508620133206</v>
      </c>
    </row>
    <row r="568" spans="2:24" x14ac:dyDescent="0.25">
      <c r="B568" s="26">
        <f>IF('Training Data'!A562="M",1,0)</f>
        <v>0</v>
      </c>
      <c r="C568" s="22">
        <f>IF('Training Data'!A562="F",1,0)</f>
        <v>0</v>
      </c>
      <c r="D568" s="26">
        <f>IF('Training Data'!$B562="H",1,0)</f>
        <v>1</v>
      </c>
      <c r="E568" s="22">
        <f>IF('Training Data'!$B562="A",1,0)</f>
        <v>0</v>
      </c>
      <c r="F568" s="37">
        <v>0</v>
      </c>
      <c r="G568" s="37">
        <v>0</v>
      </c>
      <c r="H568" s="37">
        <v>1</v>
      </c>
      <c r="I568" s="37">
        <v>0</v>
      </c>
      <c r="J568" s="37">
        <v>0</v>
      </c>
      <c r="K568" s="37">
        <v>0</v>
      </c>
      <c r="L568" s="37">
        <v>0</v>
      </c>
      <c r="M568" s="37">
        <v>0</v>
      </c>
      <c r="N568" s="37">
        <v>0</v>
      </c>
      <c r="O568" s="37">
        <v>0</v>
      </c>
      <c r="P568" s="37">
        <v>0</v>
      </c>
      <c r="Q568" s="37">
        <v>0</v>
      </c>
      <c r="R568" s="37">
        <v>0</v>
      </c>
      <c r="S568" s="37">
        <v>0</v>
      </c>
      <c r="T568" s="22">
        <v>0</v>
      </c>
      <c r="U568" s="24">
        <v>1</v>
      </c>
      <c r="V568" s="23">
        <v>0</v>
      </c>
      <c r="W568" s="54">
        <f t="shared" si="16"/>
        <v>2.0429767892105294E-2</v>
      </c>
      <c r="X568" s="55">
        <f t="shared" si="17"/>
        <v>2.0429767892105294E-2</v>
      </c>
    </row>
    <row r="569" spans="2:24" x14ac:dyDescent="0.25">
      <c r="B569" s="26">
        <f>IF('Training Data'!A563="M",1,0)</f>
        <v>0</v>
      </c>
      <c r="C569" s="22">
        <f>IF('Training Data'!A563="F",1,0)</f>
        <v>1</v>
      </c>
      <c r="D569" s="26">
        <f>IF('Training Data'!$B563="H",1,0)</f>
        <v>0</v>
      </c>
      <c r="E569" s="22">
        <f>IF('Training Data'!$B563="A",1,0)</f>
        <v>1</v>
      </c>
      <c r="F569" s="37">
        <v>0</v>
      </c>
      <c r="G569" s="37">
        <v>0</v>
      </c>
      <c r="H569" s="37">
        <v>1</v>
      </c>
      <c r="I569" s="37">
        <v>0</v>
      </c>
      <c r="J569" s="37">
        <v>0</v>
      </c>
      <c r="K569" s="37">
        <v>0</v>
      </c>
      <c r="L569" s="37">
        <v>0</v>
      </c>
      <c r="M569" s="37">
        <v>0</v>
      </c>
      <c r="N569" s="37">
        <v>0</v>
      </c>
      <c r="O569" s="37">
        <v>0</v>
      </c>
      <c r="P569" s="37">
        <v>1</v>
      </c>
      <c r="Q569" s="37">
        <v>0</v>
      </c>
      <c r="R569" s="37">
        <v>0</v>
      </c>
      <c r="S569" s="37">
        <v>0</v>
      </c>
      <c r="T569" s="22">
        <v>0</v>
      </c>
      <c r="U569" s="24">
        <v>1</v>
      </c>
      <c r="V569" s="23">
        <v>0</v>
      </c>
      <c r="W569" s="54">
        <f t="shared" si="16"/>
        <v>-3.2988371253099391E-2</v>
      </c>
      <c r="X569" s="55">
        <f t="shared" si="17"/>
        <v>3.2988371253099391E-2</v>
      </c>
    </row>
    <row r="570" spans="2:24" x14ac:dyDescent="0.25">
      <c r="B570" s="26">
        <f>IF('Training Data'!A564="M",1,0)</f>
        <v>0</v>
      </c>
      <c r="C570" s="22">
        <f>IF('Training Data'!A564="F",1,0)</f>
        <v>1</v>
      </c>
      <c r="D570" s="26">
        <f>IF('Training Data'!$B564="H",1,0)</f>
        <v>1</v>
      </c>
      <c r="E570" s="22">
        <f>IF('Training Data'!$B564="A",1,0)</f>
        <v>0</v>
      </c>
      <c r="F570" s="37">
        <v>0</v>
      </c>
      <c r="G570" s="37">
        <v>0</v>
      </c>
      <c r="H570" s="37">
        <v>0</v>
      </c>
      <c r="I570" s="37">
        <v>0</v>
      </c>
      <c r="J570" s="37">
        <v>0</v>
      </c>
      <c r="K570" s="37">
        <v>0</v>
      </c>
      <c r="L570" s="37">
        <v>0</v>
      </c>
      <c r="M570" s="37">
        <v>0</v>
      </c>
      <c r="N570" s="37">
        <v>0</v>
      </c>
      <c r="O570" s="37">
        <v>0</v>
      </c>
      <c r="P570" s="37">
        <v>0</v>
      </c>
      <c r="Q570" s="37">
        <v>0</v>
      </c>
      <c r="R570" s="37">
        <v>0</v>
      </c>
      <c r="S570" s="37">
        <v>1</v>
      </c>
      <c r="T570" s="22">
        <v>0</v>
      </c>
      <c r="U570" s="24">
        <v>1</v>
      </c>
      <c r="V570" s="23">
        <v>0</v>
      </c>
      <c r="W570" s="54">
        <f t="shared" si="16"/>
        <v>0.15432356849769177</v>
      </c>
      <c r="X570" s="55">
        <f t="shared" si="17"/>
        <v>0.15432356849769177</v>
      </c>
    </row>
    <row r="571" spans="2:24" x14ac:dyDescent="0.25">
      <c r="B571" s="26">
        <f>IF('Training Data'!A565="M",1,0)</f>
        <v>1</v>
      </c>
      <c r="C571" s="22">
        <f>IF('Training Data'!A565="F",1,0)</f>
        <v>0</v>
      </c>
      <c r="D571" s="26">
        <f>IF('Training Data'!$B565="H",1,0)</f>
        <v>1</v>
      </c>
      <c r="E571" s="22">
        <f>IF('Training Data'!$B565="A",1,0)</f>
        <v>0</v>
      </c>
      <c r="F571" s="37">
        <v>0</v>
      </c>
      <c r="G571" s="37">
        <v>0</v>
      </c>
      <c r="H571" s="37">
        <v>1</v>
      </c>
      <c r="I571" s="37">
        <v>0</v>
      </c>
      <c r="J571" s="37">
        <v>0</v>
      </c>
      <c r="K571" s="37">
        <v>0</v>
      </c>
      <c r="L571" s="37">
        <v>1</v>
      </c>
      <c r="M571" s="37">
        <v>0</v>
      </c>
      <c r="N571" s="37">
        <v>0</v>
      </c>
      <c r="O571" s="37">
        <v>0</v>
      </c>
      <c r="P571" s="37">
        <v>0</v>
      </c>
      <c r="Q571" s="37">
        <v>0</v>
      </c>
      <c r="R571" s="37">
        <v>0</v>
      </c>
      <c r="S571" s="37">
        <v>0</v>
      </c>
      <c r="T571" s="22">
        <v>0</v>
      </c>
      <c r="U571" s="24">
        <v>1</v>
      </c>
      <c r="V571" s="23">
        <v>0</v>
      </c>
      <c r="W571" s="54">
        <f t="shared" si="16"/>
        <v>0.32575393318586909</v>
      </c>
      <c r="X571" s="55">
        <f t="shared" si="17"/>
        <v>0.32575393318586909</v>
      </c>
    </row>
    <row r="572" spans="2:24" x14ac:dyDescent="0.25">
      <c r="B572" s="26">
        <f>IF('Training Data'!A566="M",1,0)</f>
        <v>1</v>
      </c>
      <c r="C572" s="22">
        <f>IF('Training Data'!A566="F",1,0)</f>
        <v>0</v>
      </c>
      <c r="D572" s="26">
        <f>IF('Training Data'!$B566="H",1,0)</f>
        <v>0</v>
      </c>
      <c r="E572" s="22">
        <f>IF('Training Data'!$B566="A",1,0)</f>
        <v>0</v>
      </c>
      <c r="F572" s="37">
        <v>0</v>
      </c>
      <c r="G572" s="37">
        <v>0</v>
      </c>
      <c r="H572" s="37">
        <v>1</v>
      </c>
      <c r="I572" s="37">
        <v>0</v>
      </c>
      <c r="J572" s="37">
        <v>0</v>
      </c>
      <c r="K572" s="37">
        <v>0</v>
      </c>
      <c r="L572" s="37">
        <v>0</v>
      </c>
      <c r="M572" s="37">
        <v>0</v>
      </c>
      <c r="N572" s="37">
        <v>0</v>
      </c>
      <c r="O572" s="37">
        <v>0</v>
      </c>
      <c r="P572" s="37">
        <v>0</v>
      </c>
      <c r="Q572" s="37">
        <v>0</v>
      </c>
      <c r="R572" s="37">
        <v>0</v>
      </c>
      <c r="S572" s="37">
        <v>0</v>
      </c>
      <c r="T572" s="22">
        <v>0</v>
      </c>
      <c r="U572" s="24">
        <v>1</v>
      </c>
      <c r="V572" s="23">
        <v>0</v>
      </c>
      <c r="W572" s="54">
        <f t="shared" si="16"/>
        <v>-4.532234555416409E-2</v>
      </c>
      <c r="X572" s="55">
        <f t="shared" si="17"/>
        <v>4.532234555416409E-2</v>
      </c>
    </row>
    <row r="573" spans="2:24" x14ac:dyDescent="0.25">
      <c r="B573" s="26">
        <f>IF('Training Data'!A567="M",1,0)</f>
        <v>1</v>
      </c>
      <c r="C573" s="22">
        <f>IF('Training Data'!A567="F",1,0)</f>
        <v>0</v>
      </c>
      <c r="D573" s="26">
        <f>IF('Training Data'!$B567="H",1,0)</f>
        <v>1</v>
      </c>
      <c r="E573" s="22">
        <f>IF('Training Data'!$B567="A",1,0)</f>
        <v>0</v>
      </c>
      <c r="F573" s="37">
        <v>0</v>
      </c>
      <c r="G573" s="37">
        <v>0</v>
      </c>
      <c r="H573" s="37">
        <v>0</v>
      </c>
      <c r="I573" s="37">
        <v>0</v>
      </c>
      <c r="J573" s="37">
        <v>0</v>
      </c>
      <c r="K573" s="37">
        <v>0</v>
      </c>
      <c r="L573" s="37">
        <v>0</v>
      </c>
      <c r="M573" s="37">
        <v>0</v>
      </c>
      <c r="N573" s="37">
        <v>0</v>
      </c>
      <c r="O573" s="37">
        <v>0</v>
      </c>
      <c r="P573" s="37">
        <v>1</v>
      </c>
      <c r="Q573" s="37">
        <v>0</v>
      </c>
      <c r="R573" s="37">
        <v>0</v>
      </c>
      <c r="S573" s="37">
        <v>0</v>
      </c>
      <c r="T573" s="22">
        <v>0</v>
      </c>
      <c r="U573" s="24">
        <v>1</v>
      </c>
      <c r="V573" s="23">
        <v>0</v>
      </c>
      <c r="W573" s="54">
        <f t="shared" si="16"/>
        <v>3.0570244572823424E-2</v>
      </c>
      <c r="X573" s="55">
        <f t="shared" si="17"/>
        <v>3.0570244572823424E-2</v>
      </c>
    </row>
    <row r="574" spans="2:24" x14ac:dyDescent="0.25">
      <c r="B574" s="26">
        <f>IF('Training Data'!A568="M",1,0)</f>
        <v>1</v>
      </c>
      <c r="C574" s="22">
        <f>IF('Training Data'!A568="F",1,0)</f>
        <v>0</v>
      </c>
      <c r="D574" s="26">
        <f>IF('Training Data'!$B568="H",1,0)</f>
        <v>1</v>
      </c>
      <c r="E574" s="22">
        <f>IF('Training Data'!$B568="A",1,0)</f>
        <v>0</v>
      </c>
      <c r="F574" s="37">
        <v>0</v>
      </c>
      <c r="G574" s="37">
        <v>0</v>
      </c>
      <c r="H574" s="37">
        <v>0</v>
      </c>
      <c r="I574" s="37">
        <v>0</v>
      </c>
      <c r="J574" s="37">
        <v>0</v>
      </c>
      <c r="K574" s="37">
        <v>0</v>
      </c>
      <c r="L574" s="37">
        <v>0</v>
      </c>
      <c r="M574" s="37">
        <v>0</v>
      </c>
      <c r="N574" s="37">
        <v>0</v>
      </c>
      <c r="O574" s="37">
        <v>0</v>
      </c>
      <c r="P574" s="37">
        <v>0</v>
      </c>
      <c r="Q574" s="37">
        <v>0</v>
      </c>
      <c r="R574" s="37">
        <v>0</v>
      </c>
      <c r="S574" s="37">
        <v>0</v>
      </c>
      <c r="T574" s="22">
        <v>0</v>
      </c>
      <c r="U574" s="24">
        <v>1</v>
      </c>
      <c r="V574" s="23">
        <v>0</v>
      </c>
      <c r="W574" s="54">
        <f t="shared" si="16"/>
        <v>0.18577807334081253</v>
      </c>
      <c r="X574" s="55">
        <f t="shared" si="17"/>
        <v>0.18577807334081253</v>
      </c>
    </row>
    <row r="575" spans="2:24" x14ac:dyDescent="0.25">
      <c r="B575" s="26">
        <f>IF('Training Data'!A569="M",1,0)</f>
        <v>0</v>
      </c>
      <c r="C575" s="22">
        <f>IF('Training Data'!A569="F",1,0)</f>
        <v>1</v>
      </c>
      <c r="D575" s="26">
        <f>IF('Training Data'!$B569="H",1,0)</f>
        <v>1</v>
      </c>
      <c r="E575" s="22">
        <f>IF('Training Data'!$B569="A",1,0)</f>
        <v>0</v>
      </c>
      <c r="F575" s="37">
        <v>0</v>
      </c>
      <c r="G575" s="37">
        <v>0</v>
      </c>
      <c r="H575" s="37">
        <v>0</v>
      </c>
      <c r="I575" s="37">
        <v>0</v>
      </c>
      <c r="J575" s="37">
        <v>0</v>
      </c>
      <c r="K575" s="37">
        <v>0</v>
      </c>
      <c r="L575" s="37">
        <v>0</v>
      </c>
      <c r="M575" s="37">
        <v>0</v>
      </c>
      <c r="N575" s="37">
        <v>0</v>
      </c>
      <c r="O575" s="37">
        <v>0</v>
      </c>
      <c r="P575" s="37">
        <v>0</v>
      </c>
      <c r="Q575" s="37">
        <v>1</v>
      </c>
      <c r="R575" s="37">
        <v>0</v>
      </c>
      <c r="S575" s="37">
        <v>0</v>
      </c>
      <c r="T575" s="22">
        <v>0</v>
      </c>
      <c r="U575" s="24">
        <v>1</v>
      </c>
      <c r="V575" s="23">
        <v>0</v>
      </c>
      <c r="W575" s="54">
        <f t="shared" si="16"/>
        <v>0.50807578810820053</v>
      </c>
      <c r="X575" s="55">
        <f t="shared" si="17"/>
        <v>0.50807578810820053</v>
      </c>
    </row>
    <row r="576" spans="2:24" x14ac:dyDescent="0.25">
      <c r="B576" s="26">
        <f>IF('Training Data'!A570="M",1,0)</f>
        <v>0</v>
      </c>
      <c r="C576" s="22">
        <f>IF('Training Data'!A570="F",1,0)</f>
        <v>1</v>
      </c>
      <c r="D576" s="26">
        <f>IF('Training Data'!$B570="H",1,0)</f>
        <v>1</v>
      </c>
      <c r="E576" s="22">
        <f>IF('Training Data'!$B570="A",1,0)</f>
        <v>0</v>
      </c>
      <c r="F576" s="37">
        <v>0</v>
      </c>
      <c r="G576" s="37">
        <v>0</v>
      </c>
      <c r="H576" s="37">
        <v>0</v>
      </c>
      <c r="I576" s="37">
        <v>0</v>
      </c>
      <c r="J576" s="37">
        <v>0</v>
      </c>
      <c r="K576" s="37">
        <v>0</v>
      </c>
      <c r="L576" s="37">
        <v>0</v>
      </c>
      <c r="M576" s="37">
        <v>0</v>
      </c>
      <c r="N576" s="37">
        <v>0</v>
      </c>
      <c r="O576" s="37">
        <v>0</v>
      </c>
      <c r="P576" s="37">
        <v>0</v>
      </c>
      <c r="Q576" s="37">
        <v>0</v>
      </c>
      <c r="R576" s="37">
        <v>0</v>
      </c>
      <c r="S576" s="37">
        <v>0</v>
      </c>
      <c r="T576" s="22">
        <v>0</v>
      </c>
      <c r="U576" s="24">
        <v>1</v>
      </c>
      <c r="V576" s="23">
        <v>0</v>
      </c>
      <c r="W576" s="54">
        <f t="shared" si="16"/>
        <v>0.29666343459470645</v>
      </c>
      <c r="X576" s="55">
        <f t="shared" si="17"/>
        <v>0.29666343459470645</v>
      </c>
    </row>
    <row r="577" spans="2:24" x14ac:dyDescent="0.25">
      <c r="B577" s="26">
        <f>IF('Training Data'!A571="M",1,0)</f>
        <v>0</v>
      </c>
      <c r="C577" s="22">
        <f>IF('Training Data'!A571="F",1,0)</f>
        <v>1</v>
      </c>
      <c r="D577" s="26">
        <f>IF('Training Data'!$B571="H",1,0)</f>
        <v>1</v>
      </c>
      <c r="E577" s="22">
        <f>IF('Training Data'!$B571="A",1,0)</f>
        <v>0</v>
      </c>
      <c r="F577" s="37">
        <v>0</v>
      </c>
      <c r="G577" s="37">
        <v>0</v>
      </c>
      <c r="H577" s="37">
        <v>0</v>
      </c>
      <c r="I577" s="37">
        <v>0</v>
      </c>
      <c r="J577" s="37">
        <v>0</v>
      </c>
      <c r="K577" s="37">
        <v>0</v>
      </c>
      <c r="L577" s="37">
        <v>0</v>
      </c>
      <c r="M577" s="37">
        <v>0</v>
      </c>
      <c r="N577" s="37">
        <v>0</v>
      </c>
      <c r="O577" s="37">
        <v>0</v>
      </c>
      <c r="P577" s="37">
        <v>0</v>
      </c>
      <c r="Q577" s="37">
        <v>0</v>
      </c>
      <c r="R577" s="37">
        <v>0</v>
      </c>
      <c r="S577" s="37">
        <v>0</v>
      </c>
      <c r="T577" s="22">
        <v>0</v>
      </c>
      <c r="U577" s="24">
        <v>1</v>
      </c>
      <c r="V577" s="23">
        <v>0</v>
      </c>
      <c r="W577" s="54">
        <f t="shared" si="16"/>
        <v>0.29666343459470645</v>
      </c>
      <c r="X577" s="55">
        <f t="shared" si="17"/>
        <v>0.29666343459470645</v>
      </c>
    </row>
    <row r="578" spans="2:24" x14ac:dyDescent="0.25">
      <c r="B578" s="26">
        <f>IF('Training Data'!A572="M",1,0)</f>
        <v>0</v>
      </c>
      <c r="C578" s="22">
        <f>IF('Training Data'!A572="F",1,0)</f>
        <v>1</v>
      </c>
      <c r="D578" s="26">
        <f>IF('Training Data'!$B572="H",1,0)</f>
        <v>0</v>
      </c>
      <c r="E578" s="22">
        <f>IF('Training Data'!$B572="A",1,0)</f>
        <v>1</v>
      </c>
      <c r="F578" s="37">
        <v>0</v>
      </c>
      <c r="G578" s="37">
        <v>0</v>
      </c>
      <c r="H578" s="37">
        <v>0</v>
      </c>
      <c r="I578" s="37">
        <v>0</v>
      </c>
      <c r="J578" s="37">
        <v>0</v>
      </c>
      <c r="K578" s="37">
        <v>0</v>
      </c>
      <c r="L578" s="37">
        <v>0</v>
      </c>
      <c r="M578" s="37">
        <v>0</v>
      </c>
      <c r="N578" s="37">
        <v>0</v>
      </c>
      <c r="O578" s="37">
        <v>0</v>
      </c>
      <c r="P578" s="37">
        <v>0</v>
      </c>
      <c r="Q578" s="37">
        <v>0</v>
      </c>
      <c r="R578" s="37">
        <v>0</v>
      </c>
      <c r="S578" s="37">
        <v>0</v>
      </c>
      <c r="T578" s="22">
        <v>0</v>
      </c>
      <c r="U578" s="24">
        <v>1</v>
      </c>
      <c r="V578" s="23">
        <v>0</v>
      </c>
      <c r="W578" s="54">
        <f t="shared" si="16"/>
        <v>0.30860151101610406</v>
      </c>
      <c r="X578" s="55">
        <f t="shared" si="17"/>
        <v>0.30860151101610406</v>
      </c>
    </row>
    <row r="579" spans="2:24" x14ac:dyDescent="0.25">
      <c r="B579" s="26">
        <f>IF('Training Data'!A573="M",1,0)</f>
        <v>0</v>
      </c>
      <c r="C579" s="22">
        <f>IF('Training Data'!A573="F",1,0)</f>
        <v>1</v>
      </c>
      <c r="D579" s="26">
        <f>IF('Training Data'!$B573="H",1,0)</f>
        <v>0</v>
      </c>
      <c r="E579" s="22">
        <f>IF('Training Data'!$B573="A",1,0)</f>
        <v>0</v>
      </c>
      <c r="F579" s="37">
        <v>0</v>
      </c>
      <c r="G579" s="37">
        <v>0</v>
      </c>
      <c r="H579" s="37">
        <v>0</v>
      </c>
      <c r="I579" s="37">
        <v>0</v>
      </c>
      <c r="J579" s="37">
        <v>0</v>
      </c>
      <c r="K579" s="37">
        <v>0</v>
      </c>
      <c r="L579" s="37">
        <v>0</v>
      </c>
      <c r="M579" s="37">
        <v>0</v>
      </c>
      <c r="N579" s="37">
        <v>0</v>
      </c>
      <c r="O579" s="37">
        <v>0</v>
      </c>
      <c r="P579" s="37">
        <v>0</v>
      </c>
      <c r="Q579" s="37">
        <v>0</v>
      </c>
      <c r="R579" s="37">
        <v>0</v>
      </c>
      <c r="S579" s="37">
        <v>0</v>
      </c>
      <c r="T579" s="22">
        <v>0</v>
      </c>
      <c r="U579" s="24">
        <v>1</v>
      </c>
      <c r="V579" s="23">
        <v>0</v>
      </c>
      <c r="W579" s="54">
        <f t="shared" si="16"/>
        <v>0.25194506920094423</v>
      </c>
      <c r="X579" s="55">
        <f t="shared" si="17"/>
        <v>0.25194506920094423</v>
      </c>
    </row>
    <row r="580" spans="2:24" x14ac:dyDescent="0.25">
      <c r="B580" s="26">
        <f>IF('Training Data'!A574="M",1,0)</f>
        <v>1</v>
      </c>
      <c r="C580" s="22">
        <f>IF('Training Data'!A574="F",1,0)</f>
        <v>0</v>
      </c>
      <c r="D580" s="26">
        <f>IF('Training Data'!$B574="H",1,0)</f>
        <v>1</v>
      </c>
      <c r="E580" s="22">
        <f>IF('Training Data'!$B574="A",1,0)</f>
        <v>0</v>
      </c>
      <c r="F580" s="37">
        <v>0</v>
      </c>
      <c r="G580" s="37">
        <v>1</v>
      </c>
      <c r="H580" s="37">
        <v>0</v>
      </c>
      <c r="I580" s="37">
        <v>0</v>
      </c>
      <c r="J580" s="37">
        <v>0</v>
      </c>
      <c r="K580" s="37">
        <v>0</v>
      </c>
      <c r="L580" s="37">
        <v>0</v>
      </c>
      <c r="M580" s="37">
        <v>0</v>
      </c>
      <c r="N580" s="37">
        <v>0</v>
      </c>
      <c r="O580" s="37">
        <v>0</v>
      </c>
      <c r="P580" s="37">
        <v>0</v>
      </c>
      <c r="Q580" s="37">
        <v>0</v>
      </c>
      <c r="R580" s="37">
        <v>0</v>
      </c>
      <c r="S580" s="37">
        <v>0</v>
      </c>
      <c r="T580" s="22">
        <v>0</v>
      </c>
      <c r="U580" s="24">
        <v>1</v>
      </c>
      <c r="V580" s="23">
        <v>0</v>
      </c>
      <c r="W580" s="54">
        <f t="shared" si="16"/>
        <v>-7.0688920395807209E-3</v>
      </c>
      <c r="X580" s="55">
        <f t="shared" si="17"/>
        <v>7.0688920395807209E-3</v>
      </c>
    </row>
    <row r="581" spans="2:24" x14ac:dyDescent="0.25">
      <c r="B581" s="26">
        <f>IF('Training Data'!A575="M",1,0)</f>
        <v>0</v>
      </c>
      <c r="C581" s="22">
        <f>IF('Training Data'!A575="F",1,0)</f>
        <v>1</v>
      </c>
      <c r="D581" s="26">
        <f>IF('Training Data'!$B575="H",1,0)</f>
        <v>0</v>
      </c>
      <c r="E581" s="22">
        <f>IF('Training Data'!$B575="A",1,0)</f>
        <v>1</v>
      </c>
      <c r="F581" s="37">
        <v>0</v>
      </c>
      <c r="G581" s="37">
        <v>0</v>
      </c>
      <c r="H581" s="37">
        <v>0</v>
      </c>
      <c r="I581" s="37">
        <v>0</v>
      </c>
      <c r="J581" s="37">
        <v>0</v>
      </c>
      <c r="K581" s="37">
        <v>0</v>
      </c>
      <c r="L581" s="37">
        <v>0</v>
      </c>
      <c r="M581" s="37">
        <v>0</v>
      </c>
      <c r="N581" s="37">
        <v>0</v>
      </c>
      <c r="O581" s="37">
        <v>0</v>
      </c>
      <c r="P581" s="37">
        <v>0</v>
      </c>
      <c r="Q581" s="37">
        <v>0</v>
      </c>
      <c r="R581" s="37">
        <v>0</v>
      </c>
      <c r="S581" s="37">
        <v>1</v>
      </c>
      <c r="T581" s="22">
        <v>0</v>
      </c>
      <c r="U581" s="24">
        <v>1</v>
      </c>
      <c r="V581" s="23">
        <v>0</v>
      </c>
      <c r="W581" s="54">
        <f t="shared" si="16"/>
        <v>0.16626164491908937</v>
      </c>
      <c r="X581" s="55">
        <f t="shared" si="17"/>
        <v>0.16626164491908937</v>
      </c>
    </row>
    <row r="582" spans="2:24" x14ac:dyDescent="0.25">
      <c r="B582" s="26">
        <f>IF('Training Data'!A576="M",1,0)</f>
        <v>1</v>
      </c>
      <c r="C582" s="22">
        <f>IF('Training Data'!A576="F",1,0)</f>
        <v>0</v>
      </c>
      <c r="D582" s="26">
        <f>IF('Training Data'!$B576="H",1,0)</f>
        <v>1</v>
      </c>
      <c r="E582" s="22">
        <f>IF('Training Data'!$B576="A",1,0)</f>
        <v>0</v>
      </c>
      <c r="F582" s="37">
        <v>0</v>
      </c>
      <c r="G582" s="37">
        <v>0</v>
      </c>
      <c r="H582" s="37">
        <v>0</v>
      </c>
      <c r="I582" s="37">
        <v>0</v>
      </c>
      <c r="J582" s="37">
        <v>0</v>
      </c>
      <c r="K582" s="37">
        <v>0</v>
      </c>
      <c r="L582" s="37">
        <v>0</v>
      </c>
      <c r="M582" s="37">
        <v>0</v>
      </c>
      <c r="N582" s="37">
        <v>0</v>
      </c>
      <c r="O582" s="37">
        <v>0</v>
      </c>
      <c r="P582" s="37">
        <v>0</v>
      </c>
      <c r="Q582" s="37">
        <v>0</v>
      </c>
      <c r="R582" s="37">
        <v>0</v>
      </c>
      <c r="S582" s="37">
        <v>0</v>
      </c>
      <c r="T582" s="22">
        <v>0</v>
      </c>
      <c r="U582" s="24">
        <v>1</v>
      </c>
      <c r="V582" s="23">
        <v>0</v>
      </c>
      <c r="W582" s="54">
        <f t="shared" si="16"/>
        <v>0.18577807334081253</v>
      </c>
      <c r="X582" s="55">
        <f t="shared" si="17"/>
        <v>0.18577807334081253</v>
      </c>
    </row>
    <row r="583" spans="2:24" x14ac:dyDescent="0.25">
      <c r="B583" s="26">
        <f>IF('Training Data'!A577="M",1,0)</f>
        <v>0</v>
      </c>
      <c r="C583" s="22">
        <f>IF('Training Data'!A577="F",1,0)</f>
        <v>0</v>
      </c>
      <c r="D583" s="26">
        <f>IF('Training Data'!$B577="H",1,0)</f>
        <v>1</v>
      </c>
      <c r="E583" s="22">
        <f>IF('Training Data'!$B577="A",1,0)</f>
        <v>0</v>
      </c>
      <c r="F583" s="37">
        <v>0</v>
      </c>
      <c r="G583" s="37">
        <v>0</v>
      </c>
      <c r="H583" s="37">
        <v>0</v>
      </c>
      <c r="I583" s="37">
        <v>0</v>
      </c>
      <c r="J583" s="37">
        <v>0</v>
      </c>
      <c r="K583" s="37">
        <v>0</v>
      </c>
      <c r="L583" s="37">
        <v>0</v>
      </c>
      <c r="M583" s="37">
        <v>0</v>
      </c>
      <c r="N583" s="37">
        <v>0</v>
      </c>
      <c r="O583" s="37">
        <v>0</v>
      </c>
      <c r="P583" s="37">
        <v>0</v>
      </c>
      <c r="Q583" s="37">
        <v>0</v>
      </c>
      <c r="R583" s="37">
        <v>0</v>
      </c>
      <c r="S583" s="37">
        <v>0</v>
      </c>
      <c r="T583" s="22">
        <v>0</v>
      </c>
      <c r="U583" s="24">
        <v>1</v>
      </c>
      <c r="V583" s="23">
        <v>0</v>
      </c>
      <c r="W583" s="54">
        <f t="shared" si="16"/>
        <v>0.20681182139331966</v>
      </c>
      <c r="X583" s="55">
        <f t="shared" si="17"/>
        <v>0.20681182139331966</v>
      </c>
    </row>
    <row r="584" spans="2:24" x14ac:dyDescent="0.25">
      <c r="B584" s="26">
        <f>IF('Training Data'!A578="M",1,0)</f>
        <v>0</v>
      </c>
      <c r="C584" s="22">
        <f>IF('Training Data'!A578="F",1,0)</f>
        <v>1</v>
      </c>
      <c r="D584" s="26">
        <f>IF('Training Data'!$B578="H",1,0)</f>
        <v>1</v>
      </c>
      <c r="E584" s="22">
        <f>IF('Training Data'!$B578="A",1,0)</f>
        <v>0</v>
      </c>
      <c r="F584" s="37">
        <v>0</v>
      </c>
      <c r="G584" s="37">
        <v>0</v>
      </c>
      <c r="H584" s="37">
        <v>0</v>
      </c>
      <c r="I584" s="37">
        <v>0</v>
      </c>
      <c r="J584" s="37">
        <v>0</v>
      </c>
      <c r="K584" s="37">
        <v>0</v>
      </c>
      <c r="L584" s="37">
        <v>0</v>
      </c>
      <c r="M584" s="37">
        <v>0</v>
      </c>
      <c r="N584" s="37">
        <v>0</v>
      </c>
      <c r="O584" s="37">
        <v>0</v>
      </c>
      <c r="P584" s="37">
        <v>1</v>
      </c>
      <c r="Q584" s="37">
        <v>0</v>
      </c>
      <c r="R584" s="37">
        <v>0</v>
      </c>
      <c r="S584" s="37">
        <v>0</v>
      </c>
      <c r="T584" s="22">
        <v>0</v>
      </c>
      <c r="U584" s="24">
        <v>1</v>
      </c>
      <c r="V584" s="23">
        <v>0</v>
      </c>
      <c r="W584" s="54">
        <f t="shared" ref="W584:W647" si="18">SUMPRODUCT($B$2:$U$2,B584:U584)</f>
        <v>0.14145560582671737</v>
      </c>
      <c r="X584" s="55">
        <f t="shared" si="17"/>
        <v>0.14145560582671737</v>
      </c>
    </row>
    <row r="585" spans="2:24" x14ac:dyDescent="0.25">
      <c r="B585" s="26">
        <f>IF('Training Data'!A579="M",1,0)</f>
        <v>1</v>
      </c>
      <c r="C585" s="22">
        <f>IF('Training Data'!A579="F",1,0)</f>
        <v>0</v>
      </c>
      <c r="D585" s="26">
        <f>IF('Training Data'!$B579="H",1,0)</f>
        <v>0</v>
      </c>
      <c r="E585" s="22">
        <f>IF('Training Data'!$B579="A",1,0)</f>
        <v>0</v>
      </c>
      <c r="F585" s="37">
        <v>0</v>
      </c>
      <c r="G585" s="37">
        <v>0</v>
      </c>
      <c r="H585" s="37">
        <v>0</v>
      </c>
      <c r="I585" s="37">
        <v>0</v>
      </c>
      <c r="J585" s="37">
        <v>0</v>
      </c>
      <c r="K585" s="37">
        <v>0</v>
      </c>
      <c r="L585" s="37">
        <v>0</v>
      </c>
      <c r="M585" s="37">
        <v>0</v>
      </c>
      <c r="N585" s="37">
        <v>0</v>
      </c>
      <c r="O585" s="37">
        <v>0</v>
      </c>
      <c r="P585" s="37">
        <v>0</v>
      </c>
      <c r="Q585" s="37">
        <v>0</v>
      </c>
      <c r="R585" s="37">
        <v>0</v>
      </c>
      <c r="S585" s="37">
        <v>0</v>
      </c>
      <c r="T585" s="22">
        <v>0</v>
      </c>
      <c r="U585" s="24">
        <v>1</v>
      </c>
      <c r="V585" s="23">
        <v>0</v>
      </c>
      <c r="W585" s="54">
        <f t="shared" si="18"/>
        <v>0.14105970794705031</v>
      </c>
      <c r="X585" s="55">
        <f t="shared" ref="X585:X648" si="19">ABS(V585-W585)</f>
        <v>0.14105970794705031</v>
      </c>
    </row>
    <row r="586" spans="2:24" x14ac:dyDescent="0.25">
      <c r="B586" s="26">
        <f>IF('Training Data'!A580="M",1,0)</f>
        <v>0</v>
      </c>
      <c r="C586" s="22">
        <f>IF('Training Data'!A580="F",1,0)</f>
        <v>1</v>
      </c>
      <c r="D586" s="26">
        <f>IF('Training Data'!$B580="H",1,0)</f>
        <v>1</v>
      </c>
      <c r="E586" s="22">
        <f>IF('Training Data'!$B580="A",1,0)</f>
        <v>0</v>
      </c>
      <c r="F586" s="37">
        <v>0</v>
      </c>
      <c r="G586" s="37">
        <v>0</v>
      </c>
      <c r="H586" s="37">
        <v>1</v>
      </c>
      <c r="I586" s="37">
        <v>0</v>
      </c>
      <c r="J586" s="37">
        <v>0</v>
      </c>
      <c r="K586" s="37">
        <v>0</v>
      </c>
      <c r="L586" s="37">
        <v>0</v>
      </c>
      <c r="M586" s="37">
        <v>0</v>
      </c>
      <c r="N586" s="37">
        <v>0</v>
      </c>
      <c r="O586" s="37">
        <v>0</v>
      </c>
      <c r="P586" s="37">
        <v>0</v>
      </c>
      <c r="Q586" s="37">
        <v>0</v>
      </c>
      <c r="R586" s="37">
        <v>0</v>
      </c>
      <c r="S586" s="37">
        <v>0</v>
      </c>
      <c r="T586" s="22">
        <v>0</v>
      </c>
      <c r="U586" s="24">
        <v>1</v>
      </c>
      <c r="V586" s="23">
        <v>0</v>
      </c>
      <c r="W586" s="54">
        <f t="shared" si="18"/>
        <v>0.11028138109349209</v>
      </c>
      <c r="X586" s="55">
        <f t="shared" si="19"/>
        <v>0.11028138109349209</v>
      </c>
    </row>
    <row r="587" spans="2:24" x14ac:dyDescent="0.25">
      <c r="B587" s="26">
        <f>IF('Training Data'!A581="M",1,0)</f>
        <v>1</v>
      </c>
      <c r="C587" s="22">
        <f>IF('Training Data'!A581="F",1,0)</f>
        <v>0</v>
      </c>
      <c r="D587" s="26">
        <f>IF('Training Data'!$B581="H",1,0)</f>
        <v>1</v>
      </c>
      <c r="E587" s="22">
        <f>IF('Training Data'!$B581="A",1,0)</f>
        <v>0</v>
      </c>
      <c r="F587" s="37">
        <v>0</v>
      </c>
      <c r="G587" s="37">
        <v>1</v>
      </c>
      <c r="H587" s="37">
        <v>0</v>
      </c>
      <c r="I587" s="37">
        <v>0</v>
      </c>
      <c r="J587" s="37">
        <v>0</v>
      </c>
      <c r="K587" s="37">
        <v>0</v>
      </c>
      <c r="L587" s="37">
        <v>0</v>
      </c>
      <c r="M587" s="37">
        <v>0</v>
      </c>
      <c r="N587" s="37">
        <v>0</v>
      </c>
      <c r="O587" s="37">
        <v>0</v>
      </c>
      <c r="P587" s="37">
        <v>0</v>
      </c>
      <c r="Q587" s="37">
        <v>0</v>
      </c>
      <c r="R587" s="37">
        <v>1</v>
      </c>
      <c r="S587" s="37">
        <v>0</v>
      </c>
      <c r="T587" s="22">
        <v>0</v>
      </c>
      <c r="U587" s="24">
        <v>1</v>
      </c>
      <c r="V587" s="23">
        <v>0</v>
      </c>
      <c r="W587" s="54">
        <f t="shared" si="18"/>
        <v>0.28889362607672653</v>
      </c>
      <c r="X587" s="55">
        <f t="shared" si="19"/>
        <v>0.28889362607672653</v>
      </c>
    </row>
    <row r="588" spans="2:24" x14ac:dyDescent="0.25">
      <c r="B588" s="26">
        <f>IF('Training Data'!A582="M",1,0)</f>
        <v>0</v>
      </c>
      <c r="C588" s="22">
        <f>IF('Training Data'!A582="F",1,0)</f>
        <v>1</v>
      </c>
      <c r="D588" s="26">
        <f>IF('Training Data'!$B582="H",1,0)</f>
        <v>0</v>
      </c>
      <c r="E588" s="22">
        <f>IF('Training Data'!$B582="A",1,0)</f>
        <v>1</v>
      </c>
      <c r="F588" s="37">
        <v>0</v>
      </c>
      <c r="G588" s="37">
        <v>0</v>
      </c>
      <c r="H588" s="37">
        <v>1</v>
      </c>
      <c r="I588" s="37">
        <v>0</v>
      </c>
      <c r="J588" s="37">
        <v>0</v>
      </c>
      <c r="K588" s="37">
        <v>0</v>
      </c>
      <c r="L588" s="37">
        <v>0</v>
      </c>
      <c r="M588" s="37">
        <v>0</v>
      </c>
      <c r="N588" s="37">
        <v>0</v>
      </c>
      <c r="O588" s="37">
        <v>0</v>
      </c>
      <c r="P588" s="37">
        <v>0</v>
      </c>
      <c r="Q588" s="37">
        <v>0</v>
      </c>
      <c r="R588" s="37">
        <v>0</v>
      </c>
      <c r="S588" s="37">
        <v>1</v>
      </c>
      <c r="T588" s="22">
        <v>0</v>
      </c>
      <c r="U588" s="24">
        <v>1</v>
      </c>
      <c r="V588" s="23">
        <v>0</v>
      </c>
      <c r="W588" s="54">
        <f t="shared" si="18"/>
        <v>-2.0120408582124993E-2</v>
      </c>
      <c r="X588" s="55">
        <f t="shared" si="19"/>
        <v>2.0120408582124993E-2</v>
      </c>
    </row>
    <row r="589" spans="2:24" x14ac:dyDescent="0.25">
      <c r="B589" s="26">
        <f>IF('Training Data'!A583="M",1,0)</f>
        <v>0</v>
      </c>
      <c r="C589" s="22">
        <f>IF('Training Data'!A583="F",1,0)</f>
        <v>1</v>
      </c>
      <c r="D589" s="26">
        <f>IF('Training Data'!$B583="H",1,0)</f>
        <v>1</v>
      </c>
      <c r="E589" s="22">
        <f>IF('Training Data'!$B583="A",1,0)</f>
        <v>0</v>
      </c>
      <c r="F589" s="37">
        <v>0</v>
      </c>
      <c r="G589" s="37">
        <v>1</v>
      </c>
      <c r="H589" s="37">
        <v>0</v>
      </c>
      <c r="I589" s="37">
        <v>0</v>
      </c>
      <c r="J589" s="37">
        <v>0</v>
      </c>
      <c r="K589" s="37">
        <v>0</v>
      </c>
      <c r="L589" s="37">
        <v>0</v>
      </c>
      <c r="M589" s="37">
        <v>0</v>
      </c>
      <c r="N589" s="37">
        <v>0</v>
      </c>
      <c r="O589" s="37">
        <v>0</v>
      </c>
      <c r="P589" s="37">
        <v>0</v>
      </c>
      <c r="Q589" s="37">
        <v>0</v>
      </c>
      <c r="R589" s="37">
        <v>1</v>
      </c>
      <c r="S589" s="37">
        <v>0</v>
      </c>
      <c r="T589" s="22">
        <v>1</v>
      </c>
      <c r="U589" s="24">
        <v>1</v>
      </c>
      <c r="V589" s="23">
        <v>0</v>
      </c>
      <c r="W589" s="54">
        <f t="shared" si="18"/>
        <v>0.7059725044435099</v>
      </c>
      <c r="X589" s="55">
        <f t="shared" si="19"/>
        <v>0.7059725044435099</v>
      </c>
    </row>
    <row r="590" spans="2:24" x14ac:dyDescent="0.25">
      <c r="B590" s="26">
        <f>IF('Training Data'!A584="M",1,0)</f>
        <v>1</v>
      </c>
      <c r="C590" s="22">
        <f>IF('Training Data'!A584="F",1,0)</f>
        <v>0</v>
      </c>
      <c r="D590" s="26">
        <f>IF('Training Data'!$B584="H",1,0)</f>
        <v>1</v>
      </c>
      <c r="E590" s="22">
        <f>IF('Training Data'!$B584="A",1,0)</f>
        <v>0</v>
      </c>
      <c r="F590" s="37">
        <v>0</v>
      </c>
      <c r="G590" s="37">
        <v>0</v>
      </c>
      <c r="H590" s="37">
        <v>0</v>
      </c>
      <c r="I590" s="37">
        <v>0</v>
      </c>
      <c r="J590" s="37">
        <v>0</v>
      </c>
      <c r="K590" s="37">
        <v>0</v>
      </c>
      <c r="L590" s="37">
        <v>0</v>
      </c>
      <c r="M590" s="37">
        <v>0</v>
      </c>
      <c r="N590" s="37">
        <v>0</v>
      </c>
      <c r="O590" s="37">
        <v>0</v>
      </c>
      <c r="P590" s="37">
        <v>1</v>
      </c>
      <c r="Q590" s="37">
        <v>1</v>
      </c>
      <c r="R590" s="37">
        <v>0</v>
      </c>
      <c r="S590" s="37">
        <v>0</v>
      </c>
      <c r="T590" s="22">
        <v>0</v>
      </c>
      <c r="U590" s="24">
        <v>1</v>
      </c>
      <c r="V590" s="23">
        <v>0</v>
      </c>
      <c r="W590" s="54">
        <f t="shared" si="18"/>
        <v>0.24198259808631756</v>
      </c>
      <c r="X590" s="55">
        <f t="shared" si="19"/>
        <v>0.24198259808631756</v>
      </c>
    </row>
    <row r="591" spans="2:24" x14ac:dyDescent="0.25">
      <c r="B591" s="26">
        <f>IF('Training Data'!A585="M",1,0)</f>
        <v>0</v>
      </c>
      <c r="C591" s="22">
        <f>IF('Training Data'!A585="F",1,0)</f>
        <v>1</v>
      </c>
      <c r="D591" s="26">
        <f>IF('Training Data'!$B585="H",1,0)</f>
        <v>1</v>
      </c>
      <c r="E591" s="22">
        <f>IF('Training Data'!$B585="A",1,0)</f>
        <v>0</v>
      </c>
      <c r="F591" s="37">
        <v>0</v>
      </c>
      <c r="G591" s="37">
        <v>0</v>
      </c>
      <c r="H591" s="37">
        <v>0</v>
      </c>
      <c r="I591" s="37">
        <v>0</v>
      </c>
      <c r="J591" s="37">
        <v>0</v>
      </c>
      <c r="K591" s="37">
        <v>0</v>
      </c>
      <c r="L591" s="37">
        <v>0</v>
      </c>
      <c r="M591" s="37">
        <v>0</v>
      </c>
      <c r="N591" s="37">
        <v>0</v>
      </c>
      <c r="O591" s="37">
        <v>0</v>
      </c>
      <c r="P591" s="37">
        <v>0</v>
      </c>
      <c r="Q591" s="37">
        <v>0</v>
      </c>
      <c r="R591" s="37">
        <v>0</v>
      </c>
      <c r="S591" s="37">
        <v>0</v>
      </c>
      <c r="T591" s="22">
        <v>0</v>
      </c>
      <c r="U591" s="24">
        <v>1</v>
      </c>
      <c r="V591" s="23">
        <v>0</v>
      </c>
      <c r="W591" s="54">
        <f t="shared" si="18"/>
        <v>0.29666343459470645</v>
      </c>
      <c r="X591" s="55">
        <f t="shared" si="19"/>
        <v>0.29666343459470645</v>
      </c>
    </row>
    <row r="592" spans="2:24" x14ac:dyDescent="0.25">
      <c r="B592" s="26">
        <f>IF('Training Data'!A586="M",1,0)</f>
        <v>0</v>
      </c>
      <c r="C592" s="22">
        <f>IF('Training Data'!A586="F",1,0)</f>
        <v>1</v>
      </c>
      <c r="D592" s="26">
        <f>IF('Training Data'!$B586="H",1,0)</f>
        <v>0</v>
      </c>
      <c r="E592" s="22">
        <f>IF('Training Data'!$B586="A",1,0)</f>
        <v>0</v>
      </c>
      <c r="F592" s="37">
        <v>0</v>
      </c>
      <c r="G592" s="37">
        <v>1</v>
      </c>
      <c r="H592" s="37">
        <v>0</v>
      </c>
      <c r="I592" s="37">
        <v>0</v>
      </c>
      <c r="J592" s="37">
        <v>0</v>
      </c>
      <c r="K592" s="37">
        <v>0</v>
      </c>
      <c r="L592" s="37">
        <v>0</v>
      </c>
      <c r="M592" s="37">
        <v>0</v>
      </c>
      <c r="N592" s="37">
        <v>0</v>
      </c>
      <c r="O592" s="37">
        <v>0</v>
      </c>
      <c r="P592" s="37">
        <v>0</v>
      </c>
      <c r="Q592" s="37">
        <v>0</v>
      </c>
      <c r="R592" s="37">
        <v>0</v>
      </c>
      <c r="S592" s="37">
        <v>0</v>
      </c>
      <c r="T592" s="22">
        <v>0</v>
      </c>
      <c r="U592" s="24">
        <v>1</v>
      </c>
      <c r="V592" s="23">
        <v>0</v>
      </c>
      <c r="W592" s="54">
        <f t="shared" si="18"/>
        <v>5.9098103820550987E-2</v>
      </c>
      <c r="X592" s="55">
        <f t="shared" si="19"/>
        <v>5.9098103820550987E-2</v>
      </c>
    </row>
    <row r="593" spans="2:24" x14ac:dyDescent="0.25">
      <c r="B593" s="26">
        <f>IF('Training Data'!A587="M",1,0)</f>
        <v>0</v>
      </c>
      <c r="C593" s="22">
        <f>IF('Training Data'!A587="F",1,0)</f>
        <v>1</v>
      </c>
      <c r="D593" s="26">
        <f>IF('Training Data'!$B587="H",1,0)</f>
        <v>0</v>
      </c>
      <c r="E593" s="22">
        <f>IF('Training Data'!$B587="A",1,0)</f>
        <v>1</v>
      </c>
      <c r="F593" s="37">
        <v>0</v>
      </c>
      <c r="G593" s="37">
        <v>1</v>
      </c>
      <c r="H593" s="37">
        <v>0</v>
      </c>
      <c r="I593" s="37">
        <v>0</v>
      </c>
      <c r="J593" s="37">
        <v>0</v>
      </c>
      <c r="K593" s="37">
        <v>0</v>
      </c>
      <c r="L593" s="37">
        <v>0</v>
      </c>
      <c r="M593" s="37">
        <v>0</v>
      </c>
      <c r="N593" s="37">
        <v>0</v>
      </c>
      <c r="O593" s="37">
        <v>0</v>
      </c>
      <c r="P593" s="37">
        <v>0</v>
      </c>
      <c r="Q593" s="37">
        <v>0</v>
      </c>
      <c r="R593" s="37">
        <v>0</v>
      </c>
      <c r="S593" s="37">
        <v>1</v>
      </c>
      <c r="T593" s="22">
        <v>0</v>
      </c>
      <c r="U593" s="24">
        <v>1</v>
      </c>
      <c r="V593" s="23">
        <v>0</v>
      </c>
      <c r="W593" s="54">
        <f t="shared" si="18"/>
        <v>-2.6585320461303852E-2</v>
      </c>
      <c r="X593" s="55">
        <f t="shared" si="19"/>
        <v>2.6585320461303852E-2</v>
      </c>
    </row>
    <row r="594" spans="2:24" x14ac:dyDescent="0.25">
      <c r="B594" s="26">
        <f>IF('Training Data'!A588="M",1,0)</f>
        <v>1</v>
      </c>
      <c r="C594" s="22">
        <f>IF('Training Data'!A588="F",1,0)</f>
        <v>0</v>
      </c>
      <c r="D594" s="26">
        <f>IF('Training Data'!$B588="H",1,0)</f>
        <v>1</v>
      </c>
      <c r="E594" s="22">
        <f>IF('Training Data'!$B588="A",1,0)</f>
        <v>0</v>
      </c>
      <c r="F594" s="37">
        <v>0</v>
      </c>
      <c r="G594" s="37">
        <v>1</v>
      </c>
      <c r="H594" s="37">
        <v>0</v>
      </c>
      <c r="I594" s="37">
        <v>0</v>
      </c>
      <c r="J594" s="37">
        <v>0</v>
      </c>
      <c r="K594" s="37">
        <v>0</v>
      </c>
      <c r="L594" s="37">
        <v>0</v>
      </c>
      <c r="M594" s="37">
        <v>0</v>
      </c>
      <c r="N594" s="37">
        <v>0</v>
      </c>
      <c r="O594" s="37">
        <v>0</v>
      </c>
      <c r="P594" s="37">
        <v>0</v>
      </c>
      <c r="Q594" s="37">
        <v>0</v>
      </c>
      <c r="R594" s="37">
        <v>0</v>
      </c>
      <c r="S594" s="37">
        <v>0</v>
      </c>
      <c r="T594" s="22">
        <v>0</v>
      </c>
      <c r="U594" s="24">
        <v>1</v>
      </c>
      <c r="V594" s="23">
        <v>0</v>
      </c>
      <c r="W594" s="54">
        <f t="shared" si="18"/>
        <v>-7.0688920395807209E-3</v>
      </c>
      <c r="X594" s="55">
        <f t="shared" si="19"/>
        <v>7.0688920395807209E-3</v>
      </c>
    </row>
    <row r="595" spans="2:24" x14ac:dyDescent="0.25">
      <c r="B595" s="26">
        <f>IF('Training Data'!A589="M",1,0)</f>
        <v>1</v>
      </c>
      <c r="C595" s="22">
        <f>IF('Training Data'!A589="F",1,0)</f>
        <v>0</v>
      </c>
      <c r="D595" s="26">
        <f>IF('Training Data'!$B589="H",1,0)</f>
        <v>1</v>
      </c>
      <c r="E595" s="22">
        <f>IF('Training Data'!$B589="A",1,0)</f>
        <v>0</v>
      </c>
      <c r="F595" s="37">
        <v>0</v>
      </c>
      <c r="G595" s="37">
        <v>0</v>
      </c>
      <c r="H595" s="37">
        <v>0</v>
      </c>
      <c r="I595" s="37">
        <v>0</v>
      </c>
      <c r="J595" s="37">
        <v>0</v>
      </c>
      <c r="K595" s="37">
        <v>0</v>
      </c>
      <c r="L595" s="37">
        <v>0</v>
      </c>
      <c r="M595" s="37">
        <v>0</v>
      </c>
      <c r="N595" s="37">
        <v>0</v>
      </c>
      <c r="O595" s="37">
        <v>0</v>
      </c>
      <c r="P595" s="37">
        <v>0</v>
      </c>
      <c r="Q595" s="37">
        <v>0</v>
      </c>
      <c r="R595" s="37">
        <v>0</v>
      </c>
      <c r="S595" s="37">
        <v>0</v>
      </c>
      <c r="T595" s="22">
        <v>0</v>
      </c>
      <c r="U595" s="24">
        <v>1</v>
      </c>
      <c r="V595" s="23">
        <v>0</v>
      </c>
      <c r="W595" s="54">
        <f t="shared" si="18"/>
        <v>0.18577807334081253</v>
      </c>
      <c r="X595" s="55">
        <f t="shared" si="19"/>
        <v>0.18577807334081253</v>
      </c>
    </row>
    <row r="596" spans="2:24" x14ac:dyDescent="0.25">
      <c r="B596" s="26">
        <f>IF('Training Data'!A590="M",1,0)</f>
        <v>0</v>
      </c>
      <c r="C596" s="22">
        <f>IF('Training Data'!A590="F",1,0)</f>
        <v>1</v>
      </c>
      <c r="D596" s="26">
        <f>IF('Training Data'!$B590="H",1,0)</f>
        <v>1</v>
      </c>
      <c r="E596" s="22">
        <f>IF('Training Data'!$B590="A",1,0)</f>
        <v>0</v>
      </c>
      <c r="F596" s="37">
        <v>0</v>
      </c>
      <c r="G596" s="37">
        <v>0</v>
      </c>
      <c r="H596" s="37">
        <v>0</v>
      </c>
      <c r="I596" s="37">
        <v>0</v>
      </c>
      <c r="J596" s="37">
        <v>0</v>
      </c>
      <c r="K596" s="37">
        <v>0</v>
      </c>
      <c r="L596" s="37">
        <v>0</v>
      </c>
      <c r="M596" s="37">
        <v>0</v>
      </c>
      <c r="N596" s="37">
        <v>0</v>
      </c>
      <c r="O596" s="37">
        <v>0</v>
      </c>
      <c r="P596" s="37">
        <v>0</v>
      </c>
      <c r="Q596" s="37">
        <v>0</v>
      </c>
      <c r="R596" s="37">
        <v>0</v>
      </c>
      <c r="S596" s="37">
        <v>0</v>
      </c>
      <c r="T596" s="22">
        <v>0</v>
      </c>
      <c r="U596" s="24">
        <v>1</v>
      </c>
      <c r="V596" s="23">
        <v>0</v>
      </c>
      <c r="W596" s="54">
        <f t="shared" si="18"/>
        <v>0.29666343459470645</v>
      </c>
      <c r="X596" s="55">
        <f t="shared" si="19"/>
        <v>0.29666343459470645</v>
      </c>
    </row>
    <row r="597" spans="2:24" x14ac:dyDescent="0.25">
      <c r="B597" s="26">
        <f>IF('Training Data'!A591="M",1,0)</f>
        <v>0</v>
      </c>
      <c r="C597" s="22">
        <f>IF('Training Data'!A591="F",1,0)</f>
        <v>1</v>
      </c>
      <c r="D597" s="26">
        <f>IF('Training Data'!$B591="H",1,0)</f>
        <v>0</v>
      </c>
      <c r="E597" s="22">
        <f>IF('Training Data'!$B591="A",1,0)</f>
        <v>1</v>
      </c>
      <c r="F597" s="37">
        <v>0</v>
      </c>
      <c r="G597" s="37">
        <v>0</v>
      </c>
      <c r="H597" s="37">
        <v>0</v>
      </c>
      <c r="I597" s="37">
        <v>1</v>
      </c>
      <c r="J597" s="37">
        <v>0</v>
      </c>
      <c r="K597" s="37">
        <v>0</v>
      </c>
      <c r="L597" s="37">
        <v>0</v>
      </c>
      <c r="M597" s="37">
        <v>0</v>
      </c>
      <c r="N597" s="37">
        <v>0</v>
      </c>
      <c r="O597" s="37">
        <v>0</v>
      </c>
      <c r="P597" s="37">
        <v>0</v>
      </c>
      <c r="Q597" s="37">
        <v>0</v>
      </c>
      <c r="R597" s="37">
        <v>1</v>
      </c>
      <c r="S597" s="37">
        <v>0</v>
      </c>
      <c r="T597" s="22">
        <v>0</v>
      </c>
      <c r="U597" s="24">
        <v>1</v>
      </c>
      <c r="V597" s="23">
        <v>0</v>
      </c>
      <c r="W597" s="54">
        <f t="shared" si="18"/>
        <v>1.0361962456383327</v>
      </c>
      <c r="X597" s="55">
        <f t="shared" si="19"/>
        <v>1.0361962456383327</v>
      </c>
    </row>
    <row r="598" spans="2:24" x14ac:dyDescent="0.25">
      <c r="B598" s="26">
        <f>IF('Training Data'!A592="M",1,0)</f>
        <v>0</v>
      </c>
      <c r="C598" s="22">
        <f>IF('Training Data'!A592="F",1,0)</f>
        <v>1</v>
      </c>
      <c r="D598" s="26">
        <f>IF('Training Data'!$B592="H",1,0)</f>
        <v>0</v>
      </c>
      <c r="E598" s="22">
        <f>IF('Training Data'!$B592="A",1,0)</f>
        <v>1</v>
      </c>
      <c r="F598" s="37">
        <v>0</v>
      </c>
      <c r="G598" s="37">
        <v>1</v>
      </c>
      <c r="H598" s="37">
        <v>0</v>
      </c>
      <c r="I598" s="37">
        <v>0</v>
      </c>
      <c r="J598" s="37">
        <v>0</v>
      </c>
      <c r="K598" s="37">
        <v>0</v>
      </c>
      <c r="L598" s="37">
        <v>0</v>
      </c>
      <c r="M598" s="37">
        <v>0</v>
      </c>
      <c r="N598" s="37">
        <v>0</v>
      </c>
      <c r="O598" s="37">
        <v>0</v>
      </c>
      <c r="P598" s="37">
        <v>0</v>
      </c>
      <c r="Q598" s="37">
        <v>0</v>
      </c>
      <c r="R598" s="37">
        <v>0</v>
      </c>
      <c r="S598" s="37">
        <v>0</v>
      </c>
      <c r="T598" s="22">
        <v>0</v>
      </c>
      <c r="U598" s="24">
        <v>1</v>
      </c>
      <c r="V598" s="23">
        <v>0</v>
      </c>
      <c r="W598" s="54">
        <f t="shared" si="18"/>
        <v>0.11575454563571083</v>
      </c>
      <c r="X598" s="55">
        <f t="shared" si="19"/>
        <v>0.11575454563571083</v>
      </c>
    </row>
    <row r="599" spans="2:24" x14ac:dyDescent="0.25">
      <c r="B599" s="26">
        <f>IF('Training Data'!A593="M",1,0)</f>
        <v>0</v>
      </c>
      <c r="C599" s="22">
        <f>IF('Training Data'!A593="F",1,0)</f>
        <v>1</v>
      </c>
      <c r="D599" s="26">
        <f>IF('Training Data'!$B593="H",1,0)</f>
        <v>0</v>
      </c>
      <c r="E599" s="22">
        <f>IF('Training Data'!$B593="A",1,0)</f>
        <v>1</v>
      </c>
      <c r="F599" s="37">
        <v>0</v>
      </c>
      <c r="G599" s="37">
        <v>1</v>
      </c>
      <c r="H599" s="37">
        <v>1</v>
      </c>
      <c r="I599" s="37">
        <v>0</v>
      </c>
      <c r="J599" s="37">
        <v>0</v>
      </c>
      <c r="K599" s="37">
        <v>0</v>
      </c>
      <c r="L599" s="37">
        <v>0</v>
      </c>
      <c r="M599" s="37">
        <v>0</v>
      </c>
      <c r="N599" s="37">
        <v>0</v>
      </c>
      <c r="O599" s="37">
        <v>0</v>
      </c>
      <c r="P599" s="37">
        <v>0</v>
      </c>
      <c r="Q599" s="37">
        <v>0</v>
      </c>
      <c r="R599" s="37">
        <v>0</v>
      </c>
      <c r="S599" s="37">
        <v>0</v>
      </c>
      <c r="T599" s="22">
        <v>0</v>
      </c>
      <c r="U599" s="24">
        <v>1</v>
      </c>
      <c r="V599" s="23">
        <v>0</v>
      </c>
      <c r="W599" s="54">
        <f t="shared" si="18"/>
        <v>-7.0627507865503536E-2</v>
      </c>
      <c r="X599" s="55">
        <f t="shared" si="19"/>
        <v>7.0627507865503536E-2</v>
      </c>
    </row>
    <row r="600" spans="2:24" x14ac:dyDescent="0.25">
      <c r="B600" s="26">
        <f>IF('Training Data'!A594="M",1,0)</f>
        <v>1</v>
      </c>
      <c r="C600" s="22">
        <f>IF('Training Data'!A594="F",1,0)</f>
        <v>0</v>
      </c>
      <c r="D600" s="26">
        <f>IF('Training Data'!$B594="H",1,0)</f>
        <v>0</v>
      </c>
      <c r="E600" s="22">
        <f>IF('Training Data'!$B594="A",1,0)</f>
        <v>1</v>
      </c>
      <c r="F600" s="37">
        <v>0</v>
      </c>
      <c r="G600" s="37">
        <v>1</v>
      </c>
      <c r="H600" s="37">
        <v>0</v>
      </c>
      <c r="I600" s="37">
        <v>0</v>
      </c>
      <c r="J600" s="37">
        <v>0</v>
      </c>
      <c r="K600" s="37">
        <v>0</v>
      </c>
      <c r="L600" s="37">
        <v>0</v>
      </c>
      <c r="M600" s="37">
        <v>0</v>
      </c>
      <c r="N600" s="37">
        <v>0</v>
      </c>
      <c r="O600" s="37">
        <v>0</v>
      </c>
      <c r="P600" s="37">
        <v>0</v>
      </c>
      <c r="Q600" s="37">
        <v>0</v>
      </c>
      <c r="R600" s="37">
        <v>0</v>
      </c>
      <c r="S600" s="37">
        <v>0</v>
      </c>
      <c r="T600" s="22">
        <v>0</v>
      </c>
      <c r="U600" s="24">
        <v>1</v>
      </c>
      <c r="V600" s="23">
        <v>0</v>
      </c>
      <c r="W600" s="54">
        <f t="shared" si="18"/>
        <v>4.8691843818169378E-3</v>
      </c>
      <c r="X600" s="55">
        <f t="shared" si="19"/>
        <v>4.8691843818169378E-3</v>
      </c>
    </row>
    <row r="601" spans="2:24" x14ac:dyDescent="0.25">
      <c r="B601" s="26">
        <f>IF('Training Data'!A595="M",1,0)</f>
        <v>0</v>
      </c>
      <c r="C601" s="22">
        <f>IF('Training Data'!A595="F",1,0)</f>
        <v>1</v>
      </c>
      <c r="D601" s="26">
        <f>IF('Training Data'!$B595="H",1,0)</f>
        <v>1</v>
      </c>
      <c r="E601" s="22">
        <f>IF('Training Data'!$B595="A",1,0)</f>
        <v>0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37">
        <v>0</v>
      </c>
      <c r="L601" s="37">
        <v>0</v>
      </c>
      <c r="M601" s="37">
        <v>0</v>
      </c>
      <c r="N601" s="37">
        <v>0</v>
      </c>
      <c r="O601" s="37">
        <v>0</v>
      </c>
      <c r="P601" s="37">
        <v>0</v>
      </c>
      <c r="Q601" s="37">
        <v>0</v>
      </c>
      <c r="R601" s="37">
        <v>0</v>
      </c>
      <c r="S601" s="37">
        <v>0</v>
      </c>
      <c r="T601" s="22">
        <v>0</v>
      </c>
      <c r="U601" s="24">
        <v>1</v>
      </c>
      <c r="V601" s="23">
        <v>0</v>
      </c>
      <c r="W601" s="54">
        <f t="shared" si="18"/>
        <v>0.29666343459470645</v>
      </c>
      <c r="X601" s="55">
        <f t="shared" si="19"/>
        <v>0.29666343459470645</v>
      </c>
    </row>
    <row r="602" spans="2:24" x14ac:dyDescent="0.25">
      <c r="B602" s="26">
        <f>IF('Training Data'!A596="M",1,0)</f>
        <v>1</v>
      </c>
      <c r="C602" s="22">
        <f>IF('Training Data'!A596="F",1,0)</f>
        <v>0</v>
      </c>
      <c r="D602" s="26">
        <f>IF('Training Data'!$B596="H",1,0)</f>
        <v>1</v>
      </c>
      <c r="E602" s="22">
        <f>IF('Training Data'!$B596="A",1,0)</f>
        <v>0</v>
      </c>
      <c r="F602" s="37">
        <v>0</v>
      </c>
      <c r="G602" s="37">
        <v>0</v>
      </c>
      <c r="H602" s="37">
        <v>0</v>
      </c>
      <c r="I602" s="37">
        <v>0</v>
      </c>
      <c r="J602" s="37">
        <v>0</v>
      </c>
      <c r="K602" s="37">
        <v>0</v>
      </c>
      <c r="L602" s="37">
        <v>0</v>
      </c>
      <c r="M602" s="37">
        <v>0</v>
      </c>
      <c r="N602" s="37">
        <v>0</v>
      </c>
      <c r="O602" s="37">
        <v>0</v>
      </c>
      <c r="P602" s="37">
        <v>0</v>
      </c>
      <c r="Q602" s="37">
        <v>0</v>
      </c>
      <c r="R602" s="37">
        <v>0</v>
      </c>
      <c r="S602" s="37">
        <v>0</v>
      </c>
      <c r="T602" s="22">
        <v>0</v>
      </c>
      <c r="U602" s="24">
        <v>1</v>
      </c>
      <c r="V602" s="23">
        <v>0</v>
      </c>
      <c r="W602" s="54">
        <f t="shared" si="18"/>
        <v>0.18577807334081253</v>
      </c>
      <c r="X602" s="55">
        <f t="shared" si="19"/>
        <v>0.18577807334081253</v>
      </c>
    </row>
    <row r="603" spans="2:24" x14ac:dyDescent="0.25">
      <c r="B603" s="26">
        <f>IF('Training Data'!A597="M",1,0)</f>
        <v>1</v>
      </c>
      <c r="C603" s="22">
        <f>IF('Training Data'!A597="F",1,0)</f>
        <v>0</v>
      </c>
      <c r="D603" s="26">
        <f>IF('Training Data'!$B597="H",1,0)</f>
        <v>1</v>
      </c>
      <c r="E603" s="22">
        <f>IF('Training Data'!$B597="A",1,0)</f>
        <v>0</v>
      </c>
      <c r="F603" s="37">
        <v>0</v>
      </c>
      <c r="G603" s="37">
        <v>0</v>
      </c>
      <c r="H603" s="37">
        <v>0</v>
      </c>
      <c r="I603" s="37">
        <v>0</v>
      </c>
      <c r="J603" s="37">
        <v>0</v>
      </c>
      <c r="K603" s="37">
        <v>0</v>
      </c>
      <c r="L603" s="37">
        <v>0</v>
      </c>
      <c r="M603" s="37">
        <v>0</v>
      </c>
      <c r="N603" s="37">
        <v>0</v>
      </c>
      <c r="O603" s="37">
        <v>0</v>
      </c>
      <c r="P603" s="37">
        <v>0</v>
      </c>
      <c r="Q603" s="37">
        <v>0</v>
      </c>
      <c r="R603" s="37">
        <v>0</v>
      </c>
      <c r="S603" s="37">
        <v>0</v>
      </c>
      <c r="T603" s="22">
        <v>0</v>
      </c>
      <c r="U603" s="24">
        <v>1</v>
      </c>
      <c r="V603" s="23">
        <v>0</v>
      </c>
      <c r="W603" s="54">
        <f t="shared" si="18"/>
        <v>0.18577807334081253</v>
      </c>
      <c r="X603" s="55">
        <f t="shared" si="19"/>
        <v>0.18577807334081253</v>
      </c>
    </row>
    <row r="604" spans="2:24" x14ac:dyDescent="0.25">
      <c r="B604" s="26">
        <f>IF('Training Data'!A598="M",1,0)</f>
        <v>0</v>
      </c>
      <c r="C604" s="22">
        <f>IF('Training Data'!A598="F",1,0)</f>
        <v>1</v>
      </c>
      <c r="D604" s="26">
        <f>IF('Training Data'!$B598="H",1,0)</f>
        <v>1</v>
      </c>
      <c r="E604" s="22">
        <f>IF('Training Data'!$B598="A",1,0)</f>
        <v>0</v>
      </c>
      <c r="F604" s="37">
        <v>0</v>
      </c>
      <c r="G604" s="37">
        <v>0</v>
      </c>
      <c r="H604" s="37">
        <v>0</v>
      </c>
      <c r="I604" s="37">
        <v>0</v>
      </c>
      <c r="J604" s="37">
        <v>0</v>
      </c>
      <c r="K604" s="37">
        <v>0</v>
      </c>
      <c r="L604" s="37">
        <v>0</v>
      </c>
      <c r="M604" s="37">
        <v>0</v>
      </c>
      <c r="N604" s="37">
        <v>0</v>
      </c>
      <c r="O604" s="37">
        <v>0</v>
      </c>
      <c r="P604" s="37">
        <v>1</v>
      </c>
      <c r="Q604" s="37">
        <v>0</v>
      </c>
      <c r="R604" s="37">
        <v>0</v>
      </c>
      <c r="S604" s="37">
        <v>0</v>
      </c>
      <c r="T604" s="22">
        <v>0</v>
      </c>
      <c r="U604" s="24">
        <v>1</v>
      </c>
      <c r="V604" s="23">
        <v>0</v>
      </c>
      <c r="W604" s="54">
        <f t="shared" si="18"/>
        <v>0.14145560582671737</v>
      </c>
      <c r="X604" s="55">
        <f t="shared" si="19"/>
        <v>0.14145560582671737</v>
      </c>
    </row>
    <row r="605" spans="2:24" x14ac:dyDescent="0.25">
      <c r="B605" s="26">
        <f>IF('Training Data'!A599="M",1,0)</f>
        <v>0</v>
      </c>
      <c r="C605" s="22">
        <f>IF('Training Data'!A599="F",1,0)</f>
        <v>1</v>
      </c>
      <c r="D605" s="26">
        <f>IF('Training Data'!$B599="H",1,0)</f>
        <v>0</v>
      </c>
      <c r="E605" s="22">
        <f>IF('Training Data'!$B599="A",1,0)</f>
        <v>1</v>
      </c>
      <c r="F605" s="37">
        <v>0</v>
      </c>
      <c r="G605" s="37">
        <v>0</v>
      </c>
      <c r="H605" s="37">
        <v>0</v>
      </c>
      <c r="I605" s="37">
        <v>0</v>
      </c>
      <c r="J605" s="37">
        <v>0</v>
      </c>
      <c r="K605" s="37">
        <v>0</v>
      </c>
      <c r="L605" s="37">
        <v>0</v>
      </c>
      <c r="M605" s="37">
        <v>0</v>
      </c>
      <c r="N605" s="37">
        <v>0</v>
      </c>
      <c r="O605" s="37">
        <v>0</v>
      </c>
      <c r="P605" s="37">
        <v>0</v>
      </c>
      <c r="Q605" s="37">
        <v>0</v>
      </c>
      <c r="R605" s="37">
        <v>0</v>
      </c>
      <c r="S605" s="37">
        <v>0</v>
      </c>
      <c r="T605" s="22">
        <v>0</v>
      </c>
      <c r="U605" s="24">
        <v>1</v>
      </c>
      <c r="V605" s="23">
        <v>0</v>
      </c>
      <c r="W605" s="54">
        <f t="shared" si="18"/>
        <v>0.30860151101610406</v>
      </c>
      <c r="X605" s="55">
        <f t="shared" si="19"/>
        <v>0.30860151101610406</v>
      </c>
    </row>
    <row r="606" spans="2:24" x14ac:dyDescent="0.25">
      <c r="B606" s="26">
        <f>IF('Training Data'!A600="M",1,0)</f>
        <v>0</v>
      </c>
      <c r="C606" s="22">
        <f>IF('Training Data'!A600="F",1,0)</f>
        <v>1</v>
      </c>
      <c r="D606" s="26">
        <f>IF('Training Data'!$B600="H",1,0)</f>
        <v>1</v>
      </c>
      <c r="E606" s="22">
        <f>IF('Training Data'!$B600="A",1,0)</f>
        <v>0</v>
      </c>
      <c r="F606" s="37">
        <v>0</v>
      </c>
      <c r="G606" s="37">
        <v>0</v>
      </c>
      <c r="H606" s="37">
        <v>0</v>
      </c>
      <c r="I606" s="37">
        <v>0</v>
      </c>
      <c r="J606" s="37">
        <v>0</v>
      </c>
      <c r="K606" s="37">
        <v>0</v>
      </c>
      <c r="L606" s="37">
        <v>0</v>
      </c>
      <c r="M606" s="37">
        <v>0</v>
      </c>
      <c r="N606" s="37">
        <v>0</v>
      </c>
      <c r="O606" s="37">
        <v>0</v>
      </c>
      <c r="P606" s="37">
        <v>0</v>
      </c>
      <c r="Q606" s="37">
        <v>0</v>
      </c>
      <c r="R606" s="37">
        <v>0</v>
      </c>
      <c r="S606" s="37">
        <v>0</v>
      </c>
      <c r="T606" s="22">
        <v>0</v>
      </c>
      <c r="U606" s="24">
        <v>1</v>
      </c>
      <c r="V606" s="23">
        <v>0</v>
      </c>
      <c r="W606" s="54">
        <f t="shared" si="18"/>
        <v>0.29666343459470645</v>
      </c>
      <c r="X606" s="55">
        <f t="shared" si="19"/>
        <v>0.29666343459470645</v>
      </c>
    </row>
    <row r="607" spans="2:24" x14ac:dyDescent="0.25">
      <c r="B607" s="26">
        <f>IF('Training Data'!A601="M",1,0)</f>
        <v>1</v>
      </c>
      <c r="C607" s="22">
        <f>IF('Training Data'!A601="F",1,0)</f>
        <v>0</v>
      </c>
      <c r="D607" s="26">
        <f>IF('Training Data'!$B601="H",1,0)</f>
        <v>0</v>
      </c>
      <c r="E607" s="22">
        <f>IF('Training Data'!$B601="A",1,0)</f>
        <v>1</v>
      </c>
      <c r="F607" s="37">
        <v>0</v>
      </c>
      <c r="G607" s="37">
        <v>0</v>
      </c>
      <c r="H607" s="37">
        <v>0</v>
      </c>
      <c r="I607" s="37">
        <v>0</v>
      </c>
      <c r="J607" s="37">
        <v>0</v>
      </c>
      <c r="K607" s="37">
        <v>0</v>
      </c>
      <c r="L607" s="37">
        <v>0</v>
      </c>
      <c r="M607" s="37">
        <v>0</v>
      </c>
      <c r="N607" s="37">
        <v>0</v>
      </c>
      <c r="O607" s="37">
        <v>0</v>
      </c>
      <c r="P607" s="37">
        <v>0</v>
      </c>
      <c r="Q607" s="37">
        <v>0</v>
      </c>
      <c r="R607" s="37">
        <v>0</v>
      </c>
      <c r="S607" s="37">
        <v>0</v>
      </c>
      <c r="T607" s="22">
        <v>0</v>
      </c>
      <c r="U607" s="24">
        <v>1</v>
      </c>
      <c r="V607" s="23">
        <v>0</v>
      </c>
      <c r="W607" s="54">
        <f t="shared" si="18"/>
        <v>0.19771614976221014</v>
      </c>
      <c r="X607" s="55">
        <f t="shared" si="19"/>
        <v>0.19771614976221014</v>
      </c>
    </row>
    <row r="608" spans="2:24" x14ac:dyDescent="0.25">
      <c r="B608" s="26">
        <f>IF('Training Data'!A602="M",1,0)</f>
        <v>1</v>
      </c>
      <c r="C608" s="22">
        <f>IF('Training Data'!A602="F",1,0)</f>
        <v>0</v>
      </c>
      <c r="D608" s="26">
        <f>IF('Training Data'!$B602="H",1,0)</f>
        <v>0</v>
      </c>
      <c r="E608" s="22">
        <f>IF('Training Data'!$B602="A",1,0)</f>
        <v>1</v>
      </c>
      <c r="F608" s="37">
        <v>0</v>
      </c>
      <c r="G608" s="37">
        <v>0</v>
      </c>
      <c r="H608" s="37">
        <v>0</v>
      </c>
      <c r="I608" s="37">
        <v>0</v>
      </c>
      <c r="J608" s="37">
        <v>0</v>
      </c>
      <c r="K608" s="37">
        <v>0</v>
      </c>
      <c r="L608" s="37">
        <v>0</v>
      </c>
      <c r="M608" s="37">
        <v>0</v>
      </c>
      <c r="N608" s="37">
        <v>0</v>
      </c>
      <c r="O608" s="37">
        <v>0</v>
      </c>
      <c r="P608" s="37">
        <v>0</v>
      </c>
      <c r="Q608" s="37">
        <v>0</v>
      </c>
      <c r="R608" s="37">
        <v>0</v>
      </c>
      <c r="S608" s="37">
        <v>0</v>
      </c>
      <c r="T608" s="22">
        <v>0</v>
      </c>
      <c r="U608" s="24">
        <v>1</v>
      </c>
      <c r="V608" s="23">
        <v>0</v>
      </c>
      <c r="W608" s="54">
        <f t="shared" si="18"/>
        <v>0.19771614976221014</v>
      </c>
      <c r="X608" s="55">
        <f t="shared" si="19"/>
        <v>0.19771614976221014</v>
      </c>
    </row>
    <row r="609" spans="2:24" x14ac:dyDescent="0.25">
      <c r="B609" s="26">
        <f>IF('Training Data'!A603="M",1,0)</f>
        <v>0</v>
      </c>
      <c r="C609" s="22">
        <f>IF('Training Data'!A603="F",1,0)</f>
        <v>1</v>
      </c>
      <c r="D609" s="26">
        <f>IF('Training Data'!$B603="H",1,0)</f>
        <v>1</v>
      </c>
      <c r="E609" s="22">
        <f>IF('Training Data'!$B603="A",1,0)</f>
        <v>0</v>
      </c>
      <c r="F609" s="37">
        <v>0</v>
      </c>
      <c r="G609" s="37">
        <v>1</v>
      </c>
      <c r="H609" s="37">
        <v>0</v>
      </c>
      <c r="I609" s="37">
        <v>0</v>
      </c>
      <c r="J609" s="37">
        <v>0</v>
      </c>
      <c r="K609" s="37">
        <v>0</v>
      </c>
      <c r="L609" s="37">
        <v>0</v>
      </c>
      <c r="M609" s="37">
        <v>0</v>
      </c>
      <c r="N609" s="37">
        <v>0</v>
      </c>
      <c r="O609" s="37">
        <v>0</v>
      </c>
      <c r="P609" s="37">
        <v>0</v>
      </c>
      <c r="Q609" s="37">
        <v>0</v>
      </c>
      <c r="R609" s="37">
        <v>0</v>
      </c>
      <c r="S609" s="37">
        <v>1</v>
      </c>
      <c r="T609" s="22">
        <v>0</v>
      </c>
      <c r="U609" s="24">
        <v>1</v>
      </c>
      <c r="V609" s="23">
        <v>0</v>
      </c>
      <c r="W609" s="54">
        <f t="shared" si="18"/>
        <v>-3.8523396882701455E-2</v>
      </c>
      <c r="X609" s="55">
        <f t="shared" si="19"/>
        <v>3.8523396882701455E-2</v>
      </c>
    </row>
    <row r="610" spans="2:24" x14ac:dyDescent="0.25">
      <c r="B610" s="26">
        <f>IF('Training Data'!A604="M",1,0)</f>
        <v>0</v>
      </c>
      <c r="C610" s="22">
        <f>IF('Training Data'!A604="F",1,0)</f>
        <v>1</v>
      </c>
      <c r="D610" s="26">
        <f>IF('Training Data'!$B604="H",1,0)</f>
        <v>0</v>
      </c>
      <c r="E610" s="22">
        <f>IF('Training Data'!$B604="A",1,0)</f>
        <v>1</v>
      </c>
      <c r="F610" s="37">
        <v>0</v>
      </c>
      <c r="G610" s="37">
        <v>1</v>
      </c>
      <c r="H610" s="37">
        <v>0</v>
      </c>
      <c r="I610" s="37">
        <v>0</v>
      </c>
      <c r="J610" s="37">
        <v>0</v>
      </c>
      <c r="K610" s="37">
        <v>0</v>
      </c>
      <c r="L610" s="37">
        <v>0</v>
      </c>
      <c r="M610" s="37">
        <v>0</v>
      </c>
      <c r="N610" s="37">
        <v>0</v>
      </c>
      <c r="O610" s="37">
        <v>0</v>
      </c>
      <c r="P610" s="37">
        <v>0</v>
      </c>
      <c r="Q610" s="37">
        <v>0</v>
      </c>
      <c r="R610" s="37">
        <v>0</v>
      </c>
      <c r="S610" s="37">
        <v>0</v>
      </c>
      <c r="T610" s="22">
        <v>0</v>
      </c>
      <c r="U610" s="24">
        <v>1</v>
      </c>
      <c r="V610" s="23">
        <v>0</v>
      </c>
      <c r="W610" s="54">
        <f t="shared" si="18"/>
        <v>0.11575454563571083</v>
      </c>
      <c r="X610" s="55">
        <f t="shared" si="19"/>
        <v>0.11575454563571083</v>
      </c>
    </row>
    <row r="611" spans="2:24" x14ac:dyDescent="0.25">
      <c r="B611" s="26">
        <f>IF('Training Data'!A605="M",1,0)</f>
        <v>1</v>
      </c>
      <c r="C611" s="22">
        <f>IF('Training Data'!A605="F",1,0)</f>
        <v>0</v>
      </c>
      <c r="D611" s="26">
        <f>IF('Training Data'!$B605="H",1,0)</f>
        <v>0</v>
      </c>
      <c r="E611" s="22">
        <f>IF('Training Data'!$B605="A",1,0)</f>
        <v>1</v>
      </c>
      <c r="F611" s="37">
        <v>0</v>
      </c>
      <c r="G611" s="37">
        <v>0</v>
      </c>
      <c r="H611" s="37">
        <v>0</v>
      </c>
      <c r="I611" s="37">
        <v>0</v>
      </c>
      <c r="J611" s="37">
        <v>0</v>
      </c>
      <c r="K611" s="37">
        <v>0</v>
      </c>
      <c r="L611" s="37">
        <v>0</v>
      </c>
      <c r="M611" s="37">
        <v>0</v>
      </c>
      <c r="N611" s="37">
        <v>0</v>
      </c>
      <c r="O611" s="37">
        <v>0</v>
      </c>
      <c r="P611" s="37">
        <v>0</v>
      </c>
      <c r="Q611" s="37">
        <v>0</v>
      </c>
      <c r="R611" s="37">
        <v>0</v>
      </c>
      <c r="S611" s="37">
        <v>0</v>
      </c>
      <c r="T611" s="22">
        <v>0</v>
      </c>
      <c r="U611" s="24">
        <v>1</v>
      </c>
      <c r="V611" s="23">
        <v>0</v>
      </c>
      <c r="W611" s="54">
        <f t="shared" si="18"/>
        <v>0.19771614976221014</v>
      </c>
      <c r="X611" s="55">
        <f t="shared" si="19"/>
        <v>0.19771614976221014</v>
      </c>
    </row>
    <row r="612" spans="2:24" x14ac:dyDescent="0.25">
      <c r="B612" s="26">
        <f>IF('Training Data'!A606="M",1,0)</f>
        <v>0</v>
      </c>
      <c r="C612" s="22">
        <f>IF('Training Data'!A606="F",1,0)</f>
        <v>1</v>
      </c>
      <c r="D612" s="26">
        <f>IF('Training Data'!$B606="H",1,0)</f>
        <v>1</v>
      </c>
      <c r="E612" s="22">
        <f>IF('Training Data'!$B606="A",1,0)</f>
        <v>0</v>
      </c>
      <c r="F612" s="37">
        <v>0</v>
      </c>
      <c r="G612" s="37">
        <v>0</v>
      </c>
      <c r="H612" s="37">
        <v>0</v>
      </c>
      <c r="I612" s="37">
        <v>0</v>
      </c>
      <c r="J612" s="37">
        <v>0</v>
      </c>
      <c r="K612" s="37">
        <v>0</v>
      </c>
      <c r="L612" s="37">
        <v>0</v>
      </c>
      <c r="M612" s="37">
        <v>0</v>
      </c>
      <c r="N612" s="37">
        <v>0</v>
      </c>
      <c r="O612" s="37">
        <v>0</v>
      </c>
      <c r="P612" s="37">
        <v>0</v>
      </c>
      <c r="Q612" s="37">
        <v>0</v>
      </c>
      <c r="R612" s="37">
        <v>0</v>
      </c>
      <c r="S612" s="37">
        <v>0</v>
      </c>
      <c r="T612" s="22">
        <v>0</v>
      </c>
      <c r="U612" s="24">
        <v>1</v>
      </c>
      <c r="V612" s="23">
        <v>0</v>
      </c>
      <c r="W612" s="54">
        <f t="shared" si="18"/>
        <v>0.29666343459470645</v>
      </c>
      <c r="X612" s="55">
        <f t="shared" si="19"/>
        <v>0.29666343459470645</v>
      </c>
    </row>
    <row r="613" spans="2:24" x14ac:dyDescent="0.25">
      <c r="B613" s="26">
        <f>IF('Training Data'!A607="M",1,0)</f>
        <v>1</v>
      </c>
      <c r="C613" s="22">
        <f>IF('Training Data'!A607="F",1,0)</f>
        <v>0</v>
      </c>
      <c r="D613" s="26">
        <f>IF('Training Data'!$B607="H",1,0)</f>
        <v>0</v>
      </c>
      <c r="E613" s="22">
        <f>IF('Training Data'!$B607="A",1,0)</f>
        <v>0</v>
      </c>
      <c r="F613" s="37">
        <v>0</v>
      </c>
      <c r="G613" s="37">
        <v>1</v>
      </c>
      <c r="H613" s="37">
        <v>0</v>
      </c>
      <c r="I613" s="37">
        <v>0</v>
      </c>
      <c r="J613" s="37">
        <v>0</v>
      </c>
      <c r="K613" s="37">
        <v>0</v>
      </c>
      <c r="L613" s="37">
        <v>0</v>
      </c>
      <c r="M613" s="37">
        <v>0</v>
      </c>
      <c r="N613" s="37">
        <v>0</v>
      </c>
      <c r="O613" s="37">
        <v>0</v>
      </c>
      <c r="P613" s="37">
        <v>0</v>
      </c>
      <c r="Q613" s="37">
        <v>0</v>
      </c>
      <c r="R613" s="37">
        <v>0</v>
      </c>
      <c r="S613" s="37">
        <v>0</v>
      </c>
      <c r="T613" s="22">
        <v>0</v>
      </c>
      <c r="U613" s="24">
        <v>1</v>
      </c>
      <c r="V613" s="23">
        <v>0</v>
      </c>
      <c r="W613" s="54">
        <f t="shared" si="18"/>
        <v>-5.1787257433342948E-2</v>
      </c>
      <c r="X613" s="55">
        <f t="shared" si="19"/>
        <v>5.1787257433342948E-2</v>
      </c>
    </row>
    <row r="614" spans="2:24" x14ac:dyDescent="0.25">
      <c r="B614" s="26">
        <f>IF('Training Data'!A608="M",1,0)</f>
        <v>1</v>
      </c>
      <c r="C614" s="22">
        <f>IF('Training Data'!A608="F",1,0)</f>
        <v>0</v>
      </c>
      <c r="D614" s="26">
        <f>IF('Training Data'!$B608="H",1,0)</f>
        <v>1</v>
      </c>
      <c r="E614" s="22">
        <f>IF('Training Data'!$B608="A",1,0)</f>
        <v>0</v>
      </c>
      <c r="F614" s="37">
        <v>0</v>
      </c>
      <c r="G614" s="37">
        <v>0</v>
      </c>
      <c r="H614" s="37">
        <v>0</v>
      </c>
      <c r="I614" s="37">
        <v>0</v>
      </c>
      <c r="J614" s="37">
        <v>0</v>
      </c>
      <c r="K614" s="37">
        <v>0</v>
      </c>
      <c r="L614" s="37">
        <v>0</v>
      </c>
      <c r="M614" s="37">
        <v>0</v>
      </c>
      <c r="N614" s="37">
        <v>0</v>
      </c>
      <c r="O614" s="37">
        <v>0</v>
      </c>
      <c r="P614" s="37">
        <v>0</v>
      </c>
      <c r="Q614" s="37">
        <v>0</v>
      </c>
      <c r="R614" s="37">
        <v>0</v>
      </c>
      <c r="S614" s="37">
        <v>0</v>
      </c>
      <c r="T614" s="22">
        <v>0</v>
      </c>
      <c r="U614" s="24">
        <v>1</v>
      </c>
      <c r="V614" s="23">
        <v>0</v>
      </c>
      <c r="W614" s="54">
        <f t="shared" si="18"/>
        <v>0.18577807334081253</v>
      </c>
      <c r="X614" s="55">
        <f t="shared" si="19"/>
        <v>0.18577807334081253</v>
      </c>
    </row>
    <row r="615" spans="2:24" x14ac:dyDescent="0.25">
      <c r="B615" s="26">
        <f>IF('Training Data'!A609="M",1,0)</f>
        <v>1</v>
      </c>
      <c r="C615" s="22">
        <f>IF('Training Data'!A609="F",1,0)</f>
        <v>0</v>
      </c>
      <c r="D615" s="26">
        <f>IF('Training Data'!$B609="H",1,0)</f>
        <v>0</v>
      </c>
      <c r="E615" s="22">
        <f>IF('Training Data'!$B609="A",1,0)</f>
        <v>1</v>
      </c>
      <c r="F615" s="37">
        <v>0</v>
      </c>
      <c r="G615" s="37">
        <v>0</v>
      </c>
      <c r="H615" s="37">
        <v>1</v>
      </c>
      <c r="I615" s="37">
        <v>0</v>
      </c>
      <c r="J615" s="37">
        <v>1</v>
      </c>
      <c r="K615" s="37">
        <v>0</v>
      </c>
      <c r="L615" s="37">
        <v>0</v>
      </c>
      <c r="M615" s="37">
        <v>0</v>
      </c>
      <c r="N615" s="37">
        <v>1</v>
      </c>
      <c r="O615" s="37">
        <v>0</v>
      </c>
      <c r="P615" s="37">
        <v>0</v>
      </c>
      <c r="Q615" s="37">
        <v>1</v>
      </c>
      <c r="R615" s="37">
        <v>0</v>
      </c>
      <c r="S615" s="37">
        <v>0</v>
      </c>
      <c r="T615" s="22">
        <v>0</v>
      </c>
      <c r="U615" s="24">
        <v>1</v>
      </c>
      <c r="V615" s="23">
        <v>0</v>
      </c>
      <c r="W615" s="54">
        <f t="shared" si="18"/>
        <v>0.87662398215742843</v>
      </c>
      <c r="X615" s="55">
        <f t="shared" si="19"/>
        <v>0.87662398215742843</v>
      </c>
    </row>
    <row r="616" spans="2:24" x14ac:dyDescent="0.25">
      <c r="B616" s="26">
        <f>IF('Training Data'!A610="M",1,0)</f>
        <v>0</v>
      </c>
      <c r="C616" s="22">
        <f>IF('Training Data'!A610="F",1,0)</f>
        <v>1</v>
      </c>
      <c r="D616" s="26">
        <f>IF('Training Data'!$B610="H",1,0)</f>
        <v>1</v>
      </c>
      <c r="E616" s="22">
        <f>IF('Training Data'!$B610="A",1,0)</f>
        <v>0</v>
      </c>
      <c r="F616" s="37">
        <v>0</v>
      </c>
      <c r="G616" s="37">
        <v>1</v>
      </c>
      <c r="H616" s="37">
        <v>0</v>
      </c>
      <c r="I616" s="37">
        <v>0</v>
      </c>
      <c r="J616" s="37">
        <v>0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37">
        <v>0</v>
      </c>
      <c r="Q616" s="37">
        <v>0</v>
      </c>
      <c r="R616" s="37">
        <v>0</v>
      </c>
      <c r="S616" s="37">
        <v>0</v>
      </c>
      <c r="T616" s="22">
        <v>0</v>
      </c>
      <c r="U616" s="24">
        <v>1</v>
      </c>
      <c r="V616" s="23">
        <v>0</v>
      </c>
      <c r="W616" s="54">
        <f t="shared" si="18"/>
        <v>0.10381646921431323</v>
      </c>
      <c r="X616" s="55">
        <f t="shared" si="19"/>
        <v>0.10381646921431323</v>
      </c>
    </row>
    <row r="617" spans="2:24" x14ac:dyDescent="0.25">
      <c r="B617" s="26">
        <f>IF('Training Data'!A611="M",1,0)</f>
        <v>1</v>
      </c>
      <c r="C617" s="22">
        <f>IF('Training Data'!A611="F",1,0)</f>
        <v>0</v>
      </c>
      <c r="D617" s="26">
        <f>IF('Training Data'!$B611="H",1,0)</f>
        <v>1</v>
      </c>
      <c r="E617" s="22">
        <f>IF('Training Data'!$B611="A",1,0)</f>
        <v>0</v>
      </c>
      <c r="F617" s="37">
        <v>0</v>
      </c>
      <c r="G617" s="37">
        <v>0</v>
      </c>
      <c r="H617" s="37">
        <v>0</v>
      </c>
      <c r="I617" s="37">
        <v>0</v>
      </c>
      <c r="J617" s="37">
        <v>0</v>
      </c>
      <c r="K617" s="37">
        <v>0</v>
      </c>
      <c r="L617" s="37">
        <v>0</v>
      </c>
      <c r="M617" s="37">
        <v>0</v>
      </c>
      <c r="N617" s="37">
        <v>0</v>
      </c>
      <c r="O617" s="37">
        <v>0</v>
      </c>
      <c r="P617" s="37">
        <v>0</v>
      </c>
      <c r="Q617" s="37">
        <v>0</v>
      </c>
      <c r="R617" s="37">
        <v>0</v>
      </c>
      <c r="S617" s="37">
        <v>0</v>
      </c>
      <c r="T617" s="22">
        <v>0</v>
      </c>
      <c r="U617" s="24">
        <v>1</v>
      </c>
      <c r="V617" s="23">
        <v>0</v>
      </c>
      <c r="W617" s="54">
        <f t="shared" si="18"/>
        <v>0.18577807334081253</v>
      </c>
      <c r="X617" s="55">
        <f t="shared" si="19"/>
        <v>0.18577807334081253</v>
      </c>
    </row>
    <row r="618" spans="2:24" x14ac:dyDescent="0.25">
      <c r="B618" s="26">
        <f>IF('Training Data'!A612="M",1,0)</f>
        <v>1</v>
      </c>
      <c r="C618" s="22">
        <f>IF('Training Data'!A612="F",1,0)</f>
        <v>0</v>
      </c>
      <c r="D618" s="26">
        <f>IF('Training Data'!$B612="H",1,0)</f>
        <v>0</v>
      </c>
      <c r="E618" s="22">
        <f>IF('Training Data'!$B612="A",1,0)</f>
        <v>1</v>
      </c>
      <c r="F618" s="37">
        <v>0</v>
      </c>
      <c r="G618" s="37">
        <v>1</v>
      </c>
      <c r="H618" s="37">
        <v>0</v>
      </c>
      <c r="I618" s="37">
        <v>0</v>
      </c>
      <c r="J618" s="37">
        <v>0</v>
      </c>
      <c r="K618" s="37">
        <v>0</v>
      </c>
      <c r="L618" s="37">
        <v>0</v>
      </c>
      <c r="M618" s="37">
        <v>0</v>
      </c>
      <c r="N618" s="37">
        <v>0</v>
      </c>
      <c r="O618" s="37">
        <v>0</v>
      </c>
      <c r="P618" s="37">
        <v>0</v>
      </c>
      <c r="Q618" s="37">
        <v>0</v>
      </c>
      <c r="R618" s="37">
        <v>0</v>
      </c>
      <c r="S618" s="37">
        <v>1</v>
      </c>
      <c r="T618" s="22">
        <v>0</v>
      </c>
      <c r="U618" s="24">
        <v>1</v>
      </c>
      <c r="V618" s="23">
        <v>0</v>
      </c>
      <c r="W618" s="54">
        <f t="shared" si="18"/>
        <v>-0.13747068171519777</v>
      </c>
      <c r="X618" s="55">
        <f t="shared" si="19"/>
        <v>0.13747068171519777</v>
      </c>
    </row>
    <row r="619" spans="2:24" x14ac:dyDescent="0.25">
      <c r="B619" s="26">
        <f>IF('Training Data'!A613="M",1,0)</f>
        <v>0</v>
      </c>
      <c r="C619" s="22">
        <f>IF('Training Data'!A613="F",1,0)</f>
        <v>1</v>
      </c>
      <c r="D619" s="26">
        <f>IF('Training Data'!$B613="H",1,0)</f>
        <v>1</v>
      </c>
      <c r="E619" s="22">
        <f>IF('Training Data'!$B613="A",1,0)</f>
        <v>0</v>
      </c>
      <c r="F619" s="37">
        <v>0</v>
      </c>
      <c r="G619" s="37">
        <v>0</v>
      </c>
      <c r="H619" s="37">
        <v>0</v>
      </c>
      <c r="I619" s="37">
        <v>0</v>
      </c>
      <c r="J619" s="37">
        <v>0</v>
      </c>
      <c r="K619" s="37">
        <v>0</v>
      </c>
      <c r="L619" s="37">
        <v>0</v>
      </c>
      <c r="M619" s="37">
        <v>0</v>
      </c>
      <c r="N619" s="37">
        <v>0</v>
      </c>
      <c r="O619" s="37">
        <v>0</v>
      </c>
      <c r="P619" s="37">
        <v>0</v>
      </c>
      <c r="Q619" s="37">
        <v>0</v>
      </c>
      <c r="R619" s="37">
        <v>0</v>
      </c>
      <c r="S619" s="37">
        <v>0</v>
      </c>
      <c r="T619" s="22">
        <v>0</v>
      </c>
      <c r="U619" s="24">
        <v>1</v>
      </c>
      <c r="V619" s="23">
        <v>0</v>
      </c>
      <c r="W619" s="54">
        <f t="shared" si="18"/>
        <v>0.29666343459470645</v>
      </c>
      <c r="X619" s="55">
        <f t="shared" si="19"/>
        <v>0.29666343459470645</v>
      </c>
    </row>
    <row r="620" spans="2:24" x14ac:dyDescent="0.25">
      <c r="B620" s="26">
        <f>IF('Training Data'!A614="M",1,0)</f>
        <v>0</v>
      </c>
      <c r="C620" s="22">
        <f>IF('Training Data'!A614="F",1,0)</f>
        <v>1</v>
      </c>
      <c r="D620" s="26">
        <f>IF('Training Data'!$B614="H",1,0)</f>
        <v>0</v>
      </c>
      <c r="E620" s="22">
        <f>IF('Training Data'!$B614="A",1,0)</f>
        <v>1</v>
      </c>
      <c r="F620" s="37">
        <v>0</v>
      </c>
      <c r="G620" s="37">
        <v>0</v>
      </c>
      <c r="H620" s="37">
        <v>1</v>
      </c>
      <c r="I620" s="37">
        <v>0</v>
      </c>
      <c r="J620" s="37">
        <v>0</v>
      </c>
      <c r="K620" s="37">
        <v>0</v>
      </c>
      <c r="L620" s="37">
        <v>0</v>
      </c>
      <c r="M620" s="37">
        <v>0</v>
      </c>
      <c r="N620" s="37">
        <v>0</v>
      </c>
      <c r="O620" s="37">
        <v>0</v>
      </c>
      <c r="P620" s="37">
        <v>0</v>
      </c>
      <c r="Q620" s="37">
        <v>0</v>
      </c>
      <c r="R620" s="37">
        <v>0</v>
      </c>
      <c r="S620" s="37">
        <v>0</v>
      </c>
      <c r="T620" s="22">
        <v>0</v>
      </c>
      <c r="U620" s="24">
        <v>1</v>
      </c>
      <c r="V620" s="23">
        <v>0</v>
      </c>
      <c r="W620" s="54">
        <f t="shared" si="18"/>
        <v>0.12221945751488969</v>
      </c>
      <c r="X620" s="55">
        <f t="shared" si="19"/>
        <v>0.12221945751488969</v>
      </c>
    </row>
    <row r="621" spans="2:24" x14ac:dyDescent="0.25">
      <c r="B621" s="26">
        <f>IF('Training Data'!A615="M",1,0)</f>
        <v>1</v>
      </c>
      <c r="C621" s="22">
        <f>IF('Training Data'!A615="F",1,0)</f>
        <v>0</v>
      </c>
      <c r="D621" s="26">
        <f>IF('Training Data'!$B615="H",1,0)</f>
        <v>1</v>
      </c>
      <c r="E621" s="22">
        <f>IF('Training Data'!$B615="A",1,0)</f>
        <v>0</v>
      </c>
      <c r="F621" s="37">
        <v>0</v>
      </c>
      <c r="G621" s="37">
        <v>1</v>
      </c>
      <c r="H621" s="37">
        <v>0</v>
      </c>
      <c r="I621" s="37">
        <v>0</v>
      </c>
      <c r="J621" s="37">
        <v>0</v>
      </c>
      <c r="K621" s="37">
        <v>0</v>
      </c>
      <c r="L621" s="37">
        <v>0</v>
      </c>
      <c r="M621" s="37">
        <v>0</v>
      </c>
      <c r="N621" s="37">
        <v>0</v>
      </c>
      <c r="O621" s="37">
        <v>0</v>
      </c>
      <c r="P621" s="37">
        <v>0</v>
      </c>
      <c r="Q621" s="37">
        <v>0</v>
      </c>
      <c r="R621" s="37">
        <v>0</v>
      </c>
      <c r="S621" s="37">
        <v>1</v>
      </c>
      <c r="T621" s="22">
        <v>0</v>
      </c>
      <c r="U621" s="24">
        <v>1</v>
      </c>
      <c r="V621" s="23">
        <v>0</v>
      </c>
      <c r="W621" s="54">
        <f t="shared" si="18"/>
        <v>-0.14940875813659543</v>
      </c>
      <c r="X621" s="55">
        <f t="shared" si="19"/>
        <v>0.14940875813659543</v>
      </c>
    </row>
    <row r="622" spans="2:24" x14ac:dyDescent="0.25">
      <c r="B622" s="26">
        <f>IF('Training Data'!A616="M",1,0)</f>
        <v>1</v>
      </c>
      <c r="C622" s="22">
        <f>IF('Training Data'!A616="F",1,0)</f>
        <v>0</v>
      </c>
      <c r="D622" s="26">
        <f>IF('Training Data'!$B616="H",1,0)</f>
        <v>0</v>
      </c>
      <c r="E622" s="22">
        <f>IF('Training Data'!$B616="A",1,0)</f>
        <v>0</v>
      </c>
      <c r="F622" s="37">
        <v>0</v>
      </c>
      <c r="G622" s="37">
        <v>1</v>
      </c>
      <c r="H622" s="37">
        <v>0</v>
      </c>
      <c r="I622" s="37">
        <v>0</v>
      </c>
      <c r="J622" s="37">
        <v>1</v>
      </c>
      <c r="K622" s="37">
        <v>0</v>
      </c>
      <c r="L622" s="37">
        <v>0</v>
      </c>
      <c r="M622" s="37">
        <v>0</v>
      </c>
      <c r="N622" s="37">
        <v>0</v>
      </c>
      <c r="O622" s="37">
        <v>0</v>
      </c>
      <c r="P622" s="37">
        <v>0</v>
      </c>
      <c r="Q622" s="37">
        <v>0</v>
      </c>
      <c r="R622" s="37">
        <v>0</v>
      </c>
      <c r="S622" s="37">
        <v>0</v>
      </c>
      <c r="T622" s="22">
        <v>0</v>
      </c>
      <c r="U622" s="24">
        <v>1</v>
      </c>
      <c r="V622" s="23">
        <v>0</v>
      </c>
      <c r="W622" s="54">
        <f t="shared" si="18"/>
        <v>0.34387422420727404</v>
      </c>
      <c r="X622" s="55">
        <f t="shared" si="19"/>
        <v>0.34387422420727404</v>
      </c>
    </row>
    <row r="623" spans="2:24" x14ac:dyDescent="0.25">
      <c r="B623" s="26">
        <f>IF('Training Data'!A617="M",1,0)</f>
        <v>0</v>
      </c>
      <c r="C623" s="22">
        <f>IF('Training Data'!A617="F",1,0)</f>
        <v>1</v>
      </c>
      <c r="D623" s="26">
        <f>IF('Training Data'!$B617="H",1,0)</f>
        <v>0</v>
      </c>
      <c r="E623" s="22">
        <f>IF('Training Data'!$B617="A",1,0)</f>
        <v>1</v>
      </c>
      <c r="F623" s="37">
        <v>0</v>
      </c>
      <c r="G623" s="37">
        <v>1</v>
      </c>
      <c r="H623" s="37">
        <v>0</v>
      </c>
      <c r="I623" s="37">
        <v>0</v>
      </c>
      <c r="J623" s="37">
        <v>0</v>
      </c>
      <c r="K623" s="37">
        <v>0</v>
      </c>
      <c r="L623" s="37">
        <v>0</v>
      </c>
      <c r="M623" s="37">
        <v>0</v>
      </c>
      <c r="N623" s="37">
        <v>0</v>
      </c>
      <c r="O623" s="37">
        <v>0</v>
      </c>
      <c r="P623" s="37">
        <v>1</v>
      </c>
      <c r="Q623" s="37">
        <v>0</v>
      </c>
      <c r="R623" s="37">
        <v>0</v>
      </c>
      <c r="S623" s="37">
        <v>0</v>
      </c>
      <c r="T623" s="22">
        <v>0</v>
      </c>
      <c r="U623" s="24">
        <v>1</v>
      </c>
      <c r="V623" s="23">
        <v>0</v>
      </c>
      <c r="W623" s="54">
        <f t="shared" si="18"/>
        <v>-3.945328313227825E-2</v>
      </c>
      <c r="X623" s="55">
        <f t="shared" si="19"/>
        <v>3.945328313227825E-2</v>
      </c>
    </row>
    <row r="624" spans="2:24" x14ac:dyDescent="0.25">
      <c r="B624" s="26">
        <f>IF('Training Data'!A618="M",1,0)</f>
        <v>0</v>
      </c>
      <c r="C624" s="22">
        <f>IF('Training Data'!A618="F",1,0)</f>
        <v>1</v>
      </c>
      <c r="D624" s="26">
        <f>IF('Training Data'!$B618="H",1,0)</f>
        <v>0</v>
      </c>
      <c r="E624" s="22">
        <f>IF('Training Data'!$B618="A",1,0)</f>
        <v>1</v>
      </c>
      <c r="F624" s="37">
        <v>0</v>
      </c>
      <c r="G624" s="37">
        <v>0</v>
      </c>
      <c r="H624" s="37">
        <v>0</v>
      </c>
      <c r="I624" s="37">
        <v>0</v>
      </c>
      <c r="J624" s="37">
        <v>0</v>
      </c>
      <c r="K624" s="37">
        <v>0</v>
      </c>
      <c r="L624" s="37">
        <v>0</v>
      </c>
      <c r="M624" s="37">
        <v>0</v>
      </c>
      <c r="N624" s="37">
        <v>0</v>
      </c>
      <c r="O624" s="37">
        <v>0</v>
      </c>
      <c r="P624" s="37">
        <v>1</v>
      </c>
      <c r="Q624" s="37">
        <v>0</v>
      </c>
      <c r="R624" s="37">
        <v>0</v>
      </c>
      <c r="S624" s="37">
        <v>0</v>
      </c>
      <c r="T624" s="22">
        <v>0</v>
      </c>
      <c r="U624" s="24">
        <v>1</v>
      </c>
      <c r="V624" s="23">
        <v>0</v>
      </c>
      <c r="W624" s="54">
        <f t="shared" si="18"/>
        <v>0.15339368224811498</v>
      </c>
      <c r="X624" s="55">
        <f t="shared" si="19"/>
        <v>0.15339368224811498</v>
      </c>
    </row>
    <row r="625" spans="2:24" x14ac:dyDescent="0.25">
      <c r="B625" s="26">
        <f>IF('Training Data'!A619="M",1,0)</f>
        <v>1</v>
      </c>
      <c r="C625" s="22">
        <f>IF('Training Data'!A619="F",1,0)</f>
        <v>0</v>
      </c>
      <c r="D625" s="26">
        <f>IF('Training Data'!$B619="H",1,0)</f>
        <v>0</v>
      </c>
      <c r="E625" s="22">
        <f>IF('Training Data'!$B619="A",1,0)</f>
        <v>1</v>
      </c>
      <c r="F625" s="37">
        <v>0</v>
      </c>
      <c r="G625" s="37">
        <v>1</v>
      </c>
      <c r="H625" s="37">
        <v>0</v>
      </c>
      <c r="I625" s="37">
        <v>0</v>
      </c>
      <c r="J625" s="37">
        <v>0</v>
      </c>
      <c r="K625" s="37">
        <v>0</v>
      </c>
      <c r="L625" s="37">
        <v>0</v>
      </c>
      <c r="M625" s="37">
        <v>0</v>
      </c>
      <c r="N625" s="37">
        <v>0</v>
      </c>
      <c r="O625" s="37">
        <v>0</v>
      </c>
      <c r="P625" s="37">
        <v>0</v>
      </c>
      <c r="Q625" s="37">
        <v>0</v>
      </c>
      <c r="R625" s="37">
        <v>0</v>
      </c>
      <c r="S625" s="37">
        <v>0</v>
      </c>
      <c r="T625" s="22">
        <v>0</v>
      </c>
      <c r="U625" s="24">
        <v>1</v>
      </c>
      <c r="V625" s="23">
        <v>0</v>
      </c>
      <c r="W625" s="54">
        <f t="shared" si="18"/>
        <v>4.8691843818169378E-3</v>
      </c>
      <c r="X625" s="55">
        <f t="shared" si="19"/>
        <v>4.8691843818169378E-3</v>
      </c>
    </row>
    <row r="626" spans="2:24" x14ac:dyDescent="0.25">
      <c r="B626" s="26">
        <f>IF('Training Data'!A620="M",1,0)</f>
        <v>0</v>
      </c>
      <c r="C626" s="22">
        <f>IF('Training Data'!A620="F",1,0)</f>
        <v>1</v>
      </c>
      <c r="D626" s="26">
        <f>IF('Training Data'!$B620="H",1,0)</f>
        <v>1</v>
      </c>
      <c r="E626" s="22">
        <f>IF('Training Data'!$B620="A",1,0)</f>
        <v>0</v>
      </c>
      <c r="F626" s="37">
        <v>0</v>
      </c>
      <c r="G626" s="37">
        <v>0</v>
      </c>
      <c r="H626" s="37">
        <v>0</v>
      </c>
      <c r="I626" s="37">
        <v>0</v>
      </c>
      <c r="J626" s="37">
        <v>0</v>
      </c>
      <c r="K626" s="37">
        <v>0</v>
      </c>
      <c r="L626" s="37">
        <v>0</v>
      </c>
      <c r="M626" s="37">
        <v>0</v>
      </c>
      <c r="N626" s="37">
        <v>0</v>
      </c>
      <c r="O626" s="37">
        <v>0</v>
      </c>
      <c r="P626" s="37">
        <v>0</v>
      </c>
      <c r="Q626" s="37">
        <v>0</v>
      </c>
      <c r="R626" s="37">
        <v>0</v>
      </c>
      <c r="S626" s="37">
        <v>0</v>
      </c>
      <c r="T626" s="22">
        <v>0</v>
      </c>
      <c r="U626" s="24">
        <v>1</v>
      </c>
      <c r="V626" s="23">
        <v>0</v>
      </c>
      <c r="W626" s="54">
        <f t="shared" si="18"/>
        <v>0.29666343459470645</v>
      </c>
      <c r="X626" s="55">
        <f t="shared" si="19"/>
        <v>0.29666343459470645</v>
      </c>
    </row>
    <row r="627" spans="2:24" x14ac:dyDescent="0.25">
      <c r="B627" s="26">
        <f>IF('Training Data'!A621="M",1,0)</f>
        <v>1</v>
      </c>
      <c r="C627" s="22">
        <f>IF('Training Data'!A621="F",1,0)</f>
        <v>0</v>
      </c>
      <c r="D627" s="26">
        <f>IF('Training Data'!$B621="H",1,0)</f>
        <v>1</v>
      </c>
      <c r="E627" s="22">
        <f>IF('Training Data'!$B621="A",1,0)</f>
        <v>0</v>
      </c>
      <c r="F627" s="37">
        <v>0</v>
      </c>
      <c r="G627" s="37">
        <v>1</v>
      </c>
      <c r="H627" s="37">
        <v>0</v>
      </c>
      <c r="I627" s="37">
        <v>0</v>
      </c>
      <c r="J627" s="37">
        <v>0</v>
      </c>
      <c r="K627" s="37">
        <v>0</v>
      </c>
      <c r="L627" s="37">
        <v>0</v>
      </c>
      <c r="M627" s="37">
        <v>0</v>
      </c>
      <c r="N627" s="37">
        <v>0</v>
      </c>
      <c r="O627" s="37">
        <v>0</v>
      </c>
      <c r="P627" s="37">
        <v>0</v>
      </c>
      <c r="Q627" s="37">
        <v>0</v>
      </c>
      <c r="R627" s="37">
        <v>0</v>
      </c>
      <c r="S627" s="37">
        <v>0</v>
      </c>
      <c r="T627" s="22">
        <v>0</v>
      </c>
      <c r="U627" s="24">
        <v>1</v>
      </c>
      <c r="V627" s="23">
        <v>0</v>
      </c>
      <c r="W627" s="54">
        <f t="shared" si="18"/>
        <v>-7.0688920395807209E-3</v>
      </c>
      <c r="X627" s="55">
        <f t="shared" si="19"/>
        <v>7.0688920395807209E-3</v>
      </c>
    </row>
    <row r="628" spans="2:24" x14ac:dyDescent="0.25">
      <c r="B628" s="26">
        <f>IF('Training Data'!A622="M",1,0)</f>
        <v>0</v>
      </c>
      <c r="C628" s="22">
        <f>IF('Training Data'!A622="F",1,0)</f>
        <v>1</v>
      </c>
      <c r="D628" s="26">
        <f>IF('Training Data'!$B622="H",1,0)</f>
        <v>1</v>
      </c>
      <c r="E628" s="22">
        <f>IF('Training Data'!$B622="A",1,0)</f>
        <v>0</v>
      </c>
      <c r="F628" s="37">
        <v>0</v>
      </c>
      <c r="G628" s="37">
        <v>0</v>
      </c>
      <c r="H628" s="37">
        <v>1</v>
      </c>
      <c r="I628" s="37">
        <v>0</v>
      </c>
      <c r="J628" s="37">
        <v>0</v>
      </c>
      <c r="K628" s="37">
        <v>0</v>
      </c>
      <c r="L628" s="37">
        <v>0</v>
      </c>
      <c r="M628" s="37">
        <v>0</v>
      </c>
      <c r="N628" s="37">
        <v>0</v>
      </c>
      <c r="O628" s="37">
        <v>0</v>
      </c>
      <c r="P628" s="37">
        <v>0</v>
      </c>
      <c r="Q628" s="37">
        <v>0</v>
      </c>
      <c r="R628" s="37">
        <v>0</v>
      </c>
      <c r="S628" s="37">
        <v>1</v>
      </c>
      <c r="T628" s="22">
        <v>0</v>
      </c>
      <c r="U628" s="24">
        <v>1</v>
      </c>
      <c r="V628" s="23">
        <v>0</v>
      </c>
      <c r="W628" s="54">
        <f t="shared" si="18"/>
        <v>-3.2058485003522597E-2</v>
      </c>
      <c r="X628" s="55">
        <f t="shared" si="19"/>
        <v>3.2058485003522597E-2</v>
      </c>
    </row>
    <row r="629" spans="2:24" x14ac:dyDescent="0.25">
      <c r="B629" s="26">
        <f>IF('Training Data'!A623="M",1,0)</f>
        <v>0</v>
      </c>
      <c r="C629" s="22">
        <f>IF('Training Data'!A623="F",1,0)</f>
        <v>1</v>
      </c>
      <c r="D629" s="26">
        <f>IF('Training Data'!$B623="H",1,0)</f>
        <v>0</v>
      </c>
      <c r="E629" s="22">
        <f>IF('Training Data'!$B623="A",1,0)</f>
        <v>1</v>
      </c>
      <c r="F629" s="37">
        <v>0</v>
      </c>
      <c r="G629" s="37">
        <v>1</v>
      </c>
      <c r="H629" s="37">
        <v>0</v>
      </c>
      <c r="I629" s="37">
        <v>0</v>
      </c>
      <c r="J629" s="37">
        <v>0</v>
      </c>
      <c r="K629" s="37">
        <v>0</v>
      </c>
      <c r="L629" s="37">
        <v>0</v>
      </c>
      <c r="M629" s="37">
        <v>0</v>
      </c>
      <c r="N629" s="37">
        <v>0</v>
      </c>
      <c r="O629" s="37">
        <v>0</v>
      </c>
      <c r="P629" s="37">
        <v>0</v>
      </c>
      <c r="Q629" s="37">
        <v>0</v>
      </c>
      <c r="R629" s="37">
        <v>0</v>
      </c>
      <c r="S629" s="37">
        <v>0</v>
      </c>
      <c r="T629" s="22">
        <v>0</v>
      </c>
      <c r="U629" s="24">
        <v>1</v>
      </c>
      <c r="V629" s="23">
        <v>0</v>
      </c>
      <c r="W629" s="54">
        <f t="shared" si="18"/>
        <v>0.11575454563571083</v>
      </c>
      <c r="X629" s="55">
        <f t="shared" si="19"/>
        <v>0.11575454563571083</v>
      </c>
    </row>
    <row r="630" spans="2:24" x14ac:dyDescent="0.25">
      <c r="B630" s="26">
        <f>IF('Training Data'!A624="M",1,0)</f>
        <v>0</v>
      </c>
      <c r="C630" s="22">
        <f>IF('Training Data'!A624="F",1,0)</f>
        <v>1</v>
      </c>
      <c r="D630" s="26">
        <f>IF('Training Data'!$B624="H",1,0)</f>
        <v>0</v>
      </c>
      <c r="E630" s="22">
        <f>IF('Training Data'!$B624="A",1,0)</f>
        <v>1</v>
      </c>
      <c r="F630" s="37">
        <v>0</v>
      </c>
      <c r="G630" s="37">
        <v>0</v>
      </c>
      <c r="H630" s="37">
        <v>0</v>
      </c>
      <c r="I630" s="37">
        <v>0</v>
      </c>
      <c r="J630" s="37">
        <v>0</v>
      </c>
      <c r="K630" s="37">
        <v>0</v>
      </c>
      <c r="L630" s="37">
        <v>0</v>
      </c>
      <c r="M630" s="37">
        <v>0</v>
      </c>
      <c r="N630" s="37">
        <v>0</v>
      </c>
      <c r="O630" s="37">
        <v>0</v>
      </c>
      <c r="P630" s="37">
        <v>0</v>
      </c>
      <c r="Q630" s="37">
        <v>0</v>
      </c>
      <c r="R630" s="37">
        <v>0</v>
      </c>
      <c r="S630" s="37">
        <v>0</v>
      </c>
      <c r="T630" s="22">
        <v>0</v>
      </c>
      <c r="U630" s="24">
        <v>1</v>
      </c>
      <c r="V630" s="23">
        <v>0</v>
      </c>
      <c r="W630" s="54">
        <f t="shared" si="18"/>
        <v>0.30860151101610406</v>
      </c>
      <c r="X630" s="55">
        <f t="shared" si="19"/>
        <v>0.30860151101610406</v>
      </c>
    </row>
    <row r="631" spans="2:24" x14ac:dyDescent="0.25">
      <c r="B631" s="26">
        <f>IF('Training Data'!A625="M",1,0)</f>
        <v>1</v>
      </c>
      <c r="C631" s="22">
        <f>IF('Training Data'!A625="F",1,0)</f>
        <v>0</v>
      </c>
      <c r="D631" s="26">
        <f>IF('Training Data'!$B625="H",1,0)</f>
        <v>0</v>
      </c>
      <c r="E631" s="22">
        <f>IF('Training Data'!$B625="A",1,0)</f>
        <v>1</v>
      </c>
      <c r="F631" s="37">
        <v>0</v>
      </c>
      <c r="G631" s="37">
        <v>0</v>
      </c>
      <c r="H631" s="37">
        <v>0</v>
      </c>
      <c r="I631" s="37">
        <v>0</v>
      </c>
      <c r="J631" s="37">
        <v>0</v>
      </c>
      <c r="K631" s="37">
        <v>0</v>
      </c>
      <c r="L631" s="37">
        <v>0</v>
      </c>
      <c r="M631" s="37">
        <v>0</v>
      </c>
      <c r="N631" s="37">
        <v>0</v>
      </c>
      <c r="O631" s="37">
        <v>0</v>
      </c>
      <c r="P631" s="37">
        <v>1</v>
      </c>
      <c r="Q631" s="37">
        <v>0</v>
      </c>
      <c r="R631" s="37">
        <v>0</v>
      </c>
      <c r="S631" s="37">
        <v>1</v>
      </c>
      <c r="T631" s="22">
        <v>0</v>
      </c>
      <c r="U631" s="24">
        <v>1</v>
      </c>
      <c r="V631" s="23">
        <v>0</v>
      </c>
      <c r="W631" s="54">
        <f t="shared" si="18"/>
        <v>-9.9831545102793628E-2</v>
      </c>
      <c r="X631" s="55">
        <f t="shared" si="19"/>
        <v>9.9831545102793628E-2</v>
      </c>
    </row>
    <row r="632" spans="2:24" x14ac:dyDescent="0.25">
      <c r="B632" s="26">
        <f>IF('Training Data'!A626="M",1,0)</f>
        <v>0</v>
      </c>
      <c r="C632" s="22">
        <f>IF('Training Data'!A626="F",1,0)</f>
        <v>1</v>
      </c>
      <c r="D632" s="26">
        <f>IF('Training Data'!$B626="H",1,0)</f>
        <v>0</v>
      </c>
      <c r="E632" s="22">
        <f>IF('Training Data'!$B626="A",1,0)</f>
        <v>1</v>
      </c>
      <c r="F632" s="37">
        <v>0</v>
      </c>
      <c r="G632" s="37">
        <v>0</v>
      </c>
      <c r="H632" s="37">
        <v>0</v>
      </c>
      <c r="I632" s="37">
        <v>0</v>
      </c>
      <c r="J632" s="37">
        <v>0</v>
      </c>
      <c r="K632" s="37">
        <v>0</v>
      </c>
      <c r="L632" s="37">
        <v>0</v>
      </c>
      <c r="M632" s="37">
        <v>0</v>
      </c>
      <c r="N632" s="37">
        <v>0</v>
      </c>
      <c r="O632" s="37">
        <v>0</v>
      </c>
      <c r="P632" s="37">
        <v>0</v>
      </c>
      <c r="Q632" s="37">
        <v>0</v>
      </c>
      <c r="R632" s="37">
        <v>0</v>
      </c>
      <c r="S632" s="37">
        <v>1</v>
      </c>
      <c r="T632" s="22">
        <v>0</v>
      </c>
      <c r="U632" s="24">
        <v>1</v>
      </c>
      <c r="V632" s="23">
        <v>0</v>
      </c>
      <c r="W632" s="54">
        <f t="shared" si="18"/>
        <v>0.16626164491908937</v>
      </c>
      <c r="X632" s="55">
        <f t="shared" si="19"/>
        <v>0.16626164491908937</v>
      </c>
    </row>
    <row r="633" spans="2:24" x14ac:dyDescent="0.25">
      <c r="B633" s="26">
        <f>IF('Training Data'!A627="M",1,0)</f>
        <v>1</v>
      </c>
      <c r="C633" s="22">
        <f>IF('Training Data'!A627="F",1,0)</f>
        <v>0</v>
      </c>
      <c r="D633" s="26">
        <f>IF('Training Data'!$B627="H",1,0)</f>
        <v>0</v>
      </c>
      <c r="E633" s="22">
        <f>IF('Training Data'!$B627="A",1,0)</f>
        <v>0</v>
      </c>
      <c r="F633" s="37">
        <v>0</v>
      </c>
      <c r="G633" s="37">
        <v>1</v>
      </c>
      <c r="H633" s="37">
        <v>0</v>
      </c>
      <c r="I633" s="37">
        <v>0</v>
      </c>
      <c r="J633" s="37">
        <v>0</v>
      </c>
      <c r="K633" s="37">
        <v>0</v>
      </c>
      <c r="L633" s="37">
        <v>0</v>
      </c>
      <c r="M633" s="37">
        <v>0</v>
      </c>
      <c r="N633" s="37">
        <v>0</v>
      </c>
      <c r="O633" s="37">
        <v>0</v>
      </c>
      <c r="P633" s="37">
        <v>1</v>
      </c>
      <c r="Q633" s="37">
        <v>0</v>
      </c>
      <c r="R633" s="37">
        <v>1</v>
      </c>
      <c r="S633" s="37">
        <v>0</v>
      </c>
      <c r="T633" s="22">
        <v>0</v>
      </c>
      <c r="U633" s="24">
        <v>1</v>
      </c>
      <c r="V633" s="23">
        <v>0</v>
      </c>
      <c r="W633" s="54">
        <f t="shared" si="18"/>
        <v>8.8967431914975192E-2</v>
      </c>
      <c r="X633" s="55">
        <f t="shared" si="19"/>
        <v>8.8967431914975192E-2</v>
      </c>
    </row>
    <row r="634" spans="2:24" x14ac:dyDescent="0.25">
      <c r="B634" s="26">
        <f>IF('Training Data'!A628="M",1,0)</f>
        <v>0</v>
      </c>
      <c r="C634" s="22">
        <f>IF('Training Data'!A628="F",1,0)</f>
        <v>1</v>
      </c>
      <c r="D634" s="26">
        <f>IF('Training Data'!$B628="H",1,0)</f>
        <v>0</v>
      </c>
      <c r="E634" s="22">
        <f>IF('Training Data'!$B628="A",1,0)</f>
        <v>0</v>
      </c>
      <c r="F634" s="37">
        <v>0</v>
      </c>
      <c r="G634" s="37">
        <v>0</v>
      </c>
      <c r="H634" s="37">
        <v>0</v>
      </c>
      <c r="I634" s="37">
        <v>0</v>
      </c>
      <c r="J634" s="37">
        <v>0</v>
      </c>
      <c r="K634" s="37">
        <v>0</v>
      </c>
      <c r="L634" s="37">
        <v>0</v>
      </c>
      <c r="M634" s="37">
        <v>0</v>
      </c>
      <c r="N634" s="37">
        <v>0</v>
      </c>
      <c r="O634" s="37">
        <v>0</v>
      </c>
      <c r="P634" s="37">
        <v>0</v>
      </c>
      <c r="Q634" s="37">
        <v>0</v>
      </c>
      <c r="R634" s="37">
        <v>0</v>
      </c>
      <c r="S634" s="37">
        <v>1</v>
      </c>
      <c r="T634" s="22">
        <v>0</v>
      </c>
      <c r="U634" s="24">
        <v>1</v>
      </c>
      <c r="V634" s="23">
        <v>0</v>
      </c>
      <c r="W634" s="54">
        <f t="shared" si="18"/>
        <v>0.10960520310392953</v>
      </c>
      <c r="X634" s="55">
        <f t="shared" si="19"/>
        <v>0.10960520310392953</v>
      </c>
    </row>
    <row r="635" spans="2:24" x14ac:dyDescent="0.25">
      <c r="B635" s="26">
        <f>IF('Training Data'!A629="M",1,0)</f>
        <v>1</v>
      </c>
      <c r="C635" s="22">
        <f>IF('Training Data'!A629="F",1,0)</f>
        <v>0</v>
      </c>
      <c r="D635" s="26">
        <f>IF('Training Data'!$B629="H",1,0)</f>
        <v>0</v>
      </c>
      <c r="E635" s="22">
        <f>IF('Training Data'!$B629="A",1,0)</f>
        <v>1</v>
      </c>
      <c r="F635" s="37">
        <v>0</v>
      </c>
      <c r="G635" s="37">
        <v>0</v>
      </c>
      <c r="H635" s="37">
        <v>1</v>
      </c>
      <c r="I635" s="37">
        <v>0</v>
      </c>
      <c r="J635" s="37">
        <v>0</v>
      </c>
      <c r="K635" s="37">
        <v>0</v>
      </c>
      <c r="L635" s="37">
        <v>0</v>
      </c>
      <c r="M635" s="37">
        <v>0</v>
      </c>
      <c r="N635" s="37">
        <v>0</v>
      </c>
      <c r="O635" s="37">
        <v>0</v>
      </c>
      <c r="P635" s="37">
        <v>0</v>
      </c>
      <c r="Q635" s="37">
        <v>0</v>
      </c>
      <c r="R635" s="37">
        <v>0</v>
      </c>
      <c r="S635" s="37">
        <v>1</v>
      </c>
      <c r="T635" s="22">
        <v>0</v>
      </c>
      <c r="U635" s="24">
        <v>1</v>
      </c>
      <c r="V635" s="23">
        <v>0</v>
      </c>
      <c r="W635" s="54">
        <f t="shared" si="18"/>
        <v>-0.13100576983601891</v>
      </c>
      <c r="X635" s="55">
        <f t="shared" si="19"/>
        <v>0.13100576983601891</v>
      </c>
    </row>
    <row r="636" spans="2:24" x14ac:dyDescent="0.25">
      <c r="B636" s="26">
        <f>IF('Training Data'!A630="M",1,0)</f>
        <v>1</v>
      </c>
      <c r="C636" s="22">
        <f>IF('Training Data'!A630="F",1,0)</f>
        <v>0</v>
      </c>
      <c r="D636" s="26">
        <f>IF('Training Data'!$B630="H",1,0)</f>
        <v>0</v>
      </c>
      <c r="E636" s="22">
        <f>IF('Training Data'!$B630="A",1,0)</f>
        <v>1</v>
      </c>
      <c r="F636" s="37">
        <v>0</v>
      </c>
      <c r="G636" s="37">
        <v>0</v>
      </c>
      <c r="H636" s="37">
        <v>0</v>
      </c>
      <c r="I636" s="37">
        <v>0</v>
      </c>
      <c r="J636" s="37">
        <v>0</v>
      </c>
      <c r="K636" s="37">
        <v>0</v>
      </c>
      <c r="L636" s="37">
        <v>0</v>
      </c>
      <c r="M636" s="37">
        <v>0</v>
      </c>
      <c r="N636" s="37">
        <v>0</v>
      </c>
      <c r="O636" s="37">
        <v>1</v>
      </c>
      <c r="P636" s="37">
        <v>0</v>
      </c>
      <c r="Q636" s="37">
        <v>0</v>
      </c>
      <c r="R636" s="37">
        <v>0</v>
      </c>
      <c r="S636" s="37">
        <v>0</v>
      </c>
      <c r="T636" s="22">
        <v>0</v>
      </c>
      <c r="U636" s="24">
        <v>1</v>
      </c>
      <c r="V636" s="23">
        <v>0</v>
      </c>
      <c r="W636" s="54">
        <f t="shared" si="18"/>
        <v>0.46503378626437242</v>
      </c>
      <c r="X636" s="55">
        <f t="shared" si="19"/>
        <v>0.46503378626437242</v>
      </c>
    </row>
    <row r="637" spans="2:24" x14ac:dyDescent="0.25">
      <c r="B637" s="26">
        <f>IF('Training Data'!A631="M",1,0)</f>
        <v>0</v>
      </c>
      <c r="C637" s="22">
        <f>IF('Training Data'!A631="F",1,0)</f>
        <v>1</v>
      </c>
      <c r="D637" s="26">
        <f>IF('Training Data'!$B631="H",1,0)</f>
        <v>0</v>
      </c>
      <c r="E637" s="22">
        <f>IF('Training Data'!$B631="A",1,0)</f>
        <v>1</v>
      </c>
      <c r="F637" s="37">
        <v>0</v>
      </c>
      <c r="G637" s="37">
        <v>0</v>
      </c>
      <c r="H637" s="37">
        <v>1</v>
      </c>
      <c r="I637" s="37">
        <v>0</v>
      </c>
      <c r="J637" s="37">
        <v>0</v>
      </c>
      <c r="K637" s="37">
        <v>0</v>
      </c>
      <c r="L637" s="37">
        <v>0</v>
      </c>
      <c r="M637" s="37">
        <v>0</v>
      </c>
      <c r="N637" s="37">
        <v>0</v>
      </c>
      <c r="O637" s="37">
        <v>0</v>
      </c>
      <c r="P637" s="37">
        <v>0</v>
      </c>
      <c r="Q637" s="37">
        <v>0</v>
      </c>
      <c r="R637" s="37">
        <v>0</v>
      </c>
      <c r="S637" s="37">
        <v>0</v>
      </c>
      <c r="T637" s="22">
        <v>0</v>
      </c>
      <c r="U637" s="24">
        <v>1</v>
      </c>
      <c r="V637" s="23">
        <v>0</v>
      </c>
      <c r="W637" s="54">
        <f t="shared" si="18"/>
        <v>0.12221945751488969</v>
      </c>
      <c r="X637" s="55">
        <f t="shared" si="19"/>
        <v>0.12221945751488969</v>
      </c>
    </row>
    <row r="638" spans="2:24" x14ac:dyDescent="0.25">
      <c r="B638" s="26">
        <f>IF('Training Data'!A632="M",1,0)</f>
        <v>1</v>
      </c>
      <c r="C638" s="22">
        <f>IF('Training Data'!A632="F",1,0)</f>
        <v>0</v>
      </c>
      <c r="D638" s="26">
        <f>IF('Training Data'!$B632="H",1,0)</f>
        <v>0</v>
      </c>
      <c r="E638" s="22">
        <f>IF('Training Data'!$B632="A",1,0)</f>
        <v>1</v>
      </c>
      <c r="F638" s="37">
        <v>0</v>
      </c>
      <c r="G638" s="37">
        <v>1</v>
      </c>
      <c r="H638" s="37">
        <v>0</v>
      </c>
      <c r="I638" s="37">
        <v>0</v>
      </c>
      <c r="J638" s="37">
        <v>0</v>
      </c>
      <c r="K638" s="37">
        <v>0</v>
      </c>
      <c r="L638" s="37">
        <v>0</v>
      </c>
      <c r="M638" s="37">
        <v>0</v>
      </c>
      <c r="N638" s="37">
        <v>0</v>
      </c>
      <c r="O638" s="37">
        <v>0</v>
      </c>
      <c r="P638" s="37">
        <v>0</v>
      </c>
      <c r="Q638" s="37">
        <v>0</v>
      </c>
      <c r="R638" s="37">
        <v>0</v>
      </c>
      <c r="S638" s="37">
        <v>0</v>
      </c>
      <c r="T638" s="22">
        <v>0</v>
      </c>
      <c r="U638" s="24">
        <v>1</v>
      </c>
      <c r="V638" s="23">
        <v>0</v>
      </c>
      <c r="W638" s="54">
        <f t="shared" si="18"/>
        <v>4.8691843818169378E-3</v>
      </c>
      <c r="X638" s="55">
        <f t="shared" si="19"/>
        <v>4.8691843818169378E-3</v>
      </c>
    </row>
    <row r="639" spans="2:24" x14ac:dyDescent="0.25">
      <c r="B639" s="26">
        <f>IF('Training Data'!A633="M",1,0)</f>
        <v>1</v>
      </c>
      <c r="C639" s="22">
        <f>IF('Training Data'!A633="F",1,0)</f>
        <v>0</v>
      </c>
      <c r="D639" s="26">
        <f>IF('Training Data'!$B633="H",1,0)</f>
        <v>1</v>
      </c>
      <c r="E639" s="22">
        <f>IF('Training Data'!$B633="A",1,0)</f>
        <v>0</v>
      </c>
      <c r="F639" s="37">
        <v>0</v>
      </c>
      <c r="G639" s="37">
        <v>0</v>
      </c>
      <c r="H639" s="37">
        <v>0</v>
      </c>
      <c r="I639" s="37">
        <v>0</v>
      </c>
      <c r="J639" s="37">
        <v>0</v>
      </c>
      <c r="K639" s="37">
        <v>0</v>
      </c>
      <c r="L639" s="37">
        <v>0</v>
      </c>
      <c r="M639" s="37">
        <v>0</v>
      </c>
      <c r="N639" s="37">
        <v>0</v>
      </c>
      <c r="O639" s="37">
        <v>0</v>
      </c>
      <c r="P639" s="37">
        <v>0</v>
      </c>
      <c r="Q639" s="37">
        <v>0</v>
      </c>
      <c r="R639" s="37">
        <v>0</v>
      </c>
      <c r="S639" s="37">
        <v>0</v>
      </c>
      <c r="T639" s="22">
        <v>0</v>
      </c>
      <c r="U639" s="24">
        <v>1</v>
      </c>
      <c r="V639" s="23">
        <v>0</v>
      </c>
      <c r="W639" s="54">
        <f t="shared" si="18"/>
        <v>0.18577807334081253</v>
      </c>
      <c r="X639" s="55">
        <f t="shared" si="19"/>
        <v>0.18577807334081253</v>
      </c>
    </row>
    <row r="640" spans="2:24" x14ac:dyDescent="0.25">
      <c r="B640" s="26">
        <f>IF('Training Data'!A634="M",1,0)</f>
        <v>1</v>
      </c>
      <c r="C640" s="22">
        <f>IF('Training Data'!A634="F",1,0)</f>
        <v>0</v>
      </c>
      <c r="D640" s="26">
        <f>IF('Training Data'!$B634="H",1,0)</f>
        <v>1</v>
      </c>
      <c r="E640" s="22">
        <f>IF('Training Data'!$B634="A",1,0)</f>
        <v>0</v>
      </c>
      <c r="F640" s="37">
        <v>0</v>
      </c>
      <c r="G640" s="37">
        <v>0</v>
      </c>
      <c r="H640" s="37">
        <v>1</v>
      </c>
      <c r="I640" s="37">
        <v>0</v>
      </c>
      <c r="J640" s="37">
        <v>0</v>
      </c>
      <c r="K640" s="37">
        <v>0</v>
      </c>
      <c r="L640" s="37">
        <v>0</v>
      </c>
      <c r="M640" s="37">
        <v>0</v>
      </c>
      <c r="N640" s="37">
        <v>0</v>
      </c>
      <c r="O640" s="37">
        <v>0</v>
      </c>
      <c r="P640" s="37">
        <v>0</v>
      </c>
      <c r="Q640" s="37">
        <v>0</v>
      </c>
      <c r="R640" s="37">
        <v>0</v>
      </c>
      <c r="S640" s="37">
        <v>0</v>
      </c>
      <c r="T640" s="22">
        <v>0</v>
      </c>
      <c r="U640" s="24">
        <v>1</v>
      </c>
      <c r="V640" s="23">
        <v>0</v>
      </c>
      <c r="W640" s="54">
        <f t="shared" si="18"/>
        <v>-6.0398016040186242E-4</v>
      </c>
      <c r="X640" s="55">
        <f t="shared" si="19"/>
        <v>6.0398016040186242E-4</v>
      </c>
    </row>
    <row r="641" spans="2:24" x14ac:dyDescent="0.25">
      <c r="B641" s="26">
        <f>IF('Training Data'!A635="M",1,0)</f>
        <v>1</v>
      </c>
      <c r="C641" s="22">
        <f>IF('Training Data'!A635="F",1,0)</f>
        <v>0</v>
      </c>
      <c r="D641" s="26">
        <f>IF('Training Data'!$B635="H",1,0)</f>
        <v>1</v>
      </c>
      <c r="E641" s="22">
        <f>IF('Training Data'!$B635="A",1,0)</f>
        <v>0</v>
      </c>
      <c r="F641" s="37">
        <v>0</v>
      </c>
      <c r="G641" s="37">
        <v>0</v>
      </c>
      <c r="H641" s="37">
        <v>0</v>
      </c>
      <c r="I641" s="37">
        <v>0</v>
      </c>
      <c r="J641" s="37">
        <v>0</v>
      </c>
      <c r="K641" s="37">
        <v>0</v>
      </c>
      <c r="L641" s="37">
        <v>0</v>
      </c>
      <c r="M641" s="37">
        <v>0</v>
      </c>
      <c r="N641" s="37">
        <v>0</v>
      </c>
      <c r="O641" s="37">
        <v>0</v>
      </c>
      <c r="P641" s="37">
        <v>1</v>
      </c>
      <c r="Q641" s="37">
        <v>0</v>
      </c>
      <c r="R641" s="37">
        <v>0</v>
      </c>
      <c r="S641" s="37">
        <v>0</v>
      </c>
      <c r="T641" s="22">
        <v>0</v>
      </c>
      <c r="U641" s="24">
        <v>1</v>
      </c>
      <c r="V641" s="23">
        <v>0</v>
      </c>
      <c r="W641" s="54">
        <f t="shared" si="18"/>
        <v>3.0570244572823424E-2</v>
      </c>
      <c r="X641" s="55">
        <f t="shared" si="19"/>
        <v>3.0570244572823424E-2</v>
      </c>
    </row>
    <row r="642" spans="2:24" x14ac:dyDescent="0.25">
      <c r="B642" s="26">
        <f>IF('Training Data'!A636="M",1,0)</f>
        <v>1</v>
      </c>
      <c r="C642" s="22">
        <f>IF('Training Data'!A636="F",1,0)</f>
        <v>0</v>
      </c>
      <c r="D642" s="26">
        <f>IF('Training Data'!$B636="H",1,0)</f>
        <v>0</v>
      </c>
      <c r="E642" s="22">
        <f>IF('Training Data'!$B636="A",1,0)</f>
        <v>1</v>
      </c>
      <c r="F642" s="37">
        <v>0</v>
      </c>
      <c r="G642" s="37">
        <v>1</v>
      </c>
      <c r="H642" s="37">
        <v>0</v>
      </c>
      <c r="I642" s="37">
        <v>0</v>
      </c>
      <c r="J642" s="37">
        <v>0</v>
      </c>
      <c r="K642" s="37">
        <v>0</v>
      </c>
      <c r="L642" s="37">
        <v>0</v>
      </c>
      <c r="M642" s="37">
        <v>0</v>
      </c>
      <c r="N642" s="37">
        <v>0</v>
      </c>
      <c r="O642" s="37">
        <v>0</v>
      </c>
      <c r="P642" s="37">
        <v>0</v>
      </c>
      <c r="Q642" s="37">
        <v>0</v>
      </c>
      <c r="R642" s="37">
        <v>0</v>
      </c>
      <c r="S642" s="37">
        <v>0</v>
      </c>
      <c r="T642" s="22">
        <v>0</v>
      </c>
      <c r="U642" s="24">
        <v>1</v>
      </c>
      <c r="V642" s="23">
        <v>0</v>
      </c>
      <c r="W642" s="54">
        <f t="shared" si="18"/>
        <v>4.8691843818169378E-3</v>
      </c>
      <c r="X642" s="55">
        <f t="shared" si="19"/>
        <v>4.8691843818169378E-3</v>
      </c>
    </row>
    <row r="643" spans="2:24" x14ac:dyDescent="0.25">
      <c r="B643" s="26">
        <f>IF('Training Data'!A637="M",1,0)</f>
        <v>0</v>
      </c>
      <c r="C643" s="22">
        <f>IF('Training Data'!A637="F",1,0)</f>
        <v>1</v>
      </c>
      <c r="D643" s="26">
        <f>IF('Training Data'!$B637="H",1,0)</f>
        <v>1</v>
      </c>
      <c r="E643" s="22">
        <f>IF('Training Data'!$B637="A",1,0)</f>
        <v>0</v>
      </c>
      <c r="F643" s="37">
        <v>0</v>
      </c>
      <c r="G643" s="37">
        <v>0</v>
      </c>
      <c r="H643" s="37">
        <v>0</v>
      </c>
      <c r="I643" s="37">
        <v>0</v>
      </c>
      <c r="J643" s="37">
        <v>0</v>
      </c>
      <c r="K643" s="37">
        <v>0</v>
      </c>
      <c r="L643" s="37">
        <v>0</v>
      </c>
      <c r="M643" s="37">
        <v>0</v>
      </c>
      <c r="N643" s="37">
        <v>0</v>
      </c>
      <c r="O643" s="37">
        <v>0</v>
      </c>
      <c r="P643" s="37">
        <v>0</v>
      </c>
      <c r="Q643" s="37">
        <v>0</v>
      </c>
      <c r="R643" s="37">
        <v>0</v>
      </c>
      <c r="S643" s="37">
        <v>0</v>
      </c>
      <c r="T643" s="22">
        <v>0</v>
      </c>
      <c r="U643" s="24">
        <v>1</v>
      </c>
      <c r="V643" s="23">
        <v>0</v>
      </c>
      <c r="W643" s="54">
        <f t="shared" si="18"/>
        <v>0.29666343459470645</v>
      </c>
      <c r="X643" s="55">
        <f t="shared" si="19"/>
        <v>0.29666343459470645</v>
      </c>
    </row>
    <row r="644" spans="2:24" x14ac:dyDescent="0.25">
      <c r="B644" s="26">
        <f>IF('Training Data'!A638="M",1,0)</f>
        <v>1</v>
      </c>
      <c r="C644" s="22">
        <f>IF('Training Data'!A638="F",1,0)</f>
        <v>0</v>
      </c>
      <c r="D644" s="26">
        <f>IF('Training Data'!$B638="H",1,0)</f>
        <v>1</v>
      </c>
      <c r="E644" s="22">
        <f>IF('Training Data'!$B638="A",1,0)</f>
        <v>0</v>
      </c>
      <c r="F644" s="37">
        <v>0</v>
      </c>
      <c r="G644" s="37">
        <v>0</v>
      </c>
      <c r="H644" s="37">
        <v>0</v>
      </c>
      <c r="I644" s="37">
        <v>0</v>
      </c>
      <c r="J644" s="37">
        <v>0</v>
      </c>
      <c r="K644" s="37">
        <v>0</v>
      </c>
      <c r="L644" s="37">
        <v>0</v>
      </c>
      <c r="M644" s="37">
        <v>0</v>
      </c>
      <c r="N644" s="37">
        <v>0</v>
      </c>
      <c r="O644" s="37">
        <v>0</v>
      </c>
      <c r="P644" s="37">
        <v>0</v>
      </c>
      <c r="Q644" s="37">
        <v>0</v>
      </c>
      <c r="R644" s="37">
        <v>0</v>
      </c>
      <c r="S644" s="37">
        <v>0</v>
      </c>
      <c r="T644" s="22">
        <v>0</v>
      </c>
      <c r="U644" s="24">
        <v>1</v>
      </c>
      <c r="V644" s="23">
        <v>0</v>
      </c>
      <c r="W644" s="54">
        <f t="shared" si="18"/>
        <v>0.18577807334081253</v>
      </c>
      <c r="X644" s="55">
        <f t="shared" si="19"/>
        <v>0.18577807334081253</v>
      </c>
    </row>
    <row r="645" spans="2:24" x14ac:dyDescent="0.25">
      <c r="B645" s="26">
        <f>IF('Training Data'!A639="M",1,0)</f>
        <v>1</v>
      </c>
      <c r="C645" s="22">
        <f>IF('Training Data'!A639="F",1,0)</f>
        <v>0</v>
      </c>
      <c r="D645" s="26">
        <f>IF('Training Data'!$B639="H",1,0)</f>
        <v>1</v>
      </c>
      <c r="E645" s="22">
        <f>IF('Training Data'!$B639="A",1,0)</f>
        <v>0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7">
        <v>0</v>
      </c>
      <c r="L645" s="37">
        <v>0</v>
      </c>
      <c r="M645" s="37">
        <v>0</v>
      </c>
      <c r="N645" s="37">
        <v>0</v>
      </c>
      <c r="O645" s="37">
        <v>0</v>
      </c>
      <c r="P645" s="37">
        <v>0</v>
      </c>
      <c r="Q645" s="37">
        <v>0</v>
      </c>
      <c r="R645" s="37">
        <v>0</v>
      </c>
      <c r="S645" s="37">
        <v>0</v>
      </c>
      <c r="T645" s="22">
        <v>0</v>
      </c>
      <c r="U645" s="24">
        <v>1</v>
      </c>
      <c r="V645" s="23">
        <v>0</v>
      </c>
      <c r="W645" s="54">
        <f t="shared" si="18"/>
        <v>0.18577807334081253</v>
      </c>
      <c r="X645" s="55">
        <f t="shared" si="19"/>
        <v>0.18577807334081253</v>
      </c>
    </row>
    <row r="646" spans="2:24" x14ac:dyDescent="0.25">
      <c r="B646" s="26">
        <f>IF('Training Data'!A640="M",1,0)</f>
        <v>1</v>
      </c>
      <c r="C646" s="22">
        <f>IF('Training Data'!A640="F",1,0)</f>
        <v>0</v>
      </c>
      <c r="D646" s="26">
        <f>IF('Training Data'!$B640="H",1,0)</f>
        <v>1</v>
      </c>
      <c r="E646" s="22">
        <f>IF('Training Data'!$B640="A",1,0)</f>
        <v>0</v>
      </c>
      <c r="F646" s="37">
        <v>0</v>
      </c>
      <c r="G646" s="37">
        <v>0</v>
      </c>
      <c r="H646" s="37">
        <v>0</v>
      </c>
      <c r="I646" s="37">
        <v>0</v>
      </c>
      <c r="J646" s="37">
        <v>0</v>
      </c>
      <c r="K646" s="37">
        <v>0</v>
      </c>
      <c r="L646" s="37">
        <v>0</v>
      </c>
      <c r="M646" s="37">
        <v>0</v>
      </c>
      <c r="N646" s="37">
        <v>0</v>
      </c>
      <c r="O646" s="37">
        <v>0</v>
      </c>
      <c r="P646" s="37">
        <v>0</v>
      </c>
      <c r="Q646" s="37">
        <v>0</v>
      </c>
      <c r="R646" s="37">
        <v>0</v>
      </c>
      <c r="S646" s="37">
        <v>0</v>
      </c>
      <c r="T646" s="22">
        <v>0</v>
      </c>
      <c r="U646" s="24">
        <v>1</v>
      </c>
      <c r="V646" s="23">
        <v>0</v>
      </c>
      <c r="W646" s="54">
        <f t="shared" si="18"/>
        <v>0.18577807334081253</v>
      </c>
      <c r="X646" s="55">
        <f t="shared" si="19"/>
        <v>0.18577807334081253</v>
      </c>
    </row>
    <row r="647" spans="2:24" x14ac:dyDescent="0.25">
      <c r="B647" s="26">
        <f>IF('Training Data'!A641="M",1,0)</f>
        <v>0</v>
      </c>
      <c r="C647" s="22">
        <f>IF('Training Data'!A641="F",1,0)</f>
        <v>1</v>
      </c>
      <c r="D647" s="26">
        <f>IF('Training Data'!$B641="H",1,0)</f>
        <v>0</v>
      </c>
      <c r="E647" s="22">
        <f>IF('Training Data'!$B641="A",1,0)</f>
        <v>1</v>
      </c>
      <c r="F647" s="37">
        <v>0</v>
      </c>
      <c r="G647" s="37">
        <v>0</v>
      </c>
      <c r="H647" s="37">
        <v>0</v>
      </c>
      <c r="I647" s="37">
        <v>0</v>
      </c>
      <c r="J647" s="37">
        <v>0</v>
      </c>
      <c r="K647" s="37">
        <v>0</v>
      </c>
      <c r="L647" s="37">
        <v>0</v>
      </c>
      <c r="M647" s="37">
        <v>0</v>
      </c>
      <c r="N647" s="37">
        <v>1</v>
      </c>
      <c r="O647" s="37">
        <v>0</v>
      </c>
      <c r="P647" s="37">
        <v>0</v>
      </c>
      <c r="Q647" s="37">
        <v>0</v>
      </c>
      <c r="R647" s="37">
        <v>0</v>
      </c>
      <c r="S647" s="37">
        <v>0</v>
      </c>
      <c r="T647" s="22">
        <v>0</v>
      </c>
      <c r="U647" s="24">
        <v>1</v>
      </c>
      <c r="V647" s="23">
        <v>0</v>
      </c>
      <c r="W647" s="54">
        <f t="shared" si="18"/>
        <v>0.56681756175842546</v>
      </c>
      <c r="X647" s="55">
        <f t="shared" si="19"/>
        <v>0.56681756175842546</v>
      </c>
    </row>
    <row r="648" spans="2:24" x14ac:dyDescent="0.25">
      <c r="B648" s="26">
        <f>IF('Training Data'!A642="M",1,0)</f>
        <v>0</v>
      </c>
      <c r="C648" s="22">
        <f>IF('Training Data'!A642="F",1,0)</f>
        <v>1</v>
      </c>
      <c r="D648" s="26">
        <f>IF('Training Data'!$B642="H",1,0)</f>
        <v>1</v>
      </c>
      <c r="E648" s="22">
        <f>IF('Training Data'!$B642="A",1,0)</f>
        <v>0</v>
      </c>
      <c r="F648" s="37">
        <v>0</v>
      </c>
      <c r="G648" s="37">
        <v>0</v>
      </c>
      <c r="H648" s="37">
        <v>0</v>
      </c>
      <c r="I648" s="37">
        <v>0</v>
      </c>
      <c r="J648" s="37">
        <v>0</v>
      </c>
      <c r="K648" s="37">
        <v>0</v>
      </c>
      <c r="L648" s="37">
        <v>0</v>
      </c>
      <c r="M648" s="37">
        <v>0</v>
      </c>
      <c r="N648" s="37">
        <v>0</v>
      </c>
      <c r="O648" s="37">
        <v>0</v>
      </c>
      <c r="P648" s="37">
        <v>0</v>
      </c>
      <c r="Q648" s="37">
        <v>0</v>
      </c>
      <c r="R648" s="37">
        <v>0</v>
      </c>
      <c r="S648" s="37">
        <v>1</v>
      </c>
      <c r="T648" s="22">
        <v>0</v>
      </c>
      <c r="U648" s="24">
        <v>1</v>
      </c>
      <c r="V648" s="23">
        <v>0</v>
      </c>
      <c r="W648" s="54">
        <f t="shared" ref="W648:W711" si="20">SUMPRODUCT($B$2:$U$2,B648:U648)</f>
        <v>0.15432356849769177</v>
      </c>
      <c r="X648" s="55">
        <f t="shared" si="19"/>
        <v>0.15432356849769177</v>
      </c>
    </row>
    <row r="649" spans="2:24" x14ac:dyDescent="0.25">
      <c r="B649" s="26">
        <f>IF('Training Data'!A643="M",1,0)</f>
        <v>1</v>
      </c>
      <c r="C649" s="22">
        <f>IF('Training Data'!A643="F",1,0)</f>
        <v>0</v>
      </c>
      <c r="D649" s="26">
        <f>IF('Training Data'!$B643="H",1,0)</f>
        <v>0</v>
      </c>
      <c r="E649" s="22">
        <f>IF('Training Data'!$B643="A",1,0)</f>
        <v>1</v>
      </c>
      <c r="F649" s="37">
        <v>0</v>
      </c>
      <c r="G649" s="37">
        <v>0</v>
      </c>
      <c r="H649" s="37">
        <v>0</v>
      </c>
      <c r="I649" s="37">
        <v>0</v>
      </c>
      <c r="J649" s="37">
        <v>0</v>
      </c>
      <c r="K649" s="37">
        <v>0</v>
      </c>
      <c r="L649" s="37">
        <v>0</v>
      </c>
      <c r="M649" s="37">
        <v>0</v>
      </c>
      <c r="N649" s="37">
        <v>0</v>
      </c>
      <c r="O649" s="37">
        <v>0</v>
      </c>
      <c r="P649" s="37">
        <v>0</v>
      </c>
      <c r="Q649" s="37">
        <v>0</v>
      </c>
      <c r="R649" s="37">
        <v>0</v>
      </c>
      <c r="S649" s="37">
        <v>1</v>
      </c>
      <c r="T649" s="22">
        <v>0</v>
      </c>
      <c r="U649" s="24">
        <v>1</v>
      </c>
      <c r="V649" s="23">
        <v>0</v>
      </c>
      <c r="W649" s="54">
        <f t="shared" si="20"/>
        <v>5.5376283665195467E-2</v>
      </c>
      <c r="X649" s="55">
        <f t="shared" ref="X649:X712" si="21">ABS(V649-W649)</f>
        <v>5.5376283665195467E-2</v>
      </c>
    </row>
    <row r="650" spans="2:24" x14ac:dyDescent="0.25">
      <c r="B650" s="26">
        <f>IF('Training Data'!A644="M",1,0)</f>
        <v>1</v>
      </c>
      <c r="C650" s="22">
        <f>IF('Training Data'!A644="F",1,0)</f>
        <v>0</v>
      </c>
      <c r="D650" s="26">
        <f>IF('Training Data'!$B644="H",1,0)</f>
        <v>0</v>
      </c>
      <c r="E650" s="22">
        <f>IF('Training Data'!$B644="A",1,0)</f>
        <v>1</v>
      </c>
      <c r="F650" s="37">
        <v>0</v>
      </c>
      <c r="G650" s="37">
        <v>0</v>
      </c>
      <c r="H650" s="37">
        <v>1</v>
      </c>
      <c r="I650" s="37">
        <v>0</v>
      </c>
      <c r="J650" s="37">
        <v>0</v>
      </c>
      <c r="K650" s="37">
        <v>0</v>
      </c>
      <c r="L650" s="37">
        <v>0</v>
      </c>
      <c r="M650" s="37">
        <v>0</v>
      </c>
      <c r="N650" s="37">
        <v>0</v>
      </c>
      <c r="O650" s="37">
        <v>0</v>
      </c>
      <c r="P650" s="37">
        <v>0</v>
      </c>
      <c r="Q650" s="37">
        <v>0</v>
      </c>
      <c r="R650" s="37">
        <v>0</v>
      </c>
      <c r="S650" s="37">
        <v>1</v>
      </c>
      <c r="T650" s="22">
        <v>0</v>
      </c>
      <c r="U650" s="24">
        <v>1</v>
      </c>
      <c r="V650" s="23">
        <v>0</v>
      </c>
      <c r="W650" s="54">
        <f t="shared" si="20"/>
        <v>-0.13100576983601891</v>
      </c>
      <c r="X650" s="55">
        <f t="shared" si="21"/>
        <v>0.13100576983601891</v>
      </c>
    </row>
    <row r="651" spans="2:24" x14ac:dyDescent="0.25">
      <c r="B651" s="26">
        <f>IF('Training Data'!A645="M",1,0)</f>
        <v>0</v>
      </c>
      <c r="C651" s="22">
        <f>IF('Training Data'!A645="F",1,0)</f>
        <v>1</v>
      </c>
      <c r="D651" s="26">
        <f>IF('Training Data'!$B645="H",1,0)</f>
        <v>1</v>
      </c>
      <c r="E651" s="22">
        <f>IF('Training Data'!$B645="A",1,0)</f>
        <v>0</v>
      </c>
      <c r="F651" s="37">
        <v>0</v>
      </c>
      <c r="G651" s="37">
        <v>1</v>
      </c>
      <c r="H651" s="37">
        <v>0</v>
      </c>
      <c r="I651" s="37">
        <v>0</v>
      </c>
      <c r="J651" s="37">
        <v>0</v>
      </c>
      <c r="K651" s="37">
        <v>0</v>
      </c>
      <c r="L651" s="37">
        <v>0</v>
      </c>
      <c r="M651" s="37">
        <v>0</v>
      </c>
      <c r="N651" s="37">
        <v>0</v>
      </c>
      <c r="O651" s="37">
        <v>0</v>
      </c>
      <c r="P651" s="37">
        <v>0</v>
      </c>
      <c r="Q651" s="37">
        <v>0</v>
      </c>
      <c r="R651" s="37">
        <v>0</v>
      </c>
      <c r="S651" s="37">
        <v>0</v>
      </c>
      <c r="T651" s="22">
        <v>0</v>
      </c>
      <c r="U651" s="24">
        <v>1</v>
      </c>
      <c r="V651" s="23">
        <v>0</v>
      </c>
      <c r="W651" s="54">
        <f t="shared" si="20"/>
        <v>0.10381646921431323</v>
      </c>
      <c r="X651" s="55">
        <f t="shared" si="21"/>
        <v>0.10381646921431323</v>
      </c>
    </row>
    <row r="652" spans="2:24" x14ac:dyDescent="0.25">
      <c r="B652" s="26">
        <f>IF('Training Data'!A646="M",1,0)</f>
        <v>0</v>
      </c>
      <c r="C652" s="22">
        <f>IF('Training Data'!A646="F",1,0)</f>
        <v>1</v>
      </c>
      <c r="D652" s="26">
        <f>IF('Training Data'!$B646="H",1,0)</f>
        <v>1</v>
      </c>
      <c r="E652" s="22">
        <f>IF('Training Data'!$B646="A",1,0)</f>
        <v>0</v>
      </c>
      <c r="F652" s="37">
        <v>0</v>
      </c>
      <c r="G652" s="37">
        <v>0</v>
      </c>
      <c r="H652" s="37">
        <v>0</v>
      </c>
      <c r="I652" s="37">
        <v>0</v>
      </c>
      <c r="J652" s="37">
        <v>0</v>
      </c>
      <c r="K652" s="37">
        <v>0</v>
      </c>
      <c r="L652" s="37">
        <v>0</v>
      </c>
      <c r="M652" s="37">
        <v>0</v>
      </c>
      <c r="N652" s="37">
        <v>0</v>
      </c>
      <c r="O652" s="37">
        <v>0</v>
      </c>
      <c r="P652" s="37">
        <v>0</v>
      </c>
      <c r="Q652" s="37">
        <v>0</v>
      </c>
      <c r="R652" s="37">
        <v>0</v>
      </c>
      <c r="S652" s="37">
        <v>0</v>
      </c>
      <c r="T652" s="22">
        <v>0</v>
      </c>
      <c r="U652" s="24">
        <v>1</v>
      </c>
      <c r="V652" s="23">
        <v>0</v>
      </c>
      <c r="W652" s="54">
        <f t="shared" si="20"/>
        <v>0.29666343459470645</v>
      </c>
      <c r="X652" s="55">
        <f t="shared" si="21"/>
        <v>0.29666343459470645</v>
      </c>
    </row>
    <row r="653" spans="2:24" x14ac:dyDescent="0.25">
      <c r="B653" s="26">
        <f>IF('Training Data'!A647="M",1,0)</f>
        <v>1</v>
      </c>
      <c r="C653" s="22">
        <f>IF('Training Data'!A647="F",1,0)</f>
        <v>0</v>
      </c>
      <c r="D653" s="26">
        <f>IF('Training Data'!$B647="H",1,0)</f>
        <v>0</v>
      </c>
      <c r="E653" s="22">
        <f>IF('Training Data'!$B647="A",1,0)</f>
        <v>1</v>
      </c>
      <c r="F653" s="37">
        <v>0</v>
      </c>
      <c r="G653" s="37">
        <v>1</v>
      </c>
      <c r="H653" s="37">
        <v>0</v>
      </c>
      <c r="I653" s="37">
        <v>0</v>
      </c>
      <c r="J653" s="37">
        <v>0</v>
      </c>
      <c r="K653" s="37">
        <v>0</v>
      </c>
      <c r="L653" s="37">
        <v>0</v>
      </c>
      <c r="M653" s="37">
        <v>0</v>
      </c>
      <c r="N653" s="37">
        <v>0</v>
      </c>
      <c r="O653" s="37">
        <v>0</v>
      </c>
      <c r="P653" s="37">
        <v>0</v>
      </c>
      <c r="Q653" s="37">
        <v>0</v>
      </c>
      <c r="R653" s="37">
        <v>0</v>
      </c>
      <c r="S653" s="37">
        <v>0</v>
      </c>
      <c r="T653" s="22">
        <v>0</v>
      </c>
      <c r="U653" s="24">
        <v>1</v>
      </c>
      <c r="V653" s="23">
        <v>0</v>
      </c>
      <c r="W653" s="54">
        <f t="shared" si="20"/>
        <v>4.8691843818169378E-3</v>
      </c>
      <c r="X653" s="55">
        <f t="shared" si="21"/>
        <v>4.8691843818169378E-3</v>
      </c>
    </row>
    <row r="654" spans="2:24" x14ac:dyDescent="0.25">
      <c r="B654" s="26">
        <f>IF('Training Data'!A648="M",1,0)</f>
        <v>1</v>
      </c>
      <c r="C654" s="22">
        <f>IF('Training Data'!A648="F",1,0)</f>
        <v>0</v>
      </c>
      <c r="D654" s="26">
        <f>IF('Training Data'!$B648="H",1,0)</f>
        <v>1</v>
      </c>
      <c r="E654" s="22">
        <f>IF('Training Data'!$B648="A",1,0)</f>
        <v>0</v>
      </c>
      <c r="F654" s="37">
        <v>0</v>
      </c>
      <c r="G654" s="37">
        <v>0</v>
      </c>
      <c r="H654" s="37">
        <v>0</v>
      </c>
      <c r="I654" s="37">
        <v>0</v>
      </c>
      <c r="J654" s="37">
        <v>0</v>
      </c>
      <c r="K654" s="37">
        <v>0</v>
      </c>
      <c r="L654" s="37">
        <v>0</v>
      </c>
      <c r="M654" s="37">
        <v>0</v>
      </c>
      <c r="N654" s="37">
        <v>0</v>
      </c>
      <c r="O654" s="37">
        <v>0</v>
      </c>
      <c r="P654" s="37">
        <v>1</v>
      </c>
      <c r="Q654" s="37">
        <v>0</v>
      </c>
      <c r="R654" s="37">
        <v>0</v>
      </c>
      <c r="S654" s="37">
        <v>1</v>
      </c>
      <c r="T654" s="22">
        <v>0</v>
      </c>
      <c r="U654" s="24">
        <v>1</v>
      </c>
      <c r="V654" s="23">
        <v>0</v>
      </c>
      <c r="W654" s="54">
        <f t="shared" si="20"/>
        <v>-0.11176962152419129</v>
      </c>
      <c r="X654" s="55">
        <f t="shared" si="21"/>
        <v>0.11176962152419129</v>
      </c>
    </row>
    <row r="655" spans="2:24" x14ac:dyDescent="0.25">
      <c r="B655" s="26">
        <f>IF('Training Data'!A649="M",1,0)</f>
        <v>1</v>
      </c>
      <c r="C655" s="22">
        <f>IF('Training Data'!A649="F",1,0)</f>
        <v>0</v>
      </c>
      <c r="D655" s="26">
        <f>IF('Training Data'!$B649="H",1,0)</f>
        <v>1</v>
      </c>
      <c r="E655" s="22">
        <f>IF('Training Data'!$B649="A",1,0)</f>
        <v>0</v>
      </c>
      <c r="F655" s="37">
        <v>0</v>
      </c>
      <c r="G655" s="37">
        <v>0</v>
      </c>
      <c r="H655" s="37">
        <v>1</v>
      </c>
      <c r="I655" s="37">
        <v>0</v>
      </c>
      <c r="J655" s="37">
        <v>1</v>
      </c>
      <c r="K655" s="37">
        <v>0</v>
      </c>
      <c r="L655" s="37">
        <v>0</v>
      </c>
      <c r="M655" s="37">
        <v>0</v>
      </c>
      <c r="N655" s="37">
        <v>0</v>
      </c>
      <c r="O655" s="37">
        <v>0</v>
      </c>
      <c r="P655" s="37">
        <v>1</v>
      </c>
      <c r="Q655" s="37">
        <v>0</v>
      </c>
      <c r="R655" s="37">
        <v>0</v>
      </c>
      <c r="S655" s="37">
        <v>0</v>
      </c>
      <c r="T655" s="22">
        <v>0</v>
      </c>
      <c r="U655" s="24">
        <v>1</v>
      </c>
      <c r="V655" s="23">
        <v>0</v>
      </c>
      <c r="W655" s="54">
        <f t="shared" si="20"/>
        <v>0.23984967271222604</v>
      </c>
      <c r="X655" s="55">
        <f t="shared" si="21"/>
        <v>0.23984967271222604</v>
      </c>
    </row>
    <row r="656" spans="2:24" x14ac:dyDescent="0.25">
      <c r="B656" s="26">
        <f>IF('Training Data'!A650="M",1,0)</f>
        <v>1</v>
      </c>
      <c r="C656" s="22">
        <f>IF('Training Data'!A650="F",1,0)</f>
        <v>0</v>
      </c>
      <c r="D656" s="26">
        <f>IF('Training Data'!$B650="H",1,0)</f>
        <v>1</v>
      </c>
      <c r="E656" s="22">
        <f>IF('Training Data'!$B650="A",1,0)</f>
        <v>0</v>
      </c>
      <c r="F656" s="37">
        <v>0</v>
      </c>
      <c r="G656" s="37">
        <v>0</v>
      </c>
      <c r="H656" s="37">
        <v>1</v>
      </c>
      <c r="I656" s="37">
        <v>0</v>
      </c>
      <c r="J656" s="37">
        <v>0</v>
      </c>
      <c r="K656" s="37">
        <v>0</v>
      </c>
      <c r="L656" s="37">
        <v>0</v>
      </c>
      <c r="M656" s="37">
        <v>0</v>
      </c>
      <c r="N656" s="37">
        <v>0</v>
      </c>
      <c r="O656" s="37">
        <v>0</v>
      </c>
      <c r="P656" s="37">
        <v>0</v>
      </c>
      <c r="Q656" s="37">
        <v>0</v>
      </c>
      <c r="R656" s="37">
        <v>0</v>
      </c>
      <c r="S656" s="37">
        <v>0</v>
      </c>
      <c r="T656" s="22">
        <v>0</v>
      </c>
      <c r="U656" s="24">
        <v>1</v>
      </c>
      <c r="V656" s="23">
        <v>0</v>
      </c>
      <c r="W656" s="54">
        <f t="shared" si="20"/>
        <v>-6.0398016040186242E-4</v>
      </c>
      <c r="X656" s="55">
        <f t="shared" si="21"/>
        <v>6.0398016040186242E-4</v>
      </c>
    </row>
    <row r="657" spans="2:24" x14ac:dyDescent="0.25">
      <c r="B657" s="26">
        <f>IF('Training Data'!A651="M",1,0)</f>
        <v>1</v>
      </c>
      <c r="C657" s="22">
        <f>IF('Training Data'!A651="F",1,0)</f>
        <v>0</v>
      </c>
      <c r="D657" s="26">
        <f>IF('Training Data'!$B651="H",1,0)</f>
        <v>0</v>
      </c>
      <c r="E657" s="22">
        <f>IF('Training Data'!$B651="A",1,0)</f>
        <v>1</v>
      </c>
      <c r="F657" s="37">
        <v>0</v>
      </c>
      <c r="G657" s="37">
        <v>1</v>
      </c>
      <c r="H657" s="37">
        <v>0</v>
      </c>
      <c r="I657" s="37">
        <v>0</v>
      </c>
      <c r="J657" s="37">
        <v>0</v>
      </c>
      <c r="K657" s="37">
        <v>0</v>
      </c>
      <c r="L657" s="37">
        <v>0</v>
      </c>
      <c r="M657" s="37">
        <v>0</v>
      </c>
      <c r="N657" s="37">
        <v>0</v>
      </c>
      <c r="O657" s="37">
        <v>0</v>
      </c>
      <c r="P657" s="37">
        <v>0</v>
      </c>
      <c r="Q657" s="37">
        <v>0</v>
      </c>
      <c r="R657" s="37">
        <v>0</v>
      </c>
      <c r="S657" s="37">
        <v>0</v>
      </c>
      <c r="T657" s="22">
        <v>0</v>
      </c>
      <c r="U657" s="24">
        <v>1</v>
      </c>
      <c r="V657" s="23">
        <v>0</v>
      </c>
      <c r="W657" s="54">
        <f t="shared" si="20"/>
        <v>4.8691843818169378E-3</v>
      </c>
      <c r="X657" s="55">
        <f t="shared" si="21"/>
        <v>4.8691843818169378E-3</v>
      </c>
    </row>
    <row r="658" spans="2:24" x14ac:dyDescent="0.25">
      <c r="B658" s="26">
        <f>IF('Training Data'!A652="M",1,0)</f>
        <v>0</v>
      </c>
      <c r="C658" s="22">
        <f>IF('Training Data'!A652="F",1,0)</f>
        <v>1</v>
      </c>
      <c r="D658" s="26">
        <f>IF('Training Data'!$B652="H",1,0)</f>
        <v>0</v>
      </c>
      <c r="E658" s="22">
        <f>IF('Training Data'!$B652="A",1,0)</f>
        <v>0</v>
      </c>
      <c r="F658" s="37">
        <v>0</v>
      </c>
      <c r="G658" s="37">
        <v>0</v>
      </c>
      <c r="H658" s="37">
        <v>0</v>
      </c>
      <c r="I658" s="37">
        <v>0</v>
      </c>
      <c r="J658" s="37">
        <v>0</v>
      </c>
      <c r="K658" s="37">
        <v>0</v>
      </c>
      <c r="L658" s="37">
        <v>0</v>
      </c>
      <c r="M658" s="37">
        <v>0</v>
      </c>
      <c r="N658" s="37">
        <v>0</v>
      </c>
      <c r="O658" s="37">
        <v>0</v>
      </c>
      <c r="P658" s="37">
        <v>0</v>
      </c>
      <c r="Q658" s="37">
        <v>0</v>
      </c>
      <c r="R658" s="37">
        <v>0</v>
      </c>
      <c r="S658" s="37">
        <v>0</v>
      </c>
      <c r="T658" s="22">
        <v>0</v>
      </c>
      <c r="U658" s="24">
        <v>1</v>
      </c>
      <c r="V658" s="23">
        <v>0</v>
      </c>
      <c r="W658" s="54">
        <f t="shared" si="20"/>
        <v>0.25194506920094423</v>
      </c>
      <c r="X658" s="55">
        <f t="shared" si="21"/>
        <v>0.25194506920094423</v>
      </c>
    </row>
    <row r="659" spans="2:24" x14ac:dyDescent="0.25">
      <c r="B659" s="26">
        <f>IF('Training Data'!A653="M",1,0)</f>
        <v>0</v>
      </c>
      <c r="C659" s="22">
        <f>IF('Training Data'!A653="F",1,0)</f>
        <v>1</v>
      </c>
      <c r="D659" s="26">
        <f>IF('Training Data'!$B653="H",1,0)</f>
        <v>1</v>
      </c>
      <c r="E659" s="22">
        <f>IF('Training Data'!$B653="A",1,0)</f>
        <v>0</v>
      </c>
      <c r="F659" s="37">
        <v>0</v>
      </c>
      <c r="G659" s="37">
        <v>0</v>
      </c>
      <c r="H659" s="37">
        <v>0</v>
      </c>
      <c r="I659" s="37">
        <v>0</v>
      </c>
      <c r="J659" s="37">
        <v>0</v>
      </c>
      <c r="K659" s="37">
        <v>0</v>
      </c>
      <c r="L659" s="37">
        <v>0</v>
      </c>
      <c r="M659" s="37">
        <v>0</v>
      </c>
      <c r="N659" s="37">
        <v>0</v>
      </c>
      <c r="O659" s="37">
        <v>0</v>
      </c>
      <c r="P659" s="37">
        <v>1</v>
      </c>
      <c r="Q659" s="37">
        <v>0</v>
      </c>
      <c r="R659" s="37">
        <v>0</v>
      </c>
      <c r="S659" s="37">
        <v>1</v>
      </c>
      <c r="T659" s="22">
        <v>0</v>
      </c>
      <c r="U659" s="24">
        <v>1</v>
      </c>
      <c r="V659" s="23">
        <v>0</v>
      </c>
      <c r="W659" s="54">
        <f t="shared" si="20"/>
        <v>-8.8426027029731014E-4</v>
      </c>
      <c r="X659" s="55">
        <f t="shared" si="21"/>
        <v>8.8426027029731014E-4</v>
      </c>
    </row>
    <row r="660" spans="2:24" x14ac:dyDescent="0.25">
      <c r="B660" s="26">
        <f>IF('Training Data'!A654="M",1,0)</f>
        <v>1</v>
      </c>
      <c r="C660" s="22">
        <f>IF('Training Data'!A654="F",1,0)</f>
        <v>0</v>
      </c>
      <c r="D660" s="26">
        <f>IF('Training Data'!$B654="H",1,0)</f>
        <v>0</v>
      </c>
      <c r="E660" s="22">
        <f>IF('Training Data'!$B654="A",1,0)</f>
        <v>1</v>
      </c>
      <c r="F660" s="37">
        <v>0</v>
      </c>
      <c r="G660" s="37">
        <v>0</v>
      </c>
      <c r="H660" s="37">
        <v>0</v>
      </c>
      <c r="I660" s="37">
        <v>0</v>
      </c>
      <c r="J660" s="37">
        <v>0</v>
      </c>
      <c r="K660" s="37">
        <v>0</v>
      </c>
      <c r="L660" s="37">
        <v>0</v>
      </c>
      <c r="M660" s="37">
        <v>0</v>
      </c>
      <c r="N660" s="37">
        <v>0</v>
      </c>
      <c r="O660" s="37">
        <v>0</v>
      </c>
      <c r="P660" s="37">
        <v>0</v>
      </c>
      <c r="Q660" s="37">
        <v>0</v>
      </c>
      <c r="R660" s="37">
        <v>0</v>
      </c>
      <c r="S660" s="37">
        <v>1</v>
      </c>
      <c r="T660" s="22">
        <v>0</v>
      </c>
      <c r="U660" s="24">
        <v>1</v>
      </c>
      <c r="V660" s="23">
        <v>0</v>
      </c>
      <c r="W660" s="54">
        <f t="shared" si="20"/>
        <v>5.5376283665195467E-2</v>
      </c>
      <c r="X660" s="55">
        <f t="shared" si="21"/>
        <v>5.5376283665195467E-2</v>
      </c>
    </row>
    <row r="661" spans="2:24" x14ac:dyDescent="0.25">
      <c r="B661" s="26">
        <f>IF('Training Data'!A655="M",1,0)</f>
        <v>0</v>
      </c>
      <c r="C661" s="22">
        <f>IF('Training Data'!A655="F",1,0)</f>
        <v>1</v>
      </c>
      <c r="D661" s="26">
        <f>IF('Training Data'!$B655="H",1,0)</f>
        <v>1</v>
      </c>
      <c r="E661" s="22">
        <f>IF('Training Data'!$B655="A",1,0)</f>
        <v>0</v>
      </c>
      <c r="F661" s="37">
        <v>0</v>
      </c>
      <c r="G661" s="37">
        <v>0</v>
      </c>
      <c r="H661" s="37">
        <v>0</v>
      </c>
      <c r="I661" s="37">
        <v>1</v>
      </c>
      <c r="J661" s="37">
        <v>0</v>
      </c>
      <c r="K661" s="37">
        <v>0</v>
      </c>
      <c r="L661" s="37">
        <v>0</v>
      </c>
      <c r="M661" s="37">
        <v>0</v>
      </c>
      <c r="N661" s="37">
        <v>0</v>
      </c>
      <c r="O661" s="37">
        <v>0</v>
      </c>
      <c r="P661" s="37">
        <v>0</v>
      </c>
      <c r="Q661" s="37">
        <v>0</v>
      </c>
      <c r="R661" s="37">
        <v>0</v>
      </c>
      <c r="S661" s="37">
        <v>0</v>
      </c>
      <c r="T661" s="22">
        <v>0</v>
      </c>
      <c r="U661" s="24">
        <v>1</v>
      </c>
      <c r="V661" s="23">
        <v>0</v>
      </c>
      <c r="W661" s="54">
        <f t="shared" si="20"/>
        <v>0.72829565110062777</v>
      </c>
      <c r="X661" s="55">
        <f t="shared" si="21"/>
        <v>0.72829565110062777</v>
      </c>
    </row>
    <row r="662" spans="2:24" x14ac:dyDescent="0.25">
      <c r="B662" s="26">
        <f>IF('Training Data'!A656="M",1,0)</f>
        <v>0</v>
      </c>
      <c r="C662" s="22">
        <f>IF('Training Data'!A656="F",1,0)</f>
        <v>1</v>
      </c>
      <c r="D662" s="26">
        <f>IF('Training Data'!$B656="H",1,0)</f>
        <v>0</v>
      </c>
      <c r="E662" s="22">
        <f>IF('Training Data'!$B656="A",1,0)</f>
        <v>1</v>
      </c>
      <c r="F662" s="37">
        <v>0</v>
      </c>
      <c r="G662" s="37">
        <v>0</v>
      </c>
      <c r="H662" s="37">
        <v>0</v>
      </c>
      <c r="I662" s="37">
        <v>0</v>
      </c>
      <c r="J662" s="37">
        <v>0</v>
      </c>
      <c r="K662" s="37">
        <v>0</v>
      </c>
      <c r="L662" s="37">
        <v>0</v>
      </c>
      <c r="M662" s="37">
        <v>0</v>
      </c>
      <c r="N662" s="37">
        <v>0</v>
      </c>
      <c r="O662" s="37">
        <v>1</v>
      </c>
      <c r="P662" s="37">
        <v>0</v>
      </c>
      <c r="Q662" s="37">
        <v>0</v>
      </c>
      <c r="R662" s="37">
        <v>0</v>
      </c>
      <c r="S662" s="37">
        <v>1</v>
      </c>
      <c r="T662" s="22">
        <v>0</v>
      </c>
      <c r="U662" s="24">
        <v>1</v>
      </c>
      <c r="V662" s="23">
        <v>0</v>
      </c>
      <c r="W662" s="54">
        <f t="shared" si="20"/>
        <v>0.43357928142125163</v>
      </c>
      <c r="X662" s="55">
        <f t="shared" si="21"/>
        <v>0.43357928142125163</v>
      </c>
    </row>
    <row r="663" spans="2:24" x14ac:dyDescent="0.25">
      <c r="B663" s="26">
        <f>IF('Training Data'!A657="M",1,0)</f>
        <v>0</v>
      </c>
      <c r="C663" s="22">
        <f>IF('Training Data'!A657="F",1,0)</f>
        <v>1</v>
      </c>
      <c r="D663" s="26">
        <f>IF('Training Data'!$B657="H",1,0)</f>
        <v>1</v>
      </c>
      <c r="E663" s="22">
        <f>IF('Training Data'!$B657="A",1,0)</f>
        <v>0</v>
      </c>
      <c r="F663" s="37">
        <v>0</v>
      </c>
      <c r="G663" s="37">
        <v>0</v>
      </c>
      <c r="H663" s="37">
        <v>0</v>
      </c>
      <c r="I663" s="37">
        <v>0</v>
      </c>
      <c r="J663" s="37">
        <v>0</v>
      </c>
      <c r="K663" s="37">
        <v>0</v>
      </c>
      <c r="L663" s="37">
        <v>0</v>
      </c>
      <c r="M663" s="37">
        <v>0</v>
      </c>
      <c r="N663" s="37">
        <v>0</v>
      </c>
      <c r="O663" s="37">
        <v>0</v>
      </c>
      <c r="P663" s="37">
        <v>0</v>
      </c>
      <c r="Q663" s="37">
        <v>0</v>
      </c>
      <c r="R663" s="37">
        <v>0</v>
      </c>
      <c r="S663" s="37">
        <v>1</v>
      </c>
      <c r="T663" s="22">
        <v>0</v>
      </c>
      <c r="U663" s="24">
        <v>1</v>
      </c>
      <c r="V663" s="23">
        <v>0</v>
      </c>
      <c r="W663" s="54">
        <f t="shared" si="20"/>
        <v>0.15432356849769177</v>
      </c>
      <c r="X663" s="55">
        <f t="shared" si="21"/>
        <v>0.15432356849769177</v>
      </c>
    </row>
    <row r="664" spans="2:24" x14ac:dyDescent="0.25">
      <c r="B664" s="26">
        <f>IF('Training Data'!A658="M",1,0)</f>
        <v>1</v>
      </c>
      <c r="C664" s="22">
        <f>IF('Training Data'!A658="F",1,0)</f>
        <v>0</v>
      </c>
      <c r="D664" s="26">
        <f>IF('Training Data'!$B658="H",1,0)</f>
        <v>1</v>
      </c>
      <c r="E664" s="22">
        <f>IF('Training Data'!$B658="A",1,0)</f>
        <v>0</v>
      </c>
      <c r="F664" s="37">
        <v>0</v>
      </c>
      <c r="G664" s="37">
        <v>0</v>
      </c>
      <c r="H664" s="37">
        <v>1</v>
      </c>
      <c r="I664" s="37">
        <v>0</v>
      </c>
      <c r="J664" s="37">
        <v>0</v>
      </c>
      <c r="K664" s="37">
        <v>0</v>
      </c>
      <c r="L664" s="37">
        <v>0</v>
      </c>
      <c r="M664" s="37">
        <v>0</v>
      </c>
      <c r="N664" s="37">
        <v>0</v>
      </c>
      <c r="O664" s="37">
        <v>0</v>
      </c>
      <c r="P664" s="37">
        <v>0</v>
      </c>
      <c r="Q664" s="37">
        <v>0</v>
      </c>
      <c r="R664" s="37">
        <v>0</v>
      </c>
      <c r="S664" s="37">
        <v>0</v>
      </c>
      <c r="T664" s="22">
        <v>0</v>
      </c>
      <c r="U664" s="24">
        <v>1</v>
      </c>
      <c r="V664" s="23">
        <v>0</v>
      </c>
      <c r="W664" s="54">
        <f t="shared" si="20"/>
        <v>-6.0398016040186242E-4</v>
      </c>
      <c r="X664" s="55">
        <f t="shared" si="21"/>
        <v>6.0398016040186242E-4</v>
      </c>
    </row>
    <row r="665" spans="2:24" x14ac:dyDescent="0.25">
      <c r="B665" s="26">
        <f>IF('Training Data'!A659="M",1,0)</f>
        <v>0</v>
      </c>
      <c r="C665" s="22">
        <f>IF('Training Data'!A659="F",1,0)</f>
        <v>1</v>
      </c>
      <c r="D665" s="26">
        <f>IF('Training Data'!$B659="H",1,0)</f>
        <v>1</v>
      </c>
      <c r="E665" s="22">
        <f>IF('Training Data'!$B659="A",1,0)</f>
        <v>0</v>
      </c>
      <c r="F665" s="37">
        <v>0</v>
      </c>
      <c r="G665" s="37">
        <v>0</v>
      </c>
      <c r="H665" s="37">
        <v>1</v>
      </c>
      <c r="I665" s="37">
        <v>0</v>
      </c>
      <c r="J665" s="37">
        <v>0</v>
      </c>
      <c r="K665" s="37">
        <v>0</v>
      </c>
      <c r="L665" s="37">
        <v>0</v>
      </c>
      <c r="M665" s="37">
        <v>0</v>
      </c>
      <c r="N665" s="37">
        <v>0</v>
      </c>
      <c r="O665" s="37">
        <v>0</v>
      </c>
      <c r="P665" s="37">
        <v>0</v>
      </c>
      <c r="Q665" s="37">
        <v>0</v>
      </c>
      <c r="R665" s="37">
        <v>0</v>
      </c>
      <c r="S665" s="37">
        <v>0</v>
      </c>
      <c r="T665" s="22">
        <v>0</v>
      </c>
      <c r="U665" s="24">
        <v>1</v>
      </c>
      <c r="V665" s="23">
        <v>0</v>
      </c>
      <c r="W665" s="54">
        <f t="shared" si="20"/>
        <v>0.11028138109349209</v>
      </c>
      <c r="X665" s="55">
        <f t="shared" si="21"/>
        <v>0.11028138109349209</v>
      </c>
    </row>
    <row r="666" spans="2:24" x14ac:dyDescent="0.25">
      <c r="B666" s="26">
        <f>IF('Training Data'!A660="M",1,0)</f>
        <v>1</v>
      </c>
      <c r="C666" s="22">
        <f>IF('Training Data'!A660="F",1,0)</f>
        <v>0</v>
      </c>
      <c r="D666" s="26">
        <f>IF('Training Data'!$B660="H",1,0)</f>
        <v>1</v>
      </c>
      <c r="E666" s="22">
        <f>IF('Training Data'!$B660="A",1,0)</f>
        <v>0</v>
      </c>
      <c r="F666" s="37">
        <v>0</v>
      </c>
      <c r="G666" s="37">
        <v>0</v>
      </c>
      <c r="H666" s="37">
        <v>0</v>
      </c>
      <c r="I666" s="37">
        <v>0</v>
      </c>
      <c r="J666" s="37">
        <v>0</v>
      </c>
      <c r="K666" s="37">
        <v>0</v>
      </c>
      <c r="L666" s="37">
        <v>0</v>
      </c>
      <c r="M666" s="37">
        <v>0</v>
      </c>
      <c r="N666" s="37">
        <v>0</v>
      </c>
      <c r="O666" s="37">
        <v>0</v>
      </c>
      <c r="P666" s="37">
        <v>0</v>
      </c>
      <c r="Q666" s="37">
        <v>0</v>
      </c>
      <c r="R666" s="37">
        <v>0</v>
      </c>
      <c r="S666" s="37">
        <v>1</v>
      </c>
      <c r="T666" s="22">
        <v>0</v>
      </c>
      <c r="U666" s="24">
        <v>1</v>
      </c>
      <c r="V666" s="23">
        <v>0</v>
      </c>
      <c r="W666" s="54">
        <f t="shared" si="20"/>
        <v>4.3438207243797836E-2</v>
      </c>
      <c r="X666" s="55">
        <f t="shared" si="21"/>
        <v>4.3438207243797836E-2</v>
      </c>
    </row>
    <row r="667" spans="2:24" x14ac:dyDescent="0.25">
      <c r="B667" s="26">
        <f>IF('Training Data'!A661="M",1,0)</f>
        <v>1</v>
      </c>
      <c r="C667" s="22">
        <f>IF('Training Data'!A661="F",1,0)</f>
        <v>0</v>
      </c>
      <c r="D667" s="26">
        <f>IF('Training Data'!$B661="H",1,0)</f>
        <v>0</v>
      </c>
      <c r="E667" s="22">
        <f>IF('Training Data'!$B661="A",1,0)</f>
        <v>1</v>
      </c>
      <c r="F667" s="37">
        <v>0</v>
      </c>
      <c r="G667" s="37">
        <v>1</v>
      </c>
      <c r="H667" s="37">
        <v>0</v>
      </c>
      <c r="I667" s="37">
        <v>0</v>
      </c>
      <c r="J667" s="37">
        <v>0</v>
      </c>
      <c r="K667" s="37">
        <v>0</v>
      </c>
      <c r="L667" s="37">
        <v>0</v>
      </c>
      <c r="M667" s="37">
        <v>0</v>
      </c>
      <c r="N667" s="37">
        <v>0</v>
      </c>
      <c r="O667" s="37">
        <v>0</v>
      </c>
      <c r="P667" s="37">
        <v>0</v>
      </c>
      <c r="Q667" s="37">
        <v>0</v>
      </c>
      <c r="R667" s="37">
        <v>0</v>
      </c>
      <c r="S667" s="37">
        <v>0</v>
      </c>
      <c r="T667" s="22">
        <v>0</v>
      </c>
      <c r="U667" s="24">
        <v>1</v>
      </c>
      <c r="V667" s="23">
        <v>0</v>
      </c>
      <c r="W667" s="54">
        <f t="shared" si="20"/>
        <v>4.8691843818169378E-3</v>
      </c>
      <c r="X667" s="55">
        <f t="shared" si="21"/>
        <v>4.8691843818169378E-3</v>
      </c>
    </row>
    <row r="668" spans="2:24" x14ac:dyDescent="0.25">
      <c r="B668" s="26">
        <f>IF('Training Data'!A662="M",1,0)</f>
        <v>1</v>
      </c>
      <c r="C668" s="22">
        <f>IF('Training Data'!A662="F",1,0)</f>
        <v>0</v>
      </c>
      <c r="D668" s="26">
        <f>IF('Training Data'!$B662="H",1,0)</f>
        <v>1</v>
      </c>
      <c r="E668" s="22">
        <f>IF('Training Data'!$B662="A",1,0)</f>
        <v>0</v>
      </c>
      <c r="F668" s="37">
        <v>0</v>
      </c>
      <c r="G668" s="37">
        <v>1</v>
      </c>
      <c r="H668" s="37">
        <v>0</v>
      </c>
      <c r="I668" s="37">
        <v>0</v>
      </c>
      <c r="J668" s="37">
        <v>0</v>
      </c>
      <c r="K668" s="37">
        <v>0</v>
      </c>
      <c r="L668" s="37">
        <v>0</v>
      </c>
      <c r="M668" s="37">
        <v>0</v>
      </c>
      <c r="N668" s="37">
        <v>0</v>
      </c>
      <c r="O668" s="37">
        <v>0</v>
      </c>
      <c r="P668" s="37">
        <v>0</v>
      </c>
      <c r="Q668" s="37">
        <v>0</v>
      </c>
      <c r="R668" s="37">
        <v>0</v>
      </c>
      <c r="S668" s="37">
        <v>1</v>
      </c>
      <c r="T668" s="22">
        <v>0</v>
      </c>
      <c r="U668" s="24">
        <v>1</v>
      </c>
      <c r="V668" s="23">
        <v>0</v>
      </c>
      <c r="W668" s="54">
        <f t="shared" si="20"/>
        <v>-0.14940875813659543</v>
      </c>
      <c r="X668" s="55">
        <f t="shared" si="21"/>
        <v>0.14940875813659543</v>
      </c>
    </row>
    <row r="669" spans="2:24" x14ac:dyDescent="0.25">
      <c r="B669" s="26">
        <f>IF('Training Data'!A663="M",1,0)</f>
        <v>1</v>
      </c>
      <c r="C669" s="22">
        <f>IF('Training Data'!A663="F",1,0)</f>
        <v>0</v>
      </c>
      <c r="D669" s="26">
        <f>IF('Training Data'!$B663="H",1,0)</f>
        <v>0</v>
      </c>
      <c r="E669" s="22">
        <f>IF('Training Data'!$B663="A",1,0)</f>
        <v>1</v>
      </c>
      <c r="F669" s="37">
        <v>0</v>
      </c>
      <c r="G669" s="37">
        <v>0</v>
      </c>
      <c r="H669" s="37">
        <v>0</v>
      </c>
      <c r="I669" s="37">
        <v>0</v>
      </c>
      <c r="J669" s="37">
        <v>0</v>
      </c>
      <c r="K669" s="37">
        <v>0</v>
      </c>
      <c r="L669" s="37">
        <v>0</v>
      </c>
      <c r="M669" s="37">
        <v>0</v>
      </c>
      <c r="N669" s="37">
        <v>0</v>
      </c>
      <c r="O669" s="37">
        <v>0</v>
      </c>
      <c r="P669" s="37">
        <v>0</v>
      </c>
      <c r="Q669" s="37">
        <v>0</v>
      </c>
      <c r="R669" s="37">
        <v>0</v>
      </c>
      <c r="S669" s="37">
        <v>0</v>
      </c>
      <c r="T669" s="22">
        <v>0</v>
      </c>
      <c r="U669" s="24">
        <v>1</v>
      </c>
      <c r="V669" s="23">
        <v>0</v>
      </c>
      <c r="W669" s="54">
        <f t="shared" si="20"/>
        <v>0.19771614976221014</v>
      </c>
      <c r="X669" s="55">
        <f t="shared" si="21"/>
        <v>0.19771614976221014</v>
      </c>
    </row>
    <row r="670" spans="2:24" x14ac:dyDescent="0.25">
      <c r="B670" s="26">
        <f>IF('Training Data'!A664="M",1,0)</f>
        <v>0</v>
      </c>
      <c r="C670" s="22">
        <f>IF('Training Data'!A664="F",1,0)</f>
        <v>1</v>
      </c>
      <c r="D670" s="26">
        <f>IF('Training Data'!$B664="H",1,0)</f>
        <v>0</v>
      </c>
      <c r="E670" s="22">
        <f>IF('Training Data'!$B664="A",1,0)</f>
        <v>0</v>
      </c>
      <c r="F670" s="37">
        <v>0</v>
      </c>
      <c r="G670" s="37">
        <v>0</v>
      </c>
      <c r="H670" s="37">
        <v>0</v>
      </c>
      <c r="I670" s="37">
        <v>0</v>
      </c>
      <c r="J670" s="37">
        <v>0</v>
      </c>
      <c r="K670" s="37">
        <v>0</v>
      </c>
      <c r="L670" s="37">
        <v>0</v>
      </c>
      <c r="M670" s="37">
        <v>0</v>
      </c>
      <c r="N670" s="37">
        <v>0</v>
      </c>
      <c r="O670" s="37">
        <v>0</v>
      </c>
      <c r="P670" s="37">
        <v>0</v>
      </c>
      <c r="Q670" s="37">
        <v>0</v>
      </c>
      <c r="R670" s="37">
        <v>0</v>
      </c>
      <c r="S670" s="37">
        <v>0</v>
      </c>
      <c r="T670" s="22">
        <v>0</v>
      </c>
      <c r="U670" s="24">
        <v>1</v>
      </c>
      <c r="V670" s="23">
        <v>0</v>
      </c>
      <c r="W670" s="54">
        <f t="shared" si="20"/>
        <v>0.25194506920094423</v>
      </c>
      <c r="X670" s="55">
        <f t="shared" si="21"/>
        <v>0.25194506920094423</v>
      </c>
    </row>
    <row r="671" spans="2:24" x14ac:dyDescent="0.25">
      <c r="B671" s="26">
        <f>IF('Training Data'!A665="M",1,0)</f>
        <v>1</v>
      </c>
      <c r="C671" s="22">
        <f>IF('Training Data'!A665="F",1,0)</f>
        <v>0</v>
      </c>
      <c r="D671" s="26">
        <f>IF('Training Data'!$B665="H",1,0)</f>
        <v>1</v>
      </c>
      <c r="E671" s="22">
        <f>IF('Training Data'!$B665="A",1,0)</f>
        <v>0</v>
      </c>
      <c r="F671" s="37">
        <v>0</v>
      </c>
      <c r="G671" s="37">
        <v>0</v>
      </c>
      <c r="H671" s="37">
        <v>1</v>
      </c>
      <c r="I671" s="37">
        <v>0</v>
      </c>
      <c r="J671" s="37">
        <v>0</v>
      </c>
      <c r="K671" s="37">
        <v>0</v>
      </c>
      <c r="L671" s="37">
        <v>0</v>
      </c>
      <c r="M671" s="37">
        <v>0</v>
      </c>
      <c r="N671" s="37">
        <v>0</v>
      </c>
      <c r="O671" s="37">
        <v>0</v>
      </c>
      <c r="P671" s="37">
        <v>0</v>
      </c>
      <c r="Q671" s="37">
        <v>0</v>
      </c>
      <c r="R671" s="37">
        <v>0</v>
      </c>
      <c r="S671" s="37">
        <v>0</v>
      </c>
      <c r="T671" s="22">
        <v>0</v>
      </c>
      <c r="U671" s="24">
        <v>1</v>
      </c>
      <c r="V671" s="23">
        <v>0</v>
      </c>
      <c r="W671" s="54">
        <f t="shared" si="20"/>
        <v>-6.0398016040186242E-4</v>
      </c>
      <c r="X671" s="55">
        <f t="shared" si="21"/>
        <v>6.0398016040186242E-4</v>
      </c>
    </row>
    <row r="672" spans="2:24" x14ac:dyDescent="0.25">
      <c r="B672" s="26">
        <f>IF('Training Data'!A666="M",1,0)</f>
        <v>0</v>
      </c>
      <c r="C672" s="22">
        <f>IF('Training Data'!A666="F",1,0)</f>
        <v>1</v>
      </c>
      <c r="D672" s="26">
        <f>IF('Training Data'!$B666="H",1,0)</f>
        <v>1</v>
      </c>
      <c r="E672" s="22">
        <f>IF('Training Data'!$B666="A",1,0)</f>
        <v>0</v>
      </c>
      <c r="F672" s="37">
        <v>0</v>
      </c>
      <c r="G672" s="37">
        <v>0</v>
      </c>
      <c r="H672" s="37">
        <v>0</v>
      </c>
      <c r="I672" s="37">
        <v>0</v>
      </c>
      <c r="J672" s="37">
        <v>0</v>
      </c>
      <c r="K672" s="37">
        <v>0</v>
      </c>
      <c r="L672" s="37">
        <v>0</v>
      </c>
      <c r="M672" s="37">
        <v>0</v>
      </c>
      <c r="N672" s="37">
        <v>0</v>
      </c>
      <c r="O672" s="37">
        <v>0</v>
      </c>
      <c r="P672" s="37">
        <v>1</v>
      </c>
      <c r="Q672" s="37">
        <v>0</v>
      </c>
      <c r="R672" s="37">
        <v>0</v>
      </c>
      <c r="S672" s="37">
        <v>1</v>
      </c>
      <c r="T672" s="22">
        <v>0</v>
      </c>
      <c r="U672" s="24">
        <v>1</v>
      </c>
      <c r="V672" s="23">
        <v>0</v>
      </c>
      <c r="W672" s="54">
        <f t="shared" si="20"/>
        <v>-8.8426027029731014E-4</v>
      </c>
      <c r="X672" s="55">
        <f t="shared" si="21"/>
        <v>8.8426027029731014E-4</v>
      </c>
    </row>
    <row r="673" spans="2:24" x14ac:dyDescent="0.25">
      <c r="B673" s="26">
        <f>IF('Training Data'!A667="M",1,0)</f>
        <v>1</v>
      </c>
      <c r="C673" s="22">
        <f>IF('Training Data'!A667="F",1,0)</f>
        <v>0</v>
      </c>
      <c r="D673" s="26">
        <f>IF('Training Data'!$B667="H",1,0)</f>
        <v>1</v>
      </c>
      <c r="E673" s="22">
        <f>IF('Training Data'!$B667="A",1,0)</f>
        <v>0</v>
      </c>
      <c r="F673" s="37">
        <v>0</v>
      </c>
      <c r="G673" s="37">
        <v>0</v>
      </c>
      <c r="H673" s="37">
        <v>0</v>
      </c>
      <c r="I673" s="37">
        <v>0</v>
      </c>
      <c r="J673" s="37">
        <v>0</v>
      </c>
      <c r="K673" s="37">
        <v>0</v>
      </c>
      <c r="L673" s="37">
        <v>0</v>
      </c>
      <c r="M673" s="37">
        <v>0</v>
      </c>
      <c r="N673" s="37">
        <v>0</v>
      </c>
      <c r="O673" s="37">
        <v>0</v>
      </c>
      <c r="P673" s="37">
        <v>0</v>
      </c>
      <c r="Q673" s="37">
        <v>0</v>
      </c>
      <c r="R673" s="37">
        <v>0</v>
      </c>
      <c r="S673" s="37">
        <v>1</v>
      </c>
      <c r="T673" s="22">
        <v>0</v>
      </c>
      <c r="U673" s="24">
        <v>1</v>
      </c>
      <c r="V673" s="23">
        <v>0</v>
      </c>
      <c r="W673" s="54">
        <f t="shared" si="20"/>
        <v>4.3438207243797836E-2</v>
      </c>
      <c r="X673" s="55">
        <f t="shared" si="21"/>
        <v>4.3438207243797836E-2</v>
      </c>
    </row>
    <row r="674" spans="2:24" x14ac:dyDescent="0.25">
      <c r="B674" s="26">
        <f>IF('Training Data'!A668="M",1,0)</f>
        <v>0</v>
      </c>
      <c r="C674" s="22">
        <f>IF('Training Data'!A668="F",1,0)</f>
        <v>0</v>
      </c>
      <c r="D674" s="26">
        <f>IF('Training Data'!$B668="H",1,0)</f>
        <v>0</v>
      </c>
      <c r="E674" s="22">
        <f>IF('Training Data'!$B668="A",1,0)</f>
        <v>1</v>
      </c>
      <c r="F674" s="37">
        <v>0</v>
      </c>
      <c r="G674" s="37">
        <v>1</v>
      </c>
      <c r="H674" s="37">
        <v>0</v>
      </c>
      <c r="I674" s="37">
        <v>0</v>
      </c>
      <c r="J674" s="37">
        <v>0</v>
      </c>
      <c r="K674" s="37">
        <v>0</v>
      </c>
      <c r="L674" s="37">
        <v>0</v>
      </c>
      <c r="M674" s="37">
        <v>0</v>
      </c>
      <c r="N674" s="37">
        <v>0</v>
      </c>
      <c r="O674" s="37">
        <v>0</v>
      </c>
      <c r="P674" s="37">
        <v>0</v>
      </c>
      <c r="Q674" s="37">
        <v>0</v>
      </c>
      <c r="R674" s="37">
        <v>0</v>
      </c>
      <c r="S674" s="37">
        <v>0</v>
      </c>
      <c r="T674" s="22">
        <v>0</v>
      </c>
      <c r="U674" s="24">
        <v>1</v>
      </c>
      <c r="V674" s="23">
        <v>0</v>
      </c>
      <c r="W674" s="54">
        <f t="shared" si="20"/>
        <v>2.5902932434324066E-2</v>
      </c>
      <c r="X674" s="55">
        <f t="shared" si="21"/>
        <v>2.5902932434324066E-2</v>
      </c>
    </row>
    <row r="675" spans="2:24" x14ac:dyDescent="0.25">
      <c r="B675" s="26">
        <f>IF('Training Data'!A669="M",1,0)</f>
        <v>0</v>
      </c>
      <c r="C675" s="22">
        <f>IF('Training Data'!A669="F",1,0)</f>
        <v>0</v>
      </c>
      <c r="D675" s="26">
        <f>IF('Training Data'!$B669="H",1,0)</f>
        <v>0</v>
      </c>
      <c r="E675" s="22">
        <f>IF('Training Data'!$B669="A",1,0)</f>
        <v>1</v>
      </c>
      <c r="F675" s="37">
        <v>0</v>
      </c>
      <c r="G675" s="37">
        <v>0</v>
      </c>
      <c r="H675" s="37">
        <v>0</v>
      </c>
      <c r="I675" s="37">
        <v>0</v>
      </c>
      <c r="J675" s="37">
        <v>0</v>
      </c>
      <c r="K675" s="37">
        <v>0</v>
      </c>
      <c r="L675" s="37">
        <v>0</v>
      </c>
      <c r="M675" s="37">
        <v>0</v>
      </c>
      <c r="N675" s="37">
        <v>0</v>
      </c>
      <c r="O675" s="37">
        <v>0</v>
      </c>
      <c r="P675" s="37">
        <v>0</v>
      </c>
      <c r="Q675" s="37">
        <v>0</v>
      </c>
      <c r="R675" s="37">
        <v>0</v>
      </c>
      <c r="S675" s="37">
        <v>0</v>
      </c>
      <c r="T675" s="22">
        <v>0</v>
      </c>
      <c r="U675" s="24">
        <v>1</v>
      </c>
      <c r="V675" s="23">
        <v>0</v>
      </c>
      <c r="W675" s="54">
        <f t="shared" si="20"/>
        <v>0.21874989781471729</v>
      </c>
      <c r="X675" s="55">
        <f t="shared" si="21"/>
        <v>0.21874989781471729</v>
      </c>
    </row>
    <row r="676" spans="2:24" x14ac:dyDescent="0.25">
      <c r="B676" s="26">
        <f>IF('Training Data'!A670="M",1,0)</f>
        <v>0</v>
      </c>
      <c r="C676" s="22">
        <f>IF('Training Data'!A670="F",1,0)</f>
        <v>0</v>
      </c>
      <c r="D676" s="26">
        <f>IF('Training Data'!$B670="H",1,0)</f>
        <v>0</v>
      </c>
      <c r="E676" s="22">
        <f>IF('Training Data'!$B670="A",1,0)</f>
        <v>0</v>
      </c>
      <c r="F676" s="37">
        <v>0</v>
      </c>
      <c r="G676" s="37">
        <v>1</v>
      </c>
      <c r="H676" s="37">
        <v>1</v>
      </c>
      <c r="I676" s="37">
        <v>0</v>
      </c>
      <c r="J676" s="37">
        <v>0</v>
      </c>
      <c r="K676" s="37">
        <v>0</v>
      </c>
      <c r="L676" s="37">
        <v>0</v>
      </c>
      <c r="M676" s="37">
        <v>0</v>
      </c>
      <c r="N676" s="37">
        <v>0</v>
      </c>
      <c r="O676" s="37">
        <v>0</v>
      </c>
      <c r="P676" s="37">
        <v>0</v>
      </c>
      <c r="Q676" s="37">
        <v>0</v>
      </c>
      <c r="R676" s="37">
        <v>1</v>
      </c>
      <c r="S676" s="37">
        <v>0</v>
      </c>
      <c r="T676" s="22">
        <v>0</v>
      </c>
      <c r="U676" s="24">
        <v>1</v>
      </c>
      <c r="V676" s="23">
        <v>0</v>
      </c>
      <c r="W676" s="54">
        <f t="shared" si="20"/>
        <v>7.882695523425709E-2</v>
      </c>
      <c r="X676" s="55">
        <f t="shared" si="21"/>
        <v>7.882695523425709E-2</v>
      </c>
    </row>
    <row r="677" spans="2:24" x14ac:dyDescent="0.25">
      <c r="B677" s="26">
        <f>IF('Training Data'!A671="M",1,0)</f>
        <v>1</v>
      </c>
      <c r="C677" s="22">
        <f>IF('Training Data'!A671="F",1,0)</f>
        <v>0</v>
      </c>
      <c r="D677" s="26">
        <f>IF('Training Data'!$B671="H",1,0)</f>
        <v>1</v>
      </c>
      <c r="E677" s="22">
        <f>IF('Training Data'!$B671="A",1,0)</f>
        <v>0</v>
      </c>
      <c r="F677" s="37">
        <v>0</v>
      </c>
      <c r="G677" s="37">
        <v>0</v>
      </c>
      <c r="H677" s="37">
        <v>1</v>
      </c>
      <c r="I677" s="37">
        <v>0</v>
      </c>
      <c r="J677" s="37">
        <v>0</v>
      </c>
      <c r="K677" s="37">
        <v>0</v>
      </c>
      <c r="L677" s="37">
        <v>0</v>
      </c>
      <c r="M677" s="37">
        <v>0</v>
      </c>
      <c r="N677" s="37">
        <v>0</v>
      </c>
      <c r="O677" s="37">
        <v>0</v>
      </c>
      <c r="P677" s="37">
        <v>0</v>
      </c>
      <c r="Q677" s="37">
        <v>0</v>
      </c>
      <c r="R677" s="37">
        <v>0</v>
      </c>
      <c r="S677" s="37">
        <v>1</v>
      </c>
      <c r="T677" s="22">
        <v>0</v>
      </c>
      <c r="U677" s="24">
        <v>1</v>
      </c>
      <c r="V677" s="23">
        <v>0</v>
      </c>
      <c r="W677" s="54">
        <f t="shared" si="20"/>
        <v>-0.14294384625741657</v>
      </c>
      <c r="X677" s="55">
        <f t="shared" si="21"/>
        <v>0.14294384625741657</v>
      </c>
    </row>
    <row r="678" spans="2:24" x14ac:dyDescent="0.25">
      <c r="B678" s="26">
        <f>IF('Training Data'!A672="M",1,0)</f>
        <v>1</v>
      </c>
      <c r="C678" s="22">
        <f>IF('Training Data'!A672="F",1,0)</f>
        <v>0</v>
      </c>
      <c r="D678" s="26">
        <f>IF('Training Data'!$B672="H",1,0)</f>
        <v>1</v>
      </c>
      <c r="E678" s="22">
        <f>IF('Training Data'!$B672="A",1,0)</f>
        <v>0</v>
      </c>
      <c r="F678" s="37">
        <v>0</v>
      </c>
      <c r="G678" s="37">
        <v>0</v>
      </c>
      <c r="H678" s="37">
        <v>0</v>
      </c>
      <c r="I678" s="37">
        <v>0</v>
      </c>
      <c r="J678" s="37">
        <v>0</v>
      </c>
      <c r="K678" s="37">
        <v>0</v>
      </c>
      <c r="L678" s="37">
        <v>0</v>
      </c>
      <c r="M678" s="37">
        <v>0</v>
      </c>
      <c r="N678" s="37">
        <v>0</v>
      </c>
      <c r="O678" s="37">
        <v>0</v>
      </c>
      <c r="P678" s="37">
        <v>1</v>
      </c>
      <c r="Q678" s="37">
        <v>0</v>
      </c>
      <c r="R678" s="37">
        <v>0</v>
      </c>
      <c r="S678" s="37">
        <v>0</v>
      </c>
      <c r="T678" s="22">
        <v>0</v>
      </c>
      <c r="U678" s="24">
        <v>1</v>
      </c>
      <c r="V678" s="23">
        <v>0</v>
      </c>
      <c r="W678" s="54">
        <f t="shared" si="20"/>
        <v>3.0570244572823424E-2</v>
      </c>
      <c r="X678" s="55">
        <f t="shared" si="21"/>
        <v>3.0570244572823424E-2</v>
      </c>
    </row>
    <row r="679" spans="2:24" x14ac:dyDescent="0.25">
      <c r="B679" s="26">
        <f>IF('Training Data'!A673="M",1,0)</f>
        <v>0</v>
      </c>
      <c r="C679" s="22">
        <f>IF('Training Data'!A673="F",1,0)</f>
        <v>1</v>
      </c>
      <c r="D679" s="26">
        <f>IF('Training Data'!$B673="H",1,0)</f>
        <v>1</v>
      </c>
      <c r="E679" s="22">
        <f>IF('Training Data'!$B673="A",1,0)</f>
        <v>0</v>
      </c>
      <c r="F679" s="37">
        <v>0</v>
      </c>
      <c r="G679" s="37">
        <v>0</v>
      </c>
      <c r="H679" s="37">
        <v>0</v>
      </c>
      <c r="I679" s="37">
        <v>0</v>
      </c>
      <c r="J679" s="37">
        <v>0</v>
      </c>
      <c r="K679" s="37">
        <v>0</v>
      </c>
      <c r="L679" s="37">
        <v>0</v>
      </c>
      <c r="M679" s="37">
        <v>0</v>
      </c>
      <c r="N679" s="37">
        <v>0</v>
      </c>
      <c r="O679" s="37">
        <v>0</v>
      </c>
      <c r="P679" s="37">
        <v>0</v>
      </c>
      <c r="Q679" s="37">
        <v>0</v>
      </c>
      <c r="R679" s="37">
        <v>0</v>
      </c>
      <c r="S679" s="37">
        <v>0</v>
      </c>
      <c r="T679" s="22">
        <v>0</v>
      </c>
      <c r="U679" s="24">
        <v>1</v>
      </c>
      <c r="V679" s="23">
        <v>0</v>
      </c>
      <c r="W679" s="54">
        <f t="shared" si="20"/>
        <v>0.29666343459470645</v>
      </c>
      <c r="X679" s="55">
        <f t="shared" si="21"/>
        <v>0.29666343459470645</v>
      </c>
    </row>
    <row r="680" spans="2:24" x14ac:dyDescent="0.25">
      <c r="B680" s="26">
        <f>IF('Training Data'!A674="M",1,0)</f>
        <v>0</v>
      </c>
      <c r="C680" s="22">
        <f>IF('Training Data'!A674="F",1,0)</f>
        <v>1</v>
      </c>
      <c r="D680" s="26">
        <f>IF('Training Data'!$B674="H",1,0)</f>
        <v>1</v>
      </c>
      <c r="E680" s="22">
        <f>IF('Training Data'!$B674="A",1,0)</f>
        <v>0</v>
      </c>
      <c r="F680" s="37">
        <v>0</v>
      </c>
      <c r="G680" s="37">
        <v>0</v>
      </c>
      <c r="H680" s="37">
        <v>0</v>
      </c>
      <c r="I680" s="37">
        <v>0</v>
      </c>
      <c r="J680" s="37">
        <v>0</v>
      </c>
      <c r="K680" s="37">
        <v>0</v>
      </c>
      <c r="L680" s="37">
        <v>0</v>
      </c>
      <c r="M680" s="37">
        <v>0</v>
      </c>
      <c r="N680" s="37">
        <v>0</v>
      </c>
      <c r="O680" s="37">
        <v>0</v>
      </c>
      <c r="P680" s="37">
        <v>0</v>
      </c>
      <c r="Q680" s="37">
        <v>0</v>
      </c>
      <c r="R680" s="37">
        <v>0</v>
      </c>
      <c r="S680" s="37">
        <v>0</v>
      </c>
      <c r="T680" s="22">
        <v>0</v>
      </c>
      <c r="U680" s="24">
        <v>1</v>
      </c>
      <c r="V680" s="23">
        <v>0</v>
      </c>
      <c r="W680" s="54">
        <f t="shared" si="20"/>
        <v>0.29666343459470645</v>
      </c>
      <c r="X680" s="55">
        <f t="shared" si="21"/>
        <v>0.29666343459470645</v>
      </c>
    </row>
    <row r="681" spans="2:24" x14ac:dyDescent="0.25">
      <c r="B681" s="26">
        <f>IF('Training Data'!A675="M",1,0)</f>
        <v>0</v>
      </c>
      <c r="C681" s="22">
        <f>IF('Training Data'!A675="F",1,0)</f>
        <v>1</v>
      </c>
      <c r="D681" s="26">
        <f>IF('Training Data'!$B675="H",1,0)</f>
        <v>1</v>
      </c>
      <c r="E681" s="22">
        <f>IF('Training Data'!$B675="A",1,0)</f>
        <v>0</v>
      </c>
      <c r="F681" s="37">
        <v>0</v>
      </c>
      <c r="G681" s="37">
        <v>0</v>
      </c>
      <c r="H681" s="37">
        <v>0</v>
      </c>
      <c r="I681" s="37">
        <v>0</v>
      </c>
      <c r="J681" s="37">
        <v>0</v>
      </c>
      <c r="K681" s="37">
        <v>0</v>
      </c>
      <c r="L681" s="37">
        <v>0</v>
      </c>
      <c r="M681" s="37">
        <v>0</v>
      </c>
      <c r="N681" s="37">
        <v>0</v>
      </c>
      <c r="O681" s="37">
        <v>0</v>
      </c>
      <c r="P681" s="37">
        <v>0</v>
      </c>
      <c r="Q681" s="37">
        <v>0</v>
      </c>
      <c r="R681" s="37">
        <v>0</v>
      </c>
      <c r="S681" s="37">
        <v>1</v>
      </c>
      <c r="T681" s="22">
        <v>0</v>
      </c>
      <c r="U681" s="24">
        <v>1</v>
      </c>
      <c r="V681" s="23">
        <v>0</v>
      </c>
      <c r="W681" s="54">
        <f t="shared" si="20"/>
        <v>0.15432356849769177</v>
      </c>
      <c r="X681" s="55">
        <f t="shared" si="21"/>
        <v>0.15432356849769177</v>
      </c>
    </row>
    <row r="682" spans="2:24" x14ac:dyDescent="0.25">
      <c r="B682" s="26">
        <f>IF('Training Data'!A676="M",1,0)</f>
        <v>0</v>
      </c>
      <c r="C682" s="22">
        <f>IF('Training Data'!A676="F",1,0)</f>
        <v>1</v>
      </c>
      <c r="D682" s="26">
        <f>IF('Training Data'!$B676="H",1,0)</f>
        <v>1</v>
      </c>
      <c r="E682" s="22">
        <f>IF('Training Data'!$B676="A",1,0)</f>
        <v>0</v>
      </c>
      <c r="F682" s="37">
        <v>0</v>
      </c>
      <c r="G682" s="37">
        <v>0</v>
      </c>
      <c r="H682" s="37">
        <v>1</v>
      </c>
      <c r="I682" s="37">
        <v>0</v>
      </c>
      <c r="J682" s="37">
        <v>0</v>
      </c>
      <c r="K682" s="37">
        <v>0</v>
      </c>
      <c r="L682" s="37">
        <v>0</v>
      </c>
      <c r="M682" s="37">
        <v>0</v>
      </c>
      <c r="N682" s="37">
        <v>0</v>
      </c>
      <c r="O682" s="37">
        <v>0</v>
      </c>
      <c r="P682" s="37">
        <v>0</v>
      </c>
      <c r="Q682" s="37">
        <v>0</v>
      </c>
      <c r="R682" s="37">
        <v>0</v>
      </c>
      <c r="S682" s="37">
        <v>0</v>
      </c>
      <c r="T682" s="22">
        <v>0</v>
      </c>
      <c r="U682" s="24">
        <v>1</v>
      </c>
      <c r="V682" s="23">
        <v>0</v>
      </c>
      <c r="W682" s="54">
        <f t="shared" si="20"/>
        <v>0.11028138109349209</v>
      </c>
      <c r="X682" s="55">
        <f t="shared" si="21"/>
        <v>0.11028138109349209</v>
      </c>
    </row>
    <row r="683" spans="2:24" x14ac:dyDescent="0.25">
      <c r="B683" s="26">
        <f>IF('Training Data'!A677="M",1,0)</f>
        <v>0</v>
      </c>
      <c r="C683" s="22">
        <f>IF('Training Data'!A677="F",1,0)</f>
        <v>0</v>
      </c>
      <c r="D683" s="26">
        <f>IF('Training Data'!$B677="H",1,0)</f>
        <v>0</v>
      </c>
      <c r="E683" s="22">
        <f>IF('Training Data'!$B677="A",1,0)</f>
        <v>1</v>
      </c>
      <c r="F683" s="37">
        <v>0</v>
      </c>
      <c r="G683" s="37">
        <v>0</v>
      </c>
      <c r="H683" s="37">
        <v>0</v>
      </c>
      <c r="I683" s="37">
        <v>0</v>
      </c>
      <c r="J683" s="37">
        <v>0</v>
      </c>
      <c r="K683" s="37">
        <v>0</v>
      </c>
      <c r="L683" s="37">
        <v>0</v>
      </c>
      <c r="M683" s="37">
        <v>0</v>
      </c>
      <c r="N683" s="37">
        <v>0</v>
      </c>
      <c r="O683" s="37">
        <v>0</v>
      </c>
      <c r="P683" s="37">
        <v>0</v>
      </c>
      <c r="Q683" s="37">
        <v>0</v>
      </c>
      <c r="R683" s="37">
        <v>0</v>
      </c>
      <c r="S683" s="37">
        <v>0</v>
      </c>
      <c r="T683" s="22">
        <v>0</v>
      </c>
      <c r="U683" s="24">
        <v>1</v>
      </c>
      <c r="V683" s="23">
        <v>0</v>
      </c>
      <c r="W683" s="54">
        <f t="shared" si="20"/>
        <v>0.21874989781471729</v>
      </c>
      <c r="X683" s="55">
        <f t="shared" si="21"/>
        <v>0.21874989781471729</v>
      </c>
    </row>
    <row r="684" spans="2:24" x14ac:dyDescent="0.25">
      <c r="B684" s="26">
        <f>IF('Training Data'!A678="M",1,0)</f>
        <v>0</v>
      </c>
      <c r="C684" s="22">
        <f>IF('Training Data'!A678="F",1,0)</f>
        <v>1</v>
      </c>
      <c r="D684" s="26">
        <f>IF('Training Data'!$B678="H",1,0)</f>
        <v>0</v>
      </c>
      <c r="E684" s="22">
        <f>IF('Training Data'!$B678="A",1,0)</f>
        <v>1</v>
      </c>
      <c r="F684" s="37">
        <v>0</v>
      </c>
      <c r="G684" s="37">
        <v>0</v>
      </c>
      <c r="H684" s="37">
        <v>0</v>
      </c>
      <c r="I684" s="37">
        <v>0</v>
      </c>
      <c r="J684" s="37">
        <v>0</v>
      </c>
      <c r="K684" s="37">
        <v>0</v>
      </c>
      <c r="L684" s="37">
        <v>0</v>
      </c>
      <c r="M684" s="37">
        <v>0</v>
      </c>
      <c r="N684" s="37">
        <v>0</v>
      </c>
      <c r="O684" s="37">
        <v>0</v>
      </c>
      <c r="P684" s="37">
        <v>0</v>
      </c>
      <c r="Q684" s="37">
        <v>0</v>
      </c>
      <c r="R684" s="37">
        <v>0</v>
      </c>
      <c r="S684" s="37">
        <v>0</v>
      </c>
      <c r="T684" s="22">
        <v>0</v>
      </c>
      <c r="U684" s="24">
        <v>1</v>
      </c>
      <c r="V684" s="23">
        <v>0</v>
      </c>
      <c r="W684" s="54">
        <f t="shared" si="20"/>
        <v>0.30860151101610406</v>
      </c>
      <c r="X684" s="55">
        <f t="shared" si="21"/>
        <v>0.30860151101610406</v>
      </c>
    </row>
    <row r="685" spans="2:24" x14ac:dyDescent="0.25">
      <c r="B685" s="26">
        <f>IF('Training Data'!A679="M",1,0)</f>
        <v>0</v>
      </c>
      <c r="C685" s="22">
        <f>IF('Training Data'!A679="F",1,0)</f>
        <v>1</v>
      </c>
      <c r="D685" s="26">
        <f>IF('Training Data'!$B679="H",1,0)</f>
        <v>0</v>
      </c>
      <c r="E685" s="22">
        <f>IF('Training Data'!$B679="A",1,0)</f>
        <v>1</v>
      </c>
      <c r="F685" s="37">
        <v>0</v>
      </c>
      <c r="G685" s="37">
        <v>0</v>
      </c>
      <c r="H685" s="37">
        <v>0</v>
      </c>
      <c r="I685" s="37">
        <v>0</v>
      </c>
      <c r="J685" s="37">
        <v>0</v>
      </c>
      <c r="K685" s="37">
        <v>0</v>
      </c>
      <c r="L685" s="37">
        <v>0</v>
      </c>
      <c r="M685" s="37">
        <v>0</v>
      </c>
      <c r="N685" s="37">
        <v>0</v>
      </c>
      <c r="O685" s="37">
        <v>0</v>
      </c>
      <c r="P685" s="37">
        <v>0</v>
      </c>
      <c r="Q685" s="37">
        <v>0</v>
      </c>
      <c r="R685" s="37">
        <v>0</v>
      </c>
      <c r="S685" s="37">
        <v>1</v>
      </c>
      <c r="T685" s="22">
        <v>0</v>
      </c>
      <c r="U685" s="24">
        <v>1</v>
      </c>
      <c r="V685" s="23">
        <v>0</v>
      </c>
      <c r="W685" s="54">
        <f t="shared" si="20"/>
        <v>0.16626164491908937</v>
      </c>
      <c r="X685" s="55">
        <f t="shared" si="21"/>
        <v>0.16626164491908937</v>
      </c>
    </row>
    <row r="686" spans="2:24" x14ac:dyDescent="0.25">
      <c r="B686" s="26">
        <f>IF('Training Data'!A680="M",1,0)</f>
        <v>1</v>
      </c>
      <c r="C686" s="22">
        <f>IF('Training Data'!A680="F",1,0)</f>
        <v>0</v>
      </c>
      <c r="D686" s="26">
        <f>IF('Training Data'!$B680="H",1,0)</f>
        <v>0</v>
      </c>
      <c r="E686" s="22">
        <f>IF('Training Data'!$B680="A",1,0)</f>
        <v>1</v>
      </c>
      <c r="F686" s="37">
        <v>0</v>
      </c>
      <c r="G686" s="37">
        <v>0</v>
      </c>
      <c r="H686" s="37">
        <v>0</v>
      </c>
      <c r="I686" s="37">
        <v>0</v>
      </c>
      <c r="J686" s="37">
        <v>0</v>
      </c>
      <c r="K686" s="37">
        <v>0</v>
      </c>
      <c r="L686" s="37">
        <v>0</v>
      </c>
      <c r="M686" s="37">
        <v>0</v>
      </c>
      <c r="N686" s="37">
        <v>0</v>
      </c>
      <c r="O686" s="37">
        <v>0</v>
      </c>
      <c r="P686" s="37">
        <v>0</v>
      </c>
      <c r="Q686" s="37">
        <v>0</v>
      </c>
      <c r="R686" s="37">
        <v>0</v>
      </c>
      <c r="S686" s="37">
        <v>0</v>
      </c>
      <c r="T686" s="22">
        <v>0</v>
      </c>
      <c r="U686" s="24">
        <v>1</v>
      </c>
      <c r="V686" s="23">
        <v>0</v>
      </c>
      <c r="W686" s="54">
        <f t="shared" si="20"/>
        <v>0.19771614976221014</v>
      </c>
      <c r="X686" s="55">
        <f t="shared" si="21"/>
        <v>0.19771614976221014</v>
      </c>
    </row>
    <row r="687" spans="2:24" x14ac:dyDescent="0.25">
      <c r="B687" s="26">
        <f>IF('Training Data'!A681="M",1,0)</f>
        <v>0</v>
      </c>
      <c r="C687" s="22">
        <f>IF('Training Data'!A681="F",1,0)</f>
        <v>1</v>
      </c>
      <c r="D687" s="26">
        <f>IF('Training Data'!$B681="H",1,0)</f>
        <v>1</v>
      </c>
      <c r="E687" s="22">
        <f>IF('Training Data'!$B681="A",1,0)</f>
        <v>0</v>
      </c>
      <c r="F687" s="37">
        <v>0</v>
      </c>
      <c r="G687" s="37">
        <v>0</v>
      </c>
      <c r="H687" s="37">
        <v>0</v>
      </c>
      <c r="I687" s="37">
        <v>0</v>
      </c>
      <c r="J687" s="37">
        <v>0</v>
      </c>
      <c r="K687" s="37">
        <v>0</v>
      </c>
      <c r="L687" s="37">
        <v>0</v>
      </c>
      <c r="M687" s="37">
        <v>0</v>
      </c>
      <c r="N687" s="37">
        <v>0</v>
      </c>
      <c r="O687" s="37">
        <v>0</v>
      </c>
      <c r="P687" s="37">
        <v>0</v>
      </c>
      <c r="Q687" s="37">
        <v>0</v>
      </c>
      <c r="R687" s="37">
        <v>0</v>
      </c>
      <c r="S687" s="37">
        <v>0</v>
      </c>
      <c r="T687" s="22">
        <v>0</v>
      </c>
      <c r="U687" s="24">
        <v>1</v>
      </c>
      <c r="V687" s="23">
        <v>0</v>
      </c>
      <c r="W687" s="54">
        <f t="shared" si="20"/>
        <v>0.29666343459470645</v>
      </c>
      <c r="X687" s="55">
        <f t="shared" si="21"/>
        <v>0.29666343459470645</v>
      </c>
    </row>
    <row r="688" spans="2:24" x14ac:dyDescent="0.25">
      <c r="B688" s="26">
        <f>IF('Training Data'!A682="M",1,0)</f>
        <v>0</v>
      </c>
      <c r="C688" s="22">
        <f>IF('Training Data'!A682="F",1,0)</f>
        <v>1</v>
      </c>
      <c r="D688" s="26">
        <f>IF('Training Data'!$B682="H",1,0)</f>
        <v>1</v>
      </c>
      <c r="E688" s="22">
        <f>IF('Training Data'!$B682="A",1,0)</f>
        <v>0</v>
      </c>
      <c r="F688" s="37">
        <v>0</v>
      </c>
      <c r="G688" s="37">
        <v>0</v>
      </c>
      <c r="H688" s="37">
        <v>0</v>
      </c>
      <c r="I688" s="37">
        <v>0</v>
      </c>
      <c r="J688" s="37">
        <v>0</v>
      </c>
      <c r="K688" s="37">
        <v>0</v>
      </c>
      <c r="L688" s="37">
        <v>0</v>
      </c>
      <c r="M688" s="37">
        <v>0</v>
      </c>
      <c r="N688" s="37">
        <v>0</v>
      </c>
      <c r="O688" s="37">
        <v>0</v>
      </c>
      <c r="P688" s="37">
        <v>0</v>
      </c>
      <c r="Q688" s="37">
        <v>0</v>
      </c>
      <c r="R688" s="37">
        <v>0</v>
      </c>
      <c r="S688" s="37">
        <v>0</v>
      </c>
      <c r="T688" s="22">
        <v>0</v>
      </c>
      <c r="U688" s="24">
        <v>1</v>
      </c>
      <c r="V688" s="23">
        <v>0</v>
      </c>
      <c r="W688" s="54">
        <f t="shared" si="20"/>
        <v>0.29666343459470645</v>
      </c>
      <c r="X688" s="55">
        <f t="shared" si="21"/>
        <v>0.29666343459470645</v>
      </c>
    </row>
    <row r="689" spans="2:24" x14ac:dyDescent="0.25">
      <c r="B689" s="26">
        <f>IF('Training Data'!A683="M",1,0)</f>
        <v>1</v>
      </c>
      <c r="C689" s="22">
        <f>IF('Training Data'!A683="F",1,0)</f>
        <v>0</v>
      </c>
      <c r="D689" s="26">
        <f>IF('Training Data'!$B683="H",1,0)</f>
        <v>0</v>
      </c>
      <c r="E689" s="22">
        <f>IF('Training Data'!$B683="A",1,0)</f>
        <v>1</v>
      </c>
      <c r="F689" s="37">
        <v>0</v>
      </c>
      <c r="G689" s="37">
        <v>1</v>
      </c>
      <c r="H689" s="37">
        <v>1</v>
      </c>
      <c r="I689" s="37">
        <v>0</v>
      </c>
      <c r="J689" s="37">
        <v>1</v>
      </c>
      <c r="K689" s="37">
        <v>0</v>
      </c>
      <c r="L689" s="37">
        <v>0</v>
      </c>
      <c r="M689" s="37">
        <v>0</v>
      </c>
      <c r="N689" s="37">
        <v>0</v>
      </c>
      <c r="O689" s="37">
        <v>0</v>
      </c>
      <c r="P689" s="37">
        <v>0</v>
      </c>
      <c r="Q689" s="37">
        <v>0</v>
      </c>
      <c r="R689" s="37">
        <v>1</v>
      </c>
      <c r="S689" s="37">
        <v>0</v>
      </c>
      <c r="T689" s="22">
        <v>0</v>
      </c>
      <c r="U689" s="24">
        <v>1</v>
      </c>
      <c r="V689" s="23">
        <v>0</v>
      </c>
      <c r="W689" s="54">
        <f t="shared" si="20"/>
        <v>0.51011113063752678</v>
      </c>
      <c r="X689" s="55">
        <f t="shared" si="21"/>
        <v>0.51011113063752678</v>
      </c>
    </row>
    <row r="690" spans="2:24" x14ac:dyDescent="0.25">
      <c r="B690" s="26">
        <f>IF('Training Data'!A684="M",1,0)</f>
        <v>0</v>
      </c>
      <c r="C690" s="22">
        <f>IF('Training Data'!A684="F",1,0)</f>
        <v>1</v>
      </c>
      <c r="D690" s="26">
        <f>IF('Training Data'!$B684="H",1,0)</f>
        <v>1</v>
      </c>
      <c r="E690" s="22">
        <f>IF('Training Data'!$B684="A",1,0)</f>
        <v>0</v>
      </c>
      <c r="F690" s="37">
        <v>0</v>
      </c>
      <c r="G690" s="37">
        <v>0</v>
      </c>
      <c r="H690" s="37">
        <v>1</v>
      </c>
      <c r="I690" s="37">
        <v>0</v>
      </c>
      <c r="J690" s="37">
        <v>1</v>
      </c>
      <c r="K690" s="37">
        <v>0</v>
      </c>
      <c r="L690" s="37">
        <v>0</v>
      </c>
      <c r="M690" s="37">
        <v>0</v>
      </c>
      <c r="N690" s="37">
        <v>0</v>
      </c>
      <c r="O690" s="37">
        <v>0</v>
      </c>
      <c r="P690" s="37">
        <v>1</v>
      </c>
      <c r="Q690" s="37">
        <v>0</v>
      </c>
      <c r="R690" s="37">
        <v>0</v>
      </c>
      <c r="S690" s="37">
        <v>0</v>
      </c>
      <c r="T690" s="22">
        <v>0</v>
      </c>
      <c r="U690" s="24">
        <v>1</v>
      </c>
      <c r="V690" s="23">
        <v>0</v>
      </c>
      <c r="W690" s="54">
        <f t="shared" si="20"/>
        <v>0.35073503396612005</v>
      </c>
      <c r="X690" s="55">
        <f t="shared" si="21"/>
        <v>0.35073503396612005</v>
      </c>
    </row>
    <row r="691" spans="2:24" x14ac:dyDescent="0.25">
      <c r="B691" s="26">
        <f>IF('Training Data'!A685="M",1,0)</f>
        <v>1</v>
      </c>
      <c r="C691" s="22">
        <f>IF('Training Data'!A685="F",1,0)</f>
        <v>0</v>
      </c>
      <c r="D691" s="26">
        <f>IF('Training Data'!$B685="H",1,0)</f>
        <v>0</v>
      </c>
      <c r="E691" s="22">
        <f>IF('Training Data'!$B685="A",1,0)</f>
        <v>1</v>
      </c>
      <c r="F691" s="37">
        <v>0</v>
      </c>
      <c r="G691" s="37">
        <v>0</v>
      </c>
      <c r="H691" s="37">
        <v>0</v>
      </c>
      <c r="I691" s="37">
        <v>0</v>
      </c>
      <c r="J691" s="37">
        <v>0</v>
      </c>
      <c r="K691" s="37">
        <v>0</v>
      </c>
      <c r="L691" s="37">
        <v>0</v>
      </c>
      <c r="M691" s="37">
        <v>0</v>
      </c>
      <c r="N691" s="37">
        <v>0</v>
      </c>
      <c r="O691" s="37">
        <v>0</v>
      </c>
      <c r="P691" s="37">
        <v>0</v>
      </c>
      <c r="Q691" s="37">
        <v>0</v>
      </c>
      <c r="R691" s="37">
        <v>0</v>
      </c>
      <c r="S691" s="37">
        <v>0</v>
      </c>
      <c r="T691" s="22">
        <v>0</v>
      </c>
      <c r="U691" s="24">
        <v>1</v>
      </c>
      <c r="V691" s="23">
        <v>0</v>
      </c>
      <c r="W691" s="54">
        <f t="shared" si="20"/>
        <v>0.19771614976221014</v>
      </c>
      <c r="X691" s="55">
        <f t="shared" si="21"/>
        <v>0.19771614976221014</v>
      </c>
    </row>
    <row r="692" spans="2:24" x14ac:dyDescent="0.25">
      <c r="B692" s="26">
        <f>IF('Training Data'!A686="M",1,0)</f>
        <v>0</v>
      </c>
      <c r="C692" s="22">
        <f>IF('Training Data'!A686="F",1,0)</f>
        <v>0</v>
      </c>
      <c r="D692" s="26">
        <f>IF('Training Data'!$B686="H",1,0)</f>
        <v>1</v>
      </c>
      <c r="E692" s="22">
        <f>IF('Training Data'!$B686="A",1,0)</f>
        <v>0</v>
      </c>
      <c r="F692" s="37">
        <v>0</v>
      </c>
      <c r="G692" s="37">
        <v>1</v>
      </c>
      <c r="H692" s="37">
        <v>0</v>
      </c>
      <c r="I692" s="37">
        <v>0</v>
      </c>
      <c r="J692" s="37">
        <v>0</v>
      </c>
      <c r="K692" s="37">
        <v>0</v>
      </c>
      <c r="L692" s="37">
        <v>0</v>
      </c>
      <c r="M692" s="37">
        <v>0</v>
      </c>
      <c r="N692" s="37">
        <v>0</v>
      </c>
      <c r="O692" s="37">
        <v>0</v>
      </c>
      <c r="P692" s="37">
        <v>0</v>
      </c>
      <c r="Q692" s="37">
        <v>0</v>
      </c>
      <c r="R692" s="37">
        <v>0</v>
      </c>
      <c r="S692" s="37">
        <v>0</v>
      </c>
      <c r="T692" s="22">
        <v>0</v>
      </c>
      <c r="U692" s="24">
        <v>1</v>
      </c>
      <c r="V692" s="23">
        <v>0</v>
      </c>
      <c r="W692" s="54">
        <f t="shared" si="20"/>
        <v>1.3964856012926435E-2</v>
      </c>
      <c r="X692" s="55">
        <f t="shared" si="21"/>
        <v>1.3964856012926435E-2</v>
      </c>
    </row>
    <row r="693" spans="2:24" x14ac:dyDescent="0.25">
      <c r="B693" s="26">
        <f>IF('Training Data'!A687="M",1,0)</f>
        <v>0</v>
      </c>
      <c r="C693" s="22">
        <f>IF('Training Data'!A687="F",1,0)</f>
        <v>1</v>
      </c>
      <c r="D693" s="26">
        <f>IF('Training Data'!$B687="H",1,0)</f>
        <v>0</v>
      </c>
      <c r="E693" s="22">
        <f>IF('Training Data'!$B687="A",1,0)</f>
        <v>0</v>
      </c>
      <c r="F693" s="37">
        <v>0</v>
      </c>
      <c r="G693" s="37">
        <v>0</v>
      </c>
      <c r="H693" s="37">
        <v>0</v>
      </c>
      <c r="I693" s="37">
        <v>0</v>
      </c>
      <c r="J693" s="37">
        <v>0</v>
      </c>
      <c r="K693" s="37">
        <v>0</v>
      </c>
      <c r="L693" s="37">
        <v>0</v>
      </c>
      <c r="M693" s="37">
        <v>0</v>
      </c>
      <c r="N693" s="37">
        <v>0</v>
      </c>
      <c r="O693" s="37">
        <v>0</v>
      </c>
      <c r="P693" s="37">
        <v>0</v>
      </c>
      <c r="Q693" s="37">
        <v>0</v>
      </c>
      <c r="R693" s="37">
        <v>0</v>
      </c>
      <c r="S693" s="37">
        <v>0</v>
      </c>
      <c r="T693" s="22">
        <v>0</v>
      </c>
      <c r="U693" s="24">
        <v>1</v>
      </c>
      <c r="V693" s="23">
        <v>0</v>
      </c>
      <c r="W693" s="54">
        <f t="shared" si="20"/>
        <v>0.25194506920094423</v>
      </c>
      <c r="X693" s="55">
        <f t="shared" si="21"/>
        <v>0.25194506920094423</v>
      </c>
    </row>
    <row r="694" spans="2:24" x14ac:dyDescent="0.25">
      <c r="B694" s="26">
        <f>IF('Training Data'!A688="M",1,0)</f>
        <v>1</v>
      </c>
      <c r="C694" s="22">
        <f>IF('Training Data'!A688="F",1,0)</f>
        <v>0</v>
      </c>
      <c r="D694" s="26">
        <f>IF('Training Data'!$B688="H",1,0)</f>
        <v>1</v>
      </c>
      <c r="E694" s="22">
        <f>IF('Training Data'!$B688="A",1,0)</f>
        <v>0</v>
      </c>
      <c r="F694" s="37">
        <v>0</v>
      </c>
      <c r="G694" s="37">
        <v>0</v>
      </c>
      <c r="H694" s="37">
        <v>0</v>
      </c>
      <c r="I694" s="37">
        <v>0</v>
      </c>
      <c r="J694" s="37">
        <v>0</v>
      </c>
      <c r="K694" s="37">
        <v>0</v>
      </c>
      <c r="L694" s="37">
        <v>0</v>
      </c>
      <c r="M694" s="37">
        <v>0</v>
      </c>
      <c r="N694" s="37">
        <v>0</v>
      </c>
      <c r="O694" s="37">
        <v>0</v>
      </c>
      <c r="P694" s="37">
        <v>1</v>
      </c>
      <c r="Q694" s="37">
        <v>0</v>
      </c>
      <c r="R694" s="37">
        <v>0</v>
      </c>
      <c r="S694" s="37">
        <v>0</v>
      </c>
      <c r="T694" s="22">
        <v>0</v>
      </c>
      <c r="U694" s="24">
        <v>1</v>
      </c>
      <c r="V694" s="23">
        <v>0</v>
      </c>
      <c r="W694" s="54">
        <f t="shared" si="20"/>
        <v>3.0570244572823424E-2</v>
      </c>
      <c r="X694" s="55">
        <f t="shared" si="21"/>
        <v>3.0570244572823424E-2</v>
      </c>
    </row>
    <row r="695" spans="2:24" x14ac:dyDescent="0.25">
      <c r="B695" s="26">
        <f>IF('Training Data'!A689="M",1,0)</f>
        <v>1</v>
      </c>
      <c r="C695" s="22">
        <f>IF('Training Data'!A689="F",1,0)</f>
        <v>0</v>
      </c>
      <c r="D695" s="26">
        <f>IF('Training Data'!$B689="H",1,0)</f>
        <v>0</v>
      </c>
      <c r="E695" s="22">
        <f>IF('Training Data'!$B689="A",1,0)</f>
        <v>1</v>
      </c>
      <c r="F695" s="37">
        <v>0</v>
      </c>
      <c r="G695" s="37">
        <v>1</v>
      </c>
      <c r="H695" s="37">
        <v>1</v>
      </c>
      <c r="I695" s="37">
        <v>0</v>
      </c>
      <c r="J695" s="37">
        <v>0</v>
      </c>
      <c r="K695" s="37">
        <v>0</v>
      </c>
      <c r="L695" s="37">
        <v>0</v>
      </c>
      <c r="M695" s="37">
        <v>0</v>
      </c>
      <c r="N695" s="37">
        <v>0</v>
      </c>
      <c r="O695" s="37">
        <v>0</v>
      </c>
      <c r="P695" s="37">
        <v>0</v>
      </c>
      <c r="Q695" s="37">
        <v>0</v>
      </c>
      <c r="R695" s="37">
        <v>0</v>
      </c>
      <c r="S695" s="37">
        <v>0</v>
      </c>
      <c r="T695" s="22">
        <v>1</v>
      </c>
      <c r="U695" s="24">
        <v>1</v>
      </c>
      <c r="V695" s="23">
        <v>0</v>
      </c>
      <c r="W695" s="54">
        <f t="shared" si="20"/>
        <v>0.12468064799349193</v>
      </c>
      <c r="X695" s="55">
        <f t="shared" si="21"/>
        <v>0.12468064799349193</v>
      </c>
    </row>
    <row r="696" spans="2:24" x14ac:dyDescent="0.25">
      <c r="B696" s="26">
        <f>IF('Training Data'!A690="M",1,0)</f>
        <v>1</v>
      </c>
      <c r="C696" s="22">
        <f>IF('Training Data'!A690="F",1,0)</f>
        <v>0</v>
      </c>
      <c r="D696" s="26">
        <f>IF('Training Data'!$B690="H",1,0)</f>
        <v>1</v>
      </c>
      <c r="E696" s="22">
        <f>IF('Training Data'!$B690="A",1,0)</f>
        <v>0</v>
      </c>
      <c r="F696" s="37">
        <v>0</v>
      </c>
      <c r="G696" s="37">
        <v>0</v>
      </c>
      <c r="H696" s="37">
        <v>1</v>
      </c>
      <c r="I696" s="37">
        <v>0</v>
      </c>
      <c r="J696" s="37">
        <v>0</v>
      </c>
      <c r="K696" s="37">
        <v>0</v>
      </c>
      <c r="L696" s="37">
        <v>0</v>
      </c>
      <c r="M696" s="37">
        <v>0</v>
      </c>
      <c r="N696" s="37">
        <v>0</v>
      </c>
      <c r="O696" s="37">
        <v>0</v>
      </c>
      <c r="P696" s="37">
        <v>0</v>
      </c>
      <c r="Q696" s="37">
        <v>0</v>
      </c>
      <c r="R696" s="37">
        <v>0</v>
      </c>
      <c r="S696" s="37">
        <v>0</v>
      </c>
      <c r="T696" s="22">
        <v>0</v>
      </c>
      <c r="U696" s="24">
        <v>1</v>
      </c>
      <c r="V696" s="23">
        <v>0</v>
      </c>
      <c r="W696" s="54">
        <f t="shared" si="20"/>
        <v>-6.0398016040186242E-4</v>
      </c>
      <c r="X696" s="55">
        <f t="shared" si="21"/>
        <v>6.0398016040186242E-4</v>
      </c>
    </row>
    <row r="697" spans="2:24" x14ac:dyDescent="0.25">
      <c r="B697" s="26">
        <f>IF('Training Data'!A691="M",1,0)</f>
        <v>0</v>
      </c>
      <c r="C697" s="22">
        <f>IF('Training Data'!A691="F",1,0)</f>
        <v>1</v>
      </c>
      <c r="D697" s="26">
        <f>IF('Training Data'!$B691="H",1,0)</f>
        <v>1</v>
      </c>
      <c r="E697" s="22">
        <f>IF('Training Data'!$B691="A",1,0)</f>
        <v>0</v>
      </c>
      <c r="F697" s="37">
        <v>0</v>
      </c>
      <c r="G697" s="37">
        <v>1</v>
      </c>
      <c r="H697" s="37">
        <v>0</v>
      </c>
      <c r="I697" s="37">
        <v>0</v>
      </c>
      <c r="J697" s="37">
        <v>1</v>
      </c>
      <c r="K697" s="37">
        <v>0</v>
      </c>
      <c r="L697" s="37">
        <v>0</v>
      </c>
      <c r="M697" s="37">
        <v>0</v>
      </c>
      <c r="N697" s="37">
        <v>0</v>
      </c>
      <c r="O697" s="37">
        <v>0</v>
      </c>
      <c r="P697" s="37">
        <v>0</v>
      </c>
      <c r="Q697" s="37">
        <v>0</v>
      </c>
      <c r="R697" s="37">
        <v>0</v>
      </c>
      <c r="S697" s="37">
        <v>0</v>
      </c>
      <c r="T697" s="22">
        <v>0</v>
      </c>
      <c r="U697" s="24">
        <v>1</v>
      </c>
      <c r="V697" s="23">
        <v>0</v>
      </c>
      <c r="W697" s="54">
        <f t="shared" si="20"/>
        <v>0.49947795085493024</v>
      </c>
      <c r="X697" s="55">
        <f t="shared" si="21"/>
        <v>0.49947795085493024</v>
      </c>
    </row>
    <row r="698" spans="2:24" x14ac:dyDescent="0.25">
      <c r="B698" s="26">
        <f>IF('Training Data'!A692="M",1,0)</f>
        <v>0</v>
      </c>
      <c r="C698" s="22">
        <f>IF('Training Data'!A692="F",1,0)</f>
        <v>1</v>
      </c>
      <c r="D698" s="26">
        <f>IF('Training Data'!$B692="H",1,0)</f>
        <v>1</v>
      </c>
      <c r="E698" s="22">
        <f>IF('Training Data'!$B692="A",1,0)</f>
        <v>0</v>
      </c>
      <c r="F698" s="37">
        <v>0</v>
      </c>
      <c r="G698" s="37">
        <v>0</v>
      </c>
      <c r="H698" s="37">
        <v>0</v>
      </c>
      <c r="I698" s="37">
        <v>0</v>
      </c>
      <c r="J698" s="37">
        <v>0</v>
      </c>
      <c r="K698" s="37">
        <v>0</v>
      </c>
      <c r="L698" s="37">
        <v>0</v>
      </c>
      <c r="M698" s="37">
        <v>0</v>
      </c>
      <c r="N698" s="37">
        <v>0</v>
      </c>
      <c r="O698" s="37">
        <v>0</v>
      </c>
      <c r="P698" s="37">
        <v>0</v>
      </c>
      <c r="Q698" s="37">
        <v>0</v>
      </c>
      <c r="R698" s="37">
        <v>0</v>
      </c>
      <c r="S698" s="37">
        <v>1</v>
      </c>
      <c r="T698" s="22">
        <v>0</v>
      </c>
      <c r="U698" s="24">
        <v>1</v>
      </c>
      <c r="V698" s="23">
        <v>0</v>
      </c>
      <c r="W698" s="54">
        <f t="shared" si="20"/>
        <v>0.15432356849769177</v>
      </c>
      <c r="X698" s="55">
        <f t="shared" si="21"/>
        <v>0.15432356849769177</v>
      </c>
    </row>
    <row r="699" spans="2:24" x14ac:dyDescent="0.25">
      <c r="B699" s="26">
        <f>IF('Training Data'!A693="M",1,0)</f>
        <v>0</v>
      </c>
      <c r="C699" s="22">
        <f>IF('Training Data'!A693="F",1,0)</f>
        <v>1</v>
      </c>
      <c r="D699" s="26">
        <f>IF('Training Data'!$B693="H",1,0)</f>
        <v>0</v>
      </c>
      <c r="E699" s="22">
        <f>IF('Training Data'!$B693="A",1,0)</f>
        <v>1</v>
      </c>
      <c r="F699" s="37">
        <v>0</v>
      </c>
      <c r="G699" s="37">
        <v>0</v>
      </c>
      <c r="H699" s="37">
        <v>0</v>
      </c>
      <c r="I699" s="37">
        <v>0</v>
      </c>
      <c r="J699" s="37">
        <v>0</v>
      </c>
      <c r="K699" s="37">
        <v>0</v>
      </c>
      <c r="L699" s="37">
        <v>0</v>
      </c>
      <c r="M699" s="37">
        <v>0</v>
      </c>
      <c r="N699" s="37">
        <v>0</v>
      </c>
      <c r="O699" s="37">
        <v>0</v>
      </c>
      <c r="P699" s="37">
        <v>0</v>
      </c>
      <c r="Q699" s="37">
        <v>0</v>
      </c>
      <c r="R699" s="37">
        <v>0</v>
      </c>
      <c r="S699" s="37">
        <v>0</v>
      </c>
      <c r="T699" s="22">
        <v>0</v>
      </c>
      <c r="U699" s="24">
        <v>1</v>
      </c>
      <c r="V699" s="23">
        <v>0</v>
      </c>
      <c r="W699" s="54">
        <f t="shared" si="20"/>
        <v>0.30860151101610406</v>
      </c>
      <c r="X699" s="55">
        <f t="shared" si="21"/>
        <v>0.30860151101610406</v>
      </c>
    </row>
    <row r="700" spans="2:24" x14ac:dyDescent="0.25">
      <c r="B700" s="26">
        <f>IF('Training Data'!A694="M",1,0)</f>
        <v>0</v>
      </c>
      <c r="C700" s="22">
        <f>IF('Training Data'!A694="F",1,0)</f>
        <v>1</v>
      </c>
      <c r="D700" s="26">
        <f>IF('Training Data'!$B694="H",1,0)</f>
        <v>1</v>
      </c>
      <c r="E700" s="22">
        <f>IF('Training Data'!$B694="A",1,0)</f>
        <v>0</v>
      </c>
      <c r="F700" s="37">
        <v>0</v>
      </c>
      <c r="G700" s="37">
        <v>1</v>
      </c>
      <c r="H700" s="37">
        <v>1</v>
      </c>
      <c r="I700" s="37">
        <v>0</v>
      </c>
      <c r="J700" s="37">
        <v>0</v>
      </c>
      <c r="K700" s="37">
        <v>0</v>
      </c>
      <c r="L700" s="37">
        <v>0</v>
      </c>
      <c r="M700" s="37">
        <v>0</v>
      </c>
      <c r="N700" s="37">
        <v>0</v>
      </c>
      <c r="O700" s="37">
        <v>0</v>
      </c>
      <c r="P700" s="37">
        <v>1</v>
      </c>
      <c r="Q700" s="37">
        <v>0</v>
      </c>
      <c r="R700" s="37">
        <v>0</v>
      </c>
      <c r="S700" s="37">
        <v>0</v>
      </c>
      <c r="T700" s="22">
        <v>0</v>
      </c>
      <c r="U700" s="24">
        <v>1</v>
      </c>
      <c r="V700" s="23">
        <v>0</v>
      </c>
      <c r="W700" s="54">
        <f t="shared" si="20"/>
        <v>-0.23777341305489025</v>
      </c>
      <c r="X700" s="55">
        <f t="shared" si="21"/>
        <v>0.23777341305489025</v>
      </c>
    </row>
    <row r="701" spans="2:24" x14ac:dyDescent="0.25">
      <c r="B701" s="26">
        <f>IF('Training Data'!A695="M",1,0)</f>
        <v>0</v>
      </c>
      <c r="C701" s="22">
        <f>IF('Training Data'!A695="F",1,0)</f>
        <v>1</v>
      </c>
      <c r="D701" s="26">
        <f>IF('Training Data'!$B695="H",1,0)</f>
        <v>1</v>
      </c>
      <c r="E701" s="22">
        <f>IF('Training Data'!$B695="A",1,0)</f>
        <v>0</v>
      </c>
      <c r="F701" s="37">
        <v>0</v>
      </c>
      <c r="G701" s="37">
        <v>0</v>
      </c>
      <c r="H701" s="37">
        <v>0</v>
      </c>
      <c r="I701" s="37">
        <v>0</v>
      </c>
      <c r="J701" s="37">
        <v>0</v>
      </c>
      <c r="K701" s="37">
        <v>0</v>
      </c>
      <c r="L701" s="37">
        <v>0</v>
      </c>
      <c r="M701" s="37">
        <v>0</v>
      </c>
      <c r="N701" s="37">
        <v>0</v>
      </c>
      <c r="O701" s="37">
        <v>0</v>
      </c>
      <c r="P701" s="37">
        <v>0</v>
      </c>
      <c r="Q701" s="37">
        <v>0</v>
      </c>
      <c r="R701" s="37">
        <v>0</v>
      </c>
      <c r="S701" s="37">
        <v>0</v>
      </c>
      <c r="T701" s="22">
        <v>0</v>
      </c>
      <c r="U701" s="24">
        <v>1</v>
      </c>
      <c r="V701" s="23">
        <v>0</v>
      </c>
      <c r="W701" s="54">
        <f t="shared" si="20"/>
        <v>0.29666343459470645</v>
      </c>
      <c r="X701" s="55">
        <f t="shared" si="21"/>
        <v>0.29666343459470645</v>
      </c>
    </row>
    <row r="702" spans="2:24" x14ac:dyDescent="0.25">
      <c r="B702" s="26">
        <f>IF('Training Data'!A696="M",1,0)</f>
        <v>0</v>
      </c>
      <c r="C702" s="22">
        <f>IF('Training Data'!A696="F",1,0)</f>
        <v>0</v>
      </c>
      <c r="D702" s="26">
        <f>IF('Training Data'!$B696="H",1,0)</f>
        <v>0</v>
      </c>
      <c r="E702" s="22">
        <f>IF('Training Data'!$B696="A",1,0)</f>
        <v>1</v>
      </c>
      <c r="F702" s="37">
        <v>0</v>
      </c>
      <c r="G702" s="37">
        <v>0</v>
      </c>
      <c r="H702" s="37">
        <v>0</v>
      </c>
      <c r="I702" s="37">
        <v>0</v>
      </c>
      <c r="J702" s="37">
        <v>0</v>
      </c>
      <c r="K702" s="37">
        <v>0</v>
      </c>
      <c r="L702" s="37">
        <v>0</v>
      </c>
      <c r="M702" s="37">
        <v>0</v>
      </c>
      <c r="N702" s="37">
        <v>0</v>
      </c>
      <c r="O702" s="37">
        <v>1</v>
      </c>
      <c r="P702" s="37">
        <v>0</v>
      </c>
      <c r="Q702" s="37">
        <v>0</v>
      </c>
      <c r="R702" s="37">
        <v>0</v>
      </c>
      <c r="S702" s="37">
        <v>0</v>
      </c>
      <c r="T702" s="22">
        <v>0</v>
      </c>
      <c r="U702" s="24">
        <v>1</v>
      </c>
      <c r="V702" s="23">
        <v>0</v>
      </c>
      <c r="W702" s="54">
        <f t="shared" si="20"/>
        <v>0.4860675343168796</v>
      </c>
      <c r="X702" s="55">
        <f t="shared" si="21"/>
        <v>0.4860675343168796</v>
      </c>
    </row>
    <row r="703" spans="2:24" x14ac:dyDescent="0.25">
      <c r="B703" s="26">
        <f>IF('Training Data'!A697="M",1,0)</f>
        <v>0</v>
      </c>
      <c r="C703" s="22">
        <f>IF('Training Data'!A697="F",1,0)</f>
        <v>1</v>
      </c>
      <c r="D703" s="26">
        <f>IF('Training Data'!$B697="H",1,0)</f>
        <v>1</v>
      </c>
      <c r="E703" s="22">
        <f>IF('Training Data'!$B697="A",1,0)</f>
        <v>0</v>
      </c>
      <c r="F703" s="37">
        <v>0</v>
      </c>
      <c r="G703" s="37">
        <v>0</v>
      </c>
      <c r="H703" s="37">
        <v>1</v>
      </c>
      <c r="I703" s="37">
        <v>0</v>
      </c>
      <c r="J703" s="37">
        <v>0</v>
      </c>
      <c r="K703" s="37">
        <v>0</v>
      </c>
      <c r="L703" s="37">
        <v>0</v>
      </c>
      <c r="M703" s="37">
        <v>0</v>
      </c>
      <c r="N703" s="37">
        <v>0</v>
      </c>
      <c r="O703" s="37">
        <v>0</v>
      </c>
      <c r="P703" s="37">
        <v>1</v>
      </c>
      <c r="Q703" s="37">
        <v>0</v>
      </c>
      <c r="R703" s="37">
        <v>0</v>
      </c>
      <c r="S703" s="37">
        <v>0</v>
      </c>
      <c r="T703" s="22">
        <v>0</v>
      </c>
      <c r="U703" s="24">
        <v>1</v>
      </c>
      <c r="V703" s="23">
        <v>0</v>
      </c>
      <c r="W703" s="54">
        <f t="shared" si="20"/>
        <v>-4.4926447674496994E-2</v>
      </c>
      <c r="X703" s="55">
        <f t="shared" si="21"/>
        <v>4.4926447674496994E-2</v>
      </c>
    </row>
    <row r="704" spans="2:24" x14ac:dyDescent="0.25">
      <c r="B704" s="26">
        <f>IF('Training Data'!A698="M",1,0)</f>
        <v>1</v>
      </c>
      <c r="C704" s="22">
        <f>IF('Training Data'!A698="F",1,0)</f>
        <v>0</v>
      </c>
      <c r="D704" s="26">
        <f>IF('Training Data'!$B698="H",1,0)</f>
        <v>1</v>
      </c>
      <c r="E704" s="22">
        <f>IF('Training Data'!$B698="A",1,0)</f>
        <v>0</v>
      </c>
      <c r="F704" s="37">
        <v>0</v>
      </c>
      <c r="G704" s="37">
        <v>0</v>
      </c>
      <c r="H704" s="37">
        <v>1</v>
      </c>
      <c r="I704" s="37">
        <v>0</v>
      </c>
      <c r="J704" s="37">
        <v>0</v>
      </c>
      <c r="K704" s="37">
        <v>0</v>
      </c>
      <c r="L704" s="37">
        <v>0</v>
      </c>
      <c r="M704" s="37">
        <v>0</v>
      </c>
      <c r="N704" s="37">
        <v>0</v>
      </c>
      <c r="O704" s="37">
        <v>0</v>
      </c>
      <c r="P704" s="37">
        <v>1</v>
      </c>
      <c r="Q704" s="37">
        <v>0</v>
      </c>
      <c r="R704" s="37">
        <v>0</v>
      </c>
      <c r="S704" s="37">
        <v>0</v>
      </c>
      <c r="T704" s="22">
        <v>0</v>
      </c>
      <c r="U704" s="24">
        <v>1</v>
      </c>
      <c r="V704" s="23">
        <v>0</v>
      </c>
      <c r="W704" s="54">
        <f t="shared" si="20"/>
        <v>-0.15581180892839092</v>
      </c>
      <c r="X704" s="55">
        <f t="shared" si="21"/>
        <v>0.15581180892839092</v>
      </c>
    </row>
    <row r="705" spans="2:24" x14ac:dyDescent="0.25">
      <c r="B705" s="26">
        <f>IF('Training Data'!A699="M",1,0)</f>
        <v>0</v>
      </c>
      <c r="C705" s="22">
        <f>IF('Training Data'!A699="F",1,0)</f>
        <v>1</v>
      </c>
      <c r="D705" s="26">
        <f>IF('Training Data'!$B699="H",1,0)</f>
        <v>1</v>
      </c>
      <c r="E705" s="22">
        <f>IF('Training Data'!$B699="A",1,0)</f>
        <v>0</v>
      </c>
      <c r="F705" s="37">
        <v>0</v>
      </c>
      <c r="G705" s="37">
        <v>0</v>
      </c>
      <c r="H705" s="37">
        <v>1</v>
      </c>
      <c r="I705" s="37">
        <v>0</v>
      </c>
      <c r="J705" s="37">
        <v>0</v>
      </c>
      <c r="K705" s="37">
        <v>0</v>
      </c>
      <c r="L705" s="37">
        <v>0</v>
      </c>
      <c r="M705" s="37">
        <v>0</v>
      </c>
      <c r="N705" s="37">
        <v>0</v>
      </c>
      <c r="O705" s="37">
        <v>0</v>
      </c>
      <c r="P705" s="37">
        <v>0</v>
      </c>
      <c r="Q705" s="37">
        <v>0</v>
      </c>
      <c r="R705" s="37">
        <v>0</v>
      </c>
      <c r="S705" s="37">
        <v>0</v>
      </c>
      <c r="T705" s="22">
        <v>0</v>
      </c>
      <c r="U705" s="24">
        <v>1</v>
      </c>
      <c r="V705" s="23">
        <v>0</v>
      </c>
      <c r="W705" s="54">
        <f t="shared" si="20"/>
        <v>0.11028138109349209</v>
      </c>
      <c r="X705" s="55">
        <f t="shared" si="21"/>
        <v>0.11028138109349209</v>
      </c>
    </row>
    <row r="706" spans="2:24" x14ac:dyDescent="0.25">
      <c r="B706" s="26">
        <f>IF('Training Data'!A700="M",1,0)</f>
        <v>1</v>
      </c>
      <c r="C706" s="22">
        <f>IF('Training Data'!A700="F",1,0)</f>
        <v>0</v>
      </c>
      <c r="D706" s="26">
        <f>IF('Training Data'!$B700="H",1,0)</f>
        <v>1</v>
      </c>
      <c r="E706" s="22">
        <f>IF('Training Data'!$B700="A",1,0)</f>
        <v>0</v>
      </c>
      <c r="F706" s="37">
        <v>0</v>
      </c>
      <c r="G706" s="37">
        <v>0</v>
      </c>
      <c r="H706" s="37">
        <v>1</v>
      </c>
      <c r="I706" s="37">
        <v>0</v>
      </c>
      <c r="J706" s="37">
        <v>0</v>
      </c>
      <c r="K706" s="37">
        <v>0</v>
      </c>
      <c r="L706" s="37">
        <v>0</v>
      </c>
      <c r="M706" s="37">
        <v>0</v>
      </c>
      <c r="N706" s="37">
        <v>0</v>
      </c>
      <c r="O706" s="37">
        <v>0</v>
      </c>
      <c r="P706" s="37">
        <v>0</v>
      </c>
      <c r="Q706" s="37">
        <v>0</v>
      </c>
      <c r="R706" s="37">
        <v>0</v>
      </c>
      <c r="S706" s="37">
        <v>0</v>
      </c>
      <c r="T706" s="22">
        <v>0</v>
      </c>
      <c r="U706" s="24">
        <v>1</v>
      </c>
      <c r="V706" s="23">
        <v>0</v>
      </c>
      <c r="W706" s="54">
        <f t="shared" si="20"/>
        <v>-6.0398016040186242E-4</v>
      </c>
      <c r="X706" s="55">
        <f t="shared" si="21"/>
        <v>6.0398016040186242E-4</v>
      </c>
    </row>
    <row r="707" spans="2:24" x14ac:dyDescent="0.25">
      <c r="B707" s="26">
        <f>IF('Training Data'!A701="M",1,0)</f>
        <v>1</v>
      </c>
      <c r="C707" s="22">
        <f>IF('Training Data'!A701="F",1,0)</f>
        <v>0</v>
      </c>
      <c r="D707" s="26">
        <f>IF('Training Data'!$B701="H",1,0)</f>
        <v>1</v>
      </c>
      <c r="E707" s="22">
        <f>IF('Training Data'!$B701="A",1,0)</f>
        <v>0</v>
      </c>
      <c r="F707" s="37">
        <v>0</v>
      </c>
      <c r="G707" s="37">
        <v>0</v>
      </c>
      <c r="H707" s="37">
        <v>0</v>
      </c>
      <c r="I707" s="37">
        <v>0</v>
      </c>
      <c r="J707" s="37">
        <v>0</v>
      </c>
      <c r="K707" s="37">
        <v>0</v>
      </c>
      <c r="L707" s="37">
        <v>0</v>
      </c>
      <c r="M707" s="37">
        <v>0</v>
      </c>
      <c r="N707" s="37">
        <v>0</v>
      </c>
      <c r="O707" s="37">
        <v>0</v>
      </c>
      <c r="P707" s="37">
        <v>0</v>
      </c>
      <c r="Q707" s="37">
        <v>0</v>
      </c>
      <c r="R707" s="37">
        <v>0</v>
      </c>
      <c r="S707" s="37">
        <v>0</v>
      </c>
      <c r="T707" s="22">
        <v>0</v>
      </c>
      <c r="U707" s="24">
        <v>1</v>
      </c>
      <c r="V707" s="23">
        <v>0</v>
      </c>
      <c r="W707" s="54">
        <f t="shared" si="20"/>
        <v>0.18577807334081253</v>
      </c>
      <c r="X707" s="55">
        <f t="shared" si="21"/>
        <v>0.18577807334081253</v>
      </c>
    </row>
    <row r="708" spans="2:24" x14ac:dyDescent="0.25">
      <c r="B708" s="26">
        <f>IF('Training Data'!A702="M",1,0)</f>
        <v>0</v>
      </c>
      <c r="C708" s="22">
        <f>IF('Training Data'!A702="F",1,0)</f>
        <v>1</v>
      </c>
      <c r="D708" s="26">
        <f>IF('Training Data'!$B702="H",1,0)</f>
        <v>0</v>
      </c>
      <c r="E708" s="22">
        <f>IF('Training Data'!$B702="A",1,0)</f>
        <v>1</v>
      </c>
      <c r="F708" s="37">
        <v>0</v>
      </c>
      <c r="G708" s="37">
        <v>0</v>
      </c>
      <c r="H708" s="37">
        <v>1</v>
      </c>
      <c r="I708" s="37">
        <v>0</v>
      </c>
      <c r="J708" s="37">
        <v>0</v>
      </c>
      <c r="K708" s="37">
        <v>0</v>
      </c>
      <c r="L708" s="37">
        <v>0</v>
      </c>
      <c r="M708" s="37">
        <v>0</v>
      </c>
      <c r="N708" s="37">
        <v>0</v>
      </c>
      <c r="O708" s="37">
        <v>1</v>
      </c>
      <c r="P708" s="37">
        <v>0</v>
      </c>
      <c r="Q708" s="37">
        <v>0</v>
      </c>
      <c r="R708" s="37">
        <v>0</v>
      </c>
      <c r="S708" s="37">
        <v>0</v>
      </c>
      <c r="T708" s="22">
        <v>0</v>
      </c>
      <c r="U708" s="24">
        <v>1</v>
      </c>
      <c r="V708" s="23">
        <v>0</v>
      </c>
      <c r="W708" s="54">
        <f t="shared" si="20"/>
        <v>0.38953709401705194</v>
      </c>
      <c r="X708" s="55">
        <f t="shared" si="21"/>
        <v>0.38953709401705194</v>
      </c>
    </row>
    <row r="709" spans="2:24" x14ac:dyDescent="0.25">
      <c r="B709" s="26">
        <f>IF('Training Data'!A703="M",1,0)</f>
        <v>0</v>
      </c>
      <c r="C709" s="22">
        <f>IF('Training Data'!A703="F",1,0)</f>
        <v>1</v>
      </c>
      <c r="D709" s="26">
        <f>IF('Training Data'!$B703="H",1,0)</f>
        <v>0</v>
      </c>
      <c r="E709" s="22">
        <f>IF('Training Data'!$B703="A",1,0)</f>
        <v>1</v>
      </c>
      <c r="F709" s="37">
        <v>0</v>
      </c>
      <c r="G709" s="37">
        <v>0</v>
      </c>
      <c r="H709" s="37">
        <v>1</v>
      </c>
      <c r="I709" s="37">
        <v>0</v>
      </c>
      <c r="J709" s="37">
        <v>0</v>
      </c>
      <c r="K709" s="37">
        <v>0</v>
      </c>
      <c r="L709" s="37">
        <v>0</v>
      </c>
      <c r="M709" s="37">
        <v>0</v>
      </c>
      <c r="N709" s="37">
        <v>0</v>
      </c>
      <c r="O709" s="37">
        <v>0</v>
      </c>
      <c r="P709" s="37">
        <v>0</v>
      </c>
      <c r="Q709" s="37">
        <v>0</v>
      </c>
      <c r="R709" s="37">
        <v>0</v>
      </c>
      <c r="S709" s="37">
        <v>0</v>
      </c>
      <c r="T709" s="22">
        <v>0</v>
      </c>
      <c r="U709" s="24">
        <v>1</v>
      </c>
      <c r="V709" s="23">
        <v>0</v>
      </c>
      <c r="W709" s="54">
        <f t="shared" si="20"/>
        <v>0.12221945751488969</v>
      </c>
      <c r="X709" s="55">
        <f t="shared" si="21"/>
        <v>0.12221945751488969</v>
      </c>
    </row>
    <row r="710" spans="2:24" x14ac:dyDescent="0.25">
      <c r="B710" s="26">
        <f>IF('Training Data'!A704="M",1,0)</f>
        <v>1</v>
      </c>
      <c r="C710" s="22">
        <f>IF('Training Data'!A704="F",1,0)</f>
        <v>0</v>
      </c>
      <c r="D710" s="26">
        <f>IF('Training Data'!$B704="H",1,0)</f>
        <v>0</v>
      </c>
      <c r="E710" s="22">
        <f>IF('Training Data'!$B704="A",1,0)</f>
        <v>1</v>
      </c>
      <c r="F710" s="37">
        <v>0</v>
      </c>
      <c r="G710" s="37">
        <v>0</v>
      </c>
      <c r="H710" s="37">
        <v>0</v>
      </c>
      <c r="I710" s="37">
        <v>0</v>
      </c>
      <c r="J710" s="37">
        <v>0</v>
      </c>
      <c r="K710" s="37">
        <v>0</v>
      </c>
      <c r="L710" s="37">
        <v>0</v>
      </c>
      <c r="M710" s="37">
        <v>0</v>
      </c>
      <c r="N710" s="37">
        <v>0</v>
      </c>
      <c r="O710" s="37">
        <v>0</v>
      </c>
      <c r="P710" s="37">
        <v>0</v>
      </c>
      <c r="Q710" s="37">
        <v>0</v>
      </c>
      <c r="R710" s="37">
        <v>0</v>
      </c>
      <c r="S710" s="37">
        <v>1</v>
      </c>
      <c r="T710" s="22">
        <v>0</v>
      </c>
      <c r="U710" s="24">
        <v>1</v>
      </c>
      <c r="V710" s="23">
        <v>0</v>
      </c>
      <c r="W710" s="54">
        <f t="shared" si="20"/>
        <v>5.5376283665195467E-2</v>
      </c>
      <c r="X710" s="55">
        <f t="shared" si="21"/>
        <v>5.5376283665195467E-2</v>
      </c>
    </row>
    <row r="711" spans="2:24" x14ac:dyDescent="0.25">
      <c r="B711" s="26">
        <f>IF('Training Data'!A705="M",1,0)</f>
        <v>0</v>
      </c>
      <c r="C711" s="22">
        <f>IF('Training Data'!A705="F",1,0)</f>
        <v>1</v>
      </c>
      <c r="D711" s="26">
        <f>IF('Training Data'!$B705="H",1,0)</f>
        <v>0</v>
      </c>
      <c r="E711" s="22">
        <f>IF('Training Data'!$B705="A",1,0)</f>
        <v>1</v>
      </c>
      <c r="F711" s="37">
        <v>0</v>
      </c>
      <c r="G711" s="37">
        <v>0</v>
      </c>
      <c r="H711" s="37">
        <v>1</v>
      </c>
      <c r="I711" s="37">
        <v>0</v>
      </c>
      <c r="J711" s="37">
        <v>0</v>
      </c>
      <c r="K711" s="37">
        <v>0</v>
      </c>
      <c r="L711" s="37">
        <v>0</v>
      </c>
      <c r="M711" s="37">
        <v>0</v>
      </c>
      <c r="N711" s="37">
        <v>0</v>
      </c>
      <c r="O711" s="37">
        <v>0</v>
      </c>
      <c r="P711" s="37">
        <v>0</v>
      </c>
      <c r="Q711" s="37">
        <v>0</v>
      </c>
      <c r="R711" s="37">
        <v>0</v>
      </c>
      <c r="S711" s="37">
        <v>1</v>
      </c>
      <c r="T711" s="22">
        <v>1</v>
      </c>
      <c r="U711" s="24">
        <v>1</v>
      </c>
      <c r="V711" s="23">
        <v>0</v>
      </c>
      <c r="W711" s="54">
        <f t="shared" si="20"/>
        <v>0.28607310853076434</v>
      </c>
      <c r="X711" s="55">
        <f t="shared" si="21"/>
        <v>0.28607310853076434</v>
      </c>
    </row>
    <row r="712" spans="2:24" x14ac:dyDescent="0.25">
      <c r="B712" s="26">
        <f>IF('Training Data'!A706="M",1,0)</f>
        <v>0</v>
      </c>
      <c r="C712" s="22">
        <f>IF('Training Data'!A706="F",1,0)</f>
        <v>1</v>
      </c>
      <c r="D712" s="26">
        <f>IF('Training Data'!$B706="H",1,0)</f>
        <v>0</v>
      </c>
      <c r="E712" s="22">
        <f>IF('Training Data'!$B706="A",1,0)</f>
        <v>1</v>
      </c>
      <c r="F712" s="37">
        <v>0</v>
      </c>
      <c r="G712" s="37">
        <v>0</v>
      </c>
      <c r="H712" s="37">
        <v>0</v>
      </c>
      <c r="I712" s="37">
        <v>0</v>
      </c>
      <c r="J712" s="37">
        <v>0</v>
      </c>
      <c r="K712" s="37">
        <v>0</v>
      </c>
      <c r="L712" s="37">
        <v>0</v>
      </c>
      <c r="M712" s="37">
        <v>0</v>
      </c>
      <c r="N712" s="37">
        <v>0</v>
      </c>
      <c r="O712" s="37">
        <v>0</v>
      </c>
      <c r="P712" s="37">
        <v>0</v>
      </c>
      <c r="Q712" s="37">
        <v>0</v>
      </c>
      <c r="R712" s="37">
        <v>0</v>
      </c>
      <c r="S712" s="37">
        <v>0</v>
      </c>
      <c r="T712" s="22">
        <v>0</v>
      </c>
      <c r="U712" s="24">
        <v>1</v>
      </c>
      <c r="V712" s="23">
        <v>0</v>
      </c>
      <c r="W712" s="54">
        <f t="shared" ref="W712:W775" si="22">SUMPRODUCT($B$2:$U$2,B712:U712)</f>
        <v>0.30860151101610406</v>
      </c>
      <c r="X712" s="55">
        <f t="shared" si="21"/>
        <v>0.30860151101610406</v>
      </c>
    </row>
    <row r="713" spans="2:24" x14ac:dyDescent="0.25">
      <c r="B713" s="26">
        <f>IF('Training Data'!A707="M",1,0)</f>
        <v>1</v>
      </c>
      <c r="C713" s="22">
        <f>IF('Training Data'!A707="F",1,0)</f>
        <v>0</v>
      </c>
      <c r="D713" s="26">
        <f>IF('Training Data'!$B707="H",1,0)</f>
        <v>0</v>
      </c>
      <c r="E713" s="22">
        <f>IF('Training Data'!$B707="A",1,0)</f>
        <v>1</v>
      </c>
      <c r="F713" s="37">
        <v>0</v>
      </c>
      <c r="G713" s="37">
        <v>0</v>
      </c>
      <c r="H713" s="37">
        <v>0</v>
      </c>
      <c r="I713" s="37">
        <v>0</v>
      </c>
      <c r="J713" s="37">
        <v>0</v>
      </c>
      <c r="K713" s="37">
        <v>0</v>
      </c>
      <c r="L713" s="37">
        <v>0</v>
      </c>
      <c r="M713" s="37">
        <v>0</v>
      </c>
      <c r="N713" s="37">
        <v>0</v>
      </c>
      <c r="O713" s="37">
        <v>0</v>
      </c>
      <c r="P713" s="37">
        <v>1</v>
      </c>
      <c r="Q713" s="37">
        <v>0</v>
      </c>
      <c r="R713" s="37">
        <v>0</v>
      </c>
      <c r="S713" s="37">
        <v>0</v>
      </c>
      <c r="T713" s="22">
        <v>0</v>
      </c>
      <c r="U713" s="24">
        <v>1</v>
      </c>
      <c r="V713" s="23">
        <v>0</v>
      </c>
      <c r="W713" s="54">
        <f t="shared" si="22"/>
        <v>4.2508320994221069E-2</v>
      </c>
      <c r="X713" s="55">
        <f t="shared" ref="X713:X776" si="23">ABS(V713-W713)</f>
        <v>4.2508320994221069E-2</v>
      </c>
    </row>
    <row r="714" spans="2:24" x14ac:dyDescent="0.25">
      <c r="B714" s="26">
        <f>IF('Training Data'!A708="M",1,0)</f>
        <v>0</v>
      </c>
      <c r="C714" s="22">
        <f>IF('Training Data'!A708="F",1,0)</f>
        <v>0</v>
      </c>
      <c r="D714" s="26">
        <f>IF('Training Data'!$B708="H",1,0)</f>
        <v>1</v>
      </c>
      <c r="E714" s="22">
        <f>IF('Training Data'!$B708="A",1,0)</f>
        <v>0</v>
      </c>
      <c r="F714" s="37">
        <v>0</v>
      </c>
      <c r="G714" s="37">
        <v>0</v>
      </c>
      <c r="H714" s="37">
        <v>0</v>
      </c>
      <c r="I714" s="37">
        <v>0</v>
      </c>
      <c r="J714" s="37">
        <v>0</v>
      </c>
      <c r="K714" s="37">
        <v>0</v>
      </c>
      <c r="L714" s="37">
        <v>0</v>
      </c>
      <c r="M714" s="37">
        <v>0</v>
      </c>
      <c r="N714" s="37">
        <v>0</v>
      </c>
      <c r="O714" s="37">
        <v>0</v>
      </c>
      <c r="P714" s="37">
        <v>0</v>
      </c>
      <c r="Q714" s="37">
        <v>0</v>
      </c>
      <c r="R714" s="37">
        <v>0</v>
      </c>
      <c r="S714" s="37">
        <v>0</v>
      </c>
      <c r="T714" s="22">
        <v>0</v>
      </c>
      <c r="U714" s="24">
        <v>1</v>
      </c>
      <c r="V714" s="23">
        <v>0</v>
      </c>
      <c r="W714" s="54">
        <f t="shared" si="22"/>
        <v>0.20681182139331966</v>
      </c>
      <c r="X714" s="55">
        <f t="shared" si="23"/>
        <v>0.20681182139331966</v>
      </c>
    </row>
    <row r="715" spans="2:24" x14ac:dyDescent="0.25">
      <c r="B715" s="26">
        <f>IF('Training Data'!A709="M",1,0)</f>
        <v>1</v>
      </c>
      <c r="C715" s="22">
        <f>IF('Training Data'!A709="F",1,0)</f>
        <v>0</v>
      </c>
      <c r="D715" s="26">
        <f>IF('Training Data'!$B709="H",1,0)</f>
        <v>0</v>
      </c>
      <c r="E715" s="22">
        <f>IF('Training Data'!$B709="A",1,0)</f>
        <v>0</v>
      </c>
      <c r="F715" s="37">
        <v>0</v>
      </c>
      <c r="G715" s="37">
        <v>0</v>
      </c>
      <c r="H715" s="37">
        <v>0</v>
      </c>
      <c r="I715" s="37">
        <v>0</v>
      </c>
      <c r="J715" s="37">
        <v>0</v>
      </c>
      <c r="K715" s="37">
        <v>0</v>
      </c>
      <c r="L715" s="37">
        <v>0</v>
      </c>
      <c r="M715" s="37">
        <v>0</v>
      </c>
      <c r="N715" s="37">
        <v>0</v>
      </c>
      <c r="O715" s="37">
        <v>0</v>
      </c>
      <c r="P715" s="37">
        <v>0</v>
      </c>
      <c r="Q715" s="37">
        <v>0</v>
      </c>
      <c r="R715" s="37">
        <v>1</v>
      </c>
      <c r="S715" s="37">
        <v>0</v>
      </c>
      <c r="T715" s="22">
        <v>0</v>
      </c>
      <c r="U715" s="24">
        <v>1</v>
      </c>
      <c r="V715" s="23">
        <v>0</v>
      </c>
      <c r="W715" s="54">
        <f t="shared" si="22"/>
        <v>0.43702222606335756</v>
      </c>
      <c r="X715" s="55">
        <f t="shared" si="23"/>
        <v>0.43702222606335756</v>
      </c>
    </row>
    <row r="716" spans="2:24" x14ac:dyDescent="0.25">
      <c r="B716" s="26">
        <f>IF('Training Data'!A710="M",1,0)</f>
        <v>0</v>
      </c>
      <c r="C716" s="22">
        <f>IF('Training Data'!A710="F",1,0)</f>
        <v>0</v>
      </c>
      <c r="D716" s="26">
        <f>IF('Training Data'!$B710="H",1,0)</f>
        <v>0</v>
      </c>
      <c r="E716" s="22">
        <f>IF('Training Data'!$B710="A",1,0)</f>
        <v>1</v>
      </c>
      <c r="F716" s="37">
        <v>0</v>
      </c>
      <c r="G716" s="37">
        <v>1</v>
      </c>
      <c r="H716" s="37">
        <v>0</v>
      </c>
      <c r="I716" s="37">
        <v>0</v>
      </c>
      <c r="J716" s="37">
        <v>0</v>
      </c>
      <c r="K716" s="37">
        <v>0</v>
      </c>
      <c r="L716" s="37">
        <v>0</v>
      </c>
      <c r="M716" s="37">
        <v>0</v>
      </c>
      <c r="N716" s="37">
        <v>0</v>
      </c>
      <c r="O716" s="37">
        <v>0</v>
      </c>
      <c r="P716" s="37">
        <v>1</v>
      </c>
      <c r="Q716" s="37">
        <v>0</v>
      </c>
      <c r="R716" s="37">
        <v>0</v>
      </c>
      <c r="S716" s="37">
        <v>0</v>
      </c>
      <c r="T716" s="22">
        <v>0</v>
      </c>
      <c r="U716" s="24">
        <v>1</v>
      </c>
      <c r="V716" s="23">
        <v>0</v>
      </c>
      <c r="W716" s="54">
        <f t="shared" si="22"/>
        <v>-0.12930489633366499</v>
      </c>
      <c r="X716" s="55">
        <f t="shared" si="23"/>
        <v>0.12930489633366499</v>
      </c>
    </row>
    <row r="717" spans="2:24" x14ac:dyDescent="0.25">
      <c r="B717" s="26">
        <f>IF('Training Data'!A711="M",1,0)</f>
        <v>1</v>
      </c>
      <c r="C717" s="22">
        <f>IF('Training Data'!A711="F",1,0)</f>
        <v>0</v>
      </c>
      <c r="D717" s="26">
        <f>IF('Training Data'!$B711="H",1,0)</f>
        <v>0</v>
      </c>
      <c r="E717" s="22">
        <f>IF('Training Data'!$B711="A",1,0)</f>
        <v>0</v>
      </c>
      <c r="F717" s="37">
        <v>0</v>
      </c>
      <c r="G717" s="37">
        <v>0</v>
      </c>
      <c r="H717" s="37">
        <v>0</v>
      </c>
      <c r="I717" s="37">
        <v>0</v>
      </c>
      <c r="J717" s="37">
        <v>0</v>
      </c>
      <c r="K717" s="37">
        <v>0</v>
      </c>
      <c r="L717" s="37">
        <v>0</v>
      </c>
      <c r="M717" s="37">
        <v>0</v>
      </c>
      <c r="N717" s="37">
        <v>0</v>
      </c>
      <c r="O717" s="37">
        <v>0</v>
      </c>
      <c r="P717" s="37">
        <v>0</v>
      </c>
      <c r="Q717" s="37">
        <v>0</v>
      </c>
      <c r="R717" s="37">
        <v>0</v>
      </c>
      <c r="S717" s="37">
        <v>1</v>
      </c>
      <c r="T717" s="22">
        <v>0</v>
      </c>
      <c r="U717" s="24">
        <v>1</v>
      </c>
      <c r="V717" s="23">
        <v>0</v>
      </c>
      <c r="W717" s="54">
        <f t="shared" si="22"/>
        <v>-1.2801581499644055E-3</v>
      </c>
      <c r="X717" s="55">
        <f t="shared" si="23"/>
        <v>1.2801581499644055E-3</v>
      </c>
    </row>
    <row r="718" spans="2:24" x14ac:dyDescent="0.25">
      <c r="B718" s="26">
        <f>IF('Training Data'!A712="M",1,0)</f>
        <v>0</v>
      </c>
      <c r="C718" s="22">
        <f>IF('Training Data'!A712="F",1,0)</f>
        <v>0</v>
      </c>
      <c r="D718" s="26">
        <f>IF('Training Data'!$B712="H",1,0)</f>
        <v>1</v>
      </c>
      <c r="E718" s="22">
        <f>IF('Training Data'!$B712="A",1,0)</f>
        <v>0</v>
      </c>
      <c r="F718" s="37">
        <v>0</v>
      </c>
      <c r="G718" s="37">
        <v>0</v>
      </c>
      <c r="H718" s="37">
        <v>1</v>
      </c>
      <c r="I718" s="37">
        <v>0</v>
      </c>
      <c r="J718" s="37">
        <v>0</v>
      </c>
      <c r="K718" s="37">
        <v>0</v>
      </c>
      <c r="L718" s="37">
        <v>0</v>
      </c>
      <c r="M718" s="37">
        <v>0</v>
      </c>
      <c r="N718" s="37">
        <v>0</v>
      </c>
      <c r="O718" s="37">
        <v>0</v>
      </c>
      <c r="P718" s="37">
        <v>0</v>
      </c>
      <c r="Q718" s="37">
        <v>0</v>
      </c>
      <c r="R718" s="37">
        <v>0</v>
      </c>
      <c r="S718" s="37">
        <v>0</v>
      </c>
      <c r="T718" s="22">
        <v>0</v>
      </c>
      <c r="U718" s="24">
        <v>1</v>
      </c>
      <c r="V718" s="23">
        <v>0</v>
      </c>
      <c r="W718" s="54">
        <f t="shared" si="22"/>
        <v>2.0429767892105294E-2</v>
      </c>
      <c r="X718" s="55">
        <f t="shared" si="23"/>
        <v>2.0429767892105294E-2</v>
      </c>
    </row>
    <row r="719" spans="2:24" x14ac:dyDescent="0.25">
      <c r="B719" s="26">
        <f>IF('Training Data'!A713="M",1,0)</f>
        <v>0</v>
      </c>
      <c r="C719" s="22">
        <f>IF('Training Data'!A713="F",1,0)</f>
        <v>1</v>
      </c>
      <c r="D719" s="26">
        <f>IF('Training Data'!$B713="H",1,0)</f>
        <v>0</v>
      </c>
      <c r="E719" s="22">
        <f>IF('Training Data'!$B713="A",1,0)</f>
        <v>0</v>
      </c>
      <c r="F719" s="37">
        <v>0</v>
      </c>
      <c r="G719" s="37">
        <v>0</v>
      </c>
      <c r="H719" s="37">
        <v>0</v>
      </c>
      <c r="I719" s="37">
        <v>0</v>
      </c>
      <c r="J719" s="37">
        <v>0</v>
      </c>
      <c r="K719" s="37">
        <v>0</v>
      </c>
      <c r="L719" s="37">
        <v>0</v>
      </c>
      <c r="M719" s="37">
        <v>0</v>
      </c>
      <c r="N719" s="37">
        <v>0</v>
      </c>
      <c r="O719" s="37">
        <v>0</v>
      </c>
      <c r="P719" s="37">
        <v>0</v>
      </c>
      <c r="Q719" s="37">
        <v>0</v>
      </c>
      <c r="R719" s="37">
        <v>0</v>
      </c>
      <c r="S719" s="37">
        <v>0</v>
      </c>
      <c r="T719" s="22">
        <v>0</v>
      </c>
      <c r="U719" s="24">
        <v>1</v>
      </c>
      <c r="V719" s="23">
        <v>0</v>
      </c>
      <c r="W719" s="54">
        <f t="shared" si="22"/>
        <v>0.25194506920094423</v>
      </c>
      <c r="X719" s="55">
        <f t="shared" si="23"/>
        <v>0.25194506920094423</v>
      </c>
    </row>
    <row r="720" spans="2:24" x14ac:dyDescent="0.25">
      <c r="B720" s="26">
        <f>IF('Training Data'!A714="M",1,0)</f>
        <v>0</v>
      </c>
      <c r="C720" s="22">
        <f>IF('Training Data'!A714="F",1,0)</f>
        <v>1</v>
      </c>
      <c r="D720" s="26">
        <f>IF('Training Data'!$B714="H",1,0)</f>
        <v>0</v>
      </c>
      <c r="E720" s="22">
        <f>IF('Training Data'!$B714="A",1,0)</f>
        <v>1</v>
      </c>
      <c r="F720" s="37">
        <v>0</v>
      </c>
      <c r="G720" s="37">
        <v>0</v>
      </c>
      <c r="H720" s="37">
        <v>0</v>
      </c>
      <c r="I720" s="37">
        <v>0</v>
      </c>
      <c r="J720" s="37">
        <v>0</v>
      </c>
      <c r="K720" s="37">
        <v>0</v>
      </c>
      <c r="L720" s="37">
        <v>0</v>
      </c>
      <c r="M720" s="37">
        <v>0</v>
      </c>
      <c r="N720" s="37">
        <v>0</v>
      </c>
      <c r="O720" s="37">
        <v>0</v>
      </c>
      <c r="P720" s="37">
        <v>0</v>
      </c>
      <c r="Q720" s="37">
        <v>0</v>
      </c>
      <c r="R720" s="37">
        <v>0</v>
      </c>
      <c r="S720" s="37">
        <v>0</v>
      </c>
      <c r="T720" s="22">
        <v>0</v>
      </c>
      <c r="U720" s="24">
        <v>1</v>
      </c>
      <c r="V720" s="23">
        <v>0</v>
      </c>
      <c r="W720" s="54">
        <f t="shared" si="22"/>
        <v>0.30860151101610406</v>
      </c>
      <c r="X720" s="55">
        <f t="shared" si="23"/>
        <v>0.30860151101610406</v>
      </c>
    </row>
    <row r="721" spans="2:24" x14ac:dyDescent="0.25">
      <c r="B721" s="26">
        <f>IF('Training Data'!A715="M",1,0)</f>
        <v>1</v>
      </c>
      <c r="C721" s="22">
        <f>IF('Training Data'!A715="F",1,0)</f>
        <v>0</v>
      </c>
      <c r="D721" s="26">
        <f>IF('Training Data'!$B715="H",1,0)</f>
        <v>1</v>
      </c>
      <c r="E721" s="22">
        <f>IF('Training Data'!$B715="A",1,0)</f>
        <v>0</v>
      </c>
      <c r="F721" s="37">
        <v>0</v>
      </c>
      <c r="G721" s="37">
        <v>1</v>
      </c>
      <c r="H721" s="37">
        <v>0</v>
      </c>
      <c r="I721" s="37">
        <v>0</v>
      </c>
      <c r="J721" s="37">
        <v>0</v>
      </c>
      <c r="K721" s="37">
        <v>0</v>
      </c>
      <c r="L721" s="37">
        <v>0</v>
      </c>
      <c r="M721" s="37">
        <v>0</v>
      </c>
      <c r="N721" s="37">
        <v>0</v>
      </c>
      <c r="O721" s="37">
        <v>1</v>
      </c>
      <c r="P721" s="37">
        <v>0</v>
      </c>
      <c r="Q721" s="37">
        <v>0</v>
      </c>
      <c r="R721" s="37">
        <v>0</v>
      </c>
      <c r="S721" s="37">
        <v>0</v>
      </c>
      <c r="T721" s="22">
        <v>0</v>
      </c>
      <c r="U721" s="24">
        <v>1</v>
      </c>
      <c r="V721" s="23">
        <v>0</v>
      </c>
      <c r="W721" s="54">
        <f t="shared" si="22"/>
        <v>0.26024874446258156</v>
      </c>
      <c r="X721" s="55">
        <f t="shared" si="23"/>
        <v>0.26024874446258156</v>
      </c>
    </row>
    <row r="722" spans="2:24" x14ac:dyDescent="0.25">
      <c r="B722" s="26">
        <f>IF('Training Data'!A716="M",1,0)</f>
        <v>0</v>
      </c>
      <c r="C722" s="22">
        <f>IF('Training Data'!A716="F",1,0)</f>
        <v>1</v>
      </c>
      <c r="D722" s="26">
        <f>IF('Training Data'!$B716="H",1,0)</f>
        <v>0</v>
      </c>
      <c r="E722" s="22">
        <f>IF('Training Data'!$B716="A",1,0)</f>
        <v>1</v>
      </c>
      <c r="F722" s="37">
        <v>0</v>
      </c>
      <c r="G722" s="37">
        <v>0</v>
      </c>
      <c r="H722" s="37">
        <v>0</v>
      </c>
      <c r="I722" s="37">
        <v>0</v>
      </c>
      <c r="J722" s="37">
        <v>0</v>
      </c>
      <c r="K722" s="37">
        <v>0</v>
      </c>
      <c r="L722" s="37">
        <v>0</v>
      </c>
      <c r="M722" s="37">
        <v>0</v>
      </c>
      <c r="N722" s="37">
        <v>0</v>
      </c>
      <c r="O722" s="37">
        <v>0</v>
      </c>
      <c r="P722" s="37">
        <v>0</v>
      </c>
      <c r="Q722" s="37">
        <v>0</v>
      </c>
      <c r="R722" s="37">
        <v>0</v>
      </c>
      <c r="S722" s="37">
        <v>0</v>
      </c>
      <c r="T722" s="22">
        <v>0</v>
      </c>
      <c r="U722" s="24">
        <v>1</v>
      </c>
      <c r="V722" s="23">
        <v>0</v>
      </c>
      <c r="W722" s="54">
        <f t="shared" si="22"/>
        <v>0.30860151101610406</v>
      </c>
      <c r="X722" s="55">
        <f t="shared" si="23"/>
        <v>0.30860151101610406</v>
      </c>
    </row>
    <row r="723" spans="2:24" x14ac:dyDescent="0.25">
      <c r="B723" s="26">
        <f>IF('Training Data'!A717="M",1,0)</f>
        <v>0</v>
      </c>
      <c r="C723" s="22">
        <f>IF('Training Data'!A717="F",1,0)</f>
        <v>1</v>
      </c>
      <c r="D723" s="26">
        <f>IF('Training Data'!$B717="H",1,0)</f>
        <v>0</v>
      </c>
      <c r="E723" s="22">
        <f>IF('Training Data'!$B717="A",1,0)</f>
        <v>1</v>
      </c>
      <c r="F723" s="37">
        <v>0</v>
      </c>
      <c r="G723" s="37">
        <v>0</v>
      </c>
      <c r="H723" s="37">
        <v>0</v>
      </c>
      <c r="I723" s="37">
        <v>0</v>
      </c>
      <c r="J723" s="37">
        <v>0</v>
      </c>
      <c r="K723" s="37">
        <v>0</v>
      </c>
      <c r="L723" s="37">
        <v>0</v>
      </c>
      <c r="M723" s="37">
        <v>0</v>
      </c>
      <c r="N723" s="37">
        <v>0</v>
      </c>
      <c r="O723" s="37">
        <v>0</v>
      </c>
      <c r="P723" s="37">
        <v>0</v>
      </c>
      <c r="Q723" s="37">
        <v>0</v>
      </c>
      <c r="R723" s="37">
        <v>0</v>
      </c>
      <c r="S723" s="37">
        <v>0</v>
      </c>
      <c r="T723" s="22">
        <v>0</v>
      </c>
      <c r="U723" s="24">
        <v>1</v>
      </c>
      <c r="V723" s="23">
        <v>0</v>
      </c>
      <c r="W723" s="54">
        <f t="shared" si="22"/>
        <v>0.30860151101610406</v>
      </c>
      <c r="X723" s="55">
        <f t="shared" si="23"/>
        <v>0.30860151101610406</v>
      </c>
    </row>
    <row r="724" spans="2:24" x14ac:dyDescent="0.25">
      <c r="B724" s="26">
        <f>IF('Training Data'!A718="M",1,0)</f>
        <v>1</v>
      </c>
      <c r="C724" s="22">
        <f>IF('Training Data'!A718="F",1,0)</f>
        <v>0</v>
      </c>
      <c r="D724" s="26">
        <f>IF('Training Data'!$B718="H",1,0)</f>
        <v>0</v>
      </c>
      <c r="E724" s="22">
        <f>IF('Training Data'!$B718="A",1,0)</f>
        <v>1</v>
      </c>
      <c r="F724" s="37">
        <v>0</v>
      </c>
      <c r="G724" s="37">
        <v>0</v>
      </c>
      <c r="H724" s="37">
        <v>0</v>
      </c>
      <c r="I724" s="37">
        <v>0</v>
      </c>
      <c r="J724" s="37">
        <v>0</v>
      </c>
      <c r="K724" s="37">
        <v>0</v>
      </c>
      <c r="L724" s="37">
        <v>0</v>
      </c>
      <c r="M724" s="37">
        <v>0</v>
      </c>
      <c r="N724" s="37">
        <v>0</v>
      </c>
      <c r="O724" s="37">
        <v>0</v>
      </c>
      <c r="P724" s="37">
        <v>0</v>
      </c>
      <c r="Q724" s="37">
        <v>0</v>
      </c>
      <c r="R724" s="37">
        <v>0</v>
      </c>
      <c r="S724" s="37">
        <v>1</v>
      </c>
      <c r="T724" s="22">
        <v>0</v>
      </c>
      <c r="U724" s="24">
        <v>1</v>
      </c>
      <c r="V724" s="23">
        <v>0</v>
      </c>
      <c r="W724" s="54">
        <f t="shared" si="22"/>
        <v>5.5376283665195467E-2</v>
      </c>
      <c r="X724" s="55">
        <f t="shared" si="23"/>
        <v>5.5376283665195467E-2</v>
      </c>
    </row>
    <row r="725" spans="2:24" x14ac:dyDescent="0.25">
      <c r="B725" s="26">
        <f>IF('Training Data'!A719="M",1,0)</f>
        <v>0</v>
      </c>
      <c r="C725" s="22">
        <f>IF('Training Data'!A719="F",1,0)</f>
        <v>1</v>
      </c>
      <c r="D725" s="26">
        <f>IF('Training Data'!$B719="H",1,0)</f>
        <v>0</v>
      </c>
      <c r="E725" s="22">
        <f>IF('Training Data'!$B719="A",1,0)</f>
        <v>1</v>
      </c>
      <c r="F725" s="37">
        <v>0</v>
      </c>
      <c r="G725" s="37">
        <v>1</v>
      </c>
      <c r="H725" s="37">
        <v>1</v>
      </c>
      <c r="I725" s="37">
        <v>0</v>
      </c>
      <c r="J725" s="37">
        <v>0</v>
      </c>
      <c r="K725" s="37">
        <v>0</v>
      </c>
      <c r="L725" s="37">
        <v>0</v>
      </c>
      <c r="M725" s="37">
        <v>0</v>
      </c>
      <c r="N725" s="37">
        <v>0</v>
      </c>
      <c r="O725" s="37">
        <v>0</v>
      </c>
      <c r="P725" s="37">
        <v>0</v>
      </c>
      <c r="Q725" s="37">
        <v>0</v>
      </c>
      <c r="R725" s="37">
        <v>0</v>
      </c>
      <c r="S725" s="37">
        <v>0</v>
      </c>
      <c r="T725" s="22">
        <v>0</v>
      </c>
      <c r="U725" s="24">
        <v>1</v>
      </c>
      <c r="V725" s="23">
        <v>0</v>
      </c>
      <c r="W725" s="54">
        <f t="shared" si="22"/>
        <v>-7.0627507865503536E-2</v>
      </c>
      <c r="X725" s="55">
        <f t="shared" si="23"/>
        <v>7.0627507865503536E-2</v>
      </c>
    </row>
    <row r="726" spans="2:24" x14ac:dyDescent="0.25">
      <c r="B726" s="26">
        <f>IF('Training Data'!A720="M",1,0)</f>
        <v>0</v>
      </c>
      <c r="C726" s="22">
        <f>IF('Training Data'!A720="F",1,0)</f>
        <v>1</v>
      </c>
      <c r="D726" s="26">
        <f>IF('Training Data'!$B720="H",1,0)</f>
        <v>1</v>
      </c>
      <c r="E726" s="22">
        <f>IF('Training Data'!$B720="A",1,0)</f>
        <v>0</v>
      </c>
      <c r="F726" s="37">
        <v>0</v>
      </c>
      <c r="G726" s="37">
        <v>0</v>
      </c>
      <c r="H726" s="37">
        <v>0</v>
      </c>
      <c r="I726" s="37">
        <v>0</v>
      </c>
      <c r="J726" s="37">
        <v>0</v>
      </c>
      <c r="K726" s="37">
        <v>0</v>
      </c>
      <c r="L726" s="37">
        <v>0</v>
      </c>
      <c r="M726" s="37">
        <v>0</v>
      </c>
      <c r="N726" s="37">
        <v>0</v>
      </c>
      <c r="O726" s="37">
        <v>0</v>
      </c>
      <c r="P726" s="37">
        <v>1</v>
      </c>
      <c r="Q726" s="37">
        <v>0</v>
      </c>
      <c r="R726" s="37">
        <v>0</v>
      </c>
      <c r="S726" s="37">
        <v>1</v>
      </c>
      <c r="T726" s="22">
        <v>0</v>
      </c>
      <c r="U726" s="24">
        <v>1</v>
      </c>
      <c r="V726" s="23">
        <v>0</v>
      </c>
      <c r="W726" s="54">
        <f t="shared" si="22"/>
        <v>-8.8426027029731014E-4</v>
      </c>
      <c r="X726" s="55">
        <f t="shared" si="23"/>
        <v>8.8426027029731014E-4</v>
      </c>
    </row>
    <row r="727" spans="2:24" x14ac:dyDescent="0.25">
      <c r="B727" s="26">
        <f>IF('Training Data'!A721="M",1,0)</f>
        <v>0</v>
      </c>
      <c r="C727" s="22">
        <f>IF('Training Data'!A721="F",1,0)</f>
        <v>1</v>
      </c>
      <c r="D727" s="26">
        <f>IF('Training Data'!$B721="H",1,0)</f>
        <v>0</v>
      </c>
      <c r="E727" s="22">
        <f>IF('Training Data'!$B721="A",1,0)</f>
        <v>1</v>
      </c>
      <c r="F727" s="37">
        <v>0</v>
      </c>
      <c r="G727" s="37">
        <v>0</v>
      </c>
      <c r="H727" s="37">
        <v>1</v>
      </c>
      <c r="I727" s="37">
        <v>0</v>
      </c>
      <c r="J727" s="37">
        <v>0</v>
      </c>
      <c r="K727" s="37">
        <v>0</v>
      </c>
      <c r="L727" s="37">
        <v>0</v>
      </c>
      <c r="M727" s="37">
        <v>0</v>
      </c>
      <c r="N727" s="37">
        <v>0</v>
      </c>
      <c r="O727" s="37">
        <v>0</v>
      </c>
      <c r="P727" s="37">
        <v>0</v>
      </c>
      <c r="Q727" s="37">
        <v>0</v>
      </c>
      <c r="R727" s="37">
        <v>0</v>
      </c>
      <c r="S727" s="37">
        <v>1</v>
      </c>
      <c r="T727" s="22">
        <v>0</v>
      </c>
      <c r="U727" s="24">
        <v>1</v>
      </c>
      <c r="V727" s="23">
        <v>0</v>
      </c>
      <c r="W727" s="54">
        <f t="shared" si="22"/>
        <v>-2.0120408582124993E-2</v>
      </c>
      <c r="X727" s="55">
        <f t="shared" si="23"/>
        <v>2.0120408582124993E-2</v>
      </c>
    </row>
    <row r="728" spans="2:24" x14ac:dyDescent="0.25">
      <c r="B728" s="26">
        <f>IF('Training Data'!A722="M",1,0)</f>
        <v>0</v>
      </c>
      <c r="C728" s="22">
        <f>IF('Training Data'!A722="F",1,0)</f>
        <v>0</v>
      </c>
      <c r="D728" s="26">
        <f>IF('Training Data'!$B722="H",1,0)</f>
        <v>1</v>
      </c>
      <c r="E728" s="22">
        <f>IF('Training Data'!$B722="A",1,0)</f>
        <v>0</v>
      </c>
      <c r="F728" s="37">
        <v>0</v>
      </c>
      <c r="G728" s="37">
        <v>0</v>
      </c>
      <c r="H728" s="37">
        <v>0</v>
      </c>
      <c r="I728" s="37">
        <v>0</v>
      </c>
      <c r="J728" s="37">
        <v>0</v>
      </c>
      <c r="K728" s="37">
        <v>0</v>
      </c>
      <c r="L728" s="37">
        <v>0</v>
      </c>
      <c r="M728" s="37">
        <v>0</v>
      </c>
      <c r="N728" s="37">
        <v>0</v>
      </c>
      <c r="O728" s="37">
        <v>0</v>
      </c>
      <c r="P728" s="37">
        <v>0</v>
      </c>
      <c r="Q728" s="37">
        <v>0</v>
      </c>
      <c r="R728" s="37">
        <v>0</v>
      </c>
      <c r="S728" s="37">
        <v>0</v>
      </c>
      <c r="T728" s="22">
        <v>0</v>
      </c>
      <c r="U728" s="24">
        <v>1</v>
      </c>
      <c r="V728" s="23">
        <v>0</v>
      </c>
      <c r="W728" s="54">
        <f t="shared" si="22"/>
        <v>0.20681182139331966</v>
      </c>
      <c r="X728" s="55">
        <f t="shared" si="23"/>
        <v>0.20681182139331966</v>
      </c>
    </row>
    <row r="729" spans="2:24" x14ac:dyDescent="0.25">
      <c r="B729" s="26">
        <f>IF('Training Data'!A723="M",1,0)</f>
        <v>0</v>
      </c>
      <c r="C729" s="22">
        <f>IF('Training Data'!A723="F",1,0)</f>
        <v>1</v>
      </c>
      <c r="D729" s="26">
        <f>IF('Training Data'!$B723="H",1,0)</f>
        <v>0</v>
      </c>
      <c r="E729" s="22">
        <f>IF('Training Data'!$B723="A",1,0)</f>
        <v>1</v>
      </c>
      <c r="F729" s="37">
        <v>0</v>
      </c>
      <c r="G729" s="37">
        <v>0</v>
      </c>
      <c r="H729" s="37">
        <v>0</v>
      </c>
      <c r="I729" s="37">
        <v>0</v>
      </c>
      <c r="J729" s="37">
        <v>1</v>
      </c>
      <c r="K729" s="37">
        <v>0</v>
      </c>
      <c r="L729" s="37">
        <v>0</v>
      </c>
      <c r="M729" s="37">
        <v>0</v>
      </c>
      <c r="N729" s="37">
        <v>0</v>
      </c>
      <c r="O729" s="37">
        <v>0</v>
      </c>
      <c r="P729" s="37">
        <v>0</v>
      </c>
      <c r="Q729" s="37">
        <v>0</v>
      </c>
      <c r="R729" s="37">
        <v>0</v>
      </c>
      <c r="S729" s="37">
        <v>0</v>
      </c>
      <c r="T729" s="22">
        <v>0</v>
      </c>
      <c r="U729" s="24">
        <v>1</v>
      </c>
      <c r="V729" s="23">
        <v>0</v>
      </c>
      <c r="W729" s="54">
        <f t="shared" si="22"/>
        <v>0.70426299265672099</v>
      </c>
      <c r="X729" s="55">
        <f t="shared" si="23"/>
        <v>0.70426299265672099</v>
      </c>
    </row>
    <row r="730" spans="2:24" x14ac:dyDescent="0.25">
      <c r="B730" s="26">
        <f>IF('Training Data'!A724="M",1,0)</f>
        <v>1</v>
      </c>
      <c r="C730" s="22">
        <f>IF('Training Data'!A724="F",1,0)</f>
        <v>0</v>
      </c>
      <c r="D730" s="26">
        <f>IF('Training Data'!$B724="H",1,0)</f>
        <v>0</v>
      </c>
      <c r="E730" s="22">
        <f>IF('Training Data'!$B724="A",1,0)</f>
        <v>1</v>
      </c>
      <c r="F730" s="37">
        <v>0</v>
      </c>
      <c r="G730" s="37">
        <v>1</v>
      </c>
      <c r="H730" s="37">
        <v>1</v>
      </c>
      <c r="I730" s="37">
        <v>0</v>
      </c>
      <c r="J730" s="37">
        <v>0</v>
      </c>
      <c r="K730" s="37">
        <v>0</v>
      </c>
      <c r="L730" s="37">
        <v>0</v>
      </c>
      <c r="M730" s="37">
        <v>0</v>
      </c>
      <c r="N730" s="37">
        <v>0</v>
      </c>
      <c r="O730" s="37">
        <v>0</v>
      </c>
      <c r="P730" s="37">
        <v>0</v>
      </c>
      <c r="Q730" s="37">
        <v>0</v>
      </c>
      <c r="R730" s="37">
        <v>0</v>
      </c>
      <c r="S730" s="37">
        <v>0</v>
      </c>
      <c r="T730" s="22">
        <v>0</v>
      </c>
      <c r="U730" s="24">
        <v>1</v>
      </c>
      <c r="V730" s="23">
        <v>0</v>
      </c>
      <c r="W730" s="54">
        <f t="shared" si="22"/>
        <v>-0.1815128691193974</v>
      </c>
      <c r="X730" s="55">
        <f t="shared" si="23"/>
        <v>0.1815128691193974</v>
      </c>
    </row>
    <row r="731" spans="2:24" x14ac:dyDescent="0.25">
      <c r="B731" s="26">
        <f>IF('Training Data'!A725="M",1,0)</f>
        <v>1</v>
      </c>
      <c r="C731" s="22">
        <f>IF('Training Data'!A725="F",1,0)</f>
        <v>0</v>
      </c>
      <c r="D731" s="26">
        <f>IF('Training Data'!$B725="H",1,0)</f>
        <v>0</v>
      </c>
      <c r="E731" s="22">
        <f>IF('Training Data'!$B725="A",1,0)</f>
        <v>1</v>
      </c>
      <c r="F731" s="37">
        <v>0</v>
      </c>
      <c r="G731" s="37">
        <v>1</v>
      </c>
      <c r="H731" s="37">
        <v>1</v>
      </c>
      <c r="I731" s="37">
        <v>0</v>
      </c>
      <c r="J731" s="37">
        <v>0</v>
      </c>
      <c r="K731" s="37">
        <v>0</v>
      </c>
      <c r="L731" s="37">
        <v>0</v>
      </c>
      <c r="M731" s="37">
        <v>0</v>
      </c>
      <c r="N731" s="37">
        <v>0</v>
      </c>
      <c r="O731" s="37">
        <v>0</v>
      </c>
      <c r="P731" s="37">
        <v>1</v>
      </c>
      <c r="Q731" s="37">
        <v>0</v>
      </c>
      <c r="R731" s="37">
        <v>0</v>
      </c>
      <c r="S731" s="37">
        <v>0</v>
      </c>
      <c r="T731" s="22">
        <v>0</v>
      </c>
      <c r="U731" s="24">
        <v>1</v>
      </c>
      <c r="V731" s="23">
        <v>0</v>
      </c>
      <c r="W731" s="54">
        <f t="shared" si="22"/>
        <v>-0.33672069788738651</v>
      </c>
      <c r="X731" s="55">
        <f t="shared" si="23"/>
        <v>0.33672069788738651</v>
      </c>
    </row>
    <row r="732" spans="2:24" x14ac:dyDescent="0.25">
      <c r="B732" s="26">
        <f>IF('Training Data'!A726="M",1,0)</f>
        <v>1</v>
      </c>
      <c r="C732" s="22">
        <f>IF('Training Data'!A726="F",1,0)</f>
        <v>0</v>
      </c>
      <c r="D732" s="26">
        <f>IF('Training Data'!$B726="H",1,0)</f>
        <v>1</v>
      </c>
      <c r="E732" s="22">
        <f>IF('Training Data'!$B726="A",1,0)</f>
        <v>0</v>
      </c>
      <c r="F732" s="37">
        <v>0</v>
      </c>
      <c r="G732" s="37">
        <v>0</v>
      </c>
      <c r="H732" s="37">
        <v>0</v>
      </c>
      <c r="I732" s="37">
        <v>0</v>
      </c>
      <c r="J732" s="37">
        <v>0</v>
      </c>
      <c r="K732" s="37">
        <v>0</v>
      </c>
      <c r="L732" s="37">
        <v>0</v>
      </c>
      <c r="M732" s="37">
        <v>0</v>
      </c>
      <c r="N732" s="37">
        <v>0</v>
      </c>
      <c r="O732" s="37">
        <v>0</v>
      </c>
      <c r="P732" s="37">
        <v>0</v>
      </c>
      <c r="Q732" s="37">
        <v>0</v>
      </c>
      <c r="R732" s="37">
        <v>0</v>
      </c>
      <c r="S732" s="37">
        <v>0</v>
      </c>
      <c r="T732" s="22">
        <v>0</v>
      </c>
      <c r="U732" s="24">
        <v>1</v>
      </c>
      <c r="V732" s="23">
        <v>0</v>
      </c>
      <c r="W732" s="54">
        <f t="shared" si="22"/>
        <v>0.18577807334081253</v>
      </c>
      <c r="X732" s="55">
        <f t="shared" si="23"/>
        <v>0.18577807334081253</v>
      </c>
    </row>
    <row r="733" spans="2:24" x14ac:dyDescent="0.25">
      <c r="B733" s="26">
        <f>IF('Training Data'!A727="M",1,0)</f>
        <v>1</v>
      </c>
      <c r="C733" s="22">
        <f>IF('Training Data'!A727="F",1,0)</f>
        <v>0</v>
      </c>
      <c r="D733" s="26">
        <f>IF('Training Data'!$B727="H",1,0)</f>
        <v>0</v>
      </c>
      <c r="E733" s="22">
        <f>IF('Training Data'!$B727="A",1,0)</f>
        <v>1</v>
      </c>
      <c r="F733" s="37">
        <v>0</v>
      </c>
      <c r="G733" s="37">
        <v>1</v>
      </c>
      <c r="H733" s="37">
        <v>0</v>
      </c>
      <c r="I733" s="37">
        <v>0</v>
      </c>
      <c r="J733" s="37">
        <v>0</v>
      </c>
      <c r="K733" s="37">
        <v>0</v>
      </c>
      <c r="L733" s="37">
        <v>0</v>
      </c>
      <c r="M733" s="37">
        <v>0</v>
      </c>
      <c r="N733" s="37">
        <v>0</v>
      </c>
      <c r="O733" s="37">
        <v>0</v>
      </c>
      <c r="P733" s="37">
        <v>0</v>
      </c>
      <c r="Q733" s="37">
        <v>0</v>
      </c>
      <c r="R733" s="37">
        <v>0</v>
      </c>
      <c r="S733" s="37">
        <v>1</v>
      </c>
      <c r="T733" s="22">
        <v>0</v>
      </c>
      <c r="U733" s="24">
        <v>1</v>
      </c>
      <c r="V733" s="23">
        <v>0</v>
      </c>
      <c r="W733" s="54">
        <f t="shared" si="22"/>
        <v>-0.13747068171519777</v>
      </c>
      <c r="X733" s="55">
        <f t="shared" si="23"/>
        <v>0.13747068171519777</v>
      </c>
    </row>
    <row r="734" spans="2:24" x14ac:dyDescent="0.25">
      <c r="B734" s="26">
        <f>IF('Training Data'!A728="M",1,0)</f>
        <v>0</v>
      </c>
      <c r="C734" s="22">
        <f>IF('Training Data'!A728="F",1,0)</f>
        <v>1</v>
      </c>
      <c r="D734" s="26">
        <f>IF('Training Data'!$B728="H",1,0)</f>
        <v>0</v>
      </c>
      <c r="E734" s="22">
        <f>IF('Training Data'!$B728="A",1,0)</f>
        <v>1</v>
      </c>
      <c r="F734" s="37">
        <v>0</v>
      </c>
      <c r="G734" s="37">
        <v>0</v>
      </c>
      <c r="H734" s="37">
        <v>0</v>
      </c>
      <c r="I734" s="37">
        <v>0</v>
      </c>
      <c r="J734" s="37">
        <v>0</v>
      </c>
      <c r="K734" s="37">
        <v>0</v>
      </c>
      <c r="L734" s="37">
        <v>0</v>
      </c>
      <c r="M734" s="37">
        <v>0</v>
      </c>
      <c r="N734" s="37">
        <v>0</v>
      </c>
      <c r="O734" s="37">
        <v>0</v>
      </c>
      <c r="P734" s="37">
        <v>0</v>
      </c>
      <c r="Q734" s="37">
        <v>0</v>
      </c>
      <c r="R734" s="37">
        <v>0</v>
      </c>
      <c r="S734" s="37">
        <v>0</v>
      </c>
      <c r="T734" s="22">
        <v>0</v>
      </c>
      <c r="U734" s="24">
        <v>1</v>
      </c>
      <c r="V734" s="23">
        <v>0</v>
      </c>
      <c r="W734" s="54">
        <f t="shared" si="22"/>
        <v>0.30860151101610406</v>
      </c>
      <c r="X734" s="55">
        <f t="shared" si="23"/>
        <v>0.30860151101610406</v>
      </c>
    </row>
    <row r="735" spans="2:24" x14ac:dyDescent="0.25">
      <c r="B735" s="26">
        <f>IF('Training Data'!A729="M",1,0)</f>
        <v>0</v>
      </c>
      <c r="C735" s="22">
        <f>IF('Training Data'!A729="F",1,0)</f>
        <v>1</v>
      </c>
      <c r="D735" s="26">
        <f>IF('Training Data'!$B729="H",1,0)</f>
        <v>0</v>
      </c>
      <c r="E735" s="22">
        <f>IF('Training Data'!$B729="A",1,0)</f>
        <v>0</v>
      </c>
      <c r="F735" s="37">
        <v>0</v>
      </c>
      <c r="G735" s="37">
        <v>1</v>
      </c>
      <c r="H735" s="37">
        <v>0</v>
      </c>
      <c r="I735" s="37">
        <v>0</v>
      </c>
      <c r="J735" s="37">
        <v>0</v>
      </c>
      <c r="K735" s="37">
        <v>0</v>
      </c>
      <c r="L735" s="37">
        <v>0</v>
      </c>
      <c r="M735" s="37">
        <v>0</v>
      </c>
      <c r="N735" s="37">
        <v>0</v>
      </c>
      <c r="O735" s="37">
        <v>0</v>
      </c>
      <c r="P735" s="37">
        <v>0</v>
      </c>
      <c r="Q735" s="37">
        <v>0</v>
      </c>
      <c r="R735" s="37">
        <v>0</v>
      </c>
      <c r="S735" s="37">
        <v>0</v>
      </c>
      <c r="T735" s="22">
        <v>0</v>
      </c>
      <c r="U735" s="24">
        <v>1</v>
      </c>
      <c r="V735" s="23">
        <v>0</v>
      </c>
      <c r="W735" s="54">
        <f t="shared" si="22"/>
        <v>5.9098103820550987E-2</v>
      </c>
      <c r="X735" s="55">
        <f t="shared" si="23"/>
        <v>5.9098103820550987E-2</v>
      </c>
    </row>
    <row r="736" spans="2:24" x14ac:dyDescent="0.25">
      <c r="B736" s="26">
        <f>IF('Training Data'!A730="M",1,0)</f>
        <v>0</v>
      </c>
      <c r="C736" s="22">
        <f>IF('Training Data'!A730="F",1,0)</f>
        <v>1</v>
      </c>
      <c r="D736" s="26">
        <f>IF('Training Data'!$B730="H",1,0)</f>
        <v>1</v>
      </c>
      <c r="E736" s="22">
        <f>IF('Training Data'!$B730="A",1,0)</f>
        <v>0</v>
      </c>
      <c r="F736" s="37">
        <v>0</v>
      </c>
      <c r="G736" s="37">
        <v>0</v>
      </c>
      <c r="H736" s="37">
        <v>0</v>
      </c>
      <c r="I736" s="37">
        <v>0</v>
      </c>
      <c r="J736" s="37">
        <v>0</v>
      </c>
      <c r="K736" s="37">
        <v>0</v>
      </c>
      <c r="L736" s="37">
        <v>0</v>
      </c>
      <c r="M736" s="37">
        <v>0</v>
      </c>
      <c r="N736" s="37">
        <v>0</v>
      </c>
      <c r="O736" s="37">
        <v>0</v>
      </c>
      <c r="P736" s="37">
        <v>1</v>
      </c>
      <c r="Q736" s="37">
        <v>0</v>
      </c>
      <c r="R736" s="37">
        <v>0</v>
      </c>
      <c r="S736" s="37">
        <v>0</v>
      </c>
      <c r="T736" s="22">
        <v>0</v>
      </c>
      <c r="U736" s="24">
        <v>1</v>
      </c>
      <c r="V736" s="23">
        <v>0</v>
      </c>
      <c r="W736" s="54">
        <f t="shared" si="22"/>
        <v>0.14145560582671737</v>
      </c>
      <c r="X736" s="55">
        <f t="shared" si="23"/>
        <v>0.14145560582671737</v>
      </c>
    </row>
    <row r="737" spans="2:24" x14ac:dyDescent="0.25">
      <c r="B737" s="26">
        <f>IF('Training Data'!A731="M",1,0)</f>
        <v>1</v>
      </c>
      <c r="C737" s="22">
        <f>IF('Training Data'!A731="F",1,0)</f>
        <v>0</v>
      </c>
      <c r="D737" s="26">
        <f>IF('Training Data'!$B731="H",1,0)</f>
        <v>0</v>
      </c>
      <c r="E737" s="22">
        <f>IF('Training Data'!$B731="A",1,0)</f>
        <v>1</v>
      </c>
      <c r="F737" s="37">
        <v>0</v>
      </c>
      <c r="G737" s="37">
        <v>1</v>
      </c>
      <c r="H737" s="37">
        <v>1</v>
      </c>
      <c r="I737" s="37">
        <v>0</v>
      </c>
      <c r="J737" s="37">
        <v>0</v>
      </c>
      <c r="K737" s="37">
        <v>0</v>
      </c>
      <c r="L737" s="37">
        <v>0</v>
      </c>
      <c r="M737" s="37">
        <v>0</v>
      </c>
      <c r="N737" s="37">
        <v>0</v>
      </c>
      <c r="O737" s="37">
        <v>0</v>
      </c>
      <c r="P737" s="37">
        <v>0</v>
      </c>
      <c r="Q737" s="37">
        <v>0</v>
      </c>
      <c r="R737" s="37">
        <v>0</v>
      </c>
      <c r="S737" s="37">
        <v>0</v>
      </c>
      <c r="T737" s="22">
        <v>0</v>
      </c>
      <c r="U737" s="24">
        <v>1</v>
      </c>
      <c r="V737" s="23">
        <v>0</v>
      </c>
      <c r="W737" s="54">
        <f t="shared" si="22"/>
        <v>-0.1815128691193974</v>
      </c>
      <c r="X737" s="55">
        <f t="shared" si="23"/>
        <v>0.1815128691193974</v>
      </c>
    </row>
    <row r="738" spans="2:24" x14ac:dyDescent="0.25">
      <c r="B738" s="26">
        <f>IF('Training Data'!A732="M",1,0)</f>
        <v>1</v>
      </c>
      <c r="C738" s="22">
        <f>IF('Training Data'!A732="F",1,0)</f>
        <v>0</v>
      </c>
      <c r="D738" s="26">
        <f>IF('Training Data'!$B732="H",1,0)</f>
        <v>0</v>
      </c>
      <c r="E738" s="22">
        <f>IF('Training Data'!$B732="A",1,0)</f>
        <v>1</v>
      </c>
      <c r="F738" s="37">
        <v>0</v>
      </c>
      <c r="G738" s="37">
        <v>1</v>
      </c>
      <c r="H738" s="37">
        <v>0</v>
      </c>
      <c r="I738" s="37">
        <v>0</v>
      </c>
      <c r="J738" s="37">
        <v>0</v>
      </c>
      <c r="K738" s="37">
        <v>0</v>
      </c>
      <c r="L738" s="37">
        <v>0</v>
      </c>
      <c r="M738" s="37">
        <v>0</v>
      </c>
      <c r="N738" s="37">
        <v>0</v>
      </c>
      <c r="O738" s="37">
        <v>0</v>
      </c>
      <c r="P738" s="37">
        <v>0</v>
      </c>
      <c r="Q738" s="37">
        <v>0</v>
      </c>
      <c r="R738" s="37">
        <v>0</v>
      </c>
      <c r="S738" s="37">
        <v>0</v>
      </c>
      <c r="T738" s="22">
        <v>0</v>
      </c>
      <c r="U738" s="24">
        <v>1</v>
      </c>
      <c r="V738" s="23">
        <v>0</v>
      </c>
      <c r="W738" s="54">
        <f t="shared" si="22"/>
        <v>4.8691843818169378E-3</v>
      </c>
      <c r="X738" s="55">
        <f t="shared" si="23"/>
        <v>4.8691843818169378E-3</v>
      </c>
    </row>
    <row r="739" spans="2:24" x14ac:dyDescent="0.25">
      <c r="B739" s="26">
        <f>IF('Training Data'!A733="M",1,0)</f>
        <v>0</v>
      </c>
      <c r="C739" s="22">
        <f>IF('Training Data'!A733="F",1,0)</f>
        <v>1</v>
      </c>
      <c r="D739" s="26">
        <f>IF('Training Data'!$B733="H",1,0)</f>
        <v>1</v>
      </c>
      <c r="E739" s="22">
        <f>IF('Training Data'!$B733="A",1,0)</f>
        <v>0</v>
      </c>
      <c r="F739" s="37">
        <v>0</v>
      </c>
      <c r="G739" s="37">
        <v>1</v>
      </c>
      <c r="H739" s="37">
        <v>1</v>
      </c>
      <c r="I739" s="37">
        <v>0</v>
      </c>
      <c r="J739" s="37">
        <v>0</v>
      </c>
      <c r="K739" s="37">
        <v>0</v>
      </c>
      <c r="L739" s="37">
        <v>0</v>
      </c>
      <c r="M739" s="37">
        <v>0</v>
      </c>
      <c r="N739" s="37">
        <v>0</v>
      </c>
      <c r="O739" s="37">
        <v>0</v>
      </c>
      <c r="P739" s="37">
        <v>0</v>
      </c>
      <c r="Q739" s="37">
        <v>0</v>
      </c>
      <c r="R739" s="37">
        <v>0</v>
      </c>
      <c r="S739" s="37">
        <v>0</v>
      </c>
      <c r="T739" s="22">
        <v>0</v>
      </c>
      <c r="U739" s="24">
        <v>1</v>
      </c>
      <c r="V739" s="23">
        <v>0</v>
      </c>
      <c r="W739" s="54">
        <f t="shared" si="22"/>
        <v>-8.2565584286901139E-2</v>
      </c>
      <c r="X739" s="55">
        <f t="shared" si="23"/>
        <v>8.2565584286901139E-2</v>
      </c>
    </row>
    <row r="740" spans="2:24" x14ac:dyDescent="0.25">
      <c r="B740" s="26">
        <f>IF('Training Data'!A734="M",1,0)</f>
        <v>0</v>
      </c>
      <c r="C740" s="22">
        <f>IF('Training Data'!A734="F",1,0)</f>
        <v>1</v>
      </c>
      <c r="D740" s="26">
        <f>IF('Training Data'!$B734="H",1,0)</f>
        <v>1</v>
      </c>
      <c r="E740" s="22">
        <f>IF('Training Data'!$B734="A",1,0)</f>
        <v>0</v>
      </c>
      <c r="F740" s="37">
        <v>0</v>
      </c>
      <c r="G740" s="37">
        <v>0</v>
      </c>
      <c r="H740" s="37">
        <v>1</v>
      </c>
      <c r="I740" s="37">
        <v>0</v>
      </c>
      <c r="J740" s="37">
        <v>0</v>
      </c>
      <c r="K740" s="37">
        <v>0</v>
      </c>
      <c r="L740" s="37">
        <v>0</v>
      </c>
      <c r="M740" s="37">
        <v>0</v>
      </c>
      <c r="N740" s="37">
        <v>0</v>
      </c>
      <c r="O740" s="37">
        <v>0</v>
      </c>
      <c r="P740" s="37">
        <v>0</v>
      </c>
      <c r="Q740" s="37">
        <v>0</v>
      </c>
      <c r="R740" s="37">
        <v>0</v>
      </c>
      <c r="S740" s="37">
        <v>0</v>
      </c>
      <c r="T740" s="22">
        <v>0</v>
      </c>
      <c r="U740" s="24">
        <v>1</v>
      </c>
      <c r="V740" s="23">
        <v>0</v>
      </c>
      <c r="W740" s="54">
        <f t="shared" si="22"/>
        <v>0.11028138109349209</v>
      </c>
      <c r="X740" s="55">
        <f t="shared" si="23"/>
        <v>0.11028138109349209</v>
      </c>
    </row>
    <row r="741" spans="2:24" x14ac:dyDescent="0.25">
      <c r="B741" s="26">
        <f>IF('Training Data'!A735="M",1,0)</f>
        <v>0</v>
      </c>
      <c r="C741" s="22">
        <f>IF('Training Data'!A735="F",1,0)</f>
        <v>1</v>
      </c>
      <c r="D741" s="26">
        <f>IF('Training Data'!$B735="H",1,0)</f>
        <v>0</v>
      </c>
      <c r="E741" s="22">
        <f>IF('Training Data'!$B735="A",1,0)</f>
        <v>1</v>
      </c>
      <c r="F741" s="37">
        <v>0</v>
      </c>
      <c r="G741" s="37">
        <v>0</v>
      </c>
      <c r="H741" s="37">
        <v>1</v>
      </c>
      <c r="I741" s="37">
        <v>0</v>
      </c>
      <c r="J741" s="37">
        <v>0</v>
      </c>
      <c r="K741" s="37">
        <v>0</v>
      </c>
      <c r="L741" s="37">
        <v>0</v>
      </c>
      <c r="M741" s="37">
        <v>0</v>
      </c>
      <c r="N741" s="37">
        <v>0</v>
      </c>
      <c r="O741" s="37">
        <v>0</v>
      </c>
      <c r="P741" s="37">
        <v>0</v>
      </c>
      <c r="Q741" s="37">
        <v>0</v>
      </c>
      <c r="R741" s="37">
        <v>0</v>
      </c>
      <c r="S741" s="37">
        <v>0</v>
      </c>
      <c r="T741" s="22">
        <v>0</v>
      </c>
      <c r="U741" s="24">
        <v>1</v>
      </c>
      <c r="V741" s="23">
        <v>0</v>
      </c>
      <c r="W741" s="54">
        <f t="shared" si="22"/>
        <v>0.12221945751488969</v>
      </c>
      <c r="X741" s="55">
        <f t="shared" si="23"/>
        <v>0.12221945751488969</v>
      </c>
    </row>
    <row r="742" spans="2:24" x14ac:dyDescent="0.25">
      <c r="B742" s="26">
        <f>IF('Training Data'!A736="M",1,0)</f>
        <v>0</v>
      </c>
      <c r="C742" s="22">
        <f>IF('Training Data'!A736="F",1,0)</f>
        <v>1</v>
      </c>
      <c r="D742" s="26">
        <f>IF('Training Data'!$B736="H",1,0)</f>
        <v>1</v>
      </c>
      <c r="E742" s="22">
        <f>IF('Training Data'!$B736="A",1,0)</f>
        <v>0</v>
      </c>
      <c r="F742" s="37">
        <v>0</v>
      </c>
      <c r="G742" s="37">
        <v>0</v>
      </c>
      <c r="H742" s="37">
        <v>0</v>
      </c>
      <c r="I742" s="37">
        <v>0</v>
      </c>
      <c r="J742" s="37">
        <v>0</v>
      </c>
      <c r="K742" s="37">
        <v>0</v>
      </c>
      <c r="L742" s="37">
        <v>0</v>
      </c>
      <c r="M742" s="37">
        <v>0</v>
      </c>
      <c r="N742" s="37">
        <v>0</v>
      </c>
      <c r="O742" s="37">
        <v>0</v>
      </c>
      <c r="P742" s="37">
        <v>0</v>
      </c>
      <c r="Q742" s="37">
        <v>0</v>
      </c>
      <c r="R742" s="37">
        <v>0</v>
      </c>
      <c r="S742" s="37">
        <v>0</v>
      </c>
      <c r="T742" s="22">
        <v>0</v>
      </c>
      <c r="U742" s="24">
        <v>1</v>
      </c>
      <c r="V742" s="23">
        <v>0</v>
      </c>
      <c r="W742" s="54">
        <f t="shared" si="22"/>
        <v>0.29666343459470645</v>
      </c>
      <c r="X742" s="55">
        <f t="shared" si="23"/>
        <v>0.29666343459470645</v>
      </c>
    </row>
    <row r="743" spans="2:24" x14ac:dyDescent="0.25">
      <c r="B743" s="26">
        <f>IF('Training Data'!A737="M",1,0)</f>
        <v>0</v>
      </c>
      <c r="C743" s="22">
        <f>IF('Training Data'!A737="F",1,0)</f>
        <v>1</v>
      </c>
      <c r="D743" s="26">
        <f>IF('Training Data'!$B737="H",1,0)</f>
        <v>1</v>
      </c>
      <c r="E743" s="22">
        <f>IF('Training Data'!$B737="A",1,0)</f>
        <v>0</v>
      </c>
      <c r="F743" s="37">
        <v>0</v>
      </c>
      <c r="G743" s="37">
        <v>0</v>
      </c>
      <c r="H743" s="37">
        <v>0</v>
      </c>
      <c r="I743" s="37">
        <v>0</v>
      </c>
      <c r="J743" s="37">
        <v>0</v>
      </c>
      <c r="K743" s="37">
        <v>0</v>
      </c>
      <c r="L743" s="37">
        <v>0</v>
      </c>
      <c r="M743" s="37">
        <v>0</v>
      </c>
      <c r="N743" s="37">
        <v>0</v>
      </c>
      <c r="O743" s="37">
        <v>0</v>
      </c>
      <c r="P743" s="37">
        <v>0</v>
      </c>
      <c r="Q743" s="37">
        <v>0</v>
      </c>
      <c r="R743" s="37">
        <v>0</v>
      </c>
      <c r="S743" s="37">
        <v>0</v>
      </c>
      <c r="T743" s="22">
        <v>0</v>
      </c>
      <c r="U743" s="24">
        <v>1</v>
      </c>
      <c r="V743" s="23">
        <v>0</v>
      </c>
      <c r="W743" s="54">
        <f t="shared" si="22"/>
        <v>0.29666343459470645</v>
      </c>
      <c r="X743" s="55">
        <f t="shared" si="23"/>
        <v>0.29666343459470645</v>
      </c>
    </row>
    <row r="744" spans="2:24" x14ac:dyDescent="0.25">
      <c r="B744" s="26">
        <f>IF('Training Data'!A738="M",1,0)</f>
        <v>0</v>
      </c>
      <c r="C744" s="22">
        <f>IF('Training Data'!A738="F",1,0)</f>
        <v>0</v>
      </c>
      <c r="D744" s="26">
        <f>IF('Training Data'!$B738="H",1,0)</f>
        <v>0</v>
      </c>
      <c r="E744" s="22">
        <f>IF('Training Data'!$B738="A",1,0)</f>
        <v>1</v>
      </c>
      <c r="F744" s="37">
        <v>0</v>
      </c>
      <c r="G744" s="37">
        <v>0</v>
      </c>
      <c r="H744" s="37">
        <v>1</v>
      </c>
      <c r="I744" s="37">
        <v>0</v>
      </c>
      <c r="J744" s="37">
        <v>0</v>
      </c>
      <c r="K744" s="37">
        <v>0</v>
      </c>
      <c r="L744" s="37">
        <v>0</v>
      </c>
      <c r="M744" s="37">
        <v>0</v>
      </c>
      <c r="N744" s="37">
        <v>0</v>
      </c>
      <c r="O744" s="37">
        <v>0</v>
      </c>
      <c r="P744" s="37">
        <v>0</v>
      </c>
      <c r="Q744" s="37">
        <v>0</v>
      </c>
      <c r="R744" s="37">
        <v>0</v>
      </c>
      <c r="S744" s="37">
        <v>0</v>
      </c>
      <c r="T744" s="22">
        <v>0</v>
      </c>
      <c r="U744" s="24">
        <v>1</v>
      </c>
      <c r="V744" s="23">
        <v>0</v>
      </c>
      <c r="W744" s="54">
        <f t="shared" si="22"/>
        <v>3.2367844313502925E-2</v>
      </c>
      <c r="X744" s="55">
        <f t="shared" si="23"/>
        <v>3.2367844313502925E-2</v>
      </c>
    </row>
    <row r="745" spans="2:24" x14ac:dyDescent="0.25">
      <c r="B745" s="26">
        <f>IF('Training Data'!A739="M",1,0)</f>
        <v>1</v>
      </c>
      <c r="C745" s="22">
        <f>IF('Training Data'!A739="F",1,0)</f>
        <v>0</v>
      </c>
      <c r="D745" s="26">
        <f>IF('Training Data'!$B739="H",1,0)</f>
        <v>0</v>
      </c>
      <c r="E745" s="22">
        <f>IF('Training Data'!$B739="A",1,0)</f>
        <v>1</v>
      </c>
      <c r="F745" s="37">
        <v>0</v>
      </c>
      <c r="G745" s="37">
        <v>0</v>
      </c>
      <c r="H745" s="37">
        <v>1</v>
      </c>
      <c r="I745" s="37">
        <v>0</v>
      </c>
      <c r="J745" s="37">
        <v>0</v>
      </c>
      <c r="K745" s="37">
        <v>0</v>
      </c>
      <c r="L745" s="37">
        <v>0</v>
      </c>
      <c r="M745" s="37">
        <v>0</v>
      </c>
      <c r="N745" s="37">
        <v>0</v>
      </c>
      <c r="O745" s="37">
        <v>0</v>
      </c>
      <c r="P745" s="37">
        <v>0</v>
      </c>
      <c r="Q745" s="37">
        <v>0</v>
      </c>
      <c r="R745" s="37">
        <v>0</v>
      </c>
      <c r="S745" s="37">
        <v>0</v>
      </c>
      <c r="T745" s="22">
        <v>0</v>
      </c>
      <c r="U745" s="24">
        <v>1</v>
      </c>
      <c r="V745" s="23">
        <v>0</v>
      </c>
      <c r="W745" s="54">
        <f t="shared" si="22"/>
        <v>1.1334096260995796E-2</v>
      </c>
      <c r="X745" s="55">
        <f t="shared" si="23"/>
        <v>1.1334096260995796E-2</v>
      </c>
    </row>
    <row r="746" spans="2:24" x14ac:dyDescent="0.25">
      <c r="B746" s="26">
        <f>IF('Training Data'!A740="M",1,0)</f>
        <v>1</v>
      </c>
      <c r="C746" s="22">
        <f>IF('Training Data'!A740="F",1,0)</f>
        <v>0</v>
      </c>
      <c r="D746" s="26">
        <f>IF('Training Data'!$B740="H",1,0)</f>
        <v>0</v>
      </c>
      <c r="E746" s="22">
        <f>IF('Training Data'!$B740="A",1,0)</f>
        <v>1</v>
      </c>
      <c r="F746" s="37">
        <v>0</v>
      </c>
      <c r="G746" s="37">
        <v>1</v>
      </c>
      <c r="H746" s="37">
        <v>0</v>
      </c>
      <c r="I746" s="37">
        <v>0</v>
      </c>
      <c r="J746" s="37">
        <v>1</v>
      </c>
      <c r="K746" s="37">
        <v>0</v>
      </c>
      <c r="L746" s="37">
        <v>0</v>
      </c>
      <c r="M746" s="37">
        <v>0</v>
      </c>
      <c r="N746" s="37">
        <v>0</v>
      </c>
      <c r="O746" s="37">
        <v>0</v>
      </c>
      <c r="P746" s="37">
        <v>0</v>
      </c>
      <c r="Q746" s="37">
        <v>0</v>
      </c>
      <c r="R746" s="37">
        <v>0</v>
      </c>
      <c r="S746" s="37">
        <v>0</v>
      </c>
      <c r="T746" s="22">
        <v>0</v>
      </c>
      <c r="U746" s="24">
        <v>1</v>
      </c>
      <c r="V746" s="23">
        <v>0</v>
      </c>
      <c r="W746" s="54">
        <f t="shared" si="22"/>
        <v>0.40053066602243392</v>
      </c>
      <c r="X746" s="55">
        <f t="shared" si="23"/>
        <v>0.40053066602243392</v>
      </c>
    </row>
    <row r="747" spans="2:24" x14ac:dyDescent="0.25">
      <c r="B747" s="26">
        <f>IF('Training Data'!A741="M",1,0)</f>
        <v>1</v>
      </c>
      <c r="C747" s="22">
        <f>IF('Training Data'!A741="F",1,0)</f>
        <v>0</v>
      </c>
      <c r="D747" s="26">
        <f>IF('Training Data'!$B741="H",1,0)</f>
        <v>0</v>
      </c>
      <c r="E747" s="22">
        <f>IF('Training Data'!$B741="A",1,0)</f>
        <v>1</v>
      </c>
      <c r="F747" s="37">
        <v>0</v>
      </c>
      <c r="G747" s="37">
        <v>0</v>
      </c>
      <c r="H747" s="37">
        <v>1</v>
      </c>
      <c r="I747" s="37">
        <v>0</v>
      </c>
      <c r="J747" s="37">
        <v>0</v>
      </c>
      <c r="K747" s="37">
        <v>0</v>
      </c>
      <c r="L747" s="37">
        <v>0</v>
      </c>
      <c r="M747" s="37">
        <v>0</v>
      </c>
      <c r="N747" s="37">
        <v>0</v>
      </c>
      <c r="O747" s="37">
        <v>0</v>
      </c>
      <c r="P747" s="37">
        <v>1</v>
      </c>
      <c r="Q747" s="37">
        <v>0</v>
      </c>
      <c r="R747" s="37">
        <v>0</v>
      </c>
      <c r="S747" s="37">
        <v>1</v>
      </c>
      <c r="T747" s="22">
        <v>0</v>
      </c>
      <c r="U747" s="24">
        <v>1</v>
      </c>
      <c r="V747" s="23">
        <v>0</v>
      </c>
      <c r="W747" s="54">
        <f t="shared" si="22"/>
        <v>-0.28621359860400791</v>
      </c>
      <c r="X747" s="55">
        <f t="shared" si="23"/>
        <v>0.28621359860400791</v>
      </c>
    </row>
    <row r="748" spans="2:24" x14ac:dyDescent="0.25">
      <c r="B748" s="26">
        <f>IF('Training Data'!A742="M",1,0)</f>
        <v>0</v>
      </c>
      <c r="C748" s="22">
        <f>IF('Training Data'!A742="F",1,0)</f>
        <v>1</v>
      </c>
      <c r="D748" s="26">
        <f>IF('Training Data'!$B742="H",1,0)</f>
        <v>1</v>
      </c>
      <c r="E748" s="22">
        <f>IF('Training Data'!$B742="A",1,0)</f>
        <v>0</v>
      </c>
      <c r="F748" s="37">
        <v>0</v>
      </c>
      <c r="G748" s="37">
        <v>0</v>
      </c>
      <c r="H748" s="37">
        <v>0</v>
      </c>
      <c r="I748" s="37">
        <v>0</v>
      </c>
      <c r="J748" s="37">
        <v>0</v>
      </c>
      <c r="K748" s="37">
        <v>0</v>
      </c>
      <c r="L748" s="37">
        <v>0</v>
      </c>
      <c r="M748" s="37">
        <v>0</v>
      </c>
      <c r="N748" s="37">
        <v>0</v>
      </c>
      <c r="O748" s="37">
        <v>0</v>
      </c>
      <c r="P748" s="37">
        <v>1</v>
      </c>
      <c r="Q748" s="37">
        <v>0</v>
      </c>
      <c r="R748" s="37">
        <v>0</v>
      </c>
      <c r="S748" s="37">
        <v>0</v>
      </c>
      <c r="T748" s="22">
        <v>0</v>
      </c>
      <c r="U748" s="24">
        <v>1</v>
      </c>
      <c r="V748" s="23">
        <v>0</v>
      </c>
      <c r="W748" s="54">
        <f t="shared" si="22"/>
        <v>0.14145560582671737</v>
      </c>
      <c r="X748" s="55">
        <f t="shared" si="23"/>
        <v>0.14145560582671737</v>
      </c>
    </row>
    <row r="749" spans="2:24" x14ac:dyDescent="0.25">
      <c r="B749" s="26">
        <f>IF('Training Data'!A743="M",1,0)</f>
        <v>1</v>
      </c>
      <c r="C749" s="22">
        <f>IF('Training Data'!A743="F",1,0)</f>
        <v>0</v>
      </c>
      <c r="D749" s="26">
        <f>IF('Training Data'!$B743="H",1,0)</f>
        <v>1</v>
      </c>
      <c r="E749" s="22">
        <f>IF('Training Data'!$B743="A",1,0)</f>
        <v>0</v>
      </c>
      <c r="F749" s="37">
        <v>0</v>
      </c>
      <c r="G749" s="37">
        <v>0</v>
      </c>
      <c r="H749" s="37">
        <v>0</v>
      </c>
      <c r="I749" s="37">
        <v>0</v>
      </c>
      <c r="J749" s="37">
        <v>0</v>
      </c>
      <c r="K749" s="37">
        <v>0</v>
      </c>
      <c r="L749" s="37">
        <v>0</v>
      </c>
      <c r="M749" s="37">
        <v>1</v>
      </c>
      <c r="N749" s="37">
        <v>0</v>
      </c>
      <c r="O749" s="37">
        <v>0</v>
      </c>
      <c r="P749" s="37">
        <v>1</v>
      </c>
      <c r="Q749" s="37">
        <v>0</v>
      </c>
      <c r="R749" s="37">
        <v>0</v>
      </c>
      <c r="S749" s="37">
        <v>0</v>
      </c>
      <c r="T749" s="22">
        <v>0</v>
      </c>
      <c r="U749" s="24">
        <v>1</v>
      </c>
      <c r="V749" s="23">
        <v>0</v>
      </c>
      <c r="W749" s="54">
        <f t="shared" si="22"/>
        <v>0.33089077722593607</v>
      </c>
      <c r="X749" s="55">
        <f t="shared" si="23"/>
        <v>0.33089077722593607</v>
      </c>
    </row>
    <row r="750" spans="2:24" x14ac:dyDescent="0.25">
      <c r="B750" s="26">
        <f>IF('Training Data'!A744="M",1,0)</f>
        <v>0</v>
      </c>
      <c r="C750" s="22">
        <f>IF('Training Data'!A744="F",1,0)</f>
        <v>1</v>
      </c>
      <c r="D750" s="26">
        <f>IF('Training Data'!$B744="H",1,0)</f>
        <v>0</v>
      </c>
      <c r="E750" s="22">
        <f>IF('Training Data'!$B744="A",1,0)</f>
        <v>1</v>
      </c>
      <c r="F750" s="37">
        <v>0</v>
      </c>
      <c r="G750" s="37">
        <v>0</v>
      </c>
      <c r="H750" s="37">
        <v>0</v>
      </c>
      <c r="I750" s="37">
        <v>0</v>
      </c>
      <c r="J750" s="37">
        <v>0</v>
      </c>
      <c r="K750" s="37">
        <v>0</v>
      </c>
      <c r="L750" s="37">
        <v>0</v>
      </c>
      <c r="M750" s="37">
        <v>0</v>
      </c>
      <c r="N750" s="37">
        <v>0</v>
      </c>
      <c r="O750" s="37">
        <v>0</v>
      </c>
      <c r="P750" s="37">
        <v>0</v>
      </c>
      <c r="Q750" s="37">
        <v>0</v>
      </c>
      <c r="R750" s="37">
        <v>0</v>
      </c>
      <c r="S750" s="37">
        <v>0</v>
      </c>
      <c r="T750" s="22">
        <v>0</v>
      </c>
      <c r="U750" s="24">
        <v>1</v>
      </c>
      <c r="V750" s="23">
        <v>0</v>
      </c>
      <c r="W750" s="54">
        <f t="shared" si="22"/>
        <v>0.30860151101610406</v>
      </c>
      <c r="X750" s="55">
        <f t="shared" si="23"/>
        <v>0.30860151101610406</v>
      </c>
    </row>
    <row r="751" spans="2:24" x14ac:dyDescent="0.25">
      <c r="B751" s="26">
        <f>IF('Training Data'!A745="M",1,0)</f>
        <v>0</v>
      </c>
      <c r="C751" s="22">
        <f>IF('Training Data'!A745="F",1,0)</f>
        <v>1</v>
      </c>
      <c r="D751" s="26">
        <f>IF('Training Data'!$B745="H",1,0)</f>
        <v>0</v>
      </c>
      <c r="E751" s="22">
        <f>IF('Training Data'!$B745="A",1,0)</f>
        <v>0</v>
      </c>
      <c r="F751" s="37">
        <v>0</v>
      </c>
      <c r="G751" s="37">
        <v>0</v>
      </c>
      <c r="H751" s="37">
        <v>1</v>
      </c>
      <c r="I751" s="37">
        <v>0</v>
      </c>
      <c r="J751" s="37">
        <v>0</v>
      </c>
      <c r="K751" s="37">
        <v>0</v>
      </c>
      <c r="L751" s="37">
        <v>0</v>
      </c>
      <c r="M751" s="37">
        <v>0</v>
      </c>
      <c r="N751" s="37">
        <v>0</v>
      </c>
      <c r="O751" s="37">
        <v>0</v>
      </c>
      <c r="P751" s="37">
        <v>0</v>
      </c>
      <c r="Q751" s="37">
        <v>0</v>
      </c>
      <c r="R751" s="37">
        <v>1</v>
      </c>
      <c r="S751" s="37">
        <v>0</v>
      </c>
      <c r="T751" s="22">
        <v>1</v>
      </c>
      <c r="U751" s="24">
        <v>1</v>
      </c>
      <c r="V751" s="23">
        <v>0</v>
      </c>
      <c r="W751" s="54">
        <f t="shared" si="22"/>
        <v>0.66771905092892636</v>
      </c>
      <c r="X751" s="55">
        <f t="shared" si="23"/>
        <v>0.66771905092892636</v>
      </c>
    </row>
    <row r="752" spans="2:24" x14ac:dyDescent="0.25">
      <c r="B752" s="26">
        <f>IF('Training Data'!A746="M",1,0)</f>
        <v>0</v>
      </c>
      <c r="C752" s="22">
        <f>IF('Training Data'!A746="F",1,0)</f>
        <v>1</v>
      </c>
      <c r="D752" s="26">
        <f>IF('Training Data'!$B746="H",1,0)</f>
        <v>1</v>
      </c>
      <c r="E752" s="22">
        <f>IF('Training Data'!$B746="A",1,0)</f>
        <v>0</v>
      </c>
      <c r="F752" s="37">
        <v>0</v>
      </c>
      <c r="G752" s="37">
        <v>0</v>
      </c>
      <c r="H752" s="37">
        <v>0</v>
      </c>
      <c r="I752" s="37">
        <v>0</v>
      </c>
      <c r="J752" s="37">
        <v>0</v>
      </c>
      <c r="K752" s="37">
        <v>0</v>
      </c>
      <c r="L752" s="37">
        <v>0</v>
      </c>
      <c r="M752" s="37">
        <v>0</v>
      </c>
      <c r="N752" s="37">
        <v>0</v>
      </c>
      <c r="O752" s="37">
        <v>0</v>
      </c>
      <c r="P752" s="37">
        <v>0</v>
      </c>
      <c r="Q752" s="37">
        <v>0</v>
      </c>
      <c r="R752" s="37">
        <v>0</v>
      </c>
      <c r="S752" s="37">
        <v>1</v>
      </c>
      <c r="T752" s="22">
        <v>0</v>
      </c>
      <c r="U752" s="24">
        <v>1</v>
      </c>
      <c r="V752" s="23">
        <v>0</v>
      </c>
      <c r="W752" s="54">
        <f t="shared" si="22"/>
        <v>0.15432356849769177</v>
      </c>
      <c r="X752" s="55">
        <f t="shared" si="23"/>
        <v>0.15432356849769177</v>
      </c>
    </row>
    <row r="753" spans="2:24" x14ac:dyDescent="0.25">
      <c r="B753" s="26">
        <f>IF('Training Data'!A747="M",1,0)</f>
        <v>1</v>
      </c>
      <c r="C753" s="22">
        <f>IF('Training Data'!A747="F",1,0)</f>
        <v>0</v>
      </c>
      <c r="D753" s="26">
        <f>IF('Training Data'!$B747="H",1,0)</f>
        <v>0</v>
      </c>
      <c r="E753" s="22">
        <f>IF('Training Data'!$B747="A",1,0)</f>
        <v>1</v>
      </c>
      <c r="F753" s="37">
        <v>0</v>
      </c>
      <c r="G753" s="37">
        <v>1</v>
      </c>
      <c r="H753" s="37">
        <v>1</v>
      </c>
      <c r="I753" s="37">
        <v>0</v>
      </c>
      <c r="J753" s="37">
        <v>0</v>
      </c>
      <c r="K753" s="37">
        <v>0</v>
      </c>
      <c r="L753" s="37">
        <v>0</v>
      </c>
      <c r="M753" s="37">
        <v>0</v>
      </c>
      <c r="N753" s="37">
        <v>0</v>
      </c>
      <c r="O753" s="37">
        <v>0</v>
      </c>
      <c r="P753" s="37">
        <v>0</v>
      </c>
      <c r="Q753" s="37">
        <v>0</v>
      </c>
      <c r="R753" s="37">
        <v>0</v>
      </c>
      <c r="S753" s="37">
        <v>0</v>
      </c>
      <c r="T753" s="22">
        <v>0</v>
      </c>
      <c r="U753" s="24">
        <v>1</v>
      </c>
      <c r="V753" s="23">
        <v>0</v>
      </c>
      <c r="W753" s="54">
        <f t="shared" si="22"/>
        <v>-0.1815128691193974</v>
      </c>
      <c r="X753" s="55">
        <f t="shared" si="23"/>
        <v>0.1815128691193974</v>
      </c>
    </row>
    <row r="754" spans="2:24" x14ac:dyDescent="0.25">
      <c r="B754" s="26">
        <f>IF('Training Data'!A748="M",1,0)</f>
        <v>1</v>
      </c>
      <c r="C754" s="22">
        <f>IF('Training Data'!A748="F",1,0)</f>
        <v>0</v>
      </c>
      <c r="D754" s="26">
        <f>IF('Training Data'!$B748="H",1,0)</f>
        <v>0</v>
      </c>
      <c r="E754" s="22">
        <f>IF('Training Data'!$B748="A",1,0)</f>
        <v>1</v>
      </c>
      <c r="F754" s="37">
        <v>0</v>
      </c>
      <c r="G754" s="37">
        <v>0</v>
      </c>
      <c r="H754" s="37">
        <v>0</v>
      </c>
      <c r="I754" s="37">
        <v>0</v>
      </c>
      <c r="J754" s="37">
        <v>0</v>
      </c>
      <c r="K754" s="37">
        <v>0</v>
      </c>
      <c r="L754" s="37">
        <v>0</v>
      </c>
      <c r="M754" s="37">
        <v>0</v>
      </c>
      <c r="N754" s="37">
        <v>0</v>
      </c>
      <c r="O754" s="37">
        <v>0</v>
      </c>
      <c r="P754" s="37">
        <v>0</v>
      </c>
      <c r="Q754" s="37">
        <v>0</v>
      </c>
      <c r="R754" s="37">
        <v>0</v>
      </c>
      <c r="S754" s="37">
        <v>0</v>
      </c>
      <c r="T754" s="22">
        <v>0</v>
      </c>
      <c r="U754" s="24">
        <v>1</v>
      </c>
      <c r="V754" s="23">
        <v>0</v>
      </c>
      <c r="W754" s="54">
        <f t="shared" si="22"/>
        <v>0.19771614976221014</v>
      </c>
      <c r="X754" s="55">
        <f t="shared" si="23"/>
        <v>0.19771614976221014</v>
      </c>
    </row>
    <row r="755" spans="2:24" x14ac:dyDescent="0.25">
      <c r="B755" s="26">
        <f>IF('Training Data'!A749="M",1,0)</f>
        <v>1</v>
      </c>
      <c r="C755" s="22">
        <f>IF('Training Data'!A749="F",1,0)</f>
        <v>0</v>
      </c>
      <c r="D755" s="26">
        <f>IF('Training Data'!$B749="H",1,0)</f>
        <v>1</v>
      </c>
      <c r="E755" s="22">
        <f>IF('Training Data'!$B749="A",1,0)</f>
        <v>0</v>
      </c>
      <c r="F755" s="37">
        <v>0</v>
      </c>
      <c r="G755" s="37">
        <v>0</v>
      </c>
      <c r="H755" s="37">
        <v>0</v>
      </c>
      <c r="I755" s="37">
        <v>0</v>
      </c>
      <c r="J755" s="37">
        <v>0</v>
      </c>
      <c r="K755" s="37">
        <v>0</v>
      </c>
      <c r="L755" s="37">
        <v>0</v>
      </c>
      <c r="M755" s="37">
        <v>0</v>
      </c>
      <c r="N755" s="37">
        <v>0</v>
      </c>
      <c r="O755" s="37">
        <v>0</v>
      </c>
      <c r="P755" s="37">
        <v>0</v>
      </c>
      <c r="Q755" s="37">
        <v>0</v>
      </c>
      <c r="R755" s="37">
        <v>0</v>
      </c>
      <c r="S755" s="37">
        <v>0</v>
      </c>
      <c r="T755" s="22">
        <v>0</v>
      </c>
      <c r="U755" s="24">
        <v>1</v>
      </c>
      <c r="V755" s="23">
        <v>0</v>
      </c>
      <c r="W755" s="54">
        <f t="shared" si="22"/>
        <v>0.18577807334081253</v>
      </c>
      <c r="X755" s="55">
        <f t="shared" si="23"/>
        <v>0.18577807334081253</v>
      </c>
    </row>
    <row r="756" spans="2:24" x14ac:dyDescent="0.25">
      <c r="B756" s="26">
        <f>IF('Training Data'!A750="M",1,0)</f>
        <v>1</v>
      </c>
      <c r="C756" s="22">
        <f>IF('Training Data'!A750="F",1,0)</f>
        <v>0</v>
      </c>
      <c r="D756" s="26">
        <f>IF('Training Data'!$B750="H",1,0)</f>
        <v>0</v>
      </c>
      <c r="E756" s="22">
        <f>IF('Training Data'!$B750="A",1,0)</f>
        <v>0</v>
      </c>
      <c r="F756" s="37">
        <v>0</v>
      </c>
      <c r="G756" s="37">
        <v>0</v>
      </c>
      <c r="H756" s="37">
        <v>0</v>
      </c>
      <c r="I756" s="37">
        <v>0</v>
      </c>
      <c r="J756" s="37">
        <v>0</v>
      </c>
      <c r="K756" s="37">
        <v>0</v>
      </c>
      <c r="L756" s="37">
        <v>0</v>
      </c>
      <c r="M756" s="37">
        <v>0</v>
      </c>
      <c r="N756" s="37">
        <v>0</v>
      </c>
      <c r="O756" s="37">
        <v>0</v>
      </c>
      <c r="P756" s="37">
        <v>0</v>
      </c>
      <c r="Q756" s="37">
        <v>0</v>
      </c>
      <c r="R756" s="37">
        <v>0</v>
      </c>
      <c r="S756" s="37">
        <v>0</v>
      </c>
      <c r="T756" s="22">
        <v>0</v>
      </c>
      <c r="U756" s="24">
        <v>1</v>
      </c>
      <c r="V756" s="23">
        <v>0</v>
      </c>
      <c r="W756" s="54">
        <f t="shared" si="22"/>
        <v>0.14105970794705031</v>
      </c>
      <c r="X756" s="55">
        <f t="shared" si="23"/>
        <v>0.14105970794705031</v>
      </c>
    </row>
    <row r="757" spans="2:24" x14ac:dyDescent="0.25">
      <c r="B757" s="26">
        <f>IF('Training Data'!A751="M",1,0)</f>
        <v>0</v>
      </c>
      <c r="C757" s="22">
        <f>IF('Training Data'!A751="F",1,0)</f>
        <v>1</v>
      </c>
      <c r="D757" s="26">
        <f>IF('Training Data'!$B751="H",1,0)</f>
        <v>0</v>
      </c>
      <c r="E757" s="22">
        <f>IF('Training Data'!$B751="A",1,0)</f>
        <v>1</v>
      </c>
      <c r="F757" s="37">
        <v>0</v>
      </c>
      <c r="G757" s="37">
        <v>0</v>
      </c>
      <c r="H757" s="37">
        <v>1</v>
      </c>
      <c r="I757" s="37">
        <v>0</v>
      </c>
      <c r="J757" s="37">
        <v>0</v>
      </c>
      <c r="K757" s="37">
        <v>0</v>
      </c>
      <c r="L757" s="37">
        <v>0</v>
      </c>
      <c r="M757" s="37">
        <v>0</v>
      </c>
      <c r="N757" s="37">
        <v>0</v>
      </c>
      <c r="O757" s="37">
        <v>0</v>
      </c>
      <c r="P757" s="37">
        <v>0</v>
      </c>
      <c r="Q757" s="37">
        <v>0</v>
      </c>
      <c r="R757" s="37">
        <v>0</v>
      </c>
      <c r="S757" s="37">
        <v>1</v>
      </c>
      <c r="T757" s="22">
        <v>0</v>
      </c>
      <c r="U757" s="24">
        <v>1</v>
      </c>
      <c r="V757" s="23">
        <v>0</v>
      </c>
      <c r="W757" s="54">
        <f t="shared" si="22"/>
        <v>-2.0120408582124993E-2</v>
      </c>
      <c r="X757" s="55">
        <f t="shared" si="23"/>
        <v>2.0120408582124993E-2</v>
      </c>
    </row>
    <row r="758" spans="2:24" x14ac:dyDescent="0.25">
      <c r="B758" s="26">
        <f>IF('Training Data'!A752="M",1,0)</f>
        <v>0</v>
      </c>
      <c r="C758" s="22">
        <f>IF('Training Data'!A752="F",1,0)</f>
        <v>1</v>
      </c>
      <c r="D758" s="26">
        <f>IF('Training Data'!$B752="H",1,0)</f>
        <v>0</v>
      </c>
      <c r="E758" s="22">
        <f>IF('Training Data'!$B752="A",1,0)</f>
        <v>1</v>
      </c>
      <c r="F758" s="37">
        <v>0</v>
      </c>
      <c r="G758" s="37">
        <v>0</v>
      </c>
      <c r="H758" s="37">
        <v>1</v>
      </c>
      <c r="I758" s="37">
        <v>0</v>
      </c>
      <c r="J758" s="37">
        <v>0</v>
      </c>
      <c r="K758" s="37">
        <v>0</v>
      </c>
      <c r="L758" s="37">
        <v>1</v>
      </c>
      <c r="M758" s="37">
        <v>0</v>
      </c>
      <c r="N758" s="37">
        <v>0</v>
      </c>
      <c r="O758" s="37">
        <v>0</v>
      </c>
      <c r="P758" s="37">
        <v>0</v>
      </c>
      <c r="Q758" s="37">
        <v>0</v>
      </c>
      <c r="R758" s="37">
        <v>0</v>
      </c>
      <c r="S758" s="37">
        <v>1</v>
      </c>
      <c r="T758" s="22">
        <v>0</v>
      </c>
      <c r="U758" s="24">
        <v>1</v>
      </c>
      <c r="V758" s="23">
        <v>0</v>
      </c>
      <c r="W758" s="54">
        <f t="shared" si="22"/>
        <v>0.30623750476414591</v>
      </c>
      <c r="X758" s="55">
        <f t="shared" si="23"/>
        <v>0.30623750476414591</v>
      </c>
    </row>
    <row r="759" spans="2:24" x14ac:dyDescent="0.25">
      <c r="B759" s="26">
        <f>IF('Training Data'!A753="M",1,0)</f>
        <v>0</v>
      </c>
      <c r="C759" s="22">
        <f>IF('Training Data'!A753="F",1,0)</f>
        <v>1</v>
      </c>
      <c r="D759" s="26">
        <f>IF('Training Data'!$B753="H",1,0)</f>
        <v>1</v>
      </c>
      <c r="E759" s="22">
        <f>IF('Training Data'!$B753="A",1,0)</f>
        <v>0</v>
      </c>
      <c r="F759" s="37">
        <v>0</v>
      </c>
      <c r="G759" s="37">
        <v>1</v>
      </c>
      <c r="H759" s="37">
        <v>1</v>
      </c>
      <c r="I759" s="37">
        <v>0</v>
      </c>
      <c r="J759" s="37">
        <v>0</v>
      </c>
      <c r="K759" s="37">
        <v>0</v>
      </c>
      <c r="L759" s="37">
        <v>0</v>
      </c>
      <c r="M759" s="37">
        <v>0</v>
      </c>
      <c r="N759" s="37">
        <v>0</v>
      </c>
      <c r="O759" s="37">
        <v>0</v>
      </c>
      <c r="P759" s="37">
        <v>0</v>
      </c>
      <c r="Q759" s="37">
        <v>0</v>
      </c>
      <c r="R759" s="37">
        <v>0</v>
      </c>
      <c r="S759" s="37">
        <v>0</v>
      </c>
      <c r="T759" s="22">
        <v>0</v>
      </c>
      <c r="U759" s="24">
        <v>1</v>
      </c>
      <c r="V759" s="23">
        <v>0</v>
      </c>
      <c r="W759" s="54">
        <f t="shared" si="22"/>
        <v>-8.2565584286901139E-2</v>
      </c>
      <c r="X759" s="55">
        <f t="shared" si="23"/>
        <v>8.2565584286901139E-2</v>
      </c>
    </row>
    <row r="760" spans="2:24" x14ac:dyDescent="0.25">
      <c r="B760" s="26">
        <f>IF('Training Data'!A754="M",1,0)</f>
        <v>1</v>
      </c>
      <c r="C760" s="22">
        <f>IF('Training Data'!A754="F",1,0)</f>
        <v>0</v>
      </c>
      <c r="D760" s="26">
        <f>IF('Training Data'!$B754="H",1,0)</f>
        <v>1</v>
      </c>
      <c r="E760" s="22">
        <f>IF('Training Data'!$B754="A",1,0)</f>
        <v>0</v>
      </c>
      <c r="F760" s="37">
        <v>0</v>
      </c>
      <c r="G760" s="37">
        <v>1</v>
      </c>
      <c r="H760" s="37">
        <v>0</v>
      </c>
      <c r="I760" s="37">
        <v>0</v>
      </c>
      <c r="J760" s="37">
        <v>0</v>
      </c>
      <c r="K760" s="37">
        <v>0</v>
      </c>
      <c r="L760" s="37">
        <v>0</v>
      </c>
      <c r="M760" s="37">
        <v>0</v>
      </c>
      <c r="N760" s="37">
        <v>0</v>
      </c>
      <c r="O760" s="37">
        <v>0</v>
      </c>
      <c r="P760" s="37">
        <v>0</v>
      </c>
      <c r="Q760" s="37">
        <v>0</v>
      </c>
      <c r="R760" s="37">
        <v>0</v>
      </c>
      <c r="S760" s="37">
        <v>0</v>
      </c>
      <c r="T760" s="22">
        <v>0</v>
      </c>
      <c r="U760" s="24">
        <v>1</v>
      </c>
      <c r="V760" s="23">
        <v>0</v>
      </c>
      <c r="W760" s="54">
        <f t="shared" si="22"/>
        <v>-7.0688920395807209E-3</v>
      </c>
      <c r="X760" s="55">
        <f t="shared" si="23"/>
        <v>7.0688920395807209E-3</v>
      </c>
    </row>
    <row r="761" spans="2:24" x14ac:dyDescent="0.25">
      <c r="B761" s="26">
        <f>IF('Training Data'!A755="M",1,0)</f>
        <v>0</v>
      </c>
      <c r="C761" s="22">
        <f>IF('Training Data'!A755="F",1,0)</f>
        <v>1</v>
      </c>
      <c r="D761" s="26">
        <f>IF('Training Data'!$B755="H",1,0)</f>
        <v>0</v>
      </c>
      <c r="E761" s="22">
        <f>IF('Training Data'!$B755="A",1,0)</f>
        <v>1</v>
      </c>
      <c r="F761" s="37">
        <v>0</v>
      </c>
      <c r="G761" s="37">
        <v>1</v>
      </c>
      <c r="H761" s="37">
        <v>0</v>
      </c>
      <c r="I761" s="37">
        <v>0</v>
      </c>
      <c r="J761" s="37">
        <v>0</v>
      </c>
      <c r="K761" s="37">
        <v>0</v>
      </c>
      <c r="L761" s="37">
        <v>0</v>
      </c>
      <c r="M761" s="37">
        <v>0</v>
      </c>
      <c r="N761" s="37">
        <v>0</v>
      </c>
      <c r="O761" s="37">
        <v>0</v>
      </c>
      <c r="P761" s="37">
        <v>0</v>
      </c>
      <c r="Q761" s="37">
        <v>0</v>
      </c>
      <c r="R761" s="37">
        <v>0</v>
      </c>
      <c r="S761" s="37">
        <v>1</v>
      </c>
      <c r="T761" s="22">
        <v>0</v>
      </c>
      <c r="U761" s="24">
        <v>1</v>
      </c>
      <c r="V761" s="23">
        <v>0</v>
      </c>
      <c r="W761" s="54">
        <f t="shared" si="22"/>
        <v>-2.6585320461303852E-2</v>
      </c>
      <c r="X761" s="55">
        <f t="shared" si="23"/>
        <v>2.6585320461303852E-2</v>
      </c>
    </row>
    <row r="762" spans="2:24" x14ac:dyDescent="0.25">
      <c r="B762" s="26">
        <f>IF('Training Data'!A756="M",1,0)</f>
        <v>0</v>
      </c>
      <c r="C762" s="22">
        <f>IF('Training Data'!A756="F",1,0)</f>
        <v>0</v>
      </c>
      <c r="D762" s="26">
        <f>IF('Training Data'!$B756="H",1,0)</f>
        <v>0</v>
      </c>
      <c r="E762" s="22">
        <f>IF('Training Data'!$B756="A",1,0)</f>
        <v>1</v>
      </c>
      <c r="F762" s="37">
        <v>0</v>
      </c>
      <c r="G762" s="37">
        <v>1</v>
      </c>
      <c r="H762" s="37">
        <v>0</v>
      </c>
      <c r="I762" s="37">
        <v>0</v>
      </c>
      <c r="J762" s="37">
        <v>0</v>
      </c>
      <c r="K762" s="37">
        <v>0</v>
      </c>
      <c r="L762" s="37">
        <v>0</v>
      </c>
      <c r="M762" s="37">
        <v>0</v>
      </c>
      <c r="N762" s="37">
        <v>0</v>
      </c>
      <c r="O762" s="37">
        <v>0</v>
      </c>
      <c r="P762" s="37">
        <v>0</v>
      </c>
      <c r="Q762" s="37">
        <v>0</v>
      </c>
      <c r="R762" s="37">
        <v>0</v>
      </c>
      <c r="S762" s="37">
        <v>0</v>
      </c>
      <c r="T762" s="22">
        <v>0</v>
      </c>
      <c r="U762" s="24">
        <v>1</v>
      </c>
      <c r="V762" s="23">
        <v>0</v>
      </c>
      <c r="W762" s="54">
        <f t="shared" si="22"/>
        <v>2.5902932434324066E-2</v>
      </c>
      <c r="X762" s="55">
        <f t="shared" si="23"/>
        <v>2.5902932434324066E-2</v>
      </c>
    </row>
    <row r="763" spans="2:24" x14ac:dyDescent="0.25">
      <c r="B763" s="26">
        <f>IF('Training Data'!A757="M",1,0)</f>
        <v>0</v>
      </c>
      <c r="C763" s="22">
        <f>IF('Training Data'!A757="F",1,0)</f>
        <v>1</v>
      </c>
      <c r="D763" s="26">
        <f>IF('Training Data'!$B757="H",1,0)</f>
        <v>0</v>
      </c>
      <c r="E763" s="22">
        <f>IF('Training Data'!$B757="A",1,0)</f>
        <v>0</v>
      </c>
      <c r="F763" s="37">
        <v>0</v>
      </c>
      <c r="G763" s="37">
        <v>0</v>
      </c>
      <c r="H763" s="37">
        <v>0</v>
      </c>
      <c r="I763" s="37">
        <v>0</v>
      </c>
      <c r="J763" s="37">
        <v>0</v>
      </c>
      <c r="K763" s="37">
        <v>0</v>
      </c>
      <c r="L763" s="37">
        <v>0</v>
      </c>
      <c r="M763" s="37">
        <v>0</v>
      </c>
      <c r="N763" s="37">
        <v>0</v>
      </c>
      <c r="O763" s="37">
        <v>0</v>
      </c>
      <c r="P763" s="37">
        <v>0</v>
      </c>
      <c r="Q763" s="37">
        <v>0</v>
      </c>
      <c r="R763" s="37">
        <v>0</v>
      </c>
      <c r="S763" s="37">
        <v>0</v>
      </c>
      <c r="T763" s="22">
        <v>0</v>
      </c>
      <c r="U763" s="24">
        <v>1</v>
      </c>
      <c r="V763" s="23">
        <v>0</v>
      </c>
      <c r="W763" s="54">
        <f t="shared" si="22"/>
        <v>0.25194506920094423</v>
      </c>
      <c r="X763" s="55">
        <f t="shared" si="23"/>
        <v>0.25194506920094423</v>
      </c>
    </row>
    <row r="764" spans="2:24" x14ac:dyDescent="0.25">
      <c r="B764" s="26">
        <f>IF('Training Data'!A758="M",1,0)</f>
        <v>0</v>
      </c>
      <c r="C764" s="22">
        <f>IF('Training Data'!A758="F",1,0)</f>
        <v>1</v>
      </c>
      <c r="D764" s="26">
        <f>IF('Training Data'!$B758="H",1,0)</f>
        <v>0</v>
      </c>
      <c r="E764" s="22">
        <f>IF('Training Data'!$B758="A",1,0)</f>
        <v>1</v>
      </c>
      <c r="F764" s="37">
        <v>0</v>
      </c>
      <c r="G764" s="37">
        <v>0</v>
      </c>
      <c r="H764" s="37">
        <v>0</v>
      </c>
      <c r="I764" s="37">
        <v>0</v>
      </c>
      <c r="J764" s="37">
        <v>0</v>
      </c>
      <c r="K764" s="37">
        <v>0</v>
      </c>
      <c r="L764" s="37">
        <v>0</v>
      </c>
      <c r="M764" s="37">
        <v>1</v>
      </c>
      <c r="N764" s="37">
        <v>0</v>
      </c>
      <c r="O764" s="37">
        <v>0</v>
      </c>
      <c r="P764" s="37">
        <v>0</v>
      </c>
      <c r="Q764" s="37">
        <v>0</v>
      </c>
      <c r="R764" s="37">
        <v>0</v>
      </c>
      <c r="S764" s="37">
        <v>1</v>
      </c>
      <c r="T764" s="22">
        <v>0</v>
      </c>
      <c r="U764" s="24">
        <v>1</v>
      </c>
      <c r="V764" s="23">
        <v>0</v>
      </c>
      <c r="W764" s="54">
        <f t="shared" si="22"/>
        <v>0.46658217757220205</v>
      </c>
      <c r="X764" s="55">
        <f t="shared" si="23"/>
        <v>0.46658217757220205</v>
      </c>
    </row>
    <row r="765" spans="2:24" x14ac:dyDescent="0.25">
      <c r="B765" s="26">
        <f>IF('Training Data'!A759="M",1,0)</f>
        <v>0</v>
      </c>
      <c r="C765" s="22">
        <f>IF('Training Data'!A759="F",1,0)</f>
        <v>0</v>
      </c>
      <c r="D765" s="26">
        <f>IF('Training Data'!$B759="H",1,0)</f>
        <v>1</v>
      </c>
      <c r="E765" s="22">
        <f>IF('Training Data'!$B759="A",1,0)</f>
        <v>0</v>
      </c>
      <c r="F765" s="37">
        <v>0</v>
      </c>
      <c r="G765" s="37">
        <v>0</v>
      </c>
      <c r="H765" s="37">
        <v>0</v>
      </c>
      <c r="I765" s="37">
        <v>0</v>
      </c>
      <c r="J765" s="37">
        <v>0</v>
      </c>
      <c r="K765" s="37">
        <v>0</v>
      </c>
      <c r="L765" s="37">
        <v>0</v>
      </c>
      <c r="M765" s="37">
        <v>0</v>
      </c>
      <c r="N765" s="37">
        <v>0</v>
      </c>
      <c r="O765" s="37">
        <v>0</v>
      </c>
      <c r="P765" s="37">
        <v>0</v>
      </c>
      <c r="Q765" s="37">
        <v>0</v>
      </c>
      <c r="R765" s="37">
        <v>0</v>
      </c>
      <c r="S765" s="37">
        <v>0</v>
      </c>
      <c r="T765" s="22">
        <v>0</v>
      </c>
      <c r="U765" s="24">
        <v>1</v>
      </c>
      <c r="V765" s="23">
        <v>0</v>
      </c>
      <c r="W765" s="54">
        <f t="shared" si="22"/>
        <v>0.20681182139331966</v>
      </c>
      <c r="X765" s="55">
        <f t="shared" si="23"/>
        <v>0.20681182139331966</v>
      </c>
    </row>
    <row r="766" spans="2:24" x14ac:dyDescent="0.25">
      <c r="B766" s="26">
        <f>IF('Training Data'!A760="M",1,0)</f>
        <v>1</v>
      </c>
      <c r="C766" s="22">
        <f>IF('Training Data'!A760="F",1,0)</f>
        <v>0</v>
      </c>
      <c r="D766" s="26">
        <f>IF('Training Data'!$B760="H",1,0)</f>
        <v>0</v>
      </c>
      <c r="E766" s="22">
        <f>IF('Training Data'!$B760="A",1,0)</f>
        <v>1</v>
      </c>
      <c r="F766" s="37">
        <v>0</v>
      </c>
      <c r="G766" s="37">
        <v>0</v>
      </c>
      <c r="H766" s="37">
        <v>0</v>
      </c>
      <c r="I766" s="37">
        <v>0</v>
      </c>
      <c r="J766" s="37">
        <v>0</v>
      </c>
      <c r="K766" s="37">
        <v>0</v>
      </c>
      <c r="L766" s="37">
        <v>0</v>
      </c>
      <c r="M766" s="37">
        <v>0</v>
      </c>
      <c r="N766" s="37">
        <v>0</v>
      </c>
      <c r="O766" s="37">
        <v>0</v>
      </c>
      <c r="P766" s="37">
        <v>1</v>
      </c>
      <c r="Q766" s="37">
        <v>0</v>
      </c>
      <c r="R766" s="37">
        <v>0</v>
      </c>
      <c r="S766" s="37">
        <v>0</v>
      </c>
      <c r="T766" s="22">
        <v>0</v>
      </c>
      <c r="U766" s="24">
        <v>1</v>
      </c>
      <c r="V766" s="23">
        <v>0</v>
      </c>
      <c r="W766" s="54">
        <f t="shared" si="22"/>
        <v>4.2508320994221069E-2</v>
      </c>
      <c r="X766" s="55">
        <f t="shared" si="23"/>
        <v>4.2508320994221069E-2</v>
      </c>
    </row>
    <row r="767" spans="2:24" x14ac:dyDescent="0.25">
      <c r="B767" s="26">
        <f>IF('Training Data'!A761="M",1,0)</f>
        <v>1</v>
      </c>
      <c r="C767" s="22">
        <f>IF('Training Data'!A761="F",1,0)</f>
        <v>0</v>
      </c>
      <c r="D767" s="26">
        <f>IF('Training Data'!$B761="H",1,0)</f>
        <v>0</v>
      </c>
      <c r="E767" s="22">
        <f>IF('Training Data'!$B761="A",1,0)</f>
        <v>1</v>
      </c>
      <c r="F767" s="37">
        <v>0</v>
      </c>
      <c r="G767" s="37">
        <v>0</v>
      </c>
      <c r="H767" s="37">
        <v>1</v>
      </c>
      <c r="I767" s="37">
        <v>0</v>
      </c>
      <c r="J767" s="37">
        <v>0</v>
      </c>
      <c r="K767" s="37">
        <v>0</v>
      </c>
      <c r="L767" s="37">
        <v>0</v>
      </c>
      <c r="M767" s="37">
        <v>0</v>
      </c>
      <c r="N767" s="37">
        <v>1</v>
      </c>
      <c r="O767" s="37">
        <v>0</v>
      </c>
      <c r="P767" s="37">
        <v>0</v>
      </c>
      <c r="Q767" s="37">
        <v>0</v>
      </c>
      <c r="R767" s="37">
        <v>0</v>
      </c>
      <c r="S767" s="37">
        <v>0</v>
      </c>
      <c r="T767" s="22">
        <v>0</v>
      </c>
      <c r="U767" s="24">
        <v>1</v>
      </c>
      <c r="V767" s="23">
        <v>0</v>
      </c>
      <c r="W767" s="54">
        <f t="shared" si="22"/>
        <v>0.26955014700331725</v>
      </c>
      <c r="X767" s="55">
        <f t="shared" si="23"/>
        <v>0.26955014700331725</v>
      </c>
    </row>
    <row r="768" spans="2:24" x14ac:dyDescent="0.25">
      <c r="B768" s="26">
        <f>IF('Training Data'!A762="M",1,0)</f>
        <v>1</v>
      </c>
      <c r="C768" s="22">
        <f>IF('Training Data'!A762="F",1,0)</f>
        <v>0</v>
      </c>
      <c r="D768" s="26">
        <f>IF('Training Data'!$B762="H",1,0)</f>
        <v>1</v>
      </c>
      <c r="E768" s="22">
        <f>IF('Training Data'!$B762="A",1,0)</f>
        <v>0</v>
      </c>
      <c r="F768" s="37">
        <v>0</v>
      </c>
      <c r="G768" s="37">
        <v>0</v>
      </c>
      <c r="H768" s="37">
        <v>0</v>
      </c>
      <c r="I768" s="37">
        <v>0</v>
      </c>
      <c r="J768" s="37">
        <v>0</v>
      </c>
      <c r="K768" s="37">
        <v>0</v>
      </c>
      <c r="L768" s="37">
        <v>0</v>
      </c>
      <c r="M768" s="37">
        <v>0</v>
      </c>
      <c r="N768" s="37">
        <v>0</v>
      </c>
      <c r="O768" s="37">
        <v>0</v>
      </c>
      <c r="P768" s="37">
        <v>0</v>
      </c>
      <c r="Q768" s="37">
        <v>0</v>
      </c>
      <c r="R768" s="37">
        <v>0</v>
      </c>
      <c r="S768" s="37">
        <v>1</v>
      </c>
      <c r="T768" s="22">
        <v>0</v>
      </c>
      <c r="U768" s="24">
        <v>1</v>
      </c>
      <c r="V768" s="23">
        <v>0</v>
      </c>
      <c r="W768" s="54">
        <f t="shared" si="22"/>
        <v>4.3438207243797836E-2</v>
      </c>
      <c r="X768" s="55">
        <f t="shared" si="23"/>
        <v>4.3438207243797836E-2</v>
      </c>
    </row>
    <row r="769" spans="2:24" x14ac:dyDescent="0.25">
      <c r="B769" s="26">
        <f>IF('Training Data'!A763="M",1,0)</f>
        <v>1</v>
      </c>
      <c r="C769" s="22">
        <f>IF('Training Data'!A763="F",1,0)</f>
        <v>0</v>
      </c>
      <c r="D769" s="26">
        <f>IF('Training Data'!$B763="H",1,0)</f>
        <v>1</v>
      </c>
      <c r="E769" s="22">
        <f>IF('Training Data'!$B763="A",1,0)</f>
        <v>0</v>
      </c>
      <c r="F769" s="37">
        <v>0</v>
      </c>
      <c r="G769" s="37">
        <v>0</v>
      </c>
      <c r="H769" s="37">
        <v>0</v>
      </c>
      <c r="I769" s="37">
        <v>0</v>
      </c>
      <c r="J769" s="37">
        <v>0</v>
      </c>
      <c r="K769" s="37">
        <v>0</v>
      </c>
      <c r="L769" s="37">
        <v>0</v>
      </c>
      <c r="M769" s="37">
        <v>0</v>
      </c>
      <c r="N769" s="37">
        <v>0</v>
      </c>
      <c r="O769" s="37">
        <v>0</v>
      </c>
      <c r="P769" s="37">
        <v>0</v>
      </c>
      <c r="Q769" s="37">
        <v>0</v>
      </c>
      <c r="R769" s="37">
        <v>0</v>
      </c>
      <c r="S769" s="37">
        <v>0</v>
      </c>
      <c r="T769" s="22">
        <v>0</v>
      </c>
      <c r="U769" s="24">
        <v>1</v>
      </c>
      <c r="V769" s="23">
        <v>0</v>
      </c>
      <c r="W769" s="54">
        <f t="shared" si="22"/>
        <v>0.18577807334081253</v>
      </c>
      <c r="X769" s="55">
        <f t="shared" si="23"/>
        <v>0.18577807334081253</v>
      </c>
    </row>
    <row r="770" spans="2:24" x14ac:dyDescent="0.25">
      <c r="B770" s="26">
        <f>IF('Training Data'!A764="M",1,0)</f>
        <v>1</v>
      </c>
      <c r="C770" s="22">
        <f>IF('Training Data'!A764="F",1,0)</f>
        <v>0</v>
      </c>
      <c r="D770" s="26">
        <f>IF('Training Data'!$B764="H",1,0)</f>
        <v>1</v>
      </c>
      <c r="E770" s="22">
        <f>IF('Training Data'!$B764="A",1,0)</f>
        <v>0</v>
      </c>
      <c r="F770" s="37">
        <v>0</v>
      </c>
      <c r="G770" s="37">
        <v>0</v>
      </c>
      <c r="H770" s="37">
        <v>0</v>
      </c>
      <c r="I770" s="37">
        <v>0</v>
      </c>
      <c r="J770" s="37">
        <v>0</v>
      </c>
      <c r="K770" s="37">
        <v>0</v>
      </c>
      <c r="L770" s="37">
        <v>0</v>
      </c>
      <c r="M770" s="37">
        <v>0</v>
      </c>
      <c r="N770" s="37">
        <v>0</v>
      </c>
      <c r="O770" s="37">
        <v>0</v>
      </c>
      <c r="P770" s="37">
        <v>0</v>
      </c>
      <c r="Q770" s="37">
        <v>0</v>
      </c>
      <c r="R770" s="37">
        <v>0</v>
      </c>
      <c r="S770" s="37">
        <v>1</v>
      </c>
      <c r="T770" s="22">
        <v>0</v>
      </c>
      <c r="U770" s="24">
        <v>1</v>
      </c>
      <c r="V770" s="23">
        <v>0</v>
      </c>
      <c r="W770" s="54">
        <f t="shared" si="22"/>
        <v>4.3438207243797836E-2</v>
      </c>
      <c r="X770" s="55">
        <f t="shared" si="23"/>
        <v>4.3438207243797836E-2</v>
      </c>
    </row>
    <row r="771" spans="2:24" x14ac:dyDescent="0.25">
      <c r="B771" s="26">
        <f>IF('Training Data'!A765="M",1,0)</f>
        <v>0</v>
      </c>
      <c r="C771" s="22">
        <f>IF('Training Data'!A765="F",1,0)</f>
        <v>1</v>
      </c>
      <c r="D771" s="26">
        <f>IF('Training Data'!$B765="H",1,0)</f>
        <v>0</v>
      </c>
      <c r="E771" s="22">
        <f>IF('Training Data'!$B765="A",1,0)</f>
        <v>1</v>
      </c>
      <c r="F771" s="37">
        <v>0</v>
      </c>
      <c r="G771" s="37">
        <v>0</v>
      </c>
      <c r="H771" s="37">
        <v>0</v>
      </c>
      <c r="I771" s="37">
        <v>0</v>
      </c>
      <c r="J771" s="37">
        <v>0</v>
      </c>
      <c r="K771" s="37">
        <v>0</v>
      </c>
      <c r="L771" s="37">
        <v>0</v>
      </c>
      <c r="M771" s="37">
        <v>0</v>
      </c>
      <c r="N771" s="37">
        <v>0</v>
      </c>
      <c r="O771" s="37">
        <v>0</v>
      </c>
      <c r="P771" s="37">
        <v>0</v>
      </c>
      <c r="Q771" s="37">
        <v>0</v>
      </c>
      <c r="R771" s="37">
        <v>0</v>
      </c>
      <c r="S771" s="37">
        <v>0</v>
      </c>
      <c r="T771" s="22">
        <v>0</v>
      </c>
      <c r="U771" s="24">
        <v>1</v>
      </c>
      <c r="V771" s="23">
        <v>0</v>
      </c>
      <c r="W771" s="54">
        <f t="shared" si="22"/>
        <v>0.30860151101610406</v>
      </c>
      <c r="X771" s="55">
        <f t="shared" si="23"/>
        <v>0.30860151101610406</v>
      </c>
    </row>
    <row r="772" spans="2:24" x14ac:dyDescent="0.25">
      <c r="B772" s="26">
        <f>IF('Training Data'!A766="M",1,0)</f>
        <v>0</v>
      </c>
      <c r="C772" s="22">
        <f>IF('Training Data'!A766="F",1,0)</f>
        <v>0</v>
      </c>
      <c r="D772" s="26">
        <f>IF('Training Data'!$B766="H",1,0)</f>
        <v>1</v>
      </c>
      <c r="E772" s="22">
        <f>IF('Training Data'!$B766="A",1,0)</f>
        <v>0</v>
      </c>
      <c r="F772" s="37">
        <v>0</v>
      </c>
      <c r="G772" s="37">
        <v>0</v>
      </c>
      <c r="H772" s="37">
        <v>0</v>
      </c>
      <c r="I772" s="37">
        <v>0</v>
      </c>
      <c r="J772" s="37">
        <v>0</v>
      </c>
      <c r="K772" s="37">
        <v>0</v>
      </c>
      <c r="L772" s="37">
        <v>0</v>
      </c>
      <c r="M772" s="37">
        <v>0</v>
      </c>
      <c r="N772" s="37">
        <v>0</v>
      </c>
      <c r="O772" s="37">
        <v>0</v>
      </c>
      <c r="P772" s="37">
        <v>0</v>
      </c>
      <c r="Q772" s="37">
        <v>0</v>
      </c>
      <c r="R772" s="37">
        <v>0</v>
      </c>
      <c r="S772" s="37">
        <v>0</v>
      </c>
      <c r="T772" s="22">
        <v>0</v>
      </c>
      <c r="U772" s="24">
        <v>1</v>
      </c>
      <c r="V772" s="23">
        <v>0</v>
      </c>
      <c r="W772" s="54">
        <f t="shared" si="22"/>
        <v>0.20681182139331966</v>
      </c>
      <c r="X772" s="55">
        <f t="shared" si="23"/>
        <v>0.20681182139331966</v>
      </c>
    </row>
    <row r="773" spans="2:24" x14ac:dyDescent="0.25">
      <c r="B773" s="26">
        <f>IF('Training Data'!A767="M",1,0)</f>
        <v>1</v>
      </c>
      <c r="C773" s="22">
        <f>IF('Training Data'!A767="F",1,0)</f>
        <v>0</v>
      </c>
      <c r="D773" s="26">
        <f>IF('Training Data'!$B767="H",1,0)</f>
        <v>0</v>
      </c>
      <c r="E773" s="22">
        <f>IF('Training Data'!$B767="A",1,0)</f>
        <v>1</v>
      </c>
      <c r="F773" s="37">
        <v>0</v>
      </c>
      <c r="G773" s="37">
        <v>0</v>
      </c>
      <c r="H773" s="37">
        <v>0</v>
      </c>
      <c r="I773" s="37">
        <v>0</v>
      </c>
      <c r="J773" s="37">
        <v>0</v>
      </c>
      <c r="K773" s="37">
        <v>0</v>
      </c>
      <c r="L773" s="37">
        <v>0</v>
      </c>
      <c r="M773" s="37">
        <v>0</v>
      </c>
      <c r="N773" s="37">
        <v>0</v>
      </c>
      <c r="O773" s="37">
        <v>0</v>
      </c>
      <c r="P773" s="37">
        <v>0</v>
      </c>
      <c r="Q773" s="37">
        <v>0</v>
      </c>
      <c r="R773" s="37">
        <v>0</v>
      </c>
      <c r="S773" s="37">
        <v>0</v>
      </c>
      <c r="T773" s="22">
        <v>0</v>
      </c>
      <c r="U773" s="24">
        <v>1</v>
      </c>
      <c r="V773" s="23">
        <v>0</v>
      </c>
      <c r="W773" s="54">
        <f t="shared" si="22"/>
        <v>0.19771614976221014</v>
      </c>
      <c r="X773" s="55">
        <f t="shared" si="23"/>
        <v>0.19771614976221014</v>
      </c>
    </row>
    <row r="774" spans="2:24" x14ac:dyDescent="0.25">
      <c r="B774" s="26">
        <f>IF('Training Data'!A768="M",1,0)</f>
        <v>0</v>
      </c>
      <c r="C774" s="22">
        <f>IF('Training Data'!A768="F",1,0)</f>
        <v>1</v>
      </c>
      <c r="D774" s="26">
        <f>IF('Training Data'!$B768="H",1,0)</f>
        <v>1</v>
      </c>
      <c r="E774" s="22">
        <f>IF('Training Data'!$B768="A",1,0)</f>
        <v>0</v>
      </c>
      <c r="F774" s="37">
        <v>0</v>
      </c>
      <c r="G774" s="37">
        <v>0</v>
      </c>
      <c r="H774" s="37">
        <v>1</v>
      </c>
      <c r="I774" s="37">
        <v>0</v>
      </c>
      <c r="J774" s="37">
        <v>0</v>
      </c>
      <c r="K774" s="37">
        <v>0</v>
      </c>
      <c r="L774" s="37">
        <v>0</v>
      </c>
      <c r="M774" s="37">
        <v>0</v>
      </c>
      <c r="N774" s="37">
        <v>0</v>
      </c>
      <c r="O774" s="37">
        <v>0</v>
      </c>
      <c r="P774" s="37">
        <v>0</v>
      </c>
      <c r="Q774" s="37">
        <v>0</v>
      </c>
      <c r="R774" s="37">
        <v>0</v>
      </c>
      <c r="S774" s="37">
        <v>0</v>
      </c>
      <c r="T774" s="22">
        <v>0</v>
      </c>
      <c r="U774" s="24">
        <v>1</v>
      </c>
      <c r="V774" s="23">
        <v>0</v>
      </c>
      <c r="W774" s="54">
        <f t="shared" si="22"/>
        <v>0.11028138109349209</v>
      </c>
      <c r="X774" s="55">
        <f t="shared" si="23"/>
        <v>0.11028138109349209</v>
      </c>
    </row>
    <row r="775" spans="2:24" x14ac:dyDescent="0.25">
      <c r="B775" s="26">
        <f>IF('Training Data'!A769="M",1,0)</f>
        <v>1</v>
      </c>
      <c r="C775" s="22">
        <f>IF('Training Data'!A769="F",1,0)</f>
        <v>0</v>
      </c>
      <c r="D775" s="26">
        <f>IF('Training Data'!$B769="H",1,0)</f>
        <v>0</v>
      </c>
      <c r="E775" s="22">
        <f>IF('Training Data'!$B769="A",1,0)</f>
        <v>0</v>
      </c>
      <c r="F775" s="37">
        <v>0</v>
      </c>
      <c r="G775" s="37">
        <v>1</v>
      </c>
      <c r="H775" s="37">
        <v>0</v>
      </c>
      <c r="I775" s="37">
        <v>0</v>
      </c>
      <c r="J775" s="37">
        <v>0</v>
      </c>
      <c r="K775" s="37">
        <v>0</v>
      </c>
      <c r="L775" s="37">
        <v>0</v>
      </c>
      <c r="M775" s="37">
        <v>0</v>
      </c>
      <c r="N775" s="37">
        <v>0</v>
      </c>
      <c r="O775" s="37">
        <v>0</v>
      </c>
      <c r="P775" s="37">
        <v>0</v>
      </c>
      <c r="Q775" s="37">
        <v>0</v>
      </c>
      <c r="R775" s="37">
        <v>0</v>
      </c>
      <c r="S775" s="37">
        <v>0</v>
      </c>
      <c r="T775" s="22">
        <v>0</v>
      </c>
      <c r="U775" s="24">
        <v>1</v>
      </c>
      <c r="V775" s="23">
        <v>0</v>
      </c>
      <c r="W775" s="54">
        <f t="shared" si="22"/>
        <v>-5.1787257433342948E-2</v>
      </c>
      <c r="X775" s="55">
        <f t="shared" si="23"/>
        <v>5.1787257433342948E-2</v>
      </c>
    </row>
    <row r="776" spans="2:24" x14ac:dyDescent="0.25">
      <c r="B776" s="26">
        <f>IF('Training Data'!A770="M",1,0)</f>
        <v>0</v>
      </c>
      <c r="C776" s="22">
        <f>IF('Training Data'!A770="F",1,0)</f>
        <v>1</v>
      </c>
      <c r="D776" s="26">
        <f>IF('Training Data'!$B770="H",1,0)</f>
        <v>1</v>
      </c>
      <c r="E776" s="22">
        <f>IF('Training Data'!$B770="A",1,0)</f>
        <v>0</v>
      </c>
      <c r="F776" s="37">
        <v>0</v>
      </c>
      <c r="G776" s="37">
        <v>1</v>
      </c>
      <c r="H776" s="37">
        <v>0</v>
      </c>
      <c r="I776" s="37">
        <v>0</v>
      </c>
      <c r="J776" s="37">
        <v>0</v>
      </c>
      <c r="K776" s="37">
        <v>0</v>
      </c>
      <c r="L776" s="37">
        <v>0</v>
      </c>
      <c r="M776" s="37">
        <v>0</v>
      </c>
      <c r="N776" s="37">
        <v>0</v>
      </c>
      <c r="O776" s="37">
        <v>0</v>
      </c>
      <c r="P776" s="37">
        <v>0</v>
      </c>
      <c r="Q776" s="37">
        <v>0</v>
      </c>
      <c r="R776" s="37">
        <v>0</v>
      </c>
      <c r="S776" s="37">
        <v>0</v>
      </c>
      <c r="T776" s="22">
        <v>0</v>
      </c>
      <c r="U776" s="24">
        <v>1</v>
      </c>
      <c r="V776" s="23">
        <v>0</v>
      </c>
      <c r="W776" s="54">
        <f t="shared" ref="W776:W839" si="24">SUMPRODUCT($B$2:$U$2,B776:U776)</f>
        <v>0.10381646921431323</v>
      </c>
      <c r="X776" s="55">
        <f t="shared" si="23"/>
        <v>0.10381646921431323</v>
      </c>
    </row>
    <row r="777" spans="2:24" x14ac:dyDescent="0.25">
      <c r="B777" s="26">
        <f>IF('Training Data'!A771="M",1,0)</f>
        <v>1</v>
      </c>
      <c r="C777" s="22">
        <f>IF('Training Data'!A771="F",1,0)</f>
        <v>0</v>
      </c>
      <c r="D777" s="26">
        <f>IF('Training Data'!$B771="H",1,0)</f>
        <v>1</v>
      </c>
      <c r="E777" s="22">
        <f>IF('Training Data'!$B771="A",1,0)</f>
        <v>0</v>
      </c>
      <c r="F777" s="37">
        <v>0</v>
      </c>
      <c r="G777" s="37">
        <v>0</v>
      </c>
      <c r="H777" s="37">
        <v>1</v>
      </c>
      <c r="I777" s="37">
        <v>0</v>
      </c>
      <c r="J777" s="37">
        <v>0</v>
      </c>
      <c r="K777" s="37">
        <v>0</v>
      </c>
      <c r="L777" s="37">
        <v>0</v>
      </c>
      <c r="M777" s="37">
        <v>0</v>
      </c>
      <c r="N777" s="37">
        <v>0</v>
      </c>
      <c r="O777" s="37">
        <v>0</v>
      </c>
      <c r="P777" s="37">
        <v>0</v>
      </c>
      <c r="Q777" s="37">
        <v>0</v>
      </c>
      <c r="R777" s="37">
        <v>0</v>
      </c>
      <c r="S777" s="37">
        <v>1</v>
      </c>
      <c r="T777" s="22">
        <v>0</v>
      </c>
      <c r="U777" s="24">
        <v>1</v>
      </c>
      <c r="V777" s="23">
        <v>0</v>
      </c>
      <c r="W777" s="54">
        <f t="shared" si="24"/>
        <v>-0.14294384625741657</v>
      </c>
      <c r="X777" s="55">
        <f t="shared" ref="X777:X840" si="25">ABS(V777-W777)</f>
        <v>0.14294384625741657</v>
      </c>
    </row>
    <row r="778" spans="2:24" x14ac:dyDescent="0.25">
      <c r="B778" s="26">
        <f>IF('Training Data'!A772="M",1,0)</f>
        <v>1</v>
      </c>
      <c r="C778" s="22">
        <f>IF('Training Data'!A772="F",1,0)</f>
        <v>0</v>
      </c>
      <c r="D778" s="26">
        <f>IF('Training Data'!$B772="H",1,0)</f>
        <v>1</v>
      </c>
      <c r="E778" s="22">
        <f>IF('Training Data'!$B772="A",1,0)</f>
        <v>0</v>
      </c>
      <c r="F778" s="37">
        <v>0</v>
      </c>
      <c r="G778" s="37">
        <v>0</v>
      </c>
      <c r="H778" s="37">
        <v>1</v>
      </c>
      <c r="I778" s="37">
        <v>0</v>
      </c>
      <c r="J778" s="37">
        <v>0</v>
      </c>
      <c r="K778" s="37">
        <v>0</v>
      </c>
      <c r="L778" s="37">
        <v>0</v>
      </c>
      <c r="M778" s="37">
        <v>0</v>
      </c>
      <c r="N778" s="37">
        <v>0</v>
      </c>
      <c r="O778" s="37">
        <v>0</v>
      </c>
      <c r="P778" s="37">
        <v>0</v>
      </c>
      <c r="Q778" s="37">
        <v>0</v>
      </c>
      <c r="R778" s="37">
        <v>0</v>
      </c>
      <c r="S778" s="37">
        <v>0</v>
      </c>
      <c r="T778" s="22">
        <v>0</v>
      </c>
      <c r="U778" s="24">
        <v>1</v>
      </c>
      <c r="V778" s="23">
        <v>0</v>
      </c>
      <c r="W778" s="54">
        <f t="shared" si="24"/>
        <v>-6.0398016040186242E-4</v>
      </c>
      <c r="X778" s="55">
        <f t="shared" si="25"/>
        <v>6.0398016040186242E-4</v>
      </c>
    </row>
    <row r="779" spans="2:24" x14ac:dyDescent="0.25">
      <c r="B779" s="26">
        <f>IF('Training Data'!A773="M",1,0)</f>
        <v>0</v>
      </c>
      <c r="C779" s="22">
        <f>IF('Training Data'!A773="F",1,0)</f>
        <v>1</v>
      </c>
      <c r="D779" s="26">
        <f>IF('Training Data'!$B773="H",1,0)</f>
        <v>0</v>
      </c>
      <c r="E779" s="22">
        <f>IF('Training Data'!$B773="A",1,0)</f>
        <v>0</v>
      </c>
      <c r="F779" s="37">
        <v>0</v>
      </c>
      <c r="G779" s="37">
        <v>0</v>
      </c>
      <c r="H779" s="37">
        <v>0</v>
      </c>
      <c r="I779" s="37">
        <v>0</v>
      </c>
      <c r="J779" s="37">
        <v>0</v>
      </c>
      <c r="K779" s="37">
        <v>0</v>
      </c>
      <c r="L779" s="37">
        <v>0</v>
      </c>
      <c r="M779" s="37">
        <v>0</v>
      </c>
      <c r="N779" s="37">
        <v>0</v>
      </c>
      <c r="O779" s="37">
        <v>0</v>
      </c>
      <c r="P779" s="37">
        <v>0</v>
      </c>
      <c r="Q779" s="37">
        <v>0</v>
      </c>
      <c r="R779" s="37">
        <v>0</v>
      </c>
      <c r="S779" s="37">
        <v>0</v>
      </c>
      <c r="T779" s="22">
        <v>0</v>
      </c>
      <c r="U779" s="24">
        <v>1</v>
      </c>
      <c r="V779" s="23">
        <v>0</v>
      </c>
      <c r="W779" s="54">
        <f t="shared" si="24"/>
        <v>0.25194506920094423</v>
      </c>
      <c r="X779" s="55">
        <f t="shared" si="25"/>
        <v>0.25194506920094423</v>
      </c>
    </row>
    <row r="780" spans="2:24" x14ac:dyDescent="0.25">
      <c r="B780" s="26">
        <f>IF('Training Data'!A774="M",1,0)</f>
        <v>1</v>
      </c>
      <c r="C780" s="22">
        <f>IF('Training Data'!A774="F",1,0)</f>
        <v>0</v>
      </c>
      <c r="D780" s="26">
        <f>IF('Training Data'!$B774="H",1,0)</f>
        <v>0</v>
      </c>
      <c r="E780" s="22">
        <f>IF('Training Data'!$B774="A",1,0)</f>
        <v>1</v>
      </c>
      <c r="F780" s="37">
        <v>0</v>
      </c>
      <c r="G780" s="37">
        <v>0</v>
      </c>
      <c r="H780" s="37">
        <v>0</v>
      </c>
      <c r="I780" s="37">
        <v>0</v>
      </c>
      <c r="J780" s="37">
        <v>0</v>
      </c>
      <c r="K780" s="37">
        <v>0</v>
      </c>
      <c r="L780" s="37">
        <v>0</v>
      </c>
      <c r="M780" s="37">
        <v>0</v>
      </c>
      <c r="N780" s="37">
        <v>0</v>
      </c>
      <c r="O780" s="37">
        <v>0</v>
      </c>
      <c r="P780" s="37">
        <v>0</v>
      </c>
      <c r="Q780" s="37">
        <v>0</v>
      </c>
      <c r="R780" s="37">
        <v>0</v>
      </c>
      <c r="S780" s="37">
        <v>0</v>
      </c>
      <c r="T780" s="22">
        <v>0</v>
      </c>
      <c r="U780" s="24">
        <v>1</v>
      </c>
      <c r="V780" s="23">
        <v>0</v>
      </c>
      <c r="W780" s="54">
        <f t="shared" si="24"/>
        <v>0.19771614976221014</v>
      </c>
      <c r="X780" s="55">
        <f t="shared" si="25"/>
        <v>0.19771614976221014</v>
      </c>
    </row>
    <row r="781" spans="2:24" x14ac:dyDescent="0.25">
      <c r="B781" s="26">
        <f>IF('Training Data'!A775="M",1,0)</f>
        <v>1</v>
      </c>
      <c r="C781" s="22">
        <f>IF('Training Data'!A775="F",1,0)</f>
        <v>0</v>
      </c>
      <c r="D781" s="26">
        <f>IF('Training Data'!$B775="H",1,0)</f>
        <v>0</v>
      </c>
      <c r="E781" s="22">
        <f>IF('Training Data'!$B775="A",1,0)</f>
        <v>1</v>
      </c>
      <c r="F781" s="37">
        <v>0</v>
      </c>
      <c r="G781" s="37">
        <v>0</v>
      </c>
      <c r="H781" s="37">
        <v>0</v>
      </c>
      <c r="I781" s="37">
        <v>0</v>
      </c>
      <c r="J781" s="37">
        <v>0</v>
      </c>
      <c r="K781" s="37">
        <v>0</v>
      </c>
      <c r="L781" s="37">
        <v>0</v>
      </c>
      <c r="M781" s="37">
        <v>0</v>
      </c>
      <c r="N781" s="37">
        <v>0</v>
      </c>
      <c r="O781" s="37">
        <v>0</v>
      </c>
      <c r="P781" s="37">
        <v>0</v>
      </c>
      <c r="Q781" s="37">
        <v>0</v>
      </c>
      <c r="R781" s="37">
        <v>0</v>
      </c>
      <c r="S781" s="37">
        <v>1</v>
      </c>
      <c r="T781" s="22">
        <v>0</v>
      </c>
      <c r="U781" s="24">
        <v>1</v>
      </c>
      <c r="V781" s="23">
        <v>0</v>
      </c>
      <c r="W781" s="54">
        <f t="shared" si="24"/>
        <v>5.5376283665195467E-2</v>
      </c>
      <c r="X781" s="55">
        <f t="shared" si="25"/>
        <v>5.5376283665195467E-2</v>
      </c>
    </row>
    <row r="782" spans="2:24" x14ac:dyDescent="0.25">
      <c r="B782" s="26">
        <f>IF('Training Data'!A776="M",1,0)</f>
        <v>1</v>
      </c>
      <c r="C782" s="22">
        <f>IF('Training Data'!A776="F",1,0)</f>
        <v>0</v>
      </c>
      <c r="D782" s="26">
        <f>IF('Training Data'!$B776="H",1,0)</f>
        <v>0</v>
      </c>
      <c r="E782" s="22">
        <f>IF('Training Data'!$B776="A",1,0)</f>
        <v>1</v>
      </c>
      <c r="F782" s="37">
        <v>0</v>
      </c>
      <c r="G782" s="37">
        <v>0</v>
      </c>
      <c r="H782" s="37">
        <v>0</v>
      </c>
      <c r="I782" s="37">
        <v>0</v>
      </c>
      <c r="J782" s="37">
        <v>0</v>
      </c>
      <c r="K782" s="37">
        <v>0</v>
      </c>
      <c r="L782" s="37">
        <v>0</v>
      </c>
      <c r="M782" s="37">
        <v>0</v>
      </c>
      <c r="N782" s="37">
        <v>0</v>
      </c>
      <c r="O782" s="37">
        <v>0</v>
      </c>
      <c r="P782" s="37">
        <v>1</v>
      </c>
      <c r="Q782" s="37">
        <v>0</v>
      </c>
      <c r="R782" s="37">
        <v>0</v>
      </c>
      <c r="S782" s="37">
        <v>0</v>
      </c>
      <c r="T782" s="22">
        <v>1</v>
      </c>
      <c r="U782" s="24">
        <v>1</v>
      </c>
      <c r="V782" s="23">
        <v>0</v>
      </c>
      <c r="W782" s="54">
        <f t="shared" si="24"/>
        <v>0.34870183810711042</v>
      </c>
      <c r="X782" s="55">
        <f t="shared" si="25"/>
        <v>0.34870183810711042</v>
      </c>
    </row>
    <row r="783" spans="2:24" x14ac:dyDescent="0.25">
      <c r="B783" s="26">
        <f>IF('Training Data'!A777="M",1,0)</f>
        <v>0</v>
      </c>
      <c r="C783" s="22">
        <f>IF('Training Data'!A777="F",1,0)</f>
        <v>1</v>
      </c>
      <c r="D783" s="26">
        <f>IF('Training Data'!$B777="H",1,0)</f>
        <v>1</v>
      </c>
      <c r="E783" s="22">
        <f>IF('Training Data'!$B777="A",1,0)</f>
        <v>0</v>
      </c>
      <c r="F783" s="37">
        <v>0</v>
      </c>
      <c r="G783" s="37">
        <v>0</v>
      </c>
      <c r="H783" s="37">
        <v>0</v>
      </c>
      <c r="I783" s="37">
        <v>0</v>
      </c>
      <c r="J783" s="37">
        <v>0</v>
      </c>
      <c r="K783" s="37">
        <v>0</v>
      </c>
      <c r="L783" s="37">
        <v>0</v>
      </c>
      <c r="M783" s="37">
        <v>0</v>
      </c>
      <c r="N783" s="37">
        <v>0</v>
      </c>
      <c r="O783" s="37">
        <v>0</v>
      </c>
      <c r="P783" s="37">
        <v>0</v>
      </c>
      <c r="Q783" s="37">
        <v>0</v>
      </c>
      <c r="R783" s="37">
        <v>0</v>
      </c>
      <c r="S783" s="37">
        <v>0</v>
      </c>
      <c r="T783" s="22">
        <v>0</v>
      </c>
      <c r="U783" s="24">
        <v>1</v>
      </c>
      <c r="V783" s="23">
        <v>0</v>
      </c>
      <c r="W783" s="54">
        <f t="shared" si="24"/>
        <v>0.29666343459470645</v>
      </c>
      <c r="X783" s="55">
        <f t="shared" si="25"/>
        <v>0.29666343459470645</v>
      </c>
    </row>
    <row r="784" spans="2:24" x14ac:dyDescent="0.25">
      <c r="B784" s="26">
        <f>IF('Training Data'!A778="M",1,0)</f>
        <v>0</v>
      </c>
      <c r="C784" s="22">
        <f>IF('Training Data'!A778="F",1,0)</f>
        <v>1</v>
      </c>
      <c r="D784" s="26">
        <f>IF('Training Data'!$B778="H",1,0)</f>
        <v>1</v>
      </c>
      <c r="E784" s="22">
        <f>IF('Training Data'!$B778="A",1,0)</f>
        <v>0</v>
      </c>
      <c r="F784" s="37">
        <v>0</v>
      </c>
      <c r="G784" s="37">
        <v>1</v>
      </c>
      <c r="H784" s="37">
        <v>0</v>
      </c>
      <c r="I784" s="37">
        <v>0</v>
      </c>
      <c r="J784" s="37">
        <v>0</v>
      </c>
      <c r="K784" s="37">
        <v>0</v>
      </c>
      <c r="L784" s="37">
        <v>1</v>
      </c>
      <c r="M784" s="37">
        <v>0</v>
      </c>
      <c r="N784" s="37">
        <v>0</v>
      </c>
      <c r="O784" s="37">
        <v>0</v>
      </c>
      <c r="P784" s="37">
        <v>0</v>
      </c>
      <c r="Q784" s="37">
        <v>0</v>
      </c>
      <c r="R784" s="37">
        <v>0</v>
      </c>
      <c r="S784" s="37">
        <v>0</v>
      </c>
      <c r="T784" s="22">
        <v>0</v>
      </c>
      <c r="U784" s="24">
        <v>1</v>
      </c>
      <c r="V784" s="23">
        <v>0</v>
      </c>
      <c r="W784" s="54">
        <f t="shared" si="24"/>
        <v>0.43017438256058421</v>
      </c>
      <c r="X784" s="55">
        <f t="shared" si="25"/>
        <v>0.43017438256058421</v>
      </c>
    </row>
    <row r="785" spans="2:24" x14ac:dyDescent="0.25">
      <c r="B785" s="26">
        <f>IF('Training Data'!A779="M",1,0)</f>
        <v>0</v>
      </c>
      <c r="C785" s="22">
        <f>IF('Training Data'!A779="F",1,0)</f>
        <v>0</v>
      </c>
      <c r="D785" s="26">
        <f>IF('Training Data'!$B779="H",1,0)</f>
        <v>0</v>
      </c>
      <c r="E785" s="22">
        <f>IF('Training Data'!$B779="A",1,0)</f>
        <v>1</v>
      </c>
      <c r="F785" s="37">
        <v>0</v>
      </c>
      <c r="G785" s="37">
        <v>0</v>
      </c>
      <c r="H785" s="37">
        <v>0</v>
      </c>
      <c r="I785" s="37">
        <v>0</v>
      </c>
      <c r="J785" s="37">
        <v>0</v>
      </c>
      <c r="K785" s="37">
        <v>0</v>
      </c>
      <c r="L785" s="37">
        <v>0</v>
      </c>
      <c r="M785" s="37">
        <v>0</v>
      </c>
      <c r="N785" s="37">
        <v>0</v>
      </c>
      <c r="O785" s="37">
        <v>0</v>
      </c>
      <c r="P785" s="37">
        <v>1</v>
      </c>
      <c r="Q785" s="37">
        <v>0</v>
      </c>
      <c r="R785" s="37">
        <v>0</v>
      </c>
      <c r="S785" s="37">
        <v>0</v>
      </c>
      <c r="T785" s="22">
        <v>0</v>
      </c>
      <c r="U785" s="24">
        <v>1</v>
      </c>
      <c r="V785" s="23">
        <v>0</v>
      </c>
      <c r="W785" s="54">
        <f t="shared" si="24"/>
        <v>6.3542069046728211E-2</v>
      </c>
      <c r="X785" s="55">
        <f t="shared" si="25"/>
        <v>6.3542069046728211E-2</v>
      </c>
    </row>
    <row r="786" spans="2:24" x14ac:dyDescent="0.25">
      <c r="B786" s="26">
        <f>IF('Training Data'!A780="M",1,0)</f>
        <v>0</v>
      </c>
      <c r="C786" s="22">
        <f>IF('Training Data'!A780="F",1,0)</f>
        <v>1</v>
      </c>
      <c r="D786" s="26">
        <f>IF('Training Data'!$B780="H",1,0)</f>
        <v>1</v>
      </c>
      <c r="E786" s="22">
        <f>IF('Training Data'!$B780="A",1,0)</f>
        <v>0</v>
      </c>
      <c r="F786" s="37">
        <v>0</v>
      </c>
      <c r="G786" s="37">
        <v>0</v>
      </c>
      <c r="H786" s="37">
        <v>1</v>
      </c>
      <c r="I786" s="37">
        <v>0</v>
      </c>
      <c r="J786" s="37">
        <v>0</v>
      </c>
      <c r="K786" s="37">
        <v>0</v>
      </c>
      <c r="L786" s="37">
        <v>0</v>
      </c>
      <c r="M786" s="37">
        <v>0</v>
      </c>
      <c r="N786" s="37">
        <v>0</v>
      </c>
      <c r="O786" s="37">
        <v>0</v>
      </c>
      <c r="P786" s="37">
        <v>0</v>
      </c>
      <c r="Q786" s="37">
        <v>0</v>
      </c>
      <c r="R786" s="37">
        <v>0</v>
      </c>
      <c r="S786" s="37">
        <v>1</v>
      </c>
      <c r="T786" s="22">
        <v>0</v>
      </c>
      <c r="U786" s="24">
        <v>1</v>
      </c>
      <c r="V786" s="23">
        <v>0</v>
      </c>
      <c r="W786" s="54">
        <f t="shared" si="24"/>
        <v>-3.2058485003522597E-2</v>
      </c>
      <c r="X786" s="55">
        <f t="shared" si="25"/>
        <v>3.2058485003522597E-2</v>
      </c>
    </row>
    <row r="787" spans="2:24" x14ac:dyDescent="0.25">
      <c r="B787" s="26">
        <f>IF('Training Data'!A781="M",1,0)</f>
        <v>0</v>
      </c>
      <c r="C787" s="22">
        <f>IF('Training Data'!A781="F",1,0)</f>
        <v>1</v>
      </c>
      <c r="D787" s="26">
        <f>IF('Training Data'!$B781="H",1,0)</f>
        <v>1</v>
      </c>
      <c r="E787" s="22">
        <f>IF('Training Data'!$B781="A",1,0)</f>
        <v>0</v>
      </c>
      <c r="F787" s="37">
        <v>0</v>
      </c>
      <c r="G787" s="37">
        <v>1</v>
      </c>
      <c r="H787" s="37">
        <v>0</v>
      </c>
      <c r="I787" s="37">
        <v>0</v>
      </c>
      <c r="J787" s="37">
        <v>0</v>
      </c>
      <c r="K787" s="37">
        <v>0</v>
      </c>
      <c r="L787" s="37">
        <v>0</v>
      </c>
      <c r="M787" s="37">
        <v>0</v>
      </c>
      <c r="N787" s="37">
        <v>0</v>
      </c>
      <c r="O787" s="37">
        <v>0</v>
      </c>
      <c r="P787" s="37">
        <v>0</v>
      </c>
      <c r="Q787" s="37">
        <v>0</v>
      </c>
      <c r="R787" s="37">
        <v>0</v>
      </c>
      <c r="S787" s="37">
        <v>1</v>
      </c>
      <c r="T787" s="22">
        <v>0</v>
      </c>
      <c r="U787" s="24">
        <v>1</v>
      </c>
      <c r="V787" s="23">
        <v>0</v>
      </c>
      <c r="W787" s="54">
        <f t="shared" si="24"/>
        <v>-3.8523396882701455E-2</v>
      </c>
      <c r="X787" s="55">
        <f t="shared" si="25"/>
        <v>3.8523396882701455E-2</v>
      </c>
    </row>
    <row r="788" spans="2:24" x14ac:dyDescent="0.25">
      <c r="B788" s="26">
        <f>IF('Training Data'!A782="M",1,0)</f>
        <v>0</v>
      </c>
      <c r="C788" s="22">
        <f>IF('Training Data'!A782="F",1,0)</f>
        <v>1</v>
      </c>
      <c r="D788" s="26">
        <f>IF('Training Data'!$B782="H",1,0)</f>
        <v>1</v>
      </c>
      <c r="E788" s="22">
        <f>IF('Training Data'!$B782="A",1,0)</f>
        <v>0</v>
      </c>
      <c r="F788" s="37">
        <v>0</v>
      </c>
      <c r="G788" s="37">
        <v>1</v>
      </c>
      <c r="H788" s="37">
        <v>0</v>
      </c>
      <c r="I788" s="37">
        <v>0</v>
      </c>
      <c r="J788" s="37">
        <v>0</v>
      </c>
      <c r="K788" s="37">
        <v>0</v>
      </c>
      <c r="L788" s="37">
        <v>0</v>
      </c>
      <c r="M788" s="37">
        <v>0</v>
      </c>
      <c r="N788" s="37">
        <v>0</v>
      </c>
      <c r="O788" s="37">
        <v>0</v>
      </c>
      <c r="P788" s="37">
        <v>0</v>
      </c>
      <c r="Q788" s="37">
        <v>0</v>
      </c>
      <c r="R788" s="37">
        <v>0</v>
      </c>
      <c r="S788" s="37">
        <v>0</v>
      </c>
      <c r="T788" s="22">
        <v>0</v>
      </c>
      <c r="U788" s="24">
        <v>1</v>
      </c>
      <c r="V788" s="23">
        <v>0</v>
      </c>
      <c r="W788" s="54">
        <f t="shared" si="24"/>
        <v>0.10381646921431323</v>
      </c>
      <c r="X788" s="55">
        <f t="shared" si="25"/>
        <v>0.10381646921431323</v>
      </c>
    </row>
    <row r="789" spans="2:24" x14ac:dyDescent="0.25">
      <c r="B789" s="26">
        <f>IF('Training Data'!A783="M",1,0)</f>
        <v>0</v>
      </c>
      <c r="C789" s="22">
        <f>IF('Training Data'!A783="F",1,0)</f>
        <v>1</v>
      </c>
      <c r="D789" s="26">
        <f>IF('Training Data'!$B783="H",1,0)</f>
        <v>0</v>
      </c>
      <c r="E789" s="22">
        <f>IF('Training Data'!$B783="A",1,0)</f>
        <v>1</v>
      </c>
      <c r="F789" s="37">
        <v>0</v>
      </c>
      <c r="G789" s="37">
        <v>0</v>
      </c>
      <c r="H789" s="37">
        <v>0</v>
      </c>
      <c r="I789" s="37">
        <v>0</v>
      </c>
      <c r="J789" s="37">
        <v>0</v>
      </c>
      <c r="K789" s="37">
        <v>0</v>
      </c>
      <c r="L789" s="37">
        <v>0</v>
      </c>
      <c r="M789" s="37">
        <v>0</v>
      </c>
      <c r="N789" s="37">
        <v>0</v>
      </c>
      <c r="O789" s="37">
        <v>0</v>
      </c>
      <c r="P789" s="37">
        <v>1</v>
      </c>
      <c r="Q789" s="37">
        <v>0</v>
      </c>
      <c r="R789" s="37">
        <v>1</v>
      </c>
      <c r="S789" s="37">
        <v>0</v>
      </c>
      <c r="T789" s="22">
        <v>0</v>
      </c>
      <c r="U789" s="24">
        <v>1</v>
      </c>
      <c r="V789" s="23">
        <v>0</v>
      </c>
      <c r="W789" s="54">
        <f t="shared" si="24"/>
        <v>0.4493562003644222</v>
      </c>
      <c r="X789" s="55">
        <f t="shared" si="25"/>
        <v>0.4493562003644222</v>
      </c>
    </row>
    <row r="790" spans="2:24" x14ac:dyDescent="0.25">
      <c r="B790" s="26">
        <f>IF('Training Data'!A784="M",1,0)</f>
        <v>1</v>
      </c>
      <c r="C790" s="22">
        <f>IF('Training Data'!A784="F",1,0)</f>
        <v>0</v>
      </c>
      <c r="D790" s="26">
        <f>IF('Training Data'!$B784="H",1,0)</f>
        <v>1</v>
      </c>
      <c r="E790" s="22">
        <f>IF('Training Data'!$B784="A",1,0)</f>
        <v>0</v>
      </c>
      <c r="F790" s="37">
        <v>0</v>
      </c>
      <c r="G790" s="37">
        <v>0</v>
      </c>
      <c r="H790" s="37">
        <v>0</v>
      </c>
      <c r="I790" s="37">
        <v>0</v>
      </c>
      <c r="J790" s="37">
        <v>0</v>
      </c>
      <c r="K790" s="37">
        <v>0</v>
      </c>
      <c r="L790" s="37">
        <v>0</v>
      </c>
      <c r="M790" s="37">
        <v>1</v>
      </c>
      <c r="N790" s="37">
        <v>0</v>
      </c>
      <c r="O790" s="37">
        <v>0</v>
      </c>
      <c r="P790" s="37">
        <v>1</v>
      </c>
      <c r="Q790" s="37">
        <v>0</v>
      </c>
      <c r="R790" s="37">
        <v>0</v>
      </c>
      <c r="S790" s="37">
        <v>0</v>
      </c>
      <c r="T790" s="22">
        <v>0</v>
      </c>
      <c r="U790" s="24">
        <v>1</v>
      </c>
      <c r="V790" s="23">
        <v>0</v>
      </c>
      <c r="W790" s="54">
        <f t="shared" si="24"/>
        <v>0.33089077722593607</v>
      </c>
      <c r="X790" s="55">
        <f t="shared" si="25"/>
        <v>0.33089077722593607</v>
      </c>
    </row>
    <row r="791" spans="2:24" x14ac:dyDescent="0.25">
      <c r="B791" s="26">
        <f>IF('Training Data'!A785="M",1,0)</f>
        <v>1</v>
      </c>
      <c r="C791" s="22">
        <f>IF('Training Data'!A785="F",1,0)</f>
        <v>0</v>
      </c>
      <c r="D791" s="26">
        <f>IF('Training Data'!$B785="H",1,0)</f>
        <v>1</v>
      </c>
      <c r="E791" s="22">
        <f>IF('Training Data'!$B785="A",1,0)</f>
        <v>0</v>
      </c>
      <c r="F791" s="37">
        <v>0</v>
      </c>
      <c r="G791" s="37">
        <v>0</v>
      </c>
      <c r="H791" s="37">
        <v>0</v>
      </c>
      <c r="I791" s="37">
        <v>0</v>
      </c>
      <c r="J791" s="37">
        <v>0</v>
      </c>
      <c r="K791" s="37">
        <v>0</v>
      </c>
      <c r="L791" s="37">
        <v>0</v>
      </c>
      <c r="M791" s="37">
        <v>0</v>
      </c>
      <c r="N791" s="37">
        <v>0</v>
      </c>
      <c r="O791" s="37">
        <v>0</v>
      </c>
      <c r="P791" s="37">
        <v>0</v>
      </c>
      <c r="Q791" s="37">
        <v>0</v>
      </c>
      <c r="R791" s="37">
        <v>0</v>
      </c>
      <c r="S791" s="37">
        <v>1</v>
      </c>
      <c r="T791" s="22">
        <v>0</v>
      </c>
      <c r="U791" s="24">
        <v>1</v>
      </c>
      <c r="V791" s="23">
        <v>0</v>
      </c>
      <c r="W791" s="54">
        <f t="shared" si="24"/>
        <v>4.3438207243797836E-2</v>
      </c>
      <c r="X791" s="55">
        <f t="shared" si="25"/>
        <v>4.3438207243797836E-2</v>
      </c>
    </row>
    <row r="792" spans="2:24" x14ac:dyDescent="0.25">
      <c r="B792" s="26">
        <f>IF('Training Data'!A786="M",1,0)</f>
        <v>0</v>
      </c>
      <c r="C792" s="22">
        <f>IF('Training Data'!A786="F",1,0)</f>
        <v>1</v>
      </c>
      <c r="D792" s="26">
        <f>IF('Training Data'!$B786="H",1,0)</f>
        <v>1</v>
      </c>
      <c r="E792" s="22">
        <f>IF('Training Data'!$B786="A",1,0)</f>
        <v>0</v>
      </c>
      <c r="F792" s="37">
        <v>0</v>
      </c>
      <c r="G792" s="37">
        <v>0</v>
      </c>
      <c r="H792" s="37">
        <v>0</v>
      </c>
      <c r="I792" s="37">
        <v>0</v>
      </c>
      <c r="J792" s="37">
        <v>0</v>
      </c>
      <c r="K792" s="37">
        <v>0</v>
      </c>
      <c r="L792" s="37">
        <v>0</v>
      </c>
      <c r="M792" s="37">
        <v>0</v>
      </c>
      <c r="N792" s="37">
        <v>0</v>
      </c>
      <c r="O792" s="37">
        <v>1</v>
      </c>
      <c r="P792" s="37">
        <v>0</v>
      </c>
      <c r="Q792" s="37">
        <v>0</v>
      </c>
      <c r="R792" s="37">
        <v>0</v>
      </c>
      <c r="S792" s="37">
        <v>0</v>
      </c>
      <c r="T792" s="22">
        <v>0</v>
      </c>
      <c r="U792" s="24">
        <v>1</v>
      </c>
      <c r="V792" s="23">
        <v>0</v>
      </c>
      <c r="W792" s="54">
        <f t="shared" si="24"/>
        <v>0.56398107109686868</v>
      </c>
      <c r="X792" s="55">
        <f t="shared" si="25"/>
        <v>0.56398107109686868</v>
      </c>
    </row>
    <row r="793" spans="2:24" x14ac:dyDescent="0.25">
      <c r="B793" s="26">
        <f>IF('Training Data'!A787="M",1,0)</f>
        <v>0</v>
      </c>
      <c r="C793" s="22">
        <f>IF('Training Data'!A787="F",1,0)</f>
        <v>1</v>
      </c>
      <c r="D793" s="26">
        <f>IF('Training Data'!$B787="H",1,0)</f>
        <v>1</v>
      </c>
      <c r="E793" s="22">
        <f>IF('Training Data'!$B787="A",1,0)</f>
        <v>0</v>
      </c>
      <c r="F793" s="37">
        <v>0</v>
      </c>
      <c r="G793" s="37">
        <v>0</v>
      </c>
      <c r="H793" s="37">
        <v>0</v>
      </c>
      <c r="I793" s="37">
        <v>0</v>
      </c>
      <c r="J793" s="37">
        <v>0</v>
      </c>
      <c r="K793" s="37">
        <v>0</v>
      </c>
      <c r="L793" s="37">
        <v>0</v>
      </c>
      <c r="M793" s="37">
        <v>0</v>
      </c>
      <c r="N793" s="37">
        <v>0</v>
      </c>
      <c r="O793" s="37">
        <v>0</v>
      </c>
      <c r="P793" s="37">
        <v>0</v>
      </c>
      <c r="Q793" s="37">
        <v>0</v>
      </c>
      <c r="R793" s="37">
        <v>0</v>
      </c>
      <c r="S793" s="37">
        <v>0</v>
      </c>
      <c r="T793" s="22">
        <v>0</v>
      </c>
      <c r="U793" s="24">
        <v>1</v>
      </c>
      <c r="V793" s="23">
        <v>0</v>
      </c>
      <c r="W793" s="54">
        <f t="shared" si="24"/>
        <v>0.29666343459470645</v>
      </c>
      <c r="X793" s="55">
        <f t="shared" si="25"/>
        <v>0.29666343459470645</v>
      </c>
    </row>
    <row r="794" spans="2:24" x14ac:dyDescent="0.25">
      <c r="B794" s="26">
        <f>IF('Training Data'!A788="M",1,0)</f>
        <v>0</v>
      </c>
      <c r="C794" s="22">
        <f>IF('Training Data'!A788="F",1,0)</f>
        <v>1</v>
      </c>
      <c r="D794" s="26">
        <f>IF('Training Data'!$B788="H",1,0)</f>
        <v>1</v>
      </c>
      <c r="E794" s="22">
        <f>IF('Training Data'!$B788="A",1,0)</f>
        <v>0</v>
      </c>
      <c r="F794" s="37">
        <v>0</v>
      </c>
      <c r="G794" s="37">
        <v>0</v>
      </c>
      <c r="H794" s="37">
        <v>0</v>
      </c>
      <c r="I794" s="37">
        <v>0</v>
      </c>
      <c r="J794" s="37">
        <v>0</v>
      </c>
      <c r="K794" s="37">
        <v>0</v>
      </c>
      <c r="L794" s="37">
        <v>0</v>
      </c>
      <c r="M794" s="37">
        <v>0</v>
      </c>
      <c r="N794" s="37">
        <v>0</v>
      </c>
      <c r="O794" s="37">
        <v>0</v>
      </c>
      <c r="P794" s="37">
        <v>0</v>
      </c>
      <c r="Q794" s="37">
        <v>0</v>
      </c>
      <c r="R794" s="37">
        <v>0</v>
      </c>
      <c r="S794" s="37">
        <v>1</v>
      </c>
      <c r="T794" s="22">
        <v>0</v>
      </c>
      <c r="U794" s="24">
        <v>1</v>
      </c>
      <c r="V794" s="23">
        <v>0</v>
      </c>
      <c r="W794" s="54">
        <f t="shared" si="24"/>
        <v>0.15432356849769177</v>
      </c>
      <c r="X794" s="55">
        <f t="shared" si="25"/>
        <v>0.15432356849769177</v>
      </c>
    </row>
    <row r="795" spans="2:24" x14ac:dyDescent="0.25">
      <c r="B795" s="26">
        <f>IF('Training Data'!A789="M",1,0)</f>
        <v>0</v>
      </c>
      <c r="C795" s="22">
        <f>IF('Training Data'!A789="F",1,0)</f>
        <v>1</v>
      </c>
      <c r="D795" s="26">
        <f>IF('Training Data'!$B789="H",1,0)</f>
        <v>0</v>
      </c>
      <c r="E795" s="22">
        <f>IF('Training Data'!$B789="A",1,0)</f>
        <v>1</v>
      </c>
      <c r="F795" s="37">
        <v>0</v>
      </c>
      <c r="G795" s="37">
        <v>0</v>
      </c>
      <c r="H795" s="37">
        <v>0</v>
      </c>
      <c r="I795" s="37">
        <v>0</v>
      </c>
      <c r="J795" s="37">
        <v>0</v>
      </c>
      <c r="K795" s="37">
        <v>0</v>
      </c>
      <c r="L795" s="37">
        <v>0</v>
      </c>
      <c r="M795" s="37">
        <v>0</v>
      </c>
      <c r="N795" s="37">
        <v>0</v>
      </c>
      <c r="O795" s="37">
        <v>0</v>
      </c>
      <c r="P795" s="37">
        <v>0</v>
      </c>
      <c r="Q795" s="37">
        <v>0</v>
      </c>
      <c r="R795" s="37">
        <v>0</v>
      </c>
      <c r="S795" s="37">
        <v>0</v>
      </c>
      <c r="T795" s="22">
        <v>0</v>
      </c>
      <c r="U795" s="24">
        <v>1</v>
      </c>
      <c r="V795" s="23">
        <v>0</v>
      </c>
      <c r="W795" s="54">
        <f t="shared" si="24"/>
        <v>0.30860151101610406</v>
      </c>
      <c r="X795" s="55">
        <f t="shared" si="25"/>
        <v>0.30860151101610406</v>
      </c>
    </row>
    <row r="796" spans="2:24" x14ac:dyDescent="0.25">
      <c r="B796" s="26">
        <f>IF('Training Data'!A790="M",1,0)</f>
        <v>1</v>
      </c>
      <c r="C796" s="22">
        <f>IF('Training Data'!A790="F",1,0)</f>
        <v>0</v>
      </c>
      <c r="D796" s="26">
        <f>IF('Training Data'!$B790="H",1,0)</f>
        <v>1</v>
      </c>
      <c r="E796" s="22">
        <f>IF('Training Data'!$B790="A",1,0)</f>
        <v>0</v>
      </c>
      <c r="F796" s="37">
        <v>0</v>
      </c>
      <c r="G796" s="37">
        <v>0</v>
      </c>
      <c r="H796" s="37">
        <v>0</v>
      </c>
      <c r="I796" s="37">
        <v>0</v>
      </c>
      <c r="J796" s="37">
        <v>0</v>
      </c>
      <c r="K796" s="37">
        <v>0</v>
      </c>
      <c r="L796" s="37">
        <v>0</v>
      </c>
      <c r="M796" s="37">
        <v>0</v>
      </c>
      <c r="N796" s="37">
        <v>0</v>
      </c>
      <c r="O796" s="37">
        <v>0</v>
      </c>
      <c r="P796" s="37">
        <v>0</v>
      </c>
      <c r="Q796" s="37">
        <v>0</v>
      </c>
      <c r="R796" s="37">
        <v>0</v>
      </c>
      <c r="S796" s="37">
        <v>0</v>
      </c>
      <c r="T796" s="22">
        <v>0</v>
      </c>
      <c r="U796" s="24">
        <v>1</v>
      </c>
      <c r="V796" s="23">
        <v>0</v>
      </c>
      <c r="W796" s="54">
        <f t="shared" si="24"/>
        <v>0.18577807334081253</v>
      </c>
      <c r="X796" s="55">
        <f t="shared" si="25"/>
        <v>0.18577807334081253</v>
      </c>
    </row>
    <row r="797" spans="2:24" x14ac:dyDescent="0.25">
      <c r="B797" s="26">
        <f>IF('Training Data'!A791="M",1,0)</f>
        <v>1</v>
      </c>
      <c r="C797" s="22">
        <f>IF('Training Data'!A791="F",1,0)</f>
        <v>0</v>
      </c>
      <c r="D797" s="26">
        <f>IF('Training Data'!$B791="H",1,0)</f>
        <v>0</v>
      </c>
      <c r="E797" s="22">
        <f>IF('Training Data'!$B791="A",1,0)</f>
        <v>1</v>
      </c>
      <c r="F797" s="37">
        <v>0</v>
      </c>
      <c r="G797" s="37">
        <v>0</v>
      </c>
      <c r="H797" s="37">
        <v>0</v>
      </c>
      <c r="I797" s="37">
        <v>0</v>
      </c>
      <c r="J797" s="37">
        <v>0</v>
      </c>
      <c r="K797" s="37">
        <v>0</v>
      </c>
      <c r="L797" s="37">
        <v>0</v>
      </c>
      <c r="M797" s="37">
        <v>0</v>
      </c>
      <c r="N797" s="37">
        <v>0</v>
      </c>
      <c r="O797" s="37">
        <v>0</v>
      </c>
      <c r="P797" s="37">
        <v>0</v>
      </c>
      <c r="Q797" s="37">
        <v>0</v>
      </c>
      <c r="R797" s="37">
        <v>0</v>
      </c>
      <c r="S797" s="37">
        <v>0</v>
      </c>
      <c r="T797" s="22">
        <v>0</v>
      </c>
      <c r="U797" s="24">
        <v>1</v>
      </c>
      <c r="V797" s="23">
        <v>0</v>
      </c>
      <c r="W797" s="54">
        <f t="shared" si="24"/>
        <v>0.19771614976221014</v>
      </c>
      <c r="X797" s="55">
        <f t="shared" si="25"/>
        <v>0.19771614976221014</v>
      </c>
    </row>
    <row r="798" spans="2:24" x14ac:dyDescent="0.25">
      <c r="B798" s="26">
        <f>IF('Training Data'!A792="M",1,0)</f>
        <v>0</v>
      </c>
      <c r="C798" s="22">
        <f>IF('Training Data'!A792="F",1,0)</f>
        <v>0</v>
      </c>
      <c r="D798" s="26">
        <f>IF('Training Data'!$B792="H",1,0)</f>
        <v>1</v>
      </c>
      <c r="E798" s="22">
        <f>IF('Training Data'!$B792="A",1,0)</f>
        <v>0</v>
      </c>
      <c r="F798" s="37">
        <v>0</v>
      </c>
      <c r="G798" s="37">
        <v>0</v>
      </c>
      <c r="H798" s="37">
        <v>0</v>
      </c>
      <c r="I798" s="37">
        <v>0</v>
      </c>
      <c r="J798" s="37">
        <v>0</v>
      </c>
      <c r="K798" s="37">
        <v>0</v>
      </c>
      <c r="L798" s="37">
        <v>0</v>
      </c>
      <c r="M798" s="37">
        <v>0</v>
      </c>
      <c r="N798" s="37">
        <v>0</v>
      </c>
      <c r="O798" s="37">
        <v>0</v>
      </c>
      <c r="P798" s="37">
        <v>0</v>
      </c>
      <c r="Q798" s="37">
        <v>0</v>
      </c>
      <c r="R798" s="37">
        <v>0</v>
      </c>
      <c r="S798" s="37">
        <v>0</v>
      </c>
      <c r="T798" s="22">
        <v>0</v>
      </c>
      <c r="U798" s="24">
        <v>1</v>
      </c>
      <c r="V798" s="23">
        <v>0</v>
      </c>
      <c r="W798" s="54">
        <f t="shared" si="24"/>
        <v>0.20681182139331966</v>
      </c>
      <c r="X798" s="55">
        <f t="shared" si="25"/>
        <v>0.20681182139331966</v>
      </c>
    </row>
    <row r="799" spans="2:24" x14ac:dyDescent="0.25">
      <c r="B799" s="26">
        <f>IF('Training Data'!A793="M",1,0)</f>
        <v>0</v>
      </c>
      <c r="C799" s="22">
        <f>IF('Training Data'!A793="F",1,0)</f>
        <v>1</v>
      </c>
      <c r="D799" s="26">
        <f>IF('Training Data'!$B793="H",1,0)</f>
        <v>0</v>
      </c>
      <c r="E799" s="22">
        <f>IF('Training Data'!$B793="A",1,0)</f>
        <v>1</v>
      </c>
      <c r="F799" s="37">
        <v>0</v>
      </c>
      <c r="G799" s="37">
        <v>0</v>
      </c>
      <c r="H799" s="37">
        <v>0</v>
      </c>
      <c r="I799" s="37">
        <v>0</v>
      </c>
      <c r="J799" s="37">
        <v>0</v>
      </c>
      <c r="K799" s="37">
        <v>0</v>
      </c>
      <c r="L799" s="37">
        <v>0</v>
      </c>
      <c r="M799" s="37">
        <v>0</v>
      </c>
      <c r="N799" s="37">
        <v>0</v>
      </c>
      <c r="O799" s="37">
        <v>0</v>
      </c>
      <c r="P799" s="37">
        <v>0</v>
      </c>
      <c r="Q799" s="37">
        <v>0</v>
      </c>
      <c r="R799" s="37">
        <v>1</v>
      </c>
      <c r="S799" s="37">
        <v>0</v>
      </c>
      <c r="T799" s="22">
        <v>0</v>
      </c>
      <c r="U799" s="24">
        <v>1</v>
      </c>
      <c r="V799" s="23">
        <v>0</v>
      </c>
      <c r="W799" s="54">
        <f t="shared" si="24"/>
        <v>0.60456402913241125</v>
      </c>
      <c r="X799" s="55">
        <f t="shared" si="25"/>
        <v>0.60456402913241125</v>
      </c>
    </row>
    <row r="800" spans="2:24" x14ac:dyDescent="0.25">
      <c r="B800" s="26">
        <f>IF('Training Data'!A794="M",1,0)</f>
        <v>0</v>
      </c>
      <c r="C800" s="22">
        <f>IF('Training Data'!A794="F",1,0)</f>
        <v>1</v>
      </c>
      <c r="D800" s="26">
        <f>IF('Training Data'!$B794="H",1,0)</f>
        <v>1</v>
      </c>
      <c r="E800" s="22">
        <f>IF('Training Data'!$B794="A",1,0)</f>
        <v>0</v>
      </c>
      <c r="F800" s="37">
        <v>0</v>
      </c>
      <c r="G800" s="37">
        <v>1</v>
      </c>
      <c r="H800" s="37">
        <v>0</v>
      </c>
      <c r="I800" s="37">
        <v>0</v>
      </c>
      <c r="J800" s="37">
        <v>0</v>
      </c>
      <c r="K800" s="37">
        <v>0</v>
      </c>
      <c r="L800" s="37">
        <v>0</v>
      </c>
      <c r="M800" s="37">
        <v>0</v>
      </c>
      <c r="N800" s="37">
        <v>0</v>
      </c>
      <c r="O800" s="37">
        <v>0</v>
      </c>
      <c r="P800" s="37">
        <v>0</v>
      </c>
      <c r="Q800" s="37">
        <v>0</v>
      </c>
      <c r="R800" s="37">
        <v>0</v>
      </c>
      <c r="S800" s="37">
        <v>0</v>
      </c>
      <c r="T800" s="22">
        <v>0</v>
      </c>
      <c r="U800" s="24">
        <v>1</v>
      </c>
      <c r="V800" s="23">
        <v>0</v>
      </c>
      <c r="W800" s="54">
        <f t="shared" si="24"/>
        <v>0.10381646921431323</v>
      </c>
      <c r="X800" s="55">
        <f t="shared" si="25"/>
        <v>0.10381646921431323</v>
      </c>
    </row>
    <row r="801" spans="2:24" x14ac:dyDescent="0.25">
      <c r="B801" s="26">
        <f>IF('Training Data'!A795="M",1,0)</f>
        <v>1</v>
      </c>
      <c r="C801" s="22">
        <f>IF('Training Data'!A795="F",1,0)</f>
        <v>0</v>
      </c>
      <c r="D801" s="26">
        <f>IF('Training Data'!$B795="H",1,0)</f>
        <v>0</v>
      </c>
      <c r="E801" s="22">
        <f>IF('Training Data'!$B795="A",1,0)</f>
        <v>1</v>
      </c>
      <c r="F801" s="37">
        <v>0</v>
      </c>
      <c r="G801" s="37">
        <v>0</v>
      </c>
      <c r="H801" s="37">
        <v>1</v>
      </c>
      <c r="I801" s="37">
        <v>0</v>
      </c>
      <c r="J801" s="37">
        <v>0</v>
      </c>
      <c r="K801" s="37">
        <v>0</v>
      </c>
      <c r="L801" s="37">
        <v>0</v>
      </c>
      <c r="M801" s="37">
        <v>0</v>
      </c>
      <c r="N801" s="37">
        <v>0</v>
      </c>
      <c r="O801" s="37">
        <v>0</v>
      </c>
      <c r="P801" s="37">
        <v>0</v>
      </c>
      <c r="Q801" s="37">
        <v>0</v>
      </c>
      <c r="R801" s="37">
        <v>0</v>
      </c>
      <c r="S801" s="37">
        <v>0</v>
      </c>
      <c r="T801" s="22">
        <v>0</v>
      </c>
      <c r="U801" s="24">
        <v>1</v>
      </c>
      <c r="V801" s="23">
        <v>0</v>
      </c>
      <c r="W801" s="54">
        <f t="shared" si="24"/>
        <v>1.1334096260995796E-2</v>
      </c>
      <c r="X801" s="55">
        <f t="shared" si="25"/>
        <v>1.1334096260995796E-2</v>
      </c>
    </row>
    <row r="802" spans="2:24" x14ac:dyDescent="0.25">
      <c r="B802" s="26">
        <f>IF('Training Data'!A796="M",1,0)</f>
        <v>0</v>
      </c>
      <c r="C802" s="22">
        <f>IF('Training Data'!A796="F",1,0)</f>
        <v>0</v>
      </c>
      <c r="D802" s="26">
        <f>IF('Training Data'!$B796="H",1,0)</f>
        <v>0</v>
      </c>
      <c r="E802" s="22">
        <f>IF('Training Data'!$B796="A",1,0)</f>
        <v>1</v>
      </c>
      <c r="F802" s="37">
        <v>0</v>
      </c>
      <c r="G802" s="37">
        <v>1</v>
      </c>
      <c r="H802" s="37">
        <v>0</v>
      </c>
      <c r="I802" s="37">
        <v>0</v>
      </c>
      <c r="J802" s="37">
        <v>0</v>
      </c>
      <c r="K802" s="37">
        <v>0</v>
      </c>
      <c r="L802" s="37">
        <v>0</v>
      </c>
      <c r="M802" s="37">
        <v>0</v>
      </c>
      <c r="N802" s="37">
        <v>0</v>
      </c>
      <c r="O802" s="37">
        <v>0</v>
      </c>
      <c r="P802" s="37">
        <v>0</v>
      </c>
      <c r="Q802" s="37">
        <v>0</v>
      </c>
      <c r="R802" s="37">
        <v>0</v>
      </c>
      <c r="S802" s="37">
        <v>0</v>
      </c>
      <c r="T802" s="22">
        <v>0</v>
      </c>
      <c r="U802" s="24">
        <v>1</v>
      </c>
      <c r="V802" s="23">
        <v>0</v>
      </c>
      <c r="W802" s="54">
        <f t="shared" si="24"/>
        <v>2.5902932434324066E-2</v>
      </c>
      <c r="X802" s="55">
        <f t="shared" si="25"/>
        <v>2.5902932434324066E-2</v>
      </c>
    </row>
    <row r="803" spans="2:24" x14ac:dyDescent="0.25">
      <c r="B803" s="26">
        <f>IF('Training Data'!A797="M",1,0)</f>
        <v>0</v>
      </c>
      <c r="C803" s="22">
        <f>IF('Training Data'!A797="F",1,0)</f>
        <v>1</v>
      </c>
      <c r="D803" s="26">
        <f>IF('Training Data'!$B797="H",1,0)</f>
        <v>1</v>
      </c>
      <c r="E803" s="22">
        <f>IF('Training Data'!$B797="A",1,0)</f>
        <v>0</v>
      </c>
      <c r="F803" s="37">
        <v>0</v>
      </c>
      <c r="G803" s="37">
        <v>1</v>
      </c>
      <c r="H803" s="37">
        <v>0</v>
      </c>
      <c r="I803" s="37">
        <v>0</v>
      </c>
      <c r="J803" s="37">
        <v>0</v>
      </c>
      <c r="K803" s="37">
        <v>0</v>
      </c>
      <c r="L803" s="37">
        <v>0</v>
      </c>
      <c r="M803" s="37">
        <v>0</v>
      </c>
      <c r="N803" s="37">
        <v>0</v>
      </c>
      <c r="O803" s="37">
        <v>0</v>
      </c>
      <c r="P803" s="37">
        <v>1</v>
      </c>
      <c r="Q803" s="37">
        <v>0</v>
      </c>
      <c r="R803" s="37">
        <v>0</v>
      </c>
      <c r="S803" s="37">
        <v>0</v>
      </c>
      <c r="T803" s="22">
        <v>1</v>
      </c>
      <c r="U803" s="24">
        <v>1</v>
      </c>
      <c r="V803" s="23">
        <v>0</v>
      </c>
      <c r="W803" s="54">
        <f t="shared" si="24"/>
        <v>0.25480215755921348</v>
      </c>
      <c r="X803" s="55">
        <f t="shared" si="25"/>
        <v>0.25480215755921348</v>
      </c>
    </row>
    <row r="804" spans="2:24" x14ac:dyDescent="0.25">
      <c r="B804" s="26">
        <f>IF('Training Data'!A798="M",1,0)</f>
        <v>0</v>
      </c>
      <c r="C804" s="22">
        <f>IF('Training Data'!A798="F",1,0)</f>
        <v>1</v>
      </c>
      <c r="D804" s="26">
        <f>IF('Training Data'!$B798="H",1,0)</f>
        <v>0</v>
      </c>
      <c r="E804" s="22">
        <f>IF('Training Data'!$B798="A",1,0)</f>
        <v>1</v>
      </c>
      <c r="F804" s="37">
        <v>1</v>
      </c>
      <c r="G804" s="37">
        <v>0</v>
      </c>
      <c r="H804" s="37">
        <v>0</v>
      </c>
      <c r="I804" s="37">
        <v>0</v>
      </c>
      <c r="J804" s="37">
        <v>0</v>
      </c>
      <c r="K804" s="37">
        <v>0</v>
      </c>
      <c r="L804" s="37">
        <v>0</v>
      </c>
      <c r="M804" s="37">
        <v>0</v>
      </c>
      <c r="N804" s="37">
        <v>0</v>
      </c>
      <c r="O804" s="37">
        <v>0</v>
      </c>
      <c r="P804" s="37">
        <v>1</v>
      </c>
      <c r="Q804" s="37">
        <v>0</v>
      </c>
      <c r="R804" s="37">
        <v>0</v>
      </c>
      <c r="S804" s="37">
        <v>0</v>
      </c>
      <c r="T804" s="22">
        <v>0</v>
      </c>
      <c r="U804" s="24">
        <v>1</v>
      </c>
      <c r="V804" s="23">
        <v>0</v>
      </c>
      <c r="W804" s="54">
        <f t="shared" si="24"/>
        <v>0.40638614056021083</v>
      </c>
      <c r="X804" s="55">
        <f t="shared" si="25"/>
        <v>0.40638614056021083</v>
      </c>
    </row>
    <row r="805" spans="2:24" x14ac:dyDescent="0.25">
      <c r="B805" s="26">
        <f>IF('Training Data'!A799="M",1,0)</f>
        <v>1</v>
      </c>
      <c r="C805" s="22">
        <f>IF('Training Data'!A799="F",1,0)</f>
        <v>0</v>
      </c>
      <c r="D805" s="26">
        <f>IF('Training Data'!$B799="H",1,0)</f>
        <v>0</v>
      </c>
      <c r="E805" s="22">
        <f>IF('Training Data'!$B799="A",1,0)</f>
        <v>1</v>
      </c>
      <c r="F805" s="37">
        <v>1</v>
      </c>
      <c r="G805" s="37">
        <v>1</v>
      </c>
      <c r="H805" s="37">
        <v>0</v>
      </c>
      <c r="I805" s="37">
        <v>0</v>
      </c>
      <c r="J805" s="37">
        <v>0</v>
      </c>
      <c r="K805" s="37">
        <v>0</v>
      </c>
      <c r="L805" s="37">
        <v>0</v>
      </c>
      <c r="M805" s="37">
        <v>0</v>
      </c>
      <c r="N805" s="37">
        <v>0</v>
      </c>
      <c r="O805" s="37">
        <v>0</v>
      </c>
      <c r="P805" s="37">
        <v>0</v>
      </c>
      <c r="Q805" s="37">
        <v>0</v>
      </c>
      <c r="R805" s="37">
        <v>0</v>
      </c>
      <c r="S805" s="37">
        <v>0</v>
      </c>
      <c r="T805" s="22">
        <v>0</v>
      </c>
      <c r="U805" s="24">
        <v>1</v>
      </c>
      <c r="V805" s="23">
        <v>0</v>
      </c>
      <c r="W805" s="54">
        <f t="shared" si="24"/>
        <v>0.25786164269391276</v>
      </c>
      <c r="X805" s="55">
        <f t="shared" si="25"/>
        <v>0.25786164269391276</v>
      </c>
    </row>
    <row r="806" spans="2:24" x14ac:dyDescent="0.25">
      <c r="B806" s="26">
        <f>IF('Training Data'!A800="M",1,0)</f>
        <v>1</v>
      </c>
      <c r="C806" s="22">
        <f>IF('Training Data'!A800="F",1,0)</f>
        <v>0</v>
      </c>
      <c r="D806" s="26">
        <f>IF('Training Data'!$B800="H",1,0)</f>
        <v>0</v>
      </c>
      <c r="E806" s="22">
        <f>IF('Training Data'!$B800="A",1,0)</f>
        <v>1</v>
      </c>
      <c r="F806" s="37">
        <v>0</v>
      </c>
      <c r="G806" s="37">
        <v>0</v>
      </c>
      <c r="H806" s="37">
        <v>0</v>
      </c>
      <c r="I806" s="37">
        <v>0</v>
      </c>
      <c r="J806" s="37">
        <v>0</v>
      </c>
      <c r="K806" s="37">
        <v>0</v>
      </c>
      <c r="L806" s="37">
        <v>0</v>
      </c>
      <c r="M806" s="37">
        <v>1</v>
      </c>
      <c r="N806" s="37">
        <v>0</v>
      </c>
      <c r="O806" s="37">
        <v>0</v>
      </c>
      <c r="P806" s="37">
        <v>0</v>
      </c>
      <c r="Q806" s="37">
        <v>0</v>
      </c>
      <c r="R806" s="37">
        <v>0</v>
      </c>
      <c r="S806" s="37">
        <v>0</v>
      </c>
      <c r="T806" s="22">
        <v>0</v>
      </c>
      <c r="U806" s="24">
        <v>1</v>
      </c>
      <c r="V806" s="23">
        <v>0</v>
      </c>
      <c r="W806" s="54">
        <f t="shared" si="24"/>
        <v>0.49803668241532278</v>
      </c>
      <c r="X806" s="55">
        <f t="shared" si="25"/>
        <v>0.49803668241532278</v>
      </c>
    </row>
    <row r="807" spans="2:24" x14ac:dyDescent="0.25">
      <c r="B807" s="26">
        <f>IF('Training Data'!A801="M",1,0)</f>
        <v>1</v>
      </c>
      <c r="C807" s="22">
        <f>IF('Training Data'!A801="F",1,0)</f>
        <v>0</v>
      </c>
      <c r="D807" s="26">
        <f>IF('Training Data'!$B801="H",1,0)</f>
        <v>1</v>
      </c>
      <c r="E807" s="22">
        <f>IF('Training Data'!$B801="A",1,0)</f>
        <v>0</v>
      </c>
      <c r="F807" s="37">
        <v>0</v>
      </c>
      <c r="G807" s="37">
        <v>0</v>
      </c>
      <c r="H807" s="37">
        <v>0</v>
      </c>
      <c r="I807" s="37">
        <v>0</v>
      </c>
      <c r="J807" s="37">
        <v>0</v>
      </c>
      <c r="K807" s="37">
        <v>0</v>
      </c>
      <c r="L807" s="37">
        <v>0</v>
      </c>
      <c r="M807" s="37">
        <v>0</v>
      </c>
      <c r="N807" s="37">
        <v>0</v>
      </c>
      <c r="O807" s="37">
        <v>0</v>
      </c>
      <c r="P807" s="37">
        <v>0</v>
      </c>
      <c r="Q807" s="37">
        <v>0</v>
      </c>
      <c r="R807" s="37">
        <v>0</v>
      </c>
      <c r="S807" s="37">
        <v>0</v>
      </c>
      <c r="T807" s="22">
        <v>0</v>
      </c>
      <c r="U807" s="24">
        <v>1</v>
      </c>
      <c r="V807" s="23">
        <v>0</v>
      </c>
      <c r="W807" s="54">
        <f t="shared" si="24"/>
        <v>0.18577807334081253</v>
      </c>
      <c r="X807" s="55">
        <f t="shared" si="25"/>
        <v>0.18577807334081253</v>
      </c>
    </row>
    <row r="808" spans="2:24" x14ac:dyDescent="0.25">
      <c r="B808" s="26">
        <f>IF('Training Data'!A802="M",1,0)</f>
        <v>0</v>
      </c>
      <c r="C808" s="22">
        <f>IF('Training Data'!A802="F",1,0)</f>
        <v>1</v>
      </c>
      <c r="D808" s="26">
        <f>IF('Training Data'!$B802="H",1,0)</f>
        <v>1</v>
      </c>
      <c r="E808" s="22">
        <f>IF('Training Data'!$B802="A",1,0)</f>
        <v>0</v>
      </c>
      <c r="F808" s="37">
        <v>0</v>
      </c>
      <c r="G808" s="37">
        <v>0</v>
      </c>
      <c r="H808" s="37">
        <v>0</v>
      </c>
      <c r="I808" s="37">
        <v>0</v>
      </c>
      <c r="J808" s="37">
        <v>0</v>
      </c>
      <c r="K808" s="37">
        <v>0</v>
      </c>
      <c r="L808" s="37">
        <v>0</v>
      </c>
      <c r="M808" s="37">
        <v>0</v>
      </c>
      <c r="N808" s="37">
        <v>0</v>
      </c>
      <c r="O808" s="37">
        <v>0</v>
      </c>
      <c r="P808" s="37">
        <v>1</v>
      </c>
      <c r="Q808" s="37">
        <v>0</v>
      </c>
      <c r="R808" s="37">
        <v>0</v>
      </c>
      <c r="S808" s="37">
        <v>0</v>
      </c>
      <c r="T808" s="22">
        <v>0</v>
      </c>
      <c r="U808" s="24">
        <v>1</v>
      </c>
      <c r="V808" s="23">
        <v>0</v>
      </c>
      <c r="W808" s="54">
        <f t="shared" si="24"/>
        <v>0.14145560582671737</v>
      </c>
      <c r="X808" s="55">
        <f t="shared" si="25"/>
        <v>0.14145560582671737</v>
      </c>
    </row>
    <row r="809" spans="2:24" x14ac:dyDescent="0.25">
      <c r="B809" s="26">
        <f>IF('Training Data'!A803="M",1,0)</f>
        <v>1</v>
      </c>
      <c r="C809" s="22">
        <f>IF('Training Data'!A803="F",1,0)</f>
        <v>0</v>
      </c>
      <c r="D809" s="26">
        <f>IF('Training Data'!$B803="H",1,0)</f>
        <v>1</v>
      </c>
      <c r="E809" s="22">
        <f>IF('Training Data'!$B803="A",1,0)</f>
        <v>0</v>
      </c>
      <c r="F809" s="37">
        <v>0</v>
      </c>
      <c r="G809" s="37">
        <v>0</v>
      </c>
      <c r="H809" s="37">
        <v>0</v>
      </c>
      <c r="I809" s="37">
        <v>0</v>
      </c>
      <c r="J809" s="37">
        <v>0</v>
      </c>
      <c r="K809" s="37">
        <v>0</v>
      </c>
      <c r="L809" s="37">
        <v>0</v>
      </c>
      <c r="M809" s="37">
        <v>0</v>
      </c>
      <c r="N809" s="37">
        <v>0</v>
      </c>
      <c r="O809" s="37">
        <v>0</v>
      </c>
      <c r="P809" s="37">
        <v>0</v>
      </c>
      <c r="Q809" s="37">
        <v>0</v>
      </c>
      <c r="R809" s="37">
        <v>0</v>
      </c>
      <c r="S809" s="37">
        <v>0</v>
      </c>
      <c r="T809" s="22">
        <v>0</v>
      </c>
      <c r="U809" s="24">
        <v>1</v>
      </c>
      <c r="V809" s="23">
        <v>0</v>
      </c>
      <c r="W809" s="54">
        <f t="shared" si="24"/>
        <v>0.18577807334081253</v>
      </c>
      <c r="X809" s="55">
        <f t="shared" si="25"/>
        <v>0.18577807334081253</v>
      </c>
    </row>
    <row r="810" spans="2:24" x14ac:dyDescent="0.25">
      <c r="B810" s="26">
        <f>IF('Training Data'!A804="M",1,0)</f>
        <v>1</v>
      </c>
      <c r="C810" s="22">
        <f>IF('Training Data'!A804="F",1,0)</f>
        <v>0</v>
      </c>
      <c r="D810" s="26">
        <f>IF('Training Data'!$B804="H",1,0)</f>
        <v>1</v>
      </c>
      <c r="E810" s="22">
        <f>IF('Training Data'!$B804="A",1,0)</f>
        <v>0</v>
      </c>
      <c r="F810" s="37">
        <v>0</v>
      </c>
      <c r="G810" s="37">
        <v>0</v>
      </c>
      <c r="H810" s="37">
        <v>0</v>
      </c>
      <c r="I810" s="37">
        <v>0</v>
      </c>
      <c r="J810" s="37">
        <v>0</v>
      </c>
      <c r="K810" s="37">
        <v>0</v>
      </c>
      <c r="L810" s="37">
        <v>0</v>
      </c>
      <c r="M810" s="37">
        <v>0</v>
      </c>
      <c r="N810" s="37">
        <v>0</v>
      </c>
      <c r="O810" s="37">
        <v>1</v>
      </c>
      <c r="P810" s="37">
        <v>0</v>
      </c>
      <c r="Q810" s="37">
        <v>0</v>
      </c>
      <c r="R810" s="37">
        <v>0</v>
      </c>
      <c r="S810" s="37">
        <v>0</v>
      </c>
      <c r="T810" s="22">
        <v>0</v>
      </c>
      <c r="U810" s="24">
        <v>1</v>
      </c>
      <c r="V810" s="23">
        <v>0</v>
      </c>
      <c r="W810" s="54">
        <f t="shared" si="24"/>
        <v>0.45309570984297481</v>
      </c>
      <c r="X810" s="55">
        <f t="shared" si="25"/>
        <v>0.45309570984297481</v>
      </c>
    </row>
    <row r="811" spans="2:24" x14ac:dyDescent="0.25">
      <c r="B811" s="26">
        <f>IF('Training Data'!A805="M",1,0)</f>
        <v>0</v>
      </c>
      <c r="C811" s="22">
        <f>IF('Training Data'!A805="F",1,0)</f>
        <v>0</v>
      </c>
      <c r="D811" s="26">
        <f>IF('Training Data'!$B805="H",1,0)</f>
        <v>1</v>
      </c>
      <c r="E811" s="22">
        <f>IF('Training Data'!$B805="A",1,0)</f>
        <v>0</v>
      </c>
      <c r="F811" s="37">
        <v>0</v>
      </c>
      <c r="G811" s="37">
        <v>1</v>
      </c>
      <c r="H811" s="37">
        <v>1</v>
      </c>
      <c r="I811" s="37">
        <v>0</v>
      </c>
      <c r="J811" s="37">
        <v>0</v>
      </c>
      <c r="K811" s="37">
        <v>0</v>
      </c>
      <c r="L811" s="37">
        <v>0</v>
      </c>
      <c r="M811" s="37">
        <v>0</v>
      </c>
      <c r="N811" s="37">
        <v>0</v>
      </c>
      <c r="O811" s="37">
        <v>0</v>
      </c>
      <c r="P811" s="37">
        <v>0</v>
      </c>
      <c r="Q811" s="37">
        <v>0</v>
      </c>
      <c r="R811" s="37">
        <v>0</v>
      </c>
      <c r="S811" s="37">
        <v>0</v>
      </c>
      <c r="T811" s="22">
        <v>0</v>
      </c>
      <c r="U811" s="24">
        <v>1</v>
      </c>
      <c r="V811" s="23">
        <v>0</v>
      </c>
      <c r="W811" s="54">
        <f t="shared" si="24"/>
        <v>-0.17241719748828793</v>
      </c>
      <c r="X811" s="55">
        <f t="shared" si="25"/>
        <v>0.17241719748828793</v>
      </c>
    </row>
    <row r="812" spans="2:24" x14ac:dyDescent="0.25">
      <c r="B812" s="26">
        <f>IF('Training Data'!A806="M",1,0)</f>
        <v>1</v>
      </c>
      <c r="C812" s="22">
        <f>IF('Training Data'!A806="F",1,0)</f>
        <v>0</v>
      </c>
      <c r="D812" s="26">
        <f>IF('Training Data'!$B806="H",1,0)</f>
        <v>1</v>
      </c>
      <c r="E812" s="22">
        <f>IF('Training Data'!$B806="A",1,0)</f>
        <v>0</v>
      </c>
      <c r="F812" s="37">
        <v>0</v>
      </c>
      <c r="G812" s="37">
        <v>1</v>
      </c>
      <c r="H812" s="37">
        <v>0</v>
      </c>
      <c r="I812" s="37">
        <v>0</v>
      </c>
      <c r="J812" s="37">
        <v>0</v>
      </c>
      <c r="K812" s="37">
        <v>0</v>
      </c>
      <c r="L812" s="37">
        <v>0</v>
      </c>
      <c r="M812" s="37">
        <v>0</v>
      </c>
      <c r="N812" s="37">
        <v>0</v>
      </c>
      <c r="O812" s="37">
        <v>0</v>
      </c>
      <c r="P812" s="37">
        <v>0</v>
      </c>
      <c r="Q812" s="37">
        <v>0</v>
      </c>
      <c r="R812" s="37">
        <v>0</v>
      </c>
      <c r="S812" s="37">
        <v>0</v>
      </c>
      <c r="T812" s="22">
        <v>0</v>
      </c>
      <c r="U812" s="24">
        <v>1</v>
      </c>
      <c r="V812" s="23">
        <v>0</v>
      </c>
      <c r="W812" s="54">
        <f t="shared" si="24"/>
        <v>-7.0688920395807209E-3</v>
      </c>
      <c r="X812" s="55">
        <f t="shared" si="25"/>
        <v>7.0688920395807209E-3</v>
      </c>
    </row>
    <row r="813" spans="2:24" x14ac:dyDescent="0.25">
      <c r="B813" s="26">
        <f>IF('Training Data'!A807="M",1,0)</f>
        <v>0</v>
      </c>
      <c r="C813" s="22">
        <f>IF('Training Data'!A807="F",1,0)</f>
        <v>1</v>
      </c>
      <c r="D813" s="26">
        <f>IF('Training Data'!$B807="H",1,0)</f>
        <v>0</v>
      </c>
      <c r="E813" s="22">
        <f>IF('Training Data'!$B807="A",1,0)</f>
        <v>0</v>
      </c>
      <c r="F813" s="37">
        <v>0</v>
      </c>
      <c r="G813" s="37">
        <v>0</v>
      </c>
      <c r="H813" s="37">
        <v>0</v>
      </c>
      <c r="I813" s="37">
        <v>0</v>
      </c>
      <c r="J813" s="37">
        <v>0</v>
      </c>
      <c r="K813" s="37">
        <v>0</v>
      </c>
      <c r="L813" s="37">
        <v>0</v>
      </c>
      <c r="M813" s="37">
        <v>0</v>
      </c>
      <c r="N813" s="37">
        <v>0</v>
      </c>
      <c r="O813" s="37">
        <v>0</v>
      </c>
      <c r="P813" s="37">
        <v>0</v>
      </c>
      <c r="Q813" s="37">
        <v>0</v>
      </c>
      <c r="R813" s="37">
        <v>0</v>
      </c>
      <c r="S813" s="37">
        <v>0</v>
      </c>
      <c r="T813" s="22">
        <v>0</v>
      </c>
      <c r="U813" s="24">
        <v>1</v>
      </c>
      <c r="V813" s="23">
        <v>0</v>
      </c>
      <c r="W813" s="54">
        <f t="shared" si="24"/>
        <v>0.25194506920094423</v>
      </c>
      <c r="X813" s="55">
        <f t="shared" si="25"/>
        <v>0.25194506920094423</v>
      </c>
    </row>
    <row r="814" spans="2:24" x14ac:dyDescent="0.25">
      <c r="B814" s="26">
        <f>IF('Training Data'!A808="M",1,0)</f>
        <v>1</v>
      </c>
      <c r="C814" s="22">
        <f>IF('Training Data'!A808="F",1,0)</f>
        <v>0</v>
      </c>
      <c r="D814" s="26">
        <f>IF('Training Data'!$B808="H",1,0)</f>
        <v>1</v>
      </c>
      <c r="E814" s="22">
        <f>IF('Training Data'!$B808="A",1,0)</f>
        <v>0</v>
      </c>
      <c r="F814" s="37">
        <v>0</v>
      </c>
      <c r="G814" s="37">
        <v>0</v>
      </c>
      <c r="H814" s="37">
        <v>0</v>
      </c>
      <c r="I814" s="37">
        <v>0</v>
      </c>
      <c r="J814" s="37">
        <v>0</v>
      </c>
      <c r="K814" s="37">
        <v>0</v>
      </c>
      <c r="L814" s="37">
        <v>0</v>
      </c>
      <c r="M814" s="37">
        <v>0</v>
      </c>
      <c r="N814" s="37">
        <v>0</v>
      </c>
      <c r="O814" s="37">
        <v>0</v>
      </c>
      <c r="P814" s="37">
        <v>0</v>
      </c>
      <c r="Q814" s="37">
        <v>0</v>
      </c>
      <c r="R814" s="37">
        <v>0</v>
      </c>
      <c r="S814" s="37">
        <v>0</v>
      </c>
      <c r="T814" s="22">
        <v>0</v>
      </c>
      <c r="U814" s="24">
        <v>1</v>
      </c>
      <c r="V814" s="23">
        <v>0</v>
      </c>
      <c r="W814" s="54">
        <f t="shared" si="24"/>
        <v>0.18577807334081253</v>
      </c>
      <c r="X814" s="55">
        <f t="shared" si="25"/>
        <v>0.18577807334081253</v>
      </c>
    </row>
    <row r="815" spans="2:24" x14ac:dyDescent="0.25">
      <c r="B815" s="26">
        <f>IF('Training Data'!A809="M",1,0)</f>
        <v>0</v>
      </c>
      <c r="C815" s="22">
        <f>IF('Training Data'!A809="F",1,0)</f>
        <v>0</v>
      </c>
      <c r="D815" s="26">
        <f>IF('Training Data'!$B809="H",1,0)</f>
        <v>0</v>
      </c>
      <c r="E815" s="22">
        <f>IF('Training Data'!$B809="A",1,0)</f>
        <v>1</v>
      </c>
      <c r="F815" s="37">
        <v>0</v>
      </c>
      <c r="G815" s="37">
        <v>0</v>
      </c>
      <c r="H815" s="37">
        <v>0</v>
      </c>
      <c r="I815" s="37">
        <v>0</v>
      </c>
      <c r="J815" s="37">
        <v>0</v>
      </c>
      <c r="K815" s="37">
        <v>0</v>
      </c>
      <c r="L815" s="37">
        <v>0</v>
      </c>
      <c r="M815" s="37">
        <v>0</v>
      </c>
      <c r="N815" s="37">
        <v>0</v>
      </c>
      <c r="O815" s="37">
        <v>0</v>
      </c>
      <c r="P815" s="37">
        <v>1</v>
      </c>
      <c r="Q815" s="37">
        <v>0</v>
      </c>
      <c r="R815" s="37">
        <v>1</v>
      </c>
      <c r="S815" s="37">
        <v>0</v>
      </c>
      <c r="T815" s="22">
        <v>0</v>
      </c>
      <c r="U815" s="24">
        <v>1</v>
      </c>
      <c r="V815" s="23">
        <v>0</v>
      </c>
      <c r="W815" s="54">
        <f t="shared" si="24"/>
        <v>0.35950458716303546</v>
      </c>
      <c r="X815" s="55">
        <f t="shared" si="25"/>
        <v>0.35950458716303546</v>
      </c>
    </row>
    <row r="816" spans="2:24" x14ac:dyDescent="0.25">
      <c r="B816" s="26">
        <f>IF('Training Data'!A810="M",1,0)</f>
        <v>0</v>
      </c>
      <c r="C816" s="22">
        <f>IF('Training Data'!A810="F",1,0)</f>
        <v>1</v>
      </c>
      <c r="D816" s="26">
        <f>IF('Training Data'!$B810="H",1,0)</f>
        <v>0</v>
      </c>
      <c r="E816" s="22">
        <f>IF('Training Data'!$B810="A",1,0)</f>
        <v>1</v>
      </c>
      <c r="F816" s="37">
        <v>0</v>
      </c>
      <c r="G816" s="37">
        <v>0</v>
      </c>
      <c r="H816" s="37">
        <v>0</v>
      </c>
      <c r="I816" s="37">
        <v>0</v>
      </c>
      <c r="J816" s="37">
        <v>0</v>
      </c>
      <c r="K816" s="37">
        <v>0</v>
      </c>
      <c r="L816" s="37">
        <v>0</v>
      </c>
      <c r="M816" s="37">
        <v>0</v>
      </c>
      <c r="N816" s="37">
        <v>0</v>
      </c>
      <c r="O816" s="37">
        <v>0</v>
      </c>
      <c r="P816" s="37">
        <v>0</v>
      </c>
      <c r="Q816" s="37">
        <v>0</v>
      </c>
      <c r="R816" s="37">
        <v>0</v>
      </c>
      <c r="S816" s="37">
        <v>0</v>
      </c>
      <c r="T816" s="22">
        <v>0</v>
      </c>
      <c r="U816" s="24">
        <v>1</v>
      </c>
      <c r="V816" s="23">
        <v>0</v>
      </c>
      <c r="W816" s="54">
        <f t="shared" si="24"/>
        <v>0.30860151101610406</v>
      </c>
      <c r="X816" s="55">
        <f t="shared" si="25"/>
        <v>0.30860151101610406</v>
      </c>
    </row>
    <row r="817" spans="2:24" x14ac:dyDescent="0.25">
      <c r="B817" s="26">
        <f>IF('Training Data'!A811="M",1,0)</f>
        <v>1</v>
      </c>
      <c r="C817" s="22">
        <f>IF('Training Data'!A811="F",1,0)</f>
        <v>0</v>
      </c>
      <c r="D817" s="26">
        <f>IF('Training Data'!$B811="H",1,0)</f>
        <v>0</v>
      </c>
      <c r="E817" s="22">
        <f>IF('Training Data'!$B811="A",1,0)</f>
        <v>1</v>
      </c>
      <c r="F817" s="37">
        <v>0</v>
      </c>
      <c r="G817" s="37">
        <v>0</v>
      </c>
      <c r="H817" s="37">
        <v>0</v>
      </c>
      <c r="I817" s="37">
        <v>0</v>
      </c>
      <c r="J817" s="37">
        <v>0</v>
      </c>
      <c r="K817" s="37">
        <v>0</v>
      </c>
      <c r="L817" s="37">
        <v>0</v>
      </c>
      <c r="M817" s="37">
        <v>0</v>
      </c>
      <c r="N817" s="37">
        <v>0</v>
      </c>
      <c r="O817" s="37">
        <v>0</v>
      </c>
      <c r="P817" s="37">
        <v>0</v>
      </c>
      <c r="Q817" s="37">
        <v>0</v>
      </c>
      <c r="R817" s="37">
        <v>0</v>
      </c>
      <c r="S817" s="37">
        <v>0</v>
      </c>
      <c r="T817" s="22">
        <v>0</v>
      </c>
      <c r="U817" s="24">
        <v>1</v>
      </c>
      <c r="V817" s="23">
        <v>0</v>
      </c>
      <c r="W817" s="54">
        <f t="shared" si="24"/>
        <v>0.19771614976221014</v>
      </c>
      <c r="X817" s="55">
        <f t="shared" si="25"/>
        <v>0.19771614976221014</v>
      </c>
    </row>
    <row r="818" spans="2:24" x14ac:dyDescent="0.25">
      <c r="B818" s="26">
        <f>IF('Training Data'!A812="M",1,0)</f>
        <v>1</v>
      </c>
      <c r="C818" s="22">
        <f>IF('Training Data'!A812="F",1,0)</f>
        <v>0</v>
      </c>
      <c r="D818" s="26">
        <f>IF('Training Data'!$B812="H",1,0)</f>
        <v>0</v>
      </c>
      <c r="E818" s="22">
        <f>IF('Training Data'!$B812="A",1,0)</f>
        <v>0</v>
      </c>
      <c r="F818" s="37">
        <v>0</v>
      </c>
      <c r="G818" s="37">
        <v>1</v>
      </c>
      <c r="H818" s="37">
        <v>0</v>
      </c>
      <c r="I818" s="37">
        <v>0</v>
      </c>
      <c r="J818" s="37">
        <v>0</v>
      </c>
      <c r="K818" s="37">
        <v>0</v>
      </c>
      <c r="L818" s="37">
        <v>0</v>
      </c>
      <c r="M818" s="37">
        <v>0</v>
      </c>
      <c r="N818" s="37">
        <v>0</v>
      </c>
      <c r="O818" s="37">
        <v>0</v>
      </c>
      <c r="P818" s="37">
        <v>1</v>
      </c>
      <c r="Q818" s="37">
        <v>0</v>
      </c>
      <c r="R818" s="37">
        <v>0</v>
      </c>
      <c r="S818" s="37">
        <v>1</v>
      </c>
      <c r="T818" s="22">
        <v>0</v>
      </c>
      <c r="U818" s="24">
        <v>1</v>
      </c>
      <c r="V818" s="23">
        <v>0</v>
      </c>
      <c r="W818" s="54">
        <f t="shared" si="24"/>
        <v>-0.34933495229834671</v>
      </c>
      <c r="X818" s="55">
        <f t="shared" si="25"/>
        <v>0.34933495229834671</v>
      </c>
    </row>
    <row r="819" spans="2:24" x14ac:dyDescent="0.25">
      <c r="B819" s="26">
        <f>IF('Training Data'!A813="M",1,0)</f>
        <v>0</v>
      </c>
      <c r="C819" s="22">
        <f>IF('Training Data'!A813="F",1,0)</f>
        <v>1</v>
      </c>
      <c r="D819" s="26">
        <f>IF('Training Data'!$B813="H",1,0)</f>
        <v>0</v>
      </c>
      <c r="E819" s="22">
        <f>IF('Training Data'!$B813="A",1,0)</f>
        <v>0</v>
      </c>
      <c r="F819" s="37">
        <v>0</v>
      </c>
      <c r="G819" s="37">
        <v>1</v>
      </c>
      <c r="H819" s="37">
        <v>0</v>
      </c>
      <c r="I819" s="37">
        <v>0</v>
      </c>
      <c r="J819" s="37">
        <v>0</v>
      </c>
      <c r="K819" s="37">
        <v>0</v>
      </c>
      <c r="L819" s="37">
        <v>0</v>
      </c>
      <c r="M819" s="37">
        <v>0</v>
      </c>
      <c r="N819" s="37">
        <v>0</v>
      </c>
      <c r="O819" s="37">
        <v>0</v>
      </c>
      <c r="P819" s="37">
        <v>0</v>
      </c>
      <c r="Q819" s="37">
        <v>0</v>
      </c>
      <c r="R819" s="37">
        <v>0</v>
      </c>
      <c r="S819" s="37">
        <v>0</v>
      </c>
      <c r="T819" s="22">
        <v>0</v>
      </c>
      <c r="U819" s="24">
        <v>1</v>
      </c>
      <c r="V819" s="23">
        <v>0</v>
      </c>
      <c r="W819" s="54">
        <f t="shared" si="24"/>
        <v>5.9098103820550987E-2</v>
      </c>
      <c r="X819" s="55">
        <f t="shared" si="25"/>
        <v>5.9098103820550987E-2</v>
      </c>
    </row>
    <row r="820" spans="2:24" x14ac:dyDescent="0.25">
      <c r="B820" s="26">
        <f>IF('Training Data'!A814="M",1,0)</f>
        <v>0</v>
      </c>
      <c r="C820" s="22">
        <f>IF('Training Data'!A814="F",1,0)</f>
        <v>0</v>
      </c>
      <c r="D820" s="26">
        <f>IF('Training Data'!$B814="H",1,0)</f>
        <v>1</v>
      </c>
      <c r="E820" s="22">
        <f>IF('Training Data'!$B814="A",1,0)</f>
        <v>0</v>
      </c>
      <c r="F820" s="37">
        <v>0</v>
      </c>
      <c r="G820" s="37">
        <v>0</v>
      </c>
      <c r="H820" s="37">
        <v>0</v>
      </c>
      <c r="I820" s="37">
        <v>0</v>
      </c>
      <c r="J820" s="37">
        <v>0</v>
      </c>
      <c r="K820" s="37">
        <v>0</v>
      </c>
      <c r="L820" s="37">
        <v>0</v>
      </c>
      <c r="M820" s="37">
        <v>0</v>
      </c>
      <c r="N820" s="37">
        <v>0</v>
      </c>
      <c r="O820" s="37">
        <v>0</v>
      </c>
      <c r="P820" s="37">
        <v>0</v>
      </c>
      <c r="Q820" s="37">
        <v>0</v>
      </c>
      <c r="R820" s="37">
        <v>0</v>
      </c>
      <c r="S820" s="37">
        <v>0</v>
      </c>
      <c r="T820" s="22">
        <v>0</v>
      </c>
      <c r="U820" s="24">
        <v>1</v>
      </c>
      <c r="V820" s="23">
        <v>0</v>
      </c>
      <c r="W820" s="54">
        <f t="shared" si="24"/>
        <v>0.20681182139331966</v>
      </c>
      <c r="X820" s="55">
        <f t="shared" si="25"/>
        <v>0.20681182139331966</v>
      </c>
    </row>
    <row r="821" spans="2:24" x14ac:dyDescent="0.25">
      <c r="B821" s="26">
        <f>IF('Training Data'!A815="M",1,0)</f>
        <v>1</v>
      </c>
      <c r="C821" s="22">
        <f>IF('Training Data'!A815="F",1,0)</f>
        <v>0</v>
      </c>
      <c r="D821" s="26">
        <f>IF('Training Data'!$B815="H",1,0)</f>
        <v>1</v>
      </c>
      <c r="E821" s="22">
        <f>IF('Training Data'!$B815="A",1,0)</f>
        <v>0</v>
      </c>
      <c r="F821" s="37">
        <v>0</v>
      </c>
      <c r="G821" s="37">
        <v>0</v>
      </c>
      <c r="H821" s="37">
        <v>1</v>
      </c>
      <c r="I821" s="37">
        <v>0</v>
      </c>
      <c r="J821" s="37">
        <v>0</v>
      </c>
      <c r="K821" s="37">
        <v>0</v>
      </c>
      <c r="L821" s="37">
        <v>0</v>
      </c>
      <c r="M821" s="37">
        <v>1</v>
      </c>
      <c r="N821" s="37">
        <v>0</v>
      </c>
      <c r="O821" s="37">
        <v>0</v>
      </c>
      <c r="P821" s="37">
        <v>1</v>
      </c>
      <c r="Q821" s="37">
        <v>0</v>
      </c>
      <c r="R821" s="37">
        <v>0</v>
      </c>
      <c r="S821" s="37">
        <v>0</v>
      </c>
      <c r="T821" s="22">
        <v>0</v>
      </c>
      <c r="U821" s="24">
        <v>1</v>
      </c>
      <c r="V821" s="23">
        <v>0</v>
      </c>
      <c r="W821" s="54">
        <f t="shared" si="24"/>
        <v>0.1445087237247217</v>
      </c>
      <c r="X821" s="55">
        <f t="shared" si="25"/>
        <v>0.1445087237247217</v>
      </c>
    </row>
    <row r="822" spans="2:24" x14ac:dyDescent="0.25">
      <c r="B822" s="26">
        <f>IF('Training Data'!A816="M",1,0)</f>
        <v>0</v>
      </c>
      <c r="C822" s="22">
        <f>IF('Training Data'!A816="F",1,0)</f>
        <v>1</v>
      </c>
      <c r="D822" s="26">
        <f>IF('Training Data'!$B816="H",1,0)</f>
        <v>1</v>
      </c>
      <c r="E822" s="22">
        <f>IF('Training Data'!$B816="A",1,0)</f>
        <v>0</v>
      </c>
      <c r="F822" s="37">
        <v>0</v>
      </c>
      <c r="G822" s="37">
        <v>0</v>
      </c>
      <c r="H822" s="37">
        <v>0</v>
      </c>
      <c r="I822" s="37">
        <v>0</v>
      </c>
      <c r="J822" s="37">
        <v>0</v>
      </c>
      <c r="K822" s="37">
        <v>0</v>
      </c>
      <c r="L822" s="37">
        <v>0</v>
      </c>
      <c r="M822" s="37">
        <v>0</v>
      </c>
      <c r="N822" s="37">
        <v>0</v>
      </c>
      <c r="O822" s="37">
        <v>0</v>
      </c>
      <c r="P822" s="37">
        <v>0</v>
      </c>
      <c r="Q822" s="37">
        <v>0</v>
      </c>
      <c r="R822" s="37">
        <v>0</v>
      </c>
      <c r="S822" s="37">
        <v>0</v>
      </c>
      <c r="T822" s="22">
        <v>0</v>
      </c>
      <c r="U822" s="24">
        <v>1</v>
      </c>
      <c r="V822" s="23">
        <v>0</v>
      </c>
      <c r="W822" s="54">
        <f t="shared" si="24"/>
        <v>0.29666343459470645</v>
      </c>
      <c r="X822" s="55">
        <f t="shared" si="25"/>
        <v>0.29666343459470645</v>
      </c>
    </row>
    <row r="823" spans="2:24" x14ac:dyDescent="0.25">
      <c r="B823" s="26">
        <f>IF('Training Data'!A817="M",1,0)</f>
        <v>1</v>
      </c>
      <c r="C823" s="22">
        <f>IF('Training Data'!A817="F",1,0)</f>
        <v>0</v>
      </c>
      <c r="D823" s="26">
        <f>IF('Training Data'!$B817="H",1,0)</f>
        <v>1</v>
      </c>
      <c r="E823" s="22">
        <f>IF('Training Data'!$B817="A",1,0)</f>
        <v>0</v>
      </c>
      <c r="F823" s="37">
        <v>0</v>
      </c>
      <c r="G823" s="37">
        <v>0</v>
      </c>
      <c r="H823" s="37">
        <v>0</v>
      </c>
      <c r="I823" s="37">
        <v>0</v>
      </c>
      <c r="J823" s="37">
        <v>0</v>
      </c>
      <c r="K823" s="37">
        <v>0</v>
      </c>
      <c r="L823" s="37">
        <v>0</v>
      </c>
      <c r="M823" s="37">
        <v>0</v>
      </c>
      <c r="N823" s="37">
        <v>0</v>
      </c>
      <c r="O823" s="37">
        <v>1</v>
      </c>
      <c r="P823" s="37">
        <v>0</v>
      </c>
      <c r="Q823" s="37">
        <v>0</v>
      </c>
      <c r="R823" s="37">
        <v>0</v>
      </c>
      <c r="S823" s="37">
        <v>0</v>
      </c>
      <c r="T823" s="22">
        <v>0</v>
      </c>
      <c r="U823" s="24">
        <v>1</v>
      </c>
      <c r="V823" s="23">
        <v>0</v>
      </c>
      <c r="W823" s="54">
        <f t="shared" si="24"/>
        <v>0.45309570984297481</v>
      </c>
      <c r="X823" s="55">
        <f t="shared" si="25"/>
        <v>0.45309570984297481</v>
      </c>
    </row>
    <row r="824" spans="2:24" x14ac:dyDescent="0.25">
      <c r="B824" s="26">
        <f>IF('Training Data'!A818="M",1,0)</f>
        <v>1</v>
      </c>
      <c r="C824" s="22">
        <f>IF('Training Data'!A818="F",1,0)</f>
        <v>0</v>
      </c>
      <c r="D824" s="26">
        <f>IF('Training Data'!$B818="H",1,0)</f>
        <v>0</v>
      </c>
      <c r="E824" s="22">
        <f>IF('Training Data'!$B818="A",1,0)</f>
        <v>1</v>
      </c>
      <c r="F824" s="37">
        <v>0</v>
      </c>
      <c r="G824" s="37">
        <v>0</v>
      </c>
      <c r="H824" s="37">
        <v>0</v>
      </c>
      <c r="I824" s="37">
        <v>0</v>
      </c>
      <c r="J824" s="37">
        <v>0</v>
      </c>
      <c r="K824" s="37">
        <v>0</v>
      </c>
      <c r="L824" s="37">
        <v>0</v>
      </c>
      <c r="M824" s="37">
        <v>0</v>
      </c>
      <c r="N824" s="37">
        <v>0</v>
      </c>
      <c r="O824" s="37">
        <v>0</v>
      </c>
      <c r="P824" s="37">
        <v>0</v>
      </c>
      <c r="Q824" s="37">
        <v>0</v>
      </c>
      <c r="R824" s="37">
        <v>0</v>
      </c>
      <c r="S824" s="37">
        <v>0</v>
      </c>
      <c r="T824" s="22">
        <v>0</v>
      </c>
      <c r="U824" s="24">
        <v>1</v>
      </c>
      <c r="V824" s="23">
        <v>0</v>
      </c>
      <c r="W824" s="54">
        <f t="shared" si="24"/>
        <v>0.19771614976221014</v>
      </c>
      <c r="X824" s="55">
        <f t="shared" si="25"/>
        <v>0.19771614976221014</v>
      </c>
    </row>
    <row r="825" spans="2:24" x14ac:dyDescent="0.25">
      <c r="B825" s="26">
        <f>IF('Training Data'!A819="M",1,0)</f>
        <v>1</v>
      </c>
      <c r="C825" s="22">
        <f>IF('Training Data'!A819="F",1,0)</f>
        <v>0</v>
      </c>
      <c r="D825" s="26">
        <f>IF('Training Data'!$B819="H",1,0)</f>
        <v>1</v>
      </c>
      <c r="E825" s="22">
        <f>IF('Training Data'!$B819="A",1,0)</f>
        <v>0</v>
      </c>
      <c r="F825" s="37">
        <v>0</v>
      </c>
      <c r="G825" s="37">
        <v>0</v>
      </c>
      <c r="H825" s="37">
        <v>0</v>
      </c>
      <c r="I825" s="37">
        <v>0</v>
      </c>
      <c r="J825" s="37">
        <v>0</v>
      </c>
      <c r="K825" s="37">
        <v>0</v>
      </c>
      <c r="L825" s="37">
        <v>0</v>
      </c>
      <c r="M825" s="37">
        <v>0</v>
      </c>
      <c r="N825" s="37">
        <v>0</v>
      </c>
      <c r="O825" s="37">
        <v>0</v>
      </c>
      <c r="P825" s="37">
        <v>0</v>
      </c>
      <c r="Q825" s="37">
        <v>0</v>
      </c>
      <c r="R825" s="37">
        <v>0</v>
      </c>
      <c r="S825" s="37">
        <v>0</v>
      </c>
      <c r="T825" s="22">
        <v>0</v>
      </c>
      <c r="U825" s="24">
        <v>1</v>
      </c>
      <c r="V825" s="23">
        <v>0</v>
      </c>
      <c r="W825" s="54">
        <f t="shared" si="24"/>
        <v>0.18577807334081253</v>
      </c>
      <c r="X825" s="55">
        <f t="shared" si="25"/>
        <v>0.18577807334081253</v>
      </c>
    </row>
    <row r="826" spans="2:24" x14ac:dyDescent="0.25">
      <c r="B826" s="26">
        <f>IF('Training Data'!A820="M",1,0)</f>
        <v>1</v>
      </c>
      <c r="C826" s="22">
        <f>IF('Training Data'!A820="F",1,0)</f>
        <v>0</v>
      </c>
      <c r="D826" s="26">
        <f>IF('Training Data'!$B820="H",1,0)</f>
        <v>1</v>
      </c>
      <c r="E826" s="22">
        <f>IF('Training Data'!$B820="A",1,0)</f>
        <v>0</v>
      </c>
      <c r="F826" s="37">
        <v>0</v>
      </c>
      <c r="G826" s="37">
        <v>0</v>
      </c>
      <c r="H826" s="37">
        <v>0</v>
      </c>
      <c r="I826" s="37">
        <v>0</v>
      </c>
      <c r="J826" s="37">
        <v>0</v>
      </c>
      <c r="K826" s="37">
        <v>0</v>
      </c>
      <c r="L826" s="37">
        <v>0</v>
      </c>
      <c r="M826" s="37">
        <v>0</v>
      </c>
      <c r="N826" s="37">
        <v>0</v>
      </c>
      <c r="O826" s="37">
        <v>1</v>
      </c>
      <c r="P826" s="37">
        <v>0</v>
      </c>
      <c r="Q826" s="37">
        <v>0</v>
      </c>
      <c r="R826" s="37">
        <v>0</v>
      </c>
      <c r="S826" s="37">
        <v>0</v>
      </c>
      <c r="T826" s="22">
        <v>0</v>
      </c>
      <c r="U826" s="24">
        <v>1</v>
      </c>
      <c r="V826" s="23">
        <v>0</v>
      </c>
      <c r="W826" s="54">
        <f t="shared" si="24"/>
        <v>0.45309570984297481</v>
      </c>
      <c r="X826" s="55">
        <f t="shared" si="25"/>
        <v>0.45309570984297481</v>
      </c>
    </row>
    <row r="827" spans="2:24" x14ac:dyDescent="0.25">
      <c r="B827" s="26">
        <f>IF('Training Data'!A821="M",1,0)</f>
        <v>0</v>
      </c>
      <c r="C827" s="22">
        <f>IF('Training Data'!A821="F",1,0)</f>
        <v>1</v>
      </c>
      <c r="D827" s="26">
        <f>IF('Training Data'!$B821="H",1,0)</f>
        <v>1</v>
      </c>
      <c r="E827" s="22">
        <f>IF('Training Data'!$B821="A",1,0)</f>
        <v>0</v>
      </c>
      <c r="F827" s="37">
        <v>0</v>
      </c>
      <c r="G827" s="37">
        <v>1</v>
      </c>
      <c r="H827" s="37">
        <v>0</v>
      </c>
      <c r="I827" s="37">
        <v>0</v>
      </c>
      <c r="J827" s="37">
        <v>0</v>
      </c>
      <c r="K827" s="37">
        <v>0</v>
      </c>
      <c r="L827" s="37">
        <v>0</v>
      </c>
      <c r="M827" s="37">
        <v>0</v>
      </c>
      <c r="N827" s="37">
        <v>0</v>
      </c>
      <c r="O827" s="37">
        <v>0</v>
      </c>
      <c r="P827" s="37">
        <v>0</v>
      </c>
      <c r="Q827" s="37">
        <v>0</v>
      </c>
      <c r="R827" s="37">
        <v>0</v>
      </c>
      <c r="S827" s="37">
        <v>0</v>
      </c>
      <c r="T827" s="22">
        <v>0</v>
      </c>
      <c r="U827" s="24">
        <v>1</v>
      </c>
      <c r="V827" s="23">
        <v>0</v>
      </c>
      <c r="W827" s="54">
        <f t="shared" si="24"/>
        <v>0.10381646921431323</v>
      </c>
      <c r="X827" s="55">
        <f t="shared" si="25"/>
        <v>0.10381646921431323</v>
      </c>
    </row>
    <row r="828" spans="2:24" x14ac:dyDescent="0.25">
      <c r="B828" s="26">
        <f>IF('Training Data'!A822="M",1,0)</f>
        <v>1</v>
      </c>
      <c r="C828" s="22">
        <f>IF('Training Data'!A822="F",1,0)</f>
        <v>0</v>
      </c>
      <c r="D828" s="26">
        <f>IF('Training Data'!$B822="H",1,0)</f>
        <v>1</v>
      </c>
      <c r="E828" s="22">
        <f>IF('Training Data'!$B822="A",1,0)</f>
        <v>0</v>
      </c>
      <c r="F828" s="37">
        <v>0</v>
      </c>
      <c r="G828" s="37">
        <v>0</v>
      </c>
      <c r="H828" s="37">
        <v>0</v>
      </c>
      <c r="I828" s="37">
        <v>0</v>
      </c>
      <c r="J828" s="37">
        <v>0</v>
      </c>
      <c r="K828" s="37">
        <v>0</v>
      </c>
      <c r="L828" s="37">
        <v>0</v>
      </c>
      <c r="M828" s="37">
        <v>0</v>
      </c>
      <c r="N828" s="37">
        <v>0</v>
      </c>
      <c r="O828" s="37">
        <v>0</v>
      </c>
      <c r="P828" s="37">
        <v>0</v>
      </c>
      <c r="Q828" s="37">
        <v>0</v>
      </c>
      <c r="R828" s="37">
        <v>1</v>
      </c>
      <c r="S828" s="37">
        <v>0</v>
      </c>
      <c r="T828" s="22">
        <v>0</v>
      </c>
      <c r="U828" s="24">
        <v>1</v>
      </c>
      <c r="V828" s="23">
        <v>0</v>
      </c>
      <c r="W828" s="54">
        <f t="shared" si="24"/>
        <v>0.48174059145711978</v>
      </c>
      <c r="X828" s="55">
        <f t="shared" si="25"/>
        <v>0.48174059145711978</v>
      </c>
    </row>
    <row r="829" spans="2:24" x14ac:dyDescent="0.25">
      <c r="B829" s="26">
        <f>IF('Training Data'!A823="M",1,0)</f>
        <v>0</v>
      </c>
      <c r="C829" s="22">
        <f>IF('Training Data'!A823="F",1,0)</f>
        <v>1</v>
      </c>
      <c r="D829" s="26">
        <f>IF('Training Data'!$B823="H",1,0)</f>
        <v>0</v>
      </c>
      <c r="E829" s="22">
        <f>IF('Training Data'!$B823="A",1,0)</f>
        <v>1</v>
      </c>
      <c r="F829" s="37">
        <v>0</v>
      </c>
      <c r="G829" s="37">
        <v>0</v>
      </c>
      <c r="H829" s="37">
        <v>0</v>
      </c>
      <c r="I829" s="37">
        <v>0</v>
      </c>
      <c r="J829" s="37">
        <v>0</v>
      </c>
      <c r="K829" s="37">
        <v>0</v>
      </c>
      <c r="L829" s="37">
        <v>0</v>
      </c>
      <c r="M829" s="37">
        <v>0</v>
      </c>
      <c r="N829" s="37">
        <v>0</v>
      </c>
      <c r="O829" s="37">
        <v>0</v>
      </c>
      <c r="P829" s="37">
        <v>0</v>
      </c>
      <c r="Q829" s="37">
        <v>0</v>
      </c>
      <c r="R829" s="37">
        <v>0</v>
      </c>
      <c r="S829" s="37">
        <v>0</v>
      </c>
      <c r="T829" s="22">
        <v>0</v>
      </c>
      <c r="U829" s="24">
        <v>1</v>
      </c>
      <c r="V829" s="23">
        <v>0</v>
      </c>
      <c r="W829" s="54">
        <f t="shared" si="24"/>
        <v>0.30860151101610406</v>
      </c>
      <c r="X829" s="55">
        <f t="shared" si="25"/>
        <v>0.30860151101610406</v>
      </c>
    </row>
    <row r="830" spans="2:24" x14ac:dyDescent="0.25">
      <c r="B830" s="26">
        <f>IF('Training Data'!A824="M",1,0)</f>
        <v>0</v>
      </c>
      <c r="C830" s="22">
        <f>IF('Training Data'!A824="F",1,0)</f>
        <v>1</v>
      </c>
      <c r="D830" s="26">
        <f>IF('Training Data'!$B824="H",1,0)</f>
        <v>1</v>
      </c>
      <c r="E830" s="22">
        <f>IF('Training Data'!$B824="A",1,0)</f>
        <v>0</v>
      </c>
      <c r="F830" s="37">
        <v>0</v>
      </c>
      <c r="G830" s="37">
        <v>0</v>
      </c>
      <c r="H830" s="37">
        <v>0</v>
      </c>
      <c r="I830" s="37">
        <v>0</v>
      </c>
      <c r="J830" s="37">
        <v>0</v>
      </c>
      <c r="K830" s="37">
        <v>0</v>
      </c>
      <c r="L830" s="37">
        <v>0</v>
      </c>
      <c r="M830" s="37">
        <v>0</v>
      </c>
      <c r="N830" s="37">
        <v>0</v>
      </c>
      <c r="O830" s="37">
        <v>1</v>
      </c>
      <c r="P830" s="37">
        <v>0</v>
      </c>
      <c r="Q830" s="37">
        <v>0</v>
      </c>
      <c r="R830" s="37">
        <v>0</v>
      </c>
      <c r="S830" s="37">
        <v>1</v>
      </c>
      <c r="T830" s="22">
        <v>0</v>
      </c>
      <c r="U830" s="24">
        <v>1</v>
      </c>
      <c r="V830" s="23">
        <v>0</v>
      </c>
      <c r="W830" s="54">
        <f t="shared" si="24"/>
        <v>0.42164120499985408</v>
      </c>
      <c r="X830" s="55">
        <f t="shared" si="25"/>
        <v>0.42164120499985408</v>
      </c>
    </row>
    <row r="831" spans="2:24" x14ac:dyDescent="0.25">
      <c r="B831" s="26">
        <f>IF('Training Data'!A825="M",1,0)</f>
        <v>0</v>
      </c>
      <c r="C831" s="22">
        <f>IF('Training Data'!A825="F",1,0)</f>
        <v>1</v>
      </c>
      <c r="D831" s="26">
        <f>IF('Training Data'!$B825="H",1,0)</f>
        <v>0</v>
      </c>
      <c r="E831" s="22">
        <f>IF('Training Data'!$B825="A",1,0)</f>
        <v>1</v>
      </c>
      <c r="F831" s="37">
        <v>0</v>
      </c>
      <c r="G831" s="37">
        <v>1</v>
      </c>
      <c r="H831" s="37">
        <v>0</v>
      </c>
      <c r="I831" s="37">
        <v>0</v>
      </c>
      <c r="J831" s="37">
        <v>0</v>
      </c>
      <c r="K831" s="37">
        <v>0</v>
      </c>
      <c r="L831" s="37">
        <v>0</v>
      </c>
      <c r="M831" s="37">
        <v>0</v>
      </c>
      <c r="N831" s="37">
        <v>0</v>
      </c>
      <c r="O831" s="37">
        <v>0</v>
      </c>
      <c r="P831" s="37">
        <v>0</v>
      </c>
      <c r="Q831" s="37">
        <v>0</v>
      </c>
      <c r="R831" s="37">
        <v>0</v>
      </c>
      <c r="S831" s="37">
        <v>0</v>
      </c>
      <c r="T831" s="22">
        <v>0</v>
      </c>
      <c r="U831" s="24">
        <v>1</v>
      </c>
      <c r="V831" s="23">
        <v>0</v>
      </c>
      <c r="W831" s="54">
        <f t="shared" si="24"/>
        <v>0.11575454563571083</v>
      </c>
      <c r="X831" s="55">
        <f t="shared" si="25"/>
        <v>0.11575454563571083</v>
      </c>
    </row>
    <row r="832" spans="2:24" x14ac:dyDescent="0.25">
      <c r="B832" s="26">
        <f>IF('Training Data'!A826="M",1,0)</f>
        <v>1</v>
      </c>
      <c r="C832" s="22">
        <f>IF('Training Data'!A826="F",1,0)</f>
        <v>0</v>
      </c>
      <c r="D832" s="26">
        <f>IF('Training Data'!$B826="H",1,0)</f>
        <v>1</v>
      </c>
      <c r="E832" s="22">
        <f>IF('Training Data'!$B826="A",1,0)</f>
        <v>0</v>
      </c>
      <c r="F832" s="37">
        <v>0</v>
      </c>
      <c r="G832" s="37">
        <v>1</v>
      </c>
      <c r="H832" s="37">
        <v>0</v>
      </c>
      <c r="I832" s="37">
        <v>0</v>
      </c>
      <c r="J832" s="37">
        <v>0</v>
      </c>
      <c r="K832" s="37">
        <v>0</v>
      </c>
      <c r="L832" s="37">
        <v>0</v>
      </c>
      <c r="M832" s="37">
        <v>0</v>
      </c>
      <c r="N832" s="37">
        <v>0</v>
      </c>
      <c r="O832" s="37">
        <v>0</v>
      </c>
      <c r="P832" s="37">
        <v>0</v>
      </c>
      <c r="Q832" s="37">
        <v>0</v>
      </c>
      <c r="R832" s="37">
        <v>0</v>
      </c>
      <c r="S832" s="37">
        <v>1</v>
      </c>
      <c r="T832" s="22">
        <v>0</v>
      </c>
      <c r="U832" s="24">
        <v>1</v>
      </c>
      <c r="V832" s="23">
        <v>0</v>
      </c>
      <c r="W832" s="54">
        <f t="shared" si="24"/>
        <v>-0.14940875813659543</v>
      </c>
      <c r="X832" s="55">
        <f t="shared" si="25"/>
        <v>0.14940875813659543</v>
      </c>
    </row>
    <row r="833" spans="2:24" x14ac:dyDescent="0.25">
      <c r="B833" s="26">
        <f>IF('Training Data'!A827="M",1,0)</f>
        <v>0</v>
      </c>
      <c r="C833" s="22">
        <f>IF('Training Data'!A827="F",1,0)</f>
        <v>1</v>
      </c>
      <c r="D833" s="26">
        <f>IF('Training Data'!$B827="H",1,0)</f>
        <v>0</v>
      </c>
      <c r="E833" s="22">
        <f>IF('Training Data'!$B827="A",1,0)</f>
        <v>1</v>
      </c>
      <c r="F833" s="37">
        <v>0</v>
      </c>
      <c r="G833" s="37">
        <v>0</v>
      </c>
      <c r="H833" s="37">
        <v>0</v>
      </c>
      <c r="I833" s="37">
        <v>0</v>
      </c>
      <c r="J833" s="37">
        <v>0</v>
      </c>
      <c r="K833" s="37">
        <v>0</v>
      </c>
      <c r="L833" s="37">
        <v>0</v>
      </c>
      <c r="M833" s="37">
        <v>0</v>
      </c>
      <c r="N833" s="37">
        <v>0</v>
      </c>
      <c r="O833" s="37">
        <v>0</v>
      </c>
      <c r="P833" s="37">
        <v>0</v>
      </c>
      <c r="Q833" s="37">
        <v>0</v>
      </c>
      <c r="R833" s="37">
        <v>0</v>
      </c>
      <c r="S833" s="37">
        <v>0</v>
      </c>
      <c r="T833" s="22">
        <v>0</v>
      </c>
      <c r="U833" s="24">
        <v>1</v>
      </c>
      <c r="V833" s="23">
        <v>0</v>
      </c>
      <c r="W833" s="54">
        <f t="shared" si="24"/>
        <v>0.30860151101610406</v>
      </c>
      <c r="X833" s="55">
        <f t="shared" si="25"/>
        <v>0.30860151101610406</v>
      </c>
    </row>
    <row r="834" spans="2:24" x14ac:dyDescent="0.25">
      <c r="B834" s="26">
        <f>IF('Training Data'!A828="M",1,0)</f>
        <v>0</v>
      </c>
      <c r="C834" s="22">
        <f>IF('Training Data'!A828="F",1,0)</f>
        <v>1</v>
      </c>
      <c r="D834" s="26">
        <f>IF('Training Data'!$B828="H",1,0)</f>
        <v>1</v>
      </c>
      <c r="E834" s="22">
        <f>IF('Training Data'!$B828="A",1,0)</f>
        <v>0</v>
      </c>
      <c r="F834" s="37">
        <v>0</v>
      </c>
      <c r="G834" s="37">
        <v>0</v>
      </c>
      <c r="H834" s="37">
        <v>0</v>
      </c>
      <c r="I834" s="37">
        <v>0</v>
      </c>
      <c r="J834" s="37">
        <v>0</v>
      </c>
      <c r="K834" s="37">
        <v>0</v>
      </c>
      <c r="L834" s="37">
        <v>0</v>
      </c>
      <c r="M834" s="37">
        <v>0</v>
      </c>
      <c r="N834" s="37">
        <v>0</v>
      </c>
      <c r="O834" s="37">
        <v>0</v>
      </c>
      <c r="P834" s="37">
        <v>0</v>
      </c>
      <c r="Q834" s="37">
        <v>0</v>
      </c>
      <c r="R834" s="37">
        <v>0</v>
      </c>
      <c r="S834" s="37">
        <v>0</v>
      </c>
      <c r="T834" s="22">
        <v>0</v>
      </c>
      <c r="U834" s="24">
        <v>1</v>
      </c>
      <c r="V834" s="23">
        <v>0</v>
      </c>
      <c r="W834" s="54">
        <f t="shared" si="24"/>
        <v>0.29666343459470645</v>
      </c>
      <c r="X834" s="55">
        <f t="shared" si="25"/>
        <v>0.29666343459470645</v>
      </c>
    </row>
    <row r="835" spans="2:24" x14ac:dyDescent="0.25">
      <c r="B835" s="26">
        <f>IF('Training Data'!A829="M",1,0)</f>
        <v>1</v>
      </c>
      <c r="C835" s="22">
        <f>IF('Training Data'!A829="F",1,0)</f>
        <v>0</v>
      </c>
      <c r="D835" s="26">
        <f>IF('Training Data'!$B829="H",1,0)</f>
        <v>1</v>
      </c>
      <c r="E835" s="22">
        <f>IF('Training Data'!$B829="A",1,0)</f>
        <v>0</v>
      </c>
      <c r="F835" s="37">
        <v>0</v>
      </c>
      <c r="G835" s="37">
        <v>0</v>
      </c>
      <c r="H835" s="37">
        <v>0</v>
      </c>
      <c r="I835" s="37">
        <v>0</v>
      </c>
      <c r="J835" s="37">
        <v>0</v>
      </c>
      <c r="K835" s="37">
        <v>0</v>
      </c>
      <c r="L835" s="37">
        <v>0</v>
      </c>
      <c r="M835" s="37">
        <v>0</v>
      </c>
      <c r="N835" s="37">
        <v>0</v>
      </c>
      <c r="O835" s="37">
        <v>0</v>
      </c>
      <c r="P835" s="37">
        <v>0</v>
      </c>
      <c r="Q835" s="37">
        <v>0</v>
      </c>
      <c r="R835" s="37">
        <v>0</v>
      </c>
      <c r="S835" s="37">
        <v>0</v>
      </c>
      <c r="T835" s="22">
        <v>0</v>
      </c>
      <c r="U835" s="24">
        <v>1</v>
      </c>
      <c r="V835" s="23">
        <v>0</v>
      </c>
      <c r="W835" s="54">
        <f t="shared" si="24"/>
        <v>0.18577807334081253</v>
      </c>
      <c r="X835" s="55">
        <f t="shared" si="25"/>
        <v>0.18577807334081253</v>
      </c>
    </row>
    <row r="836" spans="2:24" x14ac:dyDescent="0.25">
      <c r="B836" s="26">
        <f>IF('Training Data'!A830="M",1,0)</f>
        <v>1</v>
      </c>
      <c r="C836" s="22">
        <f>IF('Training Data'!A830="F",1,0)</f>
        <v>0</v>
      </c>
      <c r="D836" s="26">
        <f>IF('Training Data'!$B830="H",1,0)</f>
        <v>0</v>
      </c>
      <c r="E836" s="22">
        <f>IF('Training Data'!$B830="A",1,0)</f>
        <v>1</v>
      </c>
      <c r="F836" s="37">
        <v>0</v>
      </c>
      <c r="G836" s="37">
        <v>1</v>
      </c>
      <c r="H836" s="37">
        <v>0</v>
      </c>
      <c r="I836" s="37">
        <v>0</v>
      </c>
      <c r="J836" s="37">
        <v>0</v>
      </c>
      <c r="K836" s="37">
        <v>0</v>
      </c>
      <c r="L836" s="37">
        <v>0</v>
      </c>
      <c r="M836" s="37">
        <v>0</v>
      </c>
      <c r="N836" s="37">
        <v>0</v>
      </c>
      <c r="O836" s="37">
        <v>0</v>
      </c>
      <c r="P836" s="37">
        <v>0</v>
      </c>
      <c r="Q836" s="37">
        <v>0</v>
      </c>
      <c r="R836" s="37">
        <v>0</v>
      </c>
      <c r="S836" s="37">
        <v>0</v>
      </c>
      <c r="T836" s="22">
        <v>0</v>
      </c>
      <c r="U836" s="24">
        <v>1</v>
      </c>
      <c r="V836" s="23">
        <v>0</v>
      </c>
      <c r="W836" s="54">
        <f t="shared" si="24"/>
        <v>4.8691843818169378E-3</v>
      </c>
      <c r="X836" s="55">
        <f t="shared" si="25"/>
        <v>4.8691843818169378E-3</v>
      </c>
    </row>
    <row r="837" spans="2:24" x14ac:dyDescent="0.25">
      <c r="B837" s="26">
        <f>IF('Training Data'!A831="M",1,0)</f>
        <v>0</v>
      </c>
      <c r="C837" s="22">
        <f>IF('Training Data'!A831="F",1,0)</f>
        <v>1</v>
      </c>
      <c r="D837" s="26">
        <f>IF('Training Data'!$B831="H",1,0)</f>
        <v>0</v>
      </c>
      <c r="E837" s="22">
        <f>IF('Training Data'!$B831="A",1,0)</f>
        <v>1</v>
      </c>
      <c r="F837" s="37">
        <v>0</v>
      </c>
      <c r="G837" s="37">
        <v>0</v>
      </c>
      <c r="H837" s="37">
        <v>0</v>
      </c>
      <c r="I837" s="37">
        <v>0</v>
      </c>
      <c r="J837" s="37">
        <v>0</v>
      </c>
      <c r="K837" s="37">
        <v>0</v>
      </c>
      <c r="L837" s="37">
        <v>0</v>
      </c>
      <c r="M837" s="37">
        <v>0</v>
      </c>
      <c r="N837" s="37">
        <v>0</v>
      </c>
      <c r="O837" s="37">
        <v>0</v>
      </c>
      <c r="P837" s="37">
        <v>0</v>
      </c>
      <c r="Q837" s="37">
        <v>0</v>
      </c>
      <c r="R837" s="37">
        <v>0</v>
      </c>
      <c r="S837" s="37">
        <v>0</v>
      </c>
      <c r="T837" s="22">
        <v>0</v>
      </c>
      <c r="U837" s="24">
        <v>1</v>
      </c>
      <c r="V837" s="23">
        <v>0</v>
      </c>
      <c r="W837" s="54">
        <f t="shared" si="24"/>
        <v>0.30860151101610406</v>
      </c>
      <c r="X837" s="55">
        <f t="shared" si="25"/>
        <v>0.30860151101610406</v>
      </c>
    </row>
    <row r="838" spans="2:24" x14ac:dyDescent="0.25">
      <c r="B838" s="26">
        <f>IF('Training Data'!A832="M",1,0)</f>
        <v>0</v>
      </c>
      <c r="C838" s="22">
        <f>IF('Training Data'!A832="F",1,0)</f>
        <v>1</v>
      </c>
      <c r="D838" s="26">
        <f>IF('Training Data'!$B832="H",1,0)</f>
        <v>0</v>
      </c>
      <c r="E838" s="22">
        <f>IF('Training Data'!$B832="A",1,0)</f>
        <v>1</v>
      </c>
      <c r="F838" s="37">
        <v>0</v>
      </c>
      <c r="G838" s="37">
        <v>0</v>
      </c>
      <c r="H838" s="37">
        <v>0</v>
      </c>
      <c r="I838" s="37">
        <v>0</v>
      </c>
      <c r="J838" s="37">
        <v>0</v>
      </c>
      <c r="K838" s="37">
        <v>0</v>
      </c>
      <c r="L838" s="37">
        <v>0</v>
      </c>
      <c r="M838" s="37">
        <v>0</v>
      </c>
      <c r="N838" s="37">
        <v>0</v>
      </c>
      <c r="O838" s="37">
        <v>0</v>
      </c>
      <c r="P838" s="37">
        <v>0</v>
      </c>
      <c r="Q838" s="37">
        <v>0</v>
      </c>
      <c r="R838" s="37">
        <v>0</v>
      </c>
      <c r="S838" s="37">
        <v>1</v>
      </c>
      <c r="T838" s="22">
        <v>0</v>
      </c>
      <c r="U838" s="24">
        <v>1</v>
      </c>
      <c r="V838" s="23">
        <v>0</v>
      </c>
      <c r="W838" s="54">
        <f t="shared" si="24"/>
        <v>0.16626164491908937</v>
      </c>
      <c r="X838" s="55">
        <f t="shared" si="25"/>
        <v>0.16626164491908937</v>
      </c>
    </row>
    <row r="839" spans="2:24" x14ac:dyDescent="0.25">
      <c r="B839" s="26">
        <f>IF('Training Data'!A833="M",1,0)</f>
        <v>0</v>
      </c>
      <c r="C839" s="22">
        <f>IF('Training Data'!A833="F",1,0)</f>
        <v>0</v>
      </c>
      <c r="D839" s="26">
        <f>IF('Training Data'!$B833="H",1,0)</f>
        <v>0</v>
      </c>
      <c r="E839" s="22">
        <f>IF('Training Data'!$B833="A",1,0)</f>
        <v>1</v>
      </c>
      <c r="F839" s="37">
        <v>0</v>
      </c>
      <c r="G839" s="37">
        <v>0</v>
      </c>
      <c r="H839" s="37">
        <v>1</v>
      </c>
      <c r="I839" s="37">
        <v>0</v>
      </c>
      <c r="J839" s="37">
        <v>0</v>
      </c>
      <c r="K839" s="37">
        <v>0</v>
      </c>
      <c r="L839" s="37">
        <v>0</v>
      </c>
      <c r="M839" s="37">
        <v>0</v>
      </c>
      <c r="N839" s="37">
        <v>0</v>
      </c>
      <c r="O839" s="37">
        <v>0</v>
      </c>
      <c r="P839" s="37">
        <v>0</v>
      </c>
      <c r="Q839" s="37">
        <v>0</v>
      </c>
      <c r="R839" s="37">
        <v>0</v>
      </c>
      <c r="S839" s="37">
        <v>1</v>
      </c>
      <c r="T839" s="22">
        <v>0</v>
      </c>
      <c r="U839" s="24">
        <v>1</v>
      </c>
      <c r="V839" s="23">
        <v>0</v>
      </c>
      <c r="W839" s="54">
        <f t="shared" si="24"/>
        <v>-0.10997202178351179</v>
      </c>
      <c r="X839" s="55">
        <f t="shared" si="25"/>
        <v>0.10997202178351179</v>
      </c>
    </row>
    <row r="840" spans="2:24" x14ac:dyDescent="0.25">
      <c r="B840" s="26">
        <f>IF('Training Data'!A834="M",1,0)</f>
        <v>0</v>
      </c>
      <c r="C840" s="22">
        <f>IF('Training Data'!A834="F",1,0)</f>
        <v>1</v>
      </c>
      <c r="D840" s="26">
        <f>IF('Training Data'!$B834="H",1,0)</f>
        <v>0</v>
      </c>
      <c r="E840" s="22">
        <f>IF('Training Data'!$B834="A",1,0)</f>
        <v>1</v>
      </c>
      <c r="F840" s="37">
        <v>0</v>
      </c>
      <c r="G840" s="37">
        <v>0</v>
      </c>
      <c r="H840" s="37">
        <v>0</v>
      </c>
      <c r="I840" s="37">
        <v>0</v>
      </c>
      <c r="J840" s="37">
        <v>0</v>
      </c>
      <c r="K840" s="37">
        <v>0</v>
      </c>
      <c r="L840" s="37">
        <v>0</v>
      </c>
      <c r="M840" s="37">
        <v>0</v>
      </c>
      <c r="N840" s="37">
        <v>0</v>
      </c>
      <c r="O840" s="37">
        <v>0</v>
      </c>
      <c r="P840" s="37">
        <v>1</v>
      </c>
      <c r="Q840" s="37">
        <v>0</v>
      </c>
      <c r="R840" s="37">
        <v>0</v>
      </c>
      <c r="S840" s="37">
        <v>0</v>
      </c>
      <c r="T840" s="22">
        <v>0</v>
      </c>
      <c r="U840" s="24">
        <v>1</v>
      </c>
      <c r="V840" s="23">
        <v>0</v>
      </c>
      <c r="W840" s="54">
        <f t="shared" ref="W840:W903" si="26">SUMPRODUCT($B$2:$U$2,B840:U840)</f>
        <v>0.15339368224811498</v>
      </c>
      <c r="X840" s="55">
        <f t="shared" si="25"/>
        <v>0.15339368224811498</v>
      </c>
    </row>
    <row r="841" spans="2:24" x14ac:dyDescent="0.25">
      <c r="B841" s="26">
        <f>IF('Training Data'!A835="M",1,0)</f>
        <v>1</v>
      </c>
      <c r="C841" s="22">
        <f>IF('Training Data'!A835="F",1,0)</f>
        <v>0</v>
      </c>
      <c r="D841" s="26">
        <f>IF('Training Data'!$B835="H",1,0)</f>
        <v>1</v>
      </c>
      <c r="E841" s="22">
        <f>IF('Training Data'!$B835="A",1,0)</f>
        <v>0</v>
      </c>
      <c r="F841" s="37">
        <v>0</v>
      </c>
      <c r="G841" s="37">
        <v>1</v>
      </c>
      <c r="H841" s="37">
        <v>1</v>
      </c>
      <c r="I841" s="37">
        <v>0</v>
      </c>
      <c r="J841" s="37">
        <v>0</v>
      </c>
      <c r="K841" s="37">
        <v>0</v>
      </c>
      <c r="L841" s="37">
        <v>0</v>
      </c>
      <c r="M841" s="37">
        <v>0</v>
      </c>
      <c r="N841" s="37">
        <v>0</v>
      </c>
      <c r="O841" s="37">
        <v>0</v>
      </c>
      <c r="P841" s="37">
        <v>0</v>
      </c>
      <c r="Q841" s="37">
        <v>0</v>
      </c>
      <c r="R841" s="37">
        <v>0</v>
      </c>
      <c r="S841" s="37">
        <v>0</v>
      </c>
      <c r="T841" s="22">
        <v>0</v>
      </c>
      <c r="U841" s="24">
        <v>1</v>
      </c>
      <c r="V841" s="23">
        <v>0</v>
      </c>
      <c r="W841" s="54">
        <f t="shared" si="26"/>
        <v>-0.19345094554079506</v>
      </c>
      <c r="X841" s="55">
        <f t="shared" ref="X841:X904" si="27">ABS(V841-W841)</f>
        <v>0.19345094554079506</v>
      </c>
    </row>
    <row r="842" spans="2:24" x14ac:dyDescent="0.25">
      <c r="B842" s="26">
        <f>IF('Training Data'!A836="M",1,0)</f>
        <v>0</v>
      </c>
      <c r="C842" s="22">
        <f>IF('Training Data'!A836="F",1,0)</f>
        <v>0</v>
      </c>
      <c r="D842" s="26">
        <f>IF('Training Data'!$B836="H",1,0)</f>
        <v>1</v>
      </c>
      <c r="E842" s="22">
        <f>IF('Training Data'!$B836="A",1,0)</f>
        <v>0</v>
      </c>
      <c r="F842" s="37">
        <v>0</v>
      </c>
      <c r="G842" s="37">
        <v>1</v>
      </c>
      <c r="H842" s="37">
        <v>0</v>
      </c>
      <c r="I842" s="37">
        <v>0</v>
      </c>
      <c r="J842" s="37">
        <v>0</v>
      </c>
      <c r="K842" s="37">
        <v>0</v>
      </c>
      <c r="L842" s="37">
        <v>0</v>
      </c>
      <c r="M842" s="37">
        <v>0</v>
      </c>
      <c r="N842" s="37">
        <v>0</v>
      </c>
      <c r="O842" s="37">
        <v>1</v>
      </c>
      <c r="P842" s="37">
        <v>0</v>
      </c>
      <c r="Q842" s="37">
        <v>0</v>
      </c>
      <c r="R842" s="37">
        <v>0</v>
      </c>
      <c r="S842" s="37">
        <v>0</v>
      </c>
      <c r="T842" s="22">
        <v>0</v>
      </c>
      <c r="U842" s="24">
        <v>1</v>
      </c>
      <c r="V842" s="23">
        <v>0</v>
      </c>
      <c r="W842" s="54">
        <f t="shared" si="26"/>
        <v>0.28128249251508874</v>
      </c>
      <c r="X842" s="55">
        <f t="shared" si="27"/>
        <v>0.28128249251508874</v>
      </c>
    </row>
    <row r="843" spans="2:24" x14ac:dyDescent="0.25">
      <c r="B843" s="26">
        <f>IF('Training Data'!A837="M",1,0)</f>
        <v>1</v>
      </c>
      <c r="C843" s="22">
        <f>IF('Training Data'!A837="F",1,0)</f>
        <v>0</v>
      </c>
      <c r="D843" s="26">
        <f>IF('Training Data'!$B837="H",1,0)</f>
        <v>1</v>
      </c>
      <c r="E843" s="22">
        <f>IF('Training Data'!$B837="A",1,0)</f>
        <v>0</v>
      </c>
      <c r="F843" s="37">
        <v>0</v>
      </c>
      <c r="G843" s="37">
        <v>0</v>
      </c>
      <c r="H843" s="37">
        <v>0</v>
      </c>
      <c r="I843" s="37">
        <v>0</v>
      </c>
      <c r="J843" s="37">
        <v>0</v>
      </c>
      <c r="K843" s="37">
        <v>0</v>
      </c>
      <c r="L843" s="37">
        <v>0</v>
      </c>
      <c r="M843" s="37">
        <v>0</v>
      </c>
      <c r="N843" s="37">
        <v>0</v>
      </c>
      <c r="O843" s="37">
        <v>0</v>
      </c>
      <c r="P843" s="37">
        <v>0</v>
      </c>
      <c r="Q843" s="37">
        <v>0</v>
      </c>
      <c r="R843" s="37">
        <v>0</v>
      </c>
      <c r="S843" s="37">
        <v>0</v>
      </c>
      <c r="T843" s="22">
        <v>0</v>
      </c>
      <c r="U843" s="24">
        <v>1</v>
      </c>
      <c r="V843" s="23">
        <v>0</v>
      </c>
      <c r="W843" s="54">
        <f t="shared" si="26"/>
        <v>0.18577807334081253</v>
      </c>
      <c r="X843" s="55">
        <f t="shared" si="27"/>
        <v>0.18577807334081253</v>
      </c>
    </row>
    <row r="844" spans="2:24" x14ac:dyDescent="0.25">
      <c r="B844" s="26">
        <f>IF('Training Data'!A838="M",1,0)</f>
        <v>1</v>
      </c>
      <c r="C844" s="22">
        <f>IF('Training Data'!A838="F",1,0)</f>
        <v>0</v>
      </c>
      <c r="D844" s="26">
        <f>IF('Training Data'!$B838="H",1,0)</f>
        <v>1</v>
      </c>
      <c r="E844" s="22">
        <f>IF('Training Data'!$B838="A",1,0)</f>
        <v>0</v>
      </c>
      <c r="F844" s="37">
        <v>0</v>
      </c>
      <c r="G844" s="37">
        <v>0</v>
      </c>
      <c r="H844" s="37">
        <v>1</v>
      </c>
      <c r="I844" s="37">
        <v>0</v>
      </c>
      <c r="J844" s="37">
        <v>0</v>
      </c>
      <c r="K844" s="37">
        <v>0</v>
      </c>
      <c r="L844" s="37">
        <v>0</v>
      </c>
      <c r="M844" s="37">
        <v>0</v>
      </c>
      <c r="N844" s="37">
        <v>0</v>
      </c>
      <c r="O844" s="37">
        <v>0</v>
      </c>
      <c r="P844" s="37">
        <v>0</v>
      </c>
      <c r="Q844" s="37">
        <v>0</v>
      </c>
      <c r="R844" s="37">
        <v>0</v>
      </c>
      <c r="S844" s="37">
        <v>0</v>
      </c>
      <c r="T844" s="22">
        <v>0</v>
      </c>
      <c r="U844" s="24">
        <v>1</v>
      </c>
      <c r="V844" s="23">
        <v>0</v>
      </c>
      <c r="W844" s="54">
        <f t="shared" si="26"/>
        <v>-6.0398016040186242E-4</v>
      </c>
      <c r="X844" s="55">
        <f t="shared" si="27"/>
        <v>6.0398016040186242E-4</v>
      </c>
    </row>
    <row r="845" spans="2:24" x14ac:dyDescent="0.25">
      <c r="B845" s="26">
        <f>IF('Training Data'!A839="M",1,0)</f>
        <v>0</v>
      </c>
      <c r="C845" s="22">
        <f>IF('Training Data'!A839="F",1,0)</f>
        <v>1</v>
      </c>
      <c r="D845" s="26">
        <f>IF('Training Data'!$B839="H",1,0)</f>
        <v>1</v>
      </c>
      <c r="E845" s="22">
        <f>IF('Training Data'!$B839="A",1,0)</f>
        <v>0</v>
      </c>
      <c r="F845" s="37">
        <v>0</v>
      </c>
      <c r="G845" s="37">
        <v>1</v>
      </c>
      <c r="H845" s="37">
        <v>0</v>
      </c>
      <c r="I845" s="37">
        <v>0</v>
      </c>
      <c r="J845" s="37">
        <v>0</v>
      </c>
      <c r="K845" s="37">
        <v>0</v>
      </c>
      <c r="L845" s="37">
        <v>0</v>
      </c>
      <c r="M845" s="37">
        <v>0</v>
      </c>
      <c r="N845" s="37">
        <v>0</v>
      </c>
      <c r="O845" s="37">
        <v>0</v>
      </c>
      <c r="P845" s="37">
        <v>0</v>
      </c>
      <c r="Q845" s="37">
        <v>0</v>
      </c>
      <c r="R845" s="37">
        <v>0</v>
      </c>
      <c r="S845" s="37">
        <v>0</v>
      </c>
      <c r="T845" s="22">
        <v>1</v>
      </c>
      <c r="U845" s="24">
        <v>1</v>
      </c>
      <c r="V845" s="23">
        <v>0</v>
      </c>
      <c r="W845" s="54">
        <f t="shared" si="26"/>
        <v>0.41000998632720254</v>
      </c>
      <c r="X845" s="55">
        <f t="shared" si="27"/>
        <v>0.41000998632720254</v>
      </c>
    </row>
    <row r="846" spans="2:24" x14ac:dyDescent="0.25">
      <c r="B846" s="26">
        <f>IF('Training Data'!A840="M",1,0)</f>
        <v>0</v>
      </c>
      <c r="C846" s="22">
        <f>IF('Training Data'!A840="F",1,0)</f>
        <v>1</v>
      </c>
      <c r="D846" s="26">
        <f>IF('Training Data'!$B840="H",1,0)</f>
        <v>0</v>
      </c>
      <c r="E846" s="22">
        <f>IF('Training Data'!$B840="A",1,0)</f>
        <v>1</v>
      </c>
      <c r="F846" s="37">
        <v>0</v>
      </c>
      <c r="G846" s="37">
        <v>1</v>
      </c>
      <c r="H846" s="37">
        <v>0</v>
      </c>
      <c r="I846" s="37">
        <v>0</v>
      </c>
      <c r="J846" s="37">
        <v>0</v>
      </c>
      <c r="K846" s="37">
        <v>0</v>
      </c>
      <c r="L846" s="37">
        <v>0</v>
      </c>
      <c r="M846" s="37">
        <v>0</v>
      </c>
      <c r="N846" s="37">
        <v>0</v>
      </c>
      <c r="O846" s="37">
        <v>0</v>
      </c>
      <c r="P846" s="37">
        <v>0</v>
      </c>
      <c r="Q846" s="37">
        <v>1</v>
      </c>
      <c r="R846" s="37">
        <v>0</v>
      </c>
      <c r="S846" s="37">
        <v>0</v>
      </c>
      <c r="T846" s="22">
        <v>0</v>
      </c>
      <c r="U846" s="24">
        <v>1</v>
      </c>
      <c r="V846" s="23">
        <v>0</v>
      </c>
      <c r="W846" s="54">
        <f t="shared" si="26"/>
        <v>0.32716689914920494</v>
      </c>
      <c r="X846" s="55">
        <f t="shared" si="27"/>
        <v>0.32716689914920494</v>
      </c>
    </row>
    <row r="847" spans="2:24" x14ac:dyDescent="0.25">
      <c r="B847" s="26">
        <f>IF('Training Data'!A841="M",1,0)</f>
        <v>0</v>
      </c>
      <c r="C847" s="22">
        <f>IF('Training Data'!A841="F",1,0)</f>
        <v>0</v>
      </c>
      <c r="D847" s="26">
        <f>IF('Training Data'!$B841="H",1,0)</f>
        <v>1</v>
      </c>
      <c r="E847" s="22">
        <f>IF('Training Data'!$B841="A",1,0)</f>
        <v>0</v>
      </c>
      <c r="F847" s="37">
        <v>0</v>
      </c>
      <c r="G847" s="37">
        <v>0</v>
      </c>
      <c r="H847" s="37">
        <v>0</v>
      </c>
      <c r="I847" s="37">
        <v>0</v>
      </c>
      <c r="J847" s="37">
        <v>0</v>
      </c>
      <c r="K847" s="37">
        <v>0</v>
      </c>
      <c r="L847" s="37">
        <v>0</v>
      </c>
      <c r="M847" s="37">
        <v>0</v>
      </c>
      <c r="N847" s="37">
        <v>0</v>
      </c>
      <c r="O847" s="37">
        <v>0</v>
      </c>
      <c r="P847" s="37">
        <v>0</v>
      </c>
      <c r="Q847" s="37">
        <v>0</v>
      </c>
      <c r="R847" s="37">
        <v>0</v>
      </c>
      <c r="S847" s="37">
        <v>0</v>
      </c>
      <c r="T847" s="22">
        <v>0</v>
      </c>
      <c r="U847" s="24">
        <v>1</v>
      </c>
      <c r="V847" s="23">
        <v>0</v>
      </c>
      <c r="W847" s="54">
        <f t="shared" si="26"/>
        <v>0.20681182139331966</v>
      </c>
      <c r="X847" s="55">
        <f t="shared" si="27"/>
        <v>0.20681182139331966</v>
      </c>
    </row>
    <row r="848" spans="2:24" x14ac:dyDescent="0.25">
      <c r="B848" s="26">
        <f>IF('Training Data'!A842="M",1,0)</f>
        <v>0</v>
      </c>
      <c r="C848" s="22">
        <f>IF('Training Data'!A842="F",1,0)</f>
        <v>1</v>
      </c>
      <c r="D848" s="26">
        <f>IF('Training Data'!$B842="H",1,0)</f>
        <v>1</v>
      </c>
      <c r="E848" s="22">
        <f>IF('Training Data'!$B842="A",1,0)</f>
        <v>0</v>
      </c>
      <c r="F848" s="37">
        <v>0</v>
      </c>
      <c r="G848" s="37">
        <v>0</v>
      </c>
      <c r="H848" s="37">
        <v>1</v>
      </c>
      <c r="I848" s="37">
        <v>0</v>
      </c>
      <c r="J848" s="37">
        <v>0</v>
      </c>
      <c r="K848" s="37">
        <v>0</v>
      </c>
      <c r="L848" s="37">
        <v>0</v>
      </c>
      <c r="M848" s="37">
        <v>0</v>
      </c>
      <c r="N848" s="37">
        <v>0</v>
      </c>
      <c r="O848" s="37">
        <v>0</v>
      </c>
      <c r="P848" s="37">
        <v>0</v>
      </c>
      <c r="Q848" s="37">
        <v>0</v>
      </c>
      <c r="R848" s="37">
        <v>0</v>
      </c>
      <c r="S848" s="37">
        <v>0</v>
      </c>
      <c r="T848" s="22">
        <v>0</v>
      </c>
      <c r="U848" s="24">
        <v>1</v>
      </c>
      <c r="V848" s="23">
        <v>0</v>
      </c>
      <c r="W848" s="54">
        <f t="shared" si="26"/>
        <v>0.11028138109349209</v>
      </c>
      <c r="X848" s="55">
        <f t="shared" si="27"/>
        <v>0.11028138109349209</v>
      </c>
    </row>
    <row r="849" spans="2:24" x14ac:dyDescent="0.25">
      <c r="B849" s="26">
        <f>IF('Training Data'!A843="M",1,0)</f>
        <v>1</v>
      </c>
      <c r="C849" s="22">
        <f>IF('Training Data'!A843="F",1,0)</f>
        <v>0</v>
      </c>
      <c r="D849" s="26">
        <f>IF('Training Data'!$B843="H",1,0)</f>
        <v>1</v>
      </c>
      <c r="E849" s="22">
        <f>IF('Training Data'!$B843="A",1,0)</f>
        <v>0</v>
      </c>
      <c r="F849" s="37">
        <v>0</v>
      </c>
      <c r="G849" s="37">
        <v>0</v>
      </c>
      <c r="H849" s="37">
        <v>0</v>
      </c>
      <c r="I849" s="37">
        <v>0</v>
      </c>
      <c r="J849" s="37">
        <v>0</v>
      </c>
      <c r="K849" s="37">
        <v>0</v>
      </c>
      <c r="L849" s="37">
        <v>0</v>
      </c>
      <c r="M849" s="37">
        <v>0</v>
      </c>
      <c r="N849" s="37">
        <v>0</v>
      </c>
      <c r="O849" s="37">
        <v>0</v>
      </c>
      <c r="P849" s="37">
        <v>0</v>
      </c>
      <c r="Q849" s="37">
        <v>0</v>
      </c>
      <c r="R849" s="37">
        <v>0</v>
      </c>
      <c r="S849" s="37">
        <v>0</v>
      </c>
      <c r="T849" s="22">
        <v>0</v>
      </c>
      <c r="U849" s="24">
        <v>1</v>
      </c>
      <c r="V849" s="23">
        <v>0</v>
      </c>
      <c r="W849" s="54">
        <f t="shared" si="26"/>
        <v>0.18577807334081253</v>
      </c>
      <c r="X849" s="55">
        <f t="shared" si="27"/>
        <v>0.18577807334081253</v>
      </c>
    </row>
    <row r="850" spans="2:24" x14ac:dyDescent="0.25">
      <c r="B850" s="26">
        <f>IF('Training Data'!A844="M",1,0)</f>
        <v>0</v>
      </c>
      <c r="C850" s="22">
        <f>IF('Training Data'!A844="F",1,0)</f>
        <v>0</v>
      </c>
      <c r="D850" s="26">
        <f>IF('Training Data'!$B844="H",1,0)</f>
        <v>0</v>
      </c>
      <c r="E850" s="22">
        <f>IF('Training Data'!$B844="A",1,0)</f>
        <v>0</v>
      </c>
      <c r="F850" s="37">
        <v>0</v>
      </c>
      <c r="G850" s="37">
        <v>0</v>
      </c>
      <c r="H850" s="37">
        <v>0</v>
      </c>
      <c r="I850" s="37">
        <v>0</v>
      </c>
      <c r="J850" s="37">
        <v>1</v>
      </c>
      <c r="K850" s="37">
        <v>0</v>
      </c>
      <c r="L850" s="37">
        <v>0</v>
      </c>
      <c r="M850" s="37">
        <v>0</v>
      </c>
      <c r="N850" s="37">
        <v>0</v>
      </c>
      <c r="O850" s="37">
        <v>0</v>
      </c>
      <c r="P850" s="37">
        <v>0</v>
      </c>
      <c r="Q850" s="37">
        <v>0</v>
      </c>
      <c r="R850" s="37">
        <v>0</v>
      </c>
      <c r="S850" s="37">
        <v>1</v>
      </c>
      <c r="T850" s="22">
        <v>0</v>
      </c>
      <c r="U850" s="24">
        <v>1</v>
      </c>
      <c r="V850" s="23">
        <v>0</v>
      </c>
      <c r="W850" s="54">
        <f t="shared" si="26"/>
        <v>0.41541507154315976</v>
      </c>
      <c r="X850" s="55">
        <f t="shared" si="27"/>
        <v>0.41541507154315976</v>
      </c>
    </row>
    <row r="851" spans="2:24" x14ac:dyDescent="0.25">
      <c r="B851" s="26">
        <f>IF('Training Data'!A845="M",1,0)</f>
        <v>1</v>
      </c>
      <c r="C851" s="22">
        <f>IF('Training Data'!A845="F",1,0)</f>
        <v>0</v>
      </c>
      <c r="D851" s="26">
        <f>IF('Training Data'!$B845="H",1,0)</f>
        <v>0</v>
      </c>
      <c r="E851" s="22">
        <f>IF('Training Data'!$B845="A",1,0)</f>
        <v>1</v>
      </c>
      <c r="F851" s="37">
        <v>0</v>
      </c>
      <c r="G851" s="37">
        <v>0</v>
      </c>
      <c r="H851" s="37">
        <v>0</v>
      </c>
      <c r="I851" s="37">
        <v>0</v>
      </c>
      <c r="J851" s="37">
        <v>0</v>
      </c>
      <c r="K851" s="37">
        <v>0</v>
      </c>
      <c r="L851" s="37">
        <v>0</v>
      </c>
      <c r="M851" s="37">
        <v>0</v>
      </c>
      <c r="N851" s="37">
        <v>0</v>
      </c>
      <c r="O851" s="37">
        <v>0</v>
      </c>
      <c r="P851" s="37">
        <v>0</v>
      </c>
      <c r="Q851" s="37">
        <v>0</v>
      </c>
      <c r="R851" s="37">
        <v>0</v>
      </c>
      <c r="S851" s="37">
        <v>0</v>
      </c>
      <c r="T851" s="22">
        <v>0</v>
      </c>
      <c r="U851" s="24">
        <v>1</v>
      </c>
      <c r="V851" s="23">
        <v>0</v>
      </c>
      <c r="W851" s="54">
        <f t="shared" si="26"/>
        <v>0.19771614976221014</v>
      </c>
      <c r="X851" s="55">
        <f t="shared" si="27"/>
        <v>0.19771614976221014</v>
      </c>
    </row>
    <row r="852" spans="2:24" x14ac:dyDescent="0.25">
      <c r="B852" s="26">
        <f>IF('Training Data'!A846="M",1,0)</f>
        <v>1</v>
      </c>
      <c r="C852" s="22">
        <f>IF('Training Data'!A846="F",1,0)</f>
        <v>0</v>
      </c>
      <c r="D852" s="26">
        <f>IF('Training Data'!$B846="H",1,0)</f>
        <v>0</v>
      </c>
      <c r="E852" s="22">
        <f>IF('Training Data'!$B846="A",1,0)</f>
        <v>1</v>
      </c>
      <c r="F852" s="37">
        <v>0</v>
      </c>
      <c r="G852" s="37">
        <v>1</v>
      </c>
      <c r="H852" s="37">
        <v>1</v>
      </c>
      <c r="I852" s="37">
        <v>0</v>
      </c>
      <c r="J852" s="37">
        <v>0</v>
      </c>
      <c r="K852" s="37">
        <v>0</v>
      </c>
      <c r="L852" s="37">
        <v>0</v>
      </c>
      <c r="M852" s="37">
        <v>0</v>
      </c>
      <c r="N852" s="37">
        <v>0</v>
      </c>
      <c r="O852" s="37">
        <v>0</v>
      </c>
      <c r="P852" s="37">
        <v>0</v>
      </c>
      <c r="Q852" s="37">
        <v>0</v>
      </c>
      <c r="R852" s="37">
        <v>0</v>
      </c>
      <c r="S852" s="37">
        <v>0</v>
      </c>
      <c r="T852" s="22">
        <v>0</v>
      </c>
      <c r="U852" s="24">
        <v>1</v>
      </c>
      <c r="V852" s="23">
        <v>0</v>
      </c>
      <c r="W852" s="54">
        <f t="shared" si="26"/>
        <v>-0.1815128691193974</v>
      </c>
      <c r="X852" s="55">
        <f t="shared" si="27"/>
        <v>0.1815128691193974</v>
      </c>
    </row>
    <row r="853" spans="2:24" x14ac:dyDescent="0.25">
      <c r="B853" s="26">
        <f>IF('Training Data'!A847="M",1,0)</f>
        <v>1</v>
      </c>
      <c r="C853" s="22">
        <f>IF('Training Data'!A847="F",1,0)</f>
        <v>0</v>
      </c>
      <c r="D853" s="26">
        <f>IF('Training Data'!$B847="H",1,0)</f>
        <v>1</v>
      </c>
      <c r="E853" s="22">
        <f>IF('Training Data'!$B847="A",1,0)</f>
        <v>0</v>
      </c>
      <c r="F853" s="37">
        <v>0</v>
      </c>
      <c r="G853" s="37">
        <v>0</v>
      </c>
      <c r="H853" s="37">
        <v>0</v>
      </c>
      <c r="I853" s="37">
        <v>0</v>
      </c>
      <c r="J853" s="37">
        <v>0</v>
      </c>
      <c r="K853" s="37">
        <v>0</v>
      </c>
      <c r="L853" s="37">
        <v>0</v>
      </c>
      <c r="M853" s="37">
        <v>0</v>
      </c>
      <c r="N853" s="37">
        <v>0</v>
      </c>
      <c r="O853" s="37">
        <v>0</v>
      </c>
      <c r="P853" s="37">
        <v>0</v>
      </c>
      <c r="Q853" s="37">
        <v>0</v>
      </c>
      <c r="R853" s="37">
        <v>0</v>
      </c>
      <c r="S853" s="37">
        <v>0</v>
      </c>
      <c r="T853" s="22">
        <v>0</v>
      </c>
      <c r="U853" s="24">
        <v>1</v>
      </c>
      <c r="V853" s="23">
        <v>0</v>
      </c>
      <c r="W853" s="54">
        <f t="shared" si="26"/>
        <v>0.18577807334081253</v>
      </c>
      <c r="X853" s="55">
        <f t="shared" si="27"/>
        <v>0.18577807334081253</v>
      </c>
    </row>
    <row r="854" spans="2:24" x14ac:dyDescent="0.25">
      <c r="B854" s="26">
        <f>IF('Training Data'!A848="M",1,0)</f>
        <v>0</v>
      </c>
      <c r="C854" s="22">
        <f>IF('Training Data'!A848="F",1,0)</f>
        <v>1</v>
      </c>
      <c r="D854" s="26">
        <f>IF('Training Data'!$B848="H",1,0)</f>
        <v>1</v>
      </c>
      <c r="E854" s="22">
        <f>IF('Training Data'!$B848="A",1,0)</f>
        <v>0</v>
      </c>
      <c r="F854" s="37">
        <v>0</v>
      </c>
      <c r="G854" s="37">
        <v>0</v>
      </c>
      <c r="H854" s="37">
        <v>1</v>
      </c>
      <c r="I854" s="37">
        <v>0</v>
      </c>
      <c r="J854" s="37">
        <v>0</v>
      </c>
      <c r="K854" s="37">
        <v>0</v>
      </c>
      <c r="L854" s="37">
        <v>0</v>
      </c>
      <c r="M854" s="37">
        <v>0</v>
      </c>
      <c r="N854" s="37">
        <v>0</v>
      </c>
      <c r="O854" s="37">
        <v>0</v>
      </c>
      <c r="P854" s="37">
        <v>1</v>
      </c>
      <c r="Q854" s="37">
        <v>0</v>
      </c>
      <c r="R854" s="37">
        <v>0</v>
      </c>
      <c r="S854" s="37">
        <v>1</v>
      </c>
      <c r="T854" s="22">
        <v>1</v>
      </c>
      <c r="U854" s="24">
        <v>1</v>
      </c>
      <c r="V854" s="23">
        <v>0</v>
      </c>
      <c r="W854" s="54">
        <f t="shared" si="26"/>
        <v>0.11892720334137769</v>
      </c>
      <c r="X854" s="55">
        <f t="shared" si="27"/>
        <v>0.11892720334137769</v>
      </c>
    </row>
    <row r="855" spans="2:24" x14ac:dyDescent="0.25">
      <c r="B855" s="26">
        <f>IF('Training Data'!A849="M",1,0)</f>
        <v>0</v>
      </c>
      <c r="C855" s="22">
        <f>IF('Training Data'!A849="F",1,0)</f>
        <v>1</v>
      </c>
      <c r="D855" s="26">
        <f>IF('Training Data'!$B849="H",1,0)</f>
        <v>0</v>
      </c>
      <c r="E855" s="22">
        <f>IF('Training Data'!$B849="A",1,0)</f>
        <v>1</v>
      </c>
      <c r="F855" s="37">
        <v>0</v>
      </c>
      <c r="G855" s="37">
        <v>0</v>
      </c>
      <c r="H855" s="37">
        <v>1</v>
      </c>
      <c r="I855" s="37">
        <v>0</v>
      </c>
      <c r="J855" s="37">
        <v>0</v>
      </c>
      <c r="K855" s="37">
        <v>0</v>
      </c>
      <c r="L855" s="37">
        <v>0</v>
      </c>
      <c r="M855" s="37">
        <v>0</v>
      </c>
      <c r="N855" s="37">
        <v>0</v>
      </c>
      <c r="O855" s="37">
        <v>0</v>
      </c>
      <c r="P855" s="37">
        <v>1</v>
      </c>
      <c r="Q855" s="37">
        <v>0</v>
      </c>
      <c r="R855" s="37">
        <v>0</v>
      </c>
      <c r="S855" s="37">
        <v>0</v>
      </c>
      <c r="T855" s="22">
        <v>0</v>
      </c>
      <c r="U855" s="24">
        <v>1</v>
      </c>
      <c r="V855" s="23">
        <v>0</v>
      </c>
      <c r="W855" s="54">
        <f t="shared" si="26"/>
        <v>-3.2988371253099391E-2</v>
      </c>
      <c r="X855" s="55">
        <f t="shared" si="27"/>
        <v>3.2988371253099391E-2</v>
      </c>
    </row>
    <row r="856" spans="2:24" x14ac:dyDescent="0.25">
      <c r="B856" s="26">
        <f>IF('Training Data'!A850="M",1,0)</f>
        <v>0</v>
      </c>
      <c r="C856" s="22">
        <f>IF('Training Data'!A850="F",1,0)</f>
        <v>1</v>
      </c>
      <c r="D856" s="26">
        <f>IF('Training Data'!$B850="H",1,0)</f>
        <v>0</v>
      </c>
      <c r="E856" s="22">
        <f>IF('Training Data'!$B850="A",1,0)</f>
        <v>1</v>
      </c>
      <c r="F856" s="37">
        <v>0</v>
      </c>
      <c r="G856" s="37">
        <v>1</v>
      </c>
      <c r="H856" s="37">
        <v>0</v>
      </c>
      <c r="I856" s="37">
        <v>0</v>
      </c>
      <c r="J856" s="37">
        <v>0</v>
      </c>
      <c r="K856" s="37">
        <v>0</v>
      </c>
      <c r="L856" s="37">
        <v>0</v>
      </c>
      <c r="M856" s="37">
        <v>0</v>
      </c>
      <c r="N856" s="37">
        <v>0</v>
      </c>
      <c r="O856" s="37">
        <v>0</v>
      </c>
      <c r="P856" s="37">
        <v>0</v>
      </c>
      <c r="Q856" s="37">
        <v>0</v>
      </c>
      <c r="R856" s="37">
        <v>0</v>
      </c>
      <c r="S856" s="37">
        <v>0</v>
      </c>
      <c r="T856" s="22">
        <v>0</v>
      </c>
      <c r="U856" s="24">
        <v>1</v>
      </c>
      <c r="V856" s="23">
        <v>0</v>
      </c>
      <c r="W856" s="54">
        <f t="shared" si="26"/>
        <v>0.11575454563571083</v>
      </c>
      <c r="X856" s="55">
        <f t="shared" si="27"/>
        <v>0.11575454563571083</v>
      </c>
    </row>
    <row r="857" spans="2:24" x14ac:dyDescent="0.25">
      <c r="B857" s="26">
        <f>IF('Training Data'!A851="M",1,0)</f>
        <v>1</v>
      </c>
      <c r="C857" s="22">
        <f>IF('Training Data'!A851="F",1,0)</f>
        <v>0</v>
      </c>
      <c r="D857" s="26">
        <f>IF('Training Data'!$B851="H",1,0)</f>
        <v>0</v>
      </c>
      <c r="E857" s="22">
        <f>IF('Training Data'!$B851="A",1,0)</f>
        <v>1</v>
      </c>
      <c r="F857" s="37">
        <v>0</v>
      </c>
      <c r="G857" s="37">
        <v>0</v>
      </c>
      <c r="H857" s="37">
        <v>1</v>
      </c>
      <c r="I857" s="37">
        <v>0</v>
      </c>
      <c r="J857" s="37">
        <v>0</v>
      </c>
      <c r="K857" s="37">
        <v>0</v>
      </c>
      <c r="L857" s="37">
        <v>0</v>
      </c>
      <c r="M857" s="37">
        <v>0</v>
      </c>
      <c r="N857" s="37">
        <v>0</v>
      </c>
      <c r="O857" s="37">
        <v>0</v>
      </c>
      <c r="P857" s="37">
        <v>0</v>
      </c>
      <c r="Q857" s="37">
        <v>0</v>
      </c>
      <c r="R857" s="37">
        <v>0</v>
      </c>
      <c r="S857" s="37">
        <v>0</v>
      </c>
      <c r="T857" s="22">
        <v>0</v>
      </c>
      <c r="U857" s="24">
        <v>1</v>
      </c>
      <c r="V857" s="23">
        <v>0</v>
      </c>
      <c r="W857" s="54">
        <f t="shared" si="26"/>
        <v>1.1334096260995796E-2</v>
      </c>
      <c r="X857" s="55">
        <f t="shared" si="27"/>
        <v>1.1334096260995796E-2</v>
      </c>
    </row>
    <row r="858" spans="2:24" x14ac:dyDescent="0.25">
      <c r="B858" s="26">
        <f>IF('Training Data'!A852="M",1,0)</f>
        <v>1</v>
      </c>
      <c r="C858" s="22">
        <f>IF('Training Data'!A852="F",1,0)</f>
        <v>0</v>
      </c>
      <c r="D858" s="26">
        <f>IF('Training Data'!$B852="H",1,0)</f>
        <v>1</v>
      </c>
      <c r="E858" s="22">
        <f>IF('Training Data'!$B852="A",1,0)</f>
        <v>0</v>
      </c>
      <c r="F858" s="37">
        <v>0</v>
      </c>
      <c r="G858" s="37">
        <v>0</v>
      </c>
      <c r="H858" s="37">
        <v>0</v>
      </c>
      <c r="I858" s="37">
        <v>0</v>
      </c>
      <c r="J858" s="37">
        <v>0</v>
      </c>
      <c r="K858" s="37">
        <v>0</v>
      </c>
      <c r="L858" s="37">
        <v>0</v>
      </c>
      <c r="M858" s="37">
        <v>0</v>
      </c>
      <c r="N858" s="37">
        <v>0</v>
      </c>
      <c r="O858" s="37">
        <v>0</v>
      </c>
      <c r="P858" s="37">
        <v>0</v>
      </c>
      <c r="Q858" s="37">
        <v>0</v>
      </c>
      <c r="R858" s="37">
        <v>0</v>
      </c>
      <c r="S858" s="37">
        <v>0</v>
      </c>
      <c r="T858" s="22">
        <v>0</v>
      </c>
      <c r="U858" s="24">
        <v>1</v>
      </c>
      <c r="V858" s="23">
        <v>0</v>
      </c>
      <c r="W858" s="54">
        <f t="shared" si="26"/>
        <v>0.18577807334081253</v>
      </c>
      <c r="X858" s="55">
        <f t="shared" si="27"/>
        <v>0.18577807334081253</v>
      </c>
    </row>
    <row r="859" spans="2:24" x14ac:dyDescent="0.25">
      <c r="B859" s="26">
        <f>IF('Training Data'!A853="M",1,0)</f>
        <v>0</v>
      </c>
      <c r="C859" s="22">
        <f>IF('Training Data'!A853="F",1,0)</f>
        <v>1</v>
      </c>
      <c r="D859" s="26">
        <f>IF('Training Data'!$B853="H",1,0)</f>
        <v>1</v>
      </c>
      <c r="E859" s="22">
        <f>IF('Training Data'!$B853="A",1,0)</f>
        <v>0</v>
      </c>
      <c r="F859" s="37">
        <v>0</v>
      </c>
      <c r="G859" s="37">
        <v>0</v>
      </c>
      <c r="H859" s="37">
        <v>0</v>
      </c>
      <c r="I859" s="37">
        <v>0</v>
      </c>
      <c r="J859" s="37">
        <v>0</v>
      </c>
      <c r="K859" s="37">
        <v>0</v>
      </c>
      <c r="L859" s="37">
        <v>0</v>
      </c>
      <c r="M859" s="37">
        <v>0</v>
      </c>
      <c r="N859" s="37">
        <v>0</v>
      </c>
      <c r="O859" s="37">
        <v>1</v>
      </c>
      <c r="P859" s="37">
        <v>0</v>
      </c>
      <c r="Q859" s="37">
        <v>0</v>
      </c>
      <c r="R859" s="37">
        <v>0</v>
      </c>
      <c r="S859" s="37">
        <v>0</v>
      </c>
      <c r="T859" s="22">
        <v>1</v>
      </c>
      <c r="U859" s="24">
        <v>1</v>
      </c>
      <c r="V859" s="23">
        <v>0</v>
      </c>
      <c r="W859" s="54">
        <f t="shared" si="26"/>
        <v>0.87017458820975802</v>
      </c>
      <c r="X859" s="55">
        <f t="shared" si="27"/>
        <v>0.87017458820975802</v>
      </c>
    </row>
    <row r="860" spans="2:24" x14ac:dyDescent="0.25">
      <c r="B860" s="26">
        <f>IF('Training Data'!A854="M",1,0)</f>
        <v>1</v>
      </c>
      <c r="C860" s="22">
        <f>IF('Training Data'!A854="F",1,0)</f>
        <v>0</v>
      </c>
      <c r="D860" s="26">
        <f>IF('Training Data'!$B854="H",1,0)</f>
        <v>0</v>
      </c>
      <c r="E860" s="22">
        <f>IF('Training Data'!$B854="A",1,0)</f>
        <v>1</v>
      </c>
      <c r="F860" s="37">
        <v>0</v>
      </c>
      <c r="G860" s="37">
        <v>0</v>
      </c>
      <c r="H860" s="37">
        <v>0</v>
      </c>
      <c r="I860" s="37">
        <v>0</v>
      </c>
      <c r="J860" s="37">
        <v>0</v>
      </c>
      <c r="K860" s="37">
        <v>0</v>
      </c>
      <c r="L860" s="37">
        <v>0</v>
      </c>
      <c r="M860" s="37">
        <v>0</v>
      </c>
      <c r="N860" s="37">
        <v>0</v>
      </c>
      <c r="O860" s="37">
        <v>0</v>
      </c>
      <c r="P860" s="37">
        <v>1</v>
      </c>
      <c r="Q860" s="37">
        <v>0</v>
      </c>
      <c r="R860" s="37">
        <v>0</v>
      </c>
      <c r="S860" s="37">
        <v>0</v>
      </c>
      <c r="T860" s="22">
        <v>0</v>
      </c>
      <c r="U860" s="24">
        <v>1</v>
      </c>
      <c r="V860" s="23">
        <v>0</v>
      </c>
      <c r="W860" s="54">
        <f t="shared" si="26"/>
        <v>4.2508320994221069E-2</v>
      </c>
      <c r="X860" s="55">
        <f t="shared" si="27"/>
        <v>4.2508320994221069E-2</v>
      </c>
    </row>
    <row r="861" spans="2:24" x14ac:dyDescent="0.25">
      <c r="B861" s="26">
        <f>IF('Training Data'!A855="M",1,0)</f>
        <v>0</v>
      </c>
      <c r="C861" s="22">
        <f>IF('Training Data'!A855="F",1,0)</f>
        <v>1</v>
      </c>
      <c r="D861" s="26">
        <f>IF('Training Data'!$B855="H",1,0)</f>
        <v>0</v>
      </c>
      <c r="E861" s="22">
        <f>IF('Training Data'!$B855="A",1,0)</f>
        <v>1</v>
      </c>
      <c r="F861" s="37">
        <v>0</v>
      </c>
      <c r="G861" s="37">
        <v>0</v>
      </c>
      <c r="H861" s="37">
        <v>0</v>
      </c>
      <c r="I861" s="37">
        <v>0</v>
      </c>
      <c r="J861" s="37">
        <v>0</v>
      </c>
      <c r="K861" s="37">
        <v>0</v>
      </c>
      <c r="L861" s="37">
        <v>0</v>
      </c>
      <c r="M861" s="37">
        <v>0</v>
      </c>
      <c r="N861" s="37">
        <v>0</v>
      </c>
      <c r="O861" s="37">
        <v>0</v>
      </c>
      <c r="P861" s="37">
        <v>0</v>
      </c>
      <c r="Q861" s="37">
        <v>0</v>
      </c>
      <c r="R861" s="37">
        <v>0</v>
      </c>
      <c r="S861" s="37">
        <v>0</v>
      </c>
      <c r="T861" s="22">
        <v>0</v>
      </c>
      <c r="U861" s="24">
        <v>1</v>
      </c>
      <c r="V861" s="23">
        <v>0</v>
      </c>
      <c r="W861" s="54">
        <f t="shared" si="26"/>
        <v>0.30860151101610406</v>
      </c>
      <c r="X861" s="55">
        <f t="shared" si="27"/>
        <v>0.30860151101610406</v>
      </c>
    </row>
    <row r="862" spans="2:24" x14ac:dyDescent="0.25">
      <c r="B862" s="26">
        <f>IF('Training Data'!A856="M",1,0)</f>
        <v>1</v>
      </c>
      <c r="C862" s="22">
        <f>IF('Training Data'!A856="F",1,0)</f>
        <v>0</v>
      </c>
      <c r="D862" s="26">
        <f>IF('Training Data'!$B856="H",1,0)</f>
        <v>1</v>
      </c>
      <c r="E862" s="22">
        <f>IF('Training Data'!$B856="A",1,0)</f>
        <v>0</v>
      </c>
      <c r="F862" s="37">
        <v>0</v>
      </c>
      <c r="G862" s="37">
        <v>0</v>
      </c>
      <c r="H862" s="37">
        <v>0</v>
      </c>
      <c r="I862" s="37">
        <v>0</v>
      </c>
      <c r="J862" s="37">
        <v>0</v>
      </c>
      <c r="K862" s="37">
        <v>0</v>
      </c>
      <c r="L862" s="37">
        <v>0</v>
      </c>
      <c r="M862" s="37">
        <v>1</v>
      </c>
      <c r="N862" s="37">
        <v>0</v>
      </c>
      <c r="O862" s="37">
        <v>0</v>
      </c>
      <c r="P862" s="37">
        <v>0</v>
      </c>
      <c r="Q862" s="37">
        <v>0</v>
      </c>
      <c r="R862" s="37">
        <v>0</v>
      </c>
      <c r="S862" s="37">
        <v>0</v>
      </c>
      <c r="T862" s="22">
        <v>0</v>
      </c>
      <c r="U862" s="24">
        <v>1</v>
      </c>
      <c r="V862" s="23">
        <v>0</v>
      </c>
      <c r="W862" s="54">
        <f t="shared" si="26"/>
        <v>0.48609860599392518</v>
      </c>
      <c r="X862" s="55">
        <f t="shared" si="27"/>
        <v>0.48609860599392518</v>
      </c>
    </row>
    <row r="863" spans="2:24" x14ac:dyDescent="0.25">
      <c r="B863" s="26">
        <f>IF('Training Data'!A857="M",1,0)</f>
        <v>0</v>
      </c>
      <c r="C863" s="22">
        <f>IF('Training Data'!A857="F",1,0)</f>
        <v>1</v>
      </c>
      <c r="D863" s="26">
        <f>IF('Training Data'!$B857="H",1,0)</f>
        <v>1</v>
      </c>
      <c r="E863" s="22">
        <f>IF('Training Data'!$B857="A",1,0)</f>
        <v>0</v>
      </c>
      <c r="F863" s="37">
        <v>0</v>
      </c>
      <c r="G863" s="37">
        <v>0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0</v>
      </c>
      <c r="N863" s="37">
        <v>0</v>
      </c>
      <c r="O863" s="37">
        <v>0</v>
      </c>
      <c r="P863" s="37">
        <v>1</v>
      </c>
      <c r="Q863" s="37">
        <v>0</v>
      </c>
      <c r="R863" s="37">
        <v>0</v>
      </c>
      <c r="S863" s="37">
        <v>0</v>
      </c>
      <c r="T863" s="22">
        <v>1</v>
      </c>
      <c r="U863" s="24">
        <v>1</v>
      </c>
      <c r="V863" s="23">
        <v>0</v>
      </c>
      <c r="W863" s="54">
        <f t="shared" si="26"/>
        <v>0.44764912293960674</v>
      </c>
      <c r="X863" s="55">
        <f t="shared" si="27"/>
        <v>0.44764912293960674</v>
      </c>
    </row>
    <row r="864" spans="2:24" x14ac:dyDescent="0.25">
      <c r="B864" s="26">
        <f>IF('Training Data'!A858="M",1,0)</f>
        <v>1</v>
      </c>
      <c r="C864" s="22">
        <f>IF('Training Data'!A858="F",1,0)</f>
        <v>0</v>
      </c>
      <c r="D864" s="26">
        <f>IF('Training Data'!$B858="H",1,0)</f>
        <v>0</v>
      </c>
      <c r="E864" s="22">
        <f>IF('Training Data'!$B858="A",1,0)</f>
        <v>1</v>
      </c>
      <c r="F864" s="37">
        <v>0</v>
      </c>
      <c r="G864" s="37">
        <v>0</v>
      </c>
      <c r="H864" s="37">
        <v>0</v>
      </c>
      <c r="I864" s="37">
        <v>0</v>
      </c>
      <c r="J864" s="37">
        <v>0</v>
      </c>
      <c r="K864" s="37">
        <v>0</v>
      </c>
      <c r="L864" s="37">
        <v>0</v>
      </c>
      <c r="M864" s="37">
        <v>0</v>
      </c>
      <c r="N864" s="37">
        <v>0</v>
      </c>
      <c r="O864" s="37">
        <v>0</v>
      </c>
      <c r="P864" s="37">
        <v>0</v>
      </c>
      <c r="Q864" s="37">
        <v>0</v>
      </c>
      <c r="R864" s="37">
        <v>0</v>
      </c>
      <c r="S864" s="37">
        <v>0</v>
      </c>
      <c r="T864" s="22">
        <v>0</v>
      </c>
      <c r="U864" s="24">
        <v>1</v>
      </c>
      <c r="V864" s="23">
        <v>0</v>
      </c>
      <c r="W864" s="54">
        <f t="shared" si="26"/>
        <v>0.19771614976221014</v>
      </c>
      <c r="X864" s="55">
        <f t="shared" si="27"/>
        <v>0.19771614976221014</v>
      </c>
    </row>
    <row r="865" spans="2:24" x14ac:dyDescent="0.25">
      <c r="B865" s="26">
        <f>IF('Training Data'!A859="M",1,0)</f>
        <v>1</v>
      </c>
      <c r="C865" s="22">
        <f>IF('Training Data'!A859="F",1,0)</f>
        <v>0</v>
      </c>
      <c r="D865" s="26">
        <f>IF('Training Data'!$B859="H",1,0)</f>
        <v>0</v>
      </c>
      <c r="E865" s="22">
        <f>IF('Training Data'!$B859="A",1,0)</f>
        <v>1</v>
      </c>
      <c r="F865" s="37">
        <v>0</v>
      </c>
      <c r="G865" s="37">
        <v>0</v>
      </c>
      <c r="H865" s="37">
        <v>0</v>
      </c>
      <c r="I865" s="37">
        <v>0</v>
      </c>
      <c r="J865" s="37">
        <v>0</v>
      </c>
      <c r="K865" s="37">
        <v>0</v>
      </c>
      <c r="L865" s="37">
        <v>0</v>
      </c>
      <c r="M865" s="37">
        <v>0</v>
      </c>
      <c r="N865" s="37">
        <v>0</v>
      </c>
      <c r="O865" s="37">
        <v>0</v>
      </c>
      <c r="P865" s="37">
        <v>1</v>
      </c>
      <c r="Q865" s="37">
        <v>0</v>
      </c>
      <c r="R865" s="37">
        <v>0</v>
      </c>
      <c r="S865" s="37">
        <v>1</v>
      </c>
      <c r="T865" s="22">
        <v>0</v>
      </c>
      <c r="U865" s="24">
        <v>1</v>
      </c>
      <c r="V865" s="23">
        <v>0</v>
      </c>
      <c r="W865" s="54">
        <f t="shared" si="26"/>
        <v>-9.9831545102793628E-2</v>
      </c>
      <c r="X865" s="55">
        <f t="shared" si="27"/>
        <v>9.9831545102793628E-2</v>
      </c>
    </row>
    <row r="866" spans="2:24" x14ac:dyDescent="0.25">
      <c r="B866" s="26">
        <f>IF('Training Data'!A860="M",1,0)</f>
        <v>0</v>
      </c>
      <c r="C866" s="22">
        <f>IF('Training Data'!A860="F",1,0)</f>
        <v>1</v>
      </c>
      <c r="D866" s="26">
        <f>IF('Training Data'!$B860="H",1,0)</f>
        <v>0</v>
      </c>
      <c r="E866" s="22">
        <f>IF('Training Data'!$B860="A",1,0)</f>
        <v>1</v>
      </c>
      <c r="F866" s="37">
        <v>1</v>
      </c>
      <c r="G866" s="37">
        <v>0</v>
      </c>
      <c r="H866" s="37">
        <v>0</v>
      </c>
      <c r="I866" s="37">
        <v>0</v>
      </c>
      <c r="J866" s="37">
        <v>0</v>
      </c>
      <c r="K866" s="37">
        <v>0</v>
      </c>
      <c r="L866" s="37">
        <v>0</v>
      </c>
      <c r="M866" s="37">
        <v>0</v>
      </c>
      <c r="N866" s="37">
        <v>0</v>
      </c>
      <c r="O866" s="37">
        <v>0</v>
      </c>
      <c r="P866" s="37">
        <v>0</v>
      </c>
      <c r="Q866" s="37">
        <v>0</v>
      </c>
      <c r="R866" s="37">
        <v>0</v>
      </c>
      <c r="S866" s="37">
        <v>0</v>
      </c>
      <c r="T866" s="22">
        <v>0</v>
      </c>
      <c r="U866" s="24">
        <v>1</v>
      </c>
      <c r="V866" s="23">
        <v>0</v>
      </c>
      <c r="W866" s="54">
        <f t="shared" si="26"/>
        <v>0.56159396932819994</v>
      </c>
      <c r="X866" s="55">
        <f t="shared" si="27"/>
        <v>0.56159396932819994</v>
      </c>
    </row>
    <row r="867" spans="2:24" x14ac:dyDescent="0.25">
      <c r="B867" s="26">
        <f>IF('Training Data'!A861="M",1,0)</f>
        <v>1</v>
      </c>
      <c r="C867" s="22">
        <f>IF('Training Data'!A861="F",1,0)</f>
        <v>0</v>
      </c>
      <c r="D867" s="26">
        <f>IF('Training Data'!$B861="H",1,0)</f>
        <v>0</v>
      </c>
      <c r="E867" s="22">
        <f>IF('Training Data'!$B861="A",1,0)</f>
        <v>1</v>
      </c>
      <c r="F867" s="37">
        <v>0</v>
      </c>
      <c r="G867" s="37">
        <v>0</v>
      </c>
      <c r="H867" s="37">
        <v>0</v>
      </c>
      <c r="I867" s="37">
        <v>0</v>
      </c>
      <c r="J867" s="37">
        <v>0</v>
      </c>
      <c r="K867" s="37">
        <v>0</v>
      </c>
      <c r="L867" s="37">
        <v>0</v>
      </c>
      <c r="M867" s="37">
        <v>0</v>
      </c>
      <c r="N867" s="37">
        <v>0</v>
      </c>
      <c r="O867" s="37">
        <v>0</v>
      </c>
      <c r="P867" s="37">
        <v>1</v>
      </c>
      <c r="Q867" s="37">
        <v>0</v>
      </c>
      <c r="R867" s="37">
        <v>0</v>
      </c>
      <c r="S867" s="37">
        <v>0</v>
      </c>
      <c r="T867" s="22">
        <v>0</v>
      </c>
      <c r="U867" s="24">
        <v>1</v>
      </c>
      <c r="V867" s="23">
        <v>0</v>
      </c>
      <c r="W867" s="54">
        <f t="shared" si="26"/>
        <v>4.2508320994221069E-2</v>
      </c>
      <c r="X867" s="55">
        <f t="shared" si="27"/>
        <v>4.2508320994221069E-2</v>
      </c>
    </row>
    <row r="868" spans="2:24" x14ac:dyDescent="0.25">
      <c r="B868" s="26">
        <f>IF('Training Data'!A862="M",1,0)</f>
        <v>1</v>
      </c>
      <c r="C868" s="22">
        <f>IF('Training Data'!A862="F",1,0)</f>
        <v>0</v>
      </c>
      <c r="D868" s="26">
        <f>IF('Training Data'!$B862="H",1,0)</f>
        <v>0</v>
      </c>
      <c r="E868" s="22">
        <f>IF('Training Data'!$B862="A",1,0)</f>
        <v>1</v>
      </c>
      <c r="F868" s="37">
        <v>0</v>
      </c>
      <c r="G868" s="37">
        <v>1</v>
      </c>
      <c r="H868" s="37">
        <v>0</v>
      </c>
      <c r="I868" s="37">
        <v>0</v>
      </c>
      <c r="J868" s="37">
        <v>0</v>
      </c>
      <c r="K868" s="37">
        <v>0</v>
      </c>
      <c r="L868" s="37">
        <v>0</v>
      </c>
      <c r="M868" s="37">
        <v>0</v>
      </c>
      <c r="N868" s="37">
        <v>0</v>
      </c>
      <c r="O868" s="37">
        <v>0</v>
      </c>
      <c r="P868" s="37">
        <v>0</v>
      </c>
      <c r="Q868" s="37">
        <v>0</v>
      </c>
      <c r="R868" s="37">
        <v>0</v>
      </c>
      <c r="S868" s="37">
        <v>1</v>
      </c>
      <c r="T868" s="22">
        <v>0</v>
      </c>
      <c r="U868" s="24">
        <v>1</v>
      </c>
      <c r="V868" s="23">
        <v>0</v>
      </c>
      <c r="W868" s="54">
        <f t="shared" si="26"/>
        <v>-0.13747068171519777</v>
      </c>
      <c r="X868" s="55">
        <f t="shared" si="27"/>
        <v>0.13747068171519777</v>
      </c>
    </row>
    <row r="869" spans="2:24" x14ac:dyDescent="0.25">
      <c r="B869" s="26">
        <f>IF('Training Data'!A863="M",1,0)</f>
        <v>1</v>
      </c>
      <c r="C869" s="22">
        <f>IF('Training Data'!A863="F",1,0)</f>
        <v>0</v>
      </c>
      <c r="D869" s="26">
        <f>IF('Training Data'!$B863="H",1,0)</f>
        <v>0</v>
      </c>
      <c r="E869" s="22">
        <f>IF('Training Data'!$B863="A",1,0)</f>
        <v>1</v>
      </c>
      <c r="F869" s="37">
        <v>0</v>
      </c>
      <c r="G869" s="37">
        <v>0</v>
      </c>
      <c r="H869" s="37">
        <v>0</v>
      </c>
      <c r="I869" s="37">
        <v>0</v>
      </c>
      <c r="J869" s="37">
        <v>0</v>
      </c>
      <c r="K869" s="37">
        <v>0</v>
      </c>
      <c r="L869" s="37">
        <v>0</v>
      </c>
      <c r="M869" s="37">
        <v>0</v>
      </c>
      <c r="N869" s="37">
        <v>0</v>
      </c>
      <c r="O869" s="37">
        <v>0</v>
      </c>
      <c r="P869" s="37">
        <v>0</v>
      </c>
      <c r="Q869" s="37">
        <v>0</v>
      </c>
      <c r="R869" s="37">
        <v>0</v>
      </c>
      <c r="S869" s="37">
        <v>0</v>
      </c>
      <c r="T869" s="22">
        <v>1</v>
      </c>
      <c r="U869" s="24">
        <v>1</v>
      </c>
      <c r="V869" s="23">
        <v>0</v>
      </c>
      <c r="W869" s="54">
        <f t="shared" si="26"/>
        <v>0.50390966687509953</v>
      </c>
      <c r="X869" s="55">
        <f t="shared" si="27"/>
        <v>0.50390966687509953</v>
      </c>
    </row>
    <row r="870" spans="2:24" x14ac:dyDescent="0.25">
      <c r="B870" s="26">
        <f>IF('Training Data'!A864="M",1,0)</f>
        <v>1</v>
      </c>
      <c r="C870" s="22">
        <f>IF('Training Data'!A864="F",1,0)</f>
        <v>0</v>
      </c>
      <c r="D870" s="26">
        <f>IF('Training Data'!$B864="H",1,0)</f>
        <v>0</v>
      </c>
      <c r="E870" s="22">
        <f>IF('Training Data'!$B864="A",1,0)</f>
        <v>1</v>
      </c>
      <c r="F870" s="37">
        <v>0</v>
      </c>
      <c r="G870" s="37">
        <v>0</v>
      </c>
      <c r="H870" s="37">
        <v>0</v>
      </c>
      <c r="I870" s="37">
        <v>0</v>
      </c>
      <c r="J870" s="37">
        <v>0</v>
      </c>
      <c r="K870" s="37">
        <v>0</v>
      </c>
      <c r="L870" s="37">
        <v>0</v>
      </c>
      <c r="M870" s="37">
        <v>0</v>
      </c>
      <c r="N870" s="37">
        <v>0</v>
      </c>
      <c r="O870" s="37">
        <v>0</v>
      </c>
      <c r="P870" s="37">
        <v>1</v>
      </c>
      <c r="Q870" s="37">
        <v>0</v>
      </c>
      <c r="R870" s="37">
        <v>0</v>
      </c>
      <c r="S870" s="37">
        <v>1</v>
      </c>
      <c r="T870" s="22">
        <v>0</v>
      </c>
      <c r="U870" s="24">
        <v>1</v>
      </c>
      <c r="V870" s="23">
        <v>0</v>
      </c>
      <c r="W870" s="54">
        <f t="shared" si="26"/>
        <v>-9.9831545102793628E-2</v>
      </c>
      <c r="X870" s="55">
        <f t="shared" si="27"/>
        <v>9.9831545102793628E-2</v>
      </c>
    </row>
    <row r="871" spans="2:24" x14ac:dyDescent="0.25">
      <c r="B871" s="26">
        <f>IF('Training Data'!A865="M",1,0)</f>
        <v>1</v>
      </c>
      <c r="C871" s="22">
        <f>IF('Training Data'!A865="F",1,0)</f>
        <v>0</v>
      </c>
      <c r="D871" s="26">
        <f>IF('Training Data'!$B865="H",1,0)</f>
        <v>0</v>
      </c>
      <c r="E871" s="22">
        <f>IF('Training Data'!$B865="A",1,0)</f>
        <v>1</v>
      </c>
      <c r="F871" s="37">
        <v>0</v>
      </c>
      <c r="G871" s="37">
        <v>0</v>
      </c>
      <c r="H871" s="37">
        <v>0</v>
      </c>
      <c r="I871" s="37">
        <v>0</v>
      </c>
      <c r="J871" s="37">
        <v>0</v>
      </c>
      <c r="K871" s="37">
        <v>0</v>
      </c>
      <c r="L871" s="37">
        <v>0</v>
      </c>
      <c r="M871" s="37">
        <v>0</v>
      </c>
      <c r="N871" s="37">
        <v>0</v>
      </c>
      <c r="O871" s="37">
        <v>0</v>
      </c>
      <c r="P871" s="37">
        <v>0</v>
      </c>
      <c r="Q871" s="37">
        <v>0</v>
      </c>
      <c r="R871" s="37">
        <v>0</v>
      </c>
      <c r="S871" s="37">
        <v>1</v>
      </c>
      <c r="T871" s="22">
        <v>0</v>
      </c>
      <c r="U871" s="24">
        <v>1</v>
      </c>
      <c r="V871" s="23">
        <v>0</v>
      </c>
      <c r="W871" s="54">
        <f t="shared" si="26"/>
        <v>5.5376283665195467E-2</v>
      </c>
      <c r="X871" s="55">
        <f t="shared" si="27"/>
        <v>5.5376283665195467E-2</v>
      </c>
    </row>
    <row r="872" spans="2:24" x14ac:dyDescent="0.25">
      <c r="B872" s="26">
        <f>IF('Training Data'!A866="M",1,0)</f>
        <v>1</v>
      </c>
      <c r="C872" s="22">
        <f>IF('Training Data'!A866="F",1,0)</f>
        <v>0</v>
      </c>
      <c r="D872" s="26">
        <f>IF('Training Data'!$B866="H",1,0)</f>
        <v>1</v>
      </c>
      <c r="E872" s="22">
        <f>IF('Training Data'!$B866="A",1,0)</f>
        <v>0</v>
      </c>
      <c r="F872" s="37">
        <v>0</v>
      </c>
      <c r="G872" s="37">
        <v>0</v>
      </c>
      <c r="H872" s="37">
        <v>0</v>
      </c>
      <c r="I872" s="37">
        <v>0</v>
      </c>
      <c r="J872" s="37">
        <v>0</v>
      </c>
      <c r="K872" s="37">
        <v>0</v>
      </c>
      <c r="L872" s="37">
        <v>0</v>
      </c>
      <c r="M872" s="37">
        <v>0</v>
      </c>
      <c r="N872" s="37">
        <v>0</v>
      </c>
      <c r="O872" s="37">
        <v>0</v>
      </c>
      <c r="P872" s="37">
        <v>0</v>
      </c>
      <c r="Q872" s="37">
        <v>0</v>
      </c>
      <c r="R872" s="37">
        <v>0</v>
      </c>
      <c r="S872" s="37">
        <v>0</v>
      </c>
      <c r="T872" s="22">
        <v>0</v>
      </c>
      <c r="U872" s="24">
        <v>1</v>
      </c>
      <c r="V872" s="23">
        <v>0</v>
      </c>
      <c r="W872" s="54">
        <f t="shared" si="26"/>
        <v>0.18577807334081253</v>
      </c>
      <c r="X872" s="55">
        <f t="shared" si="27"/>
        <v>0.18577807334081253</v>
      </c>
    </row>
    <row r="873" spans="2:24" x14ac:dyDescent="0.25">
      <c r="B873" s="26">
        <f>IF('Training Data'!A867="M",1,0)</f>
        <v>1</v>
      </c>
      <c r="C873" s="22">
        <f>IF('Training Data'!A867="F",1,0)</f>
        <v>0</v>
      </c>
      <c r="D873" s="26">
        <f>IF('Training Data'!$B867="H",1,0)</f>
        <v>1</v>
      </c>
      <c r="E873" s="22">
        <f>IF('Training Data'!$B867="A",1,0)</f>
        <v>0</v>
      </c>
      <c r="F873" s="37">
        <v>0</v>
      </c>
      <c r="G873" s="37">
        <v>0</v>
      </c>
      <c r="H873" s="37">
        <v>0</v>
      </c>
      <c r="I873" s="37">
        <v>0</v>
      </c>
      <c r="J873" s="37">
        <v>0</v>
      </c>
      <c r="K873" s="37">
        <v>0</v>
      </c>
      <c r="L873" s="37">
        <v>0</v>
      </c>
      <c r="M873" s="37">
        <v>0</v>
      </c>
      <c r="N873" s="37">
        <v>0</v>
      </c>
      <c r="O873" s="37">
        <v>0</v>
      </c>
      <c r="P873" s="37">
        <v>0</v>
      </c>
      <c r="Q873" s="37">
        <v>0</v>
      </c>
      <c r="R873" s="37">
        <v>0</v>
      </c>
      <c r="S873" s="37">
        <v>0</v>
      </c>
      <c r="T873" s="22">
        <v>0</v>
      </c>
      <c r="U873" s="24">
        <v>1</v>
      </c>
      <c r="V873" s="23">
        <v>0</v>
      </c>
      <c r="W873" s="54">
        <f t="shared" si="26"/>
        <v>0.18577807334081253</v>
      </c>
      <c r="X873" s="55">
        <f t="shared" si="27"/>
        <v>0.18577807334081253</v>
      </c>
    </row>
    <row r="874" spans="2:24" x14ac:dyDescent="0.25">
      <c r="B874" s="26">
        <f>IF('Training Data'!A868="M",1,0)</f>
        <v>0</v>
      </c>
      <c r="C874" s="22">
        <f>IF('Training Data'!A868="F",1,0)</f>
        <v>1</v>
      </c>
      <c r="D874" s="26">
        <f>IF('Training Data'!$B868="H",1,0)</f>
        <v>1</v>
      </c>
      <c r="E874" s="22">
        <f>IF('Training Data'!$B868="A",1,0)</f>
        <v>0</v>
      </c>
      <c r="F874" s="37">
        <v>0</v>
      </c>
      <c r="G874" s="37">
        <v>0</v>
      </c>
      <c r="H874" s="37">
        <v>0</v>
      </c>
      <c r="I874" s="37">
        <v>0</v>
      </c>
      <c r="J874" s="37">
        <v>0</v>
      </c>
      <c r="K874" s="37">
        <v>0</v>
      </c>
      <c r="L874" s="37">
        <v>0</v>
      </c>
      <c r="M874" s="37">
        <v>0</v>
      </c>
      <c r="N874" s="37">
        <v>0</v>
      </c>
      <c r="O874" s="37">
        <v>0</v>
      </c>
      <c r="P874" s="37">
        <v>1</v>
      </c>
      <c r="Q874" s="37">
        <v>0</v>
      </c>
      <c r="R874" s="37">
        <v>0</v>
      </c>
      <c r="S874" s="37">
        <v>1</v>
      </c>
      <c r="T874" s="22">
        <v>0</v>
      </c>
      <c r="U874" s="24">
        <v>1</v>
      </c>
      <c r="V874" s="23">
        <v>0</v>
      </c>
      <c r="W874" s="54">
        <f t="shared" si="26"/>
        <v>-8.8426027029731014E-4</v>
      </c>
      <c r="X874" s="55">
        <f t="shared" si="27"/>
        <v>8.8426027029731014E-4</v>
      </c>
    </row>
    <row r="875" spans="2:24" x14ac:dyDescent="0.25">
      <c r="B875" s="26">
        <f>IF('Training Data'!A869="M",1,0)</f>
        <v>1</v>
      </c>
      <c r="C875" s="22">
        <f>IF('Training Data'!A869="F",1,0)</f>
        <v>0</v>
      </c>
      <c r="D875" s="26">
        <f>IF('Training Data'!$B869="H",1,0)</f>
        <v>1</v>
      </c>
      <c r="E875" s="22">
        <f>IF('Training Data'!$B869="A",1,0)</f>
        <v>0</v>
      </c>
      <c r="F875" s="37">
        <v>0</v>
      </c>
      <c r="G875" s="37">
        <v>1</v>
      </c>
      <c r="H875" s="37">
        <v>0</v>
      </c>
      <c r="I875" s="37">
        <v>0</v>
      </c>
      <c r="J875" s="37">
        <v>0</v>
      </c>
      <c r="K875" s="37">
        <v>0</v>
      </c>
      <c r="L875" s="37">
        <v>0</v>
      </c>
      <c r="M875" s="37">
        <v>0</v>
      </c>
      <c r="N875" s="37">
        <v>1</v>
      </c>
      <c r="O875" s="37">
        <v>0</v>
      </c>
      <c r="P875" s="37">
        <v>0</v>
      </c>
      <c r="Q875" s="37">
        <v>0</v>
      </c>
      <c r="R875" s="37">
        <v>0</v>
      </c>
      <c r="S875" s="37">
        <v>1</v>
      </c>
      <c r="T875" s="22">
        <v>0</v>
      </c>
      <c r="U875" s="24">
        <v>1</v>
      </c>
      <c r="V875" s="23">
        <v>0</v>
      </c>
      <c r="W875" s="54">
        <f t="shared" si="26"/>
        <v>0.10880729260572605</v>
      </c>
      <c r="X875" s="55">
        <f t="shared" si="27"/>
        <v>0.10880729260572605</v>
      </c>
    </row>
    <row r="876" spans="2:24" x14ac:dyDescent="0.25">
      <c r="B876" s="26">
        <f>IF('Training Data'!A870="M",1,0)</f>
        <v>0</v>
      </c>
      <c r="C876" s="22">
        <f>IF('Training Data'!A870="F",1,0)</f>
        <v>1</v>
      </c>
      <c r="D876" s="26">
        <f>IF('Training Data'!$B870="H",1,0)</f>
        <v>1</v>
      </c>
      <c r="E876" s="22">
        <f>IF('Training Data'!$B870="A",1,0)</f>
        <v>0</v>
      </c>
      <c r="F876" s="37">
        <v>0</v>
      </c>
      <c r="G876" s="37">
        <v>0</v>
      </c>
      <c r="H876" s="37">
        <v>0</v>
      </c>
      <c r="I876" s="37">
        <v>0</v>
      </c>
      <c r="J876" s="37">
        <v>0</v>
      </c>
      <c r="K876" s="37">
        <v>0</v>
      </c>
      <c r="L876" s="37">
        <v>0</v>
      </c>
      <c r="M876" s="37">
        <v>0</v>
      </c>
      <c r="N876" s="37">
        <v>0</v>
      </c>
      <c r="O876" s="37">
        <v>0</v>
      </c>
      <c r="P876" s="37">
        <v>0</v>
      </c>
      <c r="Q876" s="37">
        <v>0</v>
      </c>
      <c r="R876" s="37">
        <v>0</v>
      </c>
      <c r="S876" s="37">
        <v>0</v>
      </c>
      <c r="T876" s="22">
        <v>0</v>
      </c>
      <c r="U876" s="24">
        <v>1</v>
      </c>
      <c r="V876" s="23">
        <v>0</v>
      </c>
      <c r="W876" s="54">
        <f t="shared" si="26"/>
        <v>0.29666343459470645</v>
      </c>
      <c r="X876" s="55">
        <f t="shared" si="27"/>
        <v>0.29666343459470645</v>
      </c>
    </row>
    <row r="877" spans="2:24" x14ac:dyDescent="0.25">
      <c r="B877" s="26">
        <f>IF('Training Data'!A871="M",1,0)</f>
        <v>0</v>
      </c>
      <c r="C877" s="22">
        <f>IF('Training Data'!A871="F",1,0)</f>
        <v>1</v>
      </c>
      <c r="D877" s="26">
        <f>IF('Training Data'!$B871="H",1,0)</f>
        <v>0</v>
      </c>
      <c r="E877" s="22">
        <f>IF('Training Data'!$B871="A",1,0)</f>
        <v>1</v>
      </c>
      <c r="F877" s="37">
        <v>0</v>
      </c>
      <c r="G877" s="37">
        <v>0</v>
      </c>
      <c r="H877" s="37">
        <v>0</v>
      </c>
      <c r="I877" s="37">
        <v>0</v>
      </c>
      <c r="J877" s="37">
        <v>0</v>
      </c>
      <c r="K877" s="37">
        <v>0</v>
      </c>
      <c r="L877" s="37">
        <v>0</v>
      </c>
      <c r="M877" s="37">
        <v>0</v>
      </c>
      <c r="N877" s="37">
        <v>0</v>
      </c>
      <c r="O877" s="37">
        <v>0</v>
      </c>
      <c r="P877" s="37">
        <v>0</v>
      </c>
      <c r="Q877" s="37">
        <v>0</v>
      </c>
      <c r="R877" s="37">
        <v>0</v>
      </c>
      <c r="S877" s="37">
        <v>0</v>
      </c>
      <c r="T877" s="22">
        <v>0</v>
      </c>
      <c r="U877" s="24">
        <v>1</v>
      </c>
      <c r="V877" s="23">
        <v>0</v>
      </c>
      <c r="W877" s="54">
        <f t="shared" si="26"/>
        <v>0.30860151101610406</v>
      </c>
      <c r="X877" s="55">
        <f t="shared" si="27"/>
        <v>0.30860151101610406</v>
      </c>
    </row>
    <row r="878" spans="2:24" x14ac:dyDescent="0.25">
      <c r="B878" s="26">
        <f>IF('Training Data'!A872="M",1,0)</f>
        <v>0</v>
      </c>
      <c r="C878" s="22">
        <f>IF('Training Data'!A872="F",1,0)</f>
        <v>1</v>
      </c>
      <c r="D878" s="26">
        <f>IF('Training Data'!$B872="H",1,0)</f>
        <v>0</v>
      </c>
      <c r="E878" s="22">
        <f>IF('Training Data'!$B872="A",1,0)</f>
        <v>0</v>
      </c>
      <c r="F878" s="37">
        <v>0</v>
      </c>
      <c r="G878" s="37">
        <v>1</v>
      </c>
      <c r="H878" s="37">
        <v>0</v>
      </c>
      <c r="I878" s="37">
        <v>0</v>
      </c>
      <c r="J878" s="37">
        <v>0</v>
      </c>
      <c r="K878" s="37">
        <v>0</v>
      </c>
      <c r="L878" s="37">
        <v>0</v>
      </c>
      <c r="M878" s="37">
        <v>0</v>
      </c>
      <c r="N878" s="37">
        <v>0</v>
      </c>
      <c r="O878" s="37">
        <v>0</v>
      </c>
      <c r="P878" s="37">
        <v>0</v>
      </c>
      <c r="Q878" s="37">
        <v>1</v>
      </c>
      <c r="R878" s="37">
        <v>0</v>
      </c>
      <c r="S878" s="37">
        <v>0</v>
      </c>
      <c r="T878" s="22">
        <v>0</v>
      </c>
      <c r="U878" s="24">
        <v>1</v>
      </c>
      <c r="V878" s="23">
        <v>0</v>
      </c>
      <c r="W878" s="54">
        <f t="shared" si="26"/>
        <v>0.27051045733404511</v>
      </c>
      <c r="X878" s="55">
        <f t="shared" si="27"/>
        <v>0.27051045733404511</v>
      </c>
    </row>
    <row r="879" spans="2:24" x14ac:dyDescent="0.25">
      <c r="B879" s="26">
        <f>IF('Training Data'!A873="M",1,0)</f>
        <v>0</v>
      </c>
      <c r="C879" s="22">
        <f>IF('Training Data'!A873="F",1,0)</f>
        <v>0</v>
      </c>
      <c r="D879" s="26">
        <f>IF('Training Data'!$B873="H",1,0)</f>
        <v>0</v>
      </c>
      <c r="E879" s="22">
        <f>IF('Training Data'!$B873="A",1,0)</f>
        <v>1</v>
      </c>
      <c r="F879" s="37">
        <v>0</v>
      </c>
      <c r="G879" s="37">
        <v>0</v>
      </c>
      <c r="H879" s="37">
        <v>0</v>
      </c>
      <c r="I879" s="37">
        <v>0</v>
      </c>
      <c r="J879" s="37">
        <v>0</v>
      </c>
      <c r="K879" s="37">
        <v>0</v>
      </c>
      <c r="L879" s="37">
        <v>0</v>
      </c>
      <c r="M879" s="37">
        <v>0</v>
      </c>
      <c r="N879" s="37">
        <v>0</v>
      </c>
      <c r="O879" s="37">
        <v>0</v>
      </c>
      <c r="P879" s="37">
        <v>0</v>
      </c>
      <c r="Q879" s="37">
        <v>0</v>
      </c>
      <c r="R879" s="37">
        <v>0</v>
      </c>
      <c r="S879" s="37">
        <v>1</v>
      </c>
      <c r="T879" s="22">
        <v>0</v>
      </c>
      <c r="U879" s="24">
        <v>1</v>
      </c>
      <c r="V879" s="23">
        <v>0</v>
      </c>
      <c r="W879" s="54">
        <f t="shared" si="26"/>
        <v>7.6410031717702609E-2</v>
      </c>
      <c r="X879" s="55">
        <f t="shared" si="27"/>
        <v>7.6410031717702609E-2</v>
      </c>
    </row>
    <row r="880" spans="2:24" x14ac:dyDescent="0.25">
      <c r="B880" s="26">
        <f>IF('Training Data'!A874="M",1,0)</f>
        <v>0</v>
      </c>
      <c r="C880" s="22">
        <f>IF('Training Data'!A874="F",1,0)</f>
        <v>1</v>
      </c>
      <c r="D880" s="26">
        <f>IF('Training Data'!$B874="H",1,0)</f>
        <v>0</v>
      </c>
      <c r="E880" s="22">
        <f>IF('Training Data'!$B874="A",1,0)</f>
        <v>1</v>
      </c>
      <c r="F880" s="37">
        <v>0</v>
      </c>
      <c r="G880" s="37">
        <v>0</v>
      </c>
      <c r="H880" s="37">
        <v>0</v>
      </c>
      <c r="I880" s="37">
        <v>0</v>
      </c>
      <c r="J880" s="37">
        <v>0</v>
      </c>
      <c r="K880" s="37">
        <v>0</v>
      </c>
      <c r="L880" s="37">
        <v>0</v>
      </c>
      <c r="M880" s="37">
        <v>0</v>
      </c>
      <c r="N880" s="37">
        <v>0</v>
      </c>
      <c r="O880" s="37">
        <v>0</v>
      </c>
      <c r="P880" s="37">
        <v>0</v>
      </c>
      <c r="Q880" s="37">
        <v>0</v>
      </c>
      <c r="R880" s="37">
        <v>0</v>
      </c>
      <c r="S880" s="37">
        <v>1</v>
      </c>
      <c r="T880" s="22">
        <v>0</v>
      </c>
      <c r="U880" s="24">
        <v>1</v>
      </c>
      <c r="V880" s="23">
        <v>0</v>
      </c>
      <c r="W880" s="54">
        <f t="shared" si="26"/>
        <v>0.16626164491908937</v>
      </c>
      <c r="X880" s="55">
        <f t="shared" si="27"/>
        <v>0.16626164491908937</v>
      </c>
    </row>
    <row r="881" spans="2:24" x14ac:dyDescent="0.25">
      <c r="B881" s="26">
        <f>IF('Training Data'!A875="M",1,0)</f>
        <v>1</v>
      </c>
      <c r="C881" s="22">
        <f>IF('Training Data'!A875="F",1,0)</f>
        <v>0</v>
      </c>
      <c r="D881" s="26">
        <f>IF('Training Data'!$B875="H",1,0)</f>
        <v>1</v>
      </c>
      <c r="E881" s="22">
        <f>IF('Training Data'!$B875="A",1,0)</f>
        <v>0</v>
      </c>
      <c r="F881" s="37">
        <v>0</v>
      </c>
      <c r="G881" s="37">
        <v>1</v>
      </c>
      <c r="H881" s="37">
        <v>1</v>
      </c>
      <c r="I881" s="37">
        <v>0</v>
      </c>
      <c r="J881" s="37">
        <v>0</v>
      </c>
      <c r="K881" s="37">
        <v>0</v>
      </c>
      <c r="L881" s="37">
        <v>0</v>
      </c>
      <c r="M881" s="37">
        <v>0</v>
      </c>
      <c r="N881" s="37">
        <v>0</v>
      </c>
      <c r="O881" s="37">
        <v>0</v>
      </c>
      <c r="P881" s="37">
        <v>0</v>
      </c>
      <c r="Q881" s="37">
        <v>0</v>
      </c>
      <c r="R881" s="37">
        <v>0</v>
      </c>
      <c r="S881" s="37">
        <v>0</v>
      </c>
      <c r="T881" s="22">
        <v>0</v>
      </c>
      <c r="U881" s="24">
        <v>1</v>
      </c>
      <c r="V881" s="23">
        <v>0</v>
      </c>
      <c r="W881" s="54">
        <f t="shared" si="26"/>
        <v>-0.19345094554079506</v>
      </c>
      <c r="X881" s="55">
        <f t="shared" si="27"/>
        <v>0.19345094554079506</v>
      </c>
    </row>
    <row r="882" spans="2:24" x14ac:dyDescent="0.25">
      <c r="B882" s="26">
        <f>IF('Training Data'!A876="M",1,0)</f>
        <v>0</v>
      </c>
      <c r="C882" s="22">
        <f>IF('Training Data'!A876="F",1,0)</f>
        <v>1</v>
      </c>
      <c r="D882" s="26">
        <f>IF('Training Data'!$B876="H",1,0)</f>
        <v>1</v>
      </c>
      <c r="E882" s="22">
        <f>IF('Training Data'!$B876="A",1,0)</f>
        <v>0</v>
      </c>
      <c r="F882" s="37">
        <v>0</v>
      </c>
      <c r="G882" s="37">
        <v>0</v>
      </c>
      <c r="H882" s="37">
        <v>1</v>
      </c>
      <c r="I882" s="37">
        <v>0</v>
      </c>
      <c r="J882" s="37">
        <v>0</v>
      </c>
      <c r="K882" s="37">
        <v>0</v>
      </c>
      <c r="L882" s="37">
        <v>0</v>
      </c>
      <c r="M882" s="37">
        <v>0</v>
      </c>
      <c r="N882" s="37">
        <v>0</v>
      </c>
      <c r="O882" s="37">
        <v>0</v>
      </c>
      <c r="P882" s="37">
        <v>0</v>
      </c>
      <c r="Q882" s="37">
        <v>0</v>
      </c>
      <c r="R882" s="37">
        <v>0</v>
      </c>
      <c r="S882" s="37">
        <v>0</v>
      </c>
      <c r="T882" s="22">
        <v>0</v>
      </c>
      <c r="U882" s="24">
        <v>1</v>
      </c>
      <c r="V882" s="23">
        <v>0</v>
      </c>
      <c r="W882" s="54">
        <f t="shared" si="26"/>
        <v>0.11028138109349209</v>
      </c>
      <c r="X882" s="55">
        <f t="shared" si="27"/>
        <v>0.11028138109349209</v>
      </c>
    </row>
    <row r="883" spans="2:24" x14ac:dyDescent="0.25">
      <c r="B883" s="26">
        <f>IF('Training Data'!A877="M",1,0)</f>
        <v>0</v>
      </c>
      <c r="C883" s="22">
        <f>IF('Training Data'!A877="F",1,0)</f>
        <v>1</v>
      </c>
      <c r="D883" s="26">
        <f>IF('Training Data'!$B877="H",1,0)</f>
        <v>0</v>
      </c>
      <c r="E883" s="22">
        <f>IF('Training Data'!$B877="A",1,0)</f>
        <v>1</v>
      </c>
      <c r="F883" s="37">
        <v>0</v>
      </c>
      <c r="G883" s="37">
        <v>0</v>
      </c>
      <c r="H883" s="37">
        <v>0</v>
      </c>
      <c r="I883" s="37">
        <v>0</v>
      </c>
      <c r="J883" s="37">
        <v>0</v>
      </c>
      <c r="K883" s="37">
        <v>0</v>
      </c>
      <c r="L883" s="37">
        <v>0</v>
      </c>
      <c r="M883" s="37">
        <v>0</v>
      </c>
      <c r="N883" s="37">
        <v>0</v>
      </c>
      <c r="O883" s="37">
        <v>0</v>
      </c>
      <c r="P883" s="37">
        <v>1</v>
      </c>
      <c r="Q883" s="37">
        <v>0</v>
      </c>
      <c r="R883" s="37">
        <v>0</v>
      </c>
      <c r="S883" s="37">
        <v>1</v>
      </c>
      <c r="T883" s="22">
        <v>0</v>
      </c>
      <c r="U883" s="24">
        <v>1</v>
      </c>
      <c r="V883" s="23">
        <v>0</v>
      </c>
      <c r="W883" s="54">
        <f t="shared" si="26"/>
        <v>1.1053816151100293E-2</v>
      </c>
      <c r="X883" s="55">
        <f t="shared" si="27"/>
        <v>1.1053816151100293E-2</v>
      </c>
    </row>
    <row r="884" spans="2:24" x14ac:dyDescent="0.25">
      <c r="B884" s="26">
        <f>IF('Training Data'!A878="M",1,0)</f>
        <v>0</v>
      </c>
      <c r="C884" s="22">
        <f>IF('Training Data'!A878="F",1,0)</f>
        <v>1</v>
      </c>
      <c r="D884" s="26">
        <f>IF('Training Data'!$B878="H",1,0)</f>
        <v>0</v>
      </c>
      <c r="E884" s="22">
        <f>IF('Training Data'!$B878="A",1,0)</f>
        <v>1</v>
      </c>
      <c r="F884" s="37">
        <v>1</v>
      </c>
      <c r="G884" s="37">
        <v>0</v>
      </c>
      <c r="H884" s="37">
        <v>0</v>
      </c>
      <c r="I884" s="37">
        <v>0</v>
      </c>
      <c r="J884" s="37">
        <v>0</v>
      </c>
      <c r="K884" s="37">
        <v>0</v>
      </c>
      <c r="L884" s="37">
        <v>1</v>
      </c>
      <c r="M884" s="37">
        <v>0</v>
      </c>
      <c r="N884" s="37">
        <v>0</v>
      </c>
      <c r="O884" s="37">
        <v>0</v>
      </c>
      <c r="P884" s="37">
        <v>0</v>
      </c>
      <c r="Q884" s="37">
        <v>0</v>
      </c>
      <c r="R884" s="37">
        <v>0</v>
      </c>
      <c r="S884" s="37">
        <v>0</v>
      </c>
      <c r="T884" s="22">
        <v>0</v>
      </c>
      <c r="U884" s="24">
        <v>1</v>
      </c>
      <c r="V884" s="23">
        <v>0</v>
      </c>
      <c r="W884" s="54">
        <f t="shared" si="26"/>
        <v>0.88795188267447078</v>
      </c>
      <c r="X884" s="55">
        <f t="shared" si="27"/>
        <v>0.88795188267447078</v>
      </c>
    </row>
    <row r="885" spans="2:24" x14ac:dyDescent="0.25">
      <c r="B885" s="26">
        <f>IF('Training Data'!A879="M",1,0)</f>
        <v>0</v>
      </c>
      <c r="C885" s="22">
        <f>IF('Training Data'!A879="F",1,0)</f>
        <v>1</v>
      </c>
      <c r="D885" s="26">
        <f>IF('Training Data'!$B879="H",1,0)</f>
        <v>1</v>
      </c>
      <c r="E885" s="22">
        <f>IF('Training Data'!$B879="A",1,0)</f>
        <v>0</v>
      </c>
      <c r="F885" s="37">
        <v>0</v>
      </c>
      <c r="G885" s="37">
        <v>0</v>
      </c>
      <c r="H885" s="37">
        <v>0</v>
      </c>
      <c r="I885" s="37">
        <v>0</v>
      </c>
      <c r="J885" s="37">
        <v>0</v>
      </c>
      <c r="K885" s="37">
        <v>0</v>
      </c>
      <c r="L885" s="37">
        <v>0</v>
      </c>
      <c r="M885" s="37">
        <v>0</v>
      </c>
      <c r="N885" s="37">
        <v>0</v>
      </c>
      <c r="O885" s="37">
        <v>0</v>
      </c>
      <c r="P885" s="37">
        <v>0</v>
      </c>
      <c r="Q885" s="37">
        <v>0</v>
      </c>
      <c r="R885" s="37">
        <v>0</v>
      </c>
      <c r="S885" s="37">
        <v>1</v>
      </c>
      <c r="T885" s="22">
        <v>0</v>
      </c>
      <c r="U885" s="24">
        <v>1</v>
      </c>
      <c r="V885" s="23">
        <v>0</v>
      </c>
      <c r="W885" s="54">
        <f t="shared" si="26"/>
        <v>0.15432356849769177</v>
      </c>
      <c r="X885" s="55">
        <f t="shared" si="27"/>
        <v>0.15432356849769177</v>
      </c>
    </row>
    <row r="886" spans="2:24" x14ac:dyDescent="0.25">
      <c r="B886" s="26">
        <f>IF('Training Data'!A880="M",1,0)</f>
        <v>0</v>
      </c>
      <c r="C886" s="22">
        <f>IF('Training Data'!A880="F",1,0)</f>
        <v>1</v>
      </c>
      <c r="D886" s="26">
        <f>IF('Training Data'!$B880="H",1,0)</f>
        <v>0</v>
      </c>
      <c r="E886" s="22">
        <f>IF('Training Data'!$B880="A",1,0)</f>
        <v>1</v>
      </c>
      <c r="F886" s="37">
        <v>0</v>
      </c>
      <c r="G886" s="37">
        <v>0</v>
      </c>
      <c r="H886" s="37">
        <v>0</v>
      </c>
      <c r="I886" s="37">
        <v>0</v>
      </c>
      <c r="J886" s="37">
        <v>0</v>
      </c>
      <c r="K886" s="37">
        <v>0</v>
      </c>
      <c r="L886" s="37">
        <v>0</v>
      </c>
      <c r="M886" s="37">
        <v>0</v>
      </c>
      <c r="N886" s="37">
        <v>0</v>
      </c>
      <c r="O886" s="37">
        <v>0</v>
      </c>
      <c r="P886" s="37">
        <v>0</v>
      </c>
      <c r="Q886" s="37">
        <v>0</v>
      </c>
      <c r="R886" s="37">
        <v>0</v>
      </c>
      <c r="S886" s="37">
        <v>0</v>
      </c>
      <c r="T886" s="22">
        <v>0</v>
      </c>
      <c r="U886" s="24">
        <v>1</v>
      </c>
      <c r="V886" s="23">
        <v>0</v>
      </c>
      <c r="W886" s="54">
        <f t="shared" si="26"/>
        <v>0.30860151101610406</v>
      </c>
      <c r="X886" s="55">
        <f t="shared" si="27"/>
        <v>0.30860151101610406</v>
      </c>
    </row>
    <row r="887" spans="2:24" x14ac:dyDescent="0.25">
      <c r="B887" s="26">
        <f>IF('Training Data'!A881="M",1,0)</f>
        <v>1</v>
      </c>
      <c r="C887" s="22">
        <f>IF('Training Data'!A881="F",1,0)</f>
        <v>0</v>
      </c>
      <c r="D887" s="26">
        <f>IF('Training Data'!$B881="H",1,0)</f>
        <v>0</v>
      </c>
      <c r="E887" s="22">
        <f>IF('Training Data'!$B881="A",1,0)</f>
        <v>1</v>
      </c>
      <c r="F887" s="37">
        <v>0</v>
      </c>
      <c r="G887" s="37">
        <v>0</v>
      </c>
      <c r="H887" s="37">
        <v>0</v>
      </c>
      <c r="I887" s="37">
        <v>0</v>
      </c>
      <c r="J887" s="37">
        <v>0</v>
      </c>
      <c r="K887" s="37">
        <v>0</v>
      </c>
      <c r="L887" s="37">
        <v>0</v>
      </c>
      <c r="M887" s="37">
        <v>0</v>
      </c>
      <c r="N887" s="37">
        <v>0</v>
      </c>
      <c r="O887" s="37">
        <v>0</v>
      </c>
      <c r="P887" s="37">
        <v>0</v>
      </c>
      <c r="Q887" s="37">
        <v>0</v>
      </c>
      <c r="R887" s="37">
        <v>0</v>
      </c>
      <c r="S887" s="37">
        <v>0</v>
      </c>
      <c r="T887" s="22">
        <v>0</v>
      </c>
      <c r="U887" s="24">
        <v>1</v>
      </c>
      <c r="V887" s="23">
        <v>0</v>
      </c>
      <c r="W887" s="54">
        <f t="shared" si="26"/>
        <v>0.19771614976221014</v>
      </c>
      <c r="X887" s="55">
        <f t="shared" si="27"/>
        <v>0.19771614976221014</v>
      </c>
    </row>
    <row r="888" spans="2:24" x14ac:dyDescent="0.25">
      <c r="B888" s="26">
        <f>IF('Training Data'!A882="M",1,0)</f>
        <v>0</v>
      </c>
      <c r="C888" s="22">
        <f>IF('Training Data'!A882="F",1,0)</f>
        <v>1</v>
      </c>
      <c r="D888" s="26">
        <f>IF('Training Data'!$B882="H",1,0)</f>
        <v>0</v>
      </c>
      <c r="E888" s="22">
        <f>IF('Training Data'!$B882="A",1,0)</f>
        <v>1</v>
      </c>
      <c r="F888" s="37">
        <v>0</v>
      </c>
      <c r="G888" s="37">
        <v>1</v>
      </c>
      <c r="H888" s="37">
        <v>0</v>
      </c>
      <c r="I888" s="37">
        <v>0</v>
      </c>
      <c r="J888" s="37">
        <v>0</v>
      </c>
      <c r="K888" s="37">
        <v>0</v>
      </c>
      <c r="L888" s="37">
        <v>0</v>
      </c>
      <c r="M888" s="37">
        <v>0</v>
      </c>
      <c r="N888" s="37">
        <v>0</v>
      </c>
      <c r="O888" s="37">
        <v>0</v>
      </c>
      <c r="P888" s="37">
        <v>0</v>
      </c>
      <c r="Q888" s="37">
        <v>0</v>
      </c>
      <c r="R888" s="37">
        <v>0</v>
      </c>
      <c r="S888" s="37">
        <v>0</v>
      </c>
      <c r="T888" s="22">
        <v>0</v>
      </c>
      <c r="U888" s="24">
        <v>1</v>
      </c>
      <c r="V888" s="23">
        <v>0</v>
      </c>
      <c r="W888" s="54">
        <f t="shared" si="26"/>
        <v>0.11575454563571083</v>
      </c>
      <c r="X888" s="55">
        <f t="shared" si="27"/>
        <v>0.11575454563571083</v>
      </c>
    </row>
    <row r="889" spans="2:24" x14ac:dyDescent="0.25">
      <c r="B889" s="26">
        <f>IF('Training Data'!A883="M",1,0)</f>
        <v>0</v>
      </c>
      <c r="C889" s="22">
        <f>IF('Training Data'!A883="F",1,0)</f>
        <v>1</v>
      </c>
      <c r="D889" s="26">
        <f>IF('Training Data'!$B883="H",1,0)</f>
        <v>1</v>
      </c>
      <c r="E889" s="22">
        <f>IF('Training Data'!$B883="A",1,0)</f>
        <v>0</v>
      </c>
      <c r="F889" s="37">
        <v>0</v>
      </c>
      <c r="G889" s="37">
        <v>0</v>
      </c>
      <c r="H889" s="37">
        <v>1</v>
      </c>
      <c r="I889" s="37">
        <v>0</v>
      </c>
      <c r="J889" s="37">
        <v>0</v>
      </c>
      <c r="K889" s="37">
        <v>0</v>
      </c>
      <c r="L889" s="37">
        <v>0</v>
      </c>
      <c r="M889" s="37">
        <v>0</v>
      </c>
      <c r="N889" s="37">
        <v>0</v>
      </c>
      <c r="O889" s="37">
        <v>0</v>
      </c>
      <c r="P889" s="37">
        <v>0</v>
      </c>
      <c r="Q889" s="37">
        <v>0</v>
      </c>
      <c r="R889" s="37">
        <v>0</v>
      </c>
      <c r="S889" s="37">
        <v>0</v>
      </c>
      <c r="T889" s="22">
        <v>0</v>
      </c>
      <c r="U889" s="24">
        <v>1</v>
      </c>
      <c r="V889" s="23">
        <v>0</v>
      </c>
      <c r="W889" s="54">
        <f t="shared" si="26"/>
        <v>0.11028138109349209</v>
      </c>
      <c r="X889" s="55">
        <f t="shared" si="27"/>
        <v>0.11028138109349209</v>
      </c>
    </row>
    <row r="890" spans="2:24" x14ac:dyDescent="0.25">
      <c r="B890" s="26">
        <f>IF('Training Data'!A884="M",1,0)</f>
        <v>0</v>
      </c>
      <c r="C890" s="22">
        <f>IF('Training Data'!A884="F",1,0)</f>
        <v>1</v>
      </c>
      <c r="D890" s="26">
        <f>IF('Training Data'!$B884="H",1,0)</f>
        <v>1</v>
      </c>
      <c r="E890" s="22">
        <f>IF('Training Data'!$B884="A",1,0)</f>
        <v>0</v>
      </c>
      <c r="F890" s="37">
        <v>0</v>
      </c>
      <c r="G890" s="37">
        <v>1</v>
      </c>
      <c r="H890" s="37">
        <v>0</v>
      </c>
      <c r="I890" s="37">
        <v>0</v>
      </c>
      <c r="J890" s="37">
        <v>0</v>
      </c>
      <c r="K890" s="37">
        <v>0</v>
      </c>
      <c r="L890" s="37">
        <v>0</v>
      </c>
      <c r="M890" s="37">
        <v>0</v>
      </c>
      <c r="N890" s="37">
        <v>0</v>
      </c>
      <c r="O890" s="37">
        <v>0</v>
      </c>
      <c r="P890" s="37">
        <v>0</v>
      </c>
      <c r="Q890" s="37">
        <v>0</v>
      </c>
      <c r="R890" s="37">
        <v>0</v>
      </c>
      <c r="S890" s="37">
        <v>0</v>
      </c>
      <c r="T890" s="22">
        <v>0</v>
      </c>
      <c r="U890" s="24">
        <v>1</v>
      </c>
      <c r="V890" s="23">
        <v>0</v>
      </c>
      <c r="W890" s="54">
        <f t="shared" si="26"/>
        <v>0.10381646921431323</v>
      </c>
      <c r="X890" s="55">
        <f t="shared" si="27"/>
        <v>0.10381646921431323</v>
      </c>
    </row>
    <row r="891" spans="2:24" x14ac:dyDescent="0.25">
      <c r="B891" s="26">
        <f>IF('Training Data'!A885="M",1,0)</f>
        <v>0</v>
      </c>
      <c r="C891" s="22">
        <f>IF('Training Data'!A885="F",1,0)</f>
        <v>1</v>
      </c>
      <c r="D891" s="26">
        <f>IF('Training Data'!$B885="H",1,0)</f>
        <v>1</v>
      </c>
      <c r="E891" s="22">
        <f>IF('Training Data'!$B885="A",1,0)</f>
        <v>0</v>
      </c>
      <c r="F891" s="37">
        <v>0</v>
      </c>
      <c r="G891" s="37">
        <v>0</v>
      </c>
      <c r="H891" s="37">
        <v>0</v>
      </c>
      <c r="I891" s="37">
        <v>0</v>
      </c>
      <c r="J891" s="37">
        <v>0</v>
      </c>
      <c r="K891" s="37">
        <v>0</v>
      </c>
      <c r="L891" s="37">
        <v>0</v>
      </c>
      <c r="M891" s="37">
        <v>0</v>
      </c>
      <c r="N891" s="37">
        <v>0</v>
      </c>
      <c r="O891" s="37">
        <v>0</v>
      </c>
      <c r="P891" s="37">
        <v>0</v>
      </c>
      <c r="Q891" s="37">
        <v>0</v>
      </c>
      <c r="R891" s="37">
        <v>0</v>
      </c>
      <c r="S891" s="37">
        <v>0</v>
      </c>
      <c r="T891" s="22">
        <v>0</v>
      </c>
      <c r="U891" s="24">
        <v>1</v>
      </c>
      <c r="V891" s="23">
        <v>0</v>
      </c>
      <c r="W891" s="54">
        <f t="shared" si="26"/>
        <v>0.29666343459470645</v>
      </c>
      <c r="X891" s="55">
        <f t="shared" si="27"/>
        <v>0.29666343459470645</v>
      </c>
    </row>
    <row r="892" spans="2:24" x14ac:dyDescent="0.25">
      <c r="B892" s="26">
        <f>IF('Training Data'!A886="M",1,0)</f>
        <v>0</v>
      </c>
      <c r="C892" s="22">
        <f>IF('Training Data'!A886="F",1,0)</f>
        <v>1</v>
      </c>
      <c r="D892" s="26">
        <f>IF('Training Data'!$B886="H",1,0)</f>
        <v>1</v>
      </c>
      <c r="E892" s="22">
        <f>IF('Training Data'!$B886="A",1,0)</f>
        <v>0</v>
      </c>
      <c r="F892" s="37">
        <v>0</v>
      </c>
      <c r="G892" s="37">
        <v>0</v>
      </c>
      <c r="H892" s="37">
        <v>0</v>
      </c>
      <c r="I892" s="37">
        <v>0</v>
      </c>
      <c r="J892" s="37">
        <v>0</v>
      </c>
      <c r="K892" s="37">
        <v>0</v>
      </c>
      <c r="L892" s="37">
        <v>0</v>
      </c>
      <c r="M892" s="37">
        <v>0</v>
      </c>
      <c r="N892" s="37">
        <v>0</v>
      </c>
      <c r="O892" s="37">
        <v>0</v>
      </c>
      <c r="P892" s="37">
        <v>0</v>
      </c>
      <c r="Q892" s="37">
        <v>0</v>
      </c>
      <c r="R892" s="37">
        <v>0</v>
      </c>
      <c r="S892" s="37">
        <v>0</v>
      </c>
      <c r="T892" s="22">
        <v>0</v>
      </c>
      <c r="U892" s="24">
        <v>1</v>
      </c>
      <c r="V892" s="23">
        <v>0</v>
      </c>
      <c r="W892" s="54">
        <f t="shared" si="26"/>
        <v>0.29666343459470645</v>
      </c>
      <c r="X892" s="55">
        <f t="shared" si="27"/>
        <v>0.29666343459470645</v>
      </c>
    </row>
    <row r="893" spans="2:24" x14ac:dyDescent="0.25">
      <c r="B893" s="26">
        <f>IF('Training Data'!A887="M",1,0)</f>
        <v>1</v>
      </c>
      <c r="C893" s="22">
        <f>IF('Training Data'!A887="F",1,0)</f>
        <v>0</v>
      </c>
      <c r="D893" s="26">
        <f>IF('Training Data'!$B887="H",1,0)</f>
        <v>0</v>
      </c>
      <c r="E893" s="22">
        <f>IF('Training Data'!$B887="A",1,0)</f>
        <v>1</v>
      </c>
      <c r="F893" s="37">
        <v>0</v>
      </c>
      <c r="G893" s="37">
        <v>0</v>
      </c>
      <c r="H893" s="37">
        <v>0</v>
      </c>
      <c r="I893" s="37">
        <v>0</v>
      </c>
      <c r="J893" s="37">
        <v>0</v>
      </c>
      <c r="K893" s="37">
        <v>0</v>
      </c>
      <c r="L893" s="37">
        <v>0</v>
      </c>
      <c r="M893" s="37">
        <v>0</v>
      </c>
      <c r="N893" s="37">
        <v>0</v>
      </c>
      <c r="O893" s="37">
        <v>0</v>
      </c>
      <c r="P893" s="37">
        <v>0</v>
      </c>
      <c r="Q893" s="37">
        <v>1</v>
      </c>
      <c r="R893" s="37">
        <v>0</v>
      </c>
      <c r="S893" s="37">
        <v>1</v>
      </c>
      <c r="T893" s="22">
        <v>0</v>
      </c>
      <c r="U893" s="24">
        <v>1</v>
      </c>
      <c r="V893" s="23">
        <v>0</v>
      </c>
      <c r="W893" s="54">
        <f t="shared" si="26"/>
        <v>0.26678863717868961</v>
      </c>
      <c r="X893" s="55">
        <f t="shared" si="27"/>
        <v>0.26678863717868961</v>
      </c>
    </row>
    <row r="894" spans="2:24" x14ac:dyDescent="0.25">
      <c r="B894" s="26">
        <f>IF('Training Data'!A888="M",1,0)</f>
        <v>1</v>
      </c>
      <c r="C894" s="22">
        <f>IF('Training Data'!A888="F",1,0)</f>
        <v>0</v>
      </c>
      <c r="D894" s="26">
        <f>IF('Training Data'!$B888="H",1,0)</f>
        <v>0</v>
      </c>
      <c r="E894" s="22">
        <f>IF('Training Data'!$B888="A",1,0)</f>
        <v>1</v>
      </c>
      <c r="F894" s="37">
        <v>0</v>
      </c>
      <c r="G894" s="37">
        <v>0</v>
      </c>
      <c r="H894" s="37">
        <v>0</v>
      </c>
      <c r="I894" s="37">
        <v>0</v>
      </c>
      <c r="J894" s="37">
        <v>0</v>
      </c>
      <c r="K894" s="37">
        <v>0</v>
      </c>
      <c r="L894" s="37">
        <v>0</v>
      </c>
      <c r="M894" s="37">
        <v>0</v>
      </c>
      <c r="N894" s="37">
        <v>0</v>
      </c>
      <c r="O894" s="37">
        <v>1</v>
      </c>
      <c r="P894" s="37">
        <v>0</v>
      </c>
      <c r="Q894" s="37">
        <v>0</v>
      </c>
      <c r="R894" s="37">
        <v>0</v>
      </c>
      <c r="S894" s="37">
        <v>0</v>
      </c>
      <c r="T894" s="22">
        <v>0</v>
      </c>
      <c r="U894" s="24">
        <v>1</v>
      </c>
      <c r="V894" s="23">
        <v>0</v>
      </c>
      <c r="W894" s="54">
        <f t="shared" si="26"/>
        <v>0.46503378626437242</v>
      </c>
      <c r="X894" s="55">
        <f t="shared" si="27"/>
        <v>0.46503378626437242</v>
      </c>
    </row>
    <row r="895" spans="2:24" x14ac:dyDescent="0.25">
      <c r="B895" s="26">
        <f>IF('Training Data'!A889="M",1,0)</f>
        <v>0</v>
      </c>
      <c r="C895" s="22">
        <f>IF('Training Data'!A889="F",1,0)</f>
        <v>1</v>
      </c>
      <c r="D895" s="26">
        <f>IF('Training Data'!$B889="H",1,0)</f>
        <v>1</v>
      </c>
      <c r="E895" s="22">
        <f>IF('Training Data'!$B889="A",1,0)</f>
        <v>0</v>
      </c>
      <c r="F895" s="37">
        <v>0</v>
      </c>
      <c r="G895" s="37">
        <v>0</v>
      </c>
      <c r="H895" s="37">
        <v>1</v>
      </c>
      <c r="I895" s="37">
        <v>0</v>
      </c>
      <c r="J895" s="37">
        <v>0</v>
      </c>
      <c r="K895" s="37">
        <v>0</v>
      </c>
      <c r="L895" s="37">
        <v>0</v>
      </c>
      <c r="M895" s="37">
        <v>0</v>
      </c>
      <c r="N895" s="37">
        <v>0</v>
      </c>
      <c r="O895" s="37">
        <v>0</v>
      </c>
      <c r="P895" s="37">
        <v>0</v>
      </c>
      <c r="Q895" s="37">
        <v>0</v>
      </c>
      <c r="R895" s="37">
        <v>0</v>
      </c>
      <c r="S895" s="37">
        <v>1</v>
      </c>
      <c r="T895" s="22">
        <v>0</v>
      </c>
      <c r="U895" s="24">
        <v>1</v>
      </c>
      <c r="V895" s="23">
        <v>0</v>
      </c>
      <c r="W895" s="54">
        <f t="shared" si="26"/>
        <v>-3.2058485003522597E-2</v>
      </c>
      <c r="X895" s="55">
        <f t="shared" si="27"/>
        <v>3.2058485003522597E-2</v>
      </c>
    </row>
    <row r="896" spans="2:24" x14ac:dyDescent="0.25">
      <c r="B896" s="26">
        <f>IF('Training Data'!A890="M",1,0)</f>
        <v>1</v>
      </c>
      <c r="C896" s="22">
        <f>IF('Training Data'!A890="F",1,0)</f>
        <v>0</v>
      </c>
      <c r="D896" s="26">
        <f>IF('Training Data'!$B890="H",1,0)</f>
        <v>1</v>
      </c>
      <c r="E896" s="22">
        <f>IF('Training Data'!$B890="A",1,0)</f>
        <v>0</v>
      </c>
      <c r="F896" s="37">
        <v>0</v>
      </c>
      <c r="G896" s="37">
        <v>0</v>
      </c>
      <c r="H896" s="37">
        <v>0</v>
      </c>
      <c r="I896" s="37">
        <v>0</v>
      </c>
      <c r="J896" s="37">
        <v>0</v>
      </c>
      <c r="K896" s="37">
        <v>0</v>
      </c>
      <c r="L896" s="37">
        <v>0</v>
      </c>
      <c r="M896" s="37">
        <v>0</v>
      </c>
      <c r="N896" s="37">
        <v>0</v>
      </c>
      <c r="O896" s="37">
        <v>0</v>
      </c>
      <c r="P896" s="37">
        <v>0</v>
      </c>
      <c r="Q896" s="37">
        <v>0</v>
      </c>
      <c r="R896" s="37">
        <v>1</v>
      </c>
      <c r="S896" s="37">
        <v>0</v>
      </c>
      <c r="T896" s="22">
        <v>0</v>
      </c>
      <c r="U896" s="24">
        <v>1</v>
      </c>
      <c r="V896" s="23">
        <v>0</v>
      </c>
      <c r="W896" s="54">
        <f t="shared" si="26"/>
        <v>0.48174059145711978</v>
      </c>
      <c r="X896" s="55">
        <f t="shared" si="27"/>
        <v>0.48174059145711978</v>
      </c>
    </row>
    <row r="897" spans="2:24" x14ac:dyDescent="0.25">
      <c r="B897" s="26">
        <f>IF('Training Data'!A891="M",1,0)</f>
        <v>0</v>
      </c>
      <c r="C897" s="22">
        <f>IF('Training Data'!A891="F",1,0)</f>
        <v>1</v>
      </c>
      <c r="D897" s="26">
        <f>IF('Training Data'!$B891="H",1,0)</f>
        <v>1</v>
      </c>
      <c r="E897" s="22">
        <f>IF('Training Data'!$B891="A",1,0)</f>
        <v>0</v>
      </c>
      <c r="F897" s="37">
        <v>0</v>
      </c>
      <c r="G897" s="37">
        <v>0</v>
      </c>
      <c r="H897" s="37">
        <v>1</v>
      </c>
      <c r="I897" s="37">
        <v>0</v>
      </c>
      <c r="J897" s="37">
        <v>0</v>
      </c>
      <c r="K897" s="37">
        <v>0</v>
      </c>
      <c r="L897" s="37">
        <v>0</v>
      </c>
      <c r="M897" s="37">
        <v>0</v>
      </c>
      <c r="N897" s="37">
        <v>0</v>
      </c>
      <c r="O897" s="37">
        <v>0</v>
      </c>
      <c r="P897" s="37">
        <v>0</v>
      </c>
      <c r="Q897" s="37">
        <v>0</v>
      </c>
      <c r="R897" s="37">
        <v>0</v>
      </c>
      <c r="S897" s="37">
        <v>1</v>
      </c>
      <c r="T897" s="22">
        <v>0</v>
      </c>
      <c r="U897" s="24">
        <v>1</v>
      </c>
      <c r="V897" s="23">
        <v>0</v>
      </c>
      <c r="W897" s="54">
        <f t="shared" si="26"/>
        <v>-3.2058485003522597E-2</v>
      </c>
      <c r="X897" s="55">
        <f t="shared" si="27"/>
        <v>3.2058485003522597E-2</v>
      </c>
    </row>
    <row r="898" spans="2:24" x14ac:dyDescent="0.25">
      <c r="B898" s="26">
        <f>IF('Training Data'!A892="M",1,0)</f>
        <v>0</v>
      </c>
      <c r="C898" s="22">
        <f>IF('Training Data'!A892="F",1,0)</f>
        <v>1</v>
      </c>
      <c r="D898" s="26">
        <f>IF('Training Data'!$B892="H",1,0)</f>
        <v>0</v>
      </c>
      <c r="E898" s="22">
        <f>IF('Training Data'!$B892="A",1,0)</f>
        <v>1</v>
      </c>
      <c r="F898" s="37">
        <v>0</v>
      </c>
      <c r="G898" s="37">
        <v>1</v>
      </c>
      <c r="H898" s="37">
        <v>0</v>
      </c>
      <c r="I898" s="37">
        <v>0</v>
      </c>
      <c r="J898" s="37">
        <v>0</v>
      </c>
      <c r="K898" s="37">
        <v>0</v>
      </c>
      <c r="L898" s="37">
        <v>0</v>
      </c>
      <c r="M898" s="37">
        <v>0</v>
      </c>
      <c r="N898" s="37">
        <v>0</v>
      </c>
      <c r="O898" s="37">
        <v>0</v>
      </c>
      <c r="P898" s="37">
        <v>1</v>
      </c>
      <c r="Q898" s="37">
        <v>0</v>
      </c>
      <c r="R898" s="37">
        <v>0</v>
      </c>
      <c r="S898" s="37">
        <v>0</v>
      </c>
      <c r="T898" s="22">
        <v>0</v>
      </c>
      <c r="U898" s="24">
        <v>1</v>
      </c>
      <c r="V898" s="23">
        <v>0</v>
      </c>
      <c r="W898" s="54">
        <f t="shared" si="26"/>
        <v>-3.945328313227825E-2</v>
      </c>
      <c r="X898" s="55">
        <f t="shared" si="27"/>
        <v>3.945328313227825E-2</v>
      </c>
    </row>
    <row r="899" spans="2:24" x14ac:dyDescent="0.25">
      <c r="B899" s="26">
        <f>IF('Training Data'!A893="M",1,0)</f>
        <v>0</v>
      </c>
      <c r="C899" s="22">
        <f>IF('Training Data'!A893="F",1,0)</f>
        <v>1</v>
      </c>
      <c r="D899" s="26">
        <f>IF('Training Data'!$B893="H",1,0)</f>
        <v>0</v>
      </c>
      <c r="E899" s="22">
        <f>IF('Training Data'!$B893="A",1,0)</f>
        <v>1</v>
      </c>
      <c r="F899" s="37">
        <v>0</v>
      </c>
      <c r="G899" s="37">
        <v>1</v>
      </c>
      <c r="H899" s="37">
        <v>1</v>
      </c>
      <c r="I899" s="37">
        <v>0</v>
      </c>
      <c r="J899" s="37">
        <v>0</v>
      </c>
      <c r="K899" s="37">
        <v>0</v>
      </c>
      <c r="L899" s="37">
        <v>0</v>
      </c>
      <c r="M899" s="37">
        <v>0</v>
      </c>
      <c r="N899" s="37">
        <v>0</v>
      </c>
      <c r="O899" s="37">
        <v>0</v>
      </c>
      <c r="P899" s="37">
        <v>0</v>
      </c>
      <c r="Q899" s="37">
        <v>0</v>
      </c>
      <c r="R899" s="37">
        <v>0</v>
      </c>
      <c r="S899" s="37">
        <v>1</v>
      </c>
      <c r="T899" s="22">
        <v>0</v>
      </c>
      <c r="U899" s="24">
        <v>1</v>
      </c>
      <c r="V899" s="23">
        <v>0</v>
      </c>
      <c r="W899" s="54">
        <f t="shared" si="26"/>
        <v>-0.21296737396251825</v>
      </c>
      <c r="X899" s="55">
        <f t="shared" si="27"/>
        <v>0.21296737396251825</v>
      </c>
    </row>
    <row r="900" spans="2:24" x14ac:dyDescent="0.25">
      <c r="B900" s="26">
        <f>IF('Training Data'!A894="M",1,0)</f>
        <v>1</v>
      </c>
      <c r="C900" s="22">
        <f>IF('Training Data'!A894="F",1,0)</f>
        <v>0</v>
      </c>
      <c r="D900" s="26">
        <f>IF('Training Data'!$B894="H",1,0)</f>
        <v>1</v>
      </c>
      <c r="E900" s="22">
        <f>IF('Training Data'!$B894="A",1,0)</f>
        <v>0</v>
      </c>
      <c r="F900" s="37">
        <v>0</v>
      </c>
      <c r="G900" s="37">
        <v>0</v>
      </c>
      <c r="H900" s="37">
        <v>1</v>
      </c>
      <c r="I900" s="37">
        <v>0</v>
      </c>
      <c r="J900" s="37">
        <v>0</v>
      </c>
      <c r="K900" s="37">
        <v>0</v>
      </c>
      <c r="L900" s="37">
        <v>0</v>
      </c>
      <c r="M900" s="37">
        <v>0</v>
      </c>
      <c r="N900" s="37">
        <v>0</v>
      </c>
      <c r="O900" s="37">
        <v>0</v>
      </c>
      <c r="P900" s="37">
        <v>1</v>
      </c>
      <c r="Q900" s="37">
        <v>0</v>
      </c>
      <c r="R900" s="37">
        <v>0</v>
      </c>
      <c r="S900" s="37">
        <v>0</v>
      </c>
      <c r="T900" s="22">
        <v>0</v>
      </c>
      <c r="U900" s="24">
        <v>1</v>
      </c>
      <c r="V900" s="23">
        <v>0</v>
      </c>
      <c r="W900" s="54">
        <f t="shared" si="26"/>
        <v>-0.15581180892839092</v>
      </c>
      <c r="X900" s="55">
        <f t="shared" si="27"/>
        <v>0.15581180892839092</v>
      </c>
    </row>
    <row r="901" spans="2:24" x14ac:dyDescent="0.25">
      <c r="B901" s="26">
        <f>IF('Training Data'!A895="M",1,0)</f>
        <v>0</v>
      </c>
      <c r="C901" s="22">
        <f>IF('Training Data'!A895="F",1,0)</f>
        <v>0</v>
      </c>
      <c r="D901" s="26">
        <f>IF('Training Data'!$B895="H",1,0)</f>
        <v>0</v>
      </c>
      <c r="E901" s="22">
        <f>IF('Training Data'!$B895="A",1,0)</f>
        <v>1</v>
      </c>
      <c r="F901" s="37">
        <v>0</v>
      </c>
      <c r="G901" s="37">
        <v>0</v>
      </c>
      <c r="H901" s="37">
        <v>1</v>
      </c>
      <c r="I901" s="37">
        <v>0</v>
      </c>
      <c r="J901" s="37">
        <v>0</v>
      </c>
      <c r="K901" s="37">
        <v>0</v>
      </c>
      <c r="L901" s="37">
        <v>0</v>
      </c>
      <c r="M901" s="37">
        <v>0</v>
      </c>
      <c r="N901" s="37">
        <v>0</v>
      </c>
      <c r="O901" s="37">
        <v>0</v>
      </c>
      <c r="P901" s="37">
        <v>0</v>
      </c>
      <c r="Q901" s="37">
        <v>0</v>
      </c>
      <c r="R901" s="37">
        <v>0</v>
      </c>
      <c r="S901" s="37">
        <v>0</v>
      </c>
      <c r="T901" s="22">
        <v>0</v>
      </c>
      <c r="U901" s="24">
        <v>1</v>
      </c>
      <c r="V901" s="23">
        <v>0</v>
      </c>
      <c r="W901" s="54">
        <f t="shared" si="26"/>
        <v>3.2367844313502925E-2</v>
      </c>
      <c r="X901" s="55">
        <f t="shared" si="27"/>
        <v>3.2367844313502925E-2</v>
      </c>
    </row>
    <row r="902" spans="2:24" x14ac:dyDescent="0.25">
      <c r="B902" s="26">
        <f>IF('Training Data'!A896="M",1,0)</f>
        <v>0</v>
      </c>
      <c r="C902" s="22">
        <f>IF('Training Data'!A896="F",1,0)</f>
        <v>0</v>
      </c>
      <c r="D902" s="26">
        <f>IF('Training Data'!$B896="H",1,0)</f>
        <v>1</v>
      </c>
      <c r="E902" s="22">
        <f>IF('Training Data'!$B896="A",1,0)</f>
        <v>0</v>
      </c>
      <c r="F902" s="37">
        <v>0</v>
      </c>
      <c r="G902" s="37">
        <v>0</v>
      </c>
      <c r="H902" s="37">
        <v>0</v>
      </c>
      <c r="I902" s="37">
        <v>0</v>
      </c>
      <c r="J902" s="37">
        <v>0</v>
      </c>
      <c r="K902" s="37">
        <v>0</v>
      </c>
      <c r="L902" s="37">
        <v>0</v>
      </c>
      <c r="M902" s="37">
        <v>0</v>
      </c>
      <c r="N902" s="37">
        <v>0</v>
      </c>
      <c r="O902" s="37">
        <v>0</v>
      </c>
      <c r="P902" s="37">
        <v>1</v>
      </c>
      <c r="Q902" s="37">
        <v>0</v>
      </c>
      <c r="R902" s="37">
        <v>0</v>
      </c>
      <c r="S902" s="37">
        <v>0</v>
      </c>
      <c r="T902" s="22">
        <v>0</v>
      </c>
      <c r="U902" s="24">
        <v>1</v>
      </c>
      <c r="V902" s="23">
        <v>0</v>
      </c>
      <c r="W902" s="54">
        <f t="shared" si="26"/>
        <v>5.160399262533058E-2</v>
      </c>
      <c r="X902" s="55">
        <f t="shared" si="27"/>
        <v>5.160399262533058E-2</v>
      </c>
    </row>
    <row r="903" spans="2:24" x14ac:dyDescent="0.25">
      <c r="B903" s="26">
        <f>IF('Training Data'!A897="M",1,0)</f>
        <v>1</v>
      </c>
      <c r="C903" s="22">
        <f>IF('Training Data'!A897="F",1,0)</f>
        <v>0</v>
      </c>
      <c r="D903" s="26">
        <f>IF('Training Data'!$B897="H",1,0)</f>
        <v>0</v>
      </c>
      <c r="E903" s="22">
        <f>IF('Training Data'!$B897="A",1,0)</f>
        <v>0</v>
      </c>
      <c r="F903" s="37">
        <v>0</v>
      </c>
      <c r="G903" s="37">
        <v>1</v>
      </c>
      <c r="H903" s="37">
        <v>0</v>
      </c>
      <c r="I903" s="37">
        <v>0</v>
      </c>
      <c r="J903" s="37">
        <v>0</v>
      </c>
      <c r="K903" s="37">
        <v>0</v>
      </c>
      <c r="L903" s="37">
        <v>0</v>
      </c>
      <c r="M903" s="37">
        <v>0</v>
      </c>
      <c r="N903" s="37">
        <v>0</v>
      </c>
      <c r="O903" s="37">
        <v>0</v>
      </c>
      <c r="P903" s="37">
        <v>0</v>
      </c>
      <c r="Q903" s="37">
        <v>0</v>
      </c>
      <c r="R903" s="37">
        <v>0</v>
      </c>
      <c r="S903" s="37">
        <v>0</v>
      </c>
      <c r="T903" s="22">
        <v>0</v>
      </c>
      <c r="U903" s="24">
        <v>1</v>
      </c>
      <c r="V903" s="23">
        <v>0</v>
      </c>
      <c r="W903" s="54">
        <f t="shared" si="26"/>
        <v>-5.1787257433342948E-2</v>
      </c>
      <c r="X903" s="55">
        <f t="shared" si="27"/>
        <v>5.1787257433342948E-2</v>
      </c>
    </row>
    <row r="904" spans="2:24" x14ac:dyDescent="0.25">
      <c r="B904" s="26">
        <f>IF('Training Data'!A898="M",1,0)</f>
        <v>1</v>
      </c>
      <c r="C904" s="22">
        <f>IF('Training Data'!A898="F",1,0)</f>
        <v>0</v>
      </c>
      <c r="D904" s="26">
        <f>IF('Training Data'!$B898="H",1,0)</f>
        <v>0</v>
      </c>
      <c r="E904" s="22">
        <f>IF('Training Data'!$B898="A",1,0)</f>
        <v>1</v>
      </c>
      <c r="F904" s="37">
        <v>0</v>
      </c>
      <c r="G904" s="37">
        <v>0</v>
      </c>
      <c r="H904" s="37">
        <v>0</v>
      </c>
      <c r="I904" s="37">
        <v>0</v>
      </c>
      <c r="J904" s="37">
        <v>0</v>
      </c>
      <c r="K904" s="37">
        <v>0</v>
      </c>
      <c r="L904" s="37">
        <v>0</v>
      </c>
      <c r="M904" s="37">
        <v>0</v>
      </c>
      <c r="N904" s="37">
        <v>0</v>
      </c>
      <c r="O904" s="37">
        <v>0</v>
      </c>
      <c r="P904" s="37">
        <v>0</v>
      </c>
      <c r="Q904" s="37">
        <v>0</v>
      </c>
      <c r="R904" s="37">
        <v>0</v>
      </c>
      <c r="S904" s="37">
        <v>0</v>
      </c>
      <c r="T904" s="22">
        <v>0</v>
      </c>
      <c r="U904" s="24">
        <v>1</v>
      </c>
      <c r="V904" s="23">
        <v>0</v>
      </c>
      <c r="W904" s="54">
        <f t="shared" ref="W904:W967" si="28">SUMPRODUCT($B$2:$U$2,B904:U904)</f>
        <v>0.19771614976221014</v>
      </c>
      <c r="X904" s="55">
        <f t="shared" si="27"/>
        <v>0.19771614976221014</v>
      </c>
    </row>
    <row r="905" spans="2:24" x14ac:dyDescent="0.25">
      <c r="B905" s="26">
        <f>IF('Training Data'!A899="M",1,0)</f>
        <v>0</v>
      </c>
      <c r="C905" s="22">
        <f>IF('Training Data'!A899="F",1,0)</f>
        <v>1</v>
      </c>
      <c r="D905" s="26">
        <f>IF('Training Data'!$B899="H",1,0)</f>
        <v>0</v>
      </c>
      <c r="E905" s="22">
        <f>IF('Training Data'!$B899="A",1,0)</f>
        <v>1</v>
      </c>
      <c r="F905" s="37">
        <v>0</v>
      </c>
      <c r="G905" s="37">
        <v>0</v>
      </c>
      <c r="H905" s="37">
        <v>0</v>
      </c>
      <c r="I905" s="37">
        <v>0</v>
      </c>
      <c r="J905" s="37">
        <v>0</v>
      </c>
      <c r="K905" s="37">
        <v>0</v>
      </c>
      <c r="L905" s="37">
        <v>0</v>
      </c>
      <c r="M905" s="37">
        <v>0</v>
      </c>
      <c r="N905" s="37">
        <v>0</v>
      </c>
      <c r="O905" s="37">
        <v>0</v>
      </c>
      <c r="P905" s="37">
        <v>0</v>
      </c>
      <c r="Q905" s="37">
        <v>0</v>
      </c>
      <c r="R905" s="37">
        <v>0</v>
      </c>
      <c r="S905" s="37">
        <v>0</v>
      </c>
      <c r="T905" s="22">
        <v>0</v>
      </c>
      <c r="U905" s="24">
        <v>1</v>
      </c>
      <c r="V905" s="23">
        <v>0</v>
      </c>
      <c r="W905" s="54">
        <f t="shared" si="28"/>
        <v>0.30860151101610406</v>
      </c>
      <c r="X905" s="55">
        <f t="shared" ref="X905:X968" si="29">ABS(V905-W905)</f>
        <v>0.30860151101610406</v>
      </c>
    </row>
    <row r="906" spans="2:24" x14ac:dyDescent="0.25">
      <c r="B906" s="26">
        <f>IF('Training Data'!A900="M",1,0)</f>
        <v>0</v>
      </c>
      <c r="C906" s="22">
        <f>IF('Training Data'!A900="F",1,0)</f>
        <v>1</v>
      </c>
      <c r="D906" s="26">
        <f>IF('Training Data'!$B900="H",1,0)</f>
        <v>0</v>
      </c>
      <c r="E906" s="22">
        <f>IF('Training Data'!$B900="A",1,0)</f>
        <v>1</v>
      </c>
      <c r="F906" s="37">
        <v>0</v>
      </c>
      <c r="G906" s="37">
        <v>0</v>
      </c>
      <c r="H906" s="37">
        <v>0</v>
      </c>
      <c r="I906" s="37">
        <v>0</v>
      </c>
      <c r="J906" s="37">
        <v>0</v>
      </c>
      <c r="K906" s="37">
        <v>0</v>
      </c>
      <c r="L906" s="37">
        <v>0</v>
      </c>
      <c r="M906" s="37">
        <v>0</v>
      </c>
      <c r="N906" s="37">
        <v>0</v>
      </c>
      <c r="O906" s="37">
        <v>0</v>
      </c>
      <c r="P906" s="37">
        <v>0</v>
      </c>
      <c r="Q906" s="37">
        <v>0</v>
      </c>
      <c r="R906" s="37">
        <v>0</v>
      </c>
      <c r="S906" s="37">
        <v>0</v>
      </c>
      <c r="T906" s="22">
        <v>0</v>
      </c>
      <c r="U906" s="24">
        <v>1</v>
      </c>
      <c r="V906" s="23">
        <v>0</v>
      </c>
      <c r="W906" s="54">
        <f t="shared" si="28"/>
        <v>0.30860151101610406</v>
      </c>
      <c r="X906" s="55">
        <f t="shared" si="29"/>
        <v>0.30860151101610406</v>
      </c>
    </row>
    <row r="907" spans="2:24" x14ac:dyDescent="0.25">
      <c r="B907" s="26">
        <f>IF('Training Data'!A901="M",1,0)</f>
        <v>0</v>
      </c>
      <c r="C907" s="22">
        <f>IF('Training Data'!A901="F",1,0)</f>
        <v>1</v>
      </c>
      <c r="D907" s="26">
        <f>IF('Training Data'!$B901="H",1,0)</f>
        <v>1</v>
      </c>
      <c r="E907" s="22">
        <f>IF('Training Data'!$B901="A",1,0)</f>
        <v>0</v>
      </c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37">
        <v>0</v>
      </c>
      <c r="L907" s="37">
        <v>0</v>
      </c>
      <c r="M907" s="37">
        <v>0</v>
      </c>
      <c r="N907" s="37">
        <v>0</v>
      </c>
      <c r="O907" s="37">
        <v>0</v>
      </c>
      <c r="P907" s="37">
        <v>0</v>
      </c>
      <c r="Q907" s="37">
        <v>0</v>
      </c>
      <c r="R907" s="37">
        <v>0</v>
      </c>
      <c r="S907" s="37">
        <v>1</v>
      </c>
      <c r="T907" s="22">
        <v>1</v>
      </c>
      <c r="U907" s="24">
        <v>1</v>
      </c>
      <c r="V907" s="23">
        <v>0</v>
      </c>
      <c r="W907" s="54">
        <f t="shared" si="28"/>
        <v>0.46051708561058108</v>
      </c>
      <c r="X907" s="55">
        <f t="shared" si="29"/>
        <v>0.46051708561058108</v>
      </c>
    </row>
    <row r="908" spans="2:24" x14ac:dyDescent="0.25">
      <c r="B908" s="26">
        <f>IF('Training Data'!A902="M",1,0)</f>
        <v>0</v>
      </c>
      <c r="C908" s="22">
        <f>IF('Training Data'!A902="F",1,0)</f>
        <v>0</v>
      </c>
      <c r="D908" s="26">
        <f>IF('Training Data'!$B902="H",1,0)</f>
        <v>1</v>
      </c>
      <c r="E908" s="22">
        <f>IF('Training Data'!$B902="A",1,0)</f>
        <v>0</v>
      </c>
      <c r="F908" s="37">
        <v>0</v>
      </c>
      <c r="G908" s="37">
        <v>1</v>
      </c>
      <c r="H908" s="37">
        <v>1</v>
      </c>
      <c r="I908" s="37">
        <v>0</v>
      </c>
      <c r="J908" s="37">
        <v>0</v>
      </c>
      <c r="K908" s="37">
        <v>0</v>
      </c>
      <c r="L908" s="37">
        <v>0</v>
      </c>
      <c r="M908" s="37">
        <v>0</v>
      </c>
      <c r="N908" s="37">
        <v>0</v>
      </c>
      <c r="O908" s="37">
        <v>0</v>
      </c>
      <c r="P908" s="37">
        <v>0</v>
      </c>
      <c r="Q908" s="37">
        <v>0</v>
      </c>
      <c r="R908" s="37">
        <v>0</v>
      </c>
      <c r="S908" s="37">
        <v>0</v>
      </c>
      <c r="T908" s="22">
        <v>0</v>
      </c>
      <c r="U908" s="24">
        <v>1</v>
      </c>
      <c r="V908" s="23">
        <v>0</v>
      </c>
      <c r="W908" s="54">
        <f t="shared" si="28"/>
        <v>-0.17241719748828793</v>
      </c>
      <c r="X908" s="55">
        <f t="shared" si="29"/>
        <v>0.17241719748828793</v>
      </c>
    </row>
    <row r="909" spans="2:24" x14ac:dyDescent="0.25">
      <c r="B909" s="26">
        <f>IF('Training Data'!A903="M",1,0)</f>
        <v>1</v>
      </c>
      <c r="C909" s="22">
        <f>IF('Training Data'!A903="F",1,0)</f>
        <v>0</v>
      </c>
      <c r="D909" s="26">
        <f>IF('Training Data'!$B903="H",1,0)</f>
        <v>1</v>
      </c>
      <c r="E909" s="22">
        <f>IF('Training Data'!$B903="A",1,0)</f>
        <v>0</v>
      </c>
      <c r="F909" s="37">
        <v>0</v>
      </c>
      <c r="G909" s="37">
        <v>1</v>
      </c>
      <c r="H909" s="37">
        <v>0</v>
      </c>
      <c r="I909" s="37">
        <v>0</v>
      </c>
      <c r="J909" s="37">
        <v>0</v>
      </c>
      <c r="K909" s="37">
        <v>0</v>
      </c>
      <c r="L909" s="37">
        <v>0</v>
      </c>
      <c r="M909" s="37">
        <v>0</v>
      </c>
      <c r="N909" s="37">
        <v>0</v>
      </c>
      <c r="O909" s="37">
        <v>0</v>
      </c>
      <c r="P909" s="37">
        <v>0</v>
      </c>
      <c r="Q909" s="37">
        <v>0</v>
      </c>
      <c r="R909" s="37">
        <v>0</v>
      </c>
      <c r="S909" s="37">
        <v>0</v>
      </c>
      <c r="T909" s="22">
        <v>0</v>
      </c>
      <c r="U909" s="24">
        <v>1</v>
      </c>
      <c r="V909" s="23">
        <v>0</v>
      </c>
      <c r="W909" s="54">
        <f t="shared" si="28"/>
        <v>-7.0688920395807209E-3</v>
      </c>
      <c r="X909" s="55">
        <f t="shared" si="29"/>
        <v>7.0688920395807209E-3</v>
      </c>
    </row>
    <row r="910" spans="2:24" x14ac:dyDescent="0.25">
      <c r="B910" s="26">
        <f>IF('Training Data'!A904="M",1,0)</f>
        <v>0</v>
      </c>
      <c r="C910" s="22">
        <f>IF('Training Data'!A904="F",1,0)</f>
        <v>1</v>
      </c>
      <c r="D910" s="26">
        <f>IF('Training Data'!$B904="H",1,0)</f>
        <v>0</v>
      </c>
      <c r="E910" s="22">
        <f>IF('Training Data'!$B904="A",1,0)</f>
        <v>1</v>
      </c>
      <c r="F910" s="37">
        <v>0</v>
      </c>
      <c r="G910" s="37">
        <v>0</v>
      </c>
      <c r="H910" s="37">
        <v>0</v>
      </c>
      <c r="I910" s="37">
        <v>0</v>
      </c>
      <c r="J910" s="37">
        <v>0</v>
      </c>
      <c r="K910" s="37">
        <v>0</v>
      </c>
      <c r="L910" s="37">
        <v>0</v>
      </c>
      <c r="M910" s="37">
        <v>0</v>
      </c>
      <c r="N910" s="37">
        <v>0</v>
      </c>
      <c r="O910" s="37">
        <v>0</v>
      </c>
      <c r="P910" s="37">
        <v>0</v>
      </c>
      <c r="Q910" s="37">
        <v>0</v>
      </c>
      <c r="R910" s="37">
        <v>0</v>
      </c>
      <c r="S910" s="37">
        <v>0</v>
      </c>
      <c r="T910" s="22">
        <v>0</v>
      </c>
      <c r="U910" s="24">
        <v>1</v>
      </c>
      <c r="V910" s="23">
        <v>0</v>
      </c>
      <c r="W910" s="54">
        <f t="shared" si="28"/>
        <v>0.30860151101610406</v>
      </c>
      <c r="X910" s="55">
        <f t="shared" si="29"/>
        <v>0.30860151101610406</v>
      </c>
    </row>
    <row r="911" spans="2:24" x14ac:dyDescent="0.25">
      <c r="B911" s="26">
        <f>IF('Training Data'!A905="M",1,0)</f>
        <v>0</v>
      </c>
      <c r="C911" s="22">
        <f>IF('Training Data'!A905="F",1,0)</f>
        <v>1</v>
      </c>
      <c r="D911" s="26">
        <f>IF('Training Data'!$B905="H",1,0)</f>
        <v>0</v>
      </c>
      <c r="E911" s="22">
        <f>IF('Training Data'!$B905="A",1,0)</f>
        <v>1</v>
      </c>
      <c r="F911" s="37">
        <v>0</v>
      </c>
      <c r="G911" s="37">
        <v>0</v>
      </c>
      <c r="H911" s="37">
        <v>0</v>
      </c>
      <c r="I911" s="37">
        <v>0</v>
      </c>
      <c r="J911" s="37">
        <v>0</v>
      </c>
      <c r="K911" s="37">
        <v>0</v>
      </c>
      <c r="L911" s="37">
        <v>0</v>
      </c>
      <c r="M911" s="37">
        <v>0</v>
      </c>
      <c r="N911" s="37">
        <v>0</v>
      </c>
      <c r="O911" s="37">
        <v>0</v>
      </c>
      <c r="P911" s="37">
        <v>0</v>
      </c>
      <c r="Q911" s="37">
        <v>0</v>
      </c>
      <c r="R911" s="37">
        <v>0</v>
      </c>
      <c r="S911" s="37">
        <v>0</v>
      </c>
      <c r="T911" s="22">
        <v>0</v>
      </c>
      <c r="U911" s="24">
        <v>1</v>
      </c>
      <c r="V911" s="23">
        <v>0</v>
      </c>
      <c r="W911" s="54">
        <f t="shared" si="28"/>
        <v>0.30860151101610406</v>
      </c>
      <c r="X911" s="55">
        <f t="shared" si="29"/>
        <v>0.30860151101610406</v>
      </c>
    </row>
    <row r="912" spans="2:24" x14ac:dyDescent="0.25">
      <c r="B912" s="26">
        <f>IF('Training Data'!A906="M",1,0)</f>
        <v>1</v>
      </c>
      <c r="C912" s="22">
        <f>IF('Training Data'!A906="F",1,0)</f>
        <v>0</v>
      </c>
      <c r="D912" s="26">
        <f>IF('Training Data'!$B906="H",1,0)</f>
        <v>1</v>
      </c>
      <c r="E912" s="22">
        <f>IF('Training Data'!$B906="A",1,0)</f>
        <v>0</v>
      </c>
      <c r="F912" s="37">
        <v>0</v>
      </c>
      <c r="G912" s="37">
        <v>1</v>
      </c>
      <c r="H912" s="37">
        <v>1</v>
      </c>
      <c r="I912" s="37">
        <v>0</v>
      </c>
      <c r="J912" s="37">
        <v>0</v>
      </c>
      <c r="K912" s="37">
        <v>0</v>
      </c>
      <c r="L912" s="37">
        <v>0</v>
      </c>
      <c r="M912" s="37">
        <v>1</v>
      </c>
      <c r="N912" s="37">
        <v>0</v>
      </c>
      <c r="O912" s="37">
        <v>0</v>
      </c>
      <c r="P912" s="37">
        <v>0</v>
      </c>
      <c r="Q912" s="37">
        <v>0</v>
      </c>
      <c r="R912" s="37">
        <v>0</v>
      </c>
      <c r="S912" s="37">
        <v>0</v>
      </c>
      <c r="T912" s="22">
        <v>0</v>
      </c>
      <c r="U912" s="24">
        <v>1</v>
      </c>
      <c r="V912" s="23">
        <v>0</v>
      </c>
      <c r="W912" s="54">
        <f t="shared" si="28"/>
        <v>0.10686958711231759</v>
      </c>
      <c r="X912" s="55">
        <f t="shared" si="29"/>
        <v>0.10686958711231759</v>
      </c>
    </row>
    <row r="913" spans="2:24" x14ac:dyDescent="0.25">
      <c r="B913" s="26">
        <f>IF('Training Data'!A907="M",1,0)</f>
        <v>1</v>
      </c>
      <c r="C913" s="22">
        <f>IF('Training Data'!A907="F",1,0)</f>
        <v>0</v>
      </c>
      <c r="D913" s="26">
        <f>IF('Training Data'!$B907="H",1,0)</f>
        <v>0</v>
      </c>
      <c r="E913" s="22">
        <f>IF('Training Data'!$B907="A",1,0)</f>
        <v>1</v>
      </c>
      <c r="F913" s="37">
        <v>0</v>
      </c>
      <c r="G913" s="37">
        <v>1</v>
      </c>
      <c r="H913" s="37">
        <v>0</v>
      </c>
      <c r="I913" s="37">
        <v>0</v>
      </c>
      <c r="J913" s="37">
        <v>1</v>
      </c>
      <c r="K913" s="37">
        <v>0</v>
      </c>
      <c r="L913" s="37">
        <v>0</v>
      </c>
      <c r="M913" s="37">
        <v>0</v>
      </c>
      <c r="N913" s="37">
        <v>0</v>
      </c>
      <c r="O913" s="37">
        <v>0</v>
      </c>
      <c r="P913" s="37">
        <v>0</v>
      </c>
      <c r="Q913" s="37">
        <v>0</v>
      </c>
      <c r="R913" s="37">
        <v>0</v>
      </c>
      <c r="S913" s="37">
        <v>0</v>
      </c>
      <c r="T913" s="22">
        <v>0</v>
      </c>
      <c r="U913" s="24">
        <v>1</v>
      </c>
      <c r="V913" s="23">
        <v>0</v>
      </c>
      <c r="W913" s="54">
        <f t="shared" si="28"/>
        <v>0.40053066602243392</v>
      </c>
      <c r="X913" s="55">
        <f t="shared" si="29"/>
        <v>0.40053066602243392</v>
      </c>
    </row>
    <row r="914" spans="2:24" x14ac:dyDescent="0.25">
      <c r="B914" s="26">
        <f>IF('Training Data'!A908="M",1,0)</f>
        <v>1</v>
      </c>
      <c r="C914" s="22">
        <f>IF('Training Data'!A908="F",1,0)</f>
        <v>0</v>
      </c>
      <c r="D914" s="26">
        <f>IF('Training Data'!$B908="H",1,0)</f>
        <v>0</v>
      </c>
      <c r="E914" s="22">
        <f>IF('Training Data'!$B908="A",1,0)</f>
        <v>1</v>
      </c>
      <c r="F914" s="37">
        <v>0</v>
      </c>
      <c r="G914" s="37">
        <v>0</v>
      </c>
      <c r="H914" s="37">
        <v>1</v>
      </c>
      <c r="I914" s="37">
        <v>0</v>
      </c>
      <c r="J914" s="37">
        <v>0</v>
      </c>
      <c r="K914" s="37">
        <v>0</v>
      </c>
      <c r="L914" s="37">
        <v>0</v>
      </c>
      <c r="M914" s="37">
        <v>0</v>
      </c>
      <c r="N914" s="37">
        <v>0</v>
      </c>
      <c r="O914" s="37">
        <v>0</v>
      </c>
      <c r="P914" s="37">
        <v>0</v>
      </c>
      <c r="Q914" s="37">
        <v>0</v>
      </c>
      <c r="R914" s="37">
        <v>0</v>
      </c>
      <c r="S914" s="37">
        <v>0</v>
      </c>
      <c r="T914" s="22">
        <v>0</v>
      </c>
      <c r="U914" s="24">
        <v>1</v>
      </c>
      <c r="V914" s="23">
        <v>0</v>
      </c>
      <c r="W914" s="54">
        <f t="shared" si="28"/>
        <v>1.1334096260995796E-2</v>
      </c>
      <c r="X914" s="55">
        <f t="shared" si="29"/>
        <v>1.1334096260995796E-2</v>
      </c>
    </row>
    <row r="915" spans="2:24" x14ac:dyDescent="0.25">
      <c r="B915" s="26">
        <f>IF('Training Data'!A909="M",1,0)</f>
        <v>0</v>
      </c>
      <c r="C915" s="22">
        <f>IF('Training Data'!A909="F",1,0)</f>
        <v>1</v>
      </c>
      <c r="D915" s="26">
        <f>IF('Training Data'!$B909="H",1,0)</f>
        <v>0</v>
      </c>
      <c r="E915" s="22">
        <f>IF('Training Data'!$B909="A",1,0)</f>
        <v>1</v>
      </c>
      <c r="F915" s="37">
        <v>0</v>
      </c>
      <c r="G915" s="37">
        <v>0</v>
      </c>
      <c r="H915" s="37">
        <v>0</v>
      </c>
      <c r="I915" s="37">
        <v>0</v>
      </c>
      <c r="J915" s="37">
        <v>0</v>
      </c>
      <c r="K915" s="37">
        <v>0</v>
      </c>
      <c r="L915" s="37">
        <v>0</v>
      </c>
      <c r="M915" s="37">
        <v>0</v>
      </c>
      <c r="N915" s="37">
        <v>0</v>
      </c>
      <c r="O915" s="37">
        <v>0</v>
      </c>
      <c r="P915" s="37">
        <v>0</v>
      </c>
      <c r="Q915" s="37">
        <v>0</v>
      </c>
      <c r="R915" s="37">
        <v>0</v>
      </c>
      <c r="S915" s="37">
        <v>0</v>
      </c>
      <c r="T915" s="22">
        <v>0</v>
      </c>
      <c r="U915" s="24">
        <v>1</v>
      </c>
      <c r="V915" s="23">
        <v>0</v>
      </c>
      <c r="W915" s="54">
        <f t="shared" si="28"/>
        <v>0.30860151101610406</v>
      </c>
      <c r="X915" s="55">
        <f t="shared" si="29"/>
        <v>0.30860151101610406</v>
      </c>
    </row>
    <row r="916" spans="2:24" x14ac:dyDescent="0.25">
      <c r="B916" s="26">
        <f>IF('Training Data'!A910="M",1,0)</f>
        <v>0</v>
      </c>
      <c r="C916" s="22">
        <f>IF('Training Data'!A910="F",1,0)</f>
        <v>1</v>
      </c>
      <c r="D916" s="26">
        <f>IF('Training Data'!$B910="H",1,0)</f>
        <v>1</v>
      </c>
      <c r="E916" s="22">
        <f>IF('Training Data'!$B910="A",1,0)</f>
        <v>0</v>
      </c>
      <c r="F916" s="37">
        <v>0</v>
      </c>
      <c r="G916" s="37">
        <v>0</v>
      </c>
      <c r="H916" s="37">
        <v>0</v>
      </c>
      <c r="I916" s="37">
        <v>0</v>
      </c>
      <c r="J916" s="37">
        <v>0</v>
      </c>
      <c r="K916" s="37">
        <v>0</v>
      </c>
      <c r="L916" s="37">
        <v>0</v>
      </c>
      <c r="M916" s="37">
        <v>0</v>
      </c>
      <c r="N916" s="37">
        <v>0</v>
      </c>
      <c r="O916" s="37">
        <v>0</v>
      </c>
      <c r="P916" s="37">
        <v>0</v>
      </c>
      <c r="Q916" s="37">
        <v>0</v>
      </c>
      <c r="R916" s="37">
        <v>0</v>
      </c>
      <c r="S916" s="37">
        <v>0</v>
      </c>
      <c r="T916" s="22">
        <v>0</v>
      </c>
      <c r="U916" s="24">
        <v>1</v>
      </c>
      <c r="V916" s="23">
        <v>0</v>
      </c>
      <c r="W916" s="54">
        <f t="shared" si="28"/>
        <v>0.29666343459470645</v>
      </c>
      <c r="X916" s="55">
        <f t="shared" si="29"/>
        <v>0.29666343459470645</v>
      </c>
    </row>
    <row r="917" spans="2:24" x14ac:dyDescent="0.25">
      <c r="B917" s="26">
        <f>IF('Training Data'!A911="M",1,0)</f>
        <v>1</v>
      </c>
      <c r="C917" s="22">
        <f>IF('Training Data'!A911="F",1,0)</f>
        <v>0</v>
      </c>
      <c r="D917" s="26">
        <f>IF('Training Data'!$B911="H",1,0)</f>
        <v>1</v>
      </c>
      <c r="E917" s="22">
        <f>IF('Training Data'!$B911="A",1,0)</f>
        <v>0</v>
      </c>
      <c r="F917" s="37">
        <v>0</v>
      </c>
      <c r="G917" s="37">
        <v>0</v>
      </c>
      <c r="H917" s="37">
        <v>0</v>
      </c>
      <c r="I917" s="37">
        <v>0</v>
      </c>
      <c r="J917" s="37">
        <v>0</v>
      </c>
      <c r="K917" s="37">
        <v>0</v>
      </c>
      <c r="L917" s="37">
        <v>0</v>
      </c>
      <c r="M917" s="37">
        <v>0</v>
      </c>
      <c r="N917" s="37">
        <v>0</v>
      </c>
      <c r="O917" s="37">
        <v>0</v>
      </c>
      <c r="P917" s="37">
        <v>0</v>
      </c>
      <c r="Q917" s="37">
        <v>0</v>
      </c>
      <c r="R917" s="37">
        <v>0</v>
      </c>
      <c r="S917" s="37">
        <v>0</v>
      </c>
      <c r="T917" s="22">
        <v>0</v>
      </c>
      <c r="U917" s="24">
        <v>1</v>
      </c>
      <c r="V917" s="23">
        <v>0</v>
      </c>
      <c r="W917" s="54">
        <f t="shared" si="28"/>
        <v>0.18577807334081253</v>
      </c>
      <c r="X917" s="55">
        <f t="shared" si="29"/>
        <v>0.18577807334081253</v>
      </c>
    </row>
    <row r="918" spans="2:24" x14ac:dyDescent="0.25">
      <c r="B918" s="26">
        <f>IF('Training Data'!A912="M",1,0)</f>
        <v>1</v>
      </c>
      <c r="C918" s="22">
        <f>IF('Training Data'!A912="F",1,0)</f>
        <v>0</v>
      </c>
      <c r="D918" s="26">
        <f>IF('Training Data'!$B912="H",1,0)</f>
        <v>1</v>
      </c>
      <c r="E918" s="22">
        <f>IF('Training Data'!$B912="A",1,0)</f>
        <v>0</v>
      </c>
      <c r="F918" s="37">
        <v>0</v>
      </c>
      <c r="G918" s="37">
        <v>0</v>
      </c>
      <c r="H918" s="37">
        <v>0</v>
      </c>
      <c r="I918" s="37">
        <v>0</v>
      </c>
      <c r="J918" s="37">
        <v>0</v>
      </c>
      <c r="K918" s="37">
        <v>0</v>
      </c>
      <c r="L918" s="37">
        <v>0</v>
      </c>
      <c r="M918" s="37">
        <v>0</v>
      </c>
      <c r="N918" s="37">
        <v>0</v>
      </c>
      <c r="O918" s="37">
        <v>0</v>
      </c>
      <c r="P918" s="37">
        <v>1</v>
      </c>
      <c r="Q918" s="37">
        <v>0</v>
      </c>
      <c r="R918" s="37">
        <v>0</v>
      </c>
      <c r="S918" s="37">
        <v>0</v>
      </c>
      <c r="T918" s="22">
        <v>0</v>
      </c>
      <c r="U918" s="24">
        <v>1</v>
      </c>
      <c r="V918" s="23">
        <v>0</v>
      </c>
      <c r="W918" s="54">
        <f t="shared" si="28"/>
        <v>3.0570244572823424E-2</v>
      </c>
      <c r="X918" s="55">
        <f t="shared" si="29"/>
        <v>3.0570244572823424E-2</v>
      </c>
    </row>
    <row r="919" spans="2:24" x14ac:dyDescent="0.25">
      <c r="B919" s="26">
        <f>IF('Training Data'!A913="M",1,0)</f>
        <v>0</v>
      </c>
      <c r="C919" s="22">
        <f>IF('Training Data'!A913="F",1,0)</f>
        <v>1</v>
      </c>
      <c r="D919" s="26">
        <f>IF('Training Data'!$B913="H",1,0)</f>
        <v>0</v>
      </c>
      <c r="E919" s="22">
        <f>IF('Training Data'!$B913="A",1,0)</f>
        <v>0</v>
      </c>
      <c r="F919" s="37">
        <v>0</v>
      </c>
      <c r="G919" s="37">
        <v>0</v>
      </c>
      <c r="H919" s="37">
        <v>0</v>
      </c>
      <c r="I919" s="37">
        <v>0</v>
      </c>
      <c r="J919" s="37">
        <v>0</v>
      </c>
      <c r="K919" s="37">
        <v>0</v>
      </c>
      <c r="L919" s="37">
        <v>0</v>
      </c>
      <c r="M919" s="37">
        <v>0</v>
      </c>
      <c r="N919" s="37">
        <v>0</v>
      </c>
      <c r="O919" s="37">
        <v>0</v>
      </c>
      <c r="P919" s="37">
        <v>0</v>
      </c>
      <c r="Q919" s="37">
        <v>0</v>
      </c>
      <c r="R919" s="37">
        <v>0</v>
      </c>
      <c r="S919" s="37">
        <v>1</v>
      </c>
      <c r="T919" s="22">
        <v>0</v>
      </c>
      <c r="U919" s="24">
        <v>1</v>
      </c>
      <c r="V919" s="23">
        <v>0</v>
      </c>
      <c r="W919" s="54">
        <f t="shared" si="28"/>
        <v>0.10960520310392953</v>
      </c>
      <c r="X919" s="55">
        <f t="shared" si="29"/>
        <v>0.10960520310392953</v>
      </c>
    </row>
    <row r="920" spans="2:24" x14ac:dyDescent="0.25">
      <c r="B920" s="26">
        <f>IF('Training Data'!A914="M",1,0)</f>
        <v>0</v>
      </c>
      <c r="C920" s="22">
        <f>IF('Training Data'!A914="F",1,0)</f>
        <v>1</v>
      </c>
      <c r="D920" s="26">
        <f>IF('Training Data'!$B914="H",1,0)</f>
        <v>0</v>
      </c>
      <c r="E920" s="22">
        <f>IF('Training Data'!$B914="A",1,0)</f>
        <v>1</v>
      </c>
      <c r="F920" s="37">
        <v>0</v>
      </c>
      <c r="G920" s="37">
        <v>1</v>
      </c>
      <c r="H920" s="37">
        <v>0</v>
      </c>
      <c r="I920" s="37">
        <v>0</v>
      </c>
      <c r="J920" s="37">
        <v>0</v>
      </c>
      <c r="K920" s="37">
        <v>0</v>
      </c>
      <c r="L920" s="37">
        <v>0</v>
      </c>
      <c r="M920" s="37">
        <v>0</v>
      </c>
      <c r="N920" s="37">
        <v>0</v>
      </c>
      <c r="O920" s="37">
        <v>0</v>
      </c>
      <c r="P920" s="37">
        <v>0</v>
      </c>
      <c r="Q920" s="37">
        <v>0</v>
      </c>
      <c r="R920" s="37">
        <v>0</v>
      </c>
      <c r="S920" s="37">
        <v>0</v>
      </c>
      <c r="T920" s="22">
        <v>0</v>
      </c>
      <c r="U920" s="24">
        <v>1</v>
      </c>
      <c r="V920" s="23">
        <v>0</v>
      </c>
      <c r="W920" s="54">
        <f t="shared" si="28"/>
        <v>0.11575454563571083</v>
      </c>
      <c r="X920" s="55">
        <f t="shared" si="29"/>
        <v>0.11575454563571083</v>
      </c>
    </row>
    <row r="921" spans="2:24" x14ac:dyDescent="0.25">
      <c r="B921" s="26">
        <f>IF('Training Data'!A915="M",1,0)</f>
        <v>1</v>
      </c>
      <c r="C921" s="22">
        <f>IF('Training Data'!A915="F",1,0)</f>
        <v>0</v>
      </c>
      <c r="D921" s="26">
        <f>IF('Training Data'!$B915="H",1,0)</f>
        <v>1</v>
      </c>
      <c r="E921" s="22">
        <f>IF('Training Data'!$B915="A",1,0)</f>
        <v>0</v>
      </c>
      <c r="F921" s="37">
        <v>0</v>
      </c>
      <c r="G921" s="37">
        <v>0</v>
      </c>
      <c r="H921" s="37">
        <v>1</v>
      </c>
      <c r="I921" s="37">
        <v>0</v>
      </c>
      <c r="J921" s="37">
        <v>0</v>
      </c>
      <c r="K921" s="37">
        <v>0</v>
      </c>
      <c r="L921" s="37">
        <v>0</v>
      </c>
      <c r="M921" s="37">
        <v>0</v>
      </c>
      <c r="N921" s="37">
        <v>0</v>
      </c>
      <c r="O921" s="37">
        <v>0</v>
      </c>
      <c r="P921" s="37">
        <v>0</v>
      </c>
      <c r="Q921" s="37">
        <v>0</v>
      </c>
      <c r="R921" s="37">
        <v>0</v>
      </c>
      <c r="S921" s="37">
        <v>0</v>
      </c>
      <c r="T921" s="22">
        <v>0</v>
      </c>
      <c r="U921" s="24">
        <v>1</v>
      </c>
      <c r="V921" s="23">
        <v>0</v>
      </c>
      <c r="W921" s="54">
        <f t="shared" si="28"/>
        <v>-6.0398016040186242E-4</v>
      </c>
      <c r="X921" s="55">
        <f t="shared" si="29"/>
        <v>6.0398016040186242E-4</v>
      </c>
    </row>
    <row r="922" spans="2:24" x14ac:dyDescent="0.25">
      <c r="B922" s="26">
        <f>IF('Training Data'!A916="M",1,0)</f>
        <v>0</v>
      </c>
      <c r="C922" s="22">
        <f>IF('Training Data'!A916="F",1,0)</f>
        <v>0</v>
      </c>
      <c r="D922" s="26">
        <f>IF('Training Data'!$B916="H",1,0)</f>
        <v>1</v>
      </c>
      <c r="E922" s="22">
        <f>IF('Training Data'!$B916="A",1,0)</f>
        <v>0</v>
      </c>
      <c r="F922" s="37">
        <v>0</v>
      </c>
      <c r="G922" s="37">
        <v>0</v>
      </c>
      <c r="H922" s="37">
        <v>0</v>
      </c>
      <c r="I922" s="37">
        <v>0</v>
      </c>
      <c r="J922" s="37">
        <v>0</v>
      </c>
      <c r="K922" s="37">
        <v>0</v>
      </c>
      <c r="L922" s="37">
        <v>0</v>
      </c>
      <c r="M922" s="37">
        <v>0</v>
      </c>
      <c r="N922" s="37">
        <v>0</v>
      </c>
      <c r="O922" s="37">
        <v>0</v>
      </c>
      <c r="P922" s="37">
        <v>0</v>
      </c>
      <c r="Q922" s="37">
        <v>0</v>
      </c>
      <c r="R922" s="37">
        <v>0</v>
      </c>
      <c r="S922" s="37">
        <v>1</v>
      </c>
      <c r="T922" s="22">
        <v>0</v>
      </c>
      <c r="U922" s="24">
        <v>1</v>
      </c>
      <c r="V922" s="23">
        <v>0</v>
      </c>
      <c r="W922" s="54">
        <f t="shared" si="28"/>
        <v>6.4471955296304978E-2</v>
      </c>
      <c r="X922" s="55">
        <f t="shared" si="29"/>
        <v>6.4471955296304978E-2</v>
      </c>
    </row>
    <row r="923" spans="2:24" x14ac:dyDescent="0.25">
      <c r="B923" s="26">
        <f>IF('Training Data'!A917="M",1,0)</f>
        <v>1</v>
      </c>
      <c r="C923" s="22">
        <f>IF('Training Data'!A917="F",1,0)</f>
        <v>0</v>
      </c>
      <c r="D923" s="26">
        <f>IF('Training Data'!$B917="H",1,0)</f>
        <v>1</v>
      </c>
      <c r="E923" s="22">
        <f>IF('Training Data'!$B917="A",1,0)</f>
        <v>0</v>
      </c>
      <c r="F923" s="37">
        <v>0</v>
      </c>
      <c r="G923" s="37">
        <v>0</v>
      </c>
      <c r="H923" s="37">
        <v>1</v>
      </c>
      <c r="I923" s="37">
        <v>0</v>
      </c>
      <c r="J923" s="37">
        <v>0</v>
      </c>
      <c r="K923" s="37">
        <v>0</v>
      </c>
      <c r="L923" s="37">
        <v>0</v>
      </c>
      <c r="M923" s="37">
        <v>0</v>
      </c>
      <c r="N923" s="37">
        <v>0</v>
      </c>
      <c r="O923" s="37">
        <v>0</v>
      </c>
      <c r="P923" s="37">
        <v>0</v>
      </c>
      <c r="Q923" s="37">
        <v>0</v>
      </c>
      <c r="R923" s="37">
        <v>0</v>
      </c>
      <c r="S923" s="37">
        <v>0</v>
      </c>
      <c r="T923" s="22">
        <v>1</v>
      </c>
      <c r="U923" s="24">
        <v>1</v>
      </c>
      <c r="V923" s="23">
        <v>0</v>
      </c>
      <c r="W923" s="54">
        <f t="shared" si="28"/>
        <v>0.30558953695248747</v>
      </c>
      <c r="X923" s="55">
        <f t="shared" si="29"/>
        <v>0.30558953695248747</v>
      </c>
    </row>
    <row r="924" spans="2:24" x14ac:dyDescent="0.25">
      <c r="B924" s="26">
        <f>IF('Training Data'!A918="M",1,0)</f>
        <v>1</v>
      </c>
      <c r="C924" s="22">
        <f>IF('Training Data'!A918="F",1,0)</f>
        <v>0</v>
      </c>
      <c r="D924" s="26">
        <f>IF('Training Data'!$B918="H",1,0)</f>
        <v>1</v>
      </c>
      <c r="E924" s="22">
        <f>IF('Training Data'!$B918="A",1,0)</f>
        <v>0</v>
      </c>
      <c r="F924" s="37">
        <v>0</v>
      </c>
      <c r="G924" s="37">
        <v>0</v>
      </c>
      <c r="H924" s="37">
        <v>0</v>
      </c>
      <c r="I924" s="37">
        <v>0</v>
      </c>
      <c r="J924" s="37">
        <v>0</v>
      </c>
      <c r="K924" s="37">
        <v>0</v>
      </c>
      <c r="L924" s="37">
        <v>0</v>
      </c>
      <c r="M924" s="37">
        <v>0</v>
      </c>
      <c r="N924" s="37">
        <v>0</v>
      </c>
      <c r="O924" s="37">
        <v>0</v>
      </c>
      <c r="P924" s="37">
        <v>0</v>
      </c>
      <c r="Q924" s="37">
        <v>0</v>
      </c>
      <c r="R924" s="37">
        <v>0</v>
      </c>
      <c r="S924" s="37">
        <v>0</v>
      </c>
      <c r="T924" s="22">
        <v>0</v>
      </c>
      <c r="U924" s="24">
        <v>1</v>
      </c>
      <c r="V924" s="23">
        <v>0</v>
      </c>
      <c r="W924" s="54">
        <f t="shared" si="28"/>
        <v>0.18577807334081253</v>
      </c>
      <c r="X924" s="55">
        <f t="shared" si="29"/>
        <v>0.18577807334081253</v>
      </c>
    </row>
    <row r="925" spans="2:24" x14ac:dyDescent="0.25">
      <c r="B925" s="26">
        <f>IF('Training Data'!A919="M",1,0)</f>
        <v>1</v>
      </c>
      <c r="C925" s="22">
        <f>IF('Training Data'!A919="F",1,0)</f>
        <v>0</v>
      </c>
      <c r="D925" s="26">
        <f>IF('Training Data'!$B919="H",1,0)</f>
        <v>1</v>
      </c>
      <c r="E925" s="22">
        <f>IF('Training Data'!$B919="A",1,0)</f>
        <v>0</v>
      </c>
      <c r="F925" s="37">
        <v>0</v>
      </c>
      <c r="G925" s="37">
        <v>0</v>
      </c>
      <c r="H925" s="37">
        <v>1</v>
      </c>
      <c r="I925" s="37">
        <v>0</v>
      </c>
      <c r="J925" s="37">
        <v>0</v>
      </c>
      <c r="K925" s="37">
        <v>0</v>
      </c>
      <c r="L925" s="37">
        <v>0</v>
      </c>
      <c r="M925" s="37">
        <v>0</v>
      </c>
      <c r="N925" s="37">
        <v>0</v>
      </c>
      <c r="O925" s="37">
        <v>0</v>
      </c>
      <c r="P925" s="37">
        <v>0</v>
      </c>
      <c r="Q925" s="37">
        <v>0</v>
      </c>
      <c r="R925" s="37">
        <v>0</v>
      </c>
      <c r="S925" s="37">
        <v>0</v>
      </c>
      <c r="T925" s="22">
        <v>0</v>
      </c>
      <c r="U925" s="24">
        <v>1</v>
      </c>
      <c r="V925" s="23">
        <v>0</v>
      </c>
      <c r="W925" s="54">
        <f t="shared" si="28"/>
        <v>-6.0398016040186242E-4</v>
      </c>
      <c r="X925" s="55">
        <f t="shared" si="29"/>
        <v>6.0398016040186242E-4</v>
      </c>
    </row>
    <row r="926" spans="2:24" x14ac:dyDescent="0.25">
      <c r="B926" s="26">
        <f>IF('Training Data'!A920="M",1,0)</f>
        <v>1</v>
      </c>
      <c r="C926" s="22">
        <f>IF('Training Data'!A920="F",1,0)</f>
        <v>0</v>
      </c>
      <c r="D926" s="26">
        <f>IF('Training Data'!$B920="H",1,0)</f>
        <v>1</v>
      </c>
      <c r="E926" s="22">
        <f>IF('Training Data'!$B920="A",1,0)</f>
        <v>0</v>
      </c>
      <c r="F926" s="37">
        <v>0</v>
      </c>
      <c r="G926" s="37">
        <v>1</v>
      </c>
      <c r="H926" s="37">
        <v>0</v>
      </c>
      <c r="I926" s="37">
        <v>0</v>
      </c>
      <c r="J926" s="37">
        <v>0</v>
      </c>
      <c r="K926" s="37">
        <v>0</v>
      </c>
      <c r="L926" s="37">
        <v>0</v>
      </c>
      <c r="M926" s="37">
        <v>0</v>
      </c>
      <c r="N926" s="37">
        <v>0</v>
      </c>
      <c r="O926" s="37">
        <v>0</v>
      </c>
      <c r="P926" s="37">
        <v>0</v>
      </c>
      <c r="Q926" s="37">
        <v>0</v>
      </c>
      <c r="R926" s="37">
        <v>0</v>
      </c>
      <c r="S926" s="37">
        <v>0</v>
      </c>
      <c r="T926" s="22">
        <v>0</v>
      </c>
      <c r="U926" s="24">
        <v>1</v>
      </c>
      <c r="V926" s="23">
        <v>0</v>
      </c>
      <c r="W926" s="54">
        <f t="shared" si="28"/>
        <v>-7.0688920395807209E-3</v>
      </c>
      <c r="X926" s="55">
        <f t="shared" si="29"/>
        <v>7.0688920395807209E-3</v>
      </c>
    </row>
    <row r="927" spans="2:24" x14ac:dyDescent="0.25">
      <c r="B927" s="26">
        <f>IF('Training Data'!A921="M",1,0)</f>
        <v>1</v>
      </c>
      <c r="C927" s="22">
        <f>IF('Training Data'!A921="F",1,0)</f>
        <v>0</v>
      </c>
      <c r="D927" s="26">
        <f>IF('Training Data'!$B921="H",1,0)</f>
        <v>0</v>
      </c>
      <c r="E927" s="22">
        <f>IF('Training Data'!$B921="A",1,0)</f>
        <v>1</v>
      </c>
      <c r="F927" s="37">
        <v>0</v>
      </c>
      <c r="G927" s="37">
        <v>1</v>
      </c>
      <c r="H927" s="37">
        <v>0</v>
      </c>
      <c r="I927" s="37">
        <v>0</v>
      </c>
      <c r="J927" s="37">
        <v>0</v>
      </c>
      <c r="K927" s="37">
        <v>0</v>
      </c>
      <c r="L927" s="37">
        <v>0</v>
      </c>
      <c r="M927" s="37">
        <v>0</v>
      </c>
      <c r="N927" s="37">
        <v>0</v>
      </c>
      <c r="O927" s="37">
        <v>0</v>
      </c>
      <c r="P927" s="37">
        <v>1</v>
      </c>
      <c r="Q927" s="37">
        <v>0</v>
      </c>
      <c r="R927" s="37">
        <v>0</v>
      </c>
      <c r="S927" s="37">
        <v>0</v>
      </c>
      <c r="T927" s="22">
        <v>0</v>
      </c>
      <c r="U927" s="24">
        <v>1</v>
      </c>
      <c r="V927" s="23">
        <v>0</v>
      </c>
      <c r="W927" s="54">
        <f t="shared" si="28"/>
        <v>-0.15033864438617212</v>
      </c>
      <c r="X927" s="55">
        <f t="shared" si="29"/>
        <v>0.15033864438617212</v>
      </c>
    </row>
    <row r="928" spans="2:24" x14ac:dyDescent="0.25">
      <c r="B928" s="26">
        <f>IF('Training Data'!A922="M",1,0)</f>
        <v>1</v>
      </c>
      <c r="C928" s="22">
        <f>IF('Training Data'!A922="F",1,0)</f>
        <v>0</v>
      </c>
      <c r="D928" s="26">
        <f>IF('Training Data'!$B922="H",1,0)</f>
        <v>0</v>
      </c>
      <c r="E928" s="22">
        <f>IF('Training Data'!$B922="A",1,0)</f>
        <v>0</v>
      </c>
      <c r="F928" s="37">
        <v>0</v>
      </c>
      <c r="G928" s="37">
        <v>0</v>
      </c>
      <c r="H928" s="37">
        <v>1</v>
      </c>
      <c r="I928" s="37">
        <v>0</v>
      </c>
      <c r="J928" s="37">
        <v>0</v>
      </c>
      <c r="K928" s="37">
        <v>0</v>
      </c>
      <c r="L928" s="37">
        <v>0</v>
      </c>
      <c r="M928" s="37">
        <v>0</v>
      </c>
      <c r="N928" s="37">
        <v>0</v>
      </c>
      <c r="O928" s="37">
        <v>0</v>
      </c>
      <c r="P928" s="37">
        <v>1</v>
      </c>
      <c r="Q928" s="37">
        <v>0</v>
      </c>
      <c r="R928" s="37">
        <v>0</v>
      </c>
      <c r="S928" s="37">
        <v>1</v>
      </c>
      <c r="T928" s="22">
        <v>0</v>
      </c>
      <c r="U928" s="24">
        <v>1</v>
      </c>
      <c r="V928" s="23">
        <v>0</v>
      </c>
      <c r="W928" s="54">
        <f t="shared" si="28"/>
        <v>-0.34287004041916785</v>
      </c>
      <c r="X928" s="55">
        <f t="shared" si="29"/>
        <v>0.34287004041916785</v>
      </c>
    </row>
    <row r="929" spans="2:24" x14ac:dyDescent="0.25">
      <c r="B929" s="26">
        <f>IF('Training Data'!A923="M",1,0)</f>
        <v>1</v>
      </c>
      <c r="C929" s="22">
        <f>IF('Training Data'!A923="F",1,0)</f>
        <v>0</v>
      </c>
      <c r="D929" s="26">
        <f>IF('Training Data'!$B923="H",1,0)</f>
        <v>0</v>
      </c>
      <c r="E929" s="22">
        <f>IF('Training Data'!$B923="A",1,0)</f>
        <v>1</v>
      </c>
      <c r="F929" s="37">
        <v>0</v>
      </c>
      <c r="G929" s="37">
        <v>0</v>
      </c>
      <c r="H929" s="37">
        <v>0</v>
      </c>
      <c r="I929" s="37">
        <v>0</v>
      </c>
      <c r="J929" s="37">
        <v>0</v>
      </c>
      <c r="K929" s="37">
        <v>0</v>
      </c>
      <c r="L929" s="37">
        <v>0</v>
      </c>
      <c r="M929" s="37">
        <v>0</v>
      </c>
      <c r="N929" s="37">
        <v>0</v>
      </c>
      <c r="O929" s="37">
        <v>0</v>
      </c>
      <c r="P929" s="37">
        <v>0</v>
      </c>
      <c r="Q929" s="37">
        <v>0</v>
      </c>
      <c r="R929" s="37">
        <v>0</v>
      </c>
      <c r="S929" s="37">
        <v>1</v>
      </c>
      <c r="T929" s="22">
        <v>0</v>
      </c>
      <c r="U929" s="24">
        <v>1</v>
      </c>
      <c r="V929" s="23">
        <v>0</v>
      </c>
      <c r="W929" s="54">
        <f t="shared" si="28"/>
        <v>5.5376283665195467E-2</v>
      </c>
      <c r="X929" s="55">
        <f t="shared" si="29"/>
        <v>5.5376283665195467E-2</v>
      </c>
    </row>
    <row r="930" spans="2:24" x14ac:dyDescent="0.25">
      <c r="B930" s="26">
        <f>IF('Training Data'!A924="M",1,0)</f>
        <v>1</v>
      </c>
      <c r="C930" s="22">
        <f>IF('Training Data'!A924="F",1,0)</f>
        <v>0</v>
      </c>
      <c r="D930" s="26">
        <f>IF('Training Data'!$B924="H",1,0)</f>
        <v>1</v>
      </c>
      <c r="E930" s="22">
        <f>IF('Training Data'!$B924="A",1,0)</f>
        <v>0</v>
      </c>
      <c r="F930" s="37">
        <v>0</v>
      </c>
      <c r="G930" s="37">
        <v>0</v>
      </c>
      <c r="H930" s="37">
        <v>0</v>
      </c>
      <c r="I930" s="37">
        <v>0</v>
      </c>
      <c r="J930" s="37">
        <v>0</v>
      </c>
      <c r="K930" s="37">
        <v>0</v>
      </c>
      <c r="L930" s="37">
        <v>0</v>
      </c>
      <c r="M930" s="37">
        <v>0</v>
      </c>
      <c r="N930" s="37">
        <v>0</v>
      </c>
      <c r="O930" s="37">
        <v>0</v>
      </c>
      <c r="P930" s="37">
        <v>0</v>
      </c>
      <c r="Q930" s="37">
        <v>0</v>
      </c>
      <c r="R930" s="37">
        <v>0</v>
      </c>
      <c r="S930" s="37">
        <v>0</v>
      </c>
      <c r="T930" s="22">
        <v>0</v>
      </c>
      <c r="U930" s="24">
        <v>1</v>
      </c>
      <c r="V930" s="23">
        <v>0</v>
      </c>
      <c r="W930" s="54">
        <f t="shared" si="28"/>
        <v>0.18577807334081253</v>
      </c>
      <c r="X930" s="55">
        <f t="shared" si="29"/>
        <v>0.18577807334081253</v>
      </c>
    </row>
    <row r="931" spans="2:24" x14ac:dyDescent="0.25">
      <c r="B931" s="26">
        <f>IF('Training Data'!A925="M",1,0)</f>
        <v>0</v>
      </c>
      <c r="C931" s="22">
        <f>IF('Training Data'!A925="F",1,0)</f>
        <v>1</v>
      </c>
      <c r="D931" s="26">
        <f>IF('Training Data'!$B925="H",1,0)</f>
        <v>0</v>
      </c>
      <c r="E931" s="22">
        <f>IF('Training Data'!$B925="A",1,0)</f>
        <v>1</v>
      </c>
      <c r="F931" s="37">
        <v>0</v>
      </c>
      <c r="G931" s="37">
        <v>0</v>
      </c>
      <c r="H931" s="37">
        <v>0</v>
      </c>
      <c r="I931" s="37">
        <v>0</v>
      </c>
      <c r="J931" s="37">
        <v>0</v>
      </c>
      <c r="K931" s="37">
        <v>0</v>
      </c>
      <c r="L931" s="37">
        <v>0</v>
      </c>
      <c r="M931" s="37">
        <v>0</v>
      </c>
      <c r="N931" s="37">
        <v>0</v>
      </c>
      <c r="O931" s="37">
        <v>0</v>
      </c>
      <c r="P931" s="37">
        <v>0</v>
      </c>
      <c r="Q931" s="37">
        <v>0</v>
      </c>
      <c r="R931" s="37">
        <v>0</v>
      </c>
      <c r="S931" s="37">
        <v>1</v>
      </c>
      <c r="T931" s="22">
        <v>0</v>
      </c>
      <c r="U931" s="24">
        <v>1</v>
      </c>
      <c r="V931" s="23">
        <v>0</v>
      </c>
      <c r="W931" s="54">
        <f t="shared" si="28"/>
        <v>0.16626164491908937</v>
      </c>
      <c r="X931" s="55">
        <f t="shared" si="29"/>
        <v>0.16626164491908937</v>
      </c>
    </row>
    <row r="932" spans="2:24" x14ac:dyDescent="0.25">
      <c r="B932" s="26">
        <f>IF('Training Data'!A926="M",1,0)</f>
        <v>0</v>
      </c>
      <c r="C932" s="22">
        <f>IF('Training Data'!A926="F",1,0)</f>
        <v>0</v>
      </c>
      <c r="D932" s="26">
        <f>IF('Training Data'!$B926="H",1,0)</f>
        <v>0</v>
      </c>
      <c r="E932" s="22">
        <f>IF('Training Data'!$B926="A",1,0)</f>
        <v>1</v>
      </c>
      <c r="F932" s="37">
        <v>1</v>
      </c>
      <c r="G932" s="37">
        <v>0</v>
      </c>
      <c r="H932" s="37">
        <v>0</v>
      </c>
      <c r="I932" s="37">
        <v>0</v>
      </c>
      <c r="J932" s="37">
        <v>1</v>
      </c>
      <c r="K932" s="37">
        <v>0</v>
      </c>
      <c r="L932" s="37">
        <v>0</v>
      </c>
      <c r="M932" s="37">
        <v>0</v>
      </c>
      <c r="N932" s="37">
        <v>0</v>
      </c>
      <c r="O932" s="37">
        <v>0</v>
      </c>
      <c r="P932" s="37">
        <v>0</v>
      </c>
      <c r="Q932" s="37">
        <v>0</v>
      </c>
      <c r="R932" s="37">
        <v>0</v>
      </c>
      <c r="S932" s="37">
        <v>0</v>
      </c>
      <c r="T932" s="22">
        <v>0</v>
      </c>
      <c r="U932" s="24">
        <v>1</v>
      </c>
      <c r="V932" s="23">
        <v>0</v>
      </c>
      <c r="W932" s="54">
        <f t="shared" si="28"/>
        <v>0.86740383776743002</v>
      </c>
      <c r="X932" s="55">
        <f t="shared" si="29"/>
        <v>0.86740383776743002</v>
      </c>
    </row>
    <row r="933" spans="2:24" x14ac:dyDescent="0.25">
      <c r="B933" s="26">
        <f>IF('Training Data'!A927="M",1,0)</f>
        <v>1</v>
      </c>
      <c r="C933" s="22">
        <f>IF('Training Data'!A927="F",1,0)</f>
        <v>0</v>
      </c>
      <c r="D933" s="26">
        <f>IF('Training Data'!$B927="H",1,0)</f>
        <v>0</v>
      </c>
      <c r="E933" s="22">
        <f>IF('Training Data'!$B927="A",1,0)</f>
        <v>1</v>
      </c>
      <c r="F933" s="37">
        <v>0</v>
      </c>
      <c r="G933" s="37">
        <v>0</v>
      </c>
      <c r="H933" s="37">
        <v>0</v>
      </c>
      <c r="I933" s="37">
        <v>0</v>
      </c>
      <c r="J933" s="37">
        <v>0</v>
      </c>
      <c r="K933" s="37">
        <v>0</v>
      </c>
      <c r="L933" s="37">
        <v>0</v>
      </c>
      <c r="M933" s="37">
        <v>1</v>
      </c>
      <c r="N933" s="37">
        <v>0</v>
      </c>
      <c r="O933" s="37">
        <v>0</v>
      </c>
      <c r="P933" s="37">
        <v>0</v>
      </c>
      <c r="Q933" s="37">
        <v>0</v>
      </c>
      <c r="R933" s="37">
        <v>0</v>
      </c>
      <c r="S933" s="37">
        <v>0</v>
      </c>
      <c r="T933" s="22">
        <v>0</v>
      </c>
      <c r="U933" s="24">
        <v>1</v>
      </c>
      <c r="V933" s="23">
        <v>0</v>
      </c>
      <c r="W933" s="54">
        <f t="shared" si="28"/>
        <v>0.49803668241532278</v>
      </c>
      <c r="X933" s="55">
        <f t="shared" si="29"/>
        <v>0.49803668241532278</v>
      </c>
    </row>
    <row r="934" spans="2:24" x14ac:dyDescent="0.25">
      <c r="B934" s="26">
        <f>IF('Training Data'!A928="M",1,0)</f>
        <v>1</v>
      </c>
      <c r="C934" s="22">
        <f>IF('Training Data'!A928="F",1,0)</f>
        <v>0</v>
      </c>
      <c r="D934" s="26">
        <f>IF('Training Data'!$B928="H",1,0)</f>
        <v>1</v>
      </c>
      <c r="E934" s="22">
        <f>IF('Training Data'!$B928="A",1,0)</f>
        <v>0</v>
      </c>
      <c r="F934" s="37">
        <v>0</v>
      </c>
      <c r="G934" s="37">
        <v>0</v>
      </c>
      <c r="H934" s="37">
        <v>1</v>
      </c>
      <c r="I934" s="37">
        <v>0</v>
      </c>
      <c r="J934" s="37">
        <v>0</v>
      </c>
      <c r="K934" s="37">
        <v>0</v>
      </c>
      <c r="L934" s="37">
        <v>0</v>
      </c>
      <c r="M934" s="37">
        <v>0</v>
      </c>
      <c r="N934" s="37">
        <v>0</v>
      </c>
      <c r="O934" s="37">
        <v>0</v>
      </c>
      <c r="P934" s="37">
        <v>1</v>
      </c>
      <c r="Q934" s="37">
        <v>0</v>
      </c>
      <c r="R934" s="37">
        <v>0</v>
      </c>
      <c r="S934" s="37">
        <v>0</v>
      </c>
      <c r="T934" s="22">
        <v>0</v>
      </c>
      <c r="U934" s="24">
        <v>1</v>
      </c>
      <c r="V934" s="23">
        <v>0</v>
      </c>
      <c r="W934" s="54">
        <f t="shared" si="28"/>
        <v>-0.15581180892839092</v>
      </c>
      <c r="X934" s="55">
        <f t="shared" si="29"/>
        <v>0.15581180892839092</v>
      </c>
    </row>
    <row r="935" spans="2:24" x14ac:dyDescent="0.25">
      <c r="B935" s="26">
        <f>IF('Training Data'!A929="M",1,0)</f>
        <v>1</v>
      </c>
      <c r="C935" s="22">
        <f>IF('Training Data'!A929="F",1,0)</f>
        <v>0</v>
      </c>
      <c r="D935" s="26">
        <f>IF('Training Data'!$B929="H",1,0)</f>
        <v>0</v>
      </c>
      <c r="E935" s="22">
        <f>IF('Training Data'!$B929="A",1,0)</f>
        <v>1</v>
      </c>
      <c r="F935" s="37">
        <v>0</v>
      </c>
      <c r="G935" s="37">
        <v>0</v>
      </c>
      <c r="H935" s="37">
        <v>1</v>
      </c>
      <c r="I935" s="37">
        <v>0</v>
      </c>
      <c r="J935" s="37">
        <v>0</v>
      </c>
      <c r="K935" s="37">
        <v>0</v>
      </c>
      <c r="L935" s="37">
        <v>0</v>
      </c>
      <c r="M935" s="37">
        <v>0</v>
      </c>
      <c r="N935" s="37">
        <v>0</v>
      </c>
      <c r="O935" s="37">
        <v>1</v>
      </c>
      <c r="P935" s="37">
        <v>0</v>
      </c>
      <c r="Q935" s="37">
        <v>0</v>
      </c>
      <c r="R935" s="37">
        <v>0</v>
      </c>
      <c r="S935" s="37">
        <v>0</v>
      </c>
      <c r="T935" s="22">
        <v>1</v>
      </c>
      <c r="U935" s="24">
        <v>1</v>
      </c>
      <c r="V935" s="23">
        <v>0</v>
      </c>
      <c r="W935" s="54">
        <f t="shared" si="28"/>
        <v>0.58484524987604747</v>
      </c>
      <c r="X935" s="55">
        <f t="shared" si="29"/>
        <v>0.58484524987604747</v>
      </c>
    </row>
    <row r="936" spans="2:24" x14ac:dyDescent="0.25">
      <c r="B936" s="26">
        <f>IF('Training Data'!A930="M",1,0)</f>
        <v>0</v>
      </c>
      <c r="C936" s="22">
        <f>IF('Training Data'!A930="F",1,0)</f>
        <v>1</v>
      </c>
      <c r="D936" s="26">
        <f>IF('Training Data'!$B930="H",1,0)</f>
        <v>0</v>
      </c>
      <c r="E936" s="22">
        <f>IF('Training Data'!$B930="A",1,0)</f>
        <v>1</v>
      </c>
      <c r="F936" s="37">
        <v>0</v>
      </c>
      <c r="G936" s="37">
        <v>0</v>
      </c>
      <c r="H936" s="37">
        <v>0</v>
      </c>
      <c r="I936" s="37">
        <v>0</v>
      </c>
      <c r="J936" s="37">
        <v>0</v>
      </c>
      <c r="K936" s="37">
        <v>0</v>
      </c>
      <c r="L936" s="37">
        <v>0</v>
      </c>
      <c r="M936" s="37">
        <v>0</v>
      </c>
      <c r="N936" s="37">
        <v>0</v>
      </c>
      <c r="O936" s="37">
        <v>0</v>
      </c>
      <c r="P936" s="37">
        <v>0</v>
      </c>
      <c r="Q936" s="37">
        <v>0</v>
      </c>
      <c r="R936" s="37">
        <v>0</v>
      </c>
      <c r="S936" s="37">
        <v>0</v>
      </c>
      <c r="T936" s="22">
        <v>0</v>
      </c>
      <c r="U936" s="24">
        <v>1</v>
      </c>
      <c r="V936" s="23">
        <v>0</v>
      </c>
      <c r="W936" s="54">
        <f t="shared" si="28"/>
        <v>0.30860151101610406</v>
      </c>
      <c r="X936" s="55">
        <f t="shared" si="29"/>
        <v>0.30860151101610406</v>
      </c>
    </row>
    <row r="937" spans="2:24" x14ac:dyDescent="0.25">
      <c r="B937" s="26">
        <f>IF('Training Data'!A931="M",1,0)</f>
        <v>1</v>
      </c>
      <c r="C937" s="22">
        <f>IF('Training Data'!A931="F",1,0)</f>
        <v>0</v>
      </c>
      <c r="D937" s="26">
        <f>IF('Training Data'!$B931="H",1,0)</f>
        <v>0</v>
      </c>
      <c r="E937" s="22">
        <f>IF('Training Data'!$B931="A",1,0)</f>
        <v>0</v>
      </c>
      <c r="F937" s="37">
        <v>0</v>
      </c>
      <c r="G937" s="37">
        <v>1</v>
      </c>
      <c r="H937" s="37">
        <v>0</v>
      </c>
      <c r="I937" s="37">
        <v>0</v>
      </c>
      <c r="J937" s="37">
        <v>0</v>
      </c>
      <c r="K937" s="37">
        <v>0</v>
      </c>
      <c r="L937" s="37">
        <v>0</v>
      </c>
      <c r="M937" s="37">
        <v>0</v>
      </c>
      <c r="N937" s="37">
        <v>0</v>
      </c>
      <c r="O937" s="37">
        <v>0</v>
      </c>
      <c r="P937" s="37">
        <v>0</v>
      </c>
      <c r="Q937" s="37">
        <v>0</v>
      </c>
      <c r="R937" s="37">
        <v>0</v>
      </c>
      <c r="S937" s="37">
        <v>0</v>
      </c>
      <c r="T937" s="22">
        <v>0</v>
      </c>
      <c r="U937" s="24">
        <v>1</v>
      </c>
      <c r="V937" s="23">
        <v>0</v>
      </c>
      <c r="W937" s="54">
        <f t="shared" si="28"/>
        <v>-5.1787257433342948E-2</v>
      </c>
      <c r="X937" s="55">
        <f t="shared" si="29"/>
        <v>5.1787257433342948E-2</v>
      </c>
    </row>
    <row r="938" spans="2:24" x14ac:dyDescent="0.25">
      <c r="B938" s="26">
        <f>IF('Training Data'!A932="M",1,0)</f>
        <v>0</v>
      </c>
      <c r="C938" s="22">
        <f>IF('Training Data'!A932="F",1,0)</f>
        <v>1</v>
      </c>
      <c r="D938" s="26">
        <f>IF('Training Data'!$B932="H",1,0)</f>
        <v>0</v>
      </c>
      <c r="E938" s="22">
        <f>IF('Training Data'!$B932="A",1,0)</f>
        <v>1</v>
      </c>
      <c r="F938" s="37">
        <v>0</v>
      </c>
      <c r="G938" s="37">
        <v>0</v>
      </c>
      <c r="H938" s="37">
        <v>0</v>
      </c>
      <c r="I938" s="37">
        <v>0</v>
      </c>
      <c r="J938" s="37">
        <v>0</v>
      </c>
      <c r="K938" s="37">
        <v>0</v>
      </c>
      <c r="L938" s="37">
        <v>0</v>
      </c>
      <c r="M938" s="37">
        <v>0</v>
      </c>
      <c r="N938" s="37">
        <v>0</v>
      </c>
      <c r="O938" s="37">
        <v>0</v>
      </c>
      <c r="P938" s="37">
        <v>0</v>
      </c>
      <c r="Q938" s="37">
        <v>0</v>
      </c>
      <c r="R938" s="37">
        <v>0</v>
      </c>
      <c r="S938" s="37">
        <v>0</v>
      </c>
      <c r="T938" s="22">
        <v>0</v>
      </c>
      <c r="U938" s="24">
        <v>1</v>
      </c>
      <c r="V938" s="23">
        <v>0</v>
      </c>
      <c r="W938" s="54">
        <f t="shared" si="28"/>
        <v>0.30860151101610406</v>
      </c>
      <c r="X938" s="55">
        <f t="shared" si="29"/>
        <v>0.30860151101610406</v>
      </c>
    </row>
    <row r="939" spans="2:24" x14ac:dyDescent="0.25">
      <c r="B939" s="26">
        <f>IF('Training Data'!A933="M",1,0)</f>
        <v>0</v>
      </c>
      <c r="C939" s="22">
        <f>IF('Training Data'!A933="F",1,0)</f>
        <v>0</v>
      </c>
      <c r="D939" s="26">
        <f>IF('Training Data'!$B933="H",1,0)</f>
        <v>1</v>
      </c>
      <c r="E939" s="22">
        <f>IF('Training Data'!$B933="A",1,0)</f>
        <v>0</v>
      </c>
      <c r="F939" s="37">
        <v>0</v>
      </c>
      <c r="G939" s="37">
        <v>1</v>
      </c>
      <c r="H939" s="37">
        <v>0</v>
      </c>
      <c r="I939" s="37">
        <v>0</v>
      </c>
      <c r="J939" s="37">
        <v>0</v>
      </c>
      <c r="K939" s="37">
        <v>0</v>
      </c>
      <c r="L939" s="37">
        <v>0</v>
      </c>
      <c r="M939" s="37">
        <v>0</v>
      </c>
      <c r="N939" s="37">
        <v>0</v>
      </c>
      <c r="O939" s="37">
        <v>0</v>
      </c>
      <c r="P939" s="37">
        <v>0</v>
      </c>
      <c r="Q939" s="37">
        <v>0</v>
      </c>
      <c r="R939" s="37">
        <v>0</v>
      </c>
      <c r="S939" s="37">
        <v>1</v>
      </c>
      <c r="T939" s="22">
        <v>0</v>
      </c>
      <c r="U939" s="24">
        <v>1</v>
      </c>
      <c r="V939" s="23">
        <v>0</v>
      </c>
      <c r="W939" s="54">
        <f t="shared" si="28"/>
        <v>-0.12837501008408825</v>
      </c>
      <c r="X939" s="55">
        <f t="shared" si="29"/>
        <v>0.12837501008408825</v>
      </c>
    </row>
    <row r="940" spans="2:24" x14ac:dyDescent="0.25">
      <c r="B940" s="26">
        <f>IF('Training Data'!A934="M",1,0)</f>
        <v>0</v>
      </c>
      <c r="C940" s="22">
        <f>IF('Training Data'!A934="F",1,0)</f>
        <v>1</v>
      </c>
      <c r="D940" s="26">
        <f>IF('Training Data'!$B934="H",1,0)</f>
        <v>0</v>
      </c>
      <c r="E940" s="22">
        <f>IF('Training Data'!$B934="A",1,0)</f>
        <v>0</v>
      </c>
      <c r="F940" s="37">
        <v>0</v>
      </c>
      <c r="G940" s="37">
        <v>0</v>
      </c>
      <c r="H940" s="37">
        <v>0</v>
      </c>
      <c r="I940" s="37">
        <v>0</v>
      </c>
      <c r="J940" s="37">
        <v>1</v>
      </c>
      <c r="K940" s="37">
        <v>0</v>
      </c>
      <c r="L940" s="37">
        <v>0</v>
      </c>
      <c r="M940" s="37">
        <v>0</v>
      </c>
      <c r="N940" s="37">
        <v>0</v>
      </c>
      <c r="O940" s="37">
        <v>0</v>
      </c>
      <c r="P940" s="37">
        <v>0</v>
      </c>
      <c r="Q940" s="37">
        <v>0</v>
      </c>
      <c r="R940" s="37">
        <v>0</v>
      </c>
      <c r="S940" s="37">
        <v>0</v>
      </c>
      <c r="T940" s="22">
        <v>0</v>
      </c>
      <c r="U940" s="24">
        <v>1</v>
      </c>
      <c r="V940" s="23">
        <v>0</v>
      </c>
      <c r="W940" s="54">
        <f t="shared" si="28"/>
        <v>0.64760655084156116</v>
      </c>
      <c r="X940" s="55">
        <f t="shared" si="29"/>
        <v>0.64760655084156116</v>
      </c>
    </row>
    <row r="941" spans="2:24" x14ac:dyDescent="0.25">
      <c r="B941" s="26">
        <f>IF('Training Data'!A935="M",1,0)</f>
        <v>0</v>
      </c>
      <c r="C941" s="22">
        <f>IF('Training Data'!A935="F",1,0)</f>
        <v>1</v>
      </c>
      <c r="D941" s="26">
        <f>IF('Training Data'!$B935="H",1,0)</f>
        <v>1</v>
      </c>
      <c r="E941" s="22">
        <f>IF('Training Data'!$B935="A",1,0)</f>
        <v>0</v>
      </c>
      <c r="F941" s="37">
        <v>0</v>
      </c>
      <c r="G941" s="37">
        <v>0</v>
      </c>
      <c r="H941" s="37">
        <v>1</v>
      </c>
      <c r="I941" s="37">
        <v>0</v>
      </c>
      <c r="J941" s="37">
        <v>0</v>
      </c>
      <c r="K941" s="37">
        <v>0</v>
      </c>
      <c r="L941" s="37">
        <v>0</v>
      </c>
      <c r="M941" s="37">
        <v>1</v>
      </c>
      <c r="N941" s="37">
        <v>0</v>
      </c>
      <c r="O941" s="37">
        <v>0</v>
      </c>
      <c r="P941" s="37">
        <v>0</v>
      </c>
      <c r="Q941" s="37">
        <v>0</v>
      </c>
      <c r="R941" s="37">
        <v>0</v>
      </c>
      <c r="S941" s="37">
        <v>1</v>
      </c>
      <c r="T941" s="22">
        <v>0</v>
      </c>
      <c r="U941" s="24">
        <v>1</v>
      </c>
      <c r="V941" s="23">
        <v>0</v>
      </c>
      <c r="W941" s="54">
        <f t="shared" si="28"/>
        <v>0.26826204764959005</v>
      </c>
      <c r="X941" s="55">
        <f t="shared" si="29"/>
        <v>0.26826204764959005</v>
      </c>
    </row>
    <row r="942" spans="2:24" x14ac:dyDescent="0.25">
      <c r="B942" s="26">
        <f>IF('Training Data'!A936="M",1,0)</f>
        <v>0</v>
      </c>
      <c r="C942" s="22">
        <f>IF('Training Data'!A936="F",1,0)</f>
        <v>1</v>
      </c>
      <c r="D942" s="26">
        <f>IF('Training Data'!$B936="H",1,0)</f>
        <v>0</v>
      </c>
      <c r="E942" s="22">
        <f>IF('Training Data'!$B936="A",1,0)</f>
        <v>1</v>
      </c>
      <c r="F942" s="37">
        <v>0</v>
      </c>
      <c r="G942" s="37">
        <v>0</v>
      </c>
      <c r="H942" s="37">
        <v>0</v>
      </c>
      <c r="I942" s="37">
        <v>0</v>
      </c>
      <c r="J942" s="37">
        <v>0</v>
      </c>
      <c r="K942" s="37">
        <v>0</v>
      </c>
      <c r="L942" s="37">
        <v>0</v>
      </c>
      <c r="M942" s="37">
        <v>0</v>
      </c>
      <c r="N942" s="37">
        <v>0</v>
      </c>
      <c r="O942" s="37">
        <v>0</v>
      </c>
      <c r="P942" s="37">
        <v>0</v>
      </c>
      <c r="Q942" s="37">
        <v>0</v>
      </c>
      <c r="R942" s="37">
        <v>0</v>
      </c>
      <c r="S942" s="37">
        <v>0</v>
      </c>
      <c r="T942" s="22">
        <v>0</v>
      </c>
      <c r="U942" s="24">
        <v>1</v>
      </c>
      <c r="V942" s="23">
        <v>0</v>
      </c>
      <c r="W942" s="54">
        <f t="shared" si="28"/>
        <v>0.30860151101610406</v>
      </c>
      <c r="X942" s="55">
        <f t="shared" si="29"/>
        <v>0.30860151101610406</v>
      </c>
    </row>
    <row r="943" spans="2:24" x14ac:dyDescent="0.25">
      <c r="B943" s="26">
        <f>IF('Training Data'!A937="M",1,0)</f>
        <v>0</v>
      </c>
      <c r="C943" s="22">
        <f>IF('Training Data'!A937="F",1,0)</f>
        <v>1</v>
      </c>
      <c r="D943" s="26">
        <f>IF('Training Data'!$B937="H",1,0)</f>
        <v>0</v>
      </c>
      <c r="E943" s="22">
        <f>IF('Training Data'!$B937="A",1,0)</f>
        <v>0</v>
      </c>
      <c r="F943" s="37">
        <v>0</v>
      </c>
      <c r="G943" s="37">
        <v>1</v>
      </c>
      <c r="H943" s="37">
        <v>0</v>
      </c>
      <c r="I943" s="37">
        <v>0</v>
      </c>
      <c r="J943" s="37">
        <v>0</v>
      </c>
      <c r="K943" s="37">
        <v>0</v>
      </c>
      <c r="L943" s="37">
        <v>0</v>
      </c>
      <c r="M943" s="37">
        <v>0</v>
      </c>
      <c r="N943" s="37">
        <v>0</v>
      </c>
      <c r="O943" s="37">
        <v>0</v>
      </c>
      <c r="P943" s="37">
        <v>0</v>
      </c>
      <c r="Q943" s="37">
        <v>0</v>
      </c>
      <c r="R943" s="37">
        <v>0</v>
      </c>
      <c r="S943" s="37">
        <v>0</v>
      </c>
      <c r="T943" s="22">
        <v>0</v>
      </c>
      <c r="U943" s="24">
        <v>1</v>
      </c>
      <c r="V943" s="23">
        <v>0</v>
      </c>
      <c r="W943" s="54">
        <f t="shared" si="28"/>
        <v>5.9098103820550987E-2</v>
      </c>
      <c r="X943" s="55">
        <f t="shared" si="29"/>
        <v>5.9098103820550987E-2</v>
      </c>
    </row>
    <row r="944" spans="2:24" x14ac:dyDescent="0.25">
      <c r="B944" s="26">
        <f>IF('Training Data'!A938="M",1,0)</f>
        <v>1</v>
      </c>
      <c r="C944" s="22">
        <f>IF('Training Data'!A938="F",1,0)</f>
        <v>0</v>
      </c>
      <c r="D944" s="26">
        <f>IF('Training Data'!$B938="H",1,0)</f>
        <v>0</v>
      </c>
      <c r="E944" s="22">
        <f>IF('Training Data'!$B938="A",1,0)</f>
        <v>1</v>
      </c>
      <c r="F944" s="37">
        <v>0</v>
      </c>
      <c r="G944" s="37">
        <v>0</v>
      </c>
      <c r="H944" s="37">
        <v>0</v>
      </c>
      <c r="I944" s="37">
        <v>0</v>
      </c>
      <c r="J944" s="37">
        <v>0</v>
      </c>
      <c r="K944" s="37">
        <v>0</v>
      </c>
      <c r="L944" s="37">
        <v>0</v>
      </c>
      <c r="M944" s="37">
        <v>0</v>
      </c>
      <c r="N944" s="37">
        <v>0</v>
      </c>
      <c r="O944" s="37">
        <v>0</v>
      </c>
      <c r="P944" s="37">
        <v>1</v>
      </c>
      <c r="Q944" s="37">
        <v>0</v>
      </c>
      <c r="R944" s="37">
        <v>0</v>
      </c>
      <c r="S944" s="37">
        <v>0</v>
      </c>
      <c r="T944" s="22">
        <v>0</v>
      </c>
      <c r="U944" s="24">
        <v>1</v>
      </c>
      <c r="V944" s="23">
        <v>0</v>
      </c>
      <c r="W944" s="54">
        <f t="shared" si="28"/>
        <v>4.2508320994221069E-2</v>
      </c>
      <c r="X944" s="55">
        <f t="shared" si="29"/>
        <v>4.2508320994221069E-2</v>
      </c>
    </row>
    <row r="945" spans="2:24" x14ac:dyDescent="0.25">
      <c r="B945" s="26">
        <f>IF('Training Data'!A939="M",1,0)</f>
        <v>1</v>
      </c>
      <c r="C945" s="22">
        <f>IF('Training Data'!A939="F",1,0)</f>
        <v>0</v>
      </c>
      <c r="D945" s="26">
        <f>IF('Training Data'!$B939="H",1,0)</f>
        <v>0</v>
      </c>
      <c r="E945" s="22">
        <f>IF('Training Data'!$B939="A",1,0)</f>
        <v>0</v>
      </c>
      <c r="F945" s="37">
        <v>0</v>
      </c>
      <c r="G945" s="37">
        <v>0</v>
      </c>
      <c r="H945" s="37">
        <v>1</v>
      </c>
      <c r="I945" s="37">
        <v>0</v>
      </c>
      <c r="J945" s="37">
        <v>0</v>
      </c>
      <c r="K945" s="37">
        <v>0</v>
      </c>
      <c r="L945" s="37">
        <v>0</v>
      </c>
      <c r="M945" s="37">
        <v>1</v>
      </c>
      <c r="N945" s="37">
        <v>0</v>
      </c>
      <c r="O945" s="37">
        <v>0</v>
      </c>
      <c r="P945" s="37">
        <v>0</v>
      </c>
      <c r="Q945" s="37">
        <v>0</v>
      </c>
      <c r="R945" s="37">
        <v>0</v>
      </c>
      <c r="S945" s="37">
        <v>0</v>
      </c>
      <c r="T945" s="22">
        <v>0</v>
      </c>
      <c r="U945" s="24">
        <v>1</v>
      </c>
      <c r="V945" s="23">
        <v>0</v>
      </c>
      <c r="W945" s="54">
        <f t="shared" si="28"/>
        <v>0.25499818709894856</v>
      </c>
      <c r="X945" s="55">
        <f t="shared" si="29"/>
        <v>0.25499818709894856</v>
      </c>
    </row>
    <row r="946" spans="2:24" x14ac:dyDescent="0.25">
      <c r="B946" s="26">
        <f>IF('Training Data'!A940="M",1,0)</f>
        <v>1</v>
      </c>
      <c r="C946" s="22">
        <f>IF('Training Data'!A940="F",1,0)</f>
        <v>0</v>
      </c>
      <c r="D946" s="26">
        <f>IF('Training Data'!$B940="H",1,0)</f>
        <v>0</v>
      </c>
      <c r="E946" s="22">
        <f>IF('Training Data'!$B940="A",1,0)</f>
        <v>1</v>
      </c>
      <c r="F946" s="37">
        <v>0</v>
      </c>
      <c r="G946" s="37">
        <v>0</v>
      </c>
      <c r="H946" s="37">
        <v>1</v>
      </c>
      <c r="I946" s="37">
        <v>0</v>
      </c>
      <c r="J946" s="37">
        <v>0</v>
      </c>
      <c r="K946" s="37">
        <v>0</v>
      </c>
      <c r="L946" s="37">
        <v>0</v>
      </c>
      <c r="M946" s="37">
        <v>0</v>
      </c>
      <c r="N946" s="37">
        <v>0</v>
      </c>
      <c r="O946" s="37">
        <v>0</v>
      </c>
      <c r="P946" s="37">
        <v>1</v>
      </c>
      <c r="Q946" s="37">
        <v>0</v>
      </c>
      <c r="R946" s="37">
        <v>0</v>
      </c>
      <c r="S946" s="37">
        <v>0</v>
      </c>
      <c r="T946" s="22">
        <v>0</v>
      </c>
      <c r="U946" s="24">
        <v>1</v>
      </c>
      <c r="V946" s="23">
        <v>0</v>
      </c>
      <c r="W946" s="54">
        <f t="shared" si="28"/>
        <v>-0.14387373250699326</v>
      </c>
      <c r="X946" s="55">
        <f t="shared" si="29"/>
        <v>0.14387373250699326</v>
      </c>
    </row>
    <row r="947" spans="2:24" x14ac:dyDescent="0.25">
      <c r="B947" s="26">
        <f>IF('Training Data'!A941="M",1,0)</f>
        <v>1</v>
      </c>
      <c r="C947" s="22">
        <f>IF('Training Data'!A941="F",1,0)</f>
        <v>0</v>
      </c>
      <c r="D947" s="26">
        <f>IF('Training Data'!$B941="H",1,0)</f>
        <v>0</v>
      </c>
      <c r="E947" s="22">
        <f>IF('Training Data'!$B941="A",1,0)</f>
        <v>1</v>
      </c>
      <c r="F947" s="37">
        <v>0</v>
      </c>
      <c r="G947" s="37">
        <v>0</v>
      </c>
      <c r="H947" s="37">
        <v>0</v>
      </c>
      <c r="I947" s="37">
        <v>0</v>
      </c>
      <c r="J947" s="37">
        <v>0</v>
      </c>
      <c r="K947" s="37">
        <v>0</v>
      </c>
      <c r="L947" s="37">
        <v>0</v>
      </c>
      <c r="M947" s="37">
        <v>0</v>
      </c>
      <c r="N947" s="37">
        <v>0</v>
      </c>
      <c r="O947" s="37">
        <v>0</v>
      </c>
      <c r="P947" s="37">
        <v>0</v>
      </c>
      <c r="Q947" s="37">
        <v>0</v>
      </c>
      <c r="R947" s="37">
        <v>0</v>
      </c>
      <c r="S947" s="37">
        <v>0</v>
      </c>
      <c r="T947" s="22">
        <v>0</v>
      </c>
      <c r="U947" s="24">
        <v>1</v>
      </c>
      <c r="V947" s="23">
        <v>0</v>
      </c>
      <c r="W947" s="54">
        <f t="shared" si="28"/>
        <v>0.19771614976221014</v>
      </c>
      <c r="X947" s="55">
        <f t="shared" si="29"/>
        <v>0.19771614976221014</v>
      </c>
    </row>
    <row r="948" spans="2:24" x14ac:dyDescent="0.25">
      <c r="B948" s="26">
        <f>IF('Training Data'!A942="M",1,0)</f>
        <v>1</v>
      </c>
      <c r="C948" s="22">
        <f>IF('Training Data'!A942="F",1,0)</f>
        <v>0</v>
      </c>
      <c r="D948" s="26">
        <f>IF('Training Data'!$B942="H",1,0)</f>
        <v>1</v>
      </c>
      <c r="E948" s="22">
        <f>IF('Training Data'!$B942="A",1,0)</f>
        <v>0</v>
      </c>
      <c r="F948" s="37">
        <v>0</v>
      </c>
      <c r="G948" s="37">
        <v>1</v>
      </c>
      <c r="H948" s="37">
        <v>0</v>
      </c>
      <c r="I948" s="37">
        <v>0</v>
      </c>
      <c r="J948" s="37">
        <v>0</v>
      </c>
      <c r="K948" s="37">
        <v>0</v>
      </c>
      <c r="L948" s="37">
        <v>0</v>
      </c>
      <c r="M948" s="37">
        <v>0</v>
      </c>
      <c r="N948" s="37">
        <v>0</v>
      </c>
      <c r="O948" s="37">
        <v>0</v>
      </c>
      <c r="P948" s="37">
        <v>0</v>
      </c>
      <c r="Q948" s="37">
        <v>0</v>
      </c>
      <c r="R948" s="37">
        <v>0</v>
      </c>
      <c r="S948" s="37">
        <v>0</v>
      </c>
      <c r="T948" s="22">
        <v>0</v>
      </c>
      <c r="U948" s="24">
        <v>1</v>
      </c>
      <c r="V948" s="23">
        <v>0</v>
      </c>
      <c r="W948" s="54">
        <f t="shared" si="28"/>
        <v>-7.0688920395807209E-3</v>
      </c>
      <c r="X948" s="55">
        <f t="shared" si="29"/>
        <v>7.0688920395807209E-3</v>
      </c>
    </row>
    <row r="949" spans="2:24" x14ac:dyDescent="0.25">
      <c r="B949" s="26">
        <f>IF('Training Data'!A943="M",1,0)</f>
        <v>1</v>
      </c>
      <c r="C949" s="22">
        <f>IF('Training Data'!A943="F",1,0)</f>
        <v>0</v>
      </c>
      <c r="D949" s="26">
        <f>IF('Training Data'!$B943="H",1,0)</f>
        <v>0</v>
      </c>
      <c r="E949" s="22">
        <f>IF('Training Data'!$B943="A",1,0)</f>
        <v>1</v>
      </c>
      <c r="F949" s="37">
        <v>0</v>
      </c>
      <c r="G949" s="37">
        <v>0</v>
      </c>
      <c r="H949" s="37">
        <v>0</v>
      </c>
      <c r="I949" s="37">
        <v>0</v>
      </c>
      <c r="J949" s="37">
        <v>0</v>
      </c>
      <c r="K949" s="37">
        <v>0</v>
      </c>
      <c r="L949" s="37">
        <v>0</v>
      </c>
      <c r="M949" s="37">
        <v>0</v>
      </c>
      <c r="N949" s="37">
        <v>0</v>
      </c>
      <c r="O949" s="37">
        <v>0</v>
      </c>
      <c r="P949" s="37">
        <v>0</v>
      </c>
      <c r="Q949" s="37">
        <v>0</v>
      </c>
      <c r="R949" s="37">
        <v>0</v>
      </c>
      <c r="S949" s="37">
        <v>0</v>
      </c>
      <c r="T949" s="22">
        <v>0</v>
      </c>
      <c r="U949" s="24">
        <v>1</v>
      </c>
      <c r="V949" s="23">
        <v>0</v>
      </c>
      <c r="W949" s="54">
        <f t="shared" si="28"/>
        <v>0.19771614976221014</v>
      </c>
      <c r="X949" s="55">
        <f t="shared" si="29"/>
        <v>0.19771614976221014</v>
      </c>
    </row>
    <row r="950" spans="2:24" x14ac:dyDescent="0.25">
      <c r="B950" s="26">
        <f>IF('Training Data'!A944="M",1,0)</f>
        <v>1</v>
      </c>
      <c r="C950" s="22">
        <f>IF('Training Data'!A944="F",1,0)</f>
        <v>0</v>
      </c>
      <c r="D950" s="26">
        <f>IF('Training Data'!$B944="H",1,0)</f>
        <v>0</v>
      </c>
      <c r="E950" s="22">
        <f>IF('Training Data'!$B944="A",1,0)</f>
        <v>1</v>
      </c>
      <c r="F950" s="37">
        <v>0</v>
      </c>
      <c r="G950" s="37">
        <v>0</v>
      </c>
      <c r="H950" s="37">
        <v>0</v>
      </c>
      <c r="I950" s="37">
        <v>0</v>
      </c>
      <c r="J950" s="37">
        <v>0</v>
      </c>
      <c r="K950" s="37">
        <v>0</v>
      </c>
      <c r="L950" s="37">
        <v>0</v>
      </c>
      <c r="M950" s="37">
        <v>0</v>
      </c>
      <c r="N950" s="37">
        <v>0</v>
      </c>
      <c r="O950" s="37">
        <v>0</v>
      </c>
      <c r="P950" s="37">
        <v>0</v>
      </c>
      <c r="Q950" s="37">
        <v>0</v>
      </c>
      <c r="R950" s="37">
        <v>0</v>
      </c>
      <c r="S950" s="37">
        <v>1</v>
      </c>
      <c r="T950" s="22">
        <v>0</v>
      </c>
      <c r="U950" s="24">
        <v>1</v>
      </c>
      <c r="V950" s="23">
        <v>0</v>
      </c>
      <c r="W950" s="54">
        <f t="shared" si="28"/>
        <v>5.5376283665195467E-2</v>
      </c>
      <c r="X950" s="55">
        <f t="shared" si="29"/>
        <v>5.5376283665195467E-2</v>
      </c>
    </row>
    <row r="951" spans="2:24" x14ac:dyDescent="0.25">
      <c r="B951" s="26">
        <f>IF('Training Data'!A945="M",1,0)</f>
        <v>0</v>
      </c>
      <c r="C951" s="22">
        <f>IF('Training Data'!A945="F",1,0)</f>
        <v>1</v>
      </c>
      <c r="D951" s="26">
        <f>IF('Training Data'!$B945="H",1,0)</f>
        <v>0</v>
      </c>
      <c r="E951" s="22">
        <f>IF('Training Data'!$B945="A",1,0)</f>
        <v>1</v>
      </c>
      <c r="F951" s="37">
        <v>0</v>
      </c>
      <c r="G951" s="37">
        <v>0</v>
      </c>
      <c r="H951" s="37">
        <v>0</v>
      </c>
      <c r="I951" s="37">
        <v>0</v>
      </c>
      <c r="J951" s="37">
        <v>0</v>
      </c>
      <c r="K951" s="37">
        <v>0</v>
      </c>
      <c r="L951" s="37">
        <v>0</v>
      </c>
      <c r="M951" s="37">
        <v>0</v>
      </c>
      <c r="N951" s="37">
        <v>0</v>
      </c>
      <c r="O951" s="37">
        <v>0</v>
      </c>
      <c r="P951" s="37">
        <v>0</v>
      </c>
      <c r="Q951" s="37">
        <v>0</v>
      </c>
      <c r="R951" s="37">
        <v>0</v>
      </c>
      <c r="S951" s="37">
        <v>0</v>
      </c>
      <c r="T951" s="22">
        <v>0</v>
      </c>
      <c r="U951" s="24">
        <v>1</v>
      </c>
      <c r="V951" s="23">
        <v>0</v>
      </c>
      <c r="W951" s="54">
        <f t="shared" si="28"/>
        <v>0.30860151101610406</v>
      </c>
      <c r="X951" s="55">
        <f t="shared" si="29"/>
        <v>0.30860151101610406</v>
      </c>
    </row>
    <row r="952" spans="2:24" x14ac:dyDescent="0.25">
      <c r="B952" s="26">
        <f>IF('Training Data'!A946="M",1,0)</f>
        <v>0</v>
      </c>
      <c r="C952" s="22">
        <f>IF('Training Data'!A946="F",1,0)</f>
        <v>1</v>
      </c>
      <c r="D952" s="26">
        <f>IF('Training Data'!$B946="H",1,0)</f>
        <v>0</v>
      </c>
      <c r="E952" s="22">
        <f>IF('Training Data'!$B946="A",1,0)</f>
        <v>1</v>
      </c>
      <c r="F952" s="37">
        <v>0</v>
      </c>
      <c r="G952" s="37">
        <v>1</v>
      </c>
      <c r="H952" s="37">
        <v>0</v>
      </c>
      <c r="I952" s="37">
        <v>0</v>
      </c>
      <c r="J952" s="37">
        <v>0</v>
      </c>
      <c r="K952" s="37">
        <v>0</v>
      </c>
      <c r="L952" s="37">
        <v>0</v>
      </c>
      <c r="M952" s="37">
        <v>0</v>
      </c>
      <c r="N952" s="37">
        <v>0</v>
      </c>
      <c r="O952" s="37">
        <v>0</v>
      </c>
      <c r="P952" s="37">
        <v>1</v>
      </c>
      <c r="Q952" s="37">
        <v>0</v>
      </c>
      <c r="R952" s="37">
        <v>0</v>
      </c>
      <c r="S952" s="37">
        <v>0</v>
      </c>
      <c r="T952" s="22">
        <v>0</v>
      </c>
      <c r="U952" s="24">
        <v>1</v>
      </c>
      <c r="V952" s="23">
        <v>0</v>
      </c>
      <c r="W952" s="54">
        <f t="shared" si="28"/>
        <v>-3.945328313227825E-2</v>
      </c>
      <c r="X952" s="55">
        <f t="shared" si="29"/>
        <v>3.945328313227825E-2</v>
      </c>
    </row>
    <row r="953" spans="2:24" x14ac:dyDescent="0.25">
      <c r="B953" s="26">
        <f>IF('Training Data'!A947="M",1,0)</f>
        <v>0</v>
      </c>
      <c r="C953" s="22">
        <f>IF('Training Data'!A947="F",1,0)</f>
        <v>1</v>
      </c>
      <c r="D953" s="26">
        <f>IF('Training Data'!$B947="H",1,0)</f>
        <v>0</v>
      </c>
      <c r="E953" s="22">
        <f>IF('Training Data'!$B947="A",1,0)</f>
        <v>1</v>
      </c>
      <c r="F953" s="37">
        <v>0</v>
      </c>
      <c r="G953" s="37">
        <v>0</v>
      </c>
      <c r="H953" s="37">
        <v>1</v>
      </c>
      <c r="I953" s="37">
        <v>0</v>
      </c>
      <c r="J953" s="37">
        <v>0</v>
      </c>
      <c r="K953" s="37">
        <v>0</v>
      </c>
      <c r="L953" s="37">
        <v>0</v>
      </c>
      <c r="M953" s="37">
        <v>0</v>
      </c>
      <c r="N953" s="37">
        <v>0</v>
      </c>
      <c r="O953" s="37">
        <v>0</v>
      </c>
      <c r="P953" s="37">
        <v>0</v>
      </c>
      <c r="Q953" s="37">
        <v>0</v>
      </c>
      <c r="R953" s="37">
        <v>1</v>
      </c>
      <c r="S953" s="37">
        <v>0</v>
      </c>
      <c r="T953" s="22">
        <v>0</v>
      </c>
      <c r="U953" s="24">
        <v>1</v>
      </c>
      <c r="V953" s="23">
        <v>0</v>
      </c>
      <c r="W953" s="54">
        <f t="shared" si="28"/>
        <v>0.41818197563119691</v>
      </c>
      <c r="X953" s="55">
        <f t="shared" si="29"/>
        <v>0.41818197563119691</v>
      </c>
    </row>
    <row r="954" spans="2:24" x14ac:dyDescent="0.25">
      <c r="B954" s="26">
        <f>IF('Training Data'!A948="M",1,0)</f>
        <v>1</v>
      </c>
      <c r="C954" s="22">
        <f>IF('Training Data'!A948="F",1,0)</f>
        <v>0</v>
      </c>
      <c r="D954" s="26">
        <f>IF('Training Data'!$B948="H",1,0)</f>
        <v>1</v>
      </c>
      <c r="E954" s="22">
        <f>IF('Training Data'!$B948="A",1,0)</f>
        <v>0</v>
      </c>
      <c r="F954" s="37">
        <v>0</v>
      </c>
      <c r="G954" s="37">
        <v>0</v>
      </c>
      <c r="H954" s="37">
        <v>0</v>
      </c>
      <c r="I954" s="37">
        <v>0</v>
      </c>
      <c r="J954" s="37">
        <v>0</v>
      </c>
      <c r="K954" s="37">
        <v>1</v>
      </c>
      <c r="L954" s="37">
        <v>0</v>
      </c>
      <c r="M954" s="37">
        <v>0</v>
      </c>
      <c r="N954" s="37">
        <v>0</v>
      </c>
      <c r="O954" s="37">
        <v>0</v>
      </c>
      <c r="P954" s="37">
        <v>0</v>
      </c>
      <c r="Q954" s="37">
        <v>0</v>
      </c>
      <c r="R954" s="37">
        <v>0</v>
      </c>
      <c r="S954" s="37">
        <v>1</v>
      </c>
      <c r="T954" s="22">
        <v>0</v>
      </c>
      <c r="U954" s="24">
        <v>1</v>
      </c>
      <c r="V954" s="23">
        <v>0</v>
      </c>
      <c r="W954" s="54">
        <f t="shared" si="28"/>
        <v>0.42605004128115637</v>
      </c>
      <c r="X954" s="55">
        <f t="shared" si="29"/>
        <v>0.42605004128115637</v>
      </c>
    </row>
    <row r="955" spans="2:24" x14ac:dyDescent="0.25">
      <c r="B955" s="26">
        <f>IF('Training Data'!A949="M",1,0)</f>
        <v>0</v>
      </c>
      <c r="C955" s="22">
        <f>IF('Training Data'!A949="F",1,0)</f>
        <v>0</v>
      </c>
      <c r="D955" s="26">
        <f>IF('Training Data'!$B949="H",1,0)</f>
        <v>1</v>
      </c>
      <c r="E955" s="22">
        <f>IF('Training Data'!$B949="A",1,0)</f>
        <v>0</v>
      </c>
      <c r="F955" s="37">
        <v>1</v>
      </c>
      <c r="G955" s="37">
        <v>1</v>
      </c>
      <c r="H955" s="37">
        <v>0</v>
      </c>
      <c r="I955" s="37">
        <v>0</v>
      </c>
      <c r="J955" s="37">
        <v>0</v>
      </c>
      <c r="K955" s="37">
        <v>0</v>
      </c>
      <c r="L955" s="37">
        <v>0</v>
      </c>
      <c r="M955" s="37">
        <v>0</v>
      </c>
      <c r="N955" s="37">
        <v>0</v>
      </c>
      <c r="O955" s="37">
        <v>0</v>
      </c>
      <c r="P955" s="37">
        <v>0</v>
      </c>
      <c r="Q955" s="37">
        <v>0</v>
      </c>
      <c r="R955" s="37">
        <v>0</v>
      </c>
      <c r="S955" s="37">
        <v>0</v>
      </c>
      <c r="T955" s="22">
        <v>0</v>
      </c>
      <c r="U955" s="24">
        <v>1</v>
      </c>
      <c r="V955" s="23">
        <v>0</v>
      </c>
      <c r="W955" s="54">
        <f t="shared" si="28"/>
        <v>0.26695731432502223</v>
      </c>
      <c r="X955" s="55">
        <f t="shared" si="29"/>
        <v>0.26695731432502223</v>
      </c>
    </row>
    <row r="956" spans="2:24" x14ac:dyDescent="0.25">
      <c r="B956" s="26">
        <f>IF('Training Data'!A950="M",1,0)</f>
        <v>0</v>
      </c>
      <c r="C956" s="22">
        <f>IF('Training Data'!A950="F",1,0)</f>
        <v>1</v>
      </c>
      <c r="D956" s="26">
        <f>IF('Training Data'!$B950="H",1,0)</f>
        <v>0</v>
      </c>
      <c r="E956" s="22">
        <f>IF('Training Data'!$B950="A",1,0)</f>
        <v>1</v>
      </c>
      <c r="F956" s="37">
        <v>0</v>
      </c>
      <c r="G956" s="37">
        <v>0</v>
      </c>
      <c r="H956" s="37">
        <v>1</v>
      </c>
      <c r="I956" s="37">
        <v>0</v>
      </c>
      <c r="J956" s="37">
        <v>0</v>
      </c>
      <c r="K956" s="37">
        <v>0</v>
      </c>
      <c r="L956" s="37">
        <v>0</v>
      </c>
      <c r="M956" s="37">
        <v>0</v>
      </c>
      <c r="N956" s="37">
        <v>0</v>
      </c>
      <c r="O956" s="37">
        <v>0</v>
      </c>
      <c r="P956" s="37">
        <v>0</v>
      </c>
      <c r="Q956" s="37">
        <v>0</v>
      </c>
      <c r="R956" s="37">
        <v>0</v>
      </c>
      <c r="S956" s="37">
        <v>0</v>
      </c>
      <c r="T956" s="22">
        <v>0</v>
      </c>
      <c r="U956" s="24">
        <v>1</v>
      </c>
      <c r="V956" s="23">
        <v>0</v>
      </c>
      <c r="W956" s="54">
        <f t="shared" si="28"/>
        <v>0.12221945751488969</v>
      </c>
      <c r="X956" s="55">
        <f t="shared" si="29"/>
        <v>0.12221945751488969</v>
      </c>
    </row>
    <row r="957" spans="2:24" x14ac:dyDescent="0.25">
      <c r="B957" s="26">
        <f>IF('Training Data'!A951="M",1,0)</f>
        <v>1</v>
      </c>
      <c r="C957" s="22">
        <f>IF('Training Data'!A951="F",1,0)</f>
        <v>0</v>
      </c>
      <c r="D957" s="26">
        <f>IF('Training Data'!$B951="H",1,0)</f>
        <v>1</v>
      </c>
      <c r="E957" s="22">
        <f>IF('Training Data'!$B951="A",1,0)</f>
        <v>0</v>
      </c>
      <c r="F957" s="37">
        <v>0</v>
      </c>
      <c r="G957" s="37">
        <v>0</v>
      </c>
      <c r="H957" s="37">
        <v>0</v>
      </c>
      <c r="I957" s="37">
        <v>0</v>
      </c>
      <c r="J957" s="37">
        <v>0</v>
      </c>
      <c r="K957" s="37">
        <v>0</v>
      </c>
      <c r="L957" s="37">
        <v>0</v>
      </c>
      <c r="M957" s="37">
        <v>0</v>
      </c>
      <c r="N957" s="37">
        <v>0</v>
      </c>
      <c r="O957" s="37">
        <v>0</v>
      </c>
      <c r="P957" s="37">
        <v>0</v>
      </c>
      <c r="Q957" s="37">
        <v>0</v>
      </c>
      <c r="R957" s="37">
        <v>0</v>
      </c>
      <c r="S957" s="37">
        <v>0</v>
      </c>
      <c r="T957" s="22">
        <v>0</v>
      </c>
      <c r="U957" s="24">
        <v>1</v>
      </c>
      <c r="V957" s="23">
        <v>0</v>
      </c>
      <c r="W957" s="54">
        <f t="shared" si="28"/>
        <v>0.18577807334081253</v>
      </c>
      <c r="X957" s="55">
        <f t="shared" si="29"/>
        <v>0.18577807334081253</v>
      </c>
    </row>
    <row r="958" spans="2:24" x14ac:dyDescent="0.25">
      <c r="B958" s="26">
        <f>IF('Training Data'!A952="M",1,0)</f>
        <v>0</v>
      </c>
      <c r="C958" s="22">
        <f>IF('Training Data'!A952="F",1,0)</f>
        <v>1</v>
      </c>
      <c r="D958" s="26">
        <f>IF('Training Data'!$B952="H",1,0)</f>
        <v>1</v>
      </c>
      <c r="E958" s="22">
        <f>IF('Training Data'!$B952="A",1,0)</f>
        <v>0</v>
      </c>
      <c r="F958" s="37">
        <v>0</v>
      </c>
      <c r="G958" s="37">
        <v>1</v>
      </c>
      <c r="H958" s="37">
        <v>0</v>
      </c>
      <c r="I958" s="37">
        <v>0</v>
      </c>
      <c r="J958" s="37">
        <v>0</v>
      </c>
      <c r="K958" s="37">
        <v>0</v>
      </c>
      <c r="L958" s="37">
        <v>0</v>
      </c>
      <c r="M958" s="37">
        <v>0</v>
      </c>
      <c r="N958" s="37">
        <v>0</v>
      </c>
      <c r="O958" s="37">
        <v>0</v>
      </c>
      <c r="P958" s="37">
        <v>1</v>
      </c>
      <c r="Q958" s="37">
        <v>0</v>
      </c>
      <c r="R958" s="37">
        <v>0</v>
      </c>
      <c r="S958" s="37">
        <v>1</v>
      </c>
      <c r="T958" s="22">
        <v>0</v>
      </c>
      <c r="U958" s="24">
        <v>1</v>
      </c>
      <c r="V958" s="23">
        <v>0</v>
      </c>
      <c r="W958" s="54">
        <f t="shared" si="28"/>
        <v>-0.19373122565069051</v>
      </c>
      <c r="X958" s="55">
        <f t="shared" si="29"/>
        <v>0.19373122565069051</v>
      </c>
    </row>
    <row r="959" spans="2:24" x14ac:dyDescent="0.25">
      <c r="B959" s="26">
        <f>IF('Training Data'!A953="M",1,0)</f>
        <v>0</v>
      </c>
      <c r="C959" s="22">
        <f>IF('Training Data'!A953="F",1,0)</f>
        <v>0</v>
      </c>
      <c r="D959" s="26">
        <f>IF('Training Data'!$B953="H",1,0)</f>
        <v>1</v>
      </c>
      <c r="E959" s="22">
        <f>IF('Training Data'!$B953="A",1,0)</f>
        <v>0</v>
      </c>
      <c r="F959" s="37">
        <v>0</v>
      </c>
      <c r="G959" s="37">
        <v>1</v>
      </c>
      <c r="H959" s="37">
        <v>0</v>
      </c>
      <c r="I959" s="37">
        <v>0</v>
      </c>
      <c r="J959" s="37">
        <v>0</v>
      </c>
      <c r="K959" s="37">
        <v>0</v>
      </c>
      <c r="L959" s="37">
        <v>0</v>
      </c>
      <c r="M959" s="37">
        <v>0</v>
      </c>
      <c r="N959" s="37">
        <v>0</v>
      </c>
      <c r="O959" s="37">
        <v>0</v>
      </c>
      <c r="P959" s="37">
        <v>0</v>
      </c>
      <c r="Q959" s="37">
        <v>0</v>
      </c>
      <c r="R959" s="37">
        <v>0</v>
      </c>
      <c r="S959" s="37">
        <v>1</v>
      </c>
      <c r="T959" s="22">
        <v>0</v>
      </c>
      <c r="U959" s="24">
        <v>1</v>
      </c>
      <c r="V959" s="23">
        <v>0</v>
      </c>
      <c r="W959" s="54">
        <f t="shared" si="28"/>
        <v>-0.12837501008408825</v>
      </c>
      <c r="X959" s="55">
        <f t="shared" si="29"/>
        <v>0.12837501008408825</v>
      </c>
    </row>
    <row r="960" spans="2:24" x14ac:dyDescent="0.25">
      <c r="B960" s="26">
        <f>IF('Training Data'!A954="M",1,0)</f>
        <v>1</v>
      </c>
      <c r="C960" s="22">
        <f>IF('Training Data'!A954="F",1,0)</f>
        <v>0</v>
      </c>
      <c r="D960" s="26">
        <f>IF('Training Data'!$B954="H",1,0)</f>
        <v>0</v>
      </c>
      <c r="E960" s="22">
        <f>IF('Training Data'!$B954="A",1,0)</f>
        <v>1</v>
      </c>
      <c r="F960" s="37">
        <v>0</v>
      </c>
      <c r="G960" s="37">
        <v>0</v>
      </c>
      <c r="H960" s="37">
        <v>0</v>
      </c>
      <c r="I960" s="37">
        <v>0</v>
      </c>
      <c r="J960" s="37">
        <v>0</v>
      </c>
      <c r="K960" s="37">
        <v>0</v>
      </c>
      <c r="L960" s="37">
        <v>0</v>
      </c>
      <c r="M960" s="37">
        <v>0</v>
      </c>
      <c r="N960" s="37">
        <v>0</v>
      </c>
      <c r="O960" s="37">
        <v>0</v>
      </c>
      <c r="P960" s="37">
        <v>0</v>
      </c>
      <c r="Q960" s="37">
        <v>0</v>
      </c>
      <c r="R960" s="37">
        <v>0</v>
      </c>
      <c r="S960" s="37">
        <v>0</v>
      </c>
      <c r="T960" s="22">
        <v>0</v>
      </c>
      <c r="U960" s="24">
        <v>1</v>
      </c>
      <c r="V960" s="23">
        <v>0</v>
      </c>
      <c r="W960" s="54">
        <f t="shared" si="28"/>
        <v>0.19771614976221014</v>
      </c>
      <c r="X960" s="55">
        <f t="shared" si="29"/>
        <v>0.19771614976221014</v>
      </c>
    </row>
    <row r="961" spans="2:24" x14ac:dyDescent="0.25">
      <c r="B961" s="26">
        <f>IF('Training Data'!A955="M",1,0)</f>
        <v>1</v>
      </c>
      <c r="C961" s="22">
        <f>IF('Training Data'!A955="F",1,0)</f>
        <v>0</v>
      </c>
      <c r="D961" s="26">
        <f>IF('Training Data'!$B955="H",1,0)</f>
        <v>0</v>
      </c>
      <c r="E961" s="22">
        <f>IF('Training Data'!$B955="A",1,0)</f>
        <v>1</v>
      </c>
      <c r="F961" s="37">
        <v>0</v>
      </c>
      <c r="G961" s="37">
        <v>0</v>
      </c>
      <c r="H961" s="37">
        <v>0</v>
      </c>
      <c r="I961" s="37">
        <v>0</v>
      </c>
      <c r="J961" s="37">
        <v>0</v>
      </c>
      <c r="K961" s="37">
        <v>0</v>
      </c>
      <c r="L961" s="37">
        <v>0</v>
      </c>
      <c r="M961" s="37">
        <v>0</v>
      </c>
      <c r="N961" s="37">
        <v>0</v>
      </c>
      <c r="O961" s="37">
        <v>0</v>
      </c>
      <c r="P961" s="37">
        <v>1</v>
      </c>
      <c r="Q961" s="37">
        <v>0</v>
      </c>
      <c r="R961" s="37">
        <v>0</v>
      </c>
      <c r="S961" s="37">
        <v>0</v>
      </c>
      <c r="T961" s="22">
        <v>0</v>
      </c>
      <c r="U961" s="24">
        <v>1</v>
      </c>
      <c r="V961" s="23">
        <v>0</v>
      </c>
      <c r="W961" s="54">
        <f t="shared" si="28"/>
        <v>4.2508320994221069E-2</v>
      </c>
      <c r="X961" s="55">
        <f t="shared" si="29"/>
        <v>4.2508320994221069E-2</v>
      </c>
    </row>
    <row r="962" spans="2:24" x14ac:dyDescent="0.25">
      <c r="B962" s="26">
        <f>IF('Training Data'!A956="M",1,0)</f>
        <v>1</v>
      </c>
      <c r="C962" s="22">
        <f>IF('Training Data'!A956="F",1,0)</f>
        <v>0</v>
      </c>
      <c r="D962" s="26">
        <f>IF('Training Data'!$B956="H",1,0)</f>
        <v>1</v>
      </c>
      <c r="E962" s="22">
        <f>IF('Training Data'!$B956="A",1,0)</f>
        <v>0</v>
      </c>
      <c r="F962" s="37">
        <v>0</v>
      </c>
      <c r="G962" s="37">
        <v>1</v>
      </c>
      <c r="H962" s="37">
        <v>0</v>
      </c>
      <c r="I962" s="37">
        <v>0</v>
      </c>
      <c r="J962" s="37">
        <v>0</v>
      </c>
      <c r="K962" s="37">
        <v>0</v>
      </c>
      <c r="L962" s="37">
        <v>0</v>
      </c>
      <c r="M962" s="37">
        <v>0</v>
      </c>
      <c r="N962" s="37">
        <v>0</v>
      </c>
      <c r="O962" s="37">
        <v>0</v>
      </c>
      <c r="P962" s="37">
        <v>1</v>
      </c>
      <c r="Q962" s="37">
        <v>0</v>
      </c>
      <c r="R962" s="37">
        <v>0</v>
      </c>
      <c r="S962" s="37">
        <v>0</v>
      </c>
      <c r="T962" s="22">
        <v>0</v>
      </c>
      <c r="U962" s="24">
        <v>1</v>
      </c>
      <c r="V962" s="23">
        <v>0</v>
      </c>
      <c r="W962" s="54">
        <f t="shared" si="28"/>
        <v>-0.16227672080756977</v>
      </c>
      <c r="X962" s="55">
        <f t="shared" si="29"/>
        <v>0.16227672080756977</v>
      </c>
    </row>
    <row r="963" spans="2:24" x14ac:dyDescent="0.25">
      <c r="B963" s="26">
        <f>IF('Training Data'!A957="M",1,0)</f>
        <v>0</v>
      </c>
      <c r="C963" s="22">
        <f>IF('Training Data'!A957="F",1,0)</f>
        <v>1</v>
      </c>
      <c r="D963" s="26">
        <f>IF('Training Data'!$B957="H",1,0)</f>
        <v>1</v>
      </c>
      <c r="E963" s="22">
        <f>IF('Training Data'!$B957="A",1,0)</f>
        <v>0</v>
      </c>
      <c r="F963" s="37">
        <v>0</v>
      </c>
      <c r="G963" s="37">
        <v>1</v>
      </c>
      <c r="H963" s="37">
        <v>1</v>
      </c>
      <c r="I963" s="37">
        <v>0</v>
      </c>
      <c r="J963" s="37">
        <v>0</v>
      </c>
      <c r="K963" s="37">
        <v>0</v>
      </c>
      <c r="L963" s="37">
        <v>0</v>
      </c>
      <c r="M963" s="37">
        <v>0</v>
      </c>
      <c r="N963" s="37">
        <v>0</v>
      </c>
      <c r="O963" s="37">
        <v>0</v>
      </c>
      <c r="P963" s="37">
        <v>0</v>
      </c>
      <c r="Q963" s="37">
        <v>0</v>
      </c>
      <c r="R963" s="37">
        <v>0</v>
      </c>
      <c r="S963" s="37">
        <v>0</v>
      </c>
      <c r="T963" s="22">
        <v>0</v>
      </c>
      <c r="U963" s="24">
        <v>1</v>
      </c>
      <c r="V963" s="23">
        <v>0</v>
      </c>
      <c r="W963" s="54">
        <f t="shared" si="28"/>
        <v>-8.2565584286901139E-2</v>
      </c>
      <c r="X963" s="55">
        <f t="shared" si="29"/>
        <v>8.2565584286901139E-2</v>
      </c>
    </row>
    <row r="964" spans="2:24" x14ac:dyDescent="0.25">
      <c r="B964" s="26">
        <f>IF('Training Data'!A958="M",1,0)</f>
        <v>1</v>
      </c>
      <c r="C964" s="22">
        <f>IF('Training Data'!A958="F",1,0)</f>
        <v>0</v>
      </c>
      <c r="D964" s="26">
        <f>IF('Training Data'!$B958="H",1,0)</f>
        <v>1</v>
      </c>
      <c r="E964" s="22">
        <f>IF('Training Data'!$B958="A",1,0)</f>
        <v>0</v>
      </c>
      <c r="F964" s="37">
        <v>0</v>
      </c>
      <c r="G964" s="37">
        <v>0</v>
      </c>
      <c r="H964" s="37">
        <v>1</v>
      </c>
      <c r="I964" s="37">
        <v>0</v>
      </c>
      <c r="J964" s="37">
        <v>0</v>
      </c>
      <c r="K964" s="37">
        <v>0</v>
      </c>
      <c r="L964" s="37">
        <v>0</v>
      </c>
      <c r="M964" s="37">
        <v>0</v>
      </c>
      <c r="N964" s="37">
        <v>0</v>
      </c>
      <c r="O964" s="37">
        <v>0</v>
      </c>
      <c r="P964" s="37">
        <v>0</v>
      </c>
      <c r="Q964" s="37">
        <v>0</v>
      </c>
      <c r="R964" s="37">
        <v>0</v>
      </c>
      <c r="S964" s="37">
        <v>1</v>
      </c>
      <c r="T964" s="22">
        <v>0</v>
      </c>
      <c r="U964" s="24">
        <v>1</v>
      </c>
      <c r="V964" s="23">
        <v>0</v>
      </c>
      <c r="W964" s="54">
        <f t="shared" si="28"/>
        <v>-0.14294384625741657</v>
      </c>
      <c r="X964" s="55">
        <f t="shared" si="29"/>
        <v>0.14294384625741657</v>
      </c>
    </row>
    <row r="965" spans="2:24" x14ac:dyDescent="0.25">
      <c r="B965" s="26">
        <f>IF('Training Data'!A959="M",1,0)</f>
        <v>0</v>
      </c>
      <c r="C965" s="22">
        <f>IF('Training Data'!A959="F",1,0)</f>
        <v>1</v>
      </c>
      <c r="D965" s="26">
        <f>IF('Training Data'!$B959="H",1,0)</f>
        <v>0</v>
      </c>
      <c r="E965" s="22">
        <f>IF('Training Data'!$B959="A",1,0)</f>
        <v>1</v>
      </c>
      <c r="F965" s="37">
        <v>0</v>
      </c>
      <c r="G965" s="37">
        <v>0</v>
      </c>
      <c r="H965" s="37">
        <v>1</v>
      </c>
      <c r="I965" s="37">
        <v>0</v>
      </c>
      <c r="J965" s="37">
        <v>0</v>
      </c>
      <c r="K965" s="37">
        <v>0</v>
      </c>
      <c r="L965" s="37">
        <v>0</v>
      </c>
      <c r="M965" s="37">
        <v>0</v>
      </c>
      <c r="N965" s="37">
        <v>0</v>
      </c>
      <c r="O965" s="37">
        <v>0</v>
      </c>
      <c r="P965" s="37">
        <v>1</v>
      </c>
      <c r="Q965" s="37">
        <v>0</v>
      </c>
      <c r="R965" s="37">
        <v>0</v>
      </c>
      <c r="S965" s="37">
        <v>0</v>
      </c>
      <c r="T965" s="22">
        <v>0</v>
      </c>
      <c r="U965" s="24">
        <v>1</v>
      </c>
      <c r="V965" s="23">
        <v>0</v>
      </c>
      <c r="W965" s="54">
        <f t="shared" si="28"/>
        <v>-3.2988371253099391E-2</v>
      </c>
      <c r="X965" s="55">
        <f t="shared" si="29"/>
        <v>3.2988371253099391E-2</v>
      </c>
    </row>
    <row r="966" spans="2:24" x14ac:dyDescent="0.25">
      <c r="B966" s="26">
        <f>IF('Training Data'!A960="M",1,0)</f>
        <v>0</v>
      </c>
      <c r="C966" s="22">
        <f>IF('Training Data'!A960="F",1,0)</f>
        <v>0</v>
      </c>
      <c r="D966" s="26">
        <f>IF('Training Data'!$B960="H",1,0)</f>
        <v>1</v>
      </c>
      <c r="E966" s="22">
        <f>IF('Training Data'!$B960="A",1,0)</f>
        <v>0</v>
      </c>
      <c r="F966" s="37">
        <v>0</v>
      </c>
      <c r="G966" s="37">
        <v>0</v>
      </c>
      <c r="H966" s="37">
        <v>0</v>
      </c>
      <c r="I966" s="37">
        <v>0</v>
      </c>
      <c r="J966" s="37">
        <v>0</v>
      </c>
      <c r="K966" s="37">
        <v>0</v>
      </c>
      <c r="L966" s="37">
        <v>0</v>
      </c>
      <c r="M966" s="37">
        <v>0</v>
      </c>
      <c r="N966" s="37">
        <v>0</v>
      </c>
      <c r="O966" s="37">
        <v>0</v>
      </c>
      <c r="P966" s="37">
        <v>0</v>
      </c>
      <c r="Q966" s="37">
        <v>0</v>
      </c>
      <c r="R966" s="37">
        <v>0</v>
      </c>
      <c r="S966" s="37">
        <v>0</v>
      </c>
      <c r="T966" s="22">
        <v>0</v>
      </c>
      <c r="U966" s="24">
        <v>1</v>
      </c>
      <c r="V966" s="23">
        <v>0</v>
      </c>
      <c r="W966" s="54">
        <f t="shared" si="28"/>
        <v>0.20681182139331966</v>
      </c>
      <c r="X966" s="55">
        <f t="shared" si="29"/>
        <v>0.20681182139331966</v>
      </c>
    </row>
    <row r="967" spans="2:24" x14ac:dyDescent="0.25">
      <c r="B967" s="26">
        <f>IF('Training Data'!A961="M",1,0)</f>
        <v>0</v>
      </c>
      <c r="C967" s="22">
        <f>IF('Training Data'!A961="F",1,0)</f>
        <v>0</v>
      </c>
      <c r="D967" s="26">
        <f>IF('Training Data'!$B961="H",1,0)</f>
        <v>1</v>
      </c>
      <c r="E967" s="22">
        <f>IF('Training Data'!$B961="A",1,0)</f>
        <v>0</v>
      </c>
      <c r="F967" s="37">
        <v>0</v>
      </c>
      <c r="G967" s="37">
        <v>0</v>
      </c>
      <c r="H967" s="37">
        <v>0</v>
      </c>
      <c r="I967" s="37">
        <v>0</v>
      </c>
      <c r="J967" s="37">
        <v>0</v>
      </c>
      <c r="K967" s="37">
        <v>0</v>
      </c>
      <c r="L967" s="37">
        <v>0</v>
      </c>
      <c r="M967" s="37">
        <v>0</v>
      </c>
      <c r="N967" s="37">
        <v>0</v>
      </c>
      <c r="O967" s="37">
        <v>0</v>
      </c>
      <c r="P967" s="37">
        <v>0</v>
      </c>
      <c r="Q967" s="37">
        <v>0</v>
      </c>
      <c r="R967" s="37">
        <v>0</v>
      </c>
      <c r="S967" s="37">
        <v>0</v>
      </c>
      <c r="T967" s="22">
        <v>0</v>
      </c>
      <c r="U967" s="24">
        <v>1</v>
      </c>
      <c r="V967" s="23">
        <v>0</v>
      </c>
      <c r="W967" s="54">
        <f t="shared" si="28"/>
        <v>0.20681182139331966</v>
      </c>
      <c r="X967" s="55">
        <f t="shared" si="29"/>
        <v>0.20681182139331966</v>
      </c>
    </row>
    <row r="968" spans="2:24" x14ac:dyDescent="0.25">
      <c r="B968" s="26">
        <f>IF('Training Data'!A962="M",1,0)</f>
        <v>1</v>
      </c>
      <c r="C968" s="22">
        <f>IF('Training Data'!A962="F",1,0)</f>
        <v>0</v>
      </c>
      <c r="D968" s="26">
        <f>IF('Training Data'!$B962="H",1,0)</f>
        <v>1</v>
      </c>
      <c r="E968" s="22">
        <f>IF('Training Data'!$B962="A",1,0)</f>
        <v>0</v>
      </c>
      <c r="F968" s="37">
        <v>0</v>
      </c>
      <c r="G968" s="37">
        <v>0</v>
      </c>
      <c r="H968" s="37">
        <v>0</v>
      </c>
      <c r="I968" s="37">
        <v>0</v>
      </c>
      <c r="J968" s="37">
        <v>0</v>
      </c>
      <c r="K968" s="37">
        <v>0</v>
      </c>
      <c r="L968" s="37">
        <v>0</v>
      </c>
      <c r="M968" s="37">
        <v>0</v>
      </c>
      <c r="N968" s="37">
        <v>0</v>
      </c>
      <c r="O968" s="37">
        <v>0</v>
      </c>
      <c r="P968" s="37">
        <v>0</v>
      </c>
      <c r="Q968" s="37">
        <v>0</v>
      </c>
      <c r="R968" s="37">
        <v>0</v>
      </c>
      <c r="S968" s="37">
        <v>1</v>
      </c>
      <c r="T968" s="22">
        <v>0</v>
      </c>
      <c r="U968" s="24">
        <v>1</v>
      </c>
      <c r="V968" s="23">
        <v>0</v>
      </c>
      <c r="W968" s="54">
        <f t="shared" ref="W968:W1007" si="30">SUMPRODUCT($B$2:$U$2,B968:U968)</f>
        <v>4.3438207243797836E-2</v>
      </c>
      <c r="X968" s="55">
        <f t="shared" si="29"/>
        <v>4.3438207243797836E-2</v>
      </c>
    </row>
    <row r="969" spans="2:24" x14ac:dyDescent="0.25">
      <c r="B969" s="26">
        <f>IF('Training Data'!A963="M",1,0)</f>
        <v>0</v>
      </c>
      <c r="C969" s="22">
        <f>IF('Training Data'!A963="F",1,0)</f>
        <v>1</v>
      </c>
      <c r="D969" s="26">
        <f>IF('Training Data'!$B963="H",1,0)</f>
        <v>0</v>
      </c>
      <c r="E969" s="22">
        <f>IF('Training Data'!$B963="A",1,0)</f>
        <v>0</v>
      </c>
      <c r="F969" s="37">
        <v>0</v>
      </c>
      <c r="G969" s="37">
        <v>0</v>
      </c>
      <c r="H969" s="37">
        <v>0</v>
      </c>
      <c r="I969" s="37">
        <v>0</v>
      </c>
      <c r="J969" s="37">
        <v>0</v>
      </c>
      <c r="K969" s="37">
        <v>0</v>
      </c>
      <c r="L969" s="37">
        <v>0</v>
      </c>
      <c r="M969" s="37">
        <v>0</v>
      </c>
      <c r="N969" s="37">
        <v>0</v>
      </c>
      <c r="O969" s="37">
        <v>0</v>
      </c>
      <c r="P969" s="37">
        <v>0</v>
      </c>
      <c r="Q969" s="37">
        <v>0</v>
      </c>
      <c r="R969" s="37">
        <v>0</v>
      </c>
      <c r="S969" s="37">
        <v>0</v>
      </c>
      <c r="T969" s="22">
        <v>0</v>
      </c>
      <c r="U969" s="24">
        <v>1</v>
      </c>
      <c r="V969" s="23">
        <v>0</v>
      </c>
      <c r="W969" s="54">
        <f t="shared" si="30"/>
        <v>0.25194506920094423</v>
      </c>
      <c r="X969" s="55">
        <f t="shared" ref="X969:X1007" si="31">ABS(V969-W969)</f>
        <v>0.25194506920094423</v>
      </c>
    </row>
    <row r="970" spans="2:24" x14ac:dyDescent="0.25">
      <c r="B970" s="26">
        <f>IF('Training Data'!A964="M",1,0)</f>
        <v>0</v>
      </c>
      <c r="C970" s="22">
        <f>IF('Training Data'!A964="F",1,0)</f>
        <v>1</v>
      </c>
      <c r="D970" s="26">
        <f>IF('Training Data'!$B964="H",1,0)</f>
        <v>1</v>
      </c>
      <c r="E970" s="22">
        <f>IF('Training Data'!$B964="A",1,0)</f>
        <v>0</v>
      </c>
      <c r="F970" s="37">
        <v>0</v>
      </c>
      <c r="G970" s="37">
        <v>1</v>
      </c>
      <c r="H970" s="37">
        <v>0</v>
      </c>
      <c r="I970" s="37">
        <v>0</v>
      </c>
      <c r="J970" s="37">
        <v>0</v>
      </c>
      <c r="K970" s="37">
        <v>0</v>
      </c>
      <c r="L970" s="37">
        <v>0</v>
      </c>
      <c r="M970" s="37">
        <v>0</v>
      </c>
      <c r="N970" s="37">
        <v>0</v>
      </c>
      <c r="O970" s="37">
        <v>0</v>
      </c>
      <c r="P970" s="37">
        <v>0</v>
      </c>
      <c r="Q970" s="37">
        <v>0</v>
      </c>
      <c r="R970" s="37">
        <v>0</v>
      </c>
      <c r="S970" s="37">
        <v>0</v>
      </c>
      <c r="T970" s="22">
        <v>0</v>
      </c>
      <c r="U970" s="24">
        <v>1</v>
      </c>
      <c r="V970" s="23">
        <v>0</v>
      </c>
      <c r="W970" s="54">
        <f t="shared" si="30"/>
        <v>0.10381646921431323</v>
      </c>
      <c r="X970" s="55">
        <f t="shared" si="31"/>
        <v>0.10381646921431323</v>
      </c>
    </row>
    <row r="971" spans="2:24" x14ac:dyDescent="0.25">
      <c r="B971" s="26">
        <f>IF('Training Data'!A965="M",1,0)</f>
        <v>0</v>
      </c>
      <c r="C971" s="22">
        <f>IF('Training Data'!A965="F",1,0)</f>
        <v>1</v>
      </c>
      <c r="D971" s="26">
        <f>IF('Training Data'!$B965="H",1,0)</f>
        <v>0</v>
      </c>
      <c r="E971" s="22">
        <f>IF('Training Data'!$B965="A",1,0)</f>
        <v>0</v>
      </c>
      <c r="F971" s="37">
        <v>0</v>
      </c>
      <c r="G971" s="37">
        <v>0</v>
      </c>
      <c r="H971" s="37">
        <v>0</v>
      </c>
      <c r="I971" s="37">
        <v>0</v>
      </c>
      <c r="J971" s="37">
        <v>0</v>
      </c>
      <c r="K971" s="37">
        <v>0</v>
      </c>
      <c r="L971" s="37">
        <v>0</v>
      </c>
      <c r="M971" s="37">
        <v>0</v>
      </c>
      <c r="N971" s="37">
        <v>0</v>
      </c>
      <c r="O971" s="37">
        <v>0</v>
      </c>
      <c r="P971" s="37">
        <v>0</v>
      </c>
      <c r="Q971" s="37">
        <v>0</v>
      </c>
      <c r="R971" s="37">
        <v>0</v>
      </c>
      <c r="S971" s="37">
        <v>0</v>
      </c>
      <c r="T971" s="22">
        <v>0</v>
      </c>
      <c r="U971" s="24">
        <v>1</v>
      </c>
      <c r="V971" s="23">
        <v>0</v>
      </c>
      <c r="W971" s="54">
        <f t="shared" si="30"/>
        <v>0.25194506920094423</v>
      </c>
      <c r="X971" s="55">
        <f t="shared" si="31"/>
        <v>0.25194506920094423</v>
      </c>
    </row>
    <row r="972" spans="2:24" x14ac:dyDescent="0.25">
      <c r="B972" s="26">
        <f>IF('Training Data'!A966="M",1,0)</f>
        <v>0</v>
      </c>
      <c r="C972" s="22">
        <f>IF('Training Data'!A966="F",1,0)</f>
        <v>1</v>
      </c>
      <c r="D972" s="26">
        <f>IF('Training Data'!$B966="H",1,0)</f>
        <v>0</v>
      </c>
      <c r="E972" s="22">
        <f>IF('Training Data'!$B966="A",1,0)</f>
        <v>1</v>
      </c>
      <c r="F972" s="37">
        <v>0</v>
      </c>
      <c r="G972" s="37">
        <v>0</v>
      </c>
      <c r="H972" s="37">
        <v>0</v>
      </c>
      <c r="I972" s="37">
        <v>0</v>
      </c>
      <c r="J972" s="37">
        <v>0</v>
      </c>
      <c r="K972" s="37">
        <v>0</v>
      </c>
      <c r="L972" s="37">
        <v>0</v>
      </c>
      <c r="M972" s="37">
        <v>0</v>
      </c>
      <c r="N972" s="37">
        <v>0</v>
      </c>
      <c r="O972" s="37">
        <v>0</v>
      </c>
      <c r="P972" s="37">
        <v>1</v>
      </c>
      <c r="Q972" s="37">
        <v>0</v>
      </c>
      <c r="R972" s="37">
        <v>0</v>
      </c>
      <c r="S972" s="37">
        <v>0</v>
      </c>
      <c r="T972" s="22">
        <v>0</v>
      </c>
      <c r="U972" s="24">
        <v>1</v>
      </c>
      <c r="V972" s="23">
        <v>0</v>
      </c>
      <c r="W972" s="54">
        <f t="shared" si="30"/>
        <v>0.15339368224811498</v>
      </c>
      <c r="X972" s="55">
        <f t="shared" si="31"/>
        <v>0.15339368224811498</v>
      </c>
    </row>
    <row r="973" spans="2:24" x14ac:dyDescent="0.25">
      <c r="B973" s="26">
        <f>IF('Training Data'!A967="M",1,0)</f>
        <v>1</v>
      </c>
      <c r="C973" s="22">
        <f>IF('Training Data'!A967="F",1,0)</f>
        <v>0</v>
      </c>
      <c r="D973" s="26">
        <f>IF('Training Data'!$B967="H",1,0)</f>
        <v>1</v>
      </c>
      <c r="E973" s="22">
        <f>IF('Training Data'!$B967="A",1,0)</f>
        <v>0</v>
      </c>
      <c r="F973" s="37">
        <v>0</v>
      </c>
      <c r="G973" s="37">
        <v>0</v>
      </c>
      <c r="H973" s="37">
        <v>0</v>
      </c>
      <c r="I973" s="37">
        <v>0</v>
      </c>
      <c r="J973" s="37">
        <v>0</v>
      </c>
      <c r="K973" s="37">
        <v>0</v>
      </c>
      <c r="L973" s="37">
        <v>0</v>
      </c>
      <c r="M973" s="37">
        <v>0</v>
      </c>
      <c r="N973" s="37">
        <v>0</v>
      </c>
      <c r="O973" s="37">
        <v>0</v>
      </c>
      <c r="P973" s="37">
        <v>0</v>
      </c>
      <c r="Q973" s="37">
        <v>0</v>
      </c>
      <c r="R973" s="37">
        <v>0</v>
      </c>
      <c r="S973" s="37">
        <v>0</v>
      </c>
      <c r="T973" s="22">
        <v>0</v>
      </c>
      <c r="U973" s="24">
        <v>1</v>
      </c>
      <c r="V973" s="23">
        <v>0</v>
      </c>
      <c r="W973" s="54">
        <f t="shared" si="30"/>
        <v>0.18577807334081253</v>
      </c>
      <c r="X973" s="55">
        <f t="shared" si="31"/>
        <v>0.18577807334081253</v>
      </c>
    </row>
    <row r="974" spans="2:24" x14ac:dyDescent="0.25">
      <c r="B974" s="26">
        <f>IF('Training Data'!A968="M",1,0)</f>
        <v>0</v>
      </c>
      <c r="C974" s="22">
        <f>IF('Training Data'!A968="F",1,0)</f>
        <v>0</v>
      </c>
      <c r="D974" s="26">
        <f>IF('Training Data'!$B968="H",1,0)</f>
        <v>1</v>
      </c>
      <c r="E974" s="22">
        <f>IF('Training Data'!$B968="A",1,0)</f>
        <v>0</v>
      </c>
      <c r="F974" s="37">
        <v>0</v>
      </c>
      <c r="G974" s="37">
        <v>0</v>
      </c>
      <c r="H974" s="37">
        <v>0</v>
      </c>
      <c r="I974" s="37">
        <v>0</v>
      </c>
      <c r="J974" s="37">
        <v>0</v>
      </c>
      <c r="K974" s="37">
        <v>0</v>
      </c>
      <c r="L974" s="37">
        <v>0</v>
      </c>
      <c r="M974" s="37">
        <v>0</v>
      </c>
      <c r="N974" s="37">
        <v>0</v>
      </c>
      <c r="O974" s="37">
        <v>0</v>
      </c>
      <c r="P974" s="37">
        <v>0</v>
      </c>
      <c r="Q974" s="37">
        <v>0</v>
      </c>
      <c r="R974" s="37">
        <v>0</v>
      </c>
      <c r="S974" s="37">
        <v>0</v>
      </c>
      <c r="T974" s="22">
        <v>0</v>
      </c>
      <c r="U974" s="24">
        <v>1</v>
      </c>
      <c r="V974" s="23">
        <v>0</v>
      </c>
      <c r="W974" s="54">
        <f t="shared" si="30"/>
        <v>0.20681182139331966</v>
      </c>
      <c r="X974" s="55">
        <f t="shared" si="31"/>
        <v>0.20681182139331966</v>
      </c>
    </row>
    <row r="975" spans="2:24" x14ac:dyDescent="0.25">
      <c r="B975" s="26">
        <f>IF('Training Data'!A969="M",1,0)</f>
        <v>0</v>
      </c>
      <c r="C975" s="22">
        <f>IF('Training Data'!A969="F",1,0)</f>
        <v>1</v>
      </c>
      <c r="D975" s="26">
        <f>IF('Training Data'!$B969="H",1,0)</f>
        <v>0</v>
      </c>
      <c r="E975" s="22">
        <f>IF('Training Data'!$B969="A",1,0)</f>
        <v>1</v>
      </c>
      <c r="F975" s="37">
        <v>0</v>
      </c>
      <c r="G975" s="37">
        <v>1</v>
      </c>
      <c r="H975" s="37">
        <v>0</v>
      </c>
      <c r="I975" s="37">
        <v>0</v>
      </c>
      <c r="J975" s="37">
        <v>0</v>
      </c>
      <c r="K975" s="37">
        <v>0</v>
      </c>
      <c r="L975" s="37">
        <v>0</v>
      </c>
      <c r="M975" s="37">
        <v>0</v>
      </c>
      <c r="N975" s="37">
        <v>0</v>
      </c>
      <c r="O975" s="37">
        <v>0</v>
      </c>
      <c r="P975" s="37">
        <v>1</v>
      </c>
      <c r="Q975" s="37">
        <v>0</v>
      </c>
      <c r="R975" s="37">
        <v>0</v>
      </c>
      <c r="S975" s="37">
        <v>1</v>
      </c>
      <c r="T975" s="22">
        <v>0</v>
      </c>
      <c r="U975" s="24">
        <v>1</v>
      </c>
      <c r="V975" s="23">
        <v>0</v>
      </c>
      <c r="W975" s="54">
        <f t="shared" si="30"/>
        <v>-0.18179314922929296</v>
      </c>
      <c r="X975" s="55">
        <f t="shared" si="31"/>
        <v>0.18179314922929296</v>
      </c>
    </row>
    <row r="976" spans="2:24" x14ac:dyDescent="0.25">
      <c r="B976" s="26">
        <f>IF('Training Data'!A970="M",1,0)</f>
        <v>1</v>
      </c>
      <c r="C976" s="22">
        <f>IF('Training Data'!A970="F",1,0)</f>
        <v>0</v>
      </c>
      <c r="D976" s="26">
        <f>IF('Training Data'!$B970="H",1,0)</f>
        <v>0</v>
      </c>
      <c r="E976" s="22">
        <f>IF('Training Data'!$B970="A",1,0)</f>
        <v>1</v>
      </c>
      <c r="F976" s="37">
        <v>0</v>
      </c>
      <c r="G976" s="37">
        <v>0</v>
      </c>
      <c r="H976" s="37">
        <v>1</v>
      </c>
      <c r="I976" s="37">
        <v>0</v>
      </c>
      <c r="J976" s="37">
        <v>0</v>
      </c>
      <c r="K976" s="37">
        <v>0</v>
      </c>
      <c r="L976" s="37">
        <v>0</v>
      </c>
      <c r="M976" s="37">
        <v>0</v>
      </c>
      <c r="N976" s="37">
        <v>0</v>
      </c>
      <c r="O976" s="37">
        <v>0</v>
      </c>
      <c r="P976" s="37">
        <v>0</v>
      </c>
      <c r="Q976" s="37">
        <v>0</v>
      </c>
      <c r="R976" s="37">
        <v>0</v>
      </c>
      <c r="S976" s="37">
        <v>0</v>
      </c>
      <c r="T976" s="22">
        <v>0</v>
      </c>
      <c r="U976" s="24">
        <v>1</v>
      </c>
      <c r="V976" s="23">
        <v>0</v>
      </c>
      <c r="W976" s="54">
        <f t="shared" si="30"/>
        <v>1.1334096260995796E-2</v>
      </c>
      <c r="X976" s="55">
        <f t="shared" si="31"/>
        <v>1.1334096260995796E-2</v>
      </c>
    </row>
    <row r="977" spans="2:24" x14ac:dyDescent="0.25">
      <c r="B977" s="26">
        <f>IF('Training Data'!A971="M",1,0)</f>
        <v>1</v>
      </c>
      <c r="C977" s="22">
        <f>IF('Training Data'!A971="F",1,0)</f>
        <v>0</v>
      </c>
      <c r="D977" s="26">
        <f>IF('Training Data'!$B971="H",1,0)</f>
        <v>1</v>
      </c>
      <c r="E977" s="22">
        <f>IF('Training Data'!$B971="A",1,0)</f>
        <v>0</v>
      </c>
      <c r="F977" s="37">
        <v>0</v>
      </c>
      <c r="G977" s="37">
        <v>0</v>
      </c>
      <c r="H977" s="37">
        <v>1</v>
      </c>
      <c r="I977" s="37">
        <v>0</v>
      </c>
      <c r="J977" s="37">
        <v>0</v>
      </c>
      <c r="K977" s="37">
        <v>0</v>
      </c>
      <c r="L977" s="37">
        <v>0</v>
      </c>
      <c r="M977" s="37">
        <v>0</v>
      </c>
      <c r="N977" s="37">
        <v>0</v>
      </c>
      <c r="O977" s="37">
        <v>0</v>
      </c>
      <c r="P977" s="37">
        <v>0</v>
      </c>
      <c r="Q977" s="37">
        <v>0</v>
      </c>
      <c r="R977" s="37">
        <v>0</v>
      </c>
      <c r="S977" s="37">
        <v>1</v>
      </c>
      <c r="T977" s="22">
        <v>0</v>
      </c>
      <c r="U977" s="24">
        <v>1</v>
      </c>
      <c r="V977" s="23">
        <v>0</v>
      </c>
      <c r="W977" s="54">
        <f t="shared" si="30"/>
        <v>-0.14294384625741657</v>
      </c>
      <c r="X977" s="55">
        <f t="shared" si="31"/>
        <v>0.14294384625741657</v>
      </c>
    </row>
    <row r="978" spans="2:24" x14ac:dyDescent="0.25">
      <c r="B978" s="26">
        <f>IF('Training Data'!A972="M",1,0)</f>
        <v>0</v>
      </c>
      <c r="C978" s="22">
        <f>IF('Training Data'!A972="F",1,0)</f>
        <v>1</v>
      </c>
      <c r="D978" s="26">
        <f>IF('Training Data'!$B972="H",1,0)</f>
        <v>0</v>
      </c>
      <c r="E978" s="22">
        <f>IF('Training Data'!$B972="A",1,0)</f>
        <v>0</v>
      </c>
      <c r="F978" s="37">
        <v>0</v>
      </c>
      <c r="G978" s="37">
        <v>0</v>
      </c>
      <c r="H978" s="37">
        <v>1</v>
      </c>
      <c r="I978" s="37">
        <v>0</v>
      </c>
      <c r="J978" s="37">
        <v>0</v>
      </c>
      <c r="K978" s="37">
        <v>0</v>
      </c>
      <c r="L978" s="37">
        <v>0</v>
      </c>
      <c r="M978" s="37">
        <v>0</v>
      </c>
      <c r="N978" s="37">
        <v>0</v>
      </c>
      <c r="O978" s="37">
        <v>0</v>
      </c>
      <c r="P978" s="37">
        <v>0</v>
      </c>
      <c r="Q978" s="37">
        <v>0</v>
      </c>
      <c r="R978" s="37">
        <v>1</v>
      </c>
      <c r="S978" s="37">
        <v>0</v>
      </c>
      <c r="T978" s="22">
        <v>0</v>
      </c>
      <c r="U978" s="24">
        <v>1</v>
      </c>
      <c r="V978" s="23">
        <v>0</v>
      </c>
      <c r="W978" s="54">
        <f t="shared" si="30"/>
        <v>0.36152553381603708</v>
      </c>
      <c r="X978" s="55">
        <f t="shared" si="31"/>
        <v>0.36152553381603708</v>
      </c>
    </row>
    <row r="979" spans="2:24" x14ac:dyDescent="0.25">
      <c r="B979" s="26">
        <f>IF('Training Data'!A973="M",1,0)</f>
        <v>1</v>
      </c>
      <c r="C979" s="22">
        <f>IF('Training Data'!A973="F",1,0)</f>
        <v>0</v>
      </c>
      <c r="D979" s="26">
        <f>IF('Training Data'!$B973="H",1,0)</f>
        <v>0</v>
      </c>
      <c r="E979" s="22">
        <f>IF('Training Data'!$B973="A",1,0)</f>
        <v>1</v>
      </c>
      <c r="F979" s="37">
        <v>0</v>
      </c>
      <c r="G979" s="37">
        <v>0</v>
      </c>
      <c r="H979" s="37">
        <v>0</v>
      </c>
      <c r="I979" s="37">
        <v>0</v>
      </c>
      <c r="J979" s="37">
        <v>0</v>
      </c>
      <c r="K979" s="37">
        <v>0</v>
      </c>
      <c r="L979" s="37">
        <v>0</v>
      </c>
      <c r="M979" s="37">
        <v>0</v>
      </c>
      <c r="N979" s="37">
        <v>0</v>
      </c>
      <c r="O979" s="37">
        <v>0</v>
      </c>
      <c r="P979" s="37">
        <v>0</v>
      </c>
      <c r="Q979" s="37">
        <v>0</v>
      </c>
      <c r="R979" s="37">
        <v>0</v>
      </c>
      <c r="S979" s="37">
        <v>0</v>
      </c>
      <c r="T979" s="22">
        <v>0</v>
      </c>
      <c r="U979" s="24">
        <v>1</v>
      </c>
      <c r="V979" s="23">
        <v>0</v>
      </c>
      <c r="W979" s="54">
        <f t="shared" si="30"/>
        <v>0.19771614976221014</v>
      </c>
      <c r="X979" s="55">
        <f t="shared" si="31"/>
        <v>0.19771614976221014</v>
      </c>
    </row>
    <row r="980" spans="2:24" x14ac:dyDescent="0.25">
      <c r="B980" s="26">
        <f>IF('Training Data'!A974="M",1,0)</f>
        <v>0</v>
      </c>
      <c r="C980" s="22">
        <f>IF('Training Data'!A974="F",1,0)</f>
        <v>1</v>
      </c>
      <c r="D980" s="26">
        <f>IF('Training Data'!$B974="H",1,0)</f>
        <v>1</v>
      </c>
      <c r="E980" s="22">
        <f>IF('Training Data'!$B974="A",1,0)</f>
        <v>0</v>
      </c>
      <c r="F980" s="37">
        <v>0</v>
      </c>
      <c r="G980" s="37">
        <v>0</v>
      </c>
      <c r="H980" s="37">
        <v>0</v>
      </c>
      <c r="I980" s="37">
        <v>0</v>
      </c>
      <c r="J980" s="37">
        <v>0</v>
      </c>
      <c r="K980" s="37">
        <v>0</v>
      </c>
      <c r="L980" s="37">
        <v>0</v>
      </c>
      <c r="M980" s="37">
        <v>0</v>
      </c>
      <c r="N980" s="37">
        <v>0</v>
      </c>
      <c r="O980" s="37">
        <v>0</v>
      </c>
      <c r="P980" s="37">
        <v>0</v>
      </c>
      <c r="Q980" s="37">
        <v>1</v>
      </c>
      <c r="R980" s="37">
        <v>0</v>
      </c>
      <c r="S980" s="37">
        <v>0</v>
      </c>
      <c r="T980" s="22">
        <v>0</v>
      </c>
      <c r="U980" s="24">
        <v>1</v>
      </c>
      <c r="V980" s="23">
        <v>0</v>
      </c>
      <c r="W980" s="54">
        <f t="shared" si="30"/>
        <v>0.50807578810820053</v>
      </c>
      <c r="X980" s="55">
        <f t="shared" si="31"/>
        <v>0.50807578810820053</v>
      </c>
    </row>
    <row r="981" spans="2:24" x14ac:dyDescent="0.25">
      <c r="B981" s="26">
        <f>IF('Training Data'!A975="M",1,0)</f>
        <v>0</v>
      </c>
      <c r="C981" s="22">
        <f>IF('Training Data'!A975="F",1,0)</f>
        <v>1</v>
      </c>
      <c r="D981" s="26">
        <f>IF('Training Data'!$B975="H",1,0)</f>
        <v>1</v>
      </c>
      <c r="E981" s="22">
        <f>IF('Training Data'!$B975="A",1,0)</f>
        <v>0</v>
      </c>
      <c r="F981" s="37">
        <v>0</v>
      </c>
      <c r="G981" s="37">
        <v>0</v>
      </c>
      <c r="H981" s="37">
        <v>0</v>
      </c>
      <c r="I981" s="37">
        <v>0</v>
      </c>
      <c r="J981" s="37">
        <v>0</v>
      </c>
      <c r="K981" s="37">
        <v>0</v>
      </c>
      <c r="L981" s="37">
        <v>0</v>
      </c>
      <c r="M981" s="37">
        <v>0</v>
      </c>
      <c r="N981" s="37">
        <v>0</v>
      </c>
      <c r="O981" s="37">
        <v>0</v>
      </c>
      <c r="P981" s="37">
        <v>0</v>
      </c>
      <c r="Q981" s="37">
        <v>0</v>
      </c>
      <c r="R981" s="37">
        <v>0</v>
      </c>
      <c r="S981" s="37">
        <v>0</v>
      </c>
      <c r="T981" s="22">
        <v>0</v>
      </c>
      <c r="U981" s="24">
        <v>1</v>
      </c>
      <c r="V981" s="23">
        <v>0</v>
      </c>
      <c r="W981" s="54">
        <f t="shared" si="30"/>
        <v>0.29666343459470645</v>
      </c>
      <c r="X981" s="55">
        <f t="shared" si="31"/>
        <v>0.29666343459470645</v>
      </c>
    </row>
    <row r="982" spans="2:24" x14ac:dyDescent="0.25">
      <c r="B982" s="26">
        <f>IF('Training Data'!A976="M",1,0)</f>
        <v>0</v>
      </c>
      <c r="C982" s="22">
        <f>IF('Training Data'!A976="F",1,0)</f>
        <v>1</v>
      </c>
      <c r="D982" s="26">
        <f>IF('Training Data'!$B976="H",1,0)</f>
        <v>0</v>
      </c>
      <c r="E982" s="22">
        <f>IF('Training Data'!$B976="A",1,0)</f>
        <v>1</v>
      </c>
      <c r="F982" s="37">
        <v>0</v>
      </c>
      <c r="G982" s="37">
        <v>1</v>
      </c>
      <c r="H982" s="37">
        <v>0</v>
      </c>
      <c r="I982" s="37">
        <v>0</v>
      </c>
      <c r="J982" s="37">
        <v>0</v>
      </c>
      <c r="K982" s="37">
        <v>0</v>
      </c>
      <c r="L982" s="37">
        <v>0</v>
      </c>
      <c r="M982" s="37">
        <v>0</v>
      </c>
      <c r="N982" s="37">
        <v>0</v>
      </c>
      <c r="O982" s="37">
        <v>0</v>
      </c>
      <c r="P982" s="37">
        <v>1</v>
      </c>
      <c r="Q982" s="37">
        <v>0</v>
      </c>
      <c r="R982" s="37">
        <v>0</v>
      </c>
      <c r="S982" s="37">
        <v>0</v>
      </c>
      <c r="T982" s="22">
        <v>0</v>
      </c>
      <c r="U982" s="24">
        <v>1</v>
      </c>
      <c r="V982" s="23">
        <v>0</v>
      </c>
      <c r="W982" s="54">
        <f t="shared" si="30"/>
        <v>-3.945328313227825E-2</v>
      </c>
      <c r="X982" s="55">
        <f t="shared" si="31"/>
        <v>3.945328313227825E-2</v>
      </c>
    </row>
    <row r="983" spans="2:24" x14ac:dyDescent="0.25">
      <c r="B983" s="26">
        <f>IF('Training Data'!A977="M",1,0)</f>
        <v>1</v>
      </c>
      <c r="C983" s="22">
        <f>IF('Training Data'!A977="F",1,0)</f>
        <v>0</v>
      </c>
      <c r="D983" s="26">
        <f>IF('Training Data'!$B977="H",1,0)</f>
        <v>1</v>
      </c>
      <c r="E983" s="22">
        <f>IF('Training Data'!$B977="A",1,0)</f>
        <v>0</v>
      </c>
      <c r="F983" s="37">
        <v>0</v>
      </c>
      <c r="G983" s="37">
        <v>0</v>
      </c>
      <c r="H983" s="37">
        <v>0</v>
      </c>
      <c r="I983" s="37">
        <v>0</v>
      </c>
      <c r="J983" s="37">
        <v>0</v>
      </c>
      <c r="K983" s="37">
        <v>0</v>
      </c>
      <c r="L983" s="37">
        <v>0</v>
      </c>
      <c r="M983" s="37">
        <v>0</v>
      </c>
      <c r="N983" s="37">
        <v>0</v>
      </c>
      <c r="O983" s="37">
        <v>0</v>
      </c>
      <c r="P983" s="37">
        <v>0</v>
      </c>
      <c r="Q983" s="37">
        <v>0</v>
      </c>
      <c r="R983" s="37">
        <v>0</v>
      </c>
      <c r="S983" s="37">
        <v>0</v>
      </c>
      <c r="T983" s="22">
        <v>0</v>
      </c>
      <c r="U983" s="24">
        <v>1</v>
      </c>
      <c r="V983" s="23">
        <v>0</v>
      </c>
      <c r="W983" s="54">
        <f t="shared" si="30"/>
        <v>0.18577807334081253</v>
      </c>
      <c r="X983" s="55">
        <f t="shared" si="31"/>
        <v>0.18577807334081253</v>
      </c>
    </row>
    <row r="984" spans="2:24" x14ac:dyDescent="0.25">
      <c r="B984" s="26">
        <f>IF('Training Data'!A978="M",1,0)</f>
        <v>0</v>
      </c>
      <c r="C984" s="22">
        <f>IF('Training Data'!A978="F",1,0)</f>
        <v>1</v>
      </c>
      <c r="D984" s="26">
        <f>IF('Training Data'!$B978="H",1,0)</f>
        <v>1</v>
      </c>
      <c r="E984" s="22">
        <f>IF('Training Data'!$B978="A",1,0)</f>
        <v>0</v>
      </c>
      <c r="F984" s="37">
        <v>0</v>
      </c>
      <c r="G984" s="37">
        <v>0</v>
      </c>
      <c r="H984" s="37">
        <v>0</v>
      </c>
      <c r="I984" s="37">
        <v>0</v>
      </c>
      <c r="J984" s="37">
        <v>0</v>
      </c>
      <c r="K984" s="37">
        <v>0</v>
      </c>
      <c r="L984" s="37">
        <v>0</v>
      </c>
      <c r="M984" s="37">
        <v>0</v>
      </c>
      <c r="N984" s="37">
        <v>0</v>
      </c>
      <c r="O984" s="37">
        <v>0</v>
      </c>
      <c r="P984" s="37">
        <v>0</v>
      </c>
      <c r="Q984" s="37">
        <v>0</v>
      </c>
      <c r="R984" s="37">
        <v>0</v>
      </c>
      <c r="S984" s="37">
        <v>1</v>
      </c>
      <c r="T984" s="22">
        <v>0</v>
      </c>
      <c r="U984" s="24">
        <v>1</v>
      </c>
      <c r="V984" s="23">
        <v>0</v>
      </c>
      <c r="W984" s="54">
        <f t="shared" si="30"/>
        <v>0.15432356849769177</v>
      </c>
      <c r="X984" s="55">
        <f t="shared" si="31"/>
        <v>0.15432356849769177</v>
      </c>
    </row>
    <row r="985" spans="2:24" x14ac:dyDescent="0.25">
      <c r="B985" s="26">
        <f>IF('Training Data'!A979="M",1,0)</f>
        <v>0</v>
      </c>
      <c r="C985" s="22">
        <f>IF('Training Data'!A979="F",1,0)</f>
        <v>0</v>
      </c>
      <c r="D985" s="26">
        <f>IF('Training Data'!$B979="H",1,0)</f>
        <v>0</v>
      </c>
      <c r="E985" s="22">
        <f>IF('Training Data'!$B979="A",1,0)</f>
        <v>1</v>
      </c>
      <c r="F985" s="37">
        <v>0</v>
      </c>
      <c r="G985" s="37">
        <v>0</v>
      </c>
      <c r="H985" s="37">
        <v>0</v>
      </c>
      <c r="I985" s="37">
        <v>0</v>
      </c>
      <c r="J985" s="37">
        <v>0</v>
      </c>
      <c r="K985" s="37">
        <v>0</v>
      </c>
      <c r="L985" s="37">
        <v>0</v>
      </c>
      <c r="M985" s="37">
        <v>0</v>
      </c>
      <c r="N985" s="37">
        <v>0</v>
      </c>
      <c r="O985" s="37">
        <v>0</v>
      </c>
      <c r="P985" s="37">
        <v>0</v>
      </c>
      <c r="Q985" s="37">
        <v>0</v>
      </c>
      <c r="R985" s="37">
        <v>0</v>
      </c>
      <c r="S985" s="37">
        <v>1</v>
      </c>
      <c r="T985" s="22">
        <v>0</v>
      </c>
      <c r="U985" s="24">
        <v>1</v>
      </c>
      <c r="V985" s="23">
        <v>0</v>
      </c>
      <c r="W985" s="54">
        <f t="shared" si="30"/>
        <v>7.6410031717702609E-2</v>
      </c>
      <c r="X985" s="55">
        <f t="shared" si="31"/>
        <v>7.6410031717702609E-2</v>
      </c>
    </row>
    <row r="986" spans="2:24" x14ac:dyDescent="0.25">
      <c r="B986" s="26">
        <f>IF('Training Data'!A980="M",1,0)</f>
        <v>0</v>
      </c>
      <c r="C986" s="22">
        <f>IF('Training Data'!A980="F",1,0)</f>
        <v>0</v>
      </c>
      <c r="D986" s="26">
        <f>IF('Training Data'!$B980="H",1,0)</f>
        <v>1</v>
      </c>
      <c r="E986" s="22">
        <f>IF('Training Data'!$B980="A",1,0)</f>
        <v>0</v>
      </c>
      <c r="F986" s="37">
        <v>0</v>
      </c>
      <c r="G986" s="37">
        <v>0</v>
      </c>
      <c r="H986" s="37">
        <v>0</v>
      </c>
      <c r="I986" s="37">
        <v>0</v>
      </c>
      <c r="J986" s="37">
        <v>0</v>
      </c>
      <c r="K986" s="37">
        <v>0</v>
      </c>
      <c r="L986" s="37">
        <v>0</v>
      </c>
      <c r="M986" s="37">
        <v>0</v>
      </c>
      <c r="N986" s="37">
        <v>0</v>
      </c>
      <c r="O986" s="37">
        <v>0</v>
      </c>
      <c r="P986" s="37">
        <v>0</v>
      </c>
      <c r="Q986" s="37">
        <v>0</v>
      </c>
      <c r="R986" s="37">
        <v>0</v>
      </c>
      <c r="S986" s="37">
        <v>0</v>
      </c>
      <c r="T986" s="22">
        <v>0</v>
      </c>
      <c r="U986" s="24">
        <v>1</v>
      </c>
      <c r="V986" s="23">
        <v>0</v>
      </c>
      <c r="W986" s="54">
        <f t="shared" si="30"/>
        <v>0.20681182139331966</v>
      </c>
      <c r="X986" s="55">
        <f t="shared" si="31"/>
        <v>0.20681182139331966</v>
      </c>
    </row>
    <row r="987" spans="2:24" x14ac:dyDescent="0.25">
      <c r="B987" s="26">
        <f>IF('Training Data'!A981="M",1,0)</f>
        <v>1</v>
      </c>
      <c r="C987" s="22">
        <f>IF('Training Data'!A981="F",1,0)</f>
        <v>0</v>
      </c>
      <c r="D987" s="26">
        <f>IF('Training Data'!$B981="H",1,0)</f>
        <v>0</v>
      </c>
      <c r="E987" s="22">
        <f>IF('Training Data'!$B981="A",1,0)</f>
        <v>1</v>
      </c>
      <c r="F987" s="37">
        <v>0</v>
      </c>
      <c r="G987" s="37">
        <v>0</v>
      </c>
      <c r="H987" s="37">
        <v>0</v>
      </c>
      <c r="I987" s="37">
        <v>0</v>
      </c>
      <c r="J987" s="37">
        <v>0</v>
      </c>
      <c r="K987" s="37">
        <v>0</v>
      </c>
      <c r="L987" s="37">
        <v>0</v>
      </c>
      <c r="M987" s="37">
        <v>0</v>
      </c>
      <c r="N987" s="37">
        <v>1</v>
      </c>
      <c r="O987" s="37">
        <v>1</v>
      </c>
      <c r="P987" s="37">
        <v>0</v>
      </c>
      <c r="Q987" s="37">
        <v>0</v>
      </c>
      <c r="R987" s="37">
        <v>0</v>
      </c>
      <c r="S987" s="37">
        <v>0</v>
      </c>
      <c r="T987" s="22">
        <v>0</v>
      </c>
      <c r="U987" s="24">
        <v>1</v>
      </c>
      <c r="V987" s="23">
        <v>0</v>
      </c>
      <c r="W987" s="54">
        <f t="shared" si="30"/>
        <v>0.72324983700669399</v>
      </c>
      <c r="X987" s="55">
        <f t="shared" si="31"/>
        <v>0.72324983700669399</v>
      </c>
    </row>
    <row r="988" spans="2:24" x14ac:dyDescent="0.25">
      <c r="B988" s="26">
        <f>IF('Training Data'!A982="M",1,0)</f>
        <v>0</v>
      </c>
      <c r="C988" s="22">
        <f>IF('Training Data'!A982="F",1,0)</f>
        <v>1</v>
      </c>
      <c r="D988" s="26">
        <f>IF('Training Data'!$B982="H",1,0)</f>
        <v>1</v>
      </c>
      <c r="E988" s="22">
        <f>IF('Training Data'!$B982="A",1,0)</f>
        <v>0</v>
      </c>
      <c r="F988" s="37">
        <v>0</v>
      </c>
      <c r="G988" s="37">
        <v>0</v>
      </c>
      <c r="H988" s="37">
        <v>0</v>
      </c>
      <c r="I988" s="37">
        <v>0</v>
      </c>
      <c r="J988" s="37">
        <v>0</v>
      </c>
      <c r="K988" s="37">
        <v>0</v>
      </c>
      <c r="L988" s="37">
        <v>0</v>
      </c>
      <c r="M988" s="37">
        <v>0</v>
      </c>
      <c r="N988" s="37">
        <v>0</v>
      </c>
      <c r="O988" s="37">
        <v>0</v>
      </c>
      <c r="P988" s="37">
        <v>0</v>
      </c>
      <c r="Q988" s="37">
        <v>0</v>
      </c>
      <c r="R988" s="37">
        <v>1</v>
      </c>
      <c r="S988" s="37">
        <v>0</v>
      </c>
      <c r="T988" s="22">
        <v>0</v>
      </c>
      <c r="U988" s="24">
        <v>1</v>
      </c>
      <c r="V988" s="23">
        <v>0</v>
      </c>
      <c r="W988" s="54">
        <f t="shared" si="30"/>
        <v>0.5926259527110137</v>
      </c>
      <c r="X988" s="55">
        <f t="shared" si="31"/>
        <v>0.5926259527110137</v>
      </c>
    </row>
    <row r="989" spans="2:24" x14ac:dyDescent="0.25">
      <c r="B989" s="26">
        <f>IF('Training Data'!A983="M",1,0)</f>
        <v>1</v>
      </c>
      <c r="C989" s="22">
        <f>IF('Training Data'!A983="F",1,0)</f>
        <v>0</v>
      </c>
      <c r="D989" s="26">
        <f>IF('Training Data'!$B983="H",1,0)</f>
        <v>0</v>
      </c>
      <c r="E989" s="22">
        <f>IF('Training Data'!$B983="A",1,0)</f>
        <v>0</v>
      </c>
      <c r="F989" s="37">
        <v>0</v>
      </c>
      <c r="G989" s="37">
        <v>1</v>
      </c>
      <c r="H989" s="37">
        <v>0</v>
      </c>
      <c r="I989" s="37">
        <v>0</v>
      </c>
      <c r="J989" s="37">
        <v>0</v>
      </c>
      <c r="K989" s="37">
        <v>0</v>
      </c>
      <c r="L989" s="37">
        <v>0</v>
      </c>
      <c r="M989" s="37">
        <v>0</v>
      </c>
      <c r="N989" s="37">
        <v>0</v>
      </c>
      <c r="O989" s="37">
        <v>0</v>
      </c>
      <c r="P989" s="37">
        <v>1</v>
      </c>
      <c r="Q989" s="37">
        <v>0</v>
      </c>
      <c r="R989" s="37">
        <v>0</v>
      </c>
      <c r="S989" s="37">
        <v>1</v>
      </c>
      <c r="T989" s="22">
        <v>0</v>
      </c>
      <c r="U989" s="24">
        <v>1</v>
      </c>
      <c r="V989" s="23">
        <v>0</v>
      </c>
      <c r="W989" s="54">
        <f t="shared" si="30"/>
        <v>-0.34933495229834671</v>
      </c>
      <c r="X989" s="55">
        <f t="shared" si="31"/>
        <v>0.34933495229834671</v>
      </c>
    </row>
    <row r="990" spans="2:24" x14ac:dyDescent="0.25">
      <c r="B990" s="26">
        <f>IF('Training Data'!A984="M",1,0)</f>
        <v>0</v>
      </c>
      <c r="C990" s="22">
        <f>IF('Training Data'!A984="F",1,0)</f>
        <v>1</v>
      </c>
      <c r="D990" s="26">
        <f>IF('Training Data'!$B984="H",1,0)</f>
        <v>0</v>
      </c>
      <c r="E990" s="22">
        <f>IF('Training Data'!$B984="A",1,0)</f>
        <v>0</v>
      </c>
      <c r="F990" s="37">
        <v>0</v>
      </c>
      <c r="G990" s="37">
        <v>0</v>
      </c>
      <c r="H990" s="37">
        <v>0</v>
      </c>
      <c r="I990" s="37">
        <v>0</v>
      </c>
      <c r="J990" s="37">
        <v>0</v>
      </c>
      <c r="K990" s="37">
        <v>0</v>
      </c>
      <c r="L990" s="37">
        <v>0</v>
      </c>
      <c r="M990" s="37">
        <v>0</v>
      </c>
      <c r="N990" s="37">
        <v>0</v>
      </c>
      <c r="O990" s="37">
        <v>0</v>
      </c>
      <c r="P990" s="37">
        <v>0</v>
      </c>
      <c r="Q990" s="37">
        <v>0</v>
      </c>
      <c r="R990" s="37">
        <v>0</v>
      </c>
      <c r="S990" s="37">
        <v>0</v>
      </c>
      <c r="T990" s="22">
        <v>0</v>
      </c>
      <c r="U990" s="24">
        <v>1</v>
      </c>
      <c r="V990" s="23">
        <v>0</v>
      </c>
      <c r="W990" s="54">
        <f t="shared" si="30"/>
        <v>0.25194506920094423</v>
      </c>
      <c r="X990" s="55">
        <f t="shared" si="31"/>
        <v>0.25194506920094423</v>
      </c>
    </row>
    <row r="991" spans="2:24" x14ac:dyDescent="0.25">
      <c r="B991" s="26">
        <f>IF('Training Data'!A985="M",1,0)</f>
        <v>0</v>
      </c>
      <c r="C991" s="22">
        <f>IF('Training Data'!A985="F",1,0)</f>
        <v>1</v>
      </c>
      <c r="D991" s="26">
        <f>IF('Training Data'!$B985="H",1,0)</f>
        <v>0</v>
      </c>
      <c r="E991" s="22">
        <f>IF('Training Data'!$B985="A",1,0)</f>
        <v>1</v>
      </c>
      <c r="F991" s="37">
        <v>0</v>
      </c>
      <c r="G991" s="37">
        <v>0</v>
      </c>
      <c r="H991" s="37">
        <v>0</v>
      </c>
      <c r="I991" s="37">
        <v>0</v>
      </c>
      <c r="J991" s="37">
        <v>0</v>
      </c>
      <c r="K991" s="37">
        <v>0</v>
      </c>
      <c r="L991" s="37">
        <v>0</v>
      </c>
      <c r="M991" s="37">
        <v>0</v>
      </c>
      <c r="N991" s="37">
        <v>0</v>
      </c>
      <c r="O991" s="37">
        <v>0</v>
      </c>
      <c r="P991" s="37">
        <v>0</v>
      </c>
      <c r="Q991" s="37">
        <v>0</v>
      </c>
      <c r="R991" s="37">
        <v>1</v>
      </c>
      <c r="S991" s="37">
        <v>0</v>
      </c>
      <c r="T991" s="22">
        <v>0</v>
      </c>
      <c r="U991" s="24">
        <v>1</v>
      </c>
      <c r="V991" s="23">
        <v>0</v>
      </c>
      <c r="W991" s="54">
        <f t="shared" si="30"/>
        <v>0.60456402913241125</v>
      </c>
      <c r="X991" s="55">
        <f t="shared" si="31"/>
        <v>0.60456402913241125</v>
      </c>
    </row>
    <row r="992" spans="2:24" x14ac:dyDescent="0.25">
      <c r="B992" s="26">
        <f>IF('Training Data'!A986="M",1,0)</f>
        <v>1</v>
      </c>
      <c r="C992" s="22">
        <f>IF('Training Data'!A986="F",1,0)</f>
        <v>0</v>
      </c>
      <c r="D992" s="26">
        <f>IF('Training Data'!$B986="H",1,0)</f>
        <v>0</v>
      </c>
      <c r="E992" s="22">
        <f>IF('Training Data'!$B986="A",1,0)</f>
        <v>1</v>
      </c>
      <c r="F992" s="37">
        <v>0</v>
      </c>
      <c r="G992" s="37">
        <v>0</v>
      </c>
      <c r="H992" s="37">
        <v>0</v>
      </c>
      <c r="I992" s="37">
        <v>0</v>
      </c>
      <c r="J992" s="37">
        <v>0</v>
      </c>
      <c r="K992" s="37">
        <v>0</v>
      </c>
      <c r="L992" s="37">
        <v>0</v>
      </c>
      <c r="M992" s="37">
        <v>0</v>
      </c>
      <c r="N992" s="37">
        <v>0</v>
      </c>
      <c r="O992" s="37">
        <v>0</v>
      </c>
      <c r="P992" s="37">
        <v>0</v>
      </c>
      <c r="Q992" s="37">
        <v>0</v>
      </c>
      <c r="R992" s="37">
        <v>0</v>
      </c>
      <c r="S992" s="37">
        <v>0</v>
      </c>
      <c r="T992" s="22">
        <v>0</v>
      </c>
      <c r="U992" s="24">
        <v>1</v>
      </c>
      <c r="V992" s="23">
        <v>0</v>
      </c>
      <c r="W992" s="54">
        <f t="shared" si="30"/>
        <v>0.19771614976221014</v>
      </c>
      <c r="X992" s="55">
        <f t="shared" si="31"/>
        <v>0.19771614976221014</v>
      </c>
    </row>
    <row r="993" spans="2:24" x14ac:dyDescent="0.25">
      <c r="B993" s="26">
        <f>IF('Training Data'!A987="M",1,0)</f>
        <v>0</v>
      </c>
      <c r="C993" s="22">
        <f>IF('Training Data'!A987="F",1,0)</f>
        <v>1</v>
      </c>
      <c r="D993" s="26">
        <f>IF('Training Data'!$B987="H",1,0)</f>
        <v>0</v>
      </c>
      <c r="E993" s="22">
        <f>IF('Training Data'!$B987="A",1,0)</f>
        <v>1</v>
      </c>
      <c r="F993" s="37">
        <v>0</v>
      </c>
      <c r="G993" s="37">
        <v>0</v>
      </c>
      <c r="H993" s="37">
        <v>0</v>
      </c>
      <c r="I993" s="37">
        <v>0</v>
      </c>
      <c r="J993" s="37">
        <v>0</v>
      </c>
      <c r="K993" s="37">
        <v>0</v>
      </c>
      <c r="L993" s="37">
        <v>0</v>
      </c>
      <c r="M993" s="37">
        <v>0</v>
      </c>
      <c r="N993" s="37">
        <v>0</v>
      </c>
      <c r="O993" s="37">
        <v>0</v>
      </c>
      <c r="P993" s="37">
        <v>0</v>
      </c>
      <c r="Q993" s="37">
        <v>0</v>
      </c>
      <c r="R993" s="37">
        <v>0</v>
      </c>
      <c r="S993" s="37">
        <v>0</v>
      </c>
      <c r="T993" s="22">
        <v>0</v>
      </c>
      <c r="U993" s="24">
        <v>1</v>
      </c>
      <c r="V993" s="23">
        <v>0</v>
      </c>
      <c r="W993" s="54">
        <f t="shared" si="30"/>
        <v>0.30860151101610406</v>
      </c>
      <c r="X993" s="55">
        <f t="shared" si="31"/>
        <v>0.30860151101610406</v>
      </c>
    </row>
    <row r="994" spans="2:24" x14ac:dyDescent="0.25">
      <c r="B994" s="26">
        <f>IF('Training Data'!A988="M",1,0)</f>
        <v>1</v>
      </c>
      <c r="C994" s="22">
        <f>IF('Training Data'!A988="F",1,0)</f>
        <v>0</v>
      </c>
      <c r="D994" s="26">
        <f>IF('Training Data'!$B988="H",1,0)</f>
        <v>0</v>
      </c>
      <c r="E994" s="22">
        <f>IF('Training Data'!$B988="A",1,0)</f>
        <v>1</v>
      </c>
      <c r="F994" s="37">
        <v>0</v>
      </c>
      <c r="G994" s="37">
        <v>0</v>
      </c>
      <c r="H994" s="37">
        <v>0</v>
      </c>
      <c r="I994" s="37">
        <v>0</v>
      </c>
      <c r="J994" s="37">
        <v>0</v>
      </c>
      <c r="K994" s="37">
        <v>0</v>
      </c>
      <c r="L994" s="37">
        <v>0</v>
      </c>
      <c r="M994" s="37">
        <v>0</v>
      </c>
      <c r="N994" s="37">
        <v>0</v>
      </c>
      <c r="O994" s="37">
        <v>0</v>
      </c>
      <c r="P994" s="37">
        <v>0</v>
      </c>
      <c r="Q994" s="37">
        <v>0</v>
      </c>
      <c r="R994" s="37">
        <v>0</v>
      </c>
      <c r="S994" s="37">
        <v>0</v>
      </c>
      <c r="T994" s="22">
        <v>0</v>
      </c>
      <c r="U994" s="24">
        <v>1</v>
      </c>
      <c r="V994" s="23">
        <v>0</v>
      </c>
      <c r="W994" s="54">
        <f t="shared" si="30"/>
        <v>0.19771614976221014</v>
      </c>
      <c r="X994" s="55">
        <f t="shared" si="31"/>
        <v>0.19771614976221014</v>
      </c>
    </row>
    <row r="995" spans="2:24" x14ac:dyDescent="0.25">
      <c r="B995" s="26">
        <f>IF('Training Data'!A989="M",1,0)</f>
        <v>0</v>
      </c>
      <c r="C995" s="22">
        <f>IF('Training Data'!A989="F",1,0)</f>
        <v>1</v>
      </c>
      <c r="D995" s="26">
        <f>IF('Training Data'!$B989="H",1,0)</f>
        <v>1</v>
      </c>
      <c r="E995" s="22">
        <f>IF('Training Data'!$B989="A",1,0)</f>
        <v>0</v>
      </c>
      <c r="F995" s="37">
        <v>0</v>
      </c>
      <c r="G995" s="37">
        <v>0</v>
      </c>
      <c r="H995" s="37">
        <v>0</v>
      </c>
      <c r="I995" s="37">
        <v>0</v>
      </c>
      <c r="J995" s="37">
        <v>0</v>
      </c>
      <c r="K995" s="37">
        <v>0</v>
      </c>
      <c r="L995" s="37">
        <v>0</v>
      </c>
      <c r="M995" s="37">
        <v>0</v>
      </c>
      <c r="N995" s="37">
        <v>0</v>
      </c>
      <c r="O995" s="37">
        <v>0</v>
      </c>
      <c r="P995" s="37">
        <v>0</v>
      </c>
      <c r="Q995" s="37">
        <v>0</v>
      </c>
      <c r="R995" s="37">
        <v>1</v>
      </c>
      <c r="S995" s="37">
        <v>0</v>
      </c>
      <c r="T995" s="22">
        <v>0</v>
      </c>
      <c r="U995" s="24">
        <v>1</v>
      </c>
      <c r="V995" s="23">
        <v>0</v>
      </c>
      <c r="W995" s="54">
        <f t="shared" si="30"/>
        <v>0.5926259527110137</v>
      </c>
      <c r="X995" s="55">
        <f t="shared" si="31"/>
        <v>0.5926259527110137</v>
      </c>
    </row>
    <row r="996" spans="2:24" x14ac:dyDescent="0.25">
      <c r="B996" s="26">
        <f>IF('Training Data'!A990="M",1,0)</f>
        <v>1</v>
      </c>
      <c r="C996" s="22">
        <f>IF('Training Data'!A990="F",1,0)</f>
        <v>0</v>
      </c>
      <c r="D996" s="26">
        <f>IF('Training Data'!$B990="H",1,0)</f>
        <v>1</v>
      </c>
      <c r="E996" s="22">
        <f>IF('Training Data'!$B990="A",1,0)</f>
        <v>0</v>
      </c>
      <c r="F996" s="37">
        <v>0</v>
      </c>
      <c r="G996" s="37">
        <v>0</v>
      </c>
      <c r="H996" s="37">
        <v>0</v>
      </c>
      <c r="I996" s="37">
        <v>0</v>
      </c>
      <c r="J996" s="37">
        <v>0</v>
      </c>
      <c r="K996" s="37">
        <v>0</v>
      </c>
      <c r="L996" s="37">
        <v>0</v>
      </c>
      <c r="M996" s="37">
        <v>0</v>
      </c>
      <c r="N996" s="37">
        <v>0</v>
      </c>
      <c r="O996" s="37">
        <v>0</v>
      </c>
      <c r="P996" s="37">
        <v>0</v>
      </c>
      <c r="Q996" s="37">
        <v>0</v>
      </c>
      <c r="R996" s="37">
        <v>0</v>
      </c>
      <c r="S996" s="37">
        <v>1</v>
      </c>
      <c r="T996" s="22">
        <v>0</v>
      </c>
      <c r="U996" s="24">
        <v>1</v>
      </c>
      <c r="V996" s="23">
        <v>0</v>
      </c>
      <c r="W996" s="54">
        <f t="shared" si="30"/>
        <v>4.3438207243797836E-2</v>
      </c>
      <c r="X996" s="55">
        <f t="shared" si="31"/>
        <v>4.3438207243797836E-2</v>
      </c>
    </row>
    <row r="997" spans="2:24" x14ac:dyDescent="0.25">
      <c r="B997" s="26">
        <f>IF('Training Data'!A991="M",1,0)</f>
        <v>1</v>
      </c>
      <c r="C997" s="22">
        <f>IF('Training Data'!A991="F",1,0)</f>
        <v>0</v>
      </c>
      <c r="D997" s="26">
        <f>IF('Training Data'!$B991="H",1,0)</f>
        <v>1</v>
      </c>
      <c r="E997" s="22">
        <f>IF('Training Data'!$B991="A",1,0)</f>
        <v>0</v>
      </c>
      <c r="F997" s="37">
        <v>0</v>
      </c>
      <c r="G997" s="37">
        <v>0</v>
      </c>
      <c r="H997" s="37">
        <v>1</v>
      </c>
      <c r="I997" s="37">
        <v>0</v>
      </c>
      <c r="J997" s="37">
        <v>0</v>
      </c>
      <c r="K997" s="37">
        <v>0</v>
      </c>
      <c r="L997" s="37">
        <v>0</v>
      </c>
      <c r="M997" s="37">
        <v>0</v>
      </c>
      <c r="N997" s="37">
        <v>0</v>
      </c>
      <c r="O997" s="37">
        <v>0</v>
      </c>
      <c r="P997" s="37">
        <v>0</v>
      </c>
      <c r="Q997" s="37">
        <v>0</v>
      </c>
      <c r="R997" s="37">
        <v>0</v>
      </c>
      <c r="S997" s="37">
        <v>0</v>
      </c>
      <c r="T997" s="22">
        <v>0</v>
      </c>
      <c r="U997" s="24">
        <v>1</v>
      </c>
      <c r="V997" s="23">
        <v>0</v>
      </c>
      <c r="W997" s="54">
        <f t="shared" si="30"/>
        <v>-6.0398016040186242E-4</v>
      </c>
      <c r="X997" s="55">
        <f t="shared" si="31"/>
        <v>6.0398016040186242E-4</v>
      </c>
    </row>
    <row r="998" spans="2:24" x14ac:dyDescent="0.25">
      <c r="B998" s="26">
        <f>IF('Training Data'!A992="M",1,0)</f>
        <v>0</v>
      </c>
      <c r="C998" s="22">
        <f>IF('Training Data'!A992="F",1,0)</f>
        <v>1</v>
      </c>
      <c r="D998" s="26">
        <f>IF('Training Data'!$B992="H",1,0)</f>
        <v>0</v>
      </c>
      <c r="E998" s="22">
        <f>IF('Training Data'!$B992="A",1,0)</f>
        <v>1</v>
      </c>
      <c r="F998" s="37">
        <v>0</v>
      </c>
      <c r="G998" s="37">
        <v>1</v>
      </c>
      <c r="H998" s="37">
        <v>0</v>
      </c>
      <c r="I998" s="37">
        <v>0</v>
      </c>
      <c r="J998" s="37">
        <v>1</v>
      </c>
      <c r="K998" s="37">
        <v>0</v>
      </c>
      <c r="L998" s="37">
        <v>0</v>
      </c>
      <c r="M998" s="37">
        <v>0</v>
      </c>
      <c r="N998" s="37">
        <v>0</v>
      </c>
      <c r="O998" s="37">
        <v>0</v>
      </c>
      <c r="P998" s="37">
        <v>0</v>
      </c>
      <c r="Q998" s="37">
        <v>0</v>
      </c>
      <c r="R998" s="37">
        <v>0</v>
      </c>
      <c r="S998" s="37">
        <v>0</v>
      </c>
      <c r="T998" s="22">
        <v>0</v>
      </c>
      <c r="U998" s="24">
        <v>1</v>
      </c>
      <c r="V998" s="23">
        <v>0</v>
      </c>
      <c r="W998" s="54">
        <f t="shared" si="30"/>
        <v>0.51141602727632773</v>
      </c>
      <c r="X998" s="55">
        <f t="shared" si="31"/>
        <v>0.51141602727632773</v>
      </c>
    </row>
    <row r="999" spans="2:24" x14ac:dyDescent="0.25">
      <c r="B999" s="26">
        <f>IF('Training Data'!A993="M",1,0)</f>
        <v>0</v>
      </c>
      <c r="C999" s="22">
        <f>IF('Training Data'!A993="F",1,0)</f>
        <v>0</v>
      </c>
      <c r="D999" s="26">
        <f>IF('Training Data'!$B993="H",1,0)</f>
        <v>0</v>
      </c>
      <c r="E999" s="22">
        <f>IF('Training Data'!$B993="A",1,0)</f>
        <v>0</v>
      </c>
      <c r="F999" s="37">
        <v>0</v>
      </c>
      <c r="G999" s="37">
        <v>1</v>
      </c>
      <c r="H999" s="37">
        <v>1</v>
      </c>
      <c r="I999" s="37">
        <v>0</v>
      </c>
      <c r="J999" s="37">
        <v>1</v>
      </c>
      <c r="K999" s="37">
        <v>0</v>
      </c>
      <c r="L999" s="37">
        <v>0</v>
      </c>
      <c r="M999" s="37">
        <v>0</v>
      </c>
      <c r="N999" s="37">
        <v>0</v>
      </c>
      <c r="O999" s="37">
        <v>0</v>
      </c>
      <c r="P999" s="37">
        <v>1</v>
      </c>
      <c r="Q999" s="37">
        <v>0</v>
      </c>
      <c r="R999" s="37">
        <v>0</v>
      </c>
      <c r="S999" s="37">
        <v>1</v>
      </c>
      <c r="T999" s="22">
        <v>0</v>
      </c>
      <c r="U999" s="24">
        <v>1</v>
      </c>
      <c r="V999" s="23">
        <v>0</v>
      </c>
      <c r="W999" s="54">
        <f t="shared" si="30"/>
        <v>-0.11902177610643694</v>
      </c>
      <c r="X999" s="55">
        <f t="shared" si="31"/>
        <v>0.11902177610643694</v>
      </c>
    </row>
    <row r="1000" spans="2:24" x14ac:dyDescent="0.25">
      <c r="B1000" s="26">
        <f>IF('Training Data'!A994="M",1,0)</f>
        <v>0</v>
      </c>
      <c r="C1000" s="22">
        <f>IF('Training Data'!A994="F",1,0)</f>
        <v>0</v>
      </c>
      <c r="D1000" s="26">
        <f>IF('Training Data'!$B994="H",1,0)</f>
        <v>1</v>
      </c>
      <c r="E1000" s="22">
        <f>IF('Training Data'!$B994="A",1,0)</f>
        <v>0</v>
      </c>
      <c r="F1000" s="37">
        <v>0</v>
      </c>
      <c r="G1000" s="37">
        <v>0</v>
      </c>
      <c r="H1000" s="37">
        <v>0</v>
      </c>
      <c r="I1000" s="37">
        <v>0</v>
      </c>
      <c r="J1000" s="37">
        <v>0</v>
      </c>
      <c r="K1000" s="37">
        <v>0</v>
      </c>
      <c r="L1000" s="37">
        <v>0</v>
      </c>
      <c r="M1000" s="37">
        <v>1</v>
      </c>
      <c r="N1000" s="37">
        <v>0</v>
      </c>
      <c r="O1000" s="37">
        <v>0</v>
      </c>
      <c r="P1000" s="37">
        <v>0</v>
      </c>
      <c r="Q1000" s="37">
        <v>0</v>
      </c>
      <c r="R1000" s="37">
        <v>0</v>
      </c>
      <c r="S1000" s="37">
        <v>0</v>
      </c>
      <c r="T1000" s="22">
        <v>0</v>
      </c>
      <c r="U1000" s="24">
        <v>1</v>
      </c>
      <c r="V1000" s="23">
        <v>0</v>
      </c>
      <c r="W1000" s="54">
        <f t="shared" si="30"/>
        <v>0.50713235404643231</v>
      </c>
      <c r="X1000" s="55">
        <f t="shared" si="31"/>
        <v>0.50713235404643231</v>
      </c>
    </row>
    <row r="1001" spans="2:24" x14ac:dyDescent="0.25">
      <c r="B1001" s="26">
        <f>IF('Training Data'!A995="M",1,0)</f>
        <v>1</v>
      </c>
      <c r="C1001" s="22">
        <f>IF('Training Data'!A995="F",1,0)</f>
        <v>0</v>
      </c>
      <c r="D1001" s="26">
        <f>IF('Training Data'!$B995="H",1,0)</f>
        <v>1</v>
      </c>
      <c r="E1001" s="22">
        <f>IF('Training Data'!$B995="A",1,0)</f>
        <v>0</v>
      </c>
      <c r="F1001" s="37">
        <v>0</v>
      </c>
      <c r="G1001" s="37">
        <v>0</v>
      </c>
      <c r="H1001" s="37">
        <v>0</v>
      </c>
      <c r="I1001" s="37">
        <v>0</v>
      </c>
      <c r="J1001" s="37">
        <v>0</v>
      </c>
      <c r="K1001" s="37">
        <v>0</v>
      </c>
      <c r="L1001" s="37">
        <v>0</v>
      </c>
      <c r="M1001" s="37">
        <v>0</v>
      </c>
      <c r="N1001" s="37">
        <v>0</v>
      </c>
      <c r="O1001" s="37">
        <v>0</v>
      </c>
      <c r="P1001" s="37">
        <v>0</v>
      </c>
      <c r="Q1001" s="37">
        <v>0</v>
      </c>
      <c r="R1001" s="37">
        <v>0</v>
      </c>
      <c r="S1001" s="37">
        <v>0</v>
      </c>
      <c r="T1001" s="22">
        <v>0</v>
      </c>
      <c r="U1001" s="24">
        <v>1</v>
      </c>
      <c r="V1001" s="23">
        <v>0</v>
      </c>
      <c r="W1001" s="54">
        <f t="shared" si="30"/>
        <v>0.18577807334081253</v>
      </c>
      <c r="X1001" s="55">
        <f t="shared" si="31"/>
        <v>0.18577807334081253</v>
      </c>
    </row>
    <row r="1002" spans="2:24" x14ac:dyDescent="0.25">
      <c r="B1002" s="26">
        <f>IF('Training Data'!A996="M",1,0)</f>
        <v>1</v>
      </c>
      <c r="C1002" s="22">
        <f>IF('Training Data'!A996="F",1,0)</f>
        <v>0</v>
      </c>
      <c r="D1002" s="26">
        <f>IF('Training Data'!$B996="H",1,0)</f>
        <v>1</v>
      </c>
      <c r="E1002" s="22">
        <f>IF('Training Data'!$B996="A",1,0)</f>
        <v>0</v>
      </c>
      <c r="F1002" s="37">
        <v>0</v>
      </c>
      <c r="G1002" s="37">
        <v>0</v>
      </c>
      <c r="H1002" s="37">
        <v>1</v>
      </c>
      <c r="I1002" s="37">
        <v>0</v>
      </c>
      <c r="J1002" s="37">
        <v>0</v>
      </c>
      <c r="K1002" s="37">
        <v>0</v>
      </c>
      <c r="L1002" s="37">
        <v>0</v>
      </c>
      <c r="M1002" s="37">
        <v>0</v>
      </c>
      <c r="N1002" s="37">
        <v>1</v>
      </c>
      <c r="O1002" s="37">
        <v>0</v>
      </c>
      <c r="P1002" s="37">
        <v>0</v>
      </c>
      <c r="Q1002" s="37">
        <v>0</v>
      </c>
      <c r="R1002" s="37">
        <v>0</v>
      </c>
      <c r="S1002" s="37">
        <v>0</v>
      </c>
      <c r="T1002" s="22">
        <v>0</v>
      </c>
      <c r="U1002" s="24">
        <v>1</v>
      </c>
      <c r="V1002" s="23">
        <v>0</v>
      </c>
      <c r="W1002" s="54">
        <f t="shared" si="30"/>
        <v>0.25761207058191959</v>
      </c>
      <c r="X1002" s="55">
        <f t="shared" si="31"/>
        <v>0.25761207058191959</v>
      </c>
    </row>
    <row r="1003" spans="2:24" x14ac:dyDescent="0.25">
      <c r="B1003" s="26">
        <f>IF('Training Data'!A997="M",1,0)</f>
        <v>1</v>
      </c>
      <c r="C1003" s="22">
        <f>IF('Training Data'!A997="F",1,0)</f>
        <v>0</v>
      </c>
      <c r="D1003" s="26">
        <f>IF('Training Data'!$B997="H",1,0)</f>
        <v>0</v>
      </c>
      <c r="E1003" s="22">
        <f>IF('Training Data'!$B997="A",1,0)</f>
        <v>1</v>
      </c>
      <c r="F1003" s="37">
        <v>0</v>
      </c>
      <c r="G1003" s="37">
        <v>0</v>
      </c>
      <c r="H1003" s="37">
        <v>0</v>
      </c>
      <c r="I1003" s="37">
        <v>0</v>
      </c>
      <c r="J1003" s="37">
        <v>0</v>
      </c>
      <c r="K1003" s="37">
        <v>0</v>
      </c>
      <c r="L1003" s="37">
        <v>0</v>
      </c>
      <c r="M1003" s="37">
        <v>0</v>
      </c>
      <c r="N1003" s="37">
        <v>0</v>
      </c>
      <c r="O1003" s="37">
        <v>0</v>
      </c>
      <c r="P1003" s="37">
        <v>0</v>
      </c>
      <c r="Q1003" s="37">
        <v>0</v>
      </c>
      <c r="R1003" s="37">
        <v>0</v>
      </c>
      <c r="S1003" s="37">
        <v>0</v>
      </c>
      <c r="T1003" s="22">
        <v>0</v>
      </c>
      <c r="U1003" s="24">
        <v>1</v>
      </c>
      <c r="V1003" s="23">
        <v>0</v>
      </c>
      <c r="W1003" s="54">
        <f t="shared" si="30"/>
        <v>0.19771614976221014</v>
      </c>
      <c r="X1003" s="55">
        <f t="shared" si="31"/>
        <v>0.19771614976221014</v>
      </c>
    </row>
    <row r="1004" spans="2:24" x14ac:dyDescent="0.25">
      <c r="B1004" s="26">
        <f>IF('Training Data'!A998="M",1,0)</f>
        <v>0</v>
      </c>
      <c r="C1004" s="22">
        <f>IF('Training Data'!A998="F",1,0)</f>
        <v>1</v>
      </c>
      <c r="D1004" s="26">
        <f>IF('Training Data'!$B998="H",1,0)</f>
        <v>0</v>
      </c>
      <c r="E1004" s="22">
        <f>IF('Training Data'!$B998="A",1,0)</f>
        <v>1</v>
      </c>
      <c r="F1004" s="37">
        <v>0</v>
      </c>
      <c r="G1004" s="37">
        <v>0</v>
      </c>
      <c r="H1004" s="37">
        <v>0</v>
      </c>
      <c r="I1004" s="37">
        <v>0</v>
      </c>
      <c r="J1004" s="37">
        <v>0</v>
      </c>
      <c r="K1004" s="37">
        <v>0</v>
      </c>
      <c r="L1004" s="37">
        <v>0</v>
      </c>
      <c r="M1004" s="37">
        <v>0</v>
      </c>
      <c r="N1004" s="37">
        <v>0</v>
      </c>
      <c r="O1004" s="37">
        <v>0</v>
      </c>
      <c r="P1004" s="37">
        <v>0</v>
      </c>
      <c r="Q1004" s="37">
        <v>0</v>
      </c>
      <c r="R1004" s="37">
        <v>0</v>
      </c>
      <c r="S1004" s="37">
        <v>0</v>
      </c>
      <c r="T1004" s="22">
        <v>0</v>
      </c>
      <c r="U1004" s="24">
        <v>1</v>
      </c>
      <c r="V1004" s="23">
        <v>0</v>
      </c>
      <c r="W1004" s="54">
        <f t="shared" si="30"/>
        <v>0.30860151101610406</v>
      </c>
      <c r="X1004" s="55">
        <f t="shared" si="31"/>
        <v>0.30860151101610406</v>
      </c>
    </row>
    <row r="1005" spans="2:24" x14ac:dyDescent="0.25">
      <c r="B1005" s="26">
        <f>IF('Training Data'!A999="M",1,0)</f>
        <v>1</v>
      </c>
      <c r="C1005" s="22">
        <f>IF('Training Data'!A999="F",1,0)</f>
        <v>0</v>
      </c>
      <c r="D1005" s="26">
        <f>IF('Training Data'!$B999="H",1,0)</f>
        <v>1</v>
      </c>
      <c r="E1005" s="22">
        <f>IF('Training Data'!$B999="A",1,0)</f>
        <v>0</v>
      </c>
      <c r="F1005" s="37">
        <v>0</v>
      </c>
      <c r="G1005" s="37">
        <v>0</v>
      </c>
      <c r="H1005" s="37">
        <v>1</v>
      </c>
      <c r="I1005" s="37">
        <v>0</v>
      </c>
      <c r="J1005" s="37">
        <v>0</v>
      </c>
      <c r="K1005" s="37">
        <v>0</v>
      </c>
      <c r="L1005" s="37">
        <v>0</v>
      </c>
      <c r="M1005" s="37">
        <v>0</v>
      </c>
      <c r="N1005" s="37">
        <v>0</v>
      </c>
      <c r="O1005" s="37">
        <v>0</v>
      </c>
      <c r="P1005" s="37">
        <v>0</v>
      </c>
      <c r="Q1005" s="37">
        <v>0</v>
      </c>
      <c r="R1005" s="37">
        <v>0</v>
      </c>
      <c r="S1005" s="37">
        <v>0</v>
      </c>
      <c r="T1005" s="22">
        <v>0</v>
      </c>
      <c r="U1005" s="24">
        <v>1</v>
      </c>
      <c r="V1005" s="23">
        <v>0</v>
      </c>
      <c r="W1005" s="54">
        <f t="shared" si="30"/>
        <v>-6.0398016040186242E-4</v>
      </c>
      <c r="X1005" s="55">
        <f t="shared" si="31"/>
        <v>6.0398016040186242E-4</v>
      </c>
    </row>
    <row r="1006" spans="2:24" x14ac:dyDescent="0.25">
      <c r="B1006" s="26">
        <f>IF('Training Data'!A1000="M",1,0)</f>
        <v>0</v>
      </c>
      <c r="C1006" s="22">
        <f>IF('Training Data'!A1000="F",1,0)</f>
        <v>0</v>
      </c>
      <c r="D1006" s="26">
        <f>IF('Training Data'!$B1000="H",1,0)</f>
        <v>1</v>
      </c>
      <c r="E1006" s="22">
        <f>IF('Training Data'!$B1000="A",1,0)</f>
        <v>0</v>
      </c>
      <c r="F1006" s="37">
        <v>0</v>
      </c>
      <c r="G1006" s="37">
        <v>0</v>
      </c>
      <c r="H1006" s="37">
        <v>0</v>
      </c>
      <c r="I1006" s="37">
        <v>0</v>
      </c>
      <c r="J1006" s="37">
        <v>0</v>
      </c>
      <c r="K1006" s="37">
        <v>0</v>
      </c>
      <c r="L1006" s="37">
        <v>0</v>
      </c>
      <c r="M1006" s="37">
        <v>0</v>
      </c>
      <c r="N1006" s="37">
        <v>0</v>
      </c>
      <c r="O1006" s="37">
        <v>0</v>
      </c>
      <c r="P1006" s="37">
        <v>0</v>
      </c>
      <c r="Q1006" s="37">
        <v>0</v>
      </c>
      <c r="R1006" s="37">
        <v>0</v>
      </c>
      <c r="S1006" s="37">
        <v>0</v>
      </c>
      <c r="T1006" s="22">
        <v>0</v>
      </c>
      <c r="U1006" s="24">
        <v>1</v>
      </c>
      <c r="V1006" s="23">
        <v>0</v>
      </c>
      <c r="W1006" s="54">
        <f t="shared" si="30"/>
        <v>0.20681182139331966</v>
      </c>
      <c r="X1006" s="55">
        <f t="shared" si="31"/>
        <v>0.20681182139331966</v>
      </c>
    </row>
    <row r="1007" spans="2:24" x14ac:dyDescent="0.25">
      <c r="B1007" s="38">
        <f>IF('Training Data'!A1001="M",1,0)</f>
        <v>1</v>
      </c>
      <c r="C1007" s="39">
        <f>IF('Training Data'!A1001="F",1,0)</f>
        <v>0</v>
      </c>
      <c r="D1007" s="38">
        <f>IF('Training Data'!$B1001="H",1,0)</f>
        <v>0</v>
      </c>
      <c r="E1007" s="39">
        <f>IF('Training Data'!$B1001="A",1,0)</f>
        <v>1</v>
      </c>
      <c r="F1007" s="40">
        <v>0</v>
      </c>
      <c r="G1007" s="40">
        <v>0</v>
      </c>
      <c r="H1007" s="40">
        <v>0</v>
      </c>
      <c r="I1007" s="40">
        <v>0</v>
      </c>
      <c r="J1007" s="40">
        <v>0</v>
      </c>
      <c r="K1007" s="40">
        <v>0</v>
      </c>
      <c r="L1007" s="40">
        <v>0</v>
      </c>
      <c r="M1007" s="40">
        <v>1</v>
      </c>
      <c r="N1007" s="40">
        <v>0</v>
      </c>
      <c r="O1007" s="40">
        <v>0</v>
      </c>
      <c r="P1007" s="40">
        <v>0</v>
      </c>
      <c r="Q1007" s="40">
        <v>0</v>
      </c>
      <c r="R1007" s="40">
        <v>0</v>
      </c>
      <c r="S1007" s="40">
        <v>0</v>
      </c>
      <c r="T1007" s="39">
        <v>1</v>
      </c>
      <c r="U1007" s="41">
        <v>1</v>
      </c>
      <c r="V1007" s="42">
        <v>0</v>
      </c>
      <c r="W1007" s="56">
        <f t="shared" si="30"/>
        <v>0.80423019952821218</v>
      </c>
      <c r="X1007" s="55">
        <f t="shared" si="31"/>
        <v>0.80423019952821218</v>
      </c>
    </row>
  </sheetData>
  <conditionalFormatting sqref="B8:T1007">
    <cfRule type="cellIs" dxfId="3" priority="2" operator="greaterThan">
      <formula>0.5</formula>
    </cfRule>
  </conditionalFormatting>
  <conditionalFormatting sqref="B2:U6">
    <cfRule type="colorScale" priority="1">
      <colorScale>
        <cfvo type="min"/>
        <cfvo type="max"/>
        <color rgb="FFFCFCFF"/>
        <color rgb="FF63BE7B"/>
      </colorScale>
    </cfRule>
  </conditionalFormatting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"/>
  <sheetViews>
    <sheetView topLeftCell="A25" workbookViewId="0">
      <selection activeCell="E35" sqref="E35"/>
    </sheetView>
  </sheetViews>
  <sheetFormatPr defaultRowHeight="15.75" x14ac:dyDescent="0.25"/>
  <cols>
    <col min="1" max="1" width="18.25" style="3" customWidth="1"/>
    <col min="2" max="21" width="6" bestFit="1" customWidth="1"/>
  </cols>
  <sheetData>
    <row r="1" spans="1:21" ht="93.75" customHeight="1" x14ac:dyDescent="0.25">
      <c r="A1" s="92" t="s">
        <v>54</v>
      </c>
      <c r="B1" s="93" t="s">
        <v>24</v>
      </c>
      <c r="C1" s="93" t="s">
        <v>25</v>
      </c>
      <c r="D1" s="93" t="s">
        <v>26</v>
      </c>
      <c r="E1" s="93" t="s">
        <v>27</v>
      </c>
      <c r="F1" s="29" t="s">
        <v>1</v>
      </c>
      <c r="G1" s="29" t="s">
        <v>2</v>
      </c>
      <c r="H1" s="29" t="s">
        <v>16</v>
      </c>
      <c r="I1" s="29" t="s">
        <v>3</v>
      </c>
      <c r="J1" s="29" t="s">
        <v>4</v>
      </c>
      <c r="K1" s="29" t="s">
        <v>18</v>
      </c>
      <c r="L1" s="29" t="s">
        <v>5</v>
      </c>
      <c r="M1" s="29" t="s">
        <v>19</v>
      </c>
      <c r="N1" s="29" t="s">
        <v>20</v>
      </c>
      <c r="O1" s="29" t="s">
        <v>22</v>
      </c>
      <c r="P1" s="29" t="s">
        <v>7</v>
      </c>
      <c r="Q1" s="29" t="s">
        <v>6</v>
      </c>
      <c r="R1" s="29" t="s">
        <v>21</v>
      </c>
      <c r="S1" s="29" t="s">
        <v>17</v>
      </c>
      <c r="T1" s="29" t="s">
        <v>8</v>
      </c>
      <c r="U1" s="94" t="s">
        <v>31</v>
      </c>
    </row>
    <row r="2" spans="1:21" x14ac:dyDescent="0.25">
      <c r="A2" s="76" t="s">
        <v>24</v>
      </c>
      <c r="B2" s="78">
        <f t="array" ref="B2:U21">MMULT(TRANSPOSE('Linear Model'!B8:U1007),'Linear Model'!B8:U1007)</f>
        <v>401</v>
      </c>
      <c r="C2" s="78">
        <v>0</v>
      </c>
      <c r="D2" s="78">
        <v>196</v>
      </c>
      <c r="E2" s="78">
        <v>169</v>
      </c>
      <c r="F2" s="78">
        <v>27</v>
      </c>
      <c r="G2" s="78">
        <v>62</v>
      </c>
      <c r="H2" s="78">
        <v>67</v>
      </c>
      <c r="I2" s="78">
        <v>42</v>
      </c>
      <c r="J2" s="78">
        <v>45</v>
      </c>
      <c r="K2" s="78">
        <v>8</v>
      </c>
      <c r="L2" s="78">
        <v>8</v>
      </c>
      <c r="M2" s="78">
        <v>29</v>
      </c>
      <c r="N2" s="78">
        <v>14</v>
      </c>
      <c r="O2" s="78">
        <v>36</v>
      </c>
      <c r="P2" s="78">
        <v>45</v>
      </c>
      <c r="Q2" s="78">
        <v>23</v>
      </c>
      <c r="R2" s="78">
        <v>46</v>
      </c>
      <c r="S2" s="78">
        <v>51</v>
      </c>
      <c r="T2" s="78">
        <v>50</v>
      </c>
      <c r="U2" s="8">
        <v>401</v>
      </c>
    </row>
    <row r="3" spans="1:21" x14ac:dyDescent="0.25">
      <c r="A3" s="76" t="s">
        <v>25</v>
      </c>
      <c r="B3" s="78">
        <v>0</v>
      </c>
      <c r="C3" s="78">
        <v>495</v>
      </c>
      <c r="D3" s="78">
        <v>239</v>
      </c>
      <c r="E3" s="78">
        <v>207</v>
      </c>
      <c r="F3" s="78">
        <v>37</v>
      </c>
      <c r="G3" s="78">
        <v>63</v>
      </c>
      <c r="H3" s="78">
        <v>61</v>
      </c>
      <c r="I3" s="78">
        <v>54</v>
      </c>
      <c r="J3" s="78">
        <v>71</v>
      </c>
      <c r="K3" s="78">
        <v>9</v>
      </c>
      <c r="L3" s="78">
        <v>8</v>
      </c>
      <c r="M3" s="78">
        <v>31</v>
      </c>
      <c r="N3" s="78">
        <v>14</v>
      </c>
      <c r="O3" s="78">
        <v>44</v>
      </c>
      <c r="P3" s="78">
        <v>47</v>
      </c>
      <c r="Q3" s="78">
        <v>32</v>
      </c>
      <c r="R3" s="78">
        <v>69</v>
      </c>
      <c r="S3" s="78">
        <v>59</v>
      </c>
      <c r="T3" s="78">
        <v>71</v>
      </c>
      <c r="U3" s="8">
        <v>495</v>
      </c>
    </row>
    <row r="4" spans="1:21" x14ac:dyDescent="0.25">
      <c r="A4" s="76" t="s">
        <v>26</v>
      </c>
      <c r="B4" s="78">
        <v>196</v>
      </c>
      <c r="C4" s="78">
        <v>239</v>
      </c>
      <c r="D4" s="78">
        <v>488</v>
      </c>
      <c r="E4" s="78">
        <v>0</v>
      </c>
      <c r="F4" s="78">
        <v>43</v>
      </c>
      <c r="G4" s="78">
        <v>57</v>
      </c>
      <c r="H4" s="78">
        <v>74</v>
      </c>
      <c r="I4" s="78">
        <v>54</v>
      </c>
      <c r="J4" s="78">
        <v>59</v>
      </c>
      <c r="K4" s="78">
        <v>10</v>
      </c>
      <c r="L4" s="78">
        <v>14</v>
      </c>
      <c r="M4" s="78">
        <v>44</v>
      </c>
      <c r="N4" s="78">
        <v>11</v>
      </c>
      <c r="O4" s="78">
        <v>45</v>
      </c>
      <c r="P4" s="78">
        <v>46</v>
      </c>
      <c r="Q4" s="78">
        <v>29</v>
      </c>
      <c r="R4" s="78">
        <v>63</v>
      </c>
      <c r="S4" s="78">
        <v>62</v>
      </c>
      <c r="T4" s="78">
        <v>65</v>
      </c>
      <c r="U4" s="8">
        <v>488</v>
      </c>
    </row>
    <row r="5" spans="1:21" x14ac:dyDescent="0.25">
      <c r="A5" s="76" t="s">
        <v>27</v>
      </c>
      <c r="B5" s="78">
        <v>169</v>
      </c>
      <c r="C5" s="78">
        <v>207</v>
      </c>
      <c r="D5" s="78">
        <v>0</v>
      </c>
      <c r="E5" s="78">
        <v>420</v>
      </c>
      <c r="F5" s="78">
        <v>26</v>
      </c>
      <c r="G5" s="78">
        <v>59</v>
      </c>
      <c r="H5" s="78">
        <v>58</v>
      </c>
      <c r="I5" s="78">
        <v>39</v>
      </c>
      <c r="J5" s="78">
        <v>57</v>
      </c>
      <c r="K5" s="78">
        <v>8</v>
      </c>
      <c r="L5" s="78">
        <v>3</v>
      </c>
      <c r="M5" s="78">
        <v>19</v>
      </c>
      <c r="N5" s="78">
        <v>16</v>
      </c>
      <c r="O5" s="78">
        <v>38</v>
      </c>
      <c r="P5" s="78">
        <v>42</v>
      </c>
      <c r="Q5" s="78">
        <v>20</v>
      </c>
      <c r="R5" s="78">
        <v>56</v>
      </c>
      <c r="S5" s="78">
        <v>51</v>
      </c>
      <c r="T5" s="78">
        <v>54</v>
      </c>
      <c r="U5" s="8">
        <v>420</v>
      </c>
    </row>
    <row r="6" spans="1:21" x14ac:dyDescent="0.25">
      <c r="A6" s="81" t="s">
        <v>1</v>
      </c>
      <c r="B6" s="78">
        <v>27</v>
      </c>
      <c r="C6" s="78">
        <v>37</v>
      </c>
      <c r="D6" s="78">
        <v>43</v>
      </c>
      <c r="E6" s="78">
        <v>26</v>
      </c>
      <c r="F6" s="78">
        <v>75</v>
      </c>
      <c r="G6" s="78">
        <v>6</v>
      </c>
      <c r="H6" s="78">
        <v>5</v>
      </c>
      <c r="I6" s="78">
        <v>13</v>
      </c>
      <c r="J6" s="78">
        <v>19</v>
      </c>
      <c r="K6" s="78">
        <v>3</v>
      </c>
      <c r="L6" s="78">
        <v>2</v>
      </c>
      <c r="M6" s="78">
        <v>8</v>
      </c>
      <c r="N6" s="78">
        <v>5</v>
      </c>
      <c r="O6" s="78">
        <v>9</v>
      </c>
      <c r="P6" s="78">
        <v>5</v>
      </c>
      <c r="Q6" s="78">
        <v>18</v>
      </c>
      <c r="R6" s="78">
        <v>17</v>
      </c>
      <c r="S6" s="78">
        <v>2</v>
      </c>
      <c r="T6" s="78">
        <v>17</v>
      </c>
      <c r="U6" s="8">
        <v>75</v>
      </c>
    </row>
    <row r="7" spans="1:21" x14ac:dyDescent="0.25">
      <c r="A7" s="81" t="s">
        <v>2</v>
      </c>
      <c r="B7" s="78">
        <v>62</v>
      </c>
      <c r="C7" s="78">
        <v>63</v>
      </c>
      <c r="D7" s="78">
        <v>57</v>
      </c>
      <c r="E7" s="78">
        <v>59</v>
      </c>
      <c r="F7" s="78">
        <v>6</v>
      </c>
      <c r="G7" s="78">
        <v>140</v>
      </c>
      <c r="H7" s="78">
        <v>24</v>
      </c>
      <c r="I7" s="78">
        <v>5</v>
      </c>
      <c r="J7" s="78">
        <v>13</v>
      </c>
      <c r="K7" s="78">
        <v>0</v>
      </c>
      <c r="L7" s="78">
        <v>1</v>
      </c>
      <c r="M7" s="78">
        <v>5</v>
      </c>
      <c r="N7" s="78">
        <v>1</v>
      </c>
      <c r="O7" s="78">
        <v>3</v>
      </c>
      <c r="P7" s="78">
        <v>20</v>
      </c>
      <c r="Q7" s="78">
        <v>5</v>
      </c>
      <c r="R7" s="78">
        <v>10</v>
      </c>
      <c r="S7" s="78">
        <v>22</v>
      </c>
      <c r="T7" s="78">
        <v>7</v>
      </c>
      <c r="U7" s="8">
        <v>140</v>
      </c>
    </row>
    <row r="8" spans="1:21" x14ac:dyDescent="0.25">
      <c r="A8" s="81" t="s">
        <v>16</v>
      </c>
      <c r="B8" s="78">
        <v>67</v>
      </c>
      <c r="C8" s="78">
        <v>61</v>
      </c>
      <c r="D8" s="78">
        <v>74</v>
      </c>
      <c r="E8" s="78">
        <v>58</v>
      </c>
      <c r="F8" s="78">
        <v>5</v>
      </c>
      <c r="G8" s="78">
        <v>24</v>
      </c>
      <c r="H8" s="78">
        <v>141</v>
      </c>
      <c r="I8" s="78">
        <v>7</v>
      </c>
      <c r="J8" s="78">
        <v>14</v>
      </c>
      <c r="K8" s="78">
        <v>4</v>
      </c>
      <c r="L8" s="78">
        <v>4</v>
      </c>
      <c r="M8" s="78">
        <v>6</v>
      </c>
      <c r="N8" s="78">
        <v>3</v>
      </c>
      <c r="O8" s="78">
        <v>5</v>
      </c>
      <c r="P8" s="78">
        <v>19</v>
      </c>
      <c r="Q8" s="78">
        <v>3</v>
      </c>
      <c r="R8" s="78">
        <v>12</v>
      </c>
      <c r="S8" s="78">
        <v>25</v>
      </c>
      <c r="T8" s="78">
        <v>17</v>
      </c>
      <c r="U8" s="8">
        <v>141</v>
      </c>
    </row>
    <row r="9" spans="1:21" x14ac:dyDescent="0.25">
      <c r="A9" s="81" t="s">
        <v>3</v>
      </c>
      <c r="B9" s="78">
        <v>42</v>
      </c>
      <c r="C9" s="78">
        <v>54</v>
      </c>
      <c r="D9" s="78">
        <v>54</v>
      </c>
      <c r="E9" s="78">
        <v>39</v>
      </c>
      <c r="F9" s="78">
        <v>13</v>
      </c>
      <c r="G9" s="78">
        <v>5</v>
      </c>
      <c r="H9" s="78">
        <v>7</v>
      </c>
      <c r="I9" s="78">
        <v>106</v>
      </c>
      <c r="J9" s="78">
        <v>22</v>
      </c>
      <c r="K9" s="78">
        <v>3</v>
      </c>
      <c r="L9" s="78">
        <v>1</v>
      </c>
      <c r="M9" s="78">
        <v>11</v>
      </c>
      <c r="N9" s="78">
        <v>5</v>
      </c>
      <c r="O9" s="78">
        <v>14</v>
      </c>
      <c r="P9" s="78">
        <v>4</v>
      </c>
      <c r="Q9" s="78">
        <v>12</v>
      </c>
      <c r="R9" s="78">
        <v>25</v>
      </c>
      <c r="S9" s="78">
        <v>4</v>
      </c>
      <c r="T9" s="78">
        <v>23</v>
      </c>
      <c r="U9" s="8">
        <v>106</v>
      </c>
    </row>
    <row r="10" spans="1:21" x14ac:dyDescent="0.25">
      <c r="A10" s="81" t="s">
        <v>4</v>
      </c>
      <c r="B10" s="78">
        <v>45</v>
      </c>
      <c r="C10" s="78">
        <v>71</v>
      </c>
      <c r="D10" s="78">
        <v>59</v>
      </c>
      <c r="E10" s="78">
        <v>57</v>
      </c>
      <c r="F10" s="78">
        <v>19</v>
      </c>
      <c r="G10" s="78">
        <v>13</v>
      </c>
      <c r="H10" s="78">
        <v>14</v>
      </c>
      <c r="I10" s="78">
        <v>22</v>
      </c>
      <c r="J10" s="78">
        <v>128</v>
      </c>
      <c r="K10" s="78">
        <v>2</v>
      </c>
      <c r="L10" s="78">
        <v>4</v>
      </c>
      <c r="M10" s="78">
        <v>9</v>
      </c>
      <c r="N10" s="78">
        <v>10</v>
      </c>
      <c r="O10" s="78">
        <v>22</v>
      </c>
      <c r="P10" s="78">
        <v>9</v>
      </c>
      <c r="Q10" s="78">
        <v>8</v>
      </c>
      <c r="R10" s="78">
        <v>24</v>
      </c>
      <c r="S10" s="78">
        <v>9</v>
      </c>
      <c r="T10" s="78">
        <v>22</v>
      </c>
      <c r="U10" s="8">
        <v>128</v>
      </c>
    </row>
    <row r="11" spans="1:21" x14ac:dyDescent="0.25">
      <c r="A11" s="81" t="s">
        <v>18</v>
      </c>
      <c r="B11" s="78">
        <v>8</v>
      </c>
      <c r="C11" s="78">
        <v>9</v>
      </c>
      <c r="D11" s="78">
        <v>10</v>
      </c>
      <c r="E11" s="78">
        <v>8</v>
      </c>
      <c r="F11" s="78">
        <v>3</v>
      </c>
      <c r="G11" s="78">
        <v>0</v>
      </c>
      <c r="H11" s="78">
        <v>4</v>
      </c>
      <c r="I11" s="78">
        <v>3</v>
      </c>
      <c r="J11" s="78">
        <v>2</v>
      </c>
      <c r="K11" s="78">
        <v>18</v>
      </c>
      <c r="L11" s="78">
        <v>1</v>
      </c>
      <c r="M11" s="78">
        <v>2</v>
      </c>
      <c r="N11" s="78">
        <v>1</v>
      </c>
      <c r="O11" s="78">
        <v>0</v>
      </c>
      <c r="P11" s="78">
        <v>0</v>
      </c>
      <c r="Q11" s="78">
        <v>1</v>
      </c>
      <c r="R11" s="78">
        <v>3</v>
      </c>
      <c r="S11" s="78">
        <v>1</v>
      </c>
      <c r="T11" s="78">
        <v>5</v>
      </c>
      <c r="U11" s="8">
        <v>18</v>
      </c>
    </row>
    <row r="12" spans="1:21" x14ac:dyDescent="0.25">
      <c r="A12" s="81" t="s">
        <v>5</v>
      </c>
      <c r="B12" s="78">
        <v>8</v>
      </c>
      <c r="C12" s="78">
        <v>8</v>
      </c>
      <c r="D12" s="78">
        <v>14</v>
      </c>
      <c r="E12" s="78">
        <v>3</v>
      </c>
      <c r="F12" s="78">
        <v>2</v>
      </c>
      <c r="G12" s="78">
        <v>1</v>
      </c>
      <c r="H12" s="78">
        <v>4</v>
      </c>
      <c r="I12" s="78">
        <v>1</v>
      </c>
      <c r="J12" s="78">
        <v>4</v>
      </c>
      <c r="K12" s="78">
        <v>1</v>
      </c>
      <c r="L12" s="78">
        <v>18</v>
      </c>
      <c r="M12" s="78">
        <v>0</v>
      </c>
      <c r="N12" s="78">
        <v>0</v>
      </c>
      <c r="O12" s="78">
        <v>2</v>
      </c>
      <c r="P12" s="78">
        <v>0</v>
      </c>
      <c r="Q12" s="78">
        <v>1</v>
      </c>
      <c r="R12" s="78">
        <v>5</v>
      </c>
      <c r="S12" s="78">
        <v>1</v>
      </c>
      <c r="T12" s="78">
        <v>4</v>
      </c>
      <c r="U12" s="8">
        <v>18</v>
      </c>
    </row>
    <row r="13" spans="1:21" x14ac:dyDescent="0.25">
      <c r="A13" s="81" t="s">
        <v>19</v>
      </c>
      <c r="B13" s="78">
        <v>29</v>
      </c>
      <c r="C13" s="78">
        <v>31</v>
      </c>
      <c r="D13" s="78">
        <v>44</v>
      </c>
      <c r="E13" s="78">
        <v>19</v>
      </c>
      <c r="F13" s="78">
        <v>8</v>
      </c>
      <c r="G13" s="78">
        <v>5</v>
      </c>
      <c r="H13" s="78">
        <v>6</v>
      </c>
      <c r="I13" s="78">
        <v>11</v>
      </c>
      <c r="J13" s="78">
        <v>9</v>
      </c>
      <c r="K13" s="78">
        <v>2</v>
      </c>
      <c r="L13" s="78">
        <v>0</v>
      </c>
      <c r="M13" s="78">
        <v>69</v>
      </c>
      <c r="N13" s="78">
        <v>1</v>
      </c>
      <c r="O13" s="78">
        <v>6</v>
      </c>
      <c r="P13" s="78">
        <v>7</v>
      </c>
      <c r="Q13" s="78">
        <v>8</v>
      </c>
      <c r="R13" s="78">
        <v>8</v>
      </c>
      <c r="S13" s="78">
        <v>5</v>
      </c>
      <c r="T13" s="78">
        <v>17</v>
      </c>
      <c r="U13" s="8">
        <v>69</v>
      </c>
    </row>
    <row r="14" spans="1:21" x14ac:dyDescent="0.25">
      <c r="A14" s="81" t="s">
        <v>20</v>
      </c>
      <c r="B14" s="78">
        <v>14</v>
      </c>
      <c r="C14" s="78">
        <v>14</v>
      </c>
      <c r="D14" s="78">
        <v>11</v>
      </c>
      <c r="E14" s="78">
        <v>16</v>
      </c>
      <c r="F14" s="78">
        <v>5</v>
      </c>
      <c r="G14" s="78">
        <v>1</v>
      </c>
      <c r="H14" s="78">
        <v>3</v>
      </c>
      <c r="I14" s="78">
        <v>5</v>
      </c>
      <c r="J14" s="78">
        <v>10</v>
      </c>
      <c r="K14" s="78">
        <v>1</v>
      </c>
      <c r="L14" s="78">
        <v>0</v>
      </c>
      <c r="M14" s="78">
        <v>1</v>
      </c>
      <c r="N14" s="78">
        <v>30</v>
      </c>
      <c r="O14" s="78">
        <v>3</v>
      </c>
      <c r="P14" s="78">
        <v>3</v>
      </c>
      <c r="Q14" s="78">
        <v>3</v>
      </c>
      <c r="R14" s="78">
        <v>3</v>
      </c>
      <c r="S14" s="78">
        <v>1</v>
      </c>
      <c r="T14" s="78">
        <v>5</v>
      </c>
      <c r="U14" s="8">
        <v>30</v>
      </c>
    </row>
    <row r="15" spans="1:21" ht="31.5" x14ac:dyDescent="0.25">
      <c r="A15" s="81" t="s">
        <v>22</v>
      </c>
      <c r="B15" s="78">
        <v>36</v>
      </c>
      <c r="C15" s="78">
        <v>44</v>
      </c>
      <c r="D15" s="78">
        <v>45</v>
      </c>
      <c r="E15" s="78">
        <v>38</v>
      </c>
      <c r="F15" s="78">
        <v>9</v>
      </c>
      <c r="G15" s="78">
        <v>3</v>
      </c>
      <c r="H15" s="78">
        <v>5</v>
      </c>
      <c r="I15" s="78">
        <v>14</v>
      </c>
      <c r="J15" s="78">
        <v>22</v>
      </c>
      <c r="K15" s="78">
        <v>0</v>
      </c>
      <c r="L15" s="78">
        <v>2</v>
      </c>
      <c r="M15" s="78">
        <v>6</v>
      </c>
      <c r="N15" s="78">
        <v>3</v>
      </c>
      <c r="O15" s="78">
        <v>92</v>
      </c>
      <c r="P15" s="78">
        <v>0</v>
      </c>
      <c r="Q15" s="78">
        <v>10</v>
      </c>
      <c r="R15" s="78">
        <v>20</v>
      </c>
      <c r="S15" s="78">
        <v>6</v>
      </c>
      <c r="T15" s="78">
        <v>19</v>
      </c>
      <c r="U15" s="8">
        <v>92</v>
      </c>
    </row>
    <row r="16" spans="1:21" x14ac:dyDescent="0.25">
      <c r="A16" s="81" t="s">
        <v>7</v>
      </c>
      <c r="B16" s="78">
        <v>45</v>
      </c>
      <c r="C16" s="78">
        <v>47</v>
      </c>
      <c r="D16" s="78">
        <v>46</v>
      </c>
      <c r="E16" s="78">
        <v>42</v>
      </c>
      <c r="F16" s="78">
        <v>5</v>
      </c>
      <c r="G16" s="78">
        <v>20</v>
      </c>
      <c r="H16" s="78">
        <v>19</v>
      </c>
      <c r="I16" s="78">
        <v>4</v>
      </c>
      <c r="J16" s="78">
        <v>9</v>
      </c>
      <c r="K16" s="78">
        <v>0</v>
      </c>
      <c r="L16" s="78">
        <v>0</v>
      </c>
      <c r="M16" s="78">
        <v>7</v>
      </c>
      <c r="N16" s="78">
        <v>3</v>
      </c>
      <c r="O16" s="78">
        <v>0</v>
      </c>
      <c r="P16" s="78">
        <v>97</v>
      </c>
      <c r="Q16" s="78">
        <v>5</v>
      </c>
      <c r="R16" s="78">
        <v>7</v>
      </c>
      <c r="S16" s="78">
        <v>19</v>
      </c>
      <c r="T16" s="78">
        <v>11</v>
      </c>
      <c r="U16" s="8">
        <v>97</v>
      </c>
    </row>
    <row r="17" spans="1:21" x14ac:dyDescent="0.25">
      <c r="A17" s="81" t="s">
        <v>6</v>
      </c>
      <c r="B17" s="78">
        <v>23</v>
      </c>
      <c r="C17" s="78">
        <v>32</v>
      </c>
      <c r="D17" s="78">
        <v>29</v>
      </c>
      <c r="E17" s="78">
        <v>20</v>
      </c>
      <c r="F17" s="78">
        <v>18</v>
      </c>
      <c r="G17" s="78">
        <v>5</v>
      </c>
      <c r="H17" s="78">
        <v>3</v>
      </c>
      <c r="I17" s="78">
        <v>12</v>
      </c>
      <c r="J17" s="78">
        <v>8</v>
      </c>
      <c r="K17" s="78">
        <v>1</v>
      </c>
      <c r="L17" s="78">
        <v>1</v>
      </c>
      <c r="M17" s="78">
        <v>8</v>
      </c>
      <c r="N17" s="78">
        <v>3</v>
      </c>
      <c r="O17" s="78">
        <v>10</v>
      </c>
      <c r="P17" s="78">
        <v>5</v>
      </c>
      <c r="Q17" s="78">
        <v>60</v>
      </c>
      <c r="R17" s="78">
        <v>13</v>
      </c>
      <c r="S17" s="78">
        <v>2</v>
      </c>
      <c r="T17" s="78">
        <v>18</v>
      </c>
      <c r="U17" s="8">
        <v>60</v>
      </c>
    </row>
    <row r="18" spans="1:21" ht="31.5" x14ac:dyDescent="0.25">
      <c r="A18" s="81" t="s">
        <v>21</v>
      </c>
      <c r="B18" s="78">
        <v>46</v>
      </c>
      <c r="C18" s="78">
        <v>69</v>
      </c>
      <c r="D18" s="78">
        <v>63</v>
      </c>
      <c r="E18" s="78">
        <v>56</v>
      </c>
      <c r="F18" s="78">
        <v>17</v>
      </c>
      <c r="G18" s="78">
        <v>10</v>
      </c>
      <c r="H18" s="78">
        <v>12</v>
      </c>
      <c r="I18" s="78">
        <v>25</v>
      </c>
      <c r="J18" s="78">
        <v>24</v>
      </c>
      <c r="K18" s="78">
        <v>3</v>
      </c>
      <c r="L18" s="78">
        <v>5</v>
      </c>
      <c r="M18" s="78">
        <v>8</v>
      </c>
      <c r="N18" s="78">
        <v>3</v>
      </c>
      <c r="O18" s="78">
        <v>20</v>
      </c>
      <c r="P18" s="78">
        <v>7</v>
      </c>
      <c r="Q18" s="78">
        <v>13</v>
      </c>
      <c r="R18" s="78">
        <v>130</v>
      </c>
      <c r="S18" s="78">
        <v>0</v>
      </c>
      <c r="T18" s="78">
        <v>22</v>
      </c>
      <c r="U18" s="8">
        <v>130</v>
      </c>
    </row>
    <row r="19" spans="1:21" x14ac:dyDescent="0.25">
      <c r="A19" s="81" t="s">
        <v>17</v>
      </c>
      <c r="B19" s="78">
        <v>51</v>
      </c>
      <c r="C19" s="78">
        <v>59</v>
      </c>
      <c r="D19" s="78">
        <v>62</v>
      </c>
      <c r="E19" s="78">
        <v>51</v>
      </c>
      <c r="F19" s="78">
        <v>2</v>
      </c>
      <c r="G19" s="78">
        <v>22</v>
      </c>
      <c r="H19" s="78">
        <v>25</v>
      </c>
      <c r="I19" s="78">
        <v>4</v>
      </c>
      <c r="J19" s="78">
        <v>9</v>
      </c>
      <c r="K19" s="78">
        <v>1</v>
      </c>
      <c r="L19" s="78">
        <v>1</v>
      </c>
      <c r="M19" s="78">
        <v>5</v>
      </c>
      <c r="N19" s="78">
        <v>1</v>
      </c>
      <c r="O19" s="78">
        <v>6</v>
      </c>
      <c r="P19" s="78">
        <v>19</v>
      </c>
      <c r="Q19" s="78">
        <v>2</v>
      </c>
      <c r="R19" s="78">
        <v>0</v>
      </c>
      <c r="S19" s="78">
        <v>123</v>
      </c>
      <c r="T19" s="78">
        <v>10</v>
      </c>
      <c r="U19" s="8">
        <v>123</v>
      </c>
    </row>
    <row r="20" spans="1:21" x14ac:dyDescent="0.25">
      <c r="A20" s="81" t="s">
        <v>8</v>
      </c>
      <c r="B20" s="78">
        <v>50</v>
      </c>
      <c r="C20" s="78">
        <v>71</v>
      </c>
      <c r="D20" s="78">
        <v>65</v>
      </c>
      <c r="E20" s="78">
        <v>54</v>
      </c>
      <c r="F20" s="78">
        <v>17</v>
      </c>
      <c r="G20" s="78">
        <v>7</v>
      </c>
      <c r="H20" s="78">
        <v>17</v>
      </c>
      <c r="I20" s="78">
        <v>23</v>
      </c>
      <c r="J20" s="78">
        <v>22</v>
      </c>
      <c r="K20" s="78">
        <v>5</v>
      </c>
      <c r="L20" s="78">
        <v>4</v>
      </c>
      <c r="M20" s="78">
        <v>17</v>
      </c>
      <c r="N20" s="78">
        <v>5</v>
      </c>
      <c r="O20" s="78">
        <v>19</v>
      </c>
      <c r="P20" s="78">
        <v>11</v>
      </c>
      <c r="Q20" s="78">
        <v>18</v>
      </c>
      <c r="R20" s="78">
        <v>22</v>
      </c>
      <c r="S20" s="78">
        <v>10</v>
      </c>
      <c r="T20" s="78">
        <v>131</v>
      </c>
      <c r="U20" s="8">
        <v>131</v>
      </c>
    </row>
    <row r="21" spans="1:21" x14ac:dyDescent="0.25">
      <c r="A21" s="84" t="s">
        <v>31</v>
      </c>
      <c r="B21" s="87">
        <v>401</v>
      </c>
      <c r="C21" s="87">
        <v>495</v>
      </c>
      <c r="D21" s="87">
        <v>488</v>
      </c>
      <c r="E21" s="87">
        <v>420</v>
      </c>
      <c r="F21" s="87">
        <v>75</v>
      </c>
      <c r="G21" s="87">
        <v>140</v>
      </c>
      <c r="H21" s="87">
        <v>141</v>
      </c>
      <c r="I21" s="87">
        <v>106</v>
      </c>
      <c r="J21" s="87">
        <v>128</v>
      </c>
      <c r="K21" s="87">
        <v>18</v>
      </c>
      <c r="L21" s="87">
        <v>18</v>
      </c>
      <c r="M21" s="87">
        <v>69</v>
      </c>
      <c r="N21" s="87">
        <v>30</v>
      </c>
      <c r="O21" s="87">
        <v>92</v>
      </c>
      <c r="P21" s="87">
        <v>97</v>
      </c>
      <c r="Q21" s="87">
        <v>60</v>
      </c>
      <c r="R21" s="87">
        <v>130</v>
      </c>
      <c r="S21" s="87">
        <v>123</v>
      </c>
      <c r="T21" s="87">
        <v>131</v>
      </c>
      <c r="U21" s="88">
        <v>1000</v>
      </c>
    </row>
    <row r="24" spans="1:21" ht="84" x14ac:dyDescent="0.25">
      <c r="A24" s="92" t="s">
        <v>50</v>
      </c>
      <c r="B24" s="93" t="s">
        <v>24</v>
      </c>
      <c r="C24" s="93" t="s">
        <v>25</v>
      </c>
      <c r="D24" s="93" t="s">
        <v>26</v>
      </c>
      <c r="E24" s="93" t="s">
        <v>27</v>
      </c>
      <c r="F24" s="29" t="s">
        <v>1</v>
      </c>
      <c r="G24" s="29" t="s">
        <v>2</v>
      </c>
      <c r="H24" s="29" t="s">
        <v>16</v>
      </c>
      <c r="I24" s="29" t="s">
        <v>3</v>
      </c>
      <c r="J24" s="29" t="s">
        <v>4</v>
      </c>
      <c r="K24" s="29" t="s">
        <v>18</v>
      </c>
      <c r="L24" s="29" t="s">
        <v>5</v>
      </c>
      <c r="M24" s="29" t="s">
        <v>19</v>
      </c>
      <c r="N24" s="29" t="s">
        <v>20</v>
      </c>
      <c r="O24" s="29" t="s">
        <v>22</v>
      </c>
      <c r="P24" s="29" t="s">
        <v>7</v>
      </c>
      <c r="Q24" s="29" t="s">
        <v>6</v>
      </c>
      <c r="R24" s="29" t="s">
        <v>21</v>
      </c>
      <c r="S24" s="29" t="s">
        <v>17</v>
      </c>
      <c r="T24" s="29" t="s">
        <v>8</v>
      </c>
      <c r="U24" s="94" t="s">
        <v>31</v>
      </c>
    </row>
    <row r="25" spans="1:21" x14ac:dyDescent="0.25">
      <c r="A25" s="76" t="s">
        <v>24</v>
      </c>
      <c r="B25" s="79">
        <f t="array" ref="B25:U44">MINVERSE(B2:U21)</f>
        <v>1.2239617609492466E-2</v>
      </c>
      <c r="C25" s="79">
        <v>9.7193652183551939E-3</v>
      </c>
      <c r="D25" s="79">
        <v>2.6382316571489742E-4</v>
      </c>
      <c r="E25" s="79">
        <v>2.5018222680675572E-4</v>
      </c>
      <c r="F25" s="79">
        <v>6.164523416603134E-4</v>
      </c>
      <c r="G25" s="79">
        <v>-3.190503771768128E-5</v>
      </c>
      <c r="H25" s="79">
        <v>-2.9595636168314984E-4</v>
      </c>
      <c r="I25" s="79">
        <v>-1.6451326356528871E-4</v>
      </c>
      <c r="J25" s="79">
        <v>-2.9419343851831096E-5</v>
      </c>
      <c r="K25" s="79">
        <v>-6.4772515191647867E-4</v>
      </c>
      <c r="L25" s="79">
        <v>-1.1226102634216443E-4</v>
      </c>
      <c r="M25" s="79">
        <v>2.4393214095428279E-4</v>
      </c>
      <c r="N25" s="79">
        <v>-5.4562287018608752E-4</v>
      </c>
      <c r="O25" s="79">
        <v>2.1379550984828869E-4</v>
      </c>
      <c r="P25" s="79">
        <v>-7.1027281605841569E-4</v>
      </c>
      <c r="Q25" s="79">
        <v>-2.9908957610186179E-4</v>
      </c>
      <c r="R25" s="79">
        <v>2.110175220666985E-4</v>
      </c>
      <c r="S25" s="79">
        <v>6.748558944472729E-5</v>
      </c>
      <c r="T25" s="79">
        <v>-2.8287844260961532E-4</v>
      </c>
      <c r="U25" s="83">
        <v>-9.8501141349981603E-3</v>
      </c>
    </row>
    <row r="26" spans="1:21" x14ac:dyDescent="0.25">
      <c r="A26" s="76" t="s">
        <v>25</v>
      </c>
      <c r="B26" s="79">
        <v>9.7193652183551922E-3</v>
      </c>
      <c r="C26" s="79">
        <v>1.1759946655347506E-2</v>
      </c>
      <c r="D26" s="79">
        <v>3.802289137366099E-4</v>
      </c>
      <c r="E26" s="79">
        <v>3.7640552361511141E-4</v>
      </c>
      <c r="F26" s="79">
        <v>6.0114369361606286E-4</v>
      </c>
      <c r="G26" s="79">
        <v>1.8934464125364798E-4</v>
      </c>
      <c r="H26" s="79">
        <v>4.6599158072978642E-5</v>
      </c>
      <c r="I26" s="79">
        <v>-9.9620880364004066E-5</v>
      </c>
      <c r="J26" s="79">
        <v>-3.070136940972137E-4</v>
      </c>
      <c r="K26" s="79">
        <v>-5.3245022222473185E-4</v>
      </c>
      <c r="L26" s="79">
        <v>1.9781356377198824E-4</v>
      </c>
      <c r="M26" s="79">
        <v>4.6131884497929845E-4</v>
      </c>
      <c r="N26" s="79">
        <v>-2.0703763889066263E-4</v>
      </c>
      <c r="O26" s="79">
        <v>3.661973045700671E-4</v>
      </c>
      <c r="P26" s="79">
        <v>-5.4668130772255927E-4</v>
      </c>
      <c r="Q26" s="79">
        <v>-3.6007426467466179E-4</v>
      </c>
      <c r="R26" s="79">
        <v>4.1483796121844503E-5</v>
      </c>
      <c r="S26" s="79">
        <v>7.4247359930679996E-5</v>
      </c>
      <c r="T26" s="79">
        <v>-4.333967860453015E-4</v>
      </c>
      <c r="U26" s="83">
        <v>-1.0026992379072206E-2</v>
      </c>
    </row>
    <row r="27" spans="1:21" x14ac:dyDescent="0.25">
      <c r="A27" s="76" t="s">
        <v>26</v>
      </c>
      <c r="B27" s="79">
        <v>2.6382316571490263E-4</v>
      </c>
      <c r="C27" s="79">
        <v>3.8022891373661635E-4</v>
      </c>
      <c r="D27" s="79">
        <v>1.3288201895404915E-2</v>
      </c>
      <c r="E27" s="79">
        <v>1.1163173823869443E-2</v>
      </c>
      <c r="F27" s="79">
        <v>-5.3921333639399055E-4</v>
      </c>
      <c r="G27" s="79">
        <v>1.2769951727887466E-3</v>
      </c>
      <c r="H27" s="79">
        <v>-4.1389641603761318E-4</v>
      </c>
      <c r="I27" s="79">
        <v>3.6955916164385281E-4</v>
      </c>
      <c r="J27" s="79">
        <v>1.0814469728272833E-4</v>
      </c>
      <c r="K27" s="79">
        <v>-9.2181104112388449E-4</v>
      </c>
      <c r="L27" s="79">
        <v>-8.4086879700084004E-4</v>
      </c>
      <c r="M27" s="79">
        <v>-4.0213480267151471E-4</v>
      </c>
      <c r="N27" s="79">
        <v>3.9365163408502479E-4</v>
      </c>
      <c r="O27" s="79">
        <v>8.2408131877544503E-5</v>
      </c>
      <c r="P27" s="79">
        <v>-2.9898426383424472E-5</v>
      </c>
      <c r="Q27" s="79">
        <v>1.2113439491106975E-3</v>
      </c>
      <c r="R27" s="79">
        <v>-9.0256688822742292E-5</v>
      </c>
      <c r="S27" s="79">
        <v>-1.6694150364688419E-4</v>
      </c>
      <c r="T27" s="79">
        <v>2.1028136455661067E-5</v>
      </c>
      <c r="U27" s="83">
        <v>-1.1600360214072399E-2</v>
      </c>
    </row>
    <row r="28" spans="1:21" x14ac:dyDescent="0.25">
      <c r="A28" s="76" t="s">
        <v>27</v>
      </c>
      <c r="B28" s="79">
        <v>2.5018222680675941E-4</v>
      </c>
      <c r="C28" s="79">
        <v>3.7640552361511189E-4</v>
      </c>
      <c r="D28" s="79">
        <v>1.1163173823869445E-2</v>
      </c>
      <c r="E28" s="79">
        <v>1.355958464632233E-2</v>
      </c>
      <c r="F28" s="79">
        <v>-1.5763144805812273E-4</v>
      </c>
      <c r="G28" s="79">
        <v>1.1107839858754956E-3</v>
      </c>
      <c r="H28" s="79">
        <v>-2.7007494702652776E-4</v>
      </c>
      <c r="I28" s="79">
        <v>5.6245745715282085E-4</v>
      </c>
      <c r="J28" s="79">
        <v>-5.746568583841253E-5</v>
      </c>
      <c r="K28" s="79">
        <v>-9.6691602908059162E-4</v>
      </c>
      <c r="L28" s="79">
        <v>4.4990192293470447E-4</v>
      </c>
      <c r="M28" s="79">
        <v>3.0452427854497016E-4</v>
      </c>
      <c r="N28" s="79">
        <v>-1.2152047180423246E-4</v>
      </c>
      <c r="O28" s="79">
        <v>1.085191059718636E-4</v>
      </c>
      <c r="P28" s="79">
        <v>-6.3910399167713656E-5</v>
      </c>
      <c r="Q28" s="79">
        <v>1.3079661006270085E-3</v>
      </c>
      <c r="R28" s="79">
        <v>-1.8502326505452616E-4</v>
      </c>
      <c r="S28" s="79">
        <v>-7.0277384079613862E-5</v>
      </c>
      <c r="T28" s="79">
        <v>-4.7695530988841299E-5</v>
      </c>
      <c r="U28" s="83">
        <v>-1.1638547364165207E-2</v>
      </c>
    </row>
    <row r="29" spans="1:21" x14ac:dyDescent="0.25">
      <c r="A29" s="81" t="s">
        <v>1</v>
      </c>
      <c r="B29" s="79">
        <v>6.164523416603134E-4</v>
      </c>
      <c r="C29" s="79">
        <v>6.0114369361606264E-4</v>
      </c>
      <c r="D29" s="79">
        <v>-5.3921333639399217E-4</v>
      </c>
      <c r="E29" s="79">
        <v>-1.5763144805812354E-4</v>
      </c>
      <c r="F29" s="79">
        <v>1.5630826165678798E-2</v>
      </c>
      <c r="G29" s="79">
        <v>1.8343117729388637E-4</v>
      </c>
      <c r="H29" s="79">
        <v>4.4390526232107971E-4</v>
      </c>
      <c r="I29" s="79">
        <v>-2.5496631593203056E-4</v>
      </c>
      <c r="J29" s="79">
        <v>-1.1358394517576821E-3</v>
      </c>
      <c r="K29" s="79">
        <v>-1.2704167948203386E-3</v>
      </c>
      <c r="L29" s="79">
        <v>-2.1188746095292363E-4</v>
      </c>
      <c r="M29" s="79">
        <v>-2.6757831536752905E-4</v>
      </c>
      <c r="N29" s="79">
        <v>-1.0542995660391343E-3</v>
      </c>
      <c r="O29" s="79">
        <v>1.5120449070158922E-4</v>
      </c>
      <c r="P29" s="79">
        <v>1.2175278570131053E-4</v>
      </c>
      <c r="Q29" s="79">
        <v>-3.459406267512424E-3</v>
      </c>
      <c r="R29" s="79">
        <v>-5.9613255412577259E-4</v>
      </c>
      <c r="S29" s="79">
        <v>5.8424388563513632E-4</v>
      </c>
      <c r="T29" s="79">
        <v>-4.8438231326573762E-4</v>
      </c>
      <c r="U29" s="83">
        <v>-9.7588506374194045E-4</v>
      </c>
    </row>
    <row r="30" spans="1:21" x14ac:dyDescent="0.25">
      <c r="A30" s="81" t="s">
        <v>2</v>
      </c>
      <c r="B30" s="79">
        <v>-3.1905037717681362E-5</v>
      </c>
      <c r="C30" s="79">
        <v>1.8934464125364831E-4</v>
      </c>
      <c r="D30" s="79">
        <v>1.2769951727887475E-3</v>
      </c>
      <c r="E30" s="79">
        <v>1.110783985875496E-3</v>
      </c>
      <c r="F30" s="79">
        <v>1.8343117729388667E-4</v>
      </c>
      <c r="G30" s="79">
        <v>8.7618817264989227E-3</v>
      </c>
      <c r="H30" s="79">
        <v>-1.5622976333032009E-4</v>
      </c>
      <c r="I30" s="79">
        <v>6.7546134073651943E-4</v>
      </c>
      <c r="J30" s="79">
        <v>1.0056227802060643E-4</v>
      </c>
      <c r="K30" s="79">
        <v>9.5208330214790722E-4</v>
      </c>
      <c r="L30" s="79">
        <v>5.5377268342275319E-4</v>
      </c>
      <c r="M30" s="79">
        <v>4.8887666980062432E-4</v>
      </c>
      <c r="N30" s="79">
        <v>8.9308450793951807E-4</v>
      </c>
      <c r="O30" s="79">
        <v>8.4676510336373367E-4</v>
      </c>
      <c r="P30" s="79">
        <v>-4.0812139650502055E-4</v>
      </c>
      <c r="Q30" s="79">
        <v>2.2334648600742547E-4</v>
      </c>
      <c r="R30" s="79">
        <v>3.8540482831221504E-4</v>
      </c>
      <c r="S30" s="79">
        <v>-8.8143106353313403E-5</v>
      </c>
      <c r="T30" s="79">
        <v>6.1559004178058058E-4</v>
      </c>
      <c r="U30" s="83">
        <v>-2.7327470102424165E-3</v>
      </c>
    </row>
    <row r="31" spans="1:21" x14ac:dyDescent="0.25">
      <c r="A31" s="81" t="s">
        <v>16</v>
      </c>
      <c r="B31" s="79">
        <v>-2.9595636168315001E-4</v>
      </c>
      <c r="C31" s="79">
        <v>4.6599158072978744E-5</v>
      </c>
      <c r="D31" s="79">
        <v>-4.1389641603761318E-4</v>
      </c>
      <c r="E31" s="79">
        <v>-2.7007494702652803E-4</v>
      </c>
      <c r="F31" s="79">
        <v>4.4390526232107998E-4</v>
      </c>
      <c r="G31" s="79">
        <v>-1.5622976333032004E-4</v>
      </c>
      <c r="H31" s="79">
        <v>8.5108103990613661E-3</v>
      </c>
      <c r="I31" s="79">
        <v>5.0036619051608514E-4</v>
      </c>
      <c r="J31" s="79">
        <v>9.2239668306280849E-5</v>
      </c>
      <c r="K31" s="79">
        <v>-7.4112263236598421E-4</v>
      </c>
      <c r="L31" s="79">
        <v>-6.8305973376872066E-4</v>
      </c>
      <c r="M31" s="79">
        <v>4.3813680739299214E-4</v>
      </c>
      <c r="N31" s="79">
        <v>2.1725586117686636E-4</v>
      </c>
      <c r="O31" s="79">
        <v>6.269583636947778E-4</v>
      </c>
      <c r="P31" s="79">
        <v>-3.516435255105382E-4</v>
      </c>
      <c r="Q31" s="79">
        <v>4.9043868945045999E-4</v>
      </c>
      <c r="R31" s="79">
        <v>2.550298393326748E-4</v>
      </c>
      <c r="S31" s="79">
        <v>-3.9494700355243123E-4</v>
      </c>
      <c r="T31" s="79">
        <v>-1.1068195091626671E-4</v>
      </c>
      <c r="U31" s="83">
        <v>-8.9945260516077275E-4</v>
      </c>
    </row>
    <row r="32" spans="1:21" x14ac:dyDescent="0.25">
      <c r="A32" s="81" t="s">
        <v>3</v>
      </c>
      <c r="B32" s="79">
        <v>-1.6451326356528895E-4</v>
      </c>
      <c r="C32" s="79">
        <v>-9.9620880364004324E-5</v>
      </c>
      <c r="D32" s="79">
        <v>3.695591616438527E-4</v>
      </c>
      <c r="E32" s="79">
        <v>5.6245745715282052E-4</v>
      </c>
      <c r="F32" s="79">
        <v>-2.549663159320304E-4</v>
      </c>
      <c r="G32" s="79">
        <v>6.7546134073651933E-4</v>
      </c>
      <c r="H32" s="79">
        <v>5.0036619051608503E-4</v>
      </c>
      <c r="I32" s="79">
        <v>1.1083469963612404E-2</v>
      </c>
      <c r="J32" s="79">
        <v>-6.2398405555264924E-4</v>
      </c>
      <c r="K32" s="79">
        <v>-4.5517509677793998E-4</v>
      </c>
      <c r="L32" s="79">
        <v>9.4909594437355197E-4</v>
      </c>
      <c r="M32" s="79">
        <v>-3.7521378693300314E-4</v>
      </c>
      <c r="N32" s="79">
        <v>-3.6956576500636661E-4</v>
      </c>
      <c r="O32" s="79">
        <v>-1.0626059698763962E-4</v>
      </c>
      <c r="P32" s="79">
        <v>5.7681434232776405E-4</v>
      </c>
      <c r="Q32" s="79">
        <v>-6.1051082485981021E-4</v>
      </c>
      <c r="R32" s="79">
        <v>-8.3217235840014382E-4</v>
      </c>
      <c r="S32" s="79">
        <v>5.5777485334220487E-4</v>
      </c>
      <c r="T32" s="79">
        <v>-6.0317501281406108E-4</v>
      </c>
      <c r="U32" s="83">
        <v>-1.4051326438096012E-3</v>
      </c>
    </row>
    <row r="33" spans="1:21" x14ac:dyDescent="0.25">
      <c r="A33" s="81" t="s">
        <v>4</v>
      </c>
      <c r="B33" s="79">
        <v>-2.9419343851830927E-5</v>
      </c>
      <c r="C33" s="79">
        <v>-3.0701369409721381E-4</v>
      </c>
      <c r="D33" s="79">
        <v>1.0814469728272985E-4</v>
      </c>
      <c r="E33" s="79">
        <v>-5.7465685838411033E-5</v>
      </c>
      <c r="F33" s="79">
        <v>-1.1358394517576814E-3</v>
      </c>
      <c r="G33" s="79">
        <v>1.0056227802060664E-4</v>
      </c>
      <c r="H33" s="79">
        <v>9.2239668306280835E-5</v>
      </c>
      <c r="I33" s="79">
        <v>-6.2398405555264902E-4</v>
      </c>
      <c r="J33" s="79">
        <v>9.394489201745581E-3</v>
      </c>
      <c r="K33" s="79">
        <v>3.7805426505489872E-4</v>
      </c>
      <c r="L33" s="79">
        <v>-8.9753702097939705E-4</v>
      </c>
      <c r="M33" s="79">
        <v>-1.9250214676348526E-5</v>
      </c>
      <c r="N33" s="79">
        <v>-1.8266046921072269E-3</v>
      </c>
      <c r="O33" s="79">
        <v>-1.0041375616647653E-3</v>
      </c>
      <c r="P33" s="79">
        <v>1.2439308920671649E-4</v>
      </c>
      <c r="Q33" s="79">
        <v>5.2245646575042469E-4</v>
      </c>
      <c r="R33" s="79">
        <v>-3.4328329418933609E-4</v>
      </c>
      <c r="S33" s="79">
        <v>2.940933133992518E-4</v>
      </c>
      <c r="T33" s="79">
        <v>-2.1451929603637679E-4</v>
      </c>
      <c r="U33" s="83">
        <v>-7.9211933823135393E-4</v>
      </c>
    </row>
    <row r="34" spans="1:21" x14ac:dyDescent="0.25">
      <c r="A34" s="81" t="s">
        <v>18</v>
      </c>
      <c r="B34" s="79">
        <v>-6.4772515191647878E-4</v>
      </c>
      <c r="C34" s="79">
        <v>-5.3245022222473174E-4</v>
      </c>
      <c r="D34" s="79">
        <v>-9.2181104112388384E-4</v>
      </c>
      <c r="E34" s="79">
        <v>-9.669160290805913E-4</v>
      </c>
      <c r="F34" s="79">
        <v>-1.2704167948203388E-3</v>
      </c>
      <c r="G34" s="79">
        <v>9.5208330214790766E-4</v>
      </c>
      <c r="H34" s="79">
        <v>-7.411226323659841E-4</v>
      </c>
      <c r="I34" s="79">
        <v>-4.5517509677793982E-4</v>
      </c>
      <c r="J34" s="79">
        <v>3.7805426505489877E-4</v>
      </c>
      <c r="K34" s="79">
        <v>5.761291190668115E-2</v>
      </c>
      <c r="L34" s="79">
        <v>-1.8598590326122332E-3</v>
      </c>
      <c r="M34" s="79">
        <v>-5.0091105002618517E-4</v>
      </c>
      <c r="N34" s="79">
        <v>-7.5341052286731253E-4</v>
      </c>
      <c r="O34" s="79">
        <v>1.4095374786993724E-3</v>
      </c>
      <c r="P34" s="79">
        <v>1.1584388832672264E-3</v>
      </c>
      <c r="Q34" s="79">
        <v>5.4627485371816162E-4</v>
      </c>
      <c r="R34" s="79">
        <v>-1.3133525163564562E-4</v>
      </c>
      <c r="S34" s="79">
        <v>4.5081151763123601E-4</v>
      </c>
      <c r="T34" s="79">
        <v>-1.1567238671744324E-3</v>
      </c>
      <c r="U34" s="83">
        <v>3.3753697711598588E-4</v>
      </c>
    </row>
    <row r="35" spans="1:21" x14ac:dyDescent="0.25">
      <c r="A35" s="81" t="s">
        <v>5</v>
      </c>
      <c r="B35" s="79">
        <v>-1.1226102634216428E-4</v>
      </c>
      <c r="C35" s="79">
        <v>1.9781356377198824E-4</v>
      </c>
      <c r="D35" s="79">
        <v>-8.4086879700084091E-4</v>
      </c>
      <c r="E35" s="79">
        <v>4.4990192293470327E-4</v>
      </c>
      <c r="F35" s="79">
        <v>-2.1188746095292352E-4</v>
      </c>
      <c r="G35" s="79">
        <v>5.5377268342275297E-4</v>
      </c>
      <c r="H35" s="79">
        <v>-6.8305973376872066E-4</v>
      </c>
      <c r="I35" s="79">
        <v>9.4909594437355208E-4</v>
      </c>
      <c r="J35" s="79">
        <v>-8.9753702097939651E-4</v>
      </c>
      <c r="K35" s="79">
        <v>-1.8598590326122317E-3</v>
      </c>
      <c r="L35" s="79">
        <v>5.7800981099388235E-2</v>
      </c>
      <c r="M35" s="79">
        <v>1.4250155822151847E-3</v>
      </c>
      <c r="N35" s="79">
        <v>1.2158433823637831E-3</v>
      </c>
      <c r="O35" s="79">
        <v>1.1443054970334206E-4</v>
      </c>
      <c r="P35" s="79">
        <v>1.0079838764714937E-3</v>
      </c>
      <c r="Q35" s="79">
        <v>2.2237596436585632E-4</v>
      </c>
      <c r="R35" s="79">
        <v>-1.2342829050613427E-3</v>
      </c>
      <c r="S35" s="79">
        <v>4.8430422129316258E-4</v>
      </c>
      <c r="T35" s="79">
        <v>-8.097011662814964E-4</v>
      </c>
      <c r="U35" s="83">
        <v>-8.38988469340983E-4</v>
      </c>
    </row>
    <row r="36" spans="1:21" x14ac:dyDescent="0.25">
      <c r="A36" s="81" t="s">
        <v>19</v>
      </c>
      <c r="B36" s="79">
        <v>2.4393214095428271E-4</v>
      </c>
      <c r="C36" s="79">
        <v>4.6131884497929807E-4</v>
      </c>
      <c r="D36" s="79">
        <v>-4.0213480267151374E-4</v>
      </c>
      <c r="E36" s="79">
        <v>3.0452427854497043E-4</v>
      </c>
      <c r="F36" s="79">
        <v>-2.6757831536752932E-4</v>
      </c>
      <c r="G36" s="79">
        <v>4.8887666980062432E-4</v>
      </c>
      <c r="H36" s="79">
        <v>4.3813680739299187E-4</v>
      </c>
      <c r="I36" s="79">
        <v>-3.7521378693300281E-4</v>
      </c>
      <c r="J36" s="79">
        <v>-1.9250214676348435E-5</v>
      </c>
      <c r="K36" s="79">
        <v>-5.0091105002618506E-4</v>
      </c>
      <c r="L36" s="79">
        <v>1.4250155822151847E-3</v>
      </c>
      <c r="M36" s="79">
        <v>1.6037007839970842E-2</v>
      </c>
      <c r="N36" s="79">
        <v>7.7698067772942589E-4</v>
      </c>
      <c r="O36" s="79">
        <v>2.921201063421883E-4</v>
      </c>
      <c r="P36" s="79">
        <v>-1.6882597679572698E-4</v>
      </c>
      <c r="Q36" s="79">
        <v>-7.6325260584465468E-4</v>
      </c>
      <c r="R36" s="79">
        <v>3.2915292244595543E-4</v>
      </c>
      <c r="S36" s="79">
        <v>4.38334269286172E-4</v>
      </c>
      <c r="T36" s="79">
        <v>-9.9179487070028623E-4</v>
      </c>
      <c r="U36" s="83">
        <v>-1.4037234746723977E-3</v>
      </c>
    </row>
    <row r="37" spans="1:21" x14ac:dyDescent="0.25">
      <c r="A37" s="81" t="s">
        <v>20</v>
      </c>
      <c r="B37" s="79">
        <v>-5.4562287018608796E-4</v>
      </c>
      <c r="C37" s="79">
        <v>-2.070376388906629E-4</v>
      </c>
      <c r="D37" s="79">
        <v>3.9365163408502544E-4</v>
      </c>
      <c r="E37" s="79">
        <v>-1.2152047180423225E-4</v>
      </c>
      <c r="F37" s="79">
        <v>-1.0542995660391343E-3</v>
      </c>
      <c r="G37" s="79">
        <v>8.930845079395184E-4</v>
      </c>
      <c r="H37" s="79">
        <v>2.1725586117686625E-4</v>
      </c>
      <c r="I37" s="79">
        <v>-3.6956576500636644E-4</v>
      </c>
      <c r="J37" s="79">
        <v>-1.8266046921072273E-3</v>
      </c>
      <c r="K37" s="79">
        <v>-7.5341052286731285E-4</v>
      </c>
      <c r="L37" s="79">
        <v>1.2158433823637837E-3</v>
      </c>
      <c r="M37" s="79">
        <v>7.7698067772942611E-4</v>
      </c>
      <c r="N37" s="79">
        <v>3.5245430796348738E-2</v>
      </c>
      <c r="O37" s="79">
        <v>2.6139055059671185E-4</v>
      </c>
      <c r="P37" s="79">
        <v>-1.8691135820526062E-4</v>
      </c>
      <c r="Q37" s="79">
        <v>-4.3633213923481156E-4</v>
      </c>
      <c r="R37" s="79">
        <v>6.4412302420649166E-4</v>
      </c>
      <c r="S37" s="79">
        <v>7.2921348805270159E-4</v>
      </c>
      <c r="T37" s="79">
        <v>-8.8495859243701498E-5</v>
      </c>
      <c r="U37" s="83">
        <v>-8.842703427803804E-4</v>
      </c>
    </row>
    <row r="38" spans="1:21" ht="31.5" x14ac:dyDescent="0.25">
      <c r="A38" s="81" t="s">
        <v>22</v>
      </c>
      <c r="B38" s="79">
        <v>2.137955098482885E-4</v>
      </c>
      <c r="C38" s="79">
        <v>3.6619730457006726E-4</v>
      </c>
      <c r="D38" s="79">
        <v>8.2408131877544679E-5</v>
      </c>
      <c r="E38" s="79">
        <v>1.085191059718639E-4</v>
      </c>
      <c r="F38" s="79">
        <v>1.5120449070158941E-4</v>
      </c>
      <c r="G38" s="79">
        <v>8.4676510336373367E-4</v>
      </c>
      <c r="H38" s="79">
        <v>6.2695836369477769E-4</v>
      </c>
      <c r="I38" s="79">
        <v>-1.0626059698763931E-4</v>
      </c>
      <c r="J38" s="79">
        <v>-1.0041375616647648E-3</v>
      </c>
      <c r="K38" s="79">
        <v>1.409537478699372E-3</v>
      </c>
      <c r="L38" s="79">
        <v>1.1443054970334224E-4</v>
      </c>
      <c r="M38" s="79">
        <v>2.921201063421883E-4</v>
      </c>
      <c r="N38" s="79">
        <v>2.613905505967119E-4</v>
      </c>
      <c r="O38" s="79">
        <v>1.2570223292472728E-2</v>
      </c>
      <c r="P38" s="79">
        <v>1.0770110607615396E-3</v>
      </c>
      <c r="Q38" s="79">
        <v>-7.2921638964973206E-4</v>
      </c>
      <c r="R38" s="79">
        <v>-5.8914476718232363E-4</v>
      </c>
      <c r="S38" s="79">
        <v>2.8411098250198083E-4</v>
      </c>
      <c r="T38" s="79">
        <v>-5.7964512924410538E-4</v>
      </c>
      <c r="U38" s="83">
        <v>-1.5863185874286988E-3</v>
      </c>
    </row>
    <row r="39" spans="1:21" x14ac:dyDescent="0.25">
      <c r="A39" s="81" t="s">
        <v>7</v>
      </c>
      <c r="B39" s="79">
        <v>-7.1027281605841601E-4</v>
      </c>
      <c r="C39" s="79">
        <v>-5.4668130772255971E-4</v>
      </c>
      <c r="D39" s="79">
        <v>-2.9898426383424134E-5</v>
      </c>
      <c r="E39" s="79">
        <v>-6.3910399167713358E-5</v>
      </c>
      <c r="F39" s="79">
        <v>1.2175278570131074E-4</v>
      </c>
      <c r="G39" s="79">
        <v>-4.0812139650502061E-4</v>
      </c>
      <c r="H39" s="79">
        <v>-3.5164352551053803E-4</v>
      </c>
      <c r="I39" s="79">
        <v>5.7681434232776416E-4</v>
      </c>
      <c r="J39" s="79">
        <v>1.2439308920671644E-4</v>
      </c>
      <c r="K39" s="79">
        <v>1.1584388832672262E-3</v>
      </c>
      <c r="L39" s="79">
        <v>1.0079838764714937E-3</v>
      </c>
      <c r="M39" s="79">
        <v>-1.6882597679572709E-4</v>
      </c>
      <c r="N39" s="79">
        <v>-1.8691135820526051E-4</v>
      </c>
      <c r="O39" s="79">
        <v>1.0770110607615394E-3</v>
      </c>
      <c r="P39" s="79">
        <v>1.1775260764933519E-2</v>
      </c>
      <c r="Q39" s="79">
        <v>-1.0986346535628194E-4</v>
      </c>
      <c r="R39" s="79">
        <v>2.6344984089102951E-4</v>
      </c>
      <c r="S39" s="79">
        <v>-5.6407834103524342E-4</v>
      </c>
      <c r="T39" s="79">
        <v>-4.032709084659712E-5</v>
      </c>
      <c r="U39" s="83">
        <v>-5.9863469060253448E-4</v>
      </c>
    </row>
    <row r="40" spans="1:21" x14ac:dyDescent="0.25">
      <c r="A40" s="81" t="s">
        <v>6</v>
      </c>
      <c r="B40" s="79">
        <v>-2.9908957610186136E-4</v>
      </c>
      <c r="C40" s="79">
        <v>-3.6007426467466082E-4</v>
      </c>
      <c r="D40" s="79">
        <v>1.2113439491106975E-3</v>
      </c>
      <c r="E40" s="79">
        <v>1.3079661006270081E-3</v>
      </c>
      <c r="F40" s="79">
        <v>-3.4594062675124223E-3</v>
      </c>
      <c r="G40" s="79">
        <v>2.2334648600742544E-4</v>
      </c>
      <c r="H40" s="79">
        <v>4.9043868945045999E-4</v>
      </c>
      <c r="I40" s="79">
        <v>-6.1051082485981032E-4</v>
      </c>
      <c r="J40" s="79">
        <v>5.2245646575042458E-4</v>
      </c>
      <c r="K40" s="79">
        <v>5.4627485371816172E-4</v>
      </c>
      <c r="L40" s="79">
        <v>2.2237596436585646E-4</v>
      </c>
      <c r="M40" s="79">
        <v>-7.6325260584465511E-4</v>
      </c>
      <c r="N40" s="79">
        <v>-4.3633213923481145E-4</v>
      </c>
      <c r="O40" s="79">
        <v>-7.2921638964973206E-4</v>
      </c>
      <c r="P40" s="79">
        <v>-1.0986346535628201E-4</v>
      </c>
      <c r="Q40" s="79">
        <v>1.9251445408437914E-2</v>
      </c>
      <c r="R40" s="79">
        <v>-4.5695432200619246E-4</v>
      </c>
      <c r="S40" s="79">
        <v>4.5229233447550006E-4</v>
      </c>
      <c r="T40" s="79">
        <v>-1.3014782986541893E-3</v>
      </c>
      <c r="U40" s="83">
        <v>-1.5365927211897072E-3</v>
      </c>
    </row>
    <row r="41" spans="1:21" ht="31.5" x14ac:dyDescent="0.25">
      <c r="A41" s="81" t="s">
        <v>21</v>
      </c>
      <c r="B41" s="79">
        <v>2.1101752206669841E-4</v>
      </c>
      <c r="C41" s="79">
        <v>4.1483796121844693E-5</v>
      </c>
      <c r="D41" s="79">
        <v>-9.0256688822740774E-5</v>
      </c>
      <c r="E41" s="79">
        <v>-1.8502326505452507E-4</v>
      </c>
      <c r="F41" s="79">
        <v>-5.9613255412577248E-4</v>
      </c>
      <c r="G41" s="79">
        <v>3.8540482831221526E-4</v>
      </c>
      <c r="H41" s="79">
        <v>2.5502983933267458E-4</v>
      </c>
      <c r="I41" s="79">
        <v>-8.3217235840014328E-4</v>
      </c>
      <c r="J41" s="79">
        <v>-3.4328329418933609E-4</v>
      </c>
      <c r="K41" s="79">
        <v>-1.3133525163564546E-4</v>
      </c>
      <c r="L41" s="79">
        <v>-1.2342829050613425E-3</v>
      </c>
      <c r="M41" s="79">
        <v>3.2915292244595532E-4</v>
      </c>
      <c r="N41" s="79">
        <v>6.4412302420649155E-4</v>
      </c>
      <c r="O41" s="79">
        <v>-5.8914476718232352E-4</v>
      </c>
      <c r="P41" s="79">
        <v>2.6344984089102919E-4</v>
      </c>
      <c r="Q41" s="79">
        <v>-4.569543220061923E-4</v>
      </c>
      <c r="R41" s="79">
        <v>9.31971362312458E-3</v>
      </c>
      <c r="S41" s="79">
        <v>1.1491980378830215E-3</v>
      </c>
      <c r="T41" s="79">
        <v>-1.0947998073131982E-4</v>
      </c>
      <c r="U41" s="83">
        <v>-1.1964153044739039E-3</v>
      </c>
    </row>
    <row r="42" spans="1:21" x14ac:dyDescent="0.25">
      <c r="A42" s="81" t="s">
        <v>17</v>
      </c>
      <c r="B42" s="79">
        <v>6.7485589444727791E-5</v>
      </c>
      <c r="C42" s="79">
        <v>7.4247359930680064E-5</v>
      </c>
      <c r="D42" s="79">
        <v>-1.6694150364688357E-4</v>
      </c>
      <c r="E42" s="79">
        <v>-7.0277384079613469E-5</v>
      </c>
      <c r="F42" s="79">
        <v>5.8424388563513632E-4</v>
      </c>
      <c r="G42" s="79">
        <v>-8.8143106353313322E-5</v>
      </c>
      <c r="H42" s="79">
        <v>-3.9494700355243134E-4</v>
      </c>
      <c r="I42" s="79">
        <v>5.577748533422052E-4</v>
      </c>
      <c r="J42" s="79">
        <v>2.9409331339925175E-4</v>
      </c>
      <c r="K42" s="79">
        <v>4.5081151763123601E-4</v>
      </c>
      <c r="L42" s="79">
        <v>4.843042212931622E-4</v>
      </c>
      <c r="M42" s="79">
        <v>4.3833426928617205E-4</v>
      </c>
      <c r="N42" s="79">
        <v>7.292134880527017E-4</v>
      </c>
      <c r="O42" s="79">
        <v>2.8411098250198078E-4</v>
      </c>
      <c r="P42" s="79">
        <v>-5.6407834103524375E-4</v>
      </c>
      <c r="Q42" s="79">
        <v>4.5229233447550006E-4</v>
      </c>
      <c r="R42" s="79">
        <v>1.1491980378830215E-3</v>
      </c>
      <c r="S42" s="79">
        <v>9.7097367076624599E-3</v>
      </c>
      <c r="T42" s="79">
        <v>2.3973545040320362E-4</v>
      </c>
      <c r="U42" s="83">
        <v>-1.4680014249129174E-3</v>
      </c>
    </row>
    <row r="43" spans="1:21" x14ac:dyDescent="0.25">
      <c r="A43" s="81" t="s">
        <v>8</v>
      </c>
      <c r="B43" s="79">
        <v>-2.8287844260961532E-4</v>
      </c>
      <c r="C43" s="79">
        <v>-4.3339678604530156E-4</v>
      </c>
      <c r="D43" s="79">
        <v>2.1028136455662334E-5</v>
      </c>
      <c r="E43" s="79">
        <v>-4.7695530988840154E-5</v>
      </c>
      <c r="F43" s="79">
        <v>-4.8438231326573768E-4</v>
      </c>
      <c r="G43" s="79">
        <v>6.1559004178058101E-4</v>
      </c>
      <c r="H43" s="79">
        <v>-1.106819509162667E-4</v>
      </c>
      <c r="I43" s="79">
        <v>-6.0317501281406086E-4</v>
      </c>
      <c r="J43" s="79">
        <v>-2.1451929603637677E-4</v>
      </c>
      <c r="K43" s="79">
        <v>-1.1567238671744331E-3</v>
      </c>
      <c r="L43" s="79">
        <v>-8.0970116628149662E-4</v>
      </c>
      <c r="M43" s="79">
        <v>-9.9179487070028601E-4</v>
      </c>
      <c r="N43" s="79">
        <v>-8.8495859243701498E-5</v>
      </c>
      <c r="O43" s="79">
        <v>-5.7964512924410527E-4</v>
      </c>
      <c r="P43" s="79">
        <v>-4.03270908465971E-5</v>
      </c>
      <c r="Q43" s="79">
        <v>-1.3014782986541886E-3</v>
      </c>
      <c r="R43" s="79">
        <v>-1.0947998073131987E-4</v>
      </c>
      <c r="S43" s="79">
        <v>2.3973545040320362E-4</v>
      </c>
      <c r="T43" s="79">
        <v>9.2264920712871769E-3</v>
      </c>
      <c r="U43" s="83">
        <v>-5.8723007318385741E-4</v>
      </c>
    </row>
    <row r="44" spans="1:21" x14ac:dyDescent="0.25">
      <c r="A44" s="84" t="s">
        <v>31</v>
      </c>
      <c r="B44" s="85">
        <v>-9.8501141349981638E-3</v>
      </c>
      <c r="C44" s="85">
        <v>-1.0026992379072201E-2</v>
      </c>
      <c r="D44" s="85">
        <v>-1.1600360214072396E-2</v>
      </c>
      <c r="E44" s="85">
        <v>-1.1638547364165204E-2</v>
      </c>
      <c r="F44" s="85">
        <v>-9.7588506374194121E-4</v>
      </c>
      <c r="G44" s="85">
        <v>-2.7327470102424152E-3</v>
      </c>
      <c r="H44" s="85">
        <v>-8.9945260516077275E-4</v>
      </c>
      <c r="I44" s="85">
        <v>-1.4051326438096012E-3</v>
      </c>
      <c r="J44" s="85">
        <v>-7.9211933823135252E-4</v>
      </c>
      <c r="K44" s="85">
        <v>3.3753697711598631E-4</v>
      </c>
      <c r="L44" s="85">
        <v>-8.3898846934098398E-4</v>
      </c>
      <c r="M44" s="85">
        <v>-1.4037234746723975E-3</v>
      </c>
      <c r="N44" s="85">
        <v>-8.8427034278037975E-4</v>
      </c>
      <c r="O44" s="85">
        <v>-1.5863185874286988E-3</v>
      </c>
      <c r="P44" s="85">
        <v>-5.9863469060253427E-4</v>
      </c>
      <c r="Q44" s="85">
        <v>-1.5365927211897069E-3</v>
      </c>
      <c r="R44" s="85">
        <v>-1.1964153044739026E-3</v>
      </c>
      <c r="S44" s="85">
        <v>-1.4680014249129163E-3</v>
      </c>
      <c r="T44" s="85">
        <v>-5.87230073183856E-4</v>
      </c>
      <c r="U44" s="86">
        <v>2.2136997686903512E-2</v>
      </c>
    </row>
    <row r="46" spans="1:21" x14ac:dyDescent="0.25">
      <c r="B46">
        <v>1</v>
      </c>
      <c r="C46">
        <v>2</v>
      </c>
      <c r="D46">
        <v>3</v>
      </c>
      <c r="E46">
        <v>4</v>
      </c>
      <c r="F46">
        <v>5</v>
      </c>
      <c r="G46">
        <v>6</v>
      </c>
      <c r="H46">
        <v>7</v>
      </c>
      <c r="I46">
        <v>8</v>
      </c>
      <c r="J46">
        <v>9</v>
      </c>
      <c r="K46">
        <v>10</v>
      </c>
      <c r="L46">
        <v>11</v>
      </c>
      <c r="M46">
        <v>12</v>
      </c>
      <c r="N46">
        <v>13</v>
      </c>
      <c r="O46">
        <v>14</v>
      </c>
      <c r="P46">
        <v>15</v>
      </c>
      <c r="Q46">
        <v>16</v>
      </c>
      <c r="R46">
        <v>17</v>
      </c>
      <c r="S46">
        <v>18</v>
      </c>
      <c r="T46">
        <v>19</v>
      </c>
      <c r="U46">
        <v>20</v>
      </c>
    </row>
    <row r="47" spans="1:21" ht="21" customHeight="1" x14ac:dyDescent="0.25">
      <c r="A47" s="82" t="s">
        <v>49</v>
      </c>
      <c r="B47" s="80">
        <f>SQRT(INDEX(B$25:B$44,B46))*'Linear Model'!$X$5</f>
        <v>4.116305039537714E-2</v>
      </c>
      <c r="C47" s="80">
        <f>SQRT(INDEX(C$25:C$44,C46))*'Linear Model'!$X$5</f>
        <v>4.0348398523456543E-2</v>
      </c>
      <c r="D47" s="80">
        <f>SQRT(INDEX(D$25:D$44,D46))*'Linear Model'!$X$5</f>
        <v>4.289006800643768E-2</v>
      </c>
      <c r="E47" s="80">
        <f>SQRT(INDEX(E$25:E$44,E46))*'Linear Model'!$X$5</f>
        <v>4.332582279906716E-2</v>
      </c>
      <c r="F47" s="80">
        <f>SQRT(INDEX(F$25:F$44,F46))*'Linear Model'!$X$5</f>
        <v>4.6517310004631787E-2</v>
      </c>
      <c r="G47" s="80">
        <f>SQRT(INDEX(G$25:G$44,G46))*'Linear Model'!$X$5</f>
        <v>3.4827501460881274E-2</v>
      </c>
      <c r="H47" s="80">
        <f>SQRT(INDEX(H$25:H$44,H46))*'Linear Model'!$X$5</f>
        <v>3.4324884428310283E-2</v>
      </c>
      <c r="I47" s="80">
        <f>SQRT(INDEX(I$25:I$44,I46))*'Linear Model'!$X$5</f>
        <v>3.9170715109596708E-2</v>
      </c>
      <c r="J47" s="80">
        <f>SQRT(INDEX(J$25:J$44,J46))*'Linear Model'!$X$5</f>
        <v>3.6062863799231466E-2</v>
      </c>
      <c r="K47" s="80">
        <f>SQRT(INDEX(K$25:K$44,K46))*'Linear Model'!$X$5</f>
        <v>8.9306596571639488E-2</v>
      </c>
      <c r="L47" s="80">
        <f>SQRT(INDEX(L$25:L$44,L46))*'Linear Model'!$X$5</f>
        <v>8.9452242177790908E-2</v>
      </c>
      <c r="M47" s="80">
        <f>SQRT(INDEX(M$25:M$44,M46))*'Linear Model'!$X$5</f>
        <v>4.7117831704235211E-2</v>
      </c>
      <c r="N47" s="80">
        <f>SQRT(INDEX(N$25:N$44,N46))*'Linear Model'!$X$5</f>
        <v>6.9851387545600552E-2</v>
      </c>
      <c r="O47" s="80">
        <f>SQRT(INDEX(O$25:O$44,O46))*'Linear Model'!$X$5</f>
        <v>4.1715276068777681E-2</v>
      </c>
      <c r="P47" s="80">
        <f>SQRT(INDEX(P$25:P$44,P46))*'Linear Model'!$X$5</f>
        <v>4.0374661345230808E-2</v>
      </c>
      <c r="Q47" s="80">
        <f>SQRT(INDEX(Q$25:Q$44,Q46))*'Linear Model'!$X$5</f>
        <v>5.1624433257481471E-2</v>
      </c>
      <c r="R47" s="80">
        <f>SQRT(INDEX(R$25:R$44,R46))*'Linear Model'!$X$5</f>
        <v>3.5919055612261316E-2</v>
      </c>
      <c r="S47" s="80">
        <f>SQRT(INDEX(S$25:S$44,S46))*'Linear Model'!$X$5</f>
        <v>3.6662945451904787E-2</v>
      </c>
      <c r="T47" s="80">
        <f>SQRT(INDEX(T$25:T$44,T46))*'Linear Model'!$X$5</f>
        <v>3.5738961799848555E-2</v>
      </c>
      <c r="U47" s="80">
        <f>SQRT(INDEX(U$25:U$44,U46))*'Linear Model'!$X$5</f>
        <v>5.5358330696492618E-2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4"/>
  <sheetViews>
    <sheetView topLeftCell="E1" workbookViewId="0">
      <pane ySplit="1" topLeftCell="A2" activePane="bottomLeft" state="frozen"/>
      <selection pane="bottomLeft" activeCell="W7" sqref="W7"/>
    </sheetView>
  </sheetViews>
  <sheetFormatPr defaultColWidth="11" defaultRowHeight="15.75" x14ac:dyDescent="0.25"/>
  <cols>
    <col min="1" max="1" width="14.625" customWidth="1"/>
    <col min="2" max="2" width="6" style="26" bestFit="1" customWidth="1"/>
    <col min="3" max="3" width="6" style="22" bestFit="1" customWidth="1"/>
    <col min="4" max="4" width="6" style="26" bestFit="1" customWidth="1"/>
    <col min="5" max="5" width="6" style="22" bestFit="1" customWidth="1"/>
    <col min="6" max="6" width="6.25" style="21" bestFit="1" customWidth="1"/>
    <col min="7" max="7" width="6" style="21" bestFit="1" customWidth="1"/>
    <col min="8" max="8" width="6.25" style="21" bestFit="1" customWidth="1"/>
    <col min="9" max="9" width="5.5" style="21" bestFit="1" customWidth="1"/>
    <col min="10" max="10" width="6.25" style="21" bestFit="1" customWidth="1"/>
    <col min="11" max="14" width="5.5" style="21" bestFit="1" customWidth="1"/>
    <col min="15" max="15" width="6.25" style="21" bestFit="1" customWidth="1"/>
    <col min="16" max="16" width="6" style="21" bestFit="1" customWidth="1"/>
    <col min="17" max="18" width="6.25" style="21" bestFit="1" customWidth="1"/>
    <col min="19" max="19" width="6" style="21" bestFit="1" customWidth="1"/>
    <col min="20" max="20" width="6.25" style="22" bestFit="1" customWidth="1"/>
    <col min="21" max="21" width="5.5" style="3" bestFit="1" customWidth="1"/>
    <col min="22" max="22" width="3.625" style="73" customWidth="1"/>
    <col min="23" max="23" width="20.125" style="2" customWidth="1"/>
    <col min="24" max="24" width="17.375" style="66" customWidth="1"/>
    <col min="25" max="25" width="15" style="109" customWidth="1"/>
    <col min="26" max="26" width="13" style="2" customWidth="1"/>
    <col min="27" max="30" width="12" bestFit="1" customWidth="1"/>
    <col min="31" max="43" width="11.875" bestFit="1" customWidth="1"/>
  </cols>
  <sheetData>
    <row r="1" spans="1:26" s="51" customFormat="1" ht="81" customHeight="1" x14ac:dyDescent="0.25">
      <c r="A1"/>
      <c r="B1" s="27" t="s">
        <v>24</v>
      </c>
      <c r="C1" s="28" t="s">
        <v>25</v>
      </c>
      <c r="D1" s="27" t="s">
        <v>26</v>
      </c>
      <c r="E1" s="28" t="s">
        <v>27</v>
      </c>
      <c r="F1" s="29" t="s">
        <v>1</v>
      </c>
      <c r="G1" s="29" t="s">
        <v>2</v>
      </c>
      <c r="H1" s="29" t="s">
        <v>16</v>
      </c>
      <c r="I1" s="29" t="s">
        <v>3</v>
      </c>
      <c r="J1" s="29" t="s">
        <v>4</v>
      </c>
      <c r="K1" s="29" t="s">
        <v>18</v>
      </c>
      <c r="L1" s="29" t="s">
        <v>5</v>
      </c>
      <c r="M1" s="29" t="s">
        <v>19</v>
      </c>
      <c r="N1" s="29" t="s">
        <v>20</v>
      </c>
      <c r="O1" s="29" t="s">
        <v>22</v>
      </c>
      <c r="P1" s="29" t="s">
        <v>7</v>
      </c>
      <c r="Q1" s="29" t="s">
        <v>6</v>
      </c>
      <c r="R1" s="29" t="s">
        <v>21</v>
      </c>
      <c r="S1" s="29" t="s">
        <v>17</v>
      </c>
      <c r="T1" s="30" t="s">
        <v>8</v>
      </c>
      <c r="U1" s="31" t="s">
        <v>31</v>
      </c>
      <c r="V1" s="73"/>
      <c r="W1" s="106" t="s">
        <v>34</v>
      </c>
      <c r="X1" s="66">
        <f>SUM(Y5:Y1004)</f>
        <v>117.17816569416823</v>
      </c>
      <c r="Y1" s="109"/>
      <c r="Z1" s="2"/>
    </row>
    <row r="2" spans="1:26" s="51" customFormat="1" ht="31.5" x14ac:dyDescent="0.25">
      <c r="A2" s="45" t="s">
        <v>32</v>
      </c>
      <c r="B2" s="90">
        <v>-0.7932193166081033</v>
      </c>
      <c r="C2" s="90">
        <v>-0.45016682956157278</v>
      </c>
      <c r="D2" s="90">
        <v>-0.41306410973935409</v>
      </c>
      <c r="E2" s="90">
        <v>-7.0951177204802832E-2</v>
      </c>
      <c r="F2" s="90">
        <v>3.1296328694870774</v>
      </c>
      <c r="G2" s="90">
        <v>-3.2138426747568727</v>
      </c>
      <c r="H2" s="90">
        <v>-2.2639732508821431</v>
      </c>
      <c r="I2" s="90">
        <v>5</v>
      </c>
      <c r="J2" s="90">
        <v>2.8552499038817345</v>
      </c>
      <c r="K2" s="90">
        <v>2.3087377115413972</v>
      </c>
      <c r="L2" s="90">
        <v>2.0650101313046152</v>
      </c>
      <c r="M2" s="90">
        <v>1.9974566460293213</v>
      </c>
      <c r="N2" s="90">
        <v>1.6678646101147634</v>
      </c>
      <c r="O2" s="90">
        <v>1.4148994249723974</v>
      </c>
      <c r="P2" s="90">
        <v>-1.5807280709683642</v>
      </c>
      <c r="Q2" s="90">
        <v>1.9301461679571186</v>
      </c>
      <c r="R2" s="90">
        <v>1.3150470651731452</v>
      </c>
      <c r="S2" s="90">
        <v>-1.556984281751655</v>
      </c>
      <c r="T2" s="90">
        <v>2.3245338470840164</v>
      </c>
      <c r="U2" s="91">
        <v>0.13878342208732086</v>
      </c>
      <c r="V2" s="73"/>
      <c r="W2" s="2"/>
      <c r="X2" s="66"/>
      <c r="Y2" s="109"/>
      <c r="Z2" s="2"/>
    </row>
    <row r="3" spans="1:26" s="51" customFormat="1" x14ac:dyDescent="0.25">
      <c r="A3" s="45"/>
      <c r="B3" s="46"/>
      <c r="C3" s="64"/>
      <c r="D3" s="46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5"/>
      <c r="V3" s="73"/>
      <c r="W3" s="2"/>
      <c r="X3" s="66"/>
      <c r="Y3" s="109"/>
      <c r="Z3" s="2"/>
    </row>
    <row r="4" spans="1:26" ht="78.75" customHeight="1" x14ac:dyDescent="0.25">
      <c r="B4" s="27" t="s">
        <v>24</v>
      </c>
      <c r="C4" s="28" t="s">
        <v>25</v>
      </c>
      <c r="D4" s="27" t="s">
        <v>26</v>
      </c>
      <c r="E4" s="28" t="s">
        <v>27</v>
      </c>
      <c r="F4" s="29" t="s">
        <v>1</v>
      </c>
      <c r="G4" s="29" t="s">
        <v>2</v>
      </c>
      <c r="H4" s="29" t="s">
        <v>16</v>
      </c>
      <c r="I4" s="29" t="s">
        <v>3</v>
      </c>
      <c r="J4" s="29" t="s">
        <v>4</v>
      </c>
      <c r="K4" s="29" t="s">
        <v>18</v>
      </c>
      <c r="L4" s="29" t="s">
        <v>5</v>
      </c>
      <c r="M4" s="29" t="s">
        <v>19</v>
      </c>
      <c r="N4" s="29" t="s">
        <v>20</v>
      </c>
      <c r="O4" s="29" t="s">
        <v>22</v>
      </c>
      <c r="P4" s="29" t="s">
        <v>7</v>
      </c>
      <c r="Q4" s="29" t="s">
        <v>6</v>
      </c>
      <c r="R4" s="29" t="s">
        <v>21</v>
      </c>
      <c r="S4" s="29" t="s">
        <v>17</v>
      </c>
      <c r="T4" s="30" t="s">
        <v>8</v>
      </c>
      <c r="U4" s="31" t="s">
        <v>31</v>
      </c>
      <c r="V4" s="74" t="s">
        <v>12</v>
      </c>
      <c r="W4" s="107" t="s">
        <v>65</v>
      </c>
      <c r="X4" s="108" t="s">
        <v>66</v>
      </c>
      <c r="Y4" s="110" t="s">
        <v>35</v>
      </c>
    </row>
    <row r="5" spans="1:26" x14ac:dyDescent="0.25">
      <c r="B5" s="32">
        <f>IF('Training Data'!A2="M",1,0)</f>
        <v>1</v>
      </c>
      <c r="C5" s="33">
        <f>IF('Training Data'!A2="F",1,0)</f>
        <v>0</v>
      </c>
      <c r="D5" s="32">
        <f>IF('Training Data'!$B2="H",1,0)</f>
        <v>0</v>
      </c>
      <c r="E5" s="33">
        <f>IF('Training Data'!$B2="A",1,0)</f>
        <v>1</v>
      </c>
      <c r="F5" s="34">
        <v>1</v>
      </c>
      <c r="G5" s="34">
        <v>0</v>
      </c>
      <c r="H5" s="34">
        <v>0</v>
      </c>
      <c r="I5" s="34">
        <v>0</v>
      </c>
      <c r="J5" s="34">
        <v>1</v>
      </c>
      <c r="K5" s="34">
        <v>0</v>
      </c>
      <c r="L5" s="34">
        <v>0</v>
      </c>
      <c r="M5" s="34">
        <v>0</v>
      </c>
      <c r="N5" s="34">
        <v>0</v>
      </c>
      <c r="O5" s="34">
        <v>0</v>
      </c>
      <c r="P5" s="34">
        <v>0</v>
      </c>
      <c r="Q5" s="34">
        <v>0</v>
      </c>
      <c r="R5" s="34">
        <v>0</v>
      </c>
      <c r="S5" s="34">
        <v>0</v>
      </c>
      <c r="T5" s="33">
        <v>0</v>
      </c>
      <c r="U5" s="35">
        <v>1</v>
      </c>
      <c r="V5" s="75">
        <v>1</v>
      </c>
      <c r="W5" s="71">
        <f t="shared" ref="W5:W68" si="0">SUMPRODUCT($B$2:$U$2,B5:U5)</f>
        <v>5.2594957016432264</v>
      </c>
      <c r="X5" s="68">
        <f>EXP(W5)/(1+EXP(W5))</f>
        <v>0.99482895335145249</v>
      </c>
      <c r="Y5" s="109">
        <f>(V5-X5)^2</f>
        <v>2.6739723441454392E-5</v>
      </c>
    </row>
    <row r="6" spans="1:26" x14ac:dyDescent="0.25">
      <c r="B6" s="26">
        <f>IF('Training Data'!A3="M",1,0)</f>
        <v>1</v>
      </c>
      <c r="C6" s="22">
        <f>IF('Training Data'!A3="F",1,0)</f>
        <v>0</v>
      </c>
      <c r="D6" s="26">
        <f>IF('Training Data'!$B3="H",1,0)</f>
        <v>1</v>
      </c>
      <c r="E6" s="22">
        <f>IF('Training Data'!$B3="A",1,0)</f>
        <v>0</v>
      </c>
      <c r="F6" s="37">
        <v>1</v>
      </c>
      <c r="G6" s="37">
        <v>0</v>
      </c>
      <c r="H6" s="37">
        <v>0</v>
      </c>
      <c r="I6" s="37">
        <v>0</v>
      </c>
      <c r="J6" s="37">
        <v>1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22">
        <v>0</v>
      </c>
      <c r="U6" s="24">
        <v>1</v>
      </c>
      <c r="V6" s="76">
        <v>1</v>
      </c>
      <c r="W6" s="71">
        <f t="shared" si="0"/>
        <v>4.9173827691086753</v>
      </c>
      <c r="X6" s="68">
        <f t="shared" ref="X6:X69" si="1">EXP(W6)/(1+EXP(W6))</f>
        <v>0.99273490844590773</v>
      </c>
      <c r="Y6" s="109">
        <f t="shared" ref="Y6:Y69" si="2">(V6-X6)^2</f>
        <v>5.2781555289342884E-5</v>
      </c>
    </row>
    <row r="7" spans="1:26" x14ac:dyDescent="0.25">
      <c r="B7" s="26">
        <f>IF('Training Data'!A4="M",1,0)</f>
        <v>1</v>
      </c>
      <c r="C7" s="22">
        <f>IF('Training Data'!A4="F",1,0)</f>
        <v>0</v>
      </c>
      <c r="D7" s="26">
        <f>IF('Training Data'!$B4="H",1,0)</f>
        <v>1</v>
      </c>
      <c r="E7" s="22">
        <f>IF('Training Data'!$B4="A",1,0)</f>
        <v>0</v>
      </c>
      <c r="F7" s="37">
        <v>1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37">
        <v>0</v>
      </c>
      <c r="N7" s="37">
        <v>1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22">
        <v>0</v>
      </c>
      <c r="U7" s="24">
        <v>1</v>
      </c>
      <c r="V7" s="76">
        <v>1</v>
      </c>
      <c r="W7" s="71">
        <f t="shared" si="0"/>
        <v>3.7299974753417042</v>
      </c>
      <c r="X7" s="68">
        <f t="shared" si="1"/>
        <v>0.97656927455785847</v>
      </c>
      <c r="Y7" s="109">
        <f t="shared" si="2"/>
        <v>5.489988947450185E-4</v>
      </c>
    </row>
    <row r="8" spans="1:26" x14ac:dyDescent="0.25">
      <c r="B8" s="26">
        <f>IF('Training Data'!A5="M",1,0)</f>
        <v>0</v>
      </c>
      <c r="C8" s="22">
        <f>IF('Training Data'!A5="F",1,0)</f>
        <v>0</v>
      </c>
      <c r="D8" s="26">
        <f>IF('Training Data'!$B5="H",1,0)</f>
        <v>1</v>
      </c>
      <c r="E8" s="22">
        <f>IF('Training Data'!$B5="A",1,0)</f>
        <v>0</v>
      </c>
      <c r="F8" s="37">
        <v>0</v>
      </c>
      <c r="G8" s="37">
        <v>0</v>
      </c>
      <c r="H8" s="37">
        <v>0</v>
      </c>
      <c r="I8" s="37">
        <v>0</v>
      </c>
      <c r="J8" s="37">
        <v>0</v>
      </c>
      <c r="K8" s="37">
        <v>0</v>
      </c>
      <c r="L8" s="37">
        <v>0</v>
      </c>
      <c r="M8" s="37">
        <v>1</v>
      </c>
      <c r="N8" s="37">
        <v>0</v>
      </c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22">
        <v>0</v>
      </c>
      <c r="U8" s="24">
        <v>1</v>
      </c>
      <c r="V8" s="76">
        <v>1</v>
      </c>
      <c r="W8" s="71">
        <f t="shared" si="0"/>
        <v>1.7231759583772881</v>
      </c>
      <c r="X8" s="68">
        <f t="shared" si="1"/>
        <v>0.84853746768939209</v>
      </c>
      <c r="Y8" s="109">
        <f t="shared" si="2"/>
        <v>2.2940898693941947E-2</v>
      </c>
    </row>
    <row r="9" spans="1:26" x14ac:dyDescent="0.25">
      <c r="B9" s="26">
        <f>IF('Training Data'!A6="M",1,0)</f>
        <v>0</v>
      </c>
      <c r="C9" s="22">
        <f>IF('Training Data'!A6="F",1,0)</f>
        <v>1</v>
      </c>
      <c r="D9" s="26">
        <f>IF('Training Data'!$B6="H",1,0)</f>
        <v>0</v>
      </c>
      <c r="E9" s="22">
        <f>IF('Training Data'!$B6="A",1,0)</f>
        <v>1</v>
      </c>
      <c r="F9" s="37">
        <v>0</v>
      </c>
      <c r="G9" s="37">
        <v>0</v>
      </c>
      <c r="H9" s="37">
        <v>0</v>
      </c>
      <c r="I9" s="37">
        <v>0</v>
      </c>
      <c r="J9" s="37">
        <v>0</v>
      </c>
      <c r="K9" s="37">
        <v>1</v>
      </c>
      <c r="L9" s="37">
        <v>0</v>
      </c>
      <c r="M9" s="37">
        <v>0</v>
      </c>
      <c r="N9" s="37">
        <v>0</v>
      </c>
      <c r="O9" s="37">
        <v>0</v>
      </c>
      <c r="P9" s="37">
        <v>0</v>
      </c>
      <c r="Q9" s="37">
        <v>0</v>
      </c>
      <c r="R9" s="37">
        <v>1</v>
      </c>
      <c r="S9" s="37">
        <v>0</v>
      </c>
      <c r="T9" s="22">
        <v>0</v>
      </c>
      <c r="U9" s="24">
        <v>1</v>
      </c>
      <c r="V9" s="76">
        <v>1</v>
      </c>
      <c r="W9" s="71">
        <f t="shared" si="0"/>
        <v>3.2414501920354875</v>
      </c>
      <c r="X9" s="68">
        <f t="shared" si="1"/>
        <v>0.96236466910315144</v>
      </c>
      <c r="Y9" s="109">
        <f t="shared" si="2"/>
        <v>1.4164181317152841E-3</v>
      </c>
    </row>
    <row r="10" spans="1:26" x14ac:dyDescent="0.25">
      <c r="B10" s="26">
        <f>IF('Training Data'!A7="M",1,0)</f>
        <v>0</v>
      </c>
      <c r="C10" s="22">
        <f>IF('Training Data'!A7="F",1,0)</f>
        <v>1</v>
      </c>
      <c r="D10" s="26">
        <f>IF('Training Data'!$B7="H",1,0)</f>
        <v>1</v>
      </c>
      <c r="E10" s="22">
        <f>IF('Training Data'!$B7="A",1,0)</f>
        <v>0</v>
      </c>
      <c r="F10" s="37">
        <v>0</v>
      </c>
      <c r="G10" s="37">
        <v>0</v>
      </c>
      <c r="H10" s="37">
        <v>0</v>
      </c>
      <c r="I10" s="37">
        <v>0</v>
      </c>
      <c r="J10" s="37">
        <v>1</v>
      </c>
      <c r="K10" s="37">
        <v>0</v>
      </c>
      <c r="L10" s="37">
        <v>0</v>
      </c>
      <c r="M10" s="37">
        <v>0</v>
      </c>
      <c r="N10" s="37">
        <v>0</v>
      </c>
      <c r="O10" s="37">
        <v>1</v>
      </c>
      <c r="P10" s="37">
        <v>0</v>
      </c>
      <c r="Q10" s="37">
        <v>0</v>
      </c>
      <c r="R10" s="37">
        <v>0</v>
      </c>
      <c r="S10" s="37">
        <v>0</v>
      </c>
      <c r="T10" s="22">
        <v>0</v>
      </c>
      <c r="U10" s="24">
        <v>1</v>
      </c>
      <c r="V10" s="76">
        <v>1</v>
      </c>
      <c r="W10" s="71">
        <f t="shared" si="0"/>
        <v>3.5457018116405257</v>
      </c>
      <c r="X10" s="68">
        <f t="shared" si="1"/>
        <v>0.97196052387943599</v>
      </c>
      <c r="Y10" s="109">
        <f t="shared" si="2"/>
        <v>7.8621222111567937E-4</v>
      </c>
    </row>
    <row r="11" spans="1:26" x14ac:dyDescent="0.25">
      <c r="B11" s="26">
        <f>IF('Training Data'!A8="M",1,0)</f>
        <v>1</v>
      </c>
      <c r="C11" s="22">
        <f>IF('Training Data'!A8="F",1,0)</f>
        <v>0</v>
      </c>
      <c r="D11" s="26">
        <f>IF('Training Data'!$B8="H",1,0)</f>
        <v>1</v>
      </c>
      <c r="E11" s="22">
        <f>IF('Training Data'!$B8="A",1,0)</f>
        <v>0</v>
      </c>
      <c r="F11" s="37">
        <v>0</v>
      </c>
      <c r="G11" s="37">
        <v>1</v>
      </c>
      <c r="H11" s="37">
        <v>0</v>
      </c>
      <c r="I11" s="37">
        <v>1</v>
      </c>
      <c r="J11" s="37">
        <v>1</v>
      </c>
      <c r="K11" s="37">
        <v>0</v>
      </c>
      <c r="L11" s="37">
        <v>0</v>
      </c>
      <c r="M11" s="37">
        <v>0</v>
      </c>
      <c r="N11" s="37">
        <v>0</v>
      </c>
      <c r="O11" s="37">
        <v>0</v>
      </c>
      <c r="P11" s="37">
        <v>0</v>
      </c>
      <c r="Q11" s="37">
        <v>0</v>
      </c>
      <c r="R11" s="37">
        <v>0</v>
      </c>
      <c r="S11" s="37">
        <v>0</v>
      </c>
      <c r="T11" s="22">
        <v>0</v>
      </c>
      <c r="U11" s="24">
        <v>1</v>
      </c>
      <c r="V11" s="76">
        <v>1</v>
      </c>
      <c r="W11" s="71">
        <f t="shared" si="0"/>
        <v>3.5739072248647252</v>
      </c>
      <c r="X11" s="68">
        <f t="shared" si="1"/>
        <v>0.97271906557533194</v>
      </c>
      <c r="Y11" s="109">
        <f t="shared" si="2"/>
        <v>7.442493830830387E-4</v>
      </c>
    </row>
    <row r="12" spans="1:26" x14ac:dyDescent="0.25">
      <c r="B12" s="26">
        <f>IF('Training Data'!A9="M",1,0)</f>
        <v>0</v>
      </c>
      <c r="C12" s="22">
        <f>IF('Training Data'!A9="F",1,0)</f>
        <v>1</v>
      </c>
      <c r="D12" s="26">
        <f>IF('Training Data'!$B9="H",1,0)</f>
        <v>1</v>
      </c>
      <c r="E12" s="22">
        <f>IF('Training Data'!$B9="A",1,0)</f>
        <v>0</v>
      </c>
      <c r="F12" s="37">
        <v>0</v>
      </c>
      <c r="G12" s="37">
        <v>0</v>
      </c>
      <c r="H12" s="37">
        <v>0</v>
      </c>
      <c r="I12" s="37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22">
        <v>1</v>
      </c>
      <c r="U12" s="24">
        <v>1</v>
      </c>
      <c r="V12" s="76">
        <v>1</v>
      </c>
      <c r="W12" s="71">
        <f t="shared" si="0"/>
        <v>1.6000863298704102</v>
      </c>
      <c r="X12" s="68">
        <f t="shared" si="1"/>
        <v>0.83203045057812952</v>
      </c>
      <c r="Y12" s="109">
        <f t="shared" si="2"/>
        <v>2.821376953298619E-2</v>
      </c>
    </row>
    <row r="13" spans="1:26" x14ac:dyDescent="0.25">
      <c r="B13" s="26">
        <f>IF('Training Data'!A10="M",1,0)</f>
        <v>0</v>
      </c>
      <c r="C13" s="22">
        <f>IF('Training Data'!A10="F",1,0)</f>
        <v>1</v>
      </c>
      <c r="D13" s="26">
        <f>IF('Training Data'!$B10="H",1,0)</f>
        <v>1</v>
      </c>
      <c r="E13" s="22">
        <f>IF('Training Data'!$B10="A",1,0)</f>
        <v>0</v>
      </c>
      <c r="F13" s="37">
        <v>0</v>
      </c>
      <c r="G13" s="37">
        <v>0</v>
      </c>
      <c r="H13" s="37">
        <v>0</v>
      </c>
      <c r="I13" s="37">
        <v>0</v>
      </c>
      <c r="J13" s="37">
        <v>0</v>
      </c>
      <c r="K13" s="37">
        <v>0</v>
      </c>
      <c r="L13" s="37">
        <v>0</v>
      </c>
      <c r="M13" s="37">
        <v>1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22">
        <v>0</v>
      </c>
      <c r="U13" s="24">
        <v>1</v>
      </c>
      <c r="V13" s="76">
        <v>1</v>
      </c>
      <c r="W13" s="71">
        <f t="shared" si="0"/>
        <v>1.273009128815715</v>
      </c>
      <c r="X13" s="68">
        <f t="shared" si="1"/>
        <v>0.78125742595953285</v>
      </c>
      <c r="Y13" s="109">
        <f t="shared" si="2"/>
        <v>4.7848313697849254E-2</v>
      </c>
    </row>
    <row r="14" spans="1:26" x14ac:dyDescent="0.25">
      <c r="B14" s="26">
        <f>IF('Training Data'!A11="M",1,0)</f>
        <v>0</v>
      </c>
      <c r="C14" s="22">
        <f>IF('Training Data'!A11="F",1,0)</f>
        <v>1</v>
      </c>
      <c r="D14" s="26">
        <f>IF('Training Data'!$B11="H",1,0)</f>
        <v>1</v>
      </c>
      <c r="E14" s="22">
        <f>IF('Training Data'!$B11="A",1,0)</f>
        <v>0</v>
      </c>
      <c r="F14" s="37">
        <v>0</v>
      </c>
      <c r="G14" s="37">
        <v>0</v>
      </c>
      <c r="H14" s="37">
        <v>0</v>
      </c>
      <c r="I14" s="37">
        <v>0</v>
      </c>
      <c r="J14" s="37">
        <v>1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22">
        <v>1</v>
      </c>
      <c r="U14" s="24">
        <v>1</v>
      </c>
      <c r="V14" s="76">
        <v>1</v>
      </c>
      <c r="W14" s="71">
        <f t="shared" si="0"/>
        <v>4.4553362337521447</v>
      </c>
      <c r="X14" s="68">
        <f t="shared" si="1"/>
        <v>0.98851697814118988</v>
      </c>
      <c r="Y14" s="109">
        <f t="shared" si="2"/>
        <v>1.3185979100991093E-4</v>
      </c>
    </row>
    <row r="15" spans="1:26" x14ac:dyDescent="0.25">
      <c r="B15" s="26">
        <f>IF('Training Data'!A12="M",1,0)</f>
        <v>0</v>
      </c>
      <c r="C15" s="22">
        <f>IF('Training Data'!A12="F",1,0)</f>
        <v>1</v>
      </c>
      <c r="D15" s="26">
        <f>IF('Training Data'!$B12="H",1,0)</f>
        <v>1</v>
      </c>
      <c r="E15" s="22">
        <f>IF('Training Data'!$B12="A",1,0)</f>
        <v>0</v>
      </c>
      <c r="F15" s="37">
        <v>0</v>
      </c>
      <c r="G15" s="37">
        <v>0</v>
      </c>
      <c r="H15" s="37">
        <v>0</v>
      </c>
      <c r="I15" s="37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1</v>
      </c>
      <c r="S15" s="37">
        <v>0</v>
      </c>
      <c r="T15" s="22">
        <v>0</v>
      </c>
      <c r="U15" s="24">
        <v>1</v>
      </c>
      <c r="V15" s="76">
        <v>1</v>
      </c>
      <c r="W15" s="71">
        <f t="shared" si="0"/>
        <v>0.59059954795953917</v>
      </c>
      <c r="X15" s="68">
        <f t="shared" si="1"/>
        <v>0.64350269800899895</v>
      </c>
      <c r="Y15" s="109">
        <f t="shared" si="2"/>
        <v>0.12709032632686301</v>
      </c>
    </row>
    <row r="16" spans="1:26" x14ac:dyDescent="0.25">
      <c r="B16" s="26">
        <f>IF('Training Data'!A13="M",1,0)</f>
        <v>0</v>
      </c>
      <c r="C16" s="22">
        <f>IF('Training Data'!A13="F",1,0)</f>
        <v>1</v>
      </c>
      <c r="D16" s="26">
        <f>IF('Training Data'!$B13="H",1,0)</f>
        <v>0</v>
      </c>
      <c r="E16" s="22">
        <f>IF('Training Data'!$B13="A",1,0)</f>
        <v>1</v>
      </c>
      <c r="F16" s="37">
        <v>0</v>
      </c>
      <c r="G16" s="37">
        <v>0</v>
      </c>
      <c r="H16" s="37">
        <v>0</v>
      </c>
      <c r="I16" s="37">
        <v>0</v>
      </c>
      <c r="J16" s="37">
        <v>0</v>
      </c>
      <c r="K16" s="37">
        <v>0</v>
      </c>
      <c r="L16" s="37">
        <v>0</v>
      </c>
      <c r="M16" s="37">
        <v>0</v>
      </c>
      <c r="N16" s="37">
        <v>0</v>
      </c>
      <c r="O16" s="37">
        <v>0</v>
      </c>
      <c r="P16" s="37">
        <v>1</v>
      </c>
      <c r="Q16" s="37">
        <v>0</v>
      </c>
      <c r="R16" s="37">
        <v>1</v>
      </c>
      <c r="S16" s="37">
        <v>0</v>
      </c>
      <c r="T16" s="22">
        <v>0</v>
      </c>
      <c r="U16" s="24">
        <v>1</v>
      </c>
      <c r="V16" s="76">
        <v>1</v>
      </c>
      <c r="W16" s="71">
        <f t="shared" si="0"/>
        <v>-0.6480155904742736</v>
      </c>
      <c r="X16" s="68">
        <f t="shared" si="1"/>
        <v>0.34343685870447405</v>
      </c>
      <c r="Y16" s="109">
        <f t="shared" si="2"/>
        <v>0.43107515850784878</v>
      </c>
    </row>
    <row r="17" spans="2:25" x14ac:dyDescent="0.25">
      <c r="B17" s="26">
        <f>IF('Training Data'!A14="M",1,0)</f>
        <v>0</v>
      </c>
      <c r="C17" s="22">
        <f>IF('Training Data'!A14="F",1,0)</f>
        <v>1</v>
      </c>
      <c r="D17" s="26">
        <f>IF('Training Data'!$B14="H",1,0)</f>
        <v>1</v>
      </c>
      <c r="E17" s="22">
        <f>IF('Training Data'!$B14="A",1,0)</f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1</v>
      </c>
      <c r="P17" s="37">
        <v>0</v>
      </c>
      <c r="Q17" s="37">
        <v>1</v>
      </c>
      <c r="R17" s="37">
        <v>1</v>
      </c>
      <c r="S17" s="37">
        <v>0</v>
      </c>
      <c r="T17" s="22">
        <v>0</v>
      </c>
      <c r="U17" s="24">
        <v>1</v>
      </c>
      <c r="V17" s="76">
        <v>1</v>
      </c>
      <c r="W17" s="71">
        <f t="shared" si="0"/>
        <v>3.9356451408890551</v>
      </c>
      <c r="X17" s="68">
        <f t="shared" si="1"/>
        <v>0.98084113817818164</v>
      </c>
      <c r="Y17" s="109">
        <f t="shared" si="2"/>
        <v>3.6706198630752921E-4</v>
      </c>
    </row>
    <row r="18" spans="2:25" x14ac:dyDescent="0.25">
      <c r="B18" s="26">
        <f>IF('Training Data'!A15="M",1,0)</f>
        <v>0</v>
      </c>
      <c r="C18" s="22">
        <f>IF('Training Data'!A15="F",1,0)</f>
        <v>0</v>
      </c>
      <c r="D18" s="26">
        <f>IF('Training Data'!$B15="H",1,0)</f>
        <v>0</v>
      </c>
      <c r="E18" s="22">
        <f>IF('Training Data'!$B15="A",1,0)</f>
        <v>1</v>
      </c>
      <c r="F18" s="37">
        <v>0</v>
      </c>
      <c r="G18" s="37">
        <v>0</v>
      </c>
      <c r="H18" s="37">
        <v>0</v>
      </c>
      <c r="I18" s="37">
        <v>1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1</v>
      </c>
      <c r="R18" s="37">
        <v>0</v>
      </c>
      <c r="S18" s="37">
        <v>0</v>
      </c>
      <c r="T18" s="22">
        <v>0</v>
      </c>
      <c r="U18" s="24">
        <v>1</v>
      </c>
      <c r="V18" s="76">
        <v>1</v>
      </c>
      <c r="W18" s="71">
        <f t="shared" si="0"/>
        <v>6.997978412839637</v>
      </c>
      <c r="X18" s="68">
        <f t="shared" si="1"/>
        <v>0.99908710685633784</v>
      </c>
      <c r="Y18" s="109">
        <f t="shared" si="2"/>
        <v>8.3337389174538739E-7</v>
      </c>
    </row>
    <row r="19" spans="2:25" x14ac:dyDescent="0.25">
      <c r="B19" s="26">
        <f>IF('Training Data'!A16="M",1,0)</f>
        <v>1</v>
      </c>
      <c r="C19" s="22">
        <f>IF('Training Data'!A16="F",1,0)</f>
        <v>0</v>
      </c>
      <c r="D19" s="26">
        <f>IF('Training Data'!$B16="H",1,0)</f>
        <v>0</v>
      </c>
      <c r="E19" s="22">
        <f>IF('Training Data'!$B16="A",1,0)</f>
        <v>1</v>
      </c>
      <c r="F19" s="37">
        <v>0</v>
      </c>
      <c r="G19" s="37">
        <v>0</v>
      </c>
      <c r="H19" s="37">
        <v>0</v>
      </c>
      <c r="I19" s="37">
        <v>0</v>
      </c>
      <c r="J19" s="37">
        <v>1</v>
      </c>
      <c r="K19" s="37">
        <v>0</v>
      </c>
      <c r="L19" s="37">
        <v>0</v>
      </c>
      <c r="M19" s="37">
        <v>0</v>
      </c>
      <c r="N19" s="37">
        <v>1</v>
      </c>
      <c r="O19" s="37">
        <v>1</v>
      </c>
      <c r="P19" s="37">
        <v>0</v>
      </c>
      <c r="Q19" s="37">
        <v>0</v>
      </c>
      <c r="R19" s="37">
        <v>1</v>
      </c>
      <c r="S19" s="37">
        <v>0</v>
      </c>
      <c r="T19" s="22">
        <v>1</v>
      </c>
      <c r="U19" s="24">
        <v>1</v>
      </c>
      <c r="V19" s="76">
        <v>1</v>
      </c>
      <c r="W19" s="71">
        <f t="shared" si="0"/>
        <v>8.8522077795004712</v>
      </c>
      <c r="X19" s="68">
        <f t="shared" si="1"/>
        <v>0.99985695493461479</v>
      </c>
      <c r="Y19" s="109">
        <f t="shared" si="2"/>
        <v>2.0461890731057735E-8</v>
      </c>
    </row>
    <row r="20" spans="2:25" x14ac:dyDescent="0.25">
      <c r="B20" s="26">
        <f>IF('Training Data'!A17="M",1,0)</f>
        <v>1</v>
      </c>
      <c r="C20" s="22">
        <f>IF('Training Data'!A17="F",1,0)</f>
        <v>0</v>
      </c>
      <c r="D20" s="26">
        <f>IF('Training Data'!$B17="H",1,0)</f>
        <v>1</v>
      </c>
      <c r="E20" s="22">
        <f>IF('Training Data'!$B17="A",1,0)</f>
        <v>0</v>
      </c>
      <c r="F20" s="37">
        <v>0</v>
      </c>
      <c r="G20" s="37">
        <v>0</v>
      </c>
      <c r="H20" s="37">
        <v>0</v>
      </c>
      <c r="I20" s="37">
        <v>1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1</v>
      </c>
      <c r="S20" s="37">
        <v>0</v>
      </c>
      <c r="T20" s="22">
        <v>0</v>
      </c>
      <c r="U20" s="24">
        <v>1</v>
      </c>
      <c r="V20" s="76">
        <v>1</v>
      </c>
      <c r="W20" s="71">
        <f t="shared" si="0"/>
        <v>5.2475470609130088</v>
      </c>
      <c r="X20" s="68">
        <f t="shared" si="1"/>
        <v>0.99476712102615927</v>
      </c>
      <c r="Y20" s="109">
        <f t="shared" si="2"/>
        <v>2.7383022354864377E-5</v>
      </c>
    </row>
    <row r="21" spans="2:25" x14ac:dyDescent="0.25">
      <c r="B21" s="26">
        <f>IF('Training Data'!A18="M",1,0)</f>
        <v>1</v>
      </c>
      <c r="C21" s="22">
        <f>IF('Training Data'!A18="F",1,0)</f>
        <v>0</v>
      </c>
      <c r="D21" s="26">
        <f>IF('Training Data'!$B18="H",1,0)</f>
        <v>0</v>
      </c>
      <c r="E21" s="22">
        <f>IF('Training Data'!$B18="A",1,0)</f>
        <v>0</v>
      </c>
      <c r="F21" s="37">
        <v>0</v>
      </c>
      <c r="G21" s="37">
        <v>0</v>
      </c>
      <c r="H21" s="37">
        <v>0</v>
      </c>
      <c r="I21" s="37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1</v>
      </c>
      <c r="P21" s="37">
        <v>0</v>
      </c>
      <c r="Q21" s="37">
        <v>0</v>
      </c>
      <c r="R21" s="37">
        <v>0</v>
      </c>
      <c r="S21" s="37">
        <v>0</v>
      </c>
      <c r="T21" s="22">
        <v>0</v>
      </c>
      <c r="U21" s="24">
        <v>1</v>
      </c>
      <c r="V21" s="76">
        <v>1</v>
      </c>
      <c r="W21" s="71">
        <f t="shared" si="0"/>
        <v>0.76046353045161497</v>
      </c>
      <c r="X21" s="68">
        <f t="shared" si="1"/>
        <v>0.68145436280599625</v>
      </c>
      <c r="Y21" s="109">
        <f t="shared" si="2"/>
        <v>0.10147132297533387</v>
      </c>
    </row>
    <row r="22" spans="2:25" x14ac:dyDescent="0.25">
      <c r="B22" s="26">
        <f>IF('Training Data'!A19="M",1,0)</f>
        <v>0</v>
      </c>
      <c r="C22" s="22">
        <f>IF('Training Data'!A19="F",1,0)</f>
        <v>1</v>
      </c>
      <c r="D22" s="26">
        <f>IF('Training Data'!$B19="H",1,0)</f>
        <v>1</v>
      </c>
      <c r="E22" s="22">
        <f>IF('Training Data'!$B19="A",1,0)</f>
        <v>0</v>
      </c>
      <c r="F22" s="37">
        <v>0</v>
      </c>
      <c r="G22" s="37">
        <v>0</v>
      </c>
      <c r="H22" s="37">
        <v>0</v>
      </c>
      <c r="I22" s="37">
        <v>0</v>
      </c>
      <c r="J22" s="37">
        <v>0</v>
      </c>
      <c r="K22" s="37">
        <v>0</v>
      </c>
      <c r="L22" s="37">
        <v>0</v>
      </c>
      <c r="M22" s="37">
        <v>1</v>
      </c>
      <c r="N22" s="37">
        <v>0</v>
      </c>
      <c r="O22" s="37">
        <v>1</v>
      </c>
      <c r="P22" s="37">
        <v>0</v>
      </c>
      <c r="Q22" s="37">
        <v>0</v>
      </c>
      <c r="R22" s="37">
        <v>0</v>
      </c>
      <c r="S22" s="37">
        <v>0</v>
      </c>
      <c r="T22" s="22">
        <v>0</v>
      </c>
      <c r="U22" s="24">
        <v>1</v>
      </c>
      <c r="V22" s="76">
        <v>1</v>
      </c>
      <c r="W22" s="71">
        <f t="shared" si="0"/>
        <v>2.6879085537881124</v>
      </c>
      <c r="X22" s="68">
        <f t="shared" si="1"/>
        <v>0.93630937384128499</v>
      </c>
      <c r="Y22" s="109">
        <f t="shared" si="2"/>
        <v>4.0564958604891932E-3</v>
      </c>
    </row>
    <row r="23" spans="2:25" x14ac:dyDescent="0.25">
      <c r="B23" s="26">
        <f>IF('Training Data'!A20="M",1,0)</f>
        <v>1</v>
      </c>
      <c r="C23" s="22">
        <f>IF('Training Data'!A20="F",1,0)</f>
        <v>0</v>
      </c>
      <c r="D23" s="26">
        <f>IF('Training Data'!$B20="H",1,0)</f>
        <v>0</v>
      </c>
      <c r="E23" s="22">
        <f>IF('Training Data'!$B20="A",1,0)</f>
        <v>1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1</v>
      </c>
      <c r="P23" s="37">
        <v>0</v>
      </c>
      <c r="Q23" s="37">
        <v>0</v>
      </c>
      <c r="R23" s="37">
        <v>0</v>
      </c>
      <c r="S23" s="37">
        <v>0</v>
      </c>
      <c r="T23" s="22">
        <v>0</v>
      </c>
      <c r="U23" s="24">
        <v>1</v>
      </c>
      <c r="V23" s="76">
        <v>1</v>
      </c>
      <c r="W23" s="71">
        <f t="shared" si="0"/>
        <v>0.68951235324681215</v>
      </c>
      <c r="X23" s="68">
        <f t="shared" si="1"/>
        <v>0.6658584385253179</v>
      </c>
      <c r="Y23" s="109">
        <f t="shared" si="2"/>
        <v>0.11165058310473876</v>
      </c>
    </row>
    <row r="24" spans="2:25" x14ac:dyDescent="0.25">
      <c r="B24" s="26">
        <f>IF('Training Data'!A21="M",1,0)</f>
        <v>0</v>
      </c>
      <c r="C24" s="22">
        <f>IF('Training Data'!A21="F",1,0)</f>
        <v>1</v>
      </c>
      <c r="D24" s="26">
        <f>IF('Training Data'!$B21="H",1,0)</f>
        <v>1</v>
      </c>
      <c r="E24" s="22">
        <f>IF('Training Data'!$B21="A",1,0)</f>
        <v>0</v>
      </c>
      <c r="F24" s="37">
        <v>1</v>
      </c>
      <c r="G24" s="37">
        <v>1</v>
      </c>
      <c r="H24" s="37">
        <v>0</v>
      </c>
      <c r="I24" s="37">
        <v>0</v>
      </c>
      <c r="J24" s="37">
        <v>1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1</v>
      </c>
      <c r="R24" s="37">
        <v>0</v>
      </c>
      <c r="S24" s="37">
        <v>0</v>
      </c>
      <c r="T24" s="22">
        <v>1</v>
      </c>
      <c r="U24" s="24">
        <v>1</v>
      </c>
      <c r="V24" s="76">
        <v>1</v>
      </c>
      <c r="W24" s="71">
        <f t="shared" si="0"/>
        <v>6.3012725964394685</v>
      </c>
      <c r="X24" s="68">
        <f t="shared" si="1"/>
        <v>0.99816938789813026</v>
      </c>
      <c r="Y24" s="109">
        <f t="shared" si="2"/>
        <v>3.3511406675119622E-6</v>
      </c>
    </row>
    <row r="25" spans="2:25" x14ac:dyDescent="0.25">
      <c r="B25" s="26">
        <f>IF('Training Data'!A22="M",1,0)</f>
        <v>1</v>
      </c>
      <c r="C25" s="22">
        <f>IF('Training Data'!A22="F",1,0)</f>
        <v>0</v>
      </c>
      <c r="D25" s="26">
        <f>IF('Training Data'!$B22="H",1,0)</f>
        <v>0</v>
      </c>
      <c r="E25" s="22">
        <f>IF('Training Data'!$B22="A",1,0)</f>
        <v>1</v>
      </c>
      <c r="F25" s="37">
        <v>0</v>
      </c>
      <c r="G25" s="37">
        <v>0</v>
      </c>
      <c r="H25" s="37">
        <v>1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22">
        <v>0</v>
      </c>
      <c r="U25" s="24">
        <v>1</v>
      </c>
      <c r="V25" s="76">
        <v>1</v>
      </c>
      <c r="W25" s="71">
        <f t="shared" si="0"/>
        <v>-2.9893603226077285</v>
      </c>
      <c r="X25" s="68">
        <f t="shared" si="1"/>
        <v>4.7908859402388489E-2</v>
      </c>
      <c r="Y25" s="109">
        <f t="shared" si="2"/>
        <v>0.90647754000446079</v>
      </c>
    </row>
    <row r="26" spans="2:25" x14ac:dyDescent="0.25">
      <c r="B26" s="26">
        <f>IF('Training Data'!A23="M",1,0)</f>
        <v>0</v>
      </c>
      <c r="C26" s="22">
        <f>IF('Training Data'!A23="F",1,0)</f>
        <v>1</v>
      </c>
      <c r="D26" s="26">
        <f>IF('Training Data'!$B23="H",1,0)</f>
        <v>1</v>
      </c>
      <c r="E26" s="22">
        <f>IF('Training Data'!$B23="A",1,0)</f>
        <v>0</v>
      </c>
      <c r="F26" s="37">
        <v>0</v>
      </c>
      <c r="G26" s="37">
        <v>0</v>
      </c>
      <c r="H26" s="37">
        <v>1</v>
      </c>
      <c r="I26" s="37">
        <v>0</v>
      </c>
      <c r="J26" s="37">
        <v>1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1</v>
      </c>
      <c r="S26" s="37">
        <v>0</v>
      </c>
      <c r="T26" s="22">
        <v>0</v>
      </c>
      <c r="U26" s="24">
        <v>1</v>
      </c>
      <c r="V26" s="76">
        <v>1</v>
      </c>
      <c r="W26" s="71">
        <f t="shared" si="0"/>
        <v>1.1818762009591306</v>
      </c>
      <c r="X26" s="68">
        <f t="shared" si="1"/>
        <v>0.76528498198068984</v>
      </c>
      <c r="Y26" s="109">
        <f t="shared" si="2"/>
        <v>5.5091139683805093E-2</v>
      </c>
    </row>
    <row r="27" spans="2:25" x14ac:dyDescent="0.25">
      <c r="B27" s="26">
        <f>IF('Training Data'!A24="M",1,0)</f>
        <v>0</v>
      </c>
      <c r="C27" s="22">
        <f>IF('Training Data'!A24="F",1,0)</f>
        <v>1</v>
      </c>
      <c r="D27" s="26">
        <f>IF('Training Data'!$B24="H",1,0)</f>
        <v>0</v>
      </c>
      <c r="E27" s="22">
        <f>IF('Training Data'!$B24="A",1,0)</f>
        <v>0</v>
      </c>
      <c r="F27" s="37">
        <v>0</v>
      </c>
      <c r="G27" s="37">
        <v>1</v>
      </c>
      <c r="H27" s="37">
        <v>0</v>
      </c>
      <c r="I27" s="37">
        <v>0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1</v>
      </c>
      <c r="Q27" s="37">
        <v>0</v>
      </c>
      <c r="R27" s="37">
        <v>0</v>
      </c>
      <c r="S27" s="37">
        <v>0</v>
      </c>
      <c r="T27" s="22">
        <v>0</v>
      </c>
      <c r="U27" s="24">
        <v>1</v>
      </c>
      <c r="V27" s="76">
        <v>1</v>
      </c>
      <c r="W27" s="71">
        <f t="shared" si="0"/>
        <v>-5.1059541531994883</v>
      </c>
      <c r="X27" s="68">
        <f t="shared" si="1"/>
        <v>6.0240444158012807E-3</v>
      </c>
      <c r="Y27" s="109">
        <f t="shared" si="2"/>
        <v>0.98798820027952095</v>
      </c>
    </row>
    <row r="28" spans="2:25" x14ac:dyDescent="0.25">
      <c r="B28" s="26">
        <f>IF('Training Data'!A25="M",1,0)</f>
        <v>0</v>
      </c>
      <c r="C28" s="22">
        <f>IF('Training Data'!A25="F",1,0)</f>
        <v>1</v>
      </c>
      <c r="D28" s="26">
        <f>IF('Training Data'!$B25="H",1,0)</f>
        <v>1</v>
      </c>
      <c r="E28" s="22">
        <f>IF('Training Data'!$B25="A",1,0)</f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22">
        <v>0</v>
      </c>
      <c r="U28" s="24">
        <v>1</v>
      </c>
      <c r="V28" s="76">
        <v>1</v>
      </c>
      <c r="W28" s="71">
        <f t="shared" si="0"/>
        <v>-0.72444751721360601</v>
      </c>
      <c r="X28" s="68">
        <f t="shared" si="1"/>
        <v>0.32641436219367859</v>
      </c>
      <c r="Y28" s="109">
        <f t="shared" si="2"/>
        <v>0.45371761145894879</v>
      </c>
    </row>
    <row r="29" spans="2:25" x14ac:dyDescent="0.25">
      <c r="B29" s="26">
        <f>IF('Training Data'!A26="M",1,0)</f>
        <v>1</v>
      </c>
      <c r="C29" s="22">
        <f>IF('Training Data'!A26="F",1,0)</f>
        <v>0</v>
      </c>
      <c r="D29" s="26">
        <f>IF('Training Data'!$B26="H",1,0)</f>
        <v>0</v>
      </c>
      <c r="E29" s="22">
        <f>IF('Training Data'!$B26="A",1,0)</f>
        <v>1</v>
      </c>
      <c r="F29" s="37">
        <v>0</v>
      </c>
      <c r="G29" s="37">
        <v>0</v>
      </c>
      <c r="H29" s="37">
        <v>0</v>
      </c>
      <c r="I29" s="37">
        <v>1</v>
      </c>
      <c r="J29" s="37">
        <v>1</v>
      </c>
      <c r="K29" s="37">
        <v>0</v>
      </c>
      <c r="L29" s="37">
        <v>0</v>
      </c>
      <c r="M29" s="37">
        <v>1</v>
      </c>
      <c r="N29" s="37">
        <v>0</v>
      </c>
      <c r="O29" s="37">
        <v>0</v>
      </c>
      <c r="P29" s="37">
        <v>0</v>
      </c>
      <c r="Q29" s="37">
        <v>0</v>
      </c>
      <c r="R29" s="37">
        <v>0</v>
      </c>
      <c r="S29" s="37">
        <v>0</v>
      </c>
      <c r="T29" s="22">
        <v>1</v>
      </c>
      <c r="U29" s="24">
        <v>1</v>
      </c>
      <c r="V29" s="76">
        <v>1</v>
      </c>
      <c r="W29" s="71">
        <f t="shared" si="0"/>
        <v>11.451853325269488</v>
      </c>
      <c r="X29" s="68">
        <f t="shared" si="1"/>
        <v>0.99998937035704893</v>
      </c>
      <c r="Y29" s="109">
        <f t="shared" si="2"/>
        <v>1.1298930926713645E-10</v>
      </c>
    </row>
    <row r="30" spans="2:25" x14ac:dyDescent="0.25">
      <c r="B30" s="26">
        <f>IF('Training Data'!A27="M",1,0)</f>
        <v>0</v>
      </c>
      <c r="C30" s="22">
        <f>IF('Training Data'!A27="F",1,0)</f>
        <v>1</v>
      </c>
      <c r="D30" s="26">
        <f>IF('Training Data'!$B27="H",1,0)</f>
        <v>0</v>
      </c>
      <c r="E30" s="22">
        <f>IF('Training Data'!$B27="A",1,0)</f>
        <v>1</v>
      </c>
      <c r="F30" s="37">
        <v>0</v>
      </c>
      <c r="G30" s="37">
        <v>0</v>
      </c>
      <c r="H30" s="37">
        <v>0</v>
      </c>
      <c r="I30" s="37">
        <v>1</v>
      </c>
      <c r="J30" s="37">
        <v>0</v>
      </c>
      <c r="K30" s="37">
        <v>1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22">
        <v>1</v>
      </c>
      <c r="U30" s="24">
        <v>1</v>
      </c>
      <c r="V30" s="76">
        <v>1</v>
      </c>
      <c r="W30" s="71">
        <f t="shared" si="0"/>
        <v>9.2509369739463594</v>
      </c>
      <c r="X30" s="68">
        <f t="shared" si="1"/>
        <v>0.99990398757914667</v>
      </c>
      <c r="Y30" s="109">
        <f t="shared" si="2"/>
        <v>9.2183849581171181E-9</v>
      </c>
    </row>
    <row r="31" spans="2:25" x14ac:dyDescent="0.25">
      <c r="B31" s="26">
        <f>IF('Training Data'!A28="M",1,0)</f>
        <v>0</v>
      </c>
      <c r="C31" s="22">
        <f>IF('Training Data'!A28="F",1,0)</f>
        <v>1</v>
      </c>
      <c r="D31" s="26">
        <f>IF('Training Data'!$B28="H",1,0)</f>
        <v>1</v>
      </c>
      <c r="E31" s="22">
        <f>IF('Training Data'!$B28="A",1,0)</f>
        <v>0</v>
      </c>
      <c r="F31" s="37">
        <v>0</v>
      </c>
      <c r="G31" s="37">
        <v>1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7">
        <v>1</v>
      </c>
      <c r="S31" s="37">
        <v>0</v>
      </c>
      <c r="T31" s="22">
        <v>0</v>
      </c>
      <c r="U31" s="24">
        <v>1</v>
      </c>
      <c r="V31" s="76">
        <v>1</v>
      </c>
      <c r="W31" s="71">
        <f t="shared" si="0"/>
        <v>-2.623243126797334</v>
      </c>
      <c r="X31" s="68">
        <f t="shared" si="1"/>
        <v>6.765743038714582E-2</v>
      </c>
      <c r="Y31" s="109">
        <f t="shared" si="2"/>
        <v>0.86926266711229994</v>
      </c>
    </row>
    <row r="32" spans="2:25" x14ac:dyDescent="0.25">
      <c r="B32" s="26">
        <f>IF('Training Data'!A29="M",1,0)</f>
        <v>1</v>
      </c>
      <c r="C32" s="22">
        <f>IF('Training Data'!A29="F",1,0)</f>
        <v>0</v>
      </c>
      <c r="D32" s="26">
        <f>IF('Training Data'!$B29="H",1,0)</f>
        <v>1</v>
      </c>
      <c r="E32" s="22">
        <f>IF('Training Data'!$B29="A",1,0)</f>
        <v>0</v>
      </c>
      <c r="F32" s="37">
        <v>0</v>
      </c>
      <c r="G32" s="37">
        <v>0</v>
      </c>
      <c r="H32" s="37">
        <v>1</v>
      </c>
      <c r="I32" s="37">
        <v>1</v>
      </c>
      <c r="J32" s="37">
        <v>0</v>
      </c>
      <c r="K32" s="37">
        <v>0</v>
      </c>
      <c r="L32" s="37">
        <v>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22">
        <v>1</v>
      </c>
      <c r="U32" s="24">
        <v>1</v>
      </c>
      <c r="V32" s="76">
        <v>1</v>
      </c>
      <c r="W32" s="71">
        <f t="shared" si="0"/>
        <v>6.0580707232463515</v>
      </c>
      <c r="X32" s="68">
        <f t="shared" si="1"/>
        <v>0.99766654878975958</v>
      </c>
      <c r="Y32" s="109">
        <f t="shared" si="2"/>
        <v>5.4449945505724929E-6</v>
      </c>
    </row>
    <row r="33" spans="2:25" x14ac:dyDescent="0.25">
      <c r="B33" s="26">
        <f>IF('Training Data'!A30="M",1,0)</f>
        <v>1</v>
      </c>
      <c r="C33" s="22">
        <f>IF('Training Data'!A30="F",1,0)</f>
        <v>0</v>
      </c>
      <c r="D33" s="26">
        <f>IF('Training Data'!$B30="H",1,0)</f>
        <v>0</v>
      </c>
      <c r="E33" s="22">
        <f>IF('Training Data'!$B30="A",1,0)</f>
        <v>1</v>
      </c>
      <c r="F33" s="37">
        <v>0</v>
      </c>
      <c r="G33" s="37">
        <v>0</v>
      </c>
      <c r="H33" s="37">
        <v>0</v>
      </c>
      <c r="I33" s="37">
        <v>1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1</v>
      </c>
      <c r="S33" s="37">
        <v>0</v>
      </c>
      <c r="T33" s="22">
        <v>0</v>
      </c>
      <c r="U33" s="24">
        <v>1</v>
      </c>
      <c r="V33" s="76">
        <v>1</v>
      </c>
      <c r="W33" s="71">
        <f t="shared" si="0"/>
        <v>5.5896599934475599</v>
      </c>
      <c r="X33" s="68">
        <f t="shared" si="1"/>
        <v>0.99627760994402248</v>
      </c>
      <c r="Y33" s="109">
        <f t="shared" si="2"/>
        <v>1.3856187728840327E-5</v>
      </c>
    </row>
    <row r="34" spans="2:25" x14ac:dyDescent="0.25">
      <c r="B34" s="26">
        <f>IF('Training Data'!A31="M",1,0)</f>
        <v>0</v>
      </c>
      <c r="C34" s="22">
        <f>IF('Training Data'!A31="F",1,0)</f>
        <v>1</v>
      </c>
      <c r="D34" s="26">
        <f>IF('Training Data'!$B31="H",1,0)</f>
        <v>0</v>
      </c>
      <c r="E34" s="22">
        <f>IF('Training Data'!$B31="A",1,0)</f>
        <v>1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22">
        <v>0</v>
      </c>
      <c r="U34" s="24">
        <v>1</v>
      </c>
      <c r="V34" s="76">
        <v>1</v>
      </c>
      <c r="W34" s="71">
        <f t="shared" si="0"/>
        <v>-0.38233458467905479</v>
      </c>
      <c r="X34" s="68">
        <f t="shared" si="1"/>
        <v>0.40556394725733269</v>
      </c>
      <c r="Y34" s="109">
        <f t="shared" si="2"/>
        <v>0.35335422080028317</v>
      </c>
    </row>
    <row r="35" spans="2:25" x14ac:dyDescent="0.25">
      <c r="B35" s="26">
        <f>IF('Training Data'!A32="M",1,0)</f>
        <v>0</v>
      </c>
      <c r="C35" s="22">
        <f>IF('Training Data'!A32="F",1,0)</f>
        <v>1</v>
      </c>
      <c r="D35" s="26">
        <f>IF('Training Data'!$B32="H",1,0)</f>
        <v>0</v>
      </c>
      <c r="E35" s="22">
        <f>IF('Training Data'!$B32="A",1,0)</f>
        <v>1</v>
      </c>
      <c r="F35" s="37">
        <v>1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7">
        <v>1</v>
      </c>
      <c r="R35" s="37">
        <v>0</v>
      </c>
      <c r="S35" s="37">
        <v>0</v>
      </c>
      <c r="T35" s="22">
        <v>0</v>
      </c>
      <c r="U35" s="24">
        <v>1</v>
      </c>
      <c r="V35" s="76">
        <v>1</v>
      </c>
      <c r="W35" s="71">
        <f t="shared" si="0"/>
        <v>4.6774444527651413</v>
      </c>
      <c r="X35" s="68">
        <f t="shared" si="1"/>
        <v>0.99078298646776597</v>
      </c>
      <c r="Y35" s="109">
        <f t="shared" si="2"/>
        <v>8.4953338453385243E-5</v>
      </c>
    </row>
    <row r="36" spans="2:25" x14ac:dyDescent="0.25">
      <c r="B36" s="26">
        <f>IF('Training Data'!A33="M",1,0)</f>
        <v>0</v>
      </c>
      <c r="C36" s="22">
        <f>IF('Training Data'!A33="F",1,0)</f>
        <v>1</v>
      </c>
      <c r="D36" s="26">
        <f>IF('Training Data'!$B33="H",1,0)</f>
        <v>0</v>
      </c>
      <c r="E36" s="22">
        <f>IF('Training Data'!$B33="A",1,0)</f>
        <v>1</v>
      </c>
      <c r="F36" s="37">
        <v>0</v>
      </c>
      <c r="G36" s="37">
        <v>0</v>
      </c>
      <c r="H36" s="37">
        <v>0</v>
      </c>
      <c r="I36" s="37">
        <v>1</v>
      </c>
      <c r="J36" s="37">
        <v>0</v>
      </c>
      <c r="K36" s="37">
        <v>0</v>
      </c>
      <c r="L36" s="37">
        <v>0</v>
      </c>
      <c r="M36" s="37">
        <v>0</v>
      </c>
      <c r="N36" s="37">
        <v>1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22">
        <v>0</v>
      </c>
      <c r="U36" s="24">
        <v>1</v>
      </c>
      <c r="V36" s="76">
        <v>1</v>
      </c>
      <c r="W36" s="71">
        <f t="shared" si="0"/>
        <v>6.2855300254357092</v>
      </c>
      <c r="X36" s="68">
        <f t="shared" si="1"/>
        <v>0.99814039533827614</v>
      </c>
      <c r="Y36" s="109">
        <f t="shared" si="2"/>
        <v>3.458129497905101E-6</v>
      </c>
    </row>
    <row r="37" spans="2:25" x14ac:dyDescent="0.25">
      <c r="B37" s="26">
        <f>IF('Training Data'!A34="M",1,0)</f>
        <v>1</v>
      </c>
      <c r="C37" s="22">
        <f>IF('Training Data'!A34="F",1,0)</f>
        <v>0</v>
      </c>
      <c r="D37" s="26">
        <f>IF('Training Data'!$B34="H",1,0)</f>
        <v>1</v>
      </c>
      <c r="E37" s="22">
        <f>IF('Training Data'!$B34="A",1,0)</f>
        <v>0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1</v>
      </c>
      <c r="R37" s="37">
        <v>0</v>
      </c>
      <c r="S37" s="37">
        <v>0</v>
      </c>
      <c r="T37" s="22">
        <v>0</v>
      </c>
      <c r="U37" s="24">
        <v>1</v>
      </c>
      <c r="V37" s="76">
        <v>1</v>
      </c>
      <c r="W37" s="71">
        <f t="shared" si="0"/>
        <v>0.8626461636969821</v>
      </c>
      <c r="X37" s="68">
        <f t="shared" si="1"/>
        <v>0.7032132171308354</v>
      </c>
      <c r="Y37" s="109">
        <f t="shared" si="2"/>
        <v>8.8082394485828649E-2</v>
      </c>
    </row>
    <row r="38" spans="2:25" x14ac:dyDescent="0.25">
      <c r="B38" s="26">
        <f>IF('Training Data'!A35="M",1,0)</f>
        <v>0</v>
      </c>
      <c r="C38" s="22">
        <f>IF('Training Data'!A35="F",1,0)</f>
        <v>0</v>
      </c>
      <c r="D38" s="26">
        <f>IF('Training Data'!$B35="H",1,0)</f>
        <v>0</v>
      </c>
      <c r="E38" s="22">
        <f>IF('Training Data'!$B35="A",1,0)</f>
        <v>1</v>
      </c>
      <c r="F38" s="37">
        <v>0</v>
      </c>
      <c r="G38" s="37">
        <v>0</v>
      </c>
      <c r="H38" s="37">
        <v>0</v>
      </c>
      <c r="I38" s="37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1</v>
      </c>
      <c r="T38" s="22">
        <v>1</v>
      </c>
      <c r="U38" s="24">
        <v>1</v>
      </c>
      <c r="V38" s="76">
        <v>1</v>
      </c>
      <c r="W38" s="71">
        <f t="shared" si="0"/>
        <v>0.83538181021487945</v>
      </c>
      <c r="X38" s="68">
        <f t="shared" si="1"/>
        <v>0.69749168129358263</v>
      </c>
      <c r="Y38" s="109">
        <f t="shared" si="2"/>
        <v>9.1511282886583389E-2</v>
      </c>
    </row>
    <row r="39" spans="2:25" x14ac:dyDescent="0.25">
      <c r="B39" s="26">
        <f>IF('Training Data'!A36="M",1,0)</f>
        <v>0</v>
      </c>
      <c r="C39" s="22">
        <f>IF('Training Data'!A36="F",1,0)</f>
        <v>1</v>
      </c>
      <c r="D39" s="26">
        <f>IF('Training Data'!$B36="H",1,0)</f>
        <v>0</v>
      </c>
      <c r="E39" s="22">
        <f>IF('Training Data'!$B36="A",1,0)</f>
        <v>1</v>
      </c>
      <c r="F39" s="37">
        <v>0</v>
      </c>
      <c r="G39" s="37">
        <v>0</v>
      </c>
      <c r="H39" s="37">
        <v>0</v>
      </c>
      <c r="I39" s="37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1</v>
      </c>
      <c r="P39" s="37">
        <v>0</v>
      </c>
      <c r="Q39" s="37">
        <v>0</v>
      </c>
      <c r="R39" s="37">
        <v>1</v>
      </c>
      <c r="S39" s="37">
        <v>0</v>
      </c>
      <c r="T39" s="22">
        <v>0</v>
      </c>
      <c r="U39" s="24">
        <v>1</v>
      </c>
      <c r="V39" s="76">
        <v>1</v>
      </c>
      <c r="W39" s="71">
        <f t="shared" si="0"/>
        <v>2.3476119054664877</v>
      </c>
      <c r="X39" s="68">
        <f t="shared" si="1"/>
        <v>0.91274422181338222</v>
      </c>
      <c r="Y39" s="109">
        <f t="shared" si="2"/>
        <v>7.6135708269522437E-3</v>
      </c>
    </row>
    <row r="40" spans="2:25" x14ac:dyDescent="0.25">
      <c r="B40" s="26">
        <f>IF('Training Data'!A37="M",1,0)</f>
        <v>1</v>
      </c>
      <c r="C40" s="22">
        <f>IF('Training Data'!A37="F",1,0)</f>
        <v>0</v>
      </c>
      <c r="D40" s="26">
        <f>IF('Training Data'!$B37="H",1,0)</f>
        <v>1</v>
      </c>
      <c r="E40" s="22">
        <f>IF('Training Data'!$B37="A",1,0)</f>
        <v>0</v>
      </c>
      <c r="F40" s="37">
        <v>0</v>
      </c>
      <c r="G40" s="37">
        <v>0</v>
      </c>
      <c r="H40" s="37">
        <v>0</v>
      </c>
      <c r="I40" s="37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0</v>
      </c>
      <c r="R40" s="37">
        <v>0</v>
      </c>
      <c r="S40" s="37">
        <v>0</v>
      </c>
      <c r="T40" s="22">
        <v>0</v>
      </c>
      <c r="U40" s="24">
        <v>1</v>
      </c>
      <c r="V40" s="76">
        <v>1</v>
      </c>
      <c r="W40" s="71">
        <f t="shared" si="0"/>
        <v>-1.0675000042601366</v>
      </c>
      <c r="X40" s="68">
        <f t="shared" si="1"/>
        <v>0.25587880488556508</v>
      </c>
      <c r="Y40" s="109">
        <f t="shared" si="2"/>
        <v>0.55371635301853483</v>
      </c>
    </row>
    <row r="41" spans="2:25" x14ac:dyDescent="0.25">
      <c r="B41" s="26">
        <f>IF('Training Data'!A38="M",1,0)</f>
        <v>1</v>
      </c>
      <c r="C41" s="22">
        <f>IF('Training Data'!A38="F",1,0)</f>
        <v>0</v>
      </c>
      <c r="D41" s="26">
        <f>IF('Training Data'!$B38="H",1,0)</f>
        <v>1</v>
      </c>
      <c r="E41" s="22">
        <f>IF('Training Data'!$B38="A",1,0)</f>
        <v>0</v>
      </c>
      <c r="F41" s="37">
        <v>1</v>
      </c>
      <c r="G41" s="37">
        <v>0</v>
      </c>
      <c r="H41" s="37">
        <v>0</v>
      </c>
      <c r="I41" s="37">
        <v>1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7">
        <v>0</v>
      </c>
      <c r="R41" s="37">
        <v>0</v>
      </c>
      <c r="S41" s="37">
        <v>0</v>
      </c>
      <c r="T41" s="22">
        <v>1</v>
      </c>
      <c r="U41" s="24">
        <v>1</v>
      </c>
      <c r="V41" s="76">
        <v>1</v>
      </c>
      <c r="W41" s="71">
        <f t="shared" si="0"/>
        <v>9.3866667123109586</v>
      </c>
      <c r="X41" s="68">
        <f t="shared" si="1"/>
        <v>0.99991617259231191</v>
      </c>
      <c r="Y41" s="109">
        <f t="shared" si="2"/>
        <v>7.0270342797046257E-9</v>
      </c>
    </row>
    <row r="42" spans="2:25" x14ac:dyDescent="0.25">
      <c r="B42" s="26">
        <f>IF('Training Data'!A39="M",1,0)</f>
        <v>1</v>
      </c>
      <c r="C42" s="22">
        <f>IF('Training Data'!A39="F",1,0)</f>
        <v>0</v>
      </c>
      <c r="D42" s="26">
        <f>IF('Training Data'!$B39="H",1,0)</f>
        <v>0</v>
      </c>
      <c r="E42" s="22">
        <f>IF('Training Data'!$B39="A",1,0)</f>
        <v>1</v>
      </c>
      <c r="F42" s="37">
        <v>0</v>
      </c>
      <c r="G42" s="37">
        <v>0</v>
      </c>
      <c r="H42" s="37">
        <v>0</v>
      </c>
      <c r="I42" s="37">
        <v>0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7">
        <v>0</v>
      </c>
      <c r="R42" s="37">
        <v>0</v>
      </c>
      <c r="S42" s="37">
        <v>0</v>
      </c>
      <c r="T42" s="22">
        <v>0</v>
      </c>
      <c r="U42" s="24">
        <v>1</v>
      </c>
      <c r="V42" s="76">
        <v>1</v>
      </c>
      <c r="W42" s="71">
        <f t="shared" si="0"/>
        <v>-0.72538707172558525</v>
      </c>
      <c r="X42" s="68">
        <f t="shared" si="1"/>
        <v>0.32620781789864178</v>
      </c>
      <c r="Y42" s="109">
        <f t="shared" si="2"/>
        <v>0.45399590466090978</v>
      </c>
    </row>
    <row r="43" spans="2:25" x14ac:dyDescent="0.25">
      <c r="B43" s="26">
        <f>IF('Training Data'!A40="M",1,0)</f>
        <v>1</v>
      </c>
      <c r="C43" s="22">
        <f>IF('Training Data'!A40="F",1,0)</f>
        <v>0</v>
      </c>
      <c r="D43" s="26">
        <f>IF('Training Data'!$B40="H",1,0)</f>
        <v>1</v>
      </c>
      <c r="E43" s="22">
        <f>IF('Training Data'!$B40="A",1,0)</f>
        <v>0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7">
        <v>0</v>
      </c>
      <c r="R43" s="37">
        <v>1</v>
      </c>
      <c r="S43" s="37">
        <v>0</v>
      </c>
      <c r="T43" s="22">
        <v>0</v>
      </c>
      <c r="U43" s="24">
        <v>1</v>
      </c>
      <c r="V43" s="76">
        <v>1</v>
      </c>
      <c r="W43" s="71">
        <f t="shared" si="0"/>
        <v>0.24754706091300871</v>
      </c>
      <c r="X43" s="68">
        <f t="shared" si="1"/>
        <v>0.56157265718105809</v>
      </c>
      <c r="Y43" s="109">
        <f t="shared" si="2"/>
        <v>0.19221853493127802</v>
      </c>
    </row>
    <row r="44" spans="2:25" x14ac:dyDescent="0.25">
      <c r="B44" s="26">
        <f>IF('Training Data'!A41="M",1,0)</f>
        <v>0</v>
      </c>
      <c r="C44" s="22">
        <f>IF('Training Data'!A41="F",1,0)</f>
        <v>1</v>
      </c>
      <c r="D44" s="26">
        <f>IF('Training Data'!$B41="H",1,0)</f>
        <v>0</v>
      </c>
      <c r="E44" s="22">
        <f>IF('Training Data'!$B41="A",1,0)</f>
        <v>0</v>
      </c>
      <c r="F44" s="37">
        <v>1</v>
      </c>
      <c r="G44" s="37">
        <v>1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1</v>
      </c>
      <c r="N44" s="37">
        <v>0</v>
      </c>
      <c r="O44" s="37">
        <v>0</v>
      </c>
      <c r="P44" s="37">
        <v>0</v>
      </c>
      <c r="Q44" s="37">
        <v>1</v>
      </c>
      <c r="R44" s="37">
        <v>0</v>
      </c>
      <c r="S44" s="37">
        <v>0</v>
      </c>
      <c r="T44" s="22">
        <v>0</v>
      </c>
      <c r="U44" s="24">
        <v>1</v>
      </c>
      <c r="V44" s="76">
        <v>1</v>
      </c>
      <c r="W44" s="71">
        <f t="shared" si="0"/>
        <v>3.5320096012423927</v>
      </c>
      <c r="X44" s="68">
        <f t="shared" si="1"/>
        <v>0.97158494526610251</v>
      </c>
      <c r="Y44" s="109">
        <f t="shared" si="2"/>
        <v>8.0741533553039038E-4</v>
      </c>
    </row>
    <row r="45" spans="2:25" x14ac:dyDescent="0.25">
      <c r="B45" s="26">
        <f>IF('Training Data'!A42="M",1,0)</f>
        <v>1</v>
      </c>
      <c r="C45" s="22">
        <f>IF('Training Data'!A42="F",1,0)</f>
        <v>0</v>
      </c>
      <c r="D45" s="26">
        <f>IF('Training Data'!$B42="H",1,0)</f>
        <v>0</v>
      </c>
      <c r="E45" s="22">
        <f>IF('Training Data'!$B42="A",1,0)</f>
        <v>1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1</v>
      </c>
      <c r="S45" s="37">
        <v>0</v>
      </c>
      <c r="T45" s="22">
        <v>0</v>
      </c>
      <c r="U45" s="24">
        <v>1</v>
      </c>
      <c r="V45" s="76">
        <v>1</v>
      </c>
      <c r="W45" s="71">
        <f t="shared" si="0"/>
        <v>0.58965999344755993</v>
      </c>
      <c r="X45" s="68">
        <f t="shared" si="1"/>
        <v>0.64328712860086912</v>
      </c>
      <c r="Y45" s="109">
        <f t="shared" si="2"/>
        <v>0.12724407262181289</v>
      </c>
    </row>
    <row r="46" spans="2:25" x14ac:dyDescent="0.25">
      <c r="B46" s="26">
        <f>IF('Training Data'!A43="M",1,0)</f>
        <v>1</v>
      </c>
      <c r="C46" s="22">
        <f>IF('Training Data'!A43="F",1,0)</f>
        <v>0</v>
      </c>
      <c r="D46" s="26">
        <f>IF('Training Data'!$B43="H",1,0)</f>
        <v>0</v>
      </c>
      <c r="E46" s="22">
        <f>IF('Training Data'!$B43="A",1,0)</f>
        <v>1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1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22">
        <v>0</v>
      </c>
      <c r="U46" s="24">
        <v>1</v>
      </c>
      <c r="V46" s="76">
        <v>1</v>
      </c>
      <c r="W46" s="71">
        <f t="shared" si="0"/>
        <v>0.94247753838917814</v>
      </c>
      <c r="X46" s="68">
        <f t="shared" si="1"/>
        <v>0.71959983685880391</v>
      </c>
      <c r="Y46" s="109">
        <f t="shared" si="2"/>
        <v>7.8624251489609387E-2</v>
      </c>
    </row>
    <row r="47" spans="2:25" x14ac:dyDescent="0.25">
      <c r="B47" s="26">
        <f>IF('Training Data'!A44="M",1,0)</f>
        <v>0</v>
      </c>
      <c r="C47" s="22">
        <f>IF('Training Data'!A44="F",1,0)</f>
        <v>1</v>
      </c>
      <c r="D47" s="26">
        <f>IF('Training Data'!$B44="H",1,0)</f>
        <v>0</v>
      </c>
      <c r="E47" s="22">
        <f>IF('Training Data'!$B44="A",1,0)</f>
        <v>1</v>
      </c>
      <c r="F47" s="37">
        <v>0</v>
      </c>
      <c r="G47" s="37">
        <v>0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7">
        <v>0</v>
      </c>
      <c r="R47" s="37">
        <v>0</v>
      </c>
      <c r="S47" s="37">
        <v>1</v>
      </c>
      <c r="T47" s="22">
        <v>0</v>
      </c>
      <c r="U47" s="24">
        <v>1</v>
      </c>
      <c r="V47" s="76">
        <v>1</v>
      </c>
      <c r="W47" s="71">
        <f t="shared" si="0"/>
        <v>-1.9393188664307099</v>
      </c>
      <c r="X47" s="68">
        <f t="shared" si="1"/>
        <v>0.12572270525354098</v>
      </c>
      <c r="Y47" s="109">
        <f t="shared" si="2"/>
        <v>0.76436078810918673</v>
      </c>
    </row>
    <row r="48" spans="2:25" x14ac:dyDescent="0.25">
      <c r="B48" s="26">
        <f>IF('Training Data'!A45="M",1,0)</f>
        <v>0</v>
      </c>
      <c r="C48" s="22">
        <f>IF('Training Data'!A45="F",1,0)</f>
        <v>1</v>
      </c>
      <c r="D48" s="26">
        <f>IF('Training Data'!$B45="H",1,0)</f>
        <v>0</v>
      </c>
      <c r="E48" s="22">
        <f>IF('Training Data'!$B45="A",1,0)</f>
        <v>1</v>
      </c>
      <c r="F48" s="37">
        <v>0</v>
      </c>
      <c r="G48" s="37">
        <v>0</v>
      </c>
      <c r="H48" s="37">
        <v>0</v>
      </c>
      <c r="I48" s="37">
        <v>1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7">
        <v>0</v>
      </c>
      <c r="R48" s="37">
        <v>0</v>
      </c>
      <c r="S48" s="37">
        <v>0</v>
      </c>
      <c r="T48" s="22">
        <v>0</v>
      </c>
      <c r="U48" s="24">
        <v>1</v>
      </c>
      <c r="V48" s="76">
        <v>1</v>
      </c>
      <c r="W48" s="71">
        <f t="shared" si="0"/>
        <v>4.6176654153209453</v>
      </c>
      <c r="X48" s="68">
        <f t="shared" si="1"/>
        <v>0.99022075301393009</v>
      </c>
      <c r="Y48" s="109">
        <f t="shared" si="2"/>
        <v>9.563367161455745E-5</v>
      </c>
    </row>
    <row r="49" spans="2:25" x14ac:dyDescent="0.25">
      <c r="B49" s="26">
        <f>IF('Training Data'!A46="M",1,0)</f>
        <v>1</v>
      </c>
      <c r="C49" s="22">
        <f>IF('Training Data'!A46="F",1,0)</f>
        <v>0</v>
      </c>
      <c r="D49" s="26">
        <f>IF('Training Data'!$B46="H",1,0)</f>
        <v>0</v>
      </c>
      <c r="E49" s="22">
        <f>IF('Training Data'!$B46="A",1,0)</f>
        <v>1</v>
      </c>
      <c r="F49" s="37">
        <v>0</v>
      </c>
      <c r="G49" s="37">
        <v>0</v>
      </c>
      <c r="H49" s="37">
        <v>1</v>
      </c>
      <c r="I49" s="37">
        <v>0</v>
      </c>
      <c r="J49" s="37">
        <v>0</v>
      </c>
      <c r="K49" s="37">
        <v>1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7">
        <v>0</v>
      </c>
      <c r="R49" s="37">
        <v>0</v>
      </c>
      <c r="S49" s="37">
        <v>0</v>
      </c>
      <c r="T49" s="22">
        <v>1</v>
      </c>
      <c r="U49" s="24">
        <v>1</v>
      </c>
      <c r="V49" s="76">
        <v>1</v>
      </c>
      <c r="W49" s="71">
        <f t="shared" si="0"/>
        <v>1.6439112360176851</v>
      </c>
      <c r="X49" s="68">
        <f t="shared" si="1"/>
        <v>0.83806643760074129</v>
      </c>
      <c r="Y49" s="109">
        <f t="shared" si="2"/>
        <v>2.6222478631314616E-2</v>
      </c>
    </row>
    <row r="50" spans="2:25" x14ac:dyDescent="0.25">
      <c r="B50" s="26">
        <f>IF('Training Data'!A47="M",1,0)</f>
        <v>0</v>
      </c>
      <c r="C50" s="22">
        <f>IF('Training Data'!A47="F",1,0)</f>
        <v>1</v>
      </c>
      <c r="D50" s="26">
        <f>IF('Training Data'!$B47="H",1,0)</f>
        <v>1</v>
      </c>
      <c r="E50" s="22">
        <f>IF('Training Data'!$B47="A",1,0)</f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22">
        <v>0</v>
      </c>
      <c r="U50" s="24">
        <v>1</v>
      </c>
      <c r="V50" s="76">
        <v>1</v>
      </c>
      <c r="W50" s="71">
        <f t="shared" si="0"/>
        <v>-0.72444751721360601</v>
      </c>
      <c r="X50" s="68">
        <f t="shared" si="1"/>
        <v>0.32641436219367859</v>
      </c>
      <c r="Y50" s="109">
        <f t="shared" si="2"/>
        <v>0.45371761145894879</v>
      </c>
    </row>
    <row r="51" spans="2:25" x14ac:dyDescent="0.25">
      <c r="B51" s="26">
        <f>IF('Training Data'!A48="M",1,0)</f>
        <v>0</v>
      </c>
      <c r="C51" s="22">
        <f>IF('Training Data'!A48="F",1,0)</f>
        <v>1</v>
      </c>
      <c r="D51" s="26">
        <f>IF('Training Data'!$B48="H",1,0)</f>
        <v>1</v>
      </c>
      <c r="E51" s="22">
        <f>IF('Training Data'!$B48="A",1,0)</f>
        <v>0</v>
      </c>
      <c r="F51" s="37">
        <v>0</v>
      </c>
      <c r="G51" s="37">
        <v>0</v>
      </c>
      <c r="H51" s="37">
        <v>0</v>
      </c>
      <c r="I51" s="37">
        <v>1</v>
      </c>
      <c r="J51" s="37">
        <v>0</v>
      </c>
      <c r="K51" s="37">
        <v>0</v>
      </c>
      <c r="L51" s="37">
        <v>0</v>
      </c>
      <c r="M51" s="37">
        <v>1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1</v>
      </c>
      <c r="T51" s="22">
        <v>1</v>
      </c>
      <c r="U51" s="24">
        <v>1</v>
      </c>
      <c r="V51" s="76">
        <v>1</v>
      </c>
      <c r="W51" s="71">
        <f t="shared" si="0"/>
        <v>7.0405586941480776</v>
      </c>
      <c r="X51" s="68">
        <f t="shared" si="1"/>
        <v>0.99912512885754201</v>
      </c>
      <c r="Y51" s="109">
        <f t="shared" si="2"/>
        <v>7.653995159057471E-7</v>
      </c>
    </row>
    <row r="52" spans="2:25" x14ac:dyDescent="0.25">
      <c r="B52" s="26">
        <f>IF('Training Data'!A49="M",1,0)</f>
        <v>0</v>
      </c>
      <c r="C52" s="22">
        <f>IF('Training Data'!A49="F",1,0)</f>
        <v>1</v>
      </c>
      <c r="D52" s="26">
        <f>IF('Training Data'!$B49="H",1,0)</f>
        <v>0</v>
      </c>
      <c r="E52" s="22">
        <f>IF('Training Data'!$B49="A",1,0)</f>
        <v>0</v>
      </c>
      <c r="F52" s="37">
        <v>0</v>
      </c>
      <c r="G52" s="37">
        <v>0</v>
      </c>
      <c r="H52" s="37">
        <v>0</v>
      </c>
      <c r="I52" s="37">
        <v>1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7">
        <v>0</v>
      </c>
      <c r="R52" s="37">
        <v>0</v>
      </c>
      <c r="S52" s="37">
        <v>0</v>
      </c>
      <c r="T52" s="22">
        <v>0</v>
      </c>
      <c r="U52" s="24">
        <v>1</v>
      </c>
      <c r="V52" s="76">
        <v>1</v>
      </c>
      <c r="W52" s="71">
        <f t="shared" si="0"/>
        <v>4.6886165925257481</v>
      </c>
      <c r="X52" s="68">
        <f t="shared" si="1"/>
        <v>0.99088445371051015</v>
      </c>
      <c r="Y52" s="109">
        <f t="shared" si="2"/>
        <v>8.3093184155832184E-5</v>
      </c>
    </row>
    <row r="53" spans="2:25" x14ac:dyDescent="0.25">
      <c r="B53" s="26">
        <f>IF('Training Data'!A50="M",1,0)</f>
        <v>1</v>
      </c>
      <c r="C53" s="22">
        <f>IF('Training Data'!A50="F",1,0)</f>
        <v>0</v>
      </c>
      <c r="D53" s="26">
        <f>IF('Training Data'!$B50="H",1,0)</f>
        <v>1</v>
      </c>
      <c r="E53" s="22">
        <f>IF('Training Data'!$B50="A",1,0)</f>
        <v>0</v>
      </c>
      <c r="F53" s="37">
        <v>0</v>
      </c>
      <c r="G53" s="37">
        <v>0</v>
      </c>
      <c r="H53" s="37">
        <v>0</v>
      </c>
      <c r="I53" s="37">
        <v>0</v>
      </c>
      <c r="J53" s="37">
        <v>0</v>
      </c>
      <c r="K53" s="37">
        <v>0</v>
      </c>
      <c r="L53" s="37">
        <v>0</v>
      </c>
      <c r="M53" s="37">
        <v>1</v>
      </c>
      <c r="N53" s="37">
        <v>0</v>
      </c>
      <c r="O53" s="37">
        <v>1</v>
      </c>
      <c r="P53" s="37">
        <v>0</v>
      </c>
      <c r="Q53" s="37">
        <v>0</v>
      </c>
      <c r="R53" s="37">
        <v>0</v>
      </c>
      <c r="S53" s="37">
        <v>0</v>
      </c>
      <c r="T53" s="22">
        <v>0</v>
      </c>
      <c r="U53" s="24">
        <v>1</v>
      </c>
      <c r="V53" s="76">
        <v>1</v>
      </c>
      <c r="W53" s="71">
        <f t="shared" si="0"/>
        <v>2.3448560667415821</v>
      </c>
      <c r="X53" s="68">
        <f t="shared" si="1"/>
        <v>0.91252449093895482</v>
      </c>
      <c r="Y53" s="109">
        <f t="shared" si="2"/>
        <v>7.651964685488997E-3</v>
      </c>
    </row>
    <row r="54" spans="2:25" x14ac:dyDescent="0.25">
      <c r="B54" s="26">
        <f>IF('Training Data'!A51="M",1,0)</f>
        <v>0</v>
      </c>
      <c r="C54" s="22">
        <f>IF('Training Data'!A51="F",1,0)</f>
        <v>1</v>
      </c>
      <c r="D54" s="26">
        <f>IF('Training Data'!$B51="H",1,0)</f>
        <v>1</v>
      </c>
      <c r="E54" s="22">
        <f>IF('Training Data'!$B51="A",1,0)</f>
        <v>0</v>
      </c>
      <c r="F54" s="37">
        <v>1</v>
      </c>
      <c r="G54" s="37">
        <v>0</v>
      </c>
      <c r="H54" s="37">
        <v>0</v>
      </c>
      <c r="I54" s="37">
        <v>0</v>
      </c>
      <c r="J54" s="37">
        <v>1</v>
      </c>
      <c r="K54" s="37">
        <v>0</v>
      </c>
      <c r="L54" s="37">
        <v>0</v>
      </c>
      <c r="M54" s="37">
        <v>0</v>
      </c>
      <c r="N54" s="37">
        <v>0</v>
      </c>
      <c r="O54" s="37">
        <v>1</v>
      </c>
      <c r="P54" s="37">
        <v>0</v>
      </c>
      <c r="Q54" s="37">
        <v>1</v>
      </c>
      <c r="R54" s="37">
        <v>1</v>
      </c>
      <c r="S54" s="37">
        <v>0</v>
      </c>
      <c r="T54" s="22">
        <v>0</v>
      </c>
      <c r="U54" s="24">
        <v>1</v>
      </c>
      <c r="V54" s="76">
        <v>1</v>
      </c>
      <c r="W54" s="71">
        <f t="shared" si="0"/>
        <v>9.9205279142578675</v>
      </c>
      <c r="X54" s="68">
        <f t="shared" si="1"/>
        <v>0.99995084721591176</v>
      </c>
      <c r="Y54" s="109">
        <f t="shared" si="2"/>
        <v>2.4159961836247004E-9</v>
      </c>
    </row>
    <row r="55" spans="2:25" x14ac:dyDescent="0.25">
      <c r="B55" s="26">
        <f>IF('Training Data'!A52="M",1,0)</f>
        <v>1</v>
      </c>
      <c r="C55" s="22">
        <f>IF('Training Data'!A52="F",1,0)</f>
        <v>0</v>
      </c>
      <c r="D55" s="26">
        <f>IF('Training Data'!$B52="H",1,0)</f>
        <v>0</v>
      </c>
      <c r="E55" s="22">
        <f>IF('Training Data'!$B52="A",1,0)</f>
        <v>1</v>
      </c>
      <c r="F55" s="37">
        <v>0</v>
      </c>
      <c r="G55" s="37">
        <v>0</v>
      </c>
      <c r="H55" s="37">
        <v>0</v>
      </c>
      <c r="I55" s="37">
        <v>1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7">
        <v>1</v>
      </c>
      <c r="S55" s="37">
        <v>0</v>
      </c>
      <c r="T55" s="22">
        <v>0</v>
      </c>
      <c r="U55" s="24">
        <v>1</v>
      </c>
      <c r="V55" s="76">
        <v>1</v>
      </c>
      <c r="W55" s="71">
        <f t="shared" si="0"/>
        <v>5.5896599934475599</v>
      </c>
      <c r="X55" s="68">
        <f t="shared" si="1"/>
        <v>0.99627760994402248</v>
      </c>
      <c r="Y55" s="109">
        <f t="shared" si="2"/>
        <v>1.3856187728840327E-5</v>
      </c>
    </row>
    <row r="56" spans="2:25" x14ac:dyDescent="0.25">
      <c r="B56" s="26">
        <f>IF('Training Data'!A53="M",1,0)</f>
        <v>1</v>
      </c>
      <c r="C56" s="22">
        <f>IF('Training Data'!A53="F",1,0)</f>
        <v>0</v>
      </c>
      <c r="D56" s="26">
        <f>IF('Training Data'!$B53="H",1,0)</f>
        <v>1</v>
      </c>
      <c r="E56" s="22">
        <f>IF('Training Data'!$B53="A",1,0)</f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0</v>
      </c>
      <c r="T56" s="22">
        <v>0</v>
      </c>
      <c r="U56" s="24">
        <v>1</v>
      </c>
      <c r="V56" s="76">
        <v>1</v>
      </c>
      <c r="W56" s="71">
        <f t="shared" si="0"/>
        <v>-1.0675000042601366</v>
      </c>
      <c r="X56" s="68">
        <f t="shared" si="1"/>
        <v>0.25587880488556508</v>
      </c>
      <c r="Y56" s="109">
        <f t="shared" si="2"/>
        <v>0.55371635301853483</v>
      </c>
    </row>
    <row r="57" spans="2:25" x14ac:dyDescent="0.25">
      <c r="B57" s="26">
        <f>IF('Training Data'!A54="M",1,0)</f>
        <v>0</v>
      </c>
      <c r="C57" s="22">
        <f>IF('Training Data'!A54="F",1,0)</f>
        <v>0</v>
      </c>
      <c r="D57" s="26">
        <f>IF('Training Data'!$B54="H",1,0)</f>
        <v>1</v>
      </c>
      <c r="E57" s="22">
        <f>IF('Training Data'!$B54="A",1,0)</f>
        <v>0</v>
      </c>
      <c r="F57" s="37">
        <v>0</v>
      </c>
      <c r="G57" s="37">
        <v>0</v>
      </c>
      <c r="H57" s="37">
        <v>0</v>
      </c>
      <c r="I57" s="37">
        <v>1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7">
        <v>0</v>
      </c>
      <c r="R57" s="37">
        <v>0</v>
      </c>
      <c r="S57" s="37">
        <v>0</v>
      </c>
      <c r="T57" s="22">
        <v>0</v>
      </c>
      <c r="U57" s="24">
        <v>1</v>
      </c>
      <c r="V57" s="76">
        <v>1</v>
      </c>
      <c r="W57" s="71">
        <f t="shared" si="0"/>
        <v>4.7257193123479668</v>
      </c>
      <c r="X57" s="68">
        <f t="shared" si="1"/>
        <v>0.99121355064375638</v>
      </c>
      <c r="Y57" s="109">
        <f t="shared" si="2"/>
        <v>7.720169228983392E-5</v>
      </c>
    </row>
    <row r="58" spans="2:25" x14ac:dyDescent="0.25">
      <c r="B58" s="26">
        <f>IF('Training Data'!A55="M",1,0)</f>
        <v>0</v>
      </c>
      <c r="C58" s="22">
        <f>IF('Training Data'!A55="F",1,0)</f>
        <v>1</v>
      </c>
      <c r="D58" s="26">
        <f>IF('Training Data'!$B55="H",1,0)</f>
        <v>1</v>
      </c>
      <c r="E58" s="22">
        <f>IF('Training Data'!$B55="A",1,0)</f>
        <v>0</v>
      </c>
      <c r="F58" s="37">
        <v>0</v>
      </c>
      <c r="G58" s="37">
        <v>0</v>
      </c>
      <c r="H58" s="37">
        <v>0</v>
      </c>
      <c r="I58" s="37">
        <v>0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7">
        <v>0</v>
      </c>
      <c r="R58" s="37">
        <v>0</v>
      </c>
      <c r="S58" s="37">
        <v>0</v>
      </c>
      <c r="T58" s="22">
        <v>1</v>
      </c>
      <c r="U58" s="24">
        <v>1</v>
      </c>
      <c r="V58" s="76">
        <v>1</v>
      </c>
      <c r="W58" s="71">
        <f t="shared" si="0"/>
        <v>1.6000863298704102</v>
      </c>
      <c r="X58" s="68">
        <f t="shared" si="1"/>
        <v>0.83203045057812952</v>
      </c>
      <c r="Y58" s="109">
        <f t="shared" si="2"/>
        <v>2.821376953298619E-2</v>
      </c>
    </row>
    <row r="59" spans="2:25" x14ac:dyDescent="0.25">
      <c r="B59" s="26">
        <f>IF('Training Data'!A56="M",1,0)</f>
        <v>0</v>
      </c>
      <c r="C59" s="22">
        <f>IF('Training Data'!A56="F",1,0)</f>
        <v>1</v>
      </c>
      <c r="D59" s="26">
        <f>IF('Training Data'!$B56="H",1,0)</f>
        <v>1</v>
      </c>
      <c r="E59" s="22">
        <f>IF('Training Data'!$B56="A",1,0)</f>
        <v>0</v>
      </c>
      <c r="F59" s="37">
        <v>1</v>
      </c>
      <c r="G59" s="37">
        <v>0</v>
      </c>
      <c r="H59" s="37">
        <v>1</v>
      </c>
      <c r="I59" s="37">
        <v>0</v>
      </c>
      <c r="J59" s="37">
        <v>1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7">
        <v>0</v>
      </c>
      <c r="R59" s="37">
        <v>1</v>
      </c>
      <c r="S59" s="37">
        <v>0</v>
      </c>
      <c r="T59" s="22">
        <v>0</v>
      </c>
      <c r="U59" s="24">
        <v>1</v>
      </c>
      <c r="V59" s="76">
        <v>1</v>
      </c>
      <c r="W59" s="71">
        <f t="shared" si="0"/>
        <v>4.311509070446208</v>
      </c>
      <c r="X59" s="68">
        <f t="shared" si="1"/>
        <v>0.98676424238123639</v>
      </c>
      <c r="Y59" s="109">
        <f t="shared" si="2"/>
        <v>1.7518527974265895E-4</v>
      </c>
    </row>
    <row r="60" spans="2:25" x14ac:dyDescent="0.25">
      <c r="B60" s="26">
        <f>IF('Training Data'!A57="M",1,0)</f>
        <v>0</v>
      </c>
      <c r="C60" s="22">
        <f>IF('Training Data'!A57="F",1,0)</f>
        <v>0</v>
      </c>
      <c r="D60" s="26">
        <f>IF('Training Data'!$B57="H",1,0)</f>
        <v>1</v>
      </c>
      <c r="E60" s="22">
        <f>IF('Training Data'!$B57="A",1,0)</f>
        <v>0</v>
      </c>
      <c r="F60" s="37">
        <v>1</v>
      </c>
      <c r="G60" s="37">
        <v>0</v>
      </c>
      <c r="H60" s="37">
        <v>0</v>
      </c>
      <c r="I60" s="37">
        <v>1</v>
      </c>
      <c r="J60" s="37">
        <v>1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7">
        <v>0</v>
      </c>
      <c r="S60" s="37">
        <v>0</v>
      </c>
      <c r="T60" s="22">
        <v>0</v>
      </c>
      <c r="U60" s="24">
        <v>1</v>
      </c>
      <c r="V60" s="76">
        <v>1</v>
      </c>
      <c r="W60" s="71">
        <f t="shared" si="0"/>
        <v>10.710602085716779</v>
      </c>
      <c r="X60" s="68">
        <f t="shared" si="1"/>
        <v>0.99997769332044306</v>
      </c>
      <c r="Y60" s="109">
        <f t="shared" si="2"/>
        <v>4.9758795285592523E-10</v>
      </c>
    </row>
    <row r="61" spans="2:25" x14ac:dyDescent="0.25">
      <c r="B61" s="26">
        <f>IF('Training Data'!A58="M",1,0)</f>
        <v>1</v>
      </c>
      <c r="C61" s="22">
        <f>IF('Training Data'!A58="F",1,0)</f>
        <v>0</v>
      </c>
      <c r="D61" s="26">
        <f>IF('Training Data'!$B58="H",1,0)</f>
        <v>0</v>
      </c>
      <c r="E61" s="22">
        <f>IF('Training Data'!$B58="A",1,0)</f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1</v>
      </c>
      <c r="P61" s="37">
        <v>0</v>
      </c>
      <c r="Q61" s="37">
        <v>0</v>
      </c>
      <c r="R61" s="37">
        <v>0</v>
      </c>
      <c r="S61" s="37">
        <v>0</v>
      </c>
      <c r="T61" s="22">
        <v>0</v>
      </c>
      <c r="U61" s="24">
        <v>1</v>
      </c>
      <c r="V61" s="76">
        <v>1</v>
      </c>
      <c r="W61" s="71">
        <f t="shared" si="0"/>
        <v>0.76046353045161497</v>
      </c>
      <c r="X61" s="68">
        <f t="shared" si="1"/>
        <v>0.68145436280599625</v>
      </c>
      <c r="Y61" s="109">
        <f t="shared" si="2"/>
        <v>0.10147132297533387</v>
      </c>
    </row>
    <row r="62" spans="2:25" x14ac:dyDescent="0.25">
      <c r="B62" s="26">
        <f>IF('Training Data'!A59="M",1,0)</f>
        <v>0</v>
      </c>
      <c r="C62" s="22">
        <f>IF('Training Data'!A59="F",1,0)</f>
        <v>1</v>
      </c>
      <c r="D62" s="26">
        <f>IF('Training Data'!$B59="H",1,0)</f>
        <v>1</v>
      </c>
      <c r="E62" s="22">
        <f>IF('Training Data'!$B59="A",1,0)</f>
        <v>0</v>
      </c>
      <c r="F62" s="37">
        <v>0</v>
      </c>
      <c r="G62" s="37">
        <v>0</v>
      </c>
      <c r="H62" s="37">
        <v>0</v>
      </c>
      <c r="I62" s="37">
        <v>1</v>
      </c>
      <c r="J62" s="37">
        <v>0</v>
      </c>
      <c r="K62" s="37">
        <v>0</v>
      </c>
      <c r="L62" s="37">
        <v>0</v>
      </c>
      <c r="M62" s="37">
        <v>1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0</v>
      </c>
      <c r="T62" s="22">
        <v>0</v>
      </c>
      <c r="U62" s="24">
        <v>1</v>
      </c>
      <c r="V62" s="76">
        <v>1</v>
      </c>
      <c r="W62" s="71">
        <f t="shared" si="0"/>
        <v>6.2730091288157155</v>
      </c>
      <c r="X62" s="68">
        <f t="shared" si="1"/>
        <v>0.99811700916153145</v>
      </c>
      <c r="Y62" s="109">
        <f t="shared" si="2"/>
        <v>3.5456544977564764E-6</v>
      </c>
    </row>
    <row r="63" spans="2:25" x14ac:dyDescent="0.25">
      <c r="B63" s="26">
        <f>IF('Training Data'!A60="M",1,0)</f>
        <v>0</v>
      </c>
      <c r="C63" s="22">
        <f>IF('Training Data'!A60="F",1,0)</f>
        <v>0</v>
      </c>
      <c r="D63" s="26">
        <f>IF('Training Data'!$B60="H",1,0)</f>
        <v>0</v>
      </c>
      <c r="E63" s="22">
        <f>IF('Training Data'!$B60="A",1,0)</f>
        <v>1</v>
      </c>
      <c r="F63" s="37">
        <v>0</v>
      </c>
      <c r="G63" s="37">
        <v>0</v>
      </c>
      <c r="H63" s="37">
        <v>0</v>
      </c>
      <c r="I63" s="37">
        <v>0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7">
        <v>0</v>
      </c>
      <c r="R63" s="37">
        <v>0</v>
      </c>
      <c r="S63" s="37">
        <v>0</v>
      </c>
      <c r="T63" s="22">
        <v>0</v>
      </c>
      <c r="U63" s="24">
        <v>1</v>
      </c>
      <c r="V63" s="76">
        <v>1</v>
      </c>
      <c r="W63" s="71">
        <f t="shared" si="0"/>
        <v>6.7832244882518031E-2</v>
      </c>
      <c r="X63" s="68">
        <f t="shared" si="1"/>
        <v>0.51695156190614455</v>
      </c>
      <c r="Y63" s="109">
        <f t="shared" si="2"/>
        <v>0.23333579354491329</v>
      </c>
    </row>
    <row r="64" spans="2:25" x14ac:dyDescent="0.25">
      <c r="B64" s="26">
        <f>IF('Training Data'!A61="M",1,0)</f>
        <v>1</v>
      </c>
      <c r="C64" s="22">
        <f>IF('Training Data'!A61="F",1,0)</f>
        <v>0</v>
      </c>
      <c r="D64" s="26">
        <f>IF('Training Data'!$B61="H",1,0)</f>
        <v>0</v>
      </c>
      <c r="E64" s="22">
        <f>IF('Training Data'!$B61="A",1,0)</f>
        <v>0</v>
      </c>
      <c r="F64" s="37">
        <v>0</v>
      </c>
      <c r="G64" s="37">
        <v>1</v>
      </c>
      <c r="H64" s="37">
        <v>0</v>
      </c>
      <c r="I64" s="37">
        <v>1</v>
      </c>
      <c r="J64" s="37">
        <v>1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7">
        <v>0</v>
      </c>
      <c r="R64" s="37">
        <v>0</v>
      </c>
      <c r="S64" s="37">
        <v>0</v>
      </c>
      <c r="T64" s="22">
        <v>0</v>
      </c>
      <c r="U64" s="24">
        <v>1</v>
      </c>
      <c r="V64" s="76">
        <v>1</v>
      </c>
      <c r="W64" s="71">
        <f t="shared" si="0"/>
        <v>3.9869713346040792</v>
      </c>
      <c r="X64" s="68">
        <f t="shared" si="1"/>
        <v>0.98178221754998329</v>
      </c>
      <c r="Y64" s="109">
        <f t="shared" si="2"/>
        <v>3.3188759739613668E-4</v>
      </c>
    </row>
    <row r="65" spans="2:25" x14ac:dyDescent="0.25">
      <c r="B65" s="26">
        <f>IF('Training Data'!A62="M",1,0)</f>
        <v>0</v>
      </c>
      <c r="C65" s="22">
        <f>IF('Training Data'!A62="F",1,0)</f>
        <v>1</v>
      </c>
      <c r="D65" s="26">
        <f>IF('Training Data'!$B62="H",1,0)</f>
        <v>1</v>
      </c>
      <c r="E65" s="22">
        <f>IF('Training Data'!$B62="A",1,0)</f>
        <v>0</v>
      </c>
      <c r="F65" s="37">
        <v>0</v>
      </c>
      <c r="G65" s="37">
        <v>0</v>
      </c>
      <c r="H65" s="37">
        <v>0</v>
      </c>
      <c r="I65" s="37">
        <v>0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7">
        <v>0</v>
      </c>
      <c r="R65" s="37">
        <v>1</v>
      </c>
      <c r="S65" s="37">
        <v>0</v>
      </c>
      <c r="T65" s="22">
        <v>1</v>
      </c>
      <c r="U65" s="24">
        <v>1</v>
      </c>
      <c r="V65" s="76">
        <v>1</v>
      </c>
      <c r="W65" s="71">
        <f t="shared" si="0"/>
        <v>2.9151333950435556</v>
      </c>
      <c r="X65" s="68">
        <f t="shared" si="1"/>
        <v>0.948589484509475</v>
      </c>
      <c r="Y65" s="109">
        <f t="shared" si="2"/>
        <v>2.643041103001511E-3</v>
      </c>
    </row>
    <row r="66" spans="2:25" x14ac:dyDescent="0.25">
      <c r="B66" s="26">
        <f>IF('Training Data'!A63="M",1,0)</f>
        <v>0</v>
      </c>
      <c r="C66" s="22">
        <f>IF('Training Data'!A63="F",1,0)</f>
        <v>1</v>
      </c>
      <c r="D66" s="26">
        <f>IF('Training Data'!$B63="H",1,0)</f>
        <v>0</v>
      </c>
      <c r="E66" s="22">
        <f>IF('Training Data'!$B63="A",1,0)</f>
        <v>1</v>
      </c>
      <c r="F66" s="37">
        <v>0</v>
      </c>
      <c r="G66" s="37">
        <v>0</v>
      </c>
      <c r="H66" s="37">
        <v>0</v>
      </c>
      <c r="I66" s="37">
        <v>0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1</v>
      </c>
      <c r="P66" s="37">
        <v>0</v>
      </c>
      <c r="Q66" s="37">
        <v>0</v>
      </c>
      <c r="R66" s="37">
        <v>1</v>
      </c>
      <c r="S66" s="37">
        <v>0</v>
      </c>
      <c r="T66" s="22">
        <v>1</v>
      </c>
      <c r="U66" s="24">
        <v>1</v>
      </c>
      <c r="V66" s="76">
        <v>1</v>
      </c>
      <c r="W66" s="71">
        <f t="shared" si="0"/>
        <v>4.6721457525505041</v>
      </c>
      <c r="X66" s="68">
        <f t="shared" si="1"/>
        <v>0.99073447237047674</v>
      </c>
      <c r="Y66" s="109">
        <f t="shared" si="2"/>
        <v>8.5850002253458962E-5</v>
      </c>
    </row>
    <row r="67" spans="2:25" x14ac:dyDescent="0.25">
      <c r="B67" s="26">
        <f>IF('Training Data'!A64="M",1,0)</f>
        <v>1</v>
      </c>
      <c r="C67" s="22">
        <f>IF('Training Data'!A64="F",1,0)</f>
        <v>0</v>
      </c>
      <c r="D67" s="26">
        <f>IF('Training Data'!$B64="H",1,0)</f>
        <v>0</v>
      </c>
      <c r="E67" s="22">
        <f>IF('Training Data'!$B64="A",1,0)</f>
        <v>1</v>
      </c>
      <c r="F67" s="37">
        <v>0</v>
      </c>
      <c r="G67" s="37">
        <v>0</v>
      </c>
      <c r="H67" s="37">
        <v>0</v>
      </c>
      <c r="I67" s="37">
        <v>1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7">
        <v>0</v>
      </c>
      <c r="S67" s="37">
        <v>0</v>
      </c>
      <c r="T67" s="22">
        <v>0</v>
      </c>
      <c r="U67" s="24">
        <v>1</v>
      </c>
      <c r="V67" s="76">
        <v>1</v>
      </c>
      <c r="W67" s="71">
        <f t="shared" si="0"/>
        <v>4.274612928274415</v>
      </c>
      <c r="X67" s="68">
        <f t="shared" si="1"/>
        <v>0.9862736015326774</v>
      </c>
      <c r="Y67" s="109">
        <f t="shared" si="2"/>
        <v>1.8841401488371617E-4</v>
      </c>
    </row>
    <row r="68" spans="2:25" x14ac:dyDescent="0.25">
      <c r="B68" s="26">
        <f>IF('Training Data'!A65="M",1,0)</f>
        <v>0</v>
      </c>
      <c r="C68" s="22">
        <f>IF('Training Data'!A65="F",1,0)</f>
        <v>1</v>
      </c>
      <c r="D68" s="26">
        <f>IF('Training Data'!$B65="H",1,0)</f>
        <v>0</v>
      </c>
      <c r="E68" s="22">
        <f>IF('Training Data'!$B65="A",1,0)</f>
        <v>1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1</v>
      </c>
      <c r="P68" s="37">
        <v>0</v>
      </c>
      <c r="Q68" s="37">
        <v>0</v>
      </c>
      <c r="R68" s="37">
        <v>1</v>
      </c>
      <c r="S68" s="37">
        <v>0</v>
      </c>
      <c r="T68" s="22">
        <v>1</v>
      </c>
      <c r="U68" s="24">
        <v>1</v>
      </c>
      <c r="V68" s="76">
        <v>1</v>
      </c>
      <c r="W68" s="71">
        <f t="shared" si="0"/>
        <v>4.6721457525505041</v>
      </c>
      <c r="X68" s="68">
        <f t="shared" si="1"/>
        <v>0.99073447237047674</v>
      </c>
      <c r="Y68" s="109">
        <f t="shared" si="2"/>
        <v>8.5850002253458962E-5</v>
      </c>
    </row>
    <row r="69" spans="2:25" x14ac:dyDescent="0.25">
      <c r="B69" s="26">
        <f>IF('Training Data'!A66="M",1,0)</f>
        <v>1</v>
      </c>
      <c r="C69" s="22">
        <f>IF('Training Data'!A66="F",1,0)</f>
        <v>0</v>
      </c>
      <c r="D69" s="26">
        <f>IF('Training Data'!$B66="H",1,0)</f>
        <v>0</v>
      </c>
      <c r="E69" s="22">
        <f>IF('Training Data'!$B66="A",1,0)</f>
        <v>1</v>
      </c>
      <c r="F69" s="37">
        <v>0</v>
      </c>
      <c r="G69" s="37">
        <v>0</v>
      </c>
      <c r="H69" s="37">
        <v>0</v>
      </c>
      <c r="I69" s="37">
        <v>0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7">
        <v>0</v>
      </c>
      <c r="R69" s="37">
        <v>0</v>
      </c>
      <c r="S69" s="37">
        <v>0</v>
      </c>
      <c r="T69" s="22">
        <v>0</v>
      </c>
      <c r="U69" s="24">
        <v>1</v>
      </c>
      <c r="V69" s="76">
        <v>1</v>
      </c>
      <c r="W69" s="71">
        <f t="shared" ref="W69:W132" si="3">SUMPRODUCT($B$2:$U$2,B69:U69)</f>
        <v>-0.72538707172558525</v>
      </c>
      <c r="X69" s="68">
        <f t="shared" si="1"/>
        <v>0.32620781789864178</v>
      </c>
      <c r="Y69" s="109">
        <f t="shared" si="2"/>
        <v>0.45399590466090978</v>
      </c>
    </row>
    <row r="70" spans="2:25" x14ac:dyDescent="0.25">
      <c r="B70" s="26">
        <f>IF('Training Data'!A67="M",1,0)</f>
        <v>1</v>
      </c>
      <c r="C70" s="22">
        <f>IF('Training Data'!A67="F",1,0)</f>
        <v>0</v>
      </c>
      <c r="D70" s="26">
        <f>IF('Training Data'!$B67="H",1,0)</f>
        <v>0</v>
      </c>
      <c r="E70" s="22">
        <f>IF('Training Data'!$B67="A",1,0)</f>
        <v>1</v>
      </c>
      <c r="F70" s="37">
        <v>0</v>
      </c>
      <c r="G70" s="37">
        <v>0</v>
      </c>
      <c r="H70" s="37">
        <v>0</v>
      </c>
      <c r="I70" s="37">
        <v>0</v>
      </c>
      <c r="J70" s="37">
        <v>0</v>
      </c>
      <c r="K70" s="37">
        <v>0</v>
      </c>
      <c r="L70" s="37">
        <v>1</v>
      </c>
      <c r="M70" s="37">
        <v>0</v>
      </c>
      <c r="N70" s="37">
        <v>0</v>
      </c>
      <c r="O70" s="37">
        <v>0</v>
      </c>
      <c r="P70" s="37">
        <v>0</v>
      </c>
      <c r="Q70" s="37">
        <v>1</v>
      </c>
      <c r="R70" s="37">
        <v>0</v>
      </c>
      <c r="S70" s="37">
        <v>0</v>
      </c>
      <c r="T70" s="22">
        <v>0</v>
      </c>
      <c r="U70" s="24">
        <v>1</v>
      </c>
      <c r="V70" s="76">
        <v>1</v>
      </c>
      <c r="W70" s="71">
        <f t="shared" si="3"/>
        <v>3.2697692275361483</v>
      </c>
      <c r="X70" s="68">
        <f t="shared" ref="X70:X133" si="4">EXP(W70)/(1+EXP(W70))</f>
        <v>0.96337703054492185</v>
      </c>
      <c r="Y70" s="109">
        <f t="shared" ref="Y70:Y133" si="5">(V70-X70)^2</f>
        <v>1.3412418917075869E-3</v>
      </c>
    </row>
    <row r="71" spans="2:25" x14ac:dyDescent="0.25">
      <c r="B71" s="26">
        <f>IF('Training Data'!A68="M",1,0)</f>
        <v>1</v>
      </c>
      <c r="C71" s="22">
        <f>IF('Training Data'!A68="F",1,0)</f>
        <v>0</v>
      </c>
      <c r="D71" s="26">
        <f>IF('Training Data'!$B68="H",1,0)</f>
        <v>0</v>
      </c>
      <c r="E71" s="22">
        <f>IF('Training Data'!$B68="A",1,0)</f>
        <v>1</v>
      </c>
      <c r="F71" s="37">
        <v>0</v>
      </c>
      <c r="G71" s="37">
        <v>0</v>
      </c>
      <c r="H71" s="37">
        <v>0</v>
      </c>
      <c r="I71" s="37">
        <v>0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7">
        <v>0</v>
      </c>
      <c r="R71" s="37">
        <v>1</v>
      </c>
      <c r="S71" s="37">
        <v>0</v>
      </c>
      <c r="T71" s="22">
        <v>1</v>
      </c>
      <c r="U71" s="24">
        <v>1</v>
      </c>
      <c r="V71" s="76">
        <v>1</v>
      </c>
      <c r="W71" s="71">
        <f t="shared" si="3"/>
        <v>2.9141938405315764</v>
      </c>
      <c r="X71" s="68">
        <f t="shared" si="4"/>
        <v>0.94854364549228198</v>
      </c>
      <c r="Y71" s="109">
        <f t="shared" si="5"/>
        <v>2.6477564192239522E-3</v>
      </c>
    </row>
    <row r="72" spans="2:25" x14ac:dyDescent="0.25">
      <c r="B72" s="26">
        <f>IF('Training Data'!A69="M",1,0)</f>
        <v>0</v>
      </c>
      <c r="C72" s="22">
        <f>IF('Training Data'!A69="F",1,0)</f>
        <v>0</v>
      </c>
      <c r="D72" s="26">
        <f>IF('Training Data'!$B69="H",1,0)</f>
        <v>0</v>
      </c>
      <c r="E72" s="22">
        <f>IF('Training Data'!$B69="A",1,0)</f>
        <v>1</v>
      </c>
      <c r="F72" s="37">
        <v>0</v>
      </c>
      <c r="G72" s="37">
        <v>0</v>
      </c>
      <c r="H72" s="37">
        <v>0</v>
      </c>
      <c r="I72" s="37">
        <v>0</v>
      </c>
      <c r="J72" s="37">
        <v>0</v>
      </c>
      <c r="K72" s="37">
        <v>0</v>
      </c>
      <c r="L72" s="37">
        <v>0</v>
      </c>
      <c r="M72" s="37">
        <v>1</v>
      </c>
      <c r="N72" s="37">
        <v>0</v>
      </c>
      <c r="O72" s="37">
        <v>0</v>
      </c>
      <c r="P72" s="37">
        <v>0</v>
      </c>
      <c r="Q72" s="37">
        <v>0</v>
      </c>
      <c r="R72" s="37">
        <v>0</v>
      </c>
      <c r="S72" s="37">
        <v>1</v>
      </c>
      <c r="T72" s="22">
        <v>0</v>
      </c>
      <c r="U72" s="24">
        <v>1</v>
      </c>
      <c r="V72" s="76">
        <v>1</v>
      </c>
      <c r="W72" s="71">
        <f t="shared" si="3"/>
        <v>0.50830460916018427</v>
      </c>
      <c r="X72" s="68">
        <f t="shared" si="4"/>
        <v>0.62440895125948559</v>
      </c>
      <c r="Y72" s="109">
        <f t="shared" si="5"/>
        <v>0.14106863589399948</v>
      </c>
    </row>
    <row r="73" spans="2:25" x14ac:dyDescent="0.25">
      <c r="B73" s="26">
        <f>IF('Training Data'!A70="M",1,0)</f>
        <v>1</v>
      </c>
      <c r="C73" s="22">
        <f>IF('Training Data'!A70="F",1,0)</f>
        <v>0</v>
      </c>
      <c r="D73" s="26">
        <f>IF('Training Data'!$B70="H",1,0)</f>
        <v>0</v>
      </c>
      <c r="E73" s="22">
        <f>IF('Training Data'!$B70="A",1,0)</f>
        <v>1</v>
      </c>
      <c r="F73" s="37">
        <v>0</v>
      </c>
      <c r="G73" s="37">
        <v>0</v>
      </c>
      <c r="H73" s="37">
        <v>0</v>
      </c>
      <c r="I73" s="37">
        <v>1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1</v>
      </c>
      <c r="P73" s="37">
        <v>0</v>
      </c>
      <c r="Q73" s="37">
        <v>0</v>
      </c>
      <c r="R73" s="37">
        <v>0</v>
      </c>
      <c r="S73" s="37">
        <v>0</v>
      </c>
      <c r="T73" s="22">
        <v>0</v>
      </c>
      <c r="U73" s="24">
        <v>1</v>
      </c>
      <c r="V73" s="76">
        <v>1</v>
      </c>
      <c r="W73" s="71">
        <f t="shared" si="3"/>
        <v>5.6895123532468128</v>
      </c>
      <c r="X73" s="68">
        <f t="shared" si="4"/>
        <v>0.99663015284795242</v>
      </c>
      <c r="Y73" s="109">
        <f t="shared" si="5"/>
        <v>1.1355869828163173E-5</v>
      </c>
    </row>
    <row r="74" spans="2:25" x14ac:dyDescent="0.25">
      <c r="B74" s="26">
        <f>IF('Training Data'!A71="M",1,0)</f>
        <v>0</v>
      </c>
      <c r="C74" s="22">
        <f>IF('Training Data'!A71="F",1,0)</f>
        <v>1</v>
      </c>
      <c r="D74" s="26">
        <f>IF('Training Data'!$B71="H",1,0)</f>
        <v>1</v>
      </c>
      <c r="E74" s="22">
        <f>IF('Training Data'!$B71="A",1,0)</f>
        <v>0</v>
      </c>
      <c r="F74" s="37">
        <v>0</v>
      </c>
      <c r="G74" s="37">
        <v>0</v>
      </c>
      <c r="H74" s="37">
        <v>0</v>
      </c>
      <c r="I74" s="37">
        <v>0</v>
      </c>
      <c r="J74" s="37">
        <v>1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22">
        <v>0</v>
      </c>
      <c r="U74" s="24">
        <v>1</v>
      </c>
      <c r="V74" s="76">
        <v>1</v>
      </c>
      <c r="W74" s="71">
        <f t="shared" si="3"/>
        <v>2.1308023866681283</v>
      </c>
      <c r="X74" s="68">
        <f t="shared" si="4"/>
        <v>0.89386115752825623</v>
      </c>
      <c r="Y74" s="109">
        <f t="shared" si="5"/>
        <v>1.1265453881241639E-2</v>
      </c>
    </row>
    <row r="75" spans="2:25" x14ac:dyDescent="0.25">
      <c r="B75" s="26">
        <f>IF('Training Data'!A72="M",1,0)</f>
        <v>0</v>
      </c>
      <c r="C75" s="22">
        <f>IF('Training Data'!A72="F",1,0)</f>
        <v>1</v>
      </c>
      <c r="D75" s="26">
        <f>IF('Training Data'!$B72="H",1,0)</f>
        <v>1</v>
      </c>
      <c r="E75" s="22">
        <f>IF('Training Data'!$B72="A",1,0)</f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1</v>
      </c>
      <c r="P75" s="37">
        <v>0</v>
      </c>
      <c r="Q75" s="37">
        <v>1</v>
      </c>
      <c r="R75" s="37">
        <v>0</v>
      </c>
      <c r="S75" s="37">
        <v>0</v>
      </c>
      <c r="T75" s="22">
        <v>1</v>
      </c>
      <c r="U75" s="24">
        <v>1</v>
      </c>
      <c r="V75" s="76">
        <v>1</v>
      </c>
      <c r="W75" s="71">
        <f t="shared" si="3"/>
        <v>4.9451319227999262</v>
      </c>
      <c r="X75" s="68">
        <f t="shared" si="4"/>
        <v>0.99293233191000951</v>
      </c>
      <c r="Y75" s="109">
        <f t="shared" si="5"/>
        <v>4.9951932230269769E-5</v>
      </c>
    </row>
    <row r="76" spans="2:25" x14ac:dyDescent="0.25">
      <c r="B76" s="26">
        <f>IF('Training Data'!A73="M",1,0)</f>
        <v>0</v>
      </c>
      <c r="C76" s="22">
        <f>IF('Training Data'!A73="F",1,0)</f>
        <v>0</v>
      </c>
      <c r="D76" s="26">
        <f>IF('Training Data'!$B73="H",1,0)</f>
        <v>0</v>
      </c>
      <c r="E76" s="22">
        <f>IF('Training Data'!$B73="A",1,0)</f>
        <v>1</v>
      </c>
      <c r="F76" s="37">
        <v>0</v>
      </c>
      <c r="G76" s="37">
        <v>0</v>
      </c>
      <c r="H76" s="37">
        <v>0</v>
      </c>
      <c r="I76" s="37">
        <v>0</v>
      </c>
      <c r="J76" s="37">
        <v>0</v>
      </c>
      <c r="K76" s="37">
        <v>0</v>
      </c>
      <c r="L76" s="37">
        <v>0</v>
      </c>
      <c r="M76" s="37">
        <v>0</v>
      </c>
      <c r="N76" s="37">
        <v>1</v>
      </c>
      <c r="O76" s="37">
        <v>0</v>
      </c>
      <c r="P76" s="37">
        <v>0</v>
      </c>
      <c r="Q76" s="37">
        <v>0</v>
      </c>
      <c r="R76" s="37">
        <v>0</v>
      </c>
      <c r="S76" s="37">
        <v>0</v>
      </c>
      <c r="T76" s="22">
        <v>0</v>
      </c>
      <c r="U76" s="24">
        <v>1</v>
      </c>
      <c r="V76" s="76">
        <v>1</v>
      </c>
      <c r="W76" s="71">
        <f t="shared" si="3"/>
        <v>1.7356968549972813</v>
      </c>
      <c r="X76" s="68">
        <f t="shared" si="4"/>
        <v>0.85013966087207948</v>
      </c>
      <c r="Y76" s="109">
        <f t="shared" si="5"/>
        <v>2.2458121243535346E-2</v>
      </c>
    </row>
    <row r="77" spans="2:25" x14ac:dyDescent="0.25">
      <c r="B77" s="26">
        <f>IF('Training Data'!A74="M",1,0)</f>
        <v>1</v>
      </c>
      <c r="C77" s="22">
        <f>IF('Training Data'!A74="F",1,0)</f>
        <v>0</v>
      </c>
      <c r="D77" s="26">
        <f>IF('Training Data'!$B74="H",1,0)</f>
        <v>0</v>
      </c>
      <c r="E77" s="22">
        <f>IF('Training Data'!$B74="A",1,0)</f>
        <v>0</v>
      </c>
      <c r="F77" s="37">
        <v>0</v>
      </c>
      <c r="G77" s="37">
        <v>0</v>
      </c>
      <c r="H77" s="37">
        <v>0</v>
      </c>
      <c r="I77" s="37">
        <v>1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1</v>
      </c>
      <c r="Q77" s="37">
        <v>0</v>
      </c>
      <c r="R77" s="37">
        <v>0</v>
      </c>
      <c r="S77" s="37">
        <v>0</v>
      </c>
      <c r="T77" s="22">
        <v>0</v>
      </c>
      <c r="U77" s="24">
        <v>1</v>
      </c>
      <c r="V77" s="76">
        <v>1</v>
      </c>
      <c r="W77" s="71">
        <f t="shared" si="3"/>
        <v>2.7648360345108536</v>
      </c>
      <c r="X77" s="68">
        <f t="shared" si="4"/>
        <v>0.94074578512489404</v>
      </c>
      <c r="Y77" s="109">
        <f t="shared" si="5"/>
        <v>3.5110619804652283E-3</v>
      </c>
    </row>
    <row r="78" spans="2:25" x14ac:dyDescent="0.25">
      <c r="B78" s="26">
        <f>IF('Training Data'!A75="M",1,0)</f>
        <v>1</v>
      </c>
      <c r="C78" s="22">
        <f>IF('Training Data'!A75="F",1,0)</f>
        <v>0</v>
      </c>
      <c r="D78" s="26">
        <f>IF('Training Data'!$B75="H",1,0)</f>
        <v>1</v>
      </c>
      <c r="E78" s="22">
        <f>IF('Training Data'!$B75="A",1,0)</f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1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22">
        <v>0</v>
      </c>
      <c r="U78" s="24">
        <v>1</v>
      </c>
      <c r="V78" s="76">
        <v>1</v>
      </c>
      <c r="W78" s="71">
        <f t="shared" si="3"/>
        <v>0.9299566417691848</v>
      </c>
      <c r="X78" s="68">
        <f t="shared" si="4"/>
        <v>0.71706648896513647</v>
      </c>
      <c r="Y78" s="109">
        <f t="shared" si="5"/>
        <v>8.0051371666515242E-2</v>
      </c>
    </row>
    <row r="79" spans="2:25" x14ac:dyDescent="0.25">
      <c r="B79" s="26">
        <f>IF('Training Data'!A76="M",1,0)</f>
        <v>0</v>
      </c>
      <c r="C79" s="22">
        <f>IF('Training Data'!A76="F",1,0)</f>
        <v>1</v>
      </c>
      <c r="D79" s="26">
        <f>IF('Training Data'!$B76="H",1,0)</f>
        <v>0</v>
      </c>
      <c r="E79" s="22">
        <f>IF('Training Data'!$B76="A",1,0)</f>
        <v>1</v>
      </c>
      <c r="F79" s="37">
        <v>0</v>
      </c>
      <c r="G79" s="37">
        <v>0</v>
      </c>
      <c r="H79" s="37">
        <v>0</v>
      </c>
      <c r="I79" s="37">
        <v>0</v>
      </c>
      <c r="J79" s="37">
        <v>1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1</v>
      </c>
      <c r="Q79" s="37">
        <v>0</v>
      </c>
      <c r="R79" s="37">
        <v>0</v>
      </c>
      <c r="S79" s="37">
        <v>0</v>
      </c>
      <c r="T79" s="22">
        <v>1</v>
      </c>
      <c r="U79" s="24">
        <v>1</v>
      </c>
      <c r="V79" s="76">
        <v>1</v>
      </c>
      <c r="W79" s="71">
        <f t="shared" si="3"/>
        <v>3.2167210953183321</v>
      </c>
      <c r="X79" s="68">
        <f t="shared" si="4"/>
        <v>0.96145869549904195</v>
      </c>
      <c r="Y79" s="109">
        <f t="shared" si="5"/>
        <v>1.4854321526355694E-3</v>
      </c>
    </row>
    <row r="80" spans="2:25" x14ac:dyDescent="0.25">
      <c r="B80" s="26">
        <f>IF('Training Data'!A77="M",1,0)</f>
        <v>1</v>
      </c>
      <c r="C80" s="22">
        <f>IF('Training Data'!A77="F",1,0)</f>
        <v>0</v>
      </c>
      <c r="D80" s="26">
        <f>IF('Training Data'!$B77="H",1,0)</f>
        <v>0</v>
      </c>
      <c r="E80" s="22">
        <f>IF('Training Data'!$B77="A",1,0)</f>
        <v>1</v>
      </c>
      <c r="F80" s="37">
        <v>0</v>
      </c>
      <c r="G80" s="37">
        <v>0</v>
      </c>
      <c r="H80" s="37">
        <v>0</v>
      </c>
      <c r="I80" s="37">
        <v>1</v>
      </c>
      <c r="J80" s="37">
        <v>1</v>
      </c>
      <c r="K80" s="37">
        <v>0</v>
      </c>
      <c r="L80" s="37">
        <v>0</v>
      </c>
      <c r="M80" s="37">
        <v>0</v>
      </c>
      <c r="N80" s="37">
        <v>0</v>
      </c>
      <c r="O80" s="37">
        <v>1</v>
      </c>
      <c r="P80" s="37">
        <v>0</v>
      </c>
      <c r="Q80" s="37">
        <v>0</v>
      </c>
      <c r="R80" s="37">
        <v>0</v>
      </c>
      <c r="S80" s="37">
        <v>0</v>
      </c>
      <c r="T80" s="22">
        <v>0</v>
      </c>
      <c r="U80" s="24">
        <v>1</v>
      </c>
      <c r="V80" s="76">
        <v>1</v>
      </c>
      <c r="W80" s="71">
        <f t="shared" si="3"/>
        <v>8.5447622571285482</v>
      </c>
      <c r="X80" s="68">
        <f t="shared" si="4"/>
        <v>0.99980547634829497</v>
      </c>
      <c r="Y80" s="109">
        <f t="shared" si="5"/>
        <v>3.7839451072657984E-8</v>
      </c>
    </row>
    <row r="81" spans="2:25" x14ac:dyDescent="0.25">
      <c r="B81" s="26">
        <f>IF('Training Data'!A78="M",1,0)</f>
        <v>0</v>
      </c>
      <c r="C81" s="22">
        <f>IF('Training Data'!A78="F",1,0)</f>
        <v>1</v>
      </c>
      <c r="D81" s="26">
        <f>IF('Training Data'!$B78="H",1,0)</f>
        <v>0</v>
      </c>
      <c r="E81" s="22">
        <f>IF('Training Data'!$B78="A",1,0)</f>
        <v>1</v>
      </c>
      <c r="F81" s="37">
        <v>0</v>
      </c>
      <c r="G81" s="37">
        <v>0</v>
      </c>
      <c r="H81" s="37">
        <v>0</v>
      </c>
      <c r="I81" s="37">
        <v>0</v>
      </c>
      <c r="J81" s="37">
        <v>0</v>
      </c>
      <c r="K81" s="37">
        <v>0</v>
      </c>
      <c r="L81" s="37">
        <v>0</v>
      </c>
      <c r="M81" s="37">
        <v>0</v>
      </c>
      <c r="N81" s="37">
        <v>0</v>
      </c>
      <c r="O81" s="37">
        <v>1</v>
      </c>
      <c r="P81" s="37">
        <v>0</v>
      </c>
      <c r="Q81" s="37">
        <v>0</v>
      </c>
      <c r="R81" s="37">
        <v>0</v>
      </c>
      <c r="S81" s="37">
        <v>0</v>
      </c>
      <c r="T81" s="22">
        <v>0</v>
      </c>
      <c r="U81" s="24">
        <v>1</v>
      </c>
      <c r="V81" s="76">
        <v>1</v>
      </c>
      <c r="W81" s="71">
        <f t="shared" si="3"/>
        <v>1.0325648402933427</v>
      </c>
      <c r="X81" s="68">
        <f t="shared" si="4"/>
        <v>0.73741284138039587</v>
      </c>
      <c r="Y81" s="109">
        <f t="shared" si="5"/>
        <v>6.8952015871917141E-2</v>
      </c>
    </row>
    <row r="82" spans="2:25" x14ac:dyDescent="0.25">
      <c r="B82" s="26">
        <f>IF('Training Data'!A79="M",1,0)</f>
        <v>0</v>
      </c>
      <c r="C82" s="22">
        <f>IF('Training Data'!A79="F",1,0)</f>
        <v>1</v>
      </c>
      <c r="D82" s="26">
        <f>IF('Training Data'!$B79="H",1,0)</f>
        <v>0</v>
      </c>
      <c r="E82" s="22">
        <f>IF('Training Data'!$B79="A",1,0)</f>
        <v>1</v>
      </c>
      <c r="F82" s="37">
        <v>1</v>
      </c>
      <c r="G82" s="37">
        <v>0</v>
      </c>
      <c r="H82" s="37">
        <v>0</v>
      </c>
      <c r="I82" s="37">
        <v>0</v>
      </c>
      <c r="J82" s="37">
        <v>0</v>
      </c>
      <c r="K82" s="37">
        <v>0</v>
      </c>
      <c r="L82" s="37">
        <v>0</v>
      </c>
      <c r="M82" s="37">
        <v>0</v>
      </c>
      <c r="N82" s="37">
        <v>0</v>
      </c>
      <c r="O82" s="37">
        <v>0</v>
      </c>
      <c r="P82" s="37">
        <v>0</v>
      </c>
      <c r="Q82" s="37">
        <v>0</v>
      </c>
      <c r="R82" s="37">
        <v>0</v>
      </c>
      <c r="S82" s="37">
        <v>0</v>
      </c>
      <c r="T82" s="22">
        <v>1</v>
      </c>
      <c r="U82" s="24">
        <v>1</v>
      </c>
      <c r="V82" s="76">
        <v>1</v>
      </c>
      <c r="W82" s="71">
        <f t="shared" si="3"/>
        <v>5.0718321318920383</v>
      </c>
      <c r="X82" s="68">
        <f t="shared" si="4"/>
        <v>0.99376815892349812</v>
      </c>
      <c r="Y82" s="109">
        <f t="shared" si="5"/>
        <v>3.8835843202776065E-5</v>
      </c>
    </row>
    <row r="83" spans="2:25" x14ac:dyDescent="0.25">
      <c r="B83" s="26">
        <f>IF('Training Data'!A80="M",1,0)</f>
        <v>0</v>
      </c>
      <c r="C83" s="22">
        <f>IF('Training Data'!A80="F",1,0)</f>
        <v>1</v>
      </c>
      <c r="D83" s="26">
        <f>IF('Training Data'!$B80="H",1,0)</f>
        <v>0</v>
      </c>
      <c r="E83" s="22">
        <f>IF('Training Data'!$B80="A",1,0)</f>
        <v>0</v>
      </c>
      <c r="F83" s="37">
        <v>0</v>
      </c>
      <c r="G83" s="37">
        <v>0</v>
      </c>
      <c r="H83" s="37">
        <v>0</v>
      </c>
      <c r="I83" s="37">
        <v>1</v>
      </c>
      <c r="J83" s="37">
        <v>0</v>
      </c>
      <c r="K83" s="37">
        <v>0</v>
      </c>
      <c r="L83" s="37">
        <v>0</v>
      </c>
      <c r="M83" s="37">
        <v>0</v>
      </c>
      <c r="N83" s="37">
        <v>0</v>
      </c>
      <c r="O83" s="37">
        <v>0</v>
      </c>
      <c r="P83" s="37">
        <v>0</v>
      </c>
      <c r="Q83" s="37">
        <v>0</v>
      </c>
      <c r="R83" s="37">
        <v>0</v>
      </c>
      <c r="S83" s="37">
        <v>0</v>
      </c>
      <c r="T83" s="22">
        <v>0</v>
      </c>
      <c r="U83" s="24">
        <v>1</v>
      </c>
      <c r="V83" s="76">
        <v>1</v>
      </c>
      <c r="W83" s="71">
        <f t="shared" si="3"/>
        <v>4.6886165925257481</v>
      </c>
      <c r="X83" s="68">
        <f t="shared" si="4"/>
        <v>0.99088445371051015</v>
      </c>
      <c r="Y83" s="109">
        <f t="shared" si="5"/>
        <v>8.3093184155832184E-5</v>
      </c>
    </row>
    <row r="84" spans="2:25" x14ac:dyDescent="0.25">
      <c r="B84" s="26">
        <f>IF('Training Data'!A81="M",1,0)</f>
        <v>0</v>
      </c>
      <c r="C84" s="22">
        <f>IF('Training Data'!A81="F",1,0)</f>
        <v>1</v>
      </c>
      <c r="D84" s="26">
        <f>IF('Training Data'!$B81="H",1,0)</f>
        <v>0</v>
      </c>
      <c r="E84" s="22">
        <f>IF('Training Data'!$B81="A",1,0)</f>
        <v>1</v>
      </c>
      <c r="F84" s="37">
        <v>0</v>
      </c>
      <c r="G84" s="37">
        <v>0</v>
      </c>
      <c r="H84" s="37">
        <v>0</v>
      </c>
      <c r="I84" s="37">
        <v>0</v>
      </c>
      <c r="J84" s="37">
        <v>1</v>
      </c>
      <c r="K84" s="37">
        <v>0</v>
      </c>
      <c r="L84" s="37">
        <v>0</v>
      </c>
      <c r="M84" s="37">
        <v>0</v>
      </c>
      <c r="N84" s="37">
        <v>0</v>
      </c>
      <c r="O84" s="37">
        <v>0</v>
      </c>
      <c r="P84" s="37">
        <v>0</v>
      </c>
      <c r="Q84" s="37">
        <v>0</v>
      </c>
      <c r="R84" s="37">
        <v>0</v>
      </c>
      <c r="S84" s="37">
        <v>0</v>
      </c>
      <c r="T84" s="22">
        <v>0</v>
      </c>
      <c r="U84" s="24">
        <v>1</v>
      </c>
      <c r="V84" s="76">
        <v>1</v>
      </c>
      <c r="W84" s="71">
        <f t="shared" si="3"/>
        <v>2.4729153192026798</v>
      </c>
      <c r="X84" s="68">
        <f t="shared" si="4"/>
        <v>0.92222113628047453</v>
      </c>
      <c r="Y84" s="109">
        <f t="shared" si="5"/>
        <v>6.0495516415005153E-3</v>
      </c>
    </row>
    <row r="85" spans="2:25" x14ac:dyDescent="0.25">
      <c r="B85" s="26">
        <f>IF('Training Data'!A82="M",1,0)</f>
        <v>0</v>
      </c>
      <c r="C85" s="22">
        <f>IF('Training Data'!A82="F",1,0)</f>
        <v>1</v>
      </c>
      <c r="D85" s="26">
        <f>IF('Training Data'!$B82="H",1,0)</f>
        <v>1</v>
      </c>
      <c r="E85" s="22">
        <f>IF('Training Data'!$B82="A",1,0)</f>
        <v>0</v>
      </c>
      <c r="F85" s="37">
        <v>0</v>
      </c>
      <c r="G85" s="37">
        <v>0</v>
      </c>
      <c r="H85" s="37">
        <v>0</v>
      </c>
      <c r="I85" s="37">
        <v>0</v>
      </c>
      <c r="J85" s="37">
        <v>0</v>
      </c>
      <c r="K85" s="37">
        <v>0</v>
      </c>
      <c r="L85" s="37">
        <v>0</v>
      </c>
      <c r="M85" s="37">
        <v>0</v>
      </c>
      <c r="N85" s="37">
        <v>0</v>
      </c>
      <c r="O85" s="37">
        <v>0</v>
      </c>
      <c r="P85" s="37">
        <v>0</v>
      </c>
      <c r="Q85" s="37">
        <v>0</v>
      </c>
      <c r="R85" s="37">
        <v>1</v>
      </c>
      <c r="S85" s="37">
        <v>0</v>
      </c>
      <c r="T85" s="22">
        <v>0</v>
      </c>
      <c r="U85" s="24">
        <v>1</v>
      </c>
      <c r="V85" s="76">
        <v>1</v>
      </c>
      <c r="W85" s="71">
        <f t="shared" si="3"/>
        <v>0.59059954795953917</v>
      </c>
      <c r="X85" s="68">
        <f t="shared" si="4"/>
        <v>0.64350269800899895</v>
      </c>
      <c r="Y85" s="109">
        <f t="shared" si="5"/>
        <v>0.12709032632686301</v>
      </c>
    </row>
    <row r="86" spans="2:25" x14ac:dyDescent="0.25">
      <c r="B86" s="26">
        <f>IF('Training Data'!A83="M",1,0)</f>
        <v>1</v>
      </c>
      <c r="C86" s="22">
        <f>IF('Training Data'!A83="F",1,0)</f>
        <v>0</v>
      </c>
      <c r="D86" s="26">
        <f>IF('Training Data'!$B83="H",1,0)</f>
        <v>1</v>
      </c>
      <c r="E86" s="22">
        <f>IF('Training Data'!$B83="A",1,0)</f>
        <v>0</v>
      </c>
      <c r="F86" s="37">
        <v>0</v>
      </c>
      <c r="G86" s="37">
        <v>0</v>
      </c>
      <c r="H86" s="37">
        <v>0</v>
      </c>
      <c r="I86" s="37">
        <v>0</v>
      </c>
      <c r="J86" s="37">
        <v>0</v>
      </c>
      <c r="K86" s="37">
        <v>1</v>
      </c>
      <c r="L86" s="37">
        <v>0</v>
      </c>
      <c r="M86" s="37">
        <v>0</v>
      </c>
      <c r="N86" s="37">
        <v>0</v>
      </c>
      <c r="O86" s="37">
        <v>0</v>
      </c>
      <c r="P86" s="37">
        <v>0</v>
      </c>
      <c r="Q86" s="37">
        <v>0</v>
      </c>
      <c r="R86" s="37">
        <v>0</v>
      </c>
      <c r="S86" s="37">
        <v>0</v>
      </c>
      <c r="T86" s="22">
        <v>0</v>
      </c>
      <c r="U86" s="24">
        <v>1</v>
      </c>
      <c r="V86" s="76">
        <v>1</v>
      </c>
      <c r="W86" s="71">
        <f t="shared" si="3"/>
        <v>1.2412377072812606</v>
      </c>
      <c r="X86" s="68">
        <f t="shared" si="4"/>
        <v>0.77577938165367344</v>
      </c>
      <c r="Y86" s="109">
        <f t="shared" si="5"/>
        <v>5.0274885691609032E-2</v>
      </c>
    </row>
    <row r="87" spans="2:25" x14ac:dyDescent="0.25">
      <c r="B87" s="26">
        <f>IF('Training Data'!A84="M",1,0)</f>
        <v>0</v>
      </c>
      <c r="C87" s="22">
        <f>IF('Training Data'!A84="F",1,0)</f>
        <v>0</v>
      </c>
      <c r="D87" s="26">
        <f>IF('Training Data'!$B84="H",1,0)</f>
        <v>0</v>
      </c>
      <c r="E87" s="22">
        <f>IF('Training Data'!$B84="A",1,0)</f>
        <v>0</v>
      </c>
      <c r="F87" s="37">
        <v>1</v>
      </c>
      <c r="G87" s="37">
        <v>0</v>
      </c>
      <c r="H87" s="37">
        <v>0</v>
      </c>
      <c r="I87" s="37">
        <v>0</v>
      </c>
      <c r="J87" s="37">
        <v>0</v>
      </c>
      <c r="K87" s="37">
        <v>0</v>
      </c>
      <c r="L87" s="37">
        <v>0</v>
      </c>
      <c r="M87" s="37">
        <v>1</v>
      </c>
      <c r="N87" s="37">
        <v>0</v>
      </c>
      <c r="O87" s="37">
        <v>0</v>
      </c>
      <c r="P87" s="37">
        <v>0</v>
      </c>
      <c r="Q87" s="37">
        <v>0</v>
      </c>
      <c r="R87" s="37">
        <v>0</v>
      </c>
      <c r="S87" s="37">
        <v>0</v>
      </c>
      <c r="T87" s="22">
        <v>0</v>
      </c>
      <c r="U87" s="24">
        <v>1</v>
      </c>
      <c r="V87" s="76">
        <v>1</v>
      </c>
      <c r="W87" s="71">
        <f t="shared" si="3"/>
        <v>5.2658729376037199</v>
      </c>
      <c r="X87" s="68">
        <f t="shared" si="4"/>
        <v>0.99486165650033587</v>
      </c>
      <c r="Y87" s="109">
        <f t="shared" si="5"/>
        <v>2.6402573920540651E-5</v>
      </c>
    </row>
    <row r="88" spans="2:25" x14ac:dyDescent="0.25">
      <c r="B88" s="26">
        <f>IF('Training Data'!A85="M",1,0)</f>
        <v>0</v>
      </c>
      <c r="C88" s="22">
        <f>IF('Training Data'!A85="F",1,0)</f>
        <v>1</v>
      </c>
      <c r="D88" s="26">
        <f>IF('Training Data'!$B85="H",1,0)</f>
        <v>0</v>
      </c>
      <c r="E88" s="22">
        <f>IF('Training Data'!$B85="A",1,0)</f>
        <v>1</v>
      </c>
      <c r="F88" s="37">
        <v>0</v>
      </c>
      <c r="G88" s="37">
        <v>0</v>
      </c>
      <c r="H88" s="37">
        <v>1</v>
      </c>
      <c r="I88" s="37">
        <v>0</v>
      </c>
      <c r="J88" s="37">
        <v>0</v>
      </c>
      <c r="K88" s="37">
        <v>0</v>
      </c>
      <c r="L88" s="37">
        <v>0</v>
      </c>
      <c r="M88" s="37">
        <v>0</v>
      </c>
      <c r="N88" s="37">
        <v>0</v>
      </c>
      <c r="O88" s="37">
        <v>0</v>
      </c>
      <c r="P88" s="37">
        <v>0</v>
      </c>
      <c r="Q88" s="37">
        <v>0</v>
      </c>
      <c r="R88" s="37">
        <v>0</v>
      </c>
      <c r="S88" s="37">
        <v>0</v>
      </c>
      <c r="T88" s="22">
        <v>0</v>
      </c>
      <c r="U88" s="24">
        <v>1</v>
      </c>
      <c r="V88" s="76">
        <v>1</v>
      </c>
      <c r="W88" s="71">
        <f t="shared" si="3"/>
        <v>-2.6463078355611982</v>
      </c>
      <c r="X88" s="68">
        <f t="shared" si="4"/>
        <v>6.6216939037550021E-2</v>
      </c>
      <c r="Y88" s="109">
        <f t="shared" si="5"/>
        <v>0.87195080494040267</v>
      </c>
    </row>
    <row r="89" spans="2:25" x14ac:dyDescent="0.25">
      <c r="B89" s="26">
        <f>IF('Training Data'!A86="M",1,0)</f>
        <v>0</v>
      </c>
      <c r="C89" s="22">
        <f>IF('Training Data'!A86="F",1,0)</f>
        <v>1</v>
      </c>
      <c r="D89" s="26">
        <f>IF('Training Data'!$B86="H",1,0)</f>
        <v>1</v>
      </c>
      <c r="E89" s="22">
        <f>IF('Training Data'!$B86="A",1,0)</f>
        <v>0</v>
      </c>
      <c r="F89" s="37">
        <v>0</v>
      </c>
      <c r="G89" s="37">
        <v>0</v>
      </c>
      <c r="H89" s="37">
        <v>0</v>
      </c>
      <c r="I89" s="37">
        <v>0</v>
      </c>
      <c r="J89" s="37">
        <v>0</v>
      </c>
      <c r="K89" s="37">
        <v>0</v>
      </c>
      <c r="L89" s="37">
        <v>0</v>
      </c>
      <c r="M89" s="37">
        <v>1</v>
      </c>
      <c r="N89" s="37">
        <v>0</v>
      </c>
      <c r="O89" s="37">
        <v>0</v>
      </c>
      <c r="P89" s="37">
        <v>0</v>
      </c>
      <c r="Q89" s="37">
        <v>0</v>
      </c>
      <c r="R89" s="37">
        <v>1</v>
      </c>
      <c r="S89" s="37">
        <v>0</v>
      </c>
      <c r="T89" s="22">
        <v>0</v>
      </c>
      <c r="U89" s="24">
        <v>1</v>
      </c>
      <c r="V89" s="76">
        <v>1</v>
      </c>
      <c r="W89" s="71">
        <f t="shared" si="3"/>
        <v>2.5880561939888604</v>
      </c>
      <c r="X89" s="68">
        <f t="shared" si="4"/>
        <v>0.93008892964605816</v>
      </c>
      <c r="Y89" s="109">
        <f t="shared" si="5"/>
        <v>4.8875577580338057E-3</v>
      </c>
    </row>
    <row r="90" spans="2:25" x14ac:dyDescent="0.25">
      <c r="B90" s="26">
        <f>IF('Training Data'!A87="M",1,0)</f>
        <v>0</v>
      </c>
      <c r="C90" s="22">
        <f>IF('Training Data'!A87="F",1,0)</f>
        <v>1</v>
      </c>
      <c r="D90" s="26">
        <f>IF('Training Data'!$B87="H",1,0)</f>
        <v>0</v>
      </c>
      <c r="E90" s="22">
        <f>IF('Training Data'!$B87="A",1,0)</f>
        <v>1</v>
      </c>
      <c r="F90" s="37">
        <v>1</v>
      </c>
      <c r="G90" s="37">
        <v>0</v>
      </c>
      <c r="H90" s="37">
        <v>0</v>
      </c>
      <c r="I90" s="37">
        <v>1</v>
      </c>
      <c r="J90" s="37">
        <v>1</v>
      </c>
      <c r="K90" s="37">
        <v>0</v>
      </c>
      <c r="L90" s="37">
        <v>0</v>
      </c>
      <c r="M90" s="37">
        <v>1</v>
      </c>
      <c r="N90" s="37">
        <v>0</v>
      </c>
      <c r="O90" s="37">
        <v>1</v>
      </c>
      <c r="P90" s="37">
        <v>0</v>
      </c>
      <c r="Q90" s="37">
        <v>0</v>
      </c>
      <c r="R90" s="37">
        <v>0</v>
      </c>
      <c r="S90" s="37">
        <v>0</v>
      </c>
      <c r="T90" s="22">
        <v>0</v>
      </c>
      <c r="U90" s="24">
        <v>1</v>
      </c>
      <c r="V90" s="76">
        <v>1</v>
      </c>
      <c r="W90" s="71">
        <f t="shared" si="3"/>
        <v>14.014904259691477</v>
      </c>
      <c r="X90" s="68">
        <f t="shared" si="4"/>
        <v>0.99999918077337246</v>
      </c>
      <c r="Y90" s="109">
        <f t="shared" si="5"/>
        <v>6.7113226726287384E-13</v>
      </c>
    </row>
    <row r="91" spans="2:25" x14ac:dyDescent="0.25">
      <c r="B91" s="26">
        <f>IF('Training Data'!A88="M",1,0)</f>
        <v>0</v>
      </c>
      <c r="C91" s="22">
        <f>IF('Training Data'!A88="F",1,0)</f>
        <v>0</v>
      </c>
      <c r="D91" s="26">
        <f>IF('Training Data'!$B88="H",1,0)</f>
        <v>0</v>
      </c>
      <c r="E91" s="22">
        <f>IF('Training Data'!$B88="A",1,0)</f>
        <v>1</v>
      </c>
      <c r="F91" s="37">
        <v>0</v>
      </c>
      <c r="G91" s="37">
        <v>0</v>
      </c>
      <c r="H91" s="37">
        <v>0</v>
      </c>
      <c r="I91" s="37">
        <v>0</v>
      </c>
      <c r="J91" s="37">
        <v>0</v>
      </c>
      <c r="K91" s="37">
        <v>0</v>
      </c>
      <c r="L91" s="37">
        <v>0</v>
      </c>
      <c r="M91" s="37">
        <v>0</v>
      </c>
      <c r="N91" s="37">
        <v>0</v>
      </c>
      <c r="O91" s="37">
        <v>0</v>
      </c>
      <c r="P91" s="37">
        <v>0</v>
      </c>
      <c r="Q91" s="37">
        <v>0</v>
      </c>
      <c r="R91" s="37">
        <v>0</v>
      </c>
      <c r="S91" s="37">
        <v>0</v>
      </c>
      <c r="T91" s="22">
        <v>0</v>
      </c>
      <c r="U91" s="24">
        <v>1</v>
      </c>
      <c r="V91" s="76">
        <v>1</v>
      </c>
      <c r="W91" s="71">
        <f t="shared" si="3"/>
        <v>6.7832244882518031E-2</v>
      </c>
      <c r="X91" s="68">
        <f t="shared" si="4"/>
        <v>0.51695156190614455</v>
      </c>
      <c r="Y91" s="109">
        <f t="shared" si="5"/>
        <v>0.23333579354491329</v>
      </c>
    </row>
    <row r="92" spans="2:25" x14ac:dyDescent="0.25">
      <c r="B92" s="26">
        <f>IF('Training Data'!A89="M",1,0)</f>
        <v>0</v>
      </c>
      <c r="C92" s="22">
        <f>IF('Training Data'!A89="F",1,0)</f>
        <v>1</v>
      </c>
      <c r="D92" s="26">
        <f>IF('Training Data'!$B89="H",1,0)</f>
        <v>1</v>
      </c>
      <c r="E92" s="22">
        <f>IF('Training Data'!$B89="A",1,0)</f>
        <v>0</v>
      </c>
      <c r="F92" s="37">
        <v>1</v>
      </c>
      <c r="G92" s="37">
        <v>0</v>
      </c>
      <c r="H92" s="37">
        <v>0</v>
      </c>
      <c r="I92" s="37">
        <v>0</v>
      </c>
      <c r="J92" s="37">
        <v>1</v>
      </c>
      <c r="K92" s="37">
        <v>0</v>
      </c>
      <c r="L92" s="37">
        <v>0</v>
      </c>
      <c r="M92" s="37">
        <v>0</v>
      </c>
      <c r="N92" s="37">
        <v>0</v>
      </c>
      <c r="O92" s="37">
        <v>1</v>
      </c>
      <c r="P92" s="37">
        <v>0</v>
      </c>
      <c r="Q92" s="37">
        <v>0</v>
      </c>
      <c r="R92" s="37">
        <v>1</v>
      </c>
      <c r="S92" s="37">
        <v>0</v>
      </c>
      <c r="T92" s="22">
        <v>0</v>
      </c>
      <c r="U92" s="24">
        <v>1</v>
      </c>
      <c r="V92" s="76">
        <v>1</v>
      </c>
      <c r="W92" s="71">
        <f t="shared" si="3"/>
        <v>7.9903817463007476</v>
      </c>
      <c r="X92" s="68">
        <f t="shared" si="4"/>
        <v>0.99966140992267905</v>
      </c>
      <c r="Y92" s="109">
        <f t="shared" si="5"/>
        <v>1.1464324046021023E-7</v>
      </c>
    </row>
    <row r="93" spans="2:25" x14ac:dyDescent="0.25">
      <c r="B93" s="26">
        <f>IF('Training Data'!A90="M",1,0)</f>
        <v>0</v>
      </c>
      <c r="C93" s="22">
        <f>IF('Training Data'!A90="F",1,0)</f>
        <v>0</v>
      </c>
      <c r="D93" s="26">
        <f>IF('Training Data'!$B90="H",1,0)</f>
        <v>0</v>
      </c>
      <c r="E93" s="22">
        <f>IF('Training Data'!$B90="A",1,0)</f>
        <v>1</v>
      </c>
      <c r="F93" s="37">
        <v>0</v>
      </c>
      <c r="G93" s="37">
        <v>0</v>
      </c>
      <c r="H93" s="37">
        <v>0</v>
      </c>
      <c r="I93" s="37">
        <v>0</v>
      </c>
      <c r="J93" s="37">
        <v>0</v>
      </c>
      <c r="K93" s="37">
        <v>0</v>
      </c>
      <c r="L93" s="37">
        <v>0</v>
      </c>
      <c r="M93" s="37">
        <v>0</v>
      </c>
      <c r="N93" s="37">
        <v>1</v>
      </c>
      <c r="O93" s="37">
        <v>0</v>
      </c>
      <c r="P93" s="37">
        <v>0</v>
      </c>
      <c r="Q93" s="37">
        <v>0</v>
      </c>
      <c r="R93" s="37">
        <v>0</v>
      </c>
      <c r="S93" s="37">
        <v>0</v>
      </c>
      <c r="T93" s="22">
        <v>0</v>
      </c>
      <c r="U93" s="24">
        <v>1</v>
      </c>
      <c r="V93" s="76">
        <v>1</v>
      </c>
      <c r="W93" s="71">
        <f t="shared" si="3"/>
        <v>1.7356968549972813</v>
      </c>
      <c r="X93" s="68">
        <f t="shared" si="4"/>
        <v>0.85013966087207948</v>
      </c>
      <c r="Y93" s="109">
        <f t="shared" si="5"/>
        <v>2.2458121243535346E-2</v>
      </c>
    </row>
    <row r="94" spans="2:25" x14ac:dyDescent="0.25">
      <c r="B94" s="26">
        <f>IF('Training Data'!A91="M",1,0)</f>
        <v>1</v>
      </c>
      <c r="C94" s="22">
        <f>IF('Training Data'!A91="F",1,0)</f>
        <v>0</v>
      </c>
      <c r="D94" s="26">
        <f>IF('Training Data'!$B91="H",1,0)</f>
        <v>1</v>
      </c>
      <c r="E94" s="22">
        <f>IF('Training Data'!$B91="A",1,0)</f>
        <v>0</v>
      </c>
      <c r="F94" s="37">
        <v>1</v>
      </c>
      <c r="G94" s="37">
        <v>0</v>
      </c>
      <c r="H94" s="37">
        <v>1</v>
      </c>
      <c r="I94" s="37">
        <v>0</v>
      </c>
      <c r="J94" s="37">
        <v>0</v>
      </c>
      <c r="K94" s="37">
        <v>1</v>
      </c>
      <c r="L94" s="37">
        <v>0</v>
      </c>
      <c r="M94" s="37">
        <v>0</v>
      </c>
      <c r="N94" s="37">
        <v>0</v>
      </c>
      <c r="O94" s="37">
        <v>0</v>
      </c>
      <c r="P94" s="37">
        <v>0</v>
      </c>
      <c r="Q94" s="37">
        <v>0</v>
      </c>
      <c r="R94" s="37">
        <v>0</v>
      </c>
      <c r="S94" s="37">
        <v>0</v>
      </c>
      <c r="T94" s="22">
        <v>0</v>
      </c>
      <c r="U94" s="24">
        <v>1</v>
      </c>
      <c r="V94" s="76">
        <v>1</v>
      </c>
      <c r="W94" s="71">
        <f t="shared" si="3"/>
        <v>2.1068973258861949</v>
      </c>
      <c r="X94" s="68">
        <f t="shared" si="4"/>
        <v>0.89157175709544401</v>
      </c>
      <c r="Y94" s="109">
        <f t="shared" si="5"/>
        <v>1.1756683859369397E-2</v>
      </c>
    </row>
    <row r="95" spans="2:25" x14ac:dyDescent="0.25">
      <c r="B95" s="26">
        <f>IF('Training Data'!A92="M",1,0)</f>
        <v>0</v>
      </c>
      <c r="C95" s="22">
        <f>IF('Training Data'!A92="F",1,0)</f>
        <v>1</v>
      </c>
      <c r="D95" s="26">
        <f>IF('Training Data'!$B92="H",1,0)</f>
        <v>0</v>
      </c>
      <c r="E95" s="22">
        <f>IF('Training Data'!$B92="A",1,0)</f>
        <v>1</v>
      </c>
      <c r="F95" s="37">
        <v>0</v>
      </c>
      <c r="G95" s="37">
        <v>0</v>
      </c>
      <c r="H95" s="37">
        <v>0</v>
      </c>
      <c r="I95" s="37">
        <v>0</v>
      </c>
      <c r="J95" s="37">
        <v>1</v>
      </c>
      <c r="K95" s="37">
        <v>0</v>
      </c>
      <c r="L95" s="37">
        <v>0</v>
      </c>
      <c r="M95" s="37">
        <v>0</v>
      </c>
      <c r="N95" s="37">
        <v>0</v>
      </c>
      <c r="O95" s="37">
        <v>0</v>
      </c>
      <c r="P95" s="37">
        <v>0</v>
      </c>
      <c r="Q95" s="37">
        <v>0</v>
      </c>
      <c r="R95" s="37">
        <v>0</v>
      </c>
      <c r="S95" s="37">
        <v>0</v>
      </c>
      <c r="T95" s="22">
        <v>0</v>
      </c>
      <c r="U95" s="24">
        <v>1</v>
      </c>
      <c r="V95" s="76">
        <v>1</v>
      </c>
      <c r="W95" s="71">
        <f t="shared" si="3"/>
        <v>2.4729153192026798</v>
      </c>
      <c r="X95" s="68">
        <f t="shared" si="4"/>
        <v>0.92222113628047453</v>
      </c>
      <c r="Y95" s="109">
        <f t="shared" si="5"/>
        <v>6.0495516415005153E-3</v>
      </c>
    </row>
    <row r="96" spans="2:25" x14ac:dyDescent="0.25">
      <c r="B96" s="26">
        <f>IF('Training Data'!A93="M",1,0)</f>
        <v>0</v>
      </c>
      <c r="C96" s="22">
        <f>IF('Training Data'!A93="F",1,0)</f>
        <v>1</v>
      </c>
      <c r="D96" s="26">
        <f>IF('Training Data'!$B93="H",1,0)</f>
        <v>1</v>
      </c>
      <c r="E96" s="22">
        <f>IF('Training Data'!$B93="A",1,0)</f>
        <v>0</v>
      </c>
      <c r="F96" s="37">
        <v>0</v>
      </c>
      <c r="G96" s="37">
        <v>0</v>
      </c>
      <c r="H96" s="37">
        <v>0</v>
      </c>
      <c r="I96" s="37">
        <v>1</v>
      </c>
      <c r="J96" s="37">
        <v>0</v>
      </c>
      <c r="K96" s="37">
        <v>0</v>
      </c>
      <c r="L96" s="37">
        <v>0</v>
      </c>
      <c r="M96" s="37">
        <v>1</v>
      </c>
      <c r="N96" s="37">
        <v>0</v>
      </c>
      <c r="O96" s="37">
        <v>0</v>
      </c>
      <c r="P96" s="37">
        <v>0</v>
      </c>
      <c r="Q96" s="37">
        <v>0</v>
      </c>
      <c r="R96" s="37">
        <v>0</v>
      </c>
      <c r="S96" s="37">
        <v>1</v>
      </c>
      <c r="T96" s="22">
        <v>1</v>
      </c>
      <c r="U96" s="24">
        <v>1</v>
      </c>
      <c r="V96" s="76">
        <v>1</v>
      </c>
      <c r="W96" s="71">
        <f t="shared" si="3"/>
        <v>7.0405586941480776</v>
      </c>
      <c r="X96" s="68">
        <f t="shared" si="4"/>
        <v>0.99912512885754201</v>
      </c>
      <c r="Y96" s="109">
        <f t="shared" si="5"/>
        <v>7.653995159057471E-7</v>
      </c>
    </row>
    <row r="97" spans="2:25" x14ac:dyDescent="0.25">
      <c r="B97" s="26">
        <f>IF('Training Data'!A94="M",1,0)</f>
        <v>0</v>
      </c>
      <c r="C97" s="22">
        <f>IF('Training Data'!A94="F",1,0)</f>
        <v>1</v>
      </c>
      <c r="D97" s="26">
        <f>IF('Training Data'!$B94="H",1,0)</f>
        <v>0</v>
      </c>
      <c r="E97" s="22">
        <f>IF('Training Data'!$B94="A",1,0)</f>
        <v>1</v>
      </c>
      <c r="F97" s="37">
        <v>0</v>
      </c>
      <c r="G97" s="37">
        <v>0</v>
      </c>
      <c r="H97" s="37">
        <v>0</v>
      </c>
      <c r="I97" s="37">
        <v>0</v>
      </c>
      <c r="J97" s="37">
        <v>0</v>
      </c>
      <c r="K97" s="37">
        <v>0</v>
      </c>
      <c r="L97" s="37">
        <v>0</v>
      </c>
      <c r="M97" s="37">
        <v>0</v>
      </c>
      <c r="N97" s="37">
        <v>0</v>
      </c>
      <c r="O97" s="37">
        <v>1</v>
      </c>
      <c r="P97" s="37">
        <v>0</v>
      </c>
      <c r="Q97" s="37">
        <v>0</v>
      </c>
      <c r="R97" s="37">
        <v>1</v>
      </c>
      <c r="S97" s="37">
        <v>0</v>
      </c>
      <c r="T97" s="22">
        <v>0</v>
      </c>
      <c r="U97" s="24">
        <v>1</v>
      </c>
      <c r="V97" s="76">
        <v>1</v>
      </c>
      <c r="W97" s="71">
        <f t="shared" si="3"/>
        <v>2.3476119054664877</v>
      </c>
      <c r="X97" s="68">
        <f t="shared" si="4"/>
        <v>0.91274422181338222</v>
      </c>
      <c r="Y97" s="109">
        <f t="shared" si="5"/>
        <v>7.6135708269522437E-3</v>
      </c>
    </row>
    <row r="98" spans="2:25" x14ac:dyDescent="0.25">
      <c r="B98" s="26">
        <f>IF('Training Data'!A95="M",1,0)</f>
        <v>1</v>
      </c>
      <c r="C98" s="22">
        <f>IF('Training Data'!A95="F",1,0)</f>
        <v>0</v>
      </c>
      <c r="D98" s="26">
        <f>IF('Training Data'!$B95="H",1,0)</f>
        <v>1</v>
      </c>
      <c r="E98" s="22">
        <f>IF('Training Data'!$B95="A",1,0)</f>
        <v>0</v>
      </c>
      <c r="F98" s="37">
        <v>0</v>
      </c>
      <c r="G98" s="37">
        <v>0</v>
      </c>
      <c r="H98" s="37">
        <v>1</v>
      </c>
      <c r="I98" s="37">
        <v>0</v>
      </c>
      <c r="J98" s="37">
        <v>0</v>
      </c>
      <c r="K98" s="37">
        <v>0</v>
      </c>
      <c r="L98" s="37">
        <v>0</v>
      </c>
      <c r="M98" s="37">
        <v>0</v>
      </c>
      <c r="N98" s="37">
        <v>0</v>
      </c>
      <c r="O98" s="37">
        <v>0</v>
      </c>
      <c r="P98" s="37">
        <v>0</v>
      </c>
      <c r="Q98" s="37">
        <v>0</v>
      </c>
      <c r="R98" s="37">
        <v>1</v>
      </c>
      <c r="S98" s="37">
        <v>0</v>
      </c>
      <c r="T98" s="22">
        <v>1</v>
      </c>
      <c r="U98" s="24">
        <v>1</v>
      </c>
      <c r="V98" s="76">
        <v>1</v>
      </c>
      <c r="W98" s="71">
        <f t="shared" si="3"/>
        <v>0.30810765711488186</v>
      </c>
      <c r="X98" s="68">
        <f t="shared" si="4"/>
        <v>0.57642329462418818</v>
      </c>
      <c r="Y98" s="109">
        <f t="shared" si="5"/>
        <v>0.17941722533702728</v>
      </c>
    </row>
    <row r="99" spans="2:25" x14ac:dyDescent="0.25">
      <c r="B99" s="26">
        <f>IF('Training Data'!A96="M",1,0)</f>
        <v>1</v>
      </c>
      <c r="C99" s="22">
        <f>IF('Training Data'!A96="F",1,0)</f>
        <v>0</v>
      </c>
      <c r="D99" s="26">
        <f>IF('Training Data'!$B96="H",1,0)</f>
        <v>0</v>
      </c>
      <c r="E99" s="22">
        <f>IF('Training Data'!$B96="A",1,0)</f>
        <v>1</v>
      </c>
      <c r="F99" s="37">
        <v>0</v>
      </c>
      <c r="G99" s="37">
        <v>0</v>
      </c>
      <c r="H99" s="37">
        <v>0</v>
      </c>
      <c r="I99" s="37">
        <v>0</v>
      </c>
      <c r="J99" s="37">
        <v>0</v>
      </c>
      <c r="K99" s="37">
        <v>0</v>
      </c>
      <c r="L99" s="37">
        <v>0</v>
      </c>
      <c r="M99" s="37">
        <v>0</v>
      </c>
      <c r="N99" s="37">
        <v>0</v>
      </c>
      <c r="O99" s="37">
        <v>0</v>
      </c>
      <c r="P99" s="37">
        <v>0</v>
      </c>
      <c r="Q99" s="37">
        <v>0</v>
      </c>
      <c r="R99" s="37">
        <v>0</v>
      </c>
      <c r="S99" s="37">
        <v>0</v>
      </c>
      <c r="T99" s="22">
        <v>0</v>
      </c>
      <c r="U99" s="24">
        <v>1</v>
      </c>
      <c r="V99" s="76">
        <v>1</v>
      </c>
      <c r="W99" s="71">
        <f t="shared" si="3"/>
        <v>-0.72538707172558525</v>
      </c>
      <c r="X99" s="68">
        <f t="shared" si="4"/>
        <v>0.32620781789864178</v>
      </c>
      <c r="Y99" s="109">
        <f t="shared" si="5"/>
        <v>0.45399590466090978</v>
      </c>
    </row>
    <row r="100" spans="2:25" x14ac:dyDescent="0.25">
      <c r="B100" s="26">
        <f>IF('Training Data'!A97="M",1,0)</f>
        <v>0</v>
      </c>
      <c r="C100" s="22">
        <f>IF('Training Data'!A97="F",1,0)</f>
        <v>1</v>
      </c>
      <c r="D100" s="26">
        <f>IF('Training Data'!$B97="H",1,0)</f>
        <v>0</v>
      </c>
      <c r="E100" s="22">
        <f>IF('Training Data'!$B97="A",1,0)</f>
        <v>1</v>
      </c>
      <c r="F100" s="37">
        <v>0</v>
      </c>
      <c r="G100" s="37">
        <v>0</v>
      </c>
      <c r="H100" s="37">
        <v>0</v>
      </c>
      <c r="I100" s="37">
        <v>0</v>
      </c>
      <c r="J100" s="37">
        <v>1</v>
      </c>
      <c r="K100" s="37">
        <v>0</v>
      </c>
      <c r="L100" s="37">
        <v>0</v>
      </c>
      <c r="M100" s="37">
        <v>0</v>
      </c>
      <c r="N100" s="37">
        <v>0</v>
      </c>
      <c r="O100" s="37">
        <v>0</v>
      </c>
      <c r="P100" s="37">
        <v>0</v>
      </c>
      <c r="Q100" s="37">
        <v>0</v>
      </c>
      <c r="R100" s="37">
        <v>0</v>
      </c>
      <c r="S100" s="37">
        <v>0</v>
      </c>
      <c r="T100" s="22">
        <v>0</v>
      </c>
      <c r="U100" s="24">
        <v>1</v>
      </c>
      <c r="V100" s="76">
        <v>1</v>
      </c>
      <c r="W100" s="71">
        <f t="shared" si="3"/>
        <v>2.4729153192026798</v>
      </c>
      <c r="X100" s="68">
        <f t="shared" si="4"/>
        <v>0.92222113628047453</v>
      </c>
      <c r="Y100" s="109">
        <f t="shared" si="5"/>
        <v>6.0495516415005153E-3</v>
      </c>
    </row>
    <row r="101" spans="2:25" x14ac:dyDescent="0.25">
      <c r="B101" s="26">
        <f>IF('Training Data'!A98="M",1,0)</f>
        <v>0</v>
      </c>
      <c r="C101" s="22">
        <f>IF('Training Data'!A98="F",1,0)</f>
        <v>1</v>
      </c>
      <c r="D101" s="26">
        <f>IF('Training Data'!$B98="H",1,0)</f>
        <v>0</v>
      </c>
      <c r="E101" s="22">
        <f>IF('Training Data'!$B98="A",1,0)</f>
        <v>0</v>
      </c>
      <c r="F101" s="37">
        <v>0</v>
      </c>
      <c r="G101" s="37">
        <v>0</v>
      </c>
      <c r="H101" s="37">
        <v>0</v>
      </c>
      <c r="I101" s="37">
        <v>0</v>
      </c>
      <c r="J101" s="37">
        <v>0</v>
      </c>
      <c r="K101" s="37">
        <v>0</v>
      </c>
      <c r="L101" s="37">
        <v>0</v>
      </c>
      <c r="M101" s="37">
        <v>0</v>
      </c>
      <c r="N101" s="37">
        <v>0</v>
      </c>
      <c r="O101" s="37">
        <v>0</v>
      </c>
      <c r="P101" s="37">
        <v>0</v>
      </c>
      <c r="Q101" s="37">
        <v>0</v>
      </c>
      <c r="R101" s="37">
        <v>0</v>
      </c>
      <c r="S101" s="37">
        <v>0</v>
      </c>
      <c r="T101" s="22">
        <v>0</v>
      </c>
      <c r="U101" s="24">
        <v>1</v>
      </c>
      <c r="V101" s="76">
        <v>1</v>
      </c>
      <c r="W101" s="71">
        <f t="shared" si="3"/>
        <v>-0.31138340747425192</v>
      </c>
      <c r="X101" s="68">
        <f t="shared" si="4"/>
        <v>0.42277710076227221</v>
      </c>
      <c r="Y101" s="109">
        <f t="shared" si="5"/>
        <v>0.33318627540440798</v>
      </c>
    </row>
    <row r="102" spans="2:25" x14ac:dyDescent="0.25">
      <c r="B102" s="26">
        <f>IF('Training Data'!A99="M",1,0)</f>
        <v>1</v>
      </c>
      <c r="C102" s="22">
        <f>IF('Training Data'!A99="F",1,0)</f>
        <v>0</v>
      </c>
      <c r="D102" s="26">
        <f>IF('Training Data'!$B99="H",1,0)</f>
        <v>1</v>
      </c>
      <c r="E102" s="22">
        <f>IF('Training Data'!$B99="A",1,0)</f>
        <v>0</v>
      </c>
      <c r="F102" s="37">
        <v>0</v>
      </c>
      <c r="G102" s="37">
        <v>0</v>
      </c>
      <c r="H102" s="37">
        <v>0</v>
      </c>
      <c r="I102" s="37">
        <v>1</v>
      </c>
      <c r="J102" s="37">
        <v>0</v>
      </c>
      <c r="K102" s="37">
        <v>0</v>
      </c>
      <c r="L102" s="37">
        <v>0</v>
      </c>
      <c r="M102" s="37">
        <v>0</v>
      </c>
      <c r="N102" s="37">
        <v>0</v>
      </c>
      <c r="O102" s="37">
        <v>0</v>
      </c>
      <c r="P102" s="37">
        <v>0</v>
      </c>
      <c r="Q102" s="37">
        <v>0</v>
      </c>
      <c r="R102" s="37">
        <v>1</v>
      </c>
      <c r="S102" s="37">
        <v>0</v>
      </c>
      <c r="T102" s="22">
        <v>0</v>
      </c>
      <c r="U102" s="24">
        <v>1</v>
      </c>
      <c r="V102" s="76">
        <v>1</v>
      </c>
      <c r="W102" s="71">
        <f t="shared" si="3"/>
        <v>5.2475470609130088</v>
      </c>
      <c r="X102" s="68">
        <f t="shared" si="4"/>
        <v>0.99476712102615927</v>
      </c>
      <c r="Y102" s="109">
        <f t="shared" si="5"/>
        <v>2.7383022354864377E-5</v>
      </c>
    </row>
    <row r="103" spans="2:25" x14ac:dyDescent="0.25">
      <c r="B103" s="26">
        <f>IF('Training Data'!A100="M",1,0)</f>
        <v>0</v>
      </c>
      <c r="C103" s="22">
        <f>IF('Training Data'!A100="F",1,0)</f>
        <v>0</v>
      </c>
      <c r="D103" s="26">
        <f>IF('Training Data'!$B100="H",1,0)</f>
        <v>0</v>
      </c>
      <c r="E103" s="22">
        <f>IF('Training Data'!$B100="A",1,0)</f>
        <v>1</v>
      </c>
      <c r="F103" s="37">
        <v>0</v>
      </c>
      <c r="G103" s="37">
        <v>0</v>
      </c>
      <c r="H103" s="37">
        <v>1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22">
        <v>0</v>
      </c>
      <c r="U103" s="24">
        <v>1</v>
      </c>
      <c r="V103" s="76">
        <v>1</v>
      </c>
      <c r="W103" s="71">
        <f t="shared" si="3"/>
        <v>-2.1961410059996251</v>
      </c>
      <c r="X103" s="68">
        <f t="shared" si="4"/>
        <v>0.10009756369763798</v>
      </c>
      <c r="Y103" s="109">
        <f t="shared" si="5"/>
        <v>0.80982439486292668</v>
      </c>
    </row>
    <row r="104" spans="2:25" x14ac:dyDescent="0.25">
      <c r="B104" s="26">
        <f>IF('Training Data'!A101="M",1,0)</f>
        <v>1</v>
      </c>
      <c r="C104" s="22">
        <f>IF('Training Data'!A101="F",1,0)</f>
        <v>0</v>
      </c>
      <c r="D104" s="26">
        <f>IF('Training Data'!$B101="H",1,0)</f>
        <v>1</v>
      </c>
      <c r="E104" s="22">
        <f>IF('Training Data'!$B101="A",1,0)</f>
        <v>0</v>
      </c>
      <c r="F104" s="37">
        <v>0</v>
      </c>
      <c r="G104" s="37">
        <v>0</v>
      </c>
      <c r="H104" s="37">
        <v>0</v>
      </c>
      <c r="I104" s="37">
        <v>0</v>
      </c>
      <c r="J104" s="37">
        <v>0</v>
      </c>
      <c r="K104" s="37">
        <v>1</v>
      </c>
      <c r="L104" s="37">
        <v>0</v>
      </c>
      <c r="M104" s="37">
        <v>0</v>
      </c>
      <c r="N104" s="37">
        <v>0</v>
      </c>
      <c r="O104" s="37">
        <v>0</v>
      </c>
      <c r="P104" s="37">
        <v>0</v>
      </c>
      <c r="Q104" s="37">
        <v>0</v>
      </c>
      <c r="R104" s="37">
        <v>0</v>
      </c>
      <c r="S104" s="37">
        <v>0</v>
      </c>
      <c r="T104" s="22">
        <v>0</v>
      </c>
      <c r="U104" s="24">
        <v>1</v>
      </c>
      <c r="V104" s="76">
        <v>1</v>
      </c>
      <c r="W104" s="71">
        <f t="shared" si="3"/>
        <v>1.2412377072812606</v>
      </c>
      <c r="X104" s="68">
        <f t="shared" si="4"/>
        <v>0.77577938165367344</v>
      </c>
      <c r="Y104" s="109">
        <f t="shared" si="5"/>
        <v>5.0274885691609032E-2</v>
      </c>
    </row>
    <row r="105" spans="2:25" x14ac:dyDescent="0.25">
      <c r="B105" s="26">
        <f>IF('Training Data'!A102="M",1,0)</f>
        <v>1</v>
      </c>
      <c r="C105" s="22">
        <f>IF('Training Data'!A102="F",1,0)</f>
        <v>0</v>
      </c>
      <c r="D105" s="26">
        <f>IF('Training Data'!$B102="H",1,0)</f>
        <v>1</v>
      </c>
      <c r="E105" s="22">
        <f>IF('Training Data'!$B102="A",1,0)</f>
        <v>0</v>
      </c>
      <c r="F105" s="37">
        <v>0</v>
      </c>
      <c r="G105" s="37">
        <v>0</v>
      </c>
      <c r="H105" s="37">
        <v>0</v>
      </c>
      <c r="I105" s="37">
        <v>1</v>
      </c>
      <c r="J105" s="37">
        <v>0</v>
      </c>
      <c r="K105" s="37">
        <v>0</v>
      </c>
      <c r="L105" s="37">
        <v>0</v>
      </c>
      <c r="M105" s="37">
        <v>0</v>
      </c>
      <c r="N105" s="37">
        <v>0</v>
      </c>
      <c r="O105" s="37">
        <v>0</v>
      </c>
      <c r="P105" s="37">
        <v>0</v>
      </c>
      <c r="Q105" s="37">
        <v>0</v>
      </c>
      <c r="R105" s="37">
        <v>0</v>
      </c>
      <c r="S105" s="37">
        <v>0</v>
      </c>
      <c r="T105" s="22">
        <v>0</v>
      </c>
      <c r="U105" s="24">
        <v>1</v>
      </c>
      <c r="V105" s="76">
        <v>1</v>
      </c>
      <c r="W105" s="71">
        <f t="shared" si="3"/>
        <v>3.9324999957398634</v>
      </c>
      <c r="X105" s="68">
        <f t="shared" si="4"/>
        <v>0.98078194577130329</v>
      </c>
      <c r="Y105" s="109">
        <f t="shared" si="5"/>
        <v>3.6933360833712759E-4</v>
      </c>
    </row>
    <row r="106" spans="2:25" x14ac:dyDescent="0.25">
      <c r="B106" s="26">
        <f>IF('Training Data'!A103="M",1,0)</f>
        <v>0</v>
      </c>
      <c r="C106" s="22">
        <f>IF('Training Data'!A103="F",1,0)</f>
        <v>1</v>
      </c>
      <c r="D106" s="26">
        <f>IF('Training Data'!$B103="H",1,0)</f>
        <v>0</v>
      </c>
      <c r="E106" s="22">
        <f>IF('Training Data'!$B103="A",1,0)</f>
        <v>1</v>
      </c>
      <c r="F106" s="37">
        <v>0</v>
      </c>
      <c r="G106" s="37">
        <v>0</v>
      </c>
      <c r="H106" s="37">
        <v>0</v>
      </c>
      <c r="I106" s="37">
        <v>0</v>
      </c>
      <c r="J106" s="37">
        <v>0</v>
      </c>
      <c r="K106" s="37">
        <v>0</v>
      </c>
      <c r="L106" s="37">
        <v>0</v>
      </c>
      <c r="M106" s="37">
        <v>1</v>
      </c>
      <c r="N106" s="37">
        <v>0</v>
      </c>
      <c r="O106" s="37">
        <v>0</v>
      </c>
      <c r="P106" s="37">
        <v>1</v>
      </c>
      <c r="Q106" s="37">
        <v>1</v>
      </c>
      <c r="R106" s="37">
        <v>0</v>
      </c>
      <c r="S106" s="37">
        <v>0</v>
      </c>
      <c r="T106" s="22">
        <v>0</v>
      </c>
      <c r="U106" s="24">
        <v>1</v>
      </c>
      <c r="V106" s="76">
        <v>1</v>
      </c>
      <c r="W106" s="71">
        <f t="shared" si="3"/>
        <v>1.964540158339021</v>
      </c>
      <c r="X106" s="68">
        <f t="shared" si="4"/>
        <v>0.87702346232025408</v>
      </c>
      <c r="Y106" s="109">
        <f t="shared" si="5"/>
        <v>1.5123228819697968E-2</v>
      </c>
    </row>
    <row r="107" spans="2:25" x14ac:dyDescent="0.25">
      <c r="B107" s="26">
        <f>IF('Training Data'!A104="M",1,0)</f>
        <v>0</v>
      </c>
      <c r="C107" s="22">
        <f>IF('Training Data'!A104="F",1,0)</f>
        <v>1</v>
      </c>
      <c r="D107" s="26">
        <f>IF('Training Data'!$B104="H",1,0)</f>
        <v>1</v>
      </c>
      <c r="E107" s="22">
        <f>IF('Training Data'!$B104="A",1,0)</f>
        <v>0</v>
      </c>
      <c r="F107" s="37">
        <v>0</v>
      </c>
      <c r="G107" s="37">
        <v>0</v>
      </c>
      <c r="H107" s="37">
        <v>1</v>
      </c>
      <c r="I107" s="37">
        <v>0</v>
      </c>
      <c r="J107" s="37">
        <v>0</v>
      </c>
      <c r="K107" s="37">
        <v>0</v>
      </c>
      <c r="L107" s="37">
        <v>0</v>
      </c>
      <c r="M107" s="37">
        <v>0</v>
      </c>
      <c r="N107" s="37">
        <v>0</v>
      </c>
      <c r="O107" s="37">
        <v>0</v>
      </c>
      <c r="P107" s="37">
        <v>0</v>
      </c>
      <c r="Q107" s="37">
        <v>0</v>
      </c>
      <c r="R107" s="37">
        <v>0</v>
      </c>
      <c r="S107" s="37">
        <v>0</v>
      </c>
      <c r="T107" s="22">
        <v>0</v>
      </c>
      <c r="U107" s="24">
        <v>1</v>
      </c>
      <c r="V107" s="76">
        <v>1</v>
      </c>
      <c r="W107" s="71">
        <f t="shared" si="3"/>
        <v>-2.9884207680957493</v>
      </c>
      <c r="X107" s="68">
        <f t="shared" si="4"/>
        <v>4.7951734075108492E-2</v>
      </c>
      <c r="Y107" s="109">
        <f t="shared" si="5"/>
        <v>0.90639590065059306</v>
      </c>
    </row>
    <row r="108" spans="2:25" x14ac:dyDescent="0.25">
      <c r="B108" s="26">
        <f>IF('Training Data'!A105="M",1,0)</f>
        <v>1</v>
      </c>
      <c r="C108" s="22">
        <f>IF('Training Data'!A105="F",1,0)</f>
        <v>0</v>
      </c>
      <c r="D108" s="26">
        <f>IF('Training Data'!$B105="H",1,0)</f>
        <v>0</v>
      </c>
      <c r="E108" s="22">
        <f>IF('Training Data'!$B105="A",1,0)</f>
        <v>1</v>
      </c>
      <c r="F108" s="37">
        <v>0</v>
      </c>
      <c r="G108" s="37">
        <v>0</v>
      </c>
      <c r="H108" s="37">
        <v>0</v>
      </c>
      <c r="I108" s="37">
        <v>0</v>
      </c>
      <c r="J108" s="37">
        <v>1</v>
      </c>
      <c r="K108" s="37">
        <v>1</v>
      </c>
      <c r="L108" s="37">
        <v>0</v>
      </c>
      <c r="M108" s="37">
        <v>0</v>
      </c>
      <c r="N108" s="37">
        <v>0</v>
      </c>
      <c r="O108" s="37">
        <v>0</v>
      </c>
      <c r="P108" s="37">
        <v>0</v>
      </c>
      <c r="Q108" s="37">
        <v>0</v>
      </c>
      <c r="R108" s="37">
        <v>0</v>
      </c>
      <c r="S108" s="37">
        <v>0</v>
      </c>
      <c r="T108" s="22">
        <v>0</v>
      </c>
      <c r="U108" s="24">
        <v>1</v>
      </c>
      <c r="V108" s="76">
        <v>1</v>
      </c>
      <c r="W108" s="71">
        <f t="shared" si="3"/>
        <v>4.4386005436975458</v>
      </c>
      <c r="X108" s="68">
        <f t="shared" si="4"/>
        <v>0.98832544718780135</v>
      </c>
      <c r="Y108" s="109">
        <f t="shared" si="5"/>
        <v>1.3629518336481531E-4</v>
      </c>
    </row>
    <row r="109" spans="2:25" x14ac:dyDescent="0.25">
      <c r="B109" s="26">
        <f>IF('Training Data'!A106="M",1,0)</f>
        <v>0</v>
      </c>
      <c r="C109" s="22">
        <f>IF('Training Data'!A106="F",1,0)</f>
        <v>0</v>
      </c>
      <c r="D109" s="26">
        <f>IF('Training Data'!$B106="H",1,0)</f>
        <v>1</v>
      </c>
      <c r="E109" s="22">
        <f>IF('Training Data'!$B106="A",1,0)</f>
        <v>0</v>
      </c>
      <c r="F109" s="37">
        <v>0</v>
      </c>
      <c r="G109" s="37">
        <v>0</v>
      </c>
      <c r="H109" s="37">
        <v>0</v>
      </c>
      <c r="I109" s="37">
        <v>0</v>
      </c>
      <c r="J109" s="37">
        <v>0</v>
      </c>
      <c r="K109" s="37">
        <v>0</v>
      </c>
      <c r="L109" s="37">
        <v>1</v>
      </c>
      <c r="M109" s="37">
        <v>0</v>
      </c>
      <c r="N109" s="37">
        <v>0</v>
      </c>
      <c r="O109" s="37">
        <v>0</v>
      </c>
      <c r="P109" s="37">
        <v>0</v>
      </c>
      <c r="Q109" s="37">
        <v>0</v>
      </c>
      <c r="R109" s="37">
        <v>0</v>
      </c>
      <c r="S109" s="37">
        <v>0</v>
      </c>
      <c r="T109" s="22">
        <v>1</v>
      </c>
      <c r="U109" s="24">
        <v>1</v>
      </c>
      <c r="V109" s="76">
        <v>1</v>
      </c>
      <c r="W109" s="71">
        <f t="shared" si="3"/>
        <v>4.115263290736598</v>
      </c>
      <c r="X109" s="68">
        <f t="shared" si="4"/>
        <v>0.98394047531435291</v>
      </c>
      <c r="Y109" s="109">
        <f t="shared" si="5"/>
        <v>2.5790833312890814E-4</v>
      </c>
    </row>
    <row r="110" spans="2:25" x14ac:dyDescent="0.25">
      <c r="B110" s="26">
        <f>IF('Training Data'!A107="M",1,0)</f>
        <v>1</v>
      </c>
      <c r="C110" s="22">
        <f>IF('Training Data'!A107="F",1,0)</f>
        <v>0</v>
      </c>
      <c r="D110" s="26">
        <f>IF('Training Data'!$B107="H",1,0)</f>
        <v>0</v>
      </c>
      <c r="E110" s="22">
        <f>IF('Training Data'!$B107="A",1,0)</f>
        <v>1</v>
      </c>
      <c r="F110" s="37">
        <v>0</v>
      </c>
      <c r="G110" s="37">
        <v>0</v>
      </c>
      <c r="H110" s="37">
        <v>0</v>
      </c>
      <c r="I110" s="37">
        <v>0</v>
      </c>
      <c r="J110" s="37">
        <v>1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1</v>
      </c>
      <c r="S110" s="37">
        <v>0</v>
      </c>
      <c r="T110" s="22">
        <v>0</v>
      </c>
      <c r="U110" s="24">
        <v>1</v>
      </c>
      <c r="V110" s="76">
        <v>1</v>
      </c>
      <c r="W110" s="71">
        <f t="shared" si="3"/>
        <v>3.4449098973292944</v>
      </c>
      <c r="X110" s="68">
        <f t="shared" si="4"/>
        <v>0.96907897980775237</v>
      </c>
      <c r="Y110" s="109">
        <f t="shared" si="5"/>
        <v>9.5610948972938553E-4</v>
      </c>
    </row>
    <row r="111" spans="2:25" x14ac:dyDescent="0.25">
      <c r="B111" s="26">
        <f>IF('Training Data'!A108="M",1,0)</f>
        <v>1</v>
      </c>
      <c r="C111" s="22">
        <f>IF('Training Data'!A108="F",1,0)</f>
        <v>0</v>
      </c>
      <c r="D111" s="26">
        <f>IF('Training Data'!$B108="H",1,0)</f>
        <v>0</v>
      </c>
      <c r="E111" s="22">
        <f>IF('Training Data'!$B108="A",1,0)</f>
        <v>1</v>
      </c>
      <c r="F111" s="37">
        <v>0</v>
      </c>
      <c r="G111" s="37">
        <v>0</v>
      </c>
      <c r="H111" s="37">
        <v>0</v>
      </c>
      <c r="I111" s="37">
        <v>0</v>
      </c>
      <c r="J111" s="37">
        <v>0</v>
      </c>
      <c r="K111" s="37">
        <v>0</v>
      </c>
      <c r="L111" s="37">
        <v>0</v>
      </c>
      <c r="M111" s="37">
        <v>0</v>
      </c>
      <c r="N111" s="37">
        <v>0</v>
      </c>
      <c r="O111" s="37">
        <v>0</v>
      </c>
      <c r="P111" s="37">
        <v>0</v>
      </c>
      <c r="Q111" s="37">
        <v>0</v>
      </c>
      <c r="R111" s="37">
        <v>0</v>
      </c>
      <c r="S111" s="37">
        <v>0</v>
      </c>
      <c r="T111" s="22">
        <v>1</v>
      </c>
      <c r="U111" s="24">
        <v>1</v>
      </c>
      <c r="V111" s="76">
        <v>1</v>
      </c>
      <c r="W111" s="71">
        <f t="shared" si="3"/>
        <v>1.599146775358431</v>
      </c>
      <c r="X111" s="68">
        <f t="shared" si="4"/>
        <v>0.83189910143845169</v>
      </c>
      <c r="Y111" s="109">
        <f t="shared" si="5"/>
        <v>2.8257912097199953E-2</v>
      </c>
    </row>
    <row r="112" spans="2:25" x14ac:dyDescent="0.25">
      <c r="B112" s="26">
        <f>IF('Training Data'!A109="M",1,0)</f>
        <v>0</v>
      </c>
      <c r="C112" s="22">
        <f>IF('Training Data'!A109="F",1,0)</f>
        <v>1</v>
      </c>
      <c r="D112" s="26">
        <f>IF('Training Data'!$B109="H",1,0)</f>
        <v>1</v>
      </c>
      <c r="E112" s="22">
        <f>IF('Training Data'!$B109="A",1,0)</f>
        <v>0</v>
      </c>
      <c r="F112" s="37">
        <v>1</v>
      </c>
      <c r="G112" s="37">
        <v>0</v>
      </c>
      <c r="H112" s="37">
        <v>0</v>
      </c>
      <c r="I112" s="37">
        <v>0</v>
      </c>
      <c r="J112" s="37">
        <v>0</v>
      </c>
      <c r="K112" s="37">
        <v>0</v>
      </c>
      <c r="L112" s="37">
        <v>0</v>
      </c>
      <c r="M112" s="37">
        <v>0</v>
      </c>
      <c r="N112" s="37">
        <v>0</v>
      </c>
      <c r="O112" s="37">
        <v>0</v>
      </c>
      <c r="P112" s="37">
        <v>0</v>
      </c>
      <c r="Q112" s="37">
        <v>0</v>
      </c>
      <c r="R112" s="37">
        <v>0</v>
      </c>
      <c r="S112" s="37">
        <v>0</v>
      </c>
      <c r="T112" s="22">
        <v>1</v>
      </c>
      <c r="U112" s="24">
        <v>1</v>
      </c>
      <c r="V112" s="76">
        <v>1</v>
      </c>
      <c r="W112" s="71">
        <f t="shared" si="3"/>
        <v>4.7297191993574872</v>
      </c>
      <c r="X112" s="68">
        <f t="shared" si="4"/>
        <v>0.99124831829256477</v>
      </c>
      <c r="Y112" s="109">
        <f t="shared" si="5"/>
        <v>7.6591932708256467E-5</v>
      </c>
    </row>
    <row r="113" spans="2:25" x14ac:dyDescent="0.25">
      <c r="B113" s="26">
        <f>IF('Training Data'!A110="M",1,0)</f>
        <v>0</v>
      </c>
      <c r="C113" s="22">
        <f>IF('Training Data'!A110="F",1,0)</f>
        <v>1</v>
      </c>
      <c r="D113" s="26">
        <f>IF('Training Data'!$B110="H",1,0)</f>
        <v>0</v>
      </c>
      <c r="E113" s="22">
        <f>IF('Training Data'!$B110="A",1,0)</f>
        <v>1</v>
      </c>
      <c r="F113" s="37">
        <v>0</v>
      </c>
      <c r="G113" s="37">
        <v>0</v>
      </c>
      <c r="H113" s="37">
        <v>0</v>
      </c>
      <c r="I113" s="37">
        <v>0</v>
      </c>
      <c r="J113" s="37">
        <v>1</v>
      </c>
      <c r="K113" s="37">
        <v>0</v>
      </c>
      <c r="L113" s="37">
        <v>0</v>
      </c>
      <c r="M113" s="37">
        <v>1</v>
      </c>
      <c r="N113" s="37">
        <v>0</v>
      </c>
      <c r="O113" s="37">
        <v>0</v>
      </c>
      <c r="P113" s="37">
        <v>0</v>
      </c>
      <c r="Q113" s="37">
        <v>0</v>
      </c>
      <c r="R113" s="37">
        <v>0</v>
      </c>
      <c r="S113" s="37">
        <v>0</v>
      </c>
      <c r="T113" s="22">
        <v>0</v>
      </c>
      <c r="U113" s="24">
        <v>1</v>
      </c>
      <c r="V113" s="76">
        <v>1</v>
      </c>
      <c r="W113" s="71">
        <f t="shared" si="3"/>
        <v>4.4703719652320011</v>
      </c>
      <c r="X113" s="68">
        <f t="shared" si="4"/>
        <v>0.98868640350923387</v>
      </c>
      <c r="Y113" s="109">
        <f t="shared" si="5"/>
        <v>1.2799746555587573E-4</v>
      </c>
    </row>
    <row r="114" spans="2:25" x14ac:dyDescent="0.25">
      <c r="B114" s="26">
        <f>IF('Training Data'!A111="M",1,0)</f>
        <v>1</v>
      </c>
      <c r="C114" s="22">
        <f>IF('Training Data'!A111="F",1,0)</f>
        <v>0</v>
      </c>
      <c r="D114" s="26">
        <f>IF('Training Data'!$B111="H",1,0)</f>
        <v>1</v>
      </c>
      <c r="E114" s="22">
        <f>IF('Training Data'!$B111="A",1,0)</f>
        <v>0</v>
      </c>
      <c r="F114" s="37">
        <v>1</v>
      </c>
      <c r="G114" s="37">
        <v>0</v>
      </c>
      <c r="H114" s="37">
        <v>0</v>
      </c>
      <c r="I114" s="37">
        <v>0</v>
      </c>
      <c r="J114" s="37">
        <v>0</v>
      </c>
      <c r="K114" s="37">
        <v>0</v>
      </c>
      <c r="L114" s="37">
        <v>0</v>
      </c>
      <c r="M114" s="37">
        <v>1</v>
      </c>
      <c r="N114" s="37">
        <v>0</v>
      </c>
      <c r="O114" s="37">
        <v>0</v>
      </c>
      <c r="P114" s="37">
        <v>0</v>
      </c>
      <c r="Q114" s="37">
        <v>0</v>
      </c>
      <c r="R114" s="37">
        <v>0</v>
      </c>
      <c r="S114" s="37">
        <v>0</v>
      </c>
      <c r="T114" s="22">
        <v>0</v>
      </c>
      <c r="U114" s="24">
        <v>1</v>
      </c>
      <c r="V114" s="76">
        <v>1</v>
      </c>
      <c r="W114" s="71">
        <f t="shared" si="3"/>
        <v>4.0595895112562621</v>
      </c>
      <c r="X114" s="68">
        <f t="shared" si="4"/>
        <v>0.98303662069132569</v>
      </c>
      <c r="Y114" s="109">
        <f t="shared" si="5"/>
        <v>2.877562375699597E-4</v>
      </c>
    </row>
    <row r="115" spans="2:25" x14ac:dyDescent="0.25">
      <c r="B115" s="26">
        <f>IF('Training Data'!A112="M",1,0)</f>
        <v>1</v>
      </c>
      <c r="C115" s="22">
        <f>IF('Training Data'!A112="F",1,0)</f>
        <v>0</v>
      </c>
      <c r="D115" s="26">
        <f>IF('Training Data'!$B112="H",1,0)</f>
        <v>1</v>
      </c>
      <c r="E115" s="22">
        <f>IF('Training Data'!$B112="A",1,0)</f>
        <v>0</v>
      </c>
      <c r="F115" s="37">
        <v>0</v>
      </c>
      <c r="G115" s="37">
        <v>0</v>
      </c>
      <c r="H115" s="37">
        <v>0</v>
      </c>
      <c r="I115" s="37">
        <v>0</v>
      </c>
      <c r="J115" s="37">
        <v>0</v>
      </c>
      <c r="K115" s="37">
        <v>0</v>
      </c>
      <c r="L115" s="37">
        <v>0</v>
      </c>
      <c r="M115" s="37">
        <v>0</v>
      </c>
      <c r="N115" s="37">
        <v>0</v>
      </c>
      <c r="O115" s="37">
        <v>0</v>
      </c>
      <c r="P115" s="37">
        <v>0</v>
      </c>
      <c r="Q115" s="37">
        <v>0</v>
      </c>
      <c r="R115" s="37">
        <v>0</v>
      </c>
      <c r="S115" s="37">
        <v>0</v>
      </c>
      <c r="T115" s="22">
        <v>0</v>
      </c>
      <c r="U115" s="24">
        <v>1</v>
      </c>
      <c r="V115" s="76">
        <v>1</v>
      </c>
      <c r="W115" s="71">
        <f t="shared" si="3"/>
        <v>-1.0675000042601366</v>
      </c>
      <c r="X115" s="68">
        <f t="shared" si="4"/>
        <v>0.25587880488556508</v>
      </c>
      <c r="Y115" s="109">
        <f t="shared" si="5"/>
        <v>0.55371635301853483</v>
      </c>
    </row>
    <row r="116" spans="2:25" x14ac:dyDescent="0.25">
      <c r="B116" s="26">
        <f>IF('Training Data'!A113="M",1,0)</f>
        <v>1</v>
      </c>
      <c r="C116" s="22">
        <f>IF('Training Data'!A113="F",1,0)</f>
        <v>0</v>
      </c>
      <c r="D116" s="26">
        <f>IF('Training Data'!$B113="H",1,0)</f>
        <v>1</v>
      </c>
      <c r="E116" s="22">
        <f>IF('Training Data'!$B113="A",1,0)</f>
        <v>0</v>
      </c>
      <c r="F116" s="37">
        <v>0</v>
      </c>
      <c r="G116" s="37">
        <v>0</v>
      </c>
      <c r="H116" s="37">
        <v>0</v>
      </c>
      <c r="I116" s="37">
        <v>0</v>
      </c>
      <c r="J116" s="37">
        <v>0</v>
      </c>
      <c r="K116" s="37">
        <v>0</v>
      </c>
      <c r="L116" s="37">
        <v>0</v>
      </c>
      <c r="M116" s="37">
        <v>1</v>
      </c>
      <c r="N116" s="37">
        <v>0</v>
      </c>
      <c r="O116" s="37">
        <v>0</v>
      </c>
      <c r="P116" s="37">
        <v>0</v>
      </c>
      <c r="Q116" s="37">
        <v>1</v>
      </c>
      <c r="R116" s="37">
        <v>0</v>
      </c>
      <c r="S116" s="37">
        <v>0</v>
      </c>
      <c r="T116" s="22">
        <v>0</v>
      </c>
      <c r="U116" s="24">
        <v>1</v>
      </c>
      <c r="V116" s="76">
        <v>1</v>
      </c>
      <c r="W116" s="71">
        <f t="shared" si="3"/>
        <v>2.8601028097263033</v>
      </c>
      <c r="X116" s="68">
        <f t="shared" si="4"/>
        <v>0.94583856649402398</v>
      </c>
      <c r="Y116" s="109">
        <f t="shared" si="5"/>
        <v>2.9334608794222617E-3</v>
      </c>
    </row>
    <row r="117" spans="2:25" x14ac:dyDescent="0.25">
      <c r="B117" s="26">
        <f>IF('Training Data'!A114="M",1,0)</f>
        <v>0</v>
      </c>
      <c r="C117" s="22">
        <f>IF('Training Data'!A114="F",1,0)</f>
        <v>1</v>
      </c>
      <c r="D117" s="26">
        <f>IF('Training Data'!$B114="H",1,0)</f>
        <v>0</v>
      </c>
      <c r="E117" s="22">
        <f>IF('Training Data'!$B114="A",1,0)</f>
        <v>1</v>
      </c>
      <c r="F117" s="37">
        <v>0</v>
      </c>
      <c r="G117" s="37">
        <v>0</v>
      </c>
      <c r="H117" s="37">
        <v>0</v>
      </c>
      <c r="I117" s="37">
        <v>0</v>
      </c>
      <c r="J117" s="37">
        <v>0</v>
      </c>
      <c r="K117" s="37">
        <v>0</v>
      </c>
      <c r="L117" s="37">
        <v>0</v>
      </c>
      <c r="M117" s="37">
        <v>0</v>
      </c>
      <c r="N117" s="37">
        <v>0</v>
      </c>
      <c r="O117" s="37">
        <v>0</v>
      </c>
      <c r="P117" s="37">
        <v>0</v>
      </c>
      <c r="Q117" s="37">
        <v>0</v>
      </c>
      <c r="R117" s="37">
        <v>0</v>
      </c>
      <c r="S117" s="37">
        <v>0</v>
      </c>
      <c r="T117" s="22">
        <v>0</v>
      </c>
      <c r="U117" s="24">
        <v>1</v>
      </c>
      <c r="V117" s="76">
        <v>1</v>
      </c>
      <c r="W117" s="71">
        <f t="shared" si="3"/>
        <v>-0.38233458467905479</v>
      </c>
      <c r="X117" s="68">
        <f t="shared" si="4"/>
        <v>0.40556394725733269</v>
      </c>
      <c r="Y117" s="109">
        <f t="shared" si="5"/>
        <v>0.35335422080028317</v>
      </c>
    </row>
    <row r="118" spans="2:25" x14ac:dyDescent="0.25">
      <c r="B118" s="26">
        <f>IF('Training Data'!A115="M",1,0)</f>
        <v>1</v>
      </c>
      <c r="C118" s="22">
        <f>IF('Training Data'!A115="F",1,0)</f>
        <v>0</v>
      </c>
      <c r="D118" s="26">
        <f>IF('Training Data'!$B115="H",1,0)</f>
        <v>0</v>
      </c>
      <c r="E118" s="22">
        <f>IF('Training Data'!$B115="A",1,0)</f>
        <v>1</v>
      </c>
      <c r="F118" s="37">
        <v>0</v>
      </c>
      <c r="G118" s="37">
        <v>0</v>
      </c>
      <c r="H118" s="37">
        <v>0</v>
      </c>
      <c r="I118" s="37">
        <v>1</v>
      </c>
      <c r="J118" s="37">
        <v>0</v>
      </c>
      <c r="K118" s="37">
        <v>0</v>
      </c>
      <c r="L118" s="37">
        <v>0</v>
      </c>
      <c r="M118" s="37">
        <v>0</v>
      </c>
      <c r="N118" s="37">
        <v>0</v>
      </c>
      <c r="O118" s="37">
        <v>0</v>
      </c>
      <c r="P118" s="37">
        <v>0</v>
      </c>
      <c r="Q118" s="37">
        <v>0</v>
      </c>
      <c r="R118" s="37">
        <v>0</v>
      </c>
      <c r="S118" s="37">
        <v>0</v>
      </c>
      <c r="T118" s="22">
        <v>0</v>
      </c>
      <c r="U118" s="24">
        <v>1</v>
      </c>
      <c r="V118" s="76">
        <v>1</v>
      </c>
      <c r="W118" s="71">
        <f t="shared" si="3"/>
        <v>4.274612928274415</v>
      </c>
      <c r="X118" s="68">
        <f t="shared" si="4"/>
        <v>0.9862736015326774</v>
      </c>
      <c r="Y118" s="109">
        <f t="shared" si="5"/>
        <v>1.8841401488371617E-4</v>
      </c>
    </row>
    <row r="119" spans="2:25" x14ac:dyDescent="0.25">
      <c r="B119" s="26">
        <f>IF('Training Data'!A116="M",1,0)</f>
        <v>1</v>
      </c>
      <c r="C119" s="22">
        <f>IF('Training Data'!A116="F",1,0)</f>
        <v>0</v>
      </c>
      <c r="D119" s="26">
        <f>IF('Training Data'!$B116="H",1,0)</f>
        <v>0</v>
      </c>
      <c r="E119" s="22">
        <f>IF('Training Data'!$B116="A",1,0)</f>
        <v>1</v>
      </c>
      <c r="F119" s="37">
        <v>0</v>
      </c>
      <c r="G119" s="37">
        <v>0</v>
      </c>
      <c r="H119" s="37">
        <v>0</v>
      </c>
      <c r="I119" s="37">
        <v>0</v>
      </c>
      <c r="J119" s="37">
        <v>0</v>
      </c>
      <c r="K119" s="37">
        <v>0</v>
      </c>
      <c r="L119" s="37">
        <v>0</v>
      </c>
      <c r="M119" s="37">
        <v>0</v>
      </c>
      <c r="N119" s="37">
        <v>0</v>
      </c>
      <c r="O119" s="37">
        <v>0</v>
      </c>
      <c r="P119" s="37">
        <v>0</v>
      </c>
      <c r="Q119" s="37">
        <v>0</v>
      </c>
      <c r="R119" s="37">
        <v>0</v>
      </c>
      <c r="S119" s="37">
        <v>0</v>
      </c>
      <c r="T119" s="22">
        <v>0</v>
      </c>
      <c r="U119" s="24">
        <v>1</v>
      </c>
      <c r="V119" s="76">
        <v>1</v>
      </c>
      <c r="W119" s="71">
        <f t="shared" si="3"/>
        <v>-0.72538707172558525</v>
      </c>
      <c r="X119" s="68">
        <f t="shared" si="4"/>
        <v>0.32620781789864178</v>
      </c>
      <c r="Y119" s="109">
        <f t="shared" si="5"/>
        <v>0.45399590466090978</v>
      </c>
    </row>
    <row r="120" spans="2:25" x14ac:dyDescent="0.25">
      <c r="B120" s="26">
        <f>IF('Training Data'!A117="M",1,0)</f>
        <v>1</v>
      </c>
      <c r="C120" s="22">
        <f>IF('Training Data'!A117="F",1,0)</f>
        <v>0</v>
      </c>
      <c r="D120" s="26">
        <f>IF('Training Data'!$B117="H",1,0)</f>
        <v>1</v>
      </c>
      <c r="E120" s="22">
        <f>IF('Training Data'!$B117="A",1,0)</f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1</v>
      </c>
      <c r="P120" s="37">
        <v>0</v>
      </c>
      <c r="Q120" s="37">
        <v>0</v>
      </c>
      <c r="R120" s="37">
        <v>0</v>
      </c>
      <c r="S120" s="37">
        <v>0</v>
      </c>
      <c r="T120" s="22">
        <v>0</v>
      </c>
      <c r="U120" s="24">
        <v>1</v>
      </c>
      <c r="V120" s="76">
        <v>1</v>
      </c>
      <c r="W120" s="71">
        <f t="shared" si="3"/>
        <v>0.34739942071226093</v>
      </c>
      <c r="X120" s="68">
        <f t="shared" si="4"/>
        <v>0.58598680348412269</v>
      </c>
      <c r="Y120" s="109">
        <f t="shared" si="5"/>
        <v>0.17140692688929446</v>
      </c>
    </row>
    <row r="121" spans="2:25" x14ac:dyDescent="0.25">
      <c r="B121" s="26">
        <f>IF('Training Data'!A118="M",1,0)</f>
        <v>1</v>
      </c>
      <c r="C121" s="22">
        <f>IF('Training Data'!A118="F",1,0)</f>
        <v>0</v>
      </c>
      <c r="D121" s="26">
        <f>IF('Training Data'!$B118="H",1,0)</f>
        <v>0</v>
      </c>
      <c r="E121" s="22">
        <f>IF('Training Data'!$B118="A",1,0)</f>
        <v>1</v>
      </c>
      <c r="F121" s="37">
        <v>0</v>
      </c>
      <c r="G121" s="37">
        <v>0</v>
      </c>
      <c r="H121" s="37">
        <v>0</v>
      </c>
      <c r="I121" s="37">
        <v>0</v>
      </c>
      <c r="J121" s="37">
        <v>0</v>
      </c>
      <c r="K121" s="37">
        <v>0</v>
      </c>
      <c r="L121" s="37">
        <v>0</v>
      </c>
      <c r="M121" s="37">
        <v>1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22">
        <v>0</v>
      </c>
      <c r="U121" s="24">
        <v>1</v>
      </c>
      <c r="V121" s="76">
        <v>1</v>
      </c>
      <c r="W121" s="71">
        <f t="shared" si="3"/>
        <v>1.2720695743037358</v>
      </c>
      <c r="X121" s="68">
        <f t="shared" si="4"/>
        <v>0.78109681905652395</v>
      </c>
      <c r="Y121" s="109">
        <f t="shared" si="5"/>
        <v>4.7918602627172215E-2</v>
      </c>
    </row>
    <row r="122" spans="2:25" x14ac:dyDescent="0.25">
      <c r="B122" s="26">
        <f>IF('Training Data'!A119="M",1,0)</f>
        <v>0</v>
      </c>
      <c r="C122" s="22">
        <f>IF('Training Data'!A119="F",1,0)</f>
        <v>1</v>
      </c>
      <c r="D122" s="26">
        <f>IF('Training Data'!$B119="H",1,0)</f>
        <v>1</v>
      </c>
      <c r="E122" s="22">
        <f>IF('Training Data'!$B119="A",1,0)</f>
        <v>0</v>
      </c>
      <c r="F122" s="37">
        <v>0</v>
      </c>
      <c r="G122" s="37">
        <v>0</v>
      </c>
      <c r="H122" s="37">
        <v>0</v>
      </c>
      <c r="I122" s="37">
        <v>0</v>
      </c>
      <c r="J122" s="37">
        <v>0</v>
      </c>
      <c r="K122" s="37">
        <v>1</v>
      </c>
      <c r="L122" s="37">
        <v>0</v>
      </c>
      <c r="M122" s="37">
        <v>1</v>
      </c>
      <c r="N122" s="37">
        <v>0</v>
      </c>
      <c r="O122" s="37">
        <v>0</v>
      </c>
      <c r="P122" s="37">
        <v>0</v>
      </c>
      <c r="Q122" s="37">
        <v>0</v>
      </c>
      <c r="R122" s="37">
        <v>0</v>
      </c>
      <c r="S122" s="37">
        <v>0</v>
      </c>
      <c r="T122" s="22">
        <v>1</v>
      </c>
      <c r="U122" s="24">
        <v>1</v>
      </c>
      <c r="V122" s="76">
        <v>1</v>
      </c>
      <c r="W122" s="71">
        <f t="shared" si="3"/>
        <v>5.9062806874411287</v>
      </c>
      <c r="X122" s="68">
        <f t="shared" si="4"/>
        <v>0.99728509761948203</v>
      </c>
      <c r="Y122" s="109">
        <f t="shared" si="5"/>
        <v>7.3706949357421376E-6</v>
      </c>
    </row>
    <row r="123" spans="2:25" x14ac:dyDescent="0.25">
      <c r="B123" s="26">
        <f>IF('Training Data'!A120="M",1,0)</f>
        <v>0</v>
      </c>
      <c r="C123" s="22">
        <f>IF('Training Data'!A120="F",1,0)</f>
        <v>0</v>
      </c>
      <c r="D123" s="26">
        <f>IF('Training Data'!$B120="H",1,0)</f>
        <v>1</v>
      </c>
      <c r="E123" s="22">
        <f>IF('Training Data'!$B120="A",1,0)</f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22">
        <v>1</v>
      </c>
      <c r="U123" s="24">
        <v>1</v>
      </c>
      <c r="V123" s="76">
        <v>1</v>
      </c>
      <c r="W123" s="71">
        <f t="shared" si="3"/>
        <v>2.0502531594319833</v>
      </c>
      <c r="X123" s="68">
        <f t="shared" si="4"/>
        <v>0.88597319657287832</v>
      </c>
      <c r="Y123" s="109">
        <f t="shared" si="5"/>
        <v>1.3002111899807449E-2</v>
      </c>
    </row>
    <row r="124" spans="2:25" x14ac:dyDescent="0.25">
      <c r="B124" s="26">
        <f>IF('Training Data'!A121="M",1,0)</f>
        <v>1</v>
      </c>
      <c r="C124" s="22">
        <f>IF('Training Data'!A121="F",1,0)</f>
        <v>0</v>
      </c>
      <c r="D124" s="26">
        <f>IF('Training Data'!$B121="H",1,0)</f>
        <v>1</v>
      </c>
      <c r="E124" s="22">
        <f>IF('Training Data'!$B121="A",1,0)</f>
        <v>0</v>
      </c>
      <c r="F124" s="37">
        <v>0</v>
      </c>
      <c r="G124" s="37">
        <v>0</v>
      </c>
      <c r="H124" s="37">
        <v>1</v>
      </c>
      <c r="I124" s="37">
        <v>0</v>
      </c>
      <c r="J124" s="37">
        <v>0</v>
      </c>
      <c r="K124" s="37">
        <v>0</v>
      </c>
      <c r="L124" s="37">
        <v>1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22">
        <v>1</v>
      </c>
      <c r="U124" s="24">
        <v>1</v>
      </c>
      <c r="V124" s="76">
        <v>1</v>
      </c>
      <c r="W124" s="71">
        <f t="shared" si="3"/>
        <v>1.058070723246352</v>
      </c>
      <c r="X124" s="68">
        <f t="shared" si="4"/>
        <v>0.74232168541636545</v>
      </c>
      <c r="Y124" s="109">
        <f t="shared" si="5"/>
        <v>6.6398113806662523E-2</v>
      </c>
    </row>
    <row r="125" spans="2:25" x14ac:dyDescent="0.25">
      <c r="B125" s="26">
        <f>IF('Training Data'!A122="M",1,0)</f>
        <v>0</v>
      </c>
      <c r="C125" s="22">
        <f>IF('Training Data'!A122="F",1,0)</f>
        <v>1</v>
      </c>
      <c r="D125" s="26">
        <f>IF('Training Data'!$B122="H",1,0)</f>
        <v>0</v>
      </c>
      <c r="E125" s="22">
        <f>IF('Training Data'!$B122="A",1,0)</f>
        <v>1</v>
      </c>
      <c r="F125" s="37">
        <v>0</v>
      </c>
      <c r="G125" s="37">
        <v>1</v>
      </c>
      <c r="H125" s="37">
        <v>0</v>
      </c>
      <c r="I125" s="37">
        <v>0</v>
      </c>
      <c r="J125" s="37">
        <v>0</v>
      </c>
      <c r="K125" s="37">
        <v>0</v>
      </c>
      <c r="L125" s="37">
        <v>0</v>
      </c>
      <c r="M125" s="37">
        <v>1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22">
        <v>0</v>
      </c>
      <c r="U125" s="24">
        <v>1</v>
      </c>
      <c r="V125" s="76">
        <v>1</v>
      </c>
      <c r="W125" s="71">
        <f t="shared" si="3"/>
        <v>-1.5987206134066065</v>
      </c>
      <c r="X125" s="68">
        <f t="shared" si="4"/>
        <v>0.16816050275128849</v>
      </c>
      <c r="Y125" s="109">
        <f t="shared" si="5"/>
        <v>0.69195694918298911</v>
      </c>
    </row>
    <row r="126" spans="2:25" x14ac:dyDescent="0.25">
      <c r="B126" s="26">
        <f>IF('Training Data'!A123="M",1,0)</f>
        <v>1</v>
      </c>
      <c r="C126" s="22">
        <f>IF('Training Data'!A123="F",1,0)</f>
        <v>0</v>
      </c>
      <c r="D126" s="26">
        <f>IF('Training Data'!$B123="H",1,0)</f>
        <v>0</v>
      </c>
      <c r="E126" s="22">
        <f>IF('Training Data'!$B123="A",1,0)</f>
        <v>1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22">
        <v>1</v>
      </c>
      <c r="U126" s="24">
        <v>1</v>
      </c>
      <c r="V126" s="76">
        <v>1</v>
      </c>
      <c r="W126" s="71">
        <f t="shared" si="3"/>
        <v>1.599146775358431</v>
      </c>
      <c r="X126" s="68">
        <f t="shared" si="4"/>
        <v>0.83189910143845169</v>
      </c>
      <c r="Y126" s="109">
        <f t="shared" si="5"/>
        <v>2.8257912097199953E-2</v>
      </c>
    </row>
    <row r="127" spans="2:25" x14ac:dyDescent="0.25">
      <c r="B127" s="26">
        <f>IF('Training Data'!A124="M",1,0)</f>
        <v>1</v>
      </c>
      <c r="C127" s="22">
        <f>IF('Training Data'!A124="F",1,0)</f>
        <v>0</v>
      </c>
      <c r="D127" s="26">
        <f>IF('Training Data'!$B124="H",1,0)</f>
        <v>1</v>
      </c>
      <c r="E127" s="22">
        <f>IF('Training Data'!$B124="A",1,0)</f>
        <v>0</v>
      </c>
      <c r="F127" s="37">
        <v>0</v>
      </c>
      <c r="G127" s="37">
        <v>0</v>
      </c>
      <c r="H127" s="37">
        <v>0</v>
      </c>
      <c r="I127" s="37">
        <v>1</v>
      </c>
      <c r="J127" s="37">
        <v>1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22">
        <v>0</v>
      </c>
      <c r="U127" s="24">
        <v>1</v>
      </c>
      <c r="V127" s="76">
        <v>1</v>
      </c>
      <c r="W127" s="71">
        <f t="shared" si="3"/>
        <v>6.7877498996215975</v>
      </c>
      <c r="X127" s="68">
        <f t="shared" si="4"/>
        <v>0.99887376691428142</v>
      </c>
      <c r="Y127" s="109">
        <f t="shared" si="5"/>
        <v>1.2684009633671839E-6</v>
      </c>
    </row>
    <row r="128" spans="2:25" x14ac:dyDescent="0.25">
      <c r="B128" s="26">
        <f>IF('Training Data'!A125="M",1,0)</f>
        <v>0</v>
      </c>
      <c r="C128" s="22">
        <f>IF('Training Data'!A125="F",1,0)</f>
        <v>1</v>
      </c>
      <c r="D128" s="26">
        <f>IF('Training Data'!$B125="H",1,0)</f>
        <v>0</v>
      </c>
      <c r="E128" s="22">
        <f>IF('Training Data'!$B125="A",1,0)</f>
        <v>1</v>
      </c>
      <c r="F128" s="37">
        <v>0</v>
      </c>
      <c r="G128" s="37">
        <v>0</v>
      </c>
      <c r="H128" s="37">
        <v>0</v>
      </c>
      <c r="I128" s="37">
        <v>0</v>
      </c>
      <c r="J128" s="37">
        <v>0</v>
      </c>
      <c r="K128" s="37">
        <v>0</v>
      </c>
      <c r="L128" s="37">
        <v>0</v>
      </c>
      <c r="M128" s="37">
        <v>0</v>
      </c>
      <c r="N128" s="37">
        <v>0</v>
      </c>
      <c r="O128" s="37">
        <v>0</v>
      </c>
      <c r="P128" s="37">
        <v>0</v>
      </c>
      <c r="Q128" s="37">
        <v>0</v>
      </c>
      <c r="R128" s="37">
        <v>0</v>
      </c>
      <c r="S128" s="37">
        <v>0</v>
      </c>
      <c r="T128" s="22">
        <v>0</v>
      </c>
      <c r="U128" s="24">
        <v>1</v>
      </c>
      <c r="V128" s="76">
        <v>1</v>
      </c>
      <c r="W128" s="71">
        <f t="shared" si="3"/>
        <v>-0.38233458467905479</v>
      </c>
      <c r="X128" s="68">
        <f t="shared" si="4"/>
        <v>0.40556394725733269</v>
      </c>
      <c r="Y128" s="109">
        <f t="shared" si="5"/>
        <v>0.35335422080028317</v>
      </c>
    </row>
    <row r="129" spans="2:25" x14ac:dyDescent="0.25">
      <c r="B129" s="26">
        <f>IF('Training Data'!A126="M",1,0)</f>
        <v>0</v>
      </c>
      <c r="C129" s="22">
        <f>IF('Training Data'!A126="F",1,0)</f>
        <v>1</v>
      </c>
      <c r="D129" s="26">
        <f>IF('Training Data'!$B126="H",1,0)</f>
        <v>1</v>
      </c>
      <c r="E129" s="22">
        <f>IF('Training Data'!$B126="A",1,0)</f>
        <v>0</v>
      </c>
      <c r="F129" s="37">
        <v>1</v>
      </c>
      <c r="G129" s="37">
        <v>0</v>
      </c>
      <c r="H129" s="37">
        <v>0</v>
      </c>
      <c r="I129" s="37">
        <v>1</v>
      </c>
      <c r="J129" s="37">
        <v>0</v>
      </c>
      <c r="K129" s="37">
        <v>0</v>
      </c>
      <c r="L129" s="37">
        <v>0</v>
      </c>
      <c r="M129" s="37">
        <v>0</v>
      </c>
      <c r="N129" s="37">
        <v>1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22">
        <v>1</v>
      </c>
      <c r="U129" s="24">
        <v>1</v>
      </c>
      <c r="V129" s="76">
        <v>1</v>
      </c>
      <c r="W129" s="71">
        <f t="shared" si="3"/>
        <v>11.397583809472252</v>
      </c>
      <c r="X129" s="68">
        <f t="shared" si="4"/>
        <v>0.99998877755797178</v>
      </c>
      <c r="Y129" s="109">
        <f t="shared" si="5"/>
        <v>1.2594320507686536E-10</v>
      </c>
    </row>
    <row r="130" spans="2:25" x14ac:dyDescent="0.25">
      <c r="B130" s="26">
        <f>IF('Training Data'!A127="M",1,0)</f>
        <v>0</v>
      </c>
      <c r="C130" s="22">
        <f>IF('Training Data'!A127="F",1,0)</f>
        <v>0</v>
      </c>
      <c r="D130" s="26">
        <f>IF('Training Data'!$B127="H",1,0)</f>
        <v>0</v>
      </c>
      <c r="E130" s="22">
        <f>IF('Training Data'!$B127="A",1,0)</f>
        <v>1</v>
      </c>
      <c r="F130" s="37">
        <v>0</v>
      </c>
      <c r="G130" s="37">
        <v>0</v>
      </c>
      <c r="H130" s="37">
        <v>0</v>
      </c>
      <c r="I130" s="37">
        <v>0</v>
      </c>
      <c r="J130" s="37">
        <v>0</v>
      </c>
      <c r="K130" s="37">
        <v>0</v>
      </c>
      <c r="L130" s="37">
        <v>0</v>
      </c>
      <c r="M130" s="37">
        <v>0</v>
      </c>
      <c r="N130" s="37">
        <v>0</v>
      </c>
      <c r="O130" s="37">
        <v>0</v>
      </c>
      <c r="P130" s="37">
        <v>0</v>
      </c>
      <c r="Q130" s="37">
        <v>0</v>
      </c>
      <c r="R130" s="37">
        <v>0</v>
      </c>
      <c r="S130" s="37">
        <v>0</v>
      </c>
      <c r="T130" s="22">
        <v>0</v>
      </c>
      <c r="U130" s="24">
        <v>1</v>
      </c>
      <c r="V130" s="76">
        <v>1</v>
      </c>
      <c r="W130" s="71">
        <f t="shared" si="3"/>
        <v>6.7832244882518031E-2</v>
      </c>
      <c r="X130" s="68">
        <f t="shared" si="4"/>
        <v>0.51695156190614455</v>
      </c>
      <c r="Y130" s="109">
        <f t="shared" si="5"/>
        <v>0.23333579354491329</v>
      </c>
    </row>
    <row r="131" spans="2:25" x14ac:dyDescent="0.25">
      <c r="B131" s="26">
        <f>IF('Training Data'!A128="M",1,0)</f>
        <v>0</v>
      </c>
      <c r="C131" s="22">
        <f>IF('Training Data'!A128="F",1,0)</f>
        <v>1</v>
      </c>
      <c r="D131" s="26">
        <f>IF('Training Data'!$B128="H",1,0)</f>
        <v>0</v>
      </c>
      <c r="E131" s="22">
        <f>IF('Training Data'!$B128="A",1,0)</f>
        <v>0</v>
      </c>
      <c r="F131" s="37">
        <v>0</v>
      </c>
      <c r="G131" s="37">
        <v>0</v>
      </c>
      <c r="H131" s="37">
        <v>0</v>
      </c>
      <c r="I131" s="37">
        <v>0</v>
      </c>
      <c r="J131" s="37">
        <v>0</v>
      </c>
      <c r="K131" s="37">
        <v>0</v>
      </c>
      <c r="L131" s="37">
        <v>0</v>
      </c>
      <c r="M131" s="37">
        <v>0</v>
      </c>
      <c r="N131" s="37">
        <v>0</v>
      </c>
      <c r="O131" s="37">
        <v>0</v>
      </c>
      <c r="P131" s="37">
        <v>0</v>
      </c>
      <c r="Q131" s="37">
        <v>0</v>
      </c>
      <c r="R131" s="37">
        <v>0</v>
      </c>
      <c r="S131" s="37">
        <v>0</v>
      </c>
      <c r="T131" s="22">
        <v>0</v>
      </c>
      <c r="U131" s="24">
        <v>1</v>
      </c>
      <c r="V131" s="76">
        <v>1</v>
      </c>
      <c r="W131" s="71">
        <f t="shared" si="3"/>
        <v>-0.31138340747425192</v>
      </c>
      <c r="X131" s="68">
        <f t="shared" si="4"/>
        <v>0.42277710076227221</v>
      </c>
      <c r="Y131" s="109">
        <f t="shared" si="5"/>
        <v>0.33318627540440798</v>
      </c>
    </row>
    <row r="132" spans="2:25" x14ac:dyDescent="0.25">
      <c r="B132" s="26">
        <f>IF('Training Data'!A129="M",1,0)</f>
        <v>0</v>
      </c>
      <c r="C132" s="22">
        <f>IF('Training Data'!A129="F",1,0)</f>
        <v>1</v>
      </c>
      <c r="D132" s="26">
        <f>IF('Training Data'!$B129="H",1,0)</f>
        <v>1</v>
      </c>
      <c r="E132" s="22">
        <f>IF('Training Data'!$B129="A",1,0)</f>
        <v>0</v>
      </c>
      <c r="F132" s="37">
        <v>0</v>
      </c>
      <c r="G132" s="37">
        <v>0</v>
      </c>
      <c r="H132" s="37">
        <v>0</v>
      </c>
      <c r="I132" s="37">
        <v>0</v>
      </c>
      <c r="J132" s="37">
        <v>1</v>
      </c>
      <c r="K132" s="37">
        <v>0</v>
      </c>
      <c r="L132" s="37">
        <v>1</v>
      </c>
      <c r="M132" s="37">
        <v>0</v>
      </c>
      <c r="N132" s="37">
        <v>0</v>
      </c>
      <c r="O132" s="37">
        <v>1</v>
      </c>
      <c r="P132" s="37">
        <v>0</v>
      </c>
      <c r="Q132" s="37">
        <v>0</v>
      </c>
      <c r="R132" s="37">
        <v>0</v>
      </c>
      <c r="S132" s="37">
        <v>0</v>
      </c>
      <c r="T132" s="22">
        <v>1</v>
      </c>
      <c r="U132" s="24">
        <v>1</v>
      </c>
      <c r="V132" s="76">
        <v>1</v>
      </c>
      <c r="W132" s="71">
        <f t="shared" si="3"/>
        <v>7.935245790029156</v>
      </c>
      <c r="X132" s="68">
        <f t="shared" si="4"/>
        <v>0.99964222405877146</v>
      </c>
      <c r="Y132" s="109">
        <f t="shared" si="5"/>
        <v>1.280036241219707E-7</v>
      </c>
    </row>
    <row r="133" spans="2:25" x14ac:dyDescent="0.25">
      <c r="B133" s="26">
        <f>IF('Training Data'!A130="M",1,0)</f>
        <v>1</v>
      </c>
      <c r="C133" s="22">
        <f>IF('Training Data'!A130="F",1,0)</f>
        <v>0</v>
      </c>
      <c r="D133" s="26">
        <f>IF('Training Data'!$B130="H",1,0)</f>
        <v>1</v>
      </c>
      <c r="E133" s="22">
        <f>IF('Training Data'!$B130="A",1,0)</f>
        <v>0</v>
      </c>
      <c r="F133" s="37">
        <v>0</v>
      </c>
      <c r="G133" s="37">
        <v>0</v>
      </c>
      <c r="H133" s="37">
        <v>0</v>
      </c>
      <c r="I133" s="37">
        <v>1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1</v>
      </c>
      <c r="Q133" s="37">
        <v>0</v>
      </c>
      <c r="R133" s="37">
        <v>1</v>
      </c>
      <c r="S133" s="37">
        <v>0</v>
      </c>
      <c r="T133" s="22">
        <v>0</v>
      </c>
      <c r="U133" s="24">
        <v>1</v>
      </c>
      <c r="V133" s="76">
        <v>1</v>
      </c>
      <c r="W133" s="71">
        <f t="shared" ref="W133:W196" si="6">SUMPRODUCT($B$2:$U$2,B133:U133)</f>
        <v>3.6668189899446446</v>
      </c>
      <c r="X133" s="68">
        <f t="shared" si="4"/>
        <v>0.97507927502803582</v>
      </c>
      <c r="Y133" s="109">
        <f t="shared" si="5"/>
        <v>6.2104253312827908E-4</v>
      </c>
    </row>
    <row r="134" spans="2:25" x14ac:dyDescent="0.25">
      <c r="B134" s="26">
        <f>IF('Training Data'!A131="M",1,0)</f>
        <v>0</v>
      </c>
      <c r="C134" s="22">
        <f>IF('Training Data'!A131="F",1,0)</f>
        <v>1</v>
      </c>
      <c r="D134" s="26">
        <f>IF('Training Data'!$B131="H",1,0)</f>
        <v>0</v>
      </c>
      <c r="E134" s="22">
        <f>IF('Training Data'!$B131="A",1,0)</f>
        <v>1</v>
      </c>
      <c r="F134" s="37">
        <v>1</v>
      </c>
      <c r="G134" s="37">
        <v>0</v>
      </c>
      <c r="H134" s="37">
        <v>1</v>
      </c>
      <c r="I134" s="37">
        <v>1</v>
      </c>
      <c r="J134" s="37">
        <v>0</v>
      </c>
      <c r="K134" s="37">
        <v>1</v>
      </c>
      <c r="L134" s="37">
        <v>0</v>
      </c>
      <c r="M134" s="37">
        <v>0</v>
      </c>
      <c r="N134" s="37">
        <v>0</v>
      </c>
      <c r="O134" s="37">
        <v>0</v>
      </c>
      <c r="P134" s="37">
        <v>0</v>
      </c>
      <c r="Q134" s="37">
        <v>0</v>
      </c>
      <c r="R134" s="37">
        <v>0</v>
      </c>
      <c r="S134" s="37">
        <v>0</v>
      </c>
      <c r="T134" s="22">
        <v>0</v>
      </c>
      <c r="U134" s="24">
        <v>1</v>
      </c>
      <c r="V134" s="76">
        <v>1</v>
      </c>
      <c r="W134" s="71">
        <f t="shared" si="6"/>
        <v>7.792062745467276</v>
      </c>
      <c r="X134" s="68">
        <f t="shared" ref="X134:X197" si="7">EXP(W134)/(1+EXP(W134))</f>
        <v>0.99958717040799061</v>
      </c>
      <c r="Y134" s="109">
        <f t="shared" ref="Y134:Y197" si="8">(V134-X134)^2</f>
        <v>1.7042827203863892E-7</v>
      </c>
    </row>
    <row r="135" spans="2:25" x14ac:dyDescent="0.25">
      <c r="B135" s="26">
        <f>IF('Training Data'!A132="M",1,0)</f>
        <v>1</v>
      </c>
      <c r="C135" s="22">
        <f>IF('Training Data'!A132="F",1,0)</f>
        <v>0</v>
      </c>
      <c r="D135" s="26">
        <f>IF('Training Data'!$B132="H",1,0)</f>
        <v>1</v>
      </c>
      <c r="E135" s="22">
        <f>IF('Training Data'!$B132="A",1,0)</f>
        <v>0</v>
      </c>
      <c r="F135" s="37">
        <v>0</v>
      </c>
      <c r="G135" s="37">
        <v>0</v>
      </c>
      <c r="H135" s="37">
        <v>0</v>
      </c>
      <c r="I135" s="37">
        <v>0</v>
      </c>
      <c r="J135" s="37">
        <v>1</v>
      </c>
      <c r="K135" s="37">
        <v>0</v>
      </c>
      <c r="L135" s="37">
        <v>1</v>
      </c>
      <c r="M135" s="37">
        <v>0</v>
      </c>
      <c r="N135" s="37">
        <v>0</v>
      </c>
      <c r="O135" s="37">
        <v>1</v>
      </c>
      <c r="P135" s="37">
        <v>0</v>
      </c>
      <c r="Q135" s="37">
        <v>0</v>
      </c>
      <c r="R135" s="37">
        <v>1</v>
      </c>
      <c r="S135" s="37">
        <v>0</v>
      </c>
      <c r="T135" s="22">
        <v>0</v>
      </c>
      <c r="U135" s="24">
        <v>1</v>
      </c>
      <c r="V135" s="76">
        <v>1</v>
      </c>
      <c r="W135" s="71">
        <f t="shared" si="6"/>
        <v>6.5827065210717555</v>
      </c>
      <c r="X135" s="68">
        <f t="shared" si="7"/>
        <v>0.99861781494967539</v>
      </c>
      <c r="Y135" s="109">
        <f t="shared" si="8"/>
        <v>1.9104355133408545E-6</v>
      </c>
    </row>
    <row r="136" spans="2:25" x14ac:dyDescent="0.25">
      <c r="B136" s="26">
        <f>IF('Training Data'!A133="M",1,0)</f>
        <v>0</v>
      </c>
      <c r="C136" s="22">
        <f>IF('Training Data'!A133="F",1,0)</f>
        <v>1</v>
      </c>
      <c r="D136" s="26">
        <f>IF('Training Data'!$B133="H",1,0)</f>
        <v>1</v>
      </c>
      <c r="E136" s="22">
        <f>IF('Training Data'!$B133="A",1,0)</f>
        <v>0</v>
      </c>
      <c r="F136" s="37">
        <v>0</v>
      </c>
      <c r="G136" s="37">
        <v>0</v>
      </c>
      <c r="H136" s="37">
        <v>0</v>
      </c>
      <c r="I136" s="37">
        <v>1</v>
      </c>
      <c r="J136" s="37">
        <v>0</v>
      </c>
      <c r="K136" s="37">
        <v>0</v>
      </c>
      <c r="L136" s="37">
        <v>0</v>
      </c>
      <c r="M136" s="37">
        <v>1</v>
      </c>
      <c r="N136" s="37">
        <v>0</v>
      </c>
      <c r="O136" s="37">
        <v>0</v>
      </c>
      <c r="P136" s="37">
        <v>0</v>
      </c>
      <c r="Q136" s="37">
        <v>0</v>
      </c>
      <c r="R136" s="37">
        <v>1</v>
      </c>
      <c r="S136" s="37">
        <v>0</v>
      </c>
      <c r="T136" s="22">
        <v>0</v>
      </c>
      <c r="U136" s="24">
        <v>1</v>
      </c>
      <c r="V136" s="76">
        <v>1</v>
      </c>
      <c r="W136" s="71">
        <f t="shared" si="6"/>
        <v>7.5880561939888604</v>
      </c>
      <c r="X136" s="68">
        <f t="shared" si="7"/>
        <v>0.99949379180986697</v>
      </c>
      <c r="Y136" s="109">
        <f t="shared" si="8"/>
        <v>2.5624673175775624E-7</v>
      </c>
    </row>
    <row r="137" spans="2:25" x14ac:dyDescent="0.25">
      <c r="B137" s="26">
        <f>IF('Training Data'!A134="M",1,0)</f>
        <v>0</v>
      </c>
      <c r="C137" s="22">
        <f>IF('Training Data'!A134="F",1,0)</f>
        <v>0</v>
      </c>
      <c r="D137" s="26">
        <f>IF('Training Data'!$B134="H",1,0)</f>
        <v>1</v>
      </c>
      <c r="E137" s="22">
        <f>IF('Training Data'!$B134="A",1,0)</f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22">
        <v>1</v>
      </c>
      <c r="U137" s="24">
        <v>1</v>
      </c>
      <c r="V137" s="76">
        <v>1</v>
      </c>
      <c r="W137" s="71">
        <f t="shared" si="6"/>
        <v>2.0502531594319833</v>
      </c>
      <c r="X137" s="68">
        <f t="shared" si="7"/>
        <v>0.88597319657287832</v>
      </c>
      <c r="Y137" s="109">
        <f t="shared" si="8"/>
        <v>1.3002111899807449E-2</v>
      </c>
    </row>
    <row r="138" spans="2:25" x14ac:dyDescent="0.25">
      <c r="B138" s="26">
        <f>IF('Training Data'!A135="M",1,0)</f>
        <v>1</v>
      </c>
      <c r="C138" s="22">
        <f>IF('Training Data'!A135="F",1,0)</f>
        <v>0</v>
      </c>
      <c r="D138" s="26">
        <f>IF('Training Data'!$B135="H",1,0)</f>
        <v>1</v>
      </c>
      <c r="E138" s="22">
        <f>IF('Training Data'!$B135="A",1,0)</f>
        <v>0</v>
      </c>
      <c r="F138" s="37">
        <v>0</v>
      </c>
      <c r="G138" s="37">
        <v>0</v>
      </c>
      <c r="H138" s="37">
        <v>0</v>
      </c>
      <c r="I138" s="37">
        <v>0</v>
      </c>
      <c r="J138" s="37">
        <v>0</v>
      </c>
      <c r="K138" s="37">
        <v>0</v>
      </c>
      <c r="L138" s="37">
        <v>0</v>
      </c>
      <c r="M138" s="37">
        <v>0</v>
      </c>
      <c r="N138" s="37">
        <v>0</v>
      </c>
      <c r="O138" s="37">
        <v>0</v>
      </c>
      <c r="P138" s="37">
        <v>0</v>
      </c>
      <c r="Q138" s="37">
        <v>0</v>
      </c>
      <c r="R138" s="37">
        <v>0</v>
      </c>
      <c r="S138" s="37">
        <v>0</v>
      </c>
      <c r="T138" s="22">
        <v>0</v>
      </c>
      <c r="U138" s="24">
        <v>1</v>
      </c>
      <c r="V138" s="76">
        <v>1</v>
      </c>
      <c r="W138" s="71">
        <f t="shared" si="6"/>
        <v>-1.0675000042601366</v>
      </c>
      <c r="X138" s="68">
        <f t="shared" si="7"/>
        <v>0.25587880488556508</v>
      </c>
      <c r="Y138" s="109">
        <f t="shared" si="8"/>
        <v>0.55371635301853483</v>
      </c>
    </row>
    <row r="139" spans="2:25" x14ac:dyDescent="0.25">
      <c r="B139" s="26">
        <f>IF('Training Data'!A136="M",1,0)</f>
        <v>0</v>
      </c>
      <c r="C139" s="22">
        <f>IF('Training Data'!A136="F",1,0)</f>
        <v>1</v>
      </c>
      <c r="D139" s="26">
        <f>IF('Training Data'!$B136="H",1,0)</f>
        <v>1</v>
      </c>
      <c r="E139" s="22">
        <f>IF('Training Data'!$B136="A",1,0)</f>
        <v>0</v>
      </c>
      <c r="F139" s="37">
        <v>0</v>
      </c>
      <c r="G139" s="37">
        <v>0</v>
      </c>
      <c r="H139" s="37">
        <v>0</v>
      </c>
      <c r="I139" s="37">
        <v>0</v>
      </c>
      <c r="J139" s="37">
        <v>1</v>
      </c>
      <c r="K139" s="37">
        <v>0</v>
      </c>
      <c r="L139" s="37">
        <v>0</v>
      </c>
      <c r="M139" s="37">
        <v>0</v>
      </c>
      <c r="N139" s="37">
        <v>0</v>
      </c>
      <c r="O139" s="37">
        <v>0</v>
      </c>
      <c r="P139" s="37">
        <v>0</v>
      </c>
      <c r="Q139" s="37">
        <v>0</v>
      </c>
      <c r="R139" s="37">
        <v>0</v>
      </c>
      <c r="S139" s="37">
        <v>0</v>
      </c>
      <c r="T139" s="22">
        <v>0</v>
      </c>
      <c r="U139" s="24">
        <v>1</v>
      </c>
      <c r="V139" s="76">
        <v>1</v>
      </c>
      <c r="W139" s="71">
        <f t="shared" si="6"/>
        <v>2.1308023866681283</v>
      </c>
      <c r="X139" s="68">
        <f t="shared" si="7"/>
        <v>0.89386115752825623</v>
      </c>
      <c r="Y139" s="109">
        <f t="shared" si="8"/>
        <v>1.1265453881241639E-2</v>
      </c>
    </row>
    <row r="140" spans="2:25" x14ac:dyDescent="0.25">
      <c r="B140" s="26">
        <f>IF('Training Data'!A137="M",1,0)</f>
        <v>1</v>
      </c>
      <c r="C140" s="22">
        <f>IF('Training Data'!A137="F",1,0)</f>
        <v>0</v>
      </c>
      <c r="D140" s="26">
        <f>IF('Training Data'!$B137="H",1,0)</f>
        <v>1</v>
      </c>
      <c r="E140" s="22">
        <f>IF('Training Data'!$B137="A",1,0)</f>
        <v>0</v>
      </c>
      <c r="F140" s="37">
        <v>0</v>
      </c>
      <c r="G140" s="37">
        <v>0</v>
      </c>
      <c r="H140" s="37">
        <v>0</v>
      </c>
      <c r="I140" s="37">
        <v>0</v>
      </c>
      <c r="J140" s="37">
        <v>0</v>
      </c>
      <c r="K140" s="37">
        <v>0</v>
      </c>
      <c r="L140" s="37">
        <v>0</v>
      </c>
      <c r="M140" s="37">
        <v>0</v>
      </c>
      <c r="N140" s="37">
        <v>0</v>
      </c>
      <c r="O140" s="37">
        <v>0</v>
      </c>
      <c r="P140" s="37">
        <v>0</v>
      </c>
      <c r="Q140" s="37">
        <v>0</v>
      </c>
      <c r="R140" s="37">
        <v>0</v>
      </c>
      <c r="S140" s="37">
        <v>0</v>
      </c>
      <c r="T140" s="22">
        <v>0</v>
      </c>
      <c r="U140" s="24">
        <v>1</v>
      </c>
      <c r="V140" s="76">
        <v>1</v>
      </c>
      <c r="W140" s="71">
        <f t="shared" si="6"/>
        <v>-1.0675000042601366</v>
      </c>
      <c r="X140" s="68">
        <f t="shared" si="7"/>
        <v>0.25587880488556508</v>
      </c>
      <c r="Y140" s="109">
        <f t="shared" si="8"/>
        <v>0.55371635301853483</v>
      </c>
    </row>
    <row r="141" spans="2:25" x14ac:dyDescent="0.25">
      <c r="B141" s="26">
        <f>IF('Training Data'!A138="M",1,0)</f>
        <v>0</v>
      </c>
      <c r="C141" s="22">
        <f>IF('Training Data'!A138="F",1,0)</f>
        <v>1</v>
      </c>
      <c r="D141" s="26">
        <f>IF('Training Data'!$B138="H",1,0)</f>
        <v>0</v>
      </c>
      <c r="E141" s="22">
        <f>IF('Training Data'!$B138="A",1,0)</f>
        <v>0</v>
      </c>
      <c r="F141" s="37">
        <v>0</v>
      </c>
      <c r="G141" s="37">
        <v>0</v>
      </c>
      <c r="H141" s="37">
        <v>0</v>
      </c>
      <c r="I141" s="37">
        <v>0</v>
      </c>
      <c r="J141" s="37">
        <v>0</v>
      </c>
      <c r="K141" s="37">
        <v>0</v>
      </c>
      <c r="L141" s="37">
        <v>0</v>
      </c>
      <c r="M141" s="37">
        <v>0</v>
      </c>
      <c r="N141" s="37">
        <v>0</v>
      </c>
      <c r="O141" s="37">
        <v>0</v>
      </c>
      <c r="P141" s="37">
        <v>0</v>
      </c>
      <c r="Q141" s="37">
        <v>0</v>
      </c>
      <c r="R141" s="37">
        <v>0</v>
      </c>
      <c r="S141" s="37">
        <v>0</v>
      </c>
      <c r="T141" s="22">
        <v>0</v>
      </c>
      <c r="U141" s="24">
        <v>1</v>
      </c>
      <c r="V141" s="76">
        <v>1</v>
      </c>
      <c r="W141" s="71">
        <f t="shared" si="6"/>
        <v>-0.31138340747425192</v>
      </c>
      <c r="X141" s="68">
        <f t="shared" si="7"/>
        <v>0.42277710076227221</v>
      </c>
      <c r="Y141" s="109">
        <f t="shared" si="8"/>
        <v>0.33318627540440798</v>
      </c>
    </row>
    <row r="142" spans="2:25" x14ac:dyDescent="0.25">
      <c r="B142" s="26">
        <f>IF('Training Data'!A139="M",1,0)</f>
        <v>1</v>
      </c>
      <c r="C142" s="22">
        <f>IF('Training Data'!A139="F",1,0)</f>
        <v>0</v>
      </c>
      <c r="D142" s="26">
        <f>IF('Training Data'!$B139="H",1,0)</f>
        <v>1</v>
      </c>
      <c r="E142" s="22">
        <f>IF('Training Data'!$B139="A",1,0)</f>
        <v>0</v>
      </c>
      <c r="F142" s="37">
        <v>0</v>
      </c>
      <c r="G142" s="37">
        <v>0</v>
      </c>
      <c r="H142" s="37">
        <v>0</v>
      </c>
      <c r="I142" s="37">
        <v>0</v>
      </c>
      <c r="J142" s="37">
        <v>1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22">
        <v>0</v>
      </c>
      <c r="U142" s="24">
        <v>1</v>
      </c>
      <c r="V142" s="76">
        <v>1</v>
      </c>
      <c r="W142" s="71">
        <f t="shared" si="6"/>
        <v>1.7877498996215979</v>
      </c>
      <c r="X142" s="68">
        <f t="shared" si="7"/>
        <v>0.85665118602694479</v>
      </c>
      <c r="Y142" s="109">
        <f t="shared" si="8"/>
        <v>2.0548882467481589E-2</v>
      </c>
    </row>
    <row r="143" spans="2:25" x14ac:dyDescent="0.25">
      <c r="B143" s="26">
        <f>IF('Training Data'!A140="M",1,0)</f>
        <v>1</v>
      </c>
      <c r="C143" s="22">
        <f>IF('Training Data'!A140="F",1,0)</f>
        <v>0</v>
      </c>
      <c r="D143" s="26">
        <f>IF('Training Data'!$B140="H",1,0)</f>
        <v>1</v>
      </c>
      <c r="E143" s="22">
        <f>IF('Training Data'!$B140="A",1,0)</f>
        <v>0</v>
      </c>
      <c r="F143" s="37">
        <v>0</v>
      </c>
      <c r="G143" s="37">
        <v>0</v>
      </c>
      <c r="H143" s="37">
        <v>0</v>
      </c>
      <c r="I143" s="37">
        <v>1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1</v>
      </c>
      <c r="S143" s="37">
        <v>0</v>
      </c>
      <c r="T143" s="22">
        <v>0</v>
      </c>
      <c r="U143" s="24">
        <v>1</v>
      </c>
      <c r="V143" s="76">
        <v>1</v>
      </c>
      <c r="W143" s="71">
        <f t="shared" si="6"/>
        <v>5.2475470609130088</v>
      </c>
      <c r="X143" s="68">
        <f t="shared" si="7"/>
        <v>0.99476712102615927</v>
      </c>
      <c r="Y143" s="109">
        <f t="shared" si="8"/>
        <v>2.7383022354864377E-5</v>
      </c>
    </row>
    <row r="144" spans="2:25" x14ac:dyDescent="0.25">
      <c r="B144" s="26">
        <f>IF('Training Data'!A141="M",1,0)</f>
        <v>0</v>
      </c>
      <c r="C144" s="22">
        <f>IF('Training Data'!A141="F",1,0)</f>
        <v>0</v>
      </c>
      <c r="D144" s="26">
        <f>IF('Training Data'!$B141="H",1,0)</f>
        <v>1</v>
      </c>
      <c r="E144" s="22">
        <f>IF('Training Data'!$B141="A",1,0)</f>
        <v>0</v>
      </c>
      <c r="F144" s="37">
        <v>0</v>
      </c>
      <c r="G144" s="37">
        <v>0</v>
      </c>
      <c r="H144" s="37">
        <v>0</v>
      </c>
      <c r="I144" s="37">
        <v>1</v>
      </c>
      <c r="J144" s="37">
        <v>0</v>
      </c>
      <c r="K144" s="37">
        <v>0</v>
      </c>
      <c r="L144" s="37">
        <v>0</v>
      </c>
      <c r="M144" s="37">
        <v>0</v>
      </c>
      <c r="N144" s="37">
        <v>0</v>
      </c>
      <c r="O144" s="37">
        <v>0</v>
      </c>
      <c r="P144" s="37">
        <v>0</v>
      </c>
      <c r="Q144" s="37">
        <v>0</v>
      </c>
      <c r="R144" s="37">
        <v>0</v>
      </c>
      <c r="S144" s="37">
        <v>0</v>
      </c>
      <c r="T144" s="22">
        <v>0</v>
      </c>
      <c r="U144" s="24">
        <v>1</v>
      </c>
      <c r="V144" s="76">
        <v>1</v>
      </c>
      <c r="W144" s="71">
        <f t="shared" si="6"/>
        <v>4.7257193123479668</v>
      </c>
      <c r="X144" s="68">
        <f t="shared" si="7"/>
        <v>0.99121355064375638</v>
      </c>
      <c r="Y144" s="109">
        <f t="shared" si="8"/>
        <v>7.720169228983392E-5</v>
      </c>
    </row>
    <row r="145" spans="2:25" x14ac:dyDescent="0.25">
      <c r="B145" s="26">
        <f>IF('Training Data'!A142="M",1,0)</f>
        <v>0</v>
      </c>
      <c r="C145" s="22">
        <f>IF('Training Data'!A142="F",1,0)</f>
        <v>1</v>
      </c>
      <c r="D145" s="26">
        <f>IF('Training Data'!$B142="H",1,0)</f>
        <v>0</v>
      </c>
      <c r="E145" s="22">
        <f>IF('Training Data'!$B142="A",1,0)</f>
        <v>1</v>
      </c>
      <c r="F145" s="37">
        <v>1</v>
      </c>
      <c r="G145" s="37">
        <v>0</v>
      </c>
      <c r="H145" s="37">
        <v>0</v>
      </c>
      <c r="I145" s="37">
        <v>0</v>
      </c>
      <c r="J145" s="37">
        <v>1</v>
      </c>
      <c r="K145" s="37">
        <v>0</v>
      </c>
      <c r="L145" s="37">
        <v>0</v>
      </c>
      <c r="M145" s="37">
        <v>0</v>
      </c>
      <c r="N145" s="37">
        <v>0</v>
      </c>
      <c r="O145" s="37">
        <v>0</v>
      </c>
      <c r="P145" s="37">
        <v>0</v>
      </c>
      <c r="Q145" s="37">
        <v>0</v>
      </c>
      <c r="R145" s="37">
        <v>1</v>
      </c>
      <c r="S145" s="37">
        <v>0</v>
      </c>
      <c r="T145" s="22">
        <v>0</v>
      </c>
      <c r="U145" s="24">
        <v>1</v>
      </c>
      <c r="V145" s="76">
        <v>1</v>
      </c>
      <c r="W145" s="71">
        <f t="shared" si="6"/>
        <v>6.9175952538629017</v>
      </c>
      <c r="X145" s="68">
        <f t="shared" si="7"/>
        <v>0.99901077126321614</v>
      </c>
      <c r="Y145" s="109">
        <f t="shared" si="8"/>
        <v>9.785734936790008E-7</v>
      </c>
    </row>
    <row r="146" spans="2:25" x14ac:dyDescent="0.25">
      <c r="B146" s="26">
        <f>IF('Training Data'!A143="M",1,0)</f>
        <v>0</v>
      </c>
      <c r="C146" s="22">
        <f>IF('Training Data'!A143="F",1,0)</f>
        <v>0</v>
      </c>
      <c r="D146" s="26">
        <f>IF('Training Data'!$B143="H",1,0)</f>
        <v>0</v>
      </c>
      <c r="E146" s="22">
        <f>IF('Training Data'!$B143="A",1,0)</f>
        <v>1</v>
      </c>
      <c r="F146" s="37">
        <v>1</v>
      </c>
      <c r="G146" s="37">
        <v>0</v>
      </c>
      <c r="H146" s="37">
        <v>0</v>
      </c>
      <c r="I146" s="37">
        <v>0</v>
      </c>
      <c r="J146" s="37">
        <v>0</v>
      </c>
      <c r="K146" s="37">
        <v>0</v>
      </c>
      <c r="L146" s="37">
        <v>0</v>
      </c>
      <c r="M146" s="37">
        <v>0</v>
      </c>
      <c r="N146" s="37">
        <v>0</v>
      </c>
      <c r="O146" s="37">
        <v>0</v>
      </c>
      <c r="P146" s="37">
        <v>0</v>
      </c>
      <c r="Q146" s="37">
        <v>0</v>
      </c>
      <c r="R146" s="37">
        <v>0</v>
      </c>
      <c r="S146" s="37">
        <v>0</v>
      </c>
      <c r="T146" s="22">
        <v>0</v>
      </c>
      <c r="U146" s="24">
        <v>1</v>
      </c>
      <c r="V146" s="76">
        <v>1</v>
      </c>
      <c r="W146" s="71">
        <f t="shared" si="6"/>
        <v>3.1974651143695954</v>
      </c>
      <c r="X146" s="68">
        <f t="shared" si="7"/>
        <v>0.96073877346014402</v>
      </c>
      <c r="Y146" s="109">
        <f t="shared" si="8"/>
        <v>1.5414439094138912E-3</v>
      </c>
    </row>
    <row r="147" spans="2:25" x14ac:dyDescent="0.25">
      <c r="B147" s="26">
        <f>IF('Training Data'!A144="M",1,0)</f>
        <v>0</v>
      </c>
      <c r="C147" s="22">
        <f>IF('Training Data'!A144="F",1,0)</f>
        <v>1</v>
      </c>
      <c r="D147" s="26">
        <f>IF('Training Data'!$B144="H",1,0)</f>
        <v>1</v>
      </c>
      <c r="E147" s="22">
        <f>IF('Training Data'!$B144="A",1,0)</f>
        <v>0</v>
      </c>
      <c r="F147" s="37">
        <v>0</v>
      </c>
      <c r="G147" s="37">
        <v>0</v>
      </c>
      <c r="H147" s="37">
        <v>0</v>
      </c>
      <c r="I147" s="37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22">
        <v>0</v>
      </c>
      <c r="U147" s="24">
        <v>1</v>
      </c>
      <c r="V147" s="76">
        <v>1</v>
      </c>
      <c r="W147" s="71">
        <f t="shared" si="6"/>
        <v>-0.72444751721360601</v>
      </c>
      <c r="X147" s="68">
        <f t="shared" si="7"/>
        <v>0.32641436219367859</v>
      </c>
      <c r="Y147" s="109">
        <f t="shared" si="8"/>
        <v>0.45371761145894879</v>
      </c>
    </row>
    <row r="148" spans="2:25" x14ac:dyDescent="0.25">
      <c r="B148" s="26">
        <f>IF('Training Data'!A145="M",1,0)</f>
        <v>1</v>
      </c>
      <c r="C148" s="22">
        <f>IF('Training Data'!A145="F",1,0)</f>
        <v>0</v>
      </c>
      <c r="D148" s="26">
        <f>IF('Training Data'!$B145="H",1,0)</f>
        <v>1</v>
      </c>
      <c r="E148" s="22">
        <f>IF('Training Data'!$B145="A",1,0)</f>
        <v>0</v>
      </c>
      <c r="F148" s="37">
        <v>0</v>
      </c>
      <c r="G148" s="37">
        <v>0</v>
      </c>
      <c r="H148" s="37">
        <v>1</v>
      </c>
      <c r="I148" s="37">
        <v>1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22">
        <v>0</v>
      </c>
      <c r="U148" s="24">
        <v>1</v>
      </c>
      <c r="V148" s="76">
        <v>1</v>
      </c>
      <c r="W148" s="71">
        <f t="shared" si="6"/>
        <v>1.6685267448577203</v>
      </c>
      <c r="X148" s="68">
        <f t="shared" si="7"/>
        <v>0.84137929914132858</v>
      </c>
      <c r="Y148" s="109">
        <f t="shared" si="8"/>
        <v>2.5160526740896121E-2</v>
      </c>
    </row>
    <row r="149" spans="2:25" x14ac:dyDescent="0.25">
      <c r="B149" s="26">
        <f>IF('Training Data'!A146="M",1,0)</f>
        <v>0</v>
      </c>
      <c r="C149" s="22">
        <f>IF('Training Data'!A146="F",1,0)</f>
        <v>1</v>
      </c>
      <c r="D149" s="26">
        <f>IF('Training Data'!$B146="H",1,0)</f>
        <v>0</v>
      </c>
      <c r="E149" s="22">
        <f>IF('Training Data'!$B146="A",1,0)</f>
        <v>1</v>
      </c>
      <c r="F149" s="37">
        <v>0</v>
      </c>
      <c r="G149" s="37">
        <v>0</v>
      </c>
      <c r="H149" s="37">
        <v>0</v>
      </c>
      <c r="I149" s="37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1</v>
      </c>
      <c r="P149" s="37">
        <v>0</v>
      </c>
      <c r="Q149" s="37">
        <v>0</v>
      </c>
      <c r="R149" s="37">
        <v>1</v>
      </c>
      <c r="S149" s="37">
        <v>0</v>
      </c>
      <c r="T149" s="22">
        <v>0</v>
      </c>
      <c r="U149" s="24">
        <v>1</v>
      </c>
      <c r="V149" s="76">
        <v>1</v>
      </c>
      <c r="W149" s="71">
        <f t="shared" si="6"/>
        <v>2.3476119054664877</v>
      </c>
      <c r="X149" s="68">
        <f t="shared" si="7"/>
        <v>0.91274422181338222</v>
      </c>
      <c r="Y149" s="109">
        <f t="shared" si="8"/>
        <v>7.6135708269522437E-3</v>
      </c>
    </row>
    <row r="150" spans="2:25" x14ac:dyDescent="0.25">
      <c r="B150" s="26">
        <f>IF('Training Data'!A147="M",1,0)</f>
        <v>0</v>
      </c>
      <c r="C150" s="22">
        <f>IF('Training Data'!A147="F",1,0)</f>
        <v>1</v>
      </c>
      <c r="D150" s="26">
        <f>IF('Training Data'!$B147="H",1,0)</f>
        <v>0</v>
      </c>
      <c r="E150" s="22">
        <f>IF('Training Data'!$B147="A",1,0)</f>
        <v>1</v>
      </c>
      <c r="F150" s="37">
        <v>1</v>
      </c>
      <c r="G150" s="37">
        <v>0</v>
      </c>
      <c r="H150" s="37">
        <v>0</v>
      </c>
      <c r="I150" s="37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22">
        <v>0</v>
      </c>
      <c r="U150" s="24">
        <v>1</v>
      </c>
      <c r="V150" s="76">
        <v>1</v>
      </c>
      <c r="W150" s="71">
        <f t="shared" si="6"/>
        <v>2.7472982848080223</v>
      </c>
      <c r="X150" s="68">
        <f t="shared" si="7"/>
        <v>0.93976058562737752</v>
      </c>
      <c r="Y150" s="109">
        <f t="shared" si="8"/>
        <v>3.6287870439565156E-3</v>
      </c>
    </row>
    <row r="151" spans="2:25" x14ac:dyDescent="0.25">
      <c r="B151" s="26">
        <f>IF('Training Data'!A148="M",1,0)</f>
        <v>0</v>
      </c>
      <c r="C151" s="22">
        <f>IF('Training Data'!A148="F",1,0)</f>
        <v>1</v>
      </c>
      <c r="D151" s="26">
        <f>IF('Training Data'!$B148="H",1,0)</f>
        <v>1</v>
      </c>
      <c r="E151" s="22">
        <f>IF('Training Data'!$B148="A",1,0)</f>
        <v>0</v>
      </c>
      <c r="F151" s="37">
        <v>0</v>
      </c>
      <c r="G151" s="37">
        <v>0</v>
      </c>
      <c r="H151" s="37">
        <v>0</v>
      </c>
      <c r="I151" s="37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22">
        <v>0</v>
      </c>
      <c r="U151" s="24">
        <v>1</v>
      </c>
      <c r="V151" s="76">
        <v>1</v>
      </c>
      <c r="W151" s="71">
        <f t="shared" si="6"/>
        <v>-0.72444751721360601</v>
      </c>
      <c r="X151" s="68">
        <f t="shared" si="7"/>
        <v>0.32641436219367859</v>
      </c>
      <c r="Y151" s="109">
        <f t="shared" si="8"/>
        <v>0.45371761145894879</v>
      </c>
    </row>
    <row r="152" spans="2:25" x14ac:dyDescent="0.25">
      <c r="B152" s="26">
        <f>IF('Training Data'!A149="M",1,0)</f>
        <v>0</v>
      </c>
      <c r="C152" s="22">
        <f>IF('Training Data'!A149="F",1,0)</f>
        <v>1</v>
      </c>
      <c r="D152" s="26">
        <f>IF('Training Data'!$B149="H",1,0)</f>
        <v>1</v>
      </c>
      <c r="E152" s="22">
        <f>IF('Training Data'!$B149="A",1,0)</f>
        <v>0</v>
      </c>
      <c r="F152" s="37">
        <v>1</v>
      </c>
      <c r="G152" s="37">
        <v>1</v>
      </c>
      <c r="H152" s="37">
        <v>0</v>
      </c>
      <c r="I152" s="37">
        <v>0</v>
      </c>
      <c r="J152" s="37">
        <v>1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1</v>
      </c>
      <c r="S152" s="37">
        <v>0</v>
      </c>
      <c r="T152" s="22">
        <v>0</v>
      </c>
      <c r="U152" s="24">
        <v>1</v>
      </c>
      <c r="V152" s="76">
        <v>1</v>
      </c>
      <c r="W152" s="71">
        <f t="shared" si="6"/>
        <v>3.3616396465714784</v>
      </c>
      <c r="X152" s="68">
        <f t="shared" si="7"/>
        <v>0.96648393001197097</v>
      </c>
      <c r="Y152" s="109">
        <f t="shared" si="8"/>
        <v>1.1233269474424602E-3</v>
      </c>
    </row>
    <row r="153" spans="2:25" x14ac:dyDescent="0.25">
      <c r="B153" s="26">
        <f>IF('Training Data'!A150="M",1,0)</f>
        <v>1</v>
      </c>
      <c r="C153" s="22">
        <f>IF('Training Data'!A150="F",1,0)</f>
        <v>0</v>
      </c>
      <c r="D153" s="26">
        <f>IF('Training Data'!$B150="H",1,0)</f>
        <v>1</v>
      </c>
      <c r="E153" s="22">
        <f>IF('Training Data'!$B150="A",1,0)</f>
        <v>0</v>
      </c>
      <c r="F153" s="37">
        <v>0</v>
      </c>
      <c r="G153" s="37">
        <v>0</v>
      </c>
      <c r="H153" s="37">
        <v>0</v>
      </c>
      <c r="I153" s="37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1</v>
      </c>
      <c r="S153" s="37">
        <v>0</v>
      </c>
      <c r="T153" s="22">
        <v>1</v>
      </c>
      <c r="U153" s="24">
        <v>1</v>
      </c>
      <c r="V153" s="76">
        <v>1</v>
      </c>
      <c r="W153" s="71">
        <f t="shared" si="6"/>
        <v>2.5720809079970248</v>
      </c>
      <c r="X153" s="68">
        <f t="shared" si="7"/>
        <v>0.92904299628814013</v>
      </c>
      <c r="Y153" s="109">
        <f t="shared" si="8"/>
        <v>5.0348963757648954E-3</v>
      </c>
    </row>
    <row r="154" spans="2:25" x14ac:dyDescent="0.25">
      <c r="B154" s="26">
        <f>IF('Training Data'!A151="M",1,0)</f>
        <v>0</v>
      </c>
      <c r="C154" s="22">
        <f>IF('Training Data'!A151="F",1,0)</f>
        <v>1</v>
      </c>
      <c r="D154" s="26">
        <f>IF('Training Data'!$B151="H",1,0)</f>
        <v>1</v>
      </c>
      <c r="E154" s="22">
        <f>IF('Training Data'!$B151="A",1,0)</f>
        <v>0</v>
      </c>
      <c r="F154" s="37">
        <v>0</v>
      </c>
      <c r="G154" s="37">
        <v>0</v>
      </c>
      <c r="H154" s="37">
        <v>0</v>
      </c>
      <c r="I154" s="37">
        <v>0</v>
      </c>
      <c r="J154" s="37">
        <v>0</v>
      </c>
      <c r="K154" s="37">
        <v>0</v>
      </c>
      <c r="L154" s="37">
        <v>0</v>
      </c>
      <c r="M154" s="37">
        <v>1</v>
      </c>
      <c r="N154" s="37">
        <v>0</v>
      </c>
      <c r="O154" s="37">
        <v>0</v>
      </c>
      <c r="P154" s="37">
        <v>0</v>
      </c>
      <c r="Q154" s="37">
        <v>0</v>
      </c>
      <c r="R154" s="37">
        <v>1</v>
      </c>
      <c r="S154" s="37">
        <v>0</v>
      </c>
      <c r="T154" s="22">
        <v>0</v>
      </c>
      <c r="U154" s="24">
        <v>1</v>
      </c>
      <c r="V154" s="76">
        <v>1</v>
      </c>
      <c r="W154" s="71">
        <f t="shared" si="6"/>
        <v>2.5880561939888604</v>
      </c>
      <c r="X154" s="68">
        <f t="shared" si="7"/>
        <v>0.93008892964605816</v>
      </c>
      <c r="Y154" s="109">
        <f t="shared" si="8"/>
        <v>4.8875577580338057E-3</v>
      </c>
    </row>
    <row r="155" spans="2:25" x14ac:dyDescent="0.25">
      <c r="B155" s="26">
        <f>IF('Training Data'!A152="M",1,0)</f>
        <v>0</v>
      </c>
      <c r="C155" s="22">
        <f>IF('Training Data'!A152="F",1,0)</f>
        <v>1</v>
      </c>
      <c r="D155" s="26">
        <f>IF('Training Data'!$B152="H",1,0)</f>
        <v>0</v>
      </c>
      <c r="E155" s="22">
        <f>IF('Training Data'!$B152="A",1,0)</f>
        <v>1</v>
      </c>
      <c r="F155" s="37">
        <v>0</v>
      </c>
      <c r="G155" s="37">
        <v>0</v>
      </c>
      <c r="H155" s="37">
        <v>0</v>
      </c>
      <c r="I155" s="37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1</v>
      </c>
      <c r="T155" s="22">
        <v>0</v>
      </c>
      <c r="U155" s="24">
        <v>1</v>
      </c>
      <c r="V155" s="76">
        <v>1</v>
      </c>
      <c r="W155" s="71">
        <f t="shared" si="6"/>
        <v>-1.9393188664307099</v>
      </c>
      <c r="X155" s="68">
        <f t="shared" si="7"/>
        <v>0.12572270525354098</v>
      </c>
      <c r="Y155" s="109">
        <f t="shared" si="8"/>
        <v>0.76436078810918673</v>
      </c>
    </row>
    <row r="156" spans="2:25" x14ac:dyDescent="0.25">
      <c r="B156" s="26">
        <f>IF('Training Data'!A153="M",1,0)</f>
        <v>1</v>
      </c>
      <c r="C156" s="22">
        <f>IF('Training Data'!A153="F",1,0)</f>
        <v>0</v>
      </c>
      <c r="D156" s="26">
        <f>IF('Training Data'!$B153="H",1,0)</f>
        <v>0</v>
      </c>
      <c r="E156" s="22">
        <f>IF('Training Data'!$B153="A",1,0)</f>
        <v>0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1</v>
      </c>
      <c r="N156" s="37">
        <v>0</v>
      </c>
      <c r="O156" s="37">
        <v>0</v>
      </c>
      <c r="P156" s="37">
        <v>0</v>
      </c>
      <c r="Q156" s="37">
        <v>0</v>
      </c>
      <c r="R156" s="37">
        <v>1</v>
      </c>
      <c r="S156" s="37">
        <v>0</v>
      </c>
      <c r="T156" s="22">
        <v>0</v>
      </c>
      <c r="U156" s="24">
        <v>1</v>
      </c>
      <c r="V156" s="76">
        <v>1</v>
      </c>
      <c r="W156" s="71">
        <f t="shared" si="6"/>
        <v>2.658067816681684</v>
      </c>
      <c r="X156" s="68">
        <f t="shared" si="7"/>
        <v>0.93450650828059223</v>
      </c>
      <c r="Y156" s="109">
        <f t="shared" si="8"/>
        <v>4.2893974576001343E-3</v>
      </c>
    </row>
    <row r="157" spans="2:25" x14ac:dyDescent="0.25">
      <c r="B157" s="26">
        <f>IF('Training Data'!A154="M",1,0)</f>
        <v>0</v>
      </c>
      <c r="C157" s="22">
        <f>IF('Training Data'!A154="F",1,0)</f>
        <v>1</v>
      </c>
      <c r="D157" s="26">
        <f>IF('Training Data'!$B154="H",1,0)</f>
        <v>0</v>
      </c>
      <c r="E157" s="22">
        <f>IF('Training Data'!$B154="A",1,0)</f>
        <v>1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1</v>
      </c>
      <c r="S157" s="37">
        <v>0</v>
      </c>
      <c r="T157" s="22">
        <v>0</v>
      </c>
      <c r="U157" s="24">
        <v>1</v>
      </c>
      <c r="V157" s="76">
        <v>1</v>
      </c>
      <c r="W157" s="71">
        <f t="shared" si="6"/>
        <v>0.93271248049409039</v>
      </c>
      <c r="X157" s="68">
        <f t="shared" si="7"/>
        <v>0.71762526480791622</v>
      </c>
      <c r="Y157" s="109">
        <f t="shared" si="8"/>
        <v>7.9735491074799436E-2</v>
      </c>
    </row>
    <row r="158" spans="2:25" x14ac:dyDescent="0.25">
      <c r="B158" s="26">
        <f>IF('Training Data'!A155="M",1,0)</f>
        <v>0</v>
      </c>
      <c r="C158" s="22">
        <f>IF('Training Data'!A155="F",1,0)</f>
        <v>1</v>
      </c>
      <c r="D158" s="26">
        <f>IF('Training Data'!$B155="H",1,0)</f>
        <v>1</v>
      </c>
      <c r="E158" s="22">
        <f>IF('Training Data'!$B155="A",1,0)</f>
        <v>0</v>
      </c>
      <c r="F158" s="37">
        <v>0</v>
      </c>
      <c r="G158" s="37">
        <v>0</v>
      </c>
      <c r="H158" s="37">
        <v>0</v>
      </c>
      <c r="I158" s="37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1</v>
      </c>
      <c r="Q158" s="37">
        <v>0</v>
      </c>
      <c r="R158" s="37">
        <v>0</v>
      </c>
      <c r="S158" s="37">
        <v>0</v>
      </c>
      <c r="T158" s="22">
        <v>1</v>
      </c>
      <c r="U158" s="24">
        <v>1</v>
      </c>
      <c r="V158" s="76">
        <v>1</v>
      </c>
      <c r="W158" s="71">
        <f t="shared" si="6"/>
        <v>1.9358258902046122E-2</v>
      </c>
      <c r="X158" s="68">
        <f t="shared" si="7"/>
        <v>0.50483941359875206</v>
      </c>
      <c r="Y158" s="109">
        <f t="shared" si="8"/>
        <v>0.24518400632522772</v>
      </c>
    </row>
    <row r="159" spans="2:25" x14ac:dyDescent="0.25">
      <c r="B159" s="26">
        <f>IF('Training Data'!A156="M",1,0)</f>
        <v>0</v>
      </c>
      <c r="C159" s="22">
        <f>IF('Training Data'!A156="F",1,0)</f>
        <v>1</v>
      </c>
      <c r="D159" s="26">
        <f>IF('Training Data'!$B156="H",1,0)</f>
        <v>1</v>
      </c>
      <c r="E159" s="22">
        <f>IF('Training Data'!$B156="A",1,0)</f>
        <v>0</v>
      </c>
      <c r="F159" s="37">
        <v>0</v>
      </c>
      <c r="G159" s="37">
        <v>0</v>
      </c>
      <c r="H159" s="37">
        <v>0</v>
      </c>
      <c r="I159" s="37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1</v>
      </c>
      <c r="S159" s="37">
        <v>0</v>
      </c>
      <c r="T159" s="22">
        <v>0</v>
      </c>
      <c r="U159" s="24">
        <v>1</v>
      </c>
      <c r="V159" s="76">
        <v>1</v>
      </c>
      <c r="W159" s="71">
        <f t="shared" si="6"/>
        <v>0.59059954795953917</v>
      </c>
      <c r="X159" s="68">
        <f t="shared" si="7"/>
        <v>0.64350269800899895</v>
      </c>
      <c r="Y159" s="109">
        <f t="shared" si="8"/>
        <v>0.12709032632686301</v>
      </c>
    </row>
    <row r="160" spans="2:25" x14ac:dyDescent="0.25">
      <c r="B160" s="26">
        <f>IF('Training Data'!A157="M",1,0)</f>
        <v>0</v>
      </c>
      <c r="C160" s="22">
        <f>IF('Training Data'!A157="F",1,0)</f>
        <v>1</v>
      </c>
      <c r="D160" s="26">
        <f>IF('Training Data'!$B157="H",1,0)</f>
        <v>1</v>
      </c>
      <c r="E160" s="22">
        <f>IF('Training Data'!$B157="A",1,0)</f>
        <v>0</v>
      </c>
      <c r="F160" s="37">
        <v>0</v>
      </c>
      <c r="G160" s="37">
        <v>0</v>
      </c>
      <c r="H160" s="37">
        <v>0</v>
      </c>
      <c r="I160" s="37">
        <v>1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1</v>
      </c>
      <c r="P160" s="37">
        <v>0</v>
      </c>
      <c r="Q160" s="37">
        <v>0</v>
      </c>
      <c r="R160" s="37">
        <v>0</v>
      </c>
      <c r="S160" s="37">
        <v>0</v>
      </c>
      <c r="T160" s="22">
        <v>0</v>
      </c>
      <c r="U160" s="24">
        <v>1</v>
      </c>
      <c r="V160" s="76">
        <v>1</v>
      </c>
      <c r="W160" s="71">
        <f t="shared" si="6"/>
        <v>5.6904519077587912</v>
      </c>
      <c r="X160" s="68">
        <f t="shared" si="7"/>
        <v>0.99663330686166018</v>
      </c>
      <c r="Y160" s="109">
        <f t="shared" si="8"/>
        <v>1.1334622687744398E-5</v>
      </c>
    </row>
    <row r="161" spans="2:25" x14ac:dyDescent="0.25">
      <c r="B161" s="26">
        <f>IF('Training Data'!A158="M",1,0)</f>
        <v>0</v>
      </c>
      <c r="C161" s="22">
        <f>IF('Training Data'!A158="F",1,0)</f>
        <v>0</v>
      </c>
      <c r="D161" s="26">
        <f>IF('Training Data'!$B158="H",1,0)</f>
        <v>0</v>
      </c>
      <c r="E161" s="22">
        <f>IF('Training Data'!$B158="A",1,0)</f>
        <v>0</v>
      </c>
      <c r="F161" s="37">
        <v>0</v>
      </c>
      <c r="G161" s="37">
        <v>0</v>
      </c>
      <c r="H161" s="37">
        <v>0</v>
      </c>
      <c r="I161" s="37">
        <v>0</v>
      </c>
      <c r="J161" s="37">
        <v>0</v>
      </c>
      <c r="K161" s="37">
        <v>0</v>
      </c>
      <c r="L161" s="37">
        <v>0</v>
      </c>
      <c r="M161" s="37">
        <v>1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22">
        <v>1</v>
      </c>
      <c r="U161" s="24">
        <v>1</v>
      </c>
      <c r="V161" s="76">
        <v>1</v>
      </c>
      <c r="W161" s="71">
        <f t="shared" si="6"/>
        <v>4.4607739152006589</v>
      </c>
      <c r="X161" s="68">
        <f t="shared" si="7"/>
        <v>0.98857853846407473</v>
      </c>
      <c r="Y161" s="109">
        <f t="shared" si="8"/>
        <v>1.3044978361662044E-4</v>
      </c>
    </row>
    <row r="162" spans="2:25" x14ac:dyDescent="0.25">
      <c r="B162" s="26">
        <f>IF('Training Data'!A159="M",1,0)</f>
        <v>0</v>
      </c>
      <c r="C162" s="22">
        <f>IF('Training Data'!A159="F",1,0)</f>
        <v>0</v>
      </c>
      <c r="D162" s="26">
        <f>IF('Training Data'!$B159="H",1,0)</f>
        <v>0</v>
      </c>
      <c r="E162" s="22">
        <f>IF('Training Data'!$B159="A",1,0)</f>
        <v>1</v>
      </c>
      <c r="F162" s="37">
        <v>0</v>
      </c>
      <c r="G162" s="37">
        <v>0</v>
      </c>
      <c r="H162" s="37">
        <v>0</v>
      </c>
      <c r="I162" s="37">
        <v>0</v>
      </c>
      <c r="J162" s="37">
        <v>1</v>
      </c>
      <c r="K162" s="37">
        <v>0</v>
      </c>
      <c r="L162" s="37">
        <v>0</v>
      </c>
      <c r="M162" s="37">
        <v>0</v>
      </c>
      <c r="N162" s="37">
        <v>0</v>
      </c>
      <c r="O162" s="37">
        <v>0</v>
      </c>
      <c r="P162" s="37">
        <v>0</v>
      </c>
      <c r="Q162" s="37">
        <v>0</v>
      </c>
      <c r="R162" s="37">
        <v>0</v>
      </c>
      <c r="S162" s="37">
        <v>0</v>
      </c>
      <c r="T162" s="22">
        <v>0</v>
      </c>
      <c r="U162" s="24">
        <v>1</v>
      </c>
      <c r="V162" s="76">
        <v>1</v>
      </c>
      <c r="W162" s="71">
        <f t="shared" si="6"/>
        <v>2.9230821487642524</v>
      </c>
      <c r="X162" s="68">
        <f t="shared" si="7"/>
        <v>0.9489757458167104</v>
      </c>
      <c r="Y162" s="109">
        <f t="shared" si="8"/>
        <v>2.603474514960946E-3</v>
      </c>
    </row>
    <row r="163" spans="2:25" x14ac:dyDescent="0.25">
      <c r="B163" s="26">
        <f>IF('Training Data'!A160="M",1,0)</f>
        <v>1</v>
      </c>
      <c r="C163" s="22">
        <f>IF('Training Data'!A160="F",1,0)</f>
        <v>0</v>
      </c>
      <c r="D163" s="26">
        <f>IF('Training Data'!$B160="H",1,0)</f>
        <v>1</v>
      </c>
      <c r="E163" s="22">
        <f>IF('Training Data'!$B160="A",1,0)</f>
        <v>0</v>
      </c>
      <c r="F163" s="37">
        <v>0</v>
      </c>
      <c r="G163" s="37">
        <v>0</v>
      </c>
      <c r="H163" s="37">
        <v>0</v>
      </c>
      <c r="I163" s="37">
        <v>0</v>
      </c>
      <c r="J163" s="37">
        <v>1</v>
      </c>
      <c r="K163" s="37">
        <v>0</v>
      </c>
      <c r="L163" s="37">
        <v>0</v>
      </c>
      <c r="M163" s="37">
        <v>1</v>
      </c>
      <c r="N163" s="37">
        <v>0</v>
      </c>
      <c r="O163" s="37">
        <v>0</v>
      </c>
      <c r="P163" s="37">
        <v>1</v>
      </c>
      <c r="Q163" s="37">
        <v>0</v>
      </c>
      <c r="R163" s="37">
        <v>0</v>
      </c>
      <c r="S163" s="37">
        <v>0</v>
      </c>
      <c r="T163" s="22">
        <v>1</v>
      </c>
      <c r="U163" s="24">
        <v>1</v>
      </c>
      <c r="V163" s="76">
        <v>1</v>
      </c>
      <c r="W163" s="71">
        <f t="shared" si="6"/>
        <v>4.5290123217665714</v>
      </c>
      <c r="X163" s="68">
        <f t="shared" si="7"/>
        <v>0.98932388034953389</v>
      </c>
      <c r="Y163" s="109">
        <f t="shared" si="8"/>
        <v>1.139795307910686E-4</v>
      </c>
    </row>
    <row r="164" spans="2:25" x14ac:dyDescent="0.25">
      <c r="B164" s="26">
        <f>IF('Training Data'!A161="M",1,0)</f>
        <v>0</v>
      </c>
      <c r="C164" s="22">
        <f>IF('Training Data'!A161="F",1,0)</f>
        <v>1</v>
      </c>
      <c r="D164" s="26">
        <f>IF('Training Data'!$B161="H",1,0)</f>
        <v>1</v>
      </c>
      <c r="E164" s="22">
        <f>IF('Training Data'!$B161="A",1,0)</f>
        <v>0</v>
      </c>
      <c r="F164" s="37">
        <v>0</v>
      </c>
      <c r="G164" s="37">
        <v>0</v>
      </c>
      <c r="H164" s="37">
        <v>0</v>
      </c>
      <c r="I164" s="37">
        <v>0</v>
      </c>
      <c r="J164" s="37">
        <v>1</v>
      </c>
      <c r="K164" s="37">
        <v>0</v>
      </c>
      <c r="L164" s="37">
        <v>0</v>
      </c>
      <c r="M164" s="37">
        <v>1</v>
      </c>
      <c r="N164" s="37">
        <v>0</v>
      </c>
      <c r="O164" s="37">
        <v>0</v>
      </c>
      <c r="P164" s="37">
        <v>0</v>
      </c>
      <c r="Q164" s="37">
        <v>1</v>
      </c>
      <c r="R164" s="37">
        <v>0</v>
      </c>
      <c r="S164" s="37">
        <v>0</v>
      </c>
      <c r="T164" s="22">
        <v>1</v>
      </c>
      <c r="U164" s="24">
        <v>1</v>
      </c>
      <c r="V164" s="76">
        <v>1</v>
      </c>
      <c r="W164" s="71">
        <f t="shared" si="6"/>
        <v>8.382939047738585</v>
      </c>
      <c r="X164" s="68">
        <f t="shared" si="7"/>
        <v>0.999771315619982</v>
      </c>
      <c r="Y164" s="109">
        <f t="shared" si="8"/>
        <v>5.2296545664215238E-8</v>
      </c>
    </row>
    <row r="165" spans="2:25" x14ac:dyDescent="0.25">
      <c r="B165" s="26">
        <f>IF('Training Data'!A162="M",1,0)</f>
        <v>1</v>
      </c>
      <c r="C165" s="22">
        <f>IF('Training Data'!A162="F",1,0)</f>
        <v>0</v>
      </c>
      <c r="D165" s="26">
        <f>IF('Training Data'!$B162="H",1,0)</f>
        <v>0</v>
      </c>
      <c r="E165" s="22">
        <f>IF('Training Data'!$B162="A",1,0)</f>
        <v>1</v>
      </c>
      <c r="F165" s="37">
        <v>0</v>
      </c>
      <c r="G165" s="37">
        <v>0</v>
      </c>
      <c r="H165" s="37">
        <v>1</v>
      </c>
      <c r="I165" s="37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22">
        <v>0</v>
      </c>
      <c r="U165" s="24">
        <v>1</v>
      </c>
      <c r="V165" s="76">
        <v>1</v>
      </c>
      <c r="W165" s="71">
        <f t="shared" si="6"/>
        <v>-2.9893603226077285</v>
      </c>
      <c r="X165" s="68">
        <f t="shared" si="7"/>
        <v>4.7908859402388489E-2</v>
      </c>
      <c r="Y165" s="109">
        <f t="shared" si="8"/>
        <v>0.90647754000446079</v>
      </c>
    </row>
    <row r="166" spans="2:25" x14ac:dyDescent="0.25">
      <c r="B166" s="26">
        <f>IF('Training Data'!A163="M",1,0)</f>
        <v>1</v>
      </c>
      <c r="C166" s="22">
        <f>IF('Training Data'!A163="F",1,0)</f>
        <v>0</v>
      </c>
      <c r="D166" s="26">
        <f>IF('Training Data'!$B163="H",1,0)</f>
        <v>0</v>
      </c>
      <c r="E166" s="22">
        <f>IF('Training Data'!$B163="A",1,0)</f>
        <v>1</v>
      </c>
      <c r="F166" s="37">
        <v>0</v>
      </c>
      <c r="G166" s="37">
        <v>0</v>
      </c>
      <c r="H166" s="37">
        <v>0</v>
      </c>
      <c r="I166" s="37">
        <v>0</v>
      </c>
      <c r="J166" s="37">
        <v>0</v>
      </c>
      <c r="K166" s="37">
        <v>0</v>
      </c>
      <c r="L166" s="37">
        <v>0</v>
      </c>
      <c r="M166" s="37">
        <v>0</v>
      </c>
      <c r="N166" s="37">
        <v>0</v>
      </c>
      <c r="O166" s="37">
        <v>0</v>
      </c>
      <c r="P166" s="37">
        <v>0</v>
      </c>
      <c r="Q166" s="37">
        <v>0</v>
      </c>
      <c r="R166" s="37">
        <v>0</v>
      </c>
      <c r="S166" s="37">
        <v>1</v>
      </c>
      <c r="T166" s="22">
        <v>0</v>
      </c>
      <c r="U166" s="24">
        <v>1</v>
      </c>
      <c r="V166" s="76">
        <v>1</v>
      </c>
      <c r="W166" s="71">
        <f t="shared" si="6"/>
        <v>-2.2823713534772403</v>
      </c>
      <c r="X166" s="68">
        <f t="shared" si="7"/>
        <v>9.2593519513365391E-2</v>
      </c>
      <c r="Y166" s="109">
        <f t="shared" si="8"/>
        <v>0.82338652082914121</v>
      </c>
    </row>
    <row r="167" spans="2:25" x14ac:dyDescent="0.25">
      <c r="B167" s="26">
        <f>IF('Training Data'!A164="M",1,0)</f>
        <v>0</v>
      </c>
      <c r="C167" s="22">
        <f>IF('Training Data'!A164="F",1,0)</f>
        <v>1</v>
      </c>
      <c r="D167" s="26">
        <f>IF('Training Data'!$B164="H",1,0)</f>
        <v>1</v>
      </c>
      <c r="E167" s="22">
        <f>IF('Training Data'!$B164="A",1,0)</f>
        <v>0</v>
      </c>
      <c r="F167" s="37">
        <v>0</v>
      </c>
      <c r="G167" s="37">
        <v>0</v>
      </c>
      <c r="H167" s="37">
        <v>1</v>
      </c>
      <c r="I167" s="37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22">
        <v>1</v>
      </c>
      <c r="U167" s="24">
        <v>1</v>
      </c>
      <c r="V167" s="76">
        <v>1</v>
      </c>
      <c r="W167" s="71">
        <f t="shared" si="6"/>
        <v>-0.66388692101173274</v>
      </c>
      <c r="X167" s="68">
        <f t="shared" si="7"/>
        <v>0.3398670099275149</v>
      </c>
      <c r="Y167" s="109">
        <f t="shared" si="8"/>
        <v>0.43577556458203964</v>
      </c>
    </row>
    <row r="168" spans="2:25" x14ac:dyDescent="0.25">
      <c r="B168" s="26">
        <f>IF('Training Data'!A165="M",1,0)</f>
        <v>1</v>
      </c>
      <c r="C168" s="22">
        <f>IF('Training Data'!A165="F",1,0)</f>
        <v>0</v>
      </c>
      <c r="D168" s="26">
        <f>IF('Training Data'!$B165="H",1,0)</f>
        <v>0</v>
      </c>
      <c r="E168" s="22">
        <f>IF('Training Data'!$B165="A",1,0)</f>
        <v>1</v>
      </c>
      <c r="F168" s="37">
        <v>0</v>
      </c>
      <c r="G168" s="37">
        <v>0</v>
      </c>
      <c r="H168" s="37">
        <v>0</v>
      </c>
      <c r="I168" s="37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1</v>
      </c>
      <c r="S168" s="37">
        <v>0</v>
      </c>
      <c r="T168" s="22">
        <v>0</v>
      </c>
      <c r="U168" s="24">
        <v>1</v>
      </c>
      <c r="V168" s="76">
        <v>1</v>
      </c>
      <c r="W168" s="71">
        <f t="shared" si="6"/>
        <v>0.58965999344755993</v>
      </c>
      <c r="X168" s="68">
        <f t="shared" si="7"/>
        <v>0.64328712860086912</v>
      </c>
      <c r="Y168" s="109">
        <f t="shared" si="8"/>
        <v>0.12724407262181289</v>
      </c>
    </row>
    <row r="169" spans="2:25" x14ac:dyDescent="0.25">
      <c r="B169" s="26">
        <f>IF('Training Data'!A166="M",1,0)</f>
        <v>0</v>
      </c>
      <c r="C169" s="22">
        <f>IF('Training Data'!A166="F",1,0)</f>
        <v>1</v>
      </c>
      <c r="D169" s="26">
        <f>IF('Training Data'!$B166="H",1,0)</f>
        <v>1</v>
      </c>
      <c r="E169" s="22">
        <f>IF('Training Data'!$B166="A",1,0)</f>
        <v>0</v>
      </c>
      <c r="F169" s="37">
        <v>0</v>
      </c>
      <c r="G169" s="37">
        <v>0</v>
      </c>
      <c r="H169" s="37">
        <v>0</v>
      </c>
      <c r="I169" s="37">
        <v>0</v>
      </c>
      <c r="J169" s="37">
        <v>1</v>
      </c>
      <c r="K169" s="37">
        <v>0</v>
      </c>
      <c r="L169" s="37">
        <v>0</v>
      </c>
      <c r="M169" s="37">
        <v>0</v>
      </c>
      <c r="N169" s="37">
        <v>0</v>
      </c>
      <c r="O169" s="37">
        <v>1</v>
      </c>
      <c r="P169" s="37">
        <v>0</v>
      </c>
      <c r="Q169" s="37">
        <v>0</v>
      </c>
      <c r="R169" s="37">
        <v>1</v>
      </c>
      <c r="S169" s="37">
        <v>0</v>
      </c>
      <c r="T169" s="22">
        <v>0</v>
      </c>
      <c r="U169" s="24">
        <v>1</v>
      </c>
      <c r="V169" s="76">
        <v>1</v>
      </c>
      <c r="W169" s="71">
        <f t="shared" si="6"/>
        <v>4.8607488768136706</v>
      </c>
      <c r="X169" s="68">
        <f t="shared" si="7"/>
        <v>0.99231483723480085</v>
      </c>
      <c r="Y169" s="109">
        <f t="shared" si="8"/>
        <v>5.9061726727603438E-5</v>
      </c>
    </row>
    <row r="170" spans="2:25" x14ac:dyDescent="0.25">
      <c r="B170" s="26">
        <f>IF('Training Data'!A167="M",1,0)</f>
        <v>1</v>
      </c>
      <c r="C170" s="22">
        <f>IF('Training Data'!A167="F",1,0)</f>
        <v>0</v>
      </c>
      <c r="D170" s="26">
        <f>IF('Training Data'!$B167="H",1,0)</f>
        <v>1</v>
      </c>
      <c r="E170" s="22">
        <f>IF('Training Data'!$B167="A",1,0)</f>
        <v>0</v>
      </c>
      <c r="F170" s="37">
        <v>1</v>
      </c>
      <c r="G170" s="37">
        <v>0</v>
      </c>
      <c r="H170" s="37">
        <v>0</v>
      </c>
      <c r="I170" s="37">
        <v>1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1</v>
      </c>
      <c r="R170" s="37">
        <v>0</v>
      </c>
      <c r="S170" s="37">
        <v>0</v>
      </c>
      <c r="T170" s="22">
        <v>1</v>
      </c>
      <c r="U170" s="24">
        <v>1</v>
      </c>
      <c r="V170" s="76">
        <v>1</v>
      </c>
      <c r="W170" s="71">
        <f t="shared" si="6"/>
        <v>11.316812880268076</v>
      </c>
      <c r="X170" s="68">
        <f t="shared" si="7"/>
        <v>0.99998783350927167</v>
      </c>
      <c r="Y170" s="109">
        <f t="shared" si="8"/>
        <v>1.4802349664246648E-10</v>
      </c>
    </row>
    <row r="171" spans="2:25" x14ac:dyDescent="0.25">
      <c r="B171" s="26">
        <f>IF('Training Data'!A168="M",1,0)</f>
        <v>0</v>
      </c>
      <c r="C171" s="22">
        <f>IF('Training Data'!A168="F",1,0)</f>
        <v>0</v>
      </c>
      <c r="D171" s="26">
        <f>IF('Training Data'!$B168="H",1,0)</f>
        <v>1</v>
      </c>
      <c r="E171" s="22">
        <f>IF('Training Data'!$B168="A",1,0)</f>
        <v>0</v>
      </c>
      <c r="F171" s="37">
        <v>0</v>
      </c>
      <c r="G171" s="37">
        <v>0</v>
      </c>
      <c r="H171" s="37">
        <v>0</v>
      </c>
      <c r="I171" s="37">
        <v>0</v>
      </c>
      <c r="J171" s="37">
        <v>1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22">
        <v>0</v>
      </c>
      <c r="U171" s="24">
        <v>1</v>
      </c>
      <c r="V171" s="76">
        <v>1</v>
      </c>
      <c r="W171" s="71">
        <f t="shared" si="6"/>
        <v>2.5809692162297013</v>
      </c>
      <c r="X171" s="68">
        <f t="shared" si="7"/>
        <v>0.92962670251060042</v>
      </c>
      <c r="Y171" s="109">
        <f t="shared" si="8"/>
        <v>4.9524009995315331E-3</v>
      </c>
    </row>
    <row r="172" spans="2:25" x14ac:dyDescent="0.25">
      <c r="B172" s="26">
        <f>IF('Training Data'!A169="M",1,0)</f>
        <v>1</v>
      </c>
      <c r="C172" s="22">
        <f>IF('Training Data'!A169="F",1,0)</f>
        <v>0</v>
      </c>
      <c r="D172" s="26">
        <f>IF('Training Data'!$B169="H",1,0)</f>
        <v>0</v>
      </c>
      <c r="E172" s="22">
        <f>IF('Training Data'!$B169="A",1,0)</f>
        <v>1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22">
        <v>0</v>
      </c>
      <c r="U172" s="24">
        <v>1</v>
      </c>
      <c r="V172" s="76">
        <v>1</v>
      </c>
      <c r="W172" s="71">
        <f t="shared" si="6"/>
        <v>-0.72538707172558525</v>
      </c>
      <c r="X172" s="68">
        <f t="shared" si="7"/>
        <v>0.32620781789864178</v>
      </c>
      <c r="Y172" s="109">
        <f t="shared" si="8"/>
        <v>0.45399590466090978</v>
      </c>
    </row>
    <row r="173" spans="2:25" x14ac:dyDescent="0.25">
      <c r="B173" s="26">
        <f>IF('Training Data'!A170="M",1,0)</f>
        <v>0</v>
      </c>
      <c r="C173" s="22">
        <f>IF('Training Data'!A170="F",1,0)</f>
        <v>0</v>
      </c>
      <c r="D173" s="26">
        <f>IF('Training Data'!$B170="H",1,0)</f>
        <v>0</v>
      </c>
      <c r="E173" s="22">
        <f>IF('Training Data'!$B170="A",1,0)</f>
        <v>0</v>
      </c>
      <c r="F173" s="37">
        <v>0</v>
      </c>
      <c r="G173" s="37">
        <v>0</v>
      </c>
      <c r="H173" s="37">
        <v>0</v>
      </c>
      <c r="I173" s="37">
        <v>0</v>
      </c>
      <c r="J173" s="37">
        <v>0</v>
      </c>
      <c r="K173" s="37">
        <v>0</v>
      </c>
      <c r="L173" s="37">
        <v>0</v>
      </c>
      <c r="M173" s="37">
        <v>0</v>
      </c>
      <c r="N173" s="37">
        <v>0</v>
      </c>
      <c r="O173" s="37">
        <v>0</v>
      </c>
      <c r="P173" s="37">
        <v>0</v>
      </c>
      <c r="Q173" s="37">
        <v>0</v>
      </c>
      <c r="R173" s="37">
        <v>0</v>
      </c>
      <c r="S173" s="37">
        <v>0</v>
      </c>
      <c r="T173" s="22">
        <v>0</v>
      </c>
      <c r="U173" s="24">
        <v>1</v>
      </c>
      <c r="V173" s="76">
        <v>1</v>
      </c>
      <c r="W173" s="71">
        <f t="shared" si="6"/>
        <v>0.13878342208732086</v>
      </c>
      <c r="X173" s="68">
        <f t="shared" si="7"/>
        <v>0.5346402733036355</v>
      </c>
      <c r="Y173" s="109">
        <f t="shared" si="8"/>
        <v>0.21655967523091504</v>
      </c>
    </row>
    <row r="174" spans="2:25" x14ac:dyDescent="0.25">
      <c r="B174" s="26">
        <f>IF('Training Data'!A171="M",1,0)</f>
        <v>0</v>
      </c>
      <c r="C174" s="22">
        <f>IF('Training Data'!A171="F",1,0)</f>
        <v>1</v>
      </c>
      <c r="D174" s="26">
        <f>IF('Training Data'!$B171="H",1,0)</f>
        <v>0</v>
      </c>
      <c r="E174" s="22">
        <f>IF('Training Data'!$B171="A",1,0)</f>
        <v>1</v>
      </c>
      <c r="F174" s="37">
        <v>0</v>
      </c>
      <c r="G174" s="37">
        <v>0</v>
      </c>
      <c r="H174" s="37">
        <v>0</v>
      </c>
      <c r="I174" s="37">
        <v>0</v>
      </c>
      <c r="J174" s="37">
        <v>0</v>
      </c>
      <c r="K174" s="37">
        <v>0</v>
      </c>
      <c r="L174" s="37">
        <v>0</v>
      </c>
      <c r="M174" s="37">
        <v>0</v>
      </c>
      <c r="N174" s="37">
        <v>0</v>
      </c>
      <c r="O174" s="37">
        <v>0</v>
      </c>
      <c r="P174" s="37">
        <v>0</v>
      </c>
      <c r="Q174" s="37">
        <v>0</v>
      </c>
      <c r="R174" s="37">
        <v>0</v>
      </c>
      <c r="S174" s="37">
        <v>0</v>
      </c>
      <c r="T174" s="22">
        <v>0</v>
      </c>
      <c r="U174" s="24">
        <v>1</v>
      </c>
      <c r="V174" s="76">
        <v>1</v>
      </c>
      <c r="W174" s="71">
        <f t="shared" si="6"/>
        <v>-0.38233458467905479</v>
      </c>
      <c r="X174" s="68">
        <f t="shared" si="7"/>
        <v>0.40556394725733269</v>
      </c>
      <c r="Y174" s="109">
        <f t="shared" si="8"/>
        <v>0.35335422080028317</v>
      </c>
    </row>
    <row r="175" spans="2:25" x14ac:dyDescent="0.25">
      <c r="B175" s="26">
        <f>IF('Training Data'!A172="M",1,0)</f>
        <v>1</v>
      </c>
      <c r="C175" s="22">
        <f>IF('Training Data'!A172="F",1,0)</f>
        <v>0</v>
      </c>
      <c r="D175" s="26">
        <f>IF('Training Data'!$B172="H",1,0)</f>
        <v>1</v>
      </c>
      <c r="E175" s="22">
        <f>IF('Training Data'!$B172="A",1,0)</f>
        <v>0</v>
      </c>
      <c r="F175" s="37">
        <v>0</v>
      </c>
      <c r="G175" s="37">
        <v>0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0</v>
      </c>
      <c r="O175" s="37">
        <v>0</v>
      </c>
      <c r="P175" s="37">
        <v>0</v>
      </c>
      <c r="Q175" s="37">
        <v>1</v>
      </c>
      <c r="R175" s="37">
        <v>1</v>
      </c>
      <c r="S175" s="37">
        <v>0</v>
      </c>
      <c r="T175" s="22">
        <v>0</v>
      </c>
      <c r="U175" s="24">
        <v>1</v>
      </c>
      <c r="V175" s="76">
        <v>1</v>
      </c>
      <c r="W175" s="71">
        <f t="shared" si="6"/>
        <v>2.177693228870127</v>
      </c>
      <c r="X175" s="68">
        <f t="shared" si="7"/>
        <v>0.89822839421612888</v>
      </c>
      <c r="Y175" s="109">
        <f t="shared" si="8"/>
        <v>1.0357459743827671E-2</v>
      </c>
    </row>
    <row r="176" spans="2:25" x14ac:dyDescent="0.25">
      <c r="B176" s="26">
        <f>IF('Training Data'!A173="M",1,0)</f>
        <v>1</v>
      </c>
      <c r="C176" s="22">
        <f>IF('Training Data'!A173="F",1,0)</f>
        <v>0</v>
      </c>
      <c r="D176" s="26">
        <f>IF('Training Data'!$B173="H",1,0)</f>
        <v>0</v>
      </c>
      <c r="E176" s="22">
        <f>IF('Training Data'!$B173="A",1,0)</f>
        <v>1</v>
      </c>
      <c r="F176" s="37">
        <v>0</v>
      </c>
      <c r="G176" s="37">
        <v>0</v>
      </c>
      <c r="H176" s="37">
        <v>0</v>
      </c>
      <c r="I176" s="37">
        <v>0</v>
      </c>
      <c r="J176" s="37">
        <v>0</v>
      </c>
      <c r="K176" s="37">
        <v>0</v>
      </c>
      <c r="L176" s="37">
        <v>0</v>
      </c>
      <c r="M176" s="37">
        <v>0</v>
      </c>
      <c r="N176" s="37">
        <v>0</v>
      </c>
      <c r="O176" s="37">
        <v>0</v>
      </c>
      <c r="P176" s="37">
        <v>0</v>
      </c>
      <c r="Q176" s="37">
        <v>0</v>
      </c>
      <c r="R176" s="37">
        <v>0</v>
      </c>
      <c r="S176" s="37">
        <v>0</v>
      </c>
      <c r="T176" s="22">
        <v>0</v>
      </c>
      <c r="U176" s="24">
        <v>1</v>
      </c>
      <c r="V176" s="76">
        <v>1</v>
      </c>
      <c r="W176" s="71">
        <f t="shared" si="6"/>
        <v>-0.72538707172558525</v>
      </c>
      <c r="X176" s="68">
        <f t="shared" si="7"/>
        <v>0.32620781789864178</v>
      </c>
      <c r="Y176" s="109">
        <f t="shared" si="8"/>
        <v>0.45399590466090978</v>
      </c>
    </row>
    <row r="177" spans="2:25" x14ac:dyDescent="0.25">
      <c r="B177" s="26">
        <f>IF('Training Data'!A174="M",1,0)</f>
        <v>1</v>
      </c>
      <c r="C177" s="22">
        <f>IF('Training Data'!A174="F",1,0)</f>
        <v>0</v>
      </c>
      <c r="D177" s="26">
        <f>IF('Training Data'!$B174="H",1,0)</f>
        <v>0</v>
      </c>
      <c r="E177" s="22">
        <f>IF('Training Data'!$B174="A",1,0)</f>
        <v>1</v>
      </c>
      <c r="F177" s="37">
        <v>0</v>
      </c>
      <c r="G177" s="37">
        <v>0</v>
      </c>
      <c r="H177" s="37">
        <v>0</v>
      </c>
      <c r="I177" s="37">
        <v>0</v>
      </c>
      <c r="J177" s="37">
        <v>0</v>
      </c>
      <c r="K177" s="37">
        <v>0</v>
      </c>
      <c r="L177" s="37">
        <v>0</v>
      </c>
      <c r="M177" s="37">
        <v>0</v>
      </c>
      <c r="N177" s="37">
        <v>0</v>
      </c>
      <c r="O177" s="37">
        <v>0</v>
      </c>
      <c r="P177" s="37">
        <v>0</v>
      </c>
      <c r="Q177" s="37">
        <v>0</v>
      </c>
      <c r="R177" s="37">
        <v>0</v>
      </c>
      <c r="S177" s="37">
        <v>0</v>
      </c>
      <c r="T177" s="22">
        <v>0</v>
      </c>
      <c r="U177" s="24">
        <v>1</v>
      </c>
      <c r="V177" s="76">
        <v>1</v>
      </c>
      <c r="W177" s="71">
        <f t="shared" si="6"/>
        <v>-0.72538707172558525</v>
      </c>
      <c r="X177" s="68">
        <f t="shared" si="7"/>
        <v>0.32620781789864178</v>
      </c>
      <c r="Y177" s="109">
        <f t="shared" si="8"/>
        <v>0.45399590466090978</v>
      </c>
    </row>
    <row r="178" spans="2:25" x14ac:dyDescent="0.25">
      <c r="B178" s="26">
        <f>IF('Training Data'!A175="M",1,0)</f>
        <v>0</v>
      </c>
      <c r="C178" s="22">
        <f>IF('Training Data'!A175="F",1,0)</f>
        <v>1</v>
      </c>
      <c r="D178" s="26">
        <f>IF('Training Data'!$B175="H",1,0)</f>
        <v>1</v>
      </c>
      <c r="E178" s="22">
        <f>IF('Training Data'!$B175="A",1,0)</f>
        <v>0</v>
      </c>
      <c r="F178" s="37">
        <v>1</v>
      </c>
      <c r="G178" s="37">
        <v>0</v>
      </c>
      <c r="H178" s="37">
        <v>0</v>
      </c>
      <c r="I178" s="37">
        <v>0</v>
      </c>
      <c r="J178" s="37">
        <v>0</v>
      </c>
      <c r="K178" s="37">
        <v>0</v>
      </c>
      <c r="L178" s="37">
        <v>0</v>
      </c>
      <c r="M178" s="37">
        <v>0</v>
      </c>
      <c r="N178" s="37">
        <v>0</v>
      </c>
      <c r="O178" s="37">
        <v>0</v>
      </c>
      <c r="P178" s="37">
        <v>0</v>
      </c>
      <c r="Q178" s="37">
        <v>0</v>
      </c>
      <c r="R178" s="37">
        <v>0</v>
      </c>
      <c r="S178" s="37">
        <v>0</v>
      </c>
      <c r="T178" s="22">
        <v>1</v>
      </c>
      <c r="U178" s="24">
        <v>1</v>
      </c>
      <c r="V178" s="76">
        <v>1</v>
      </c>
      <c r="W178" s="71">
        <f t="shared" si="6"/>
        <v>4.7297191993574872</v>
      </c>
      <c r="X178" s="68">
        <f t="shared" si="7"/>
        <v>0.99124831829256477</v>
      </c>
      <c r="Y178" s="109">
        <f t="shared" si="8"/>
        <v>7.6591932708256467E-5</v>
      </c>
    </row>
    <row r="179" spans="2:25" x14ac:dyDescent="0.25">
      <c r="B179" s="26">
        <f>IF('Training Data'!A176="M",1,0)</f>
        <v>0</v>
      </c>
      <c r="C179" s="22">
        <f>IF('Training Data'!A176="F",1,0)</f>
        <v>1</v>
      </c>
      <c r="D179" s="26">
        <f>IF('Training Data'!$B176="H",1,0)</f>
        <v>0</v>
      </c>
      <c r="E179" s="22">
        <f>IF('Training Data'!$B176="A",1,0)</f>
        <v>1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22">
        <v>0</v>
      </c>
      <c r="U179" s="24">
        <v>1</v>
      </c>
      <c r="V179" s="76">
        <v>1</v>
      </c>
      <c r="W179" s="71">
        <f t="shared" si="6"/>
        <v>-0.38233458467905479</v>
      </c>
      <c r="X179" s="68">
        <f t="shared" si="7"/>
        <v>0.40556394725733269</v>
      </c>
      <c r="Y179" s="109">
        <f t="shared" si="8"/>
        <v>0.35335422080028317</v>
      </c>
    </row>
    <row r="180" spans="2:25" x14ac:dyDescent="0.25">
      <c r="B180" s="26">
        <f>IF('Training Data'!A177="M",1,0)</f>
        <v>0</v>
      </c>
      <c r="C180" s="22">
        <f>IF('Training Data'!A177="F",1,0)</f>
        <v>0</v>
      </c>
      <c r="D180" s="26">
        <f>IF('Training Data'!$B177="H",1,0)</f>
        <v>0</v>
      </c>
      <c r="E180" s="22">
        <f>IF('Training Data'!$B177="A",1,0)</f>
        <v>1</v>
      </c>
      <c r="F180" s="37">
        <v>0</v>
      </c>
      <c r="G180" s="37">
        <v>0</v>
      </c>
      <c r="H180" s="37">
        <v>0</v>
      </c>
      <c r="I180" s="37">
        <v>0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1</v>
      </c>
      <c r="P180" s="37">
        <v>0</v>
      </c>
      <c r="Q180" s="37">
        <v>0</v>
      </c>
      <c r="R180" s="37">
        <v>0</v>
      </c>
      <c r="S180" s="37">
        <v>0</v>
      </c>
      <c r="T180" s="22">
        <v>0</v>
      </c>
      <c r="U180" s="24">
        <v>1</v>
      </c>
      <c r="V180" s="76">
        <v>1</v>
      </c>
      <c r="W180" s="71">
        <f t="shared" si="6"/>
        <v>1.4827316698549153</v>
      </c>
      <c r="X180" s="68">
        <f t="shared" si="7"/>
        <v>0.81498482879383316</v>
      </c>
      <c r="Y180" s="109">
        <f t="shared" si="8"/>
        <v>3.423061357644723E-2</v>
      </c>
    </row>
    <row r="181" spans="2:25" x14ac:dyDescent="0.25">
      <c r="B181" s="26">
        <f>IF('Training Data'!A178="M",1,0)</f>
        <v>0</v>
      </c>
      <c r="C181" s="22">
        <f>IF('Training Data'!A178="F",1,0)</f>
        <v>0</v>
      </c>
      <c r="D181" s="26">
        <f>IF('Training Data'!$B178="H",1,0)</f>
        <v>0</v>
      </c>
      <c r="E181" s="22">
        <f>IF('Training Data'!$B178="A",1,0)</f>
        <v>1</v>
      </c>
      <c r="F181" s="37">
        <v>0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  <c r="Q181" s="37">
        <v>1</v>
      </c>
      <c r="R181" s="37">
        <v>1</v>
      </c>
      <c r="S181" s="37">
        <v>0</v>
      </c>
      <c r="T181" s="22">
        <v>1</v>
      </c>
      <c r="U181" s="24">
        <v>1</v>
      </c>
      <c r="V181" s="76">
        <v>1</v>
      </c>
      <c r="W181" s="71">
        <f t="shared" si="6"/>
        <v>5.6375593250967979</v>
      </c>
      <c r="X181" s="68">
        <f t="shared" si="7"/>
        <v>0.99645108923092718</v>
      </c>
      <c r="Y181" s="109">
        <f t="shared" si="8"/>
        <v>1.2594767646841047E-5</v>
      </c>
    </row>
    <row r="182" spans="2:25" x14ac:dyDescent="0.25">
      <c r="B182" s="26">
        <f>IF('Training Data'!A179="M",1,0)</f>
        <v>0</v>
      </c>
      <c r="C182" s="22">
        <f>IF('Training Data'!A179="F",1,0)</f>
        <v>1</v>
      </c>
      <c r="D182" s="26">
        <f>IF('Training Data'!$B179="H",1,0)</f>
        <v>1</v>
      </c>
      <c r="E182" s="22">
        <f>IF('Training Data'!$B179="A",1,0)</f>
        <v>0</v>
      </c>
      <c r="F182" s="37">
        <v>0</v>
      </c>
      <c r="G182" s="37">
        <v>0</v>
      </c>
      <c r="H182" s="37">
        <v>0</v>
      </c>
      <c r="I182" s="37">
        <v>0</v>
      </c>
      <c r="J182" s="37">
        <v>1</v>
      </c>
      <c r="K182" s="37">
        <v>0</v>
      </c>
      <c r="L182" s="37">
        <v>0</v>
      </c>
      <c r="M182" s="37">
        <v>0</v>
      </c>
      <c r="N182" s="37">
        <v>0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  <c r="T182" s="22">
        <v>0</v>
      </c>
      <c r="U182" s="24">
        <v>1</v>
      </c>
      <c r="V182" s="76">
        <v>1</v>
      </c>
      <c r="W182" s="71">
        <f t="shared" si="6"/>
        <v>2.1308023866681283</v>
      </c>
      <c r="X182" s="68">
        <f t="shared" si="7"/>
        <v>0.89386115752825623</v>
      </c>
      <c r="Y182" s="109">
        <f t="shared" si="8"/>
        <v>1.1265453881241639E-2</v>
      </c>
    </row>
    <row r="183" spans="2:25" x14ac:dyDescent="0.25">
      <c r="B183" s="26">
        <f>IF('Training Data'!A180="M",1,0)</f>
        <v>0</v>
      </c>
      <c r="C183" s="22">
        <f>IF('Training Data'!A180="F",1,0)</f>
        <v>1</v>
      </c>
      <c r="D183" s="26">
        <f>IF('Training Data'!$B180="H",1,0)</f>
        <v>1</v>
      </c>
      <c r="E183" s="22">
        <f>IF('Training Data'!$B180="A",1,0)</f>
        <v>0</v>
      </c>
      <c r="F183" s="37">
        <v>0</v>
      </c>
      <c r="G183" s="37">
        <v>0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0</v>
      </c>
      <c r="P183" s="37">
        <v>1</v>
      </c>
      <c r="Q183" s="37">
        <v>0</v>
      </c>
      <c r="R183" s="37">
        <v>0</v>
      </c>
      <c r="S183" s="37">
        <v>0</v>
      </c>
      <c r="T183" s="22">
        <v>0</v>
      </c>
      <c r="U183" s="24">
        <v>1</v>
      </c>
      <c r="V183" s="76">
        <v>1</v>
      </c>
      <c r="W183" s="71">
        <f t="shared" si="6"/>
        <v>-2.3051755881819704</v>
      </c>
      <c r="X183" s="68">
        <f t="shared" si="7"/>
        <v>9.0695227158977682E-2</v>
      </c>
      <c r="Y183" s="109">
        <f t="shared" si="8"/>
        <v>0.82683516991146311</v>
      </c>
    </row>
    <row r="184" spans="2:25" x14ac:dyDescent="0.25">
      <c r="B184" s="26">
        <f>IF('Training Data'!A181="M",1,0)</f>
        <v>0</v>
      </c>
      <c r="C184" s="22">
        <f>IF('Training Data'!A181="F",1,0)</f>
        <v>1</v>
      </c>
      <c r="D184" s="26">
        <f>IF('Training Data'!$B181="H",1,0)</f>
        <v>1</v>
      </c>
      <c r="E184" s="22">
        <f>IF('Training Data'!$B181="A",1,0)</f>
        <v>0</v>
      </c>
      <c r="F184" s="37">
        <v>1</v>
      </c>
      <c r="G184" s="37">
        <v>0</v>
      </c>
      <c r="H184" s="37">
        <v>0</v>
      </c>
      <c r="I184" s="37">
        <v>0</v>
      </c>
      <c r="J184" s="37">
        <v>1</v>
      </c>
      <c r="K184" s="37">
        <v>0</v>
      </c>
      <c r="L184" s="37">
        <v>0</v>
      </c>
      <c r="M184" s="37">
        <v>0</v>
      </c>
      <c r="N184" s="37">
        <v>0</v>
      </c>
      <c r="O184" s="37">
        <v>0</v>
      </c>
      <c r="P184" s="37">
        <v>0</v>
      </c>
      <c r="Q184" s="37">
        <v>0</v>
      </c>
      <c r="R184" s="37">
        <v>0</v>
      </c>
      <c r="S184" s="37">
        <v>0</v>
      </c>
      <c r="T184" s="22">
        <v>1</v>
      </c>
      <c r="U184" s="24">
        <v>1</v>
      </c>
      <c r="V184" s="76">
        <v>1</v>
      </c>
      <c r="W184" s="71">
        <f t="shared" si="6"/>
        <v>7.5849691032392217</v>
      </c>
      <c r="X184" s="68">
        <f t="shared" si="7"/>
        <v>0.99949222747937461</v>
      </c>
      <c r="Y184" s="109">
        <f t="shared" si="8"/>
        <v>2.5783293270226572E-7</v>
      </c>
    </row>
    <row r="185" spans="2:25" x14ac:dyDescent="0.25">
      <c r="B185" s="26">
        <f>IF('Training Data'!A182="M",1,0)</f>
        <v>0</v>
      </c>
      <c r="C185" s="22">
        <f>IF('Training Data'!A182="F",1,0)</f>
        <v>1</v>
      </c>
      <c r="D185" s="26">
        <f>IF('Training Data'!$B182="H",1,0)</f>
        <v>1</v>
      </c>
      <c r="E185" s="22">
        <f>IF('Training Data'!$B182="A",1,0)</f>
        <v>0</v>
      </c>
      <c r="F185" s="37">
        <v>0</v>
      </c>
      <c r="G185" s="37">
        <v>0</v>
      </c>
      <c r="H185" s="37">
        <v>0</v>
      </c>
      <c r="I185" s="37">
        <v>0</v>
      </c>
      <c r="J185" s="37">
        <v>1</v>
      </c>
      <c r="K185" s="37">
        <v>0</v>
      </c>
      <c r="L185" s="37">
        <v>0</v>
      </c>
      <c r="M185" s="37">
        <v>0</v>
      </c>
      <c r="N185" s="37">
        <v>1</v>
      </c>
      <c r="O185" s="37">
        <v>0</v>
      </c>
      <c r="P185" s="37">
        <v>0</v>
      </c>
      <c r="Q185" s="37">
        <v>0</v>
      </c>
      <c r="R185" s="37">
        <v>1</v>
      </c>
      <c r="S185" s="37">
        <v>0</v>
      </c>
      <c r="T185" s="22">
        <v>0</v>
      </c>
      <c r="U185" s="24">
        <v>1</v>
      </c>
      <c r="V185" s="76">
        <v>1</v>
      </c>
      <c r="W185" s="71">
        <f t="shared" si="6"/>
        <v>5.1137140619560366</v>
      </c>
      <c r="X185" s="68">
        <f t="shared" si="7"/>
        <v>0.99402224235989722</v>
      </c>
      <c r="Y185" s="109">
        <f t="shared" si="8"/>
        <v>3.5733586403807116E-5</v>
      </c>
    </row>
    <row r="186" spans="2:25" x14ac:dyDescent="0.25">
      <c r="B186" s="26">
        <f>IF('Training Data'!A183="M",1,0)</f>
        <v>0</v>
      </c>
      <c r="C186" s="22">
        <f>IF('Training Data'!A183="F",1,0)</f>
        <v>1</v>
      </c>
      <c r="D186" s="26">
        <f>IF('Training Data'!$B183="H",1,0)</f>
        <v>0</v>
      </c>
      <c r="E186" s="22">
        <f>IF('Training Data'!$B183="A",1,0)</f>
        <v>0</v>
      </c>
      <c r="F186" s="37">
        <v>0</v>
      </c>
      <c r="G186" s="37">
        <v>0</v>
      </c>
      <c r="H186" s="37">
        <v>0</v>
      </c>
      <c r="I186" s="37">
        <v>1</v>
      </c>
      <c r="J186" s="37">
        <v>1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22">
        <v>0</v>
      </c>
      <c r="U186" s="24">
        <v>1</v>
      </c>
      <c r="V186" s="76">
        <v>1</v>
      </c>
      <c r="W186" s="71">
        <f t="shared" si="6"/>
        <v>7.5438664964074826</v>
      </c>
      <c r="X186" s="68">
        <f t="shared" si="7"/>
        <v>0.9994709331181052</v>
      </c>
      <c r="Y186" s="109">
        <f t="shared" si="8"/>
        <v>2.7991176551788825E-7</v>
      </c>
    </row>
    <row r="187" spans="2:25" x14ac:dyDescent="0.25">
      <c r="B187" s="26">
        <f>IF('Training Data'!A184="M",1,0)</f>
        <v>0</v>
      </c>
      <c r="C187" s="22">
        <f>IF('Training Data'!A184="F",1,0)</f>
        <v>1</v>
      </c>
      <c r="D187" s="26">
        <f>IF('Training Data'!$B184="H",1,0)</f>
        <v>0</v>
      </c>
      <c r="E187" s="22">
        <f>IF('Training Data'!$B184="A",1,0)</f>
        <v>1</v>
      </c>
      <c r="F187" s="37">
        <v>0</v>
      </c>
      <c r="G187" s="37">
        <v>0</v>
      </c>
      <c r="H187" s="37">
        <v>0</v>
      </c>
      <c r="I187" s="37">
        <v>1</v>
      </c>
      <c r="J187" s="37">
        <v>0</v>
      </c>
      <c r="K187" s="37">
        <v>0</v>
      </c>
      <c r="L187" s="37">
        <v>0</v>
      </c>
      <c r="M187" s="37">
        <v>0</v>
      </c>
      <c r="N187" s="37">
        <v>0</v>
      </c>
      <c r="O187" s="37">
        <v>0</v>
      </c>
      <c r="P187" s="37">
        <v>0</v>
      </c>
      <c r="Q187" s="37">
        <v>0</v>
      </c>
      <c r="R187" s="37">
        <v>1</v>
      </c>
      <c r="S187" s="37">
        <v>0</v>
      </c>
      <c r="T187" s="22">
        <v>1</v>
      </c>
      <c r="U187" s="24">
        <v>1</v>
      </c>
      <c r="V187" s="76">
        <v>1</v>
      </c>
      <c r="W187" s="71">
        <f t="shared" si="6"/>
        <v>8.2572463275781072</v>
      </c>
      <c r="X187" s="68">
        <f t="shared" si="7"/>
        <v>0.9997406950215898</v>
      </c>
      <c r="Y187" s="109">
        <f t="shared" si="8"/>
        <v>6.7239071828315296E-8</v>
      </c>
    </row>
    <row r="188" spans="2:25" x14ac:dyDescent="0.25">
      <c r="B188" s="26">
        <f>IF('Training Data'!A185="M",1,0)</f>
        <v>1</v>
      </c>
      <c r="C188" s="22">
        <f>IF('Training Data'!A185="F",1,0)</f>
        <v>0</v>
      </c>
      <c r="D188" s="26">
        <f>IF('Training Data'!$B185="H",1,0)</f>
        <v>0</v>
      </c>
      <c r="E188" s="22">
        <f>IF('Training Data'!$B185="A",1,0)</f>
        <v>1</v>
      </c>
      <c r="F188" s="37">
        <v>0</v>
      </c>
      <c r="G188" s="37">
        <v>0</v>
      </c>
      <c r="H188" s="37">
        <v>0</v>
      </c>
      <c r="I188" s="37">
        <v>0</v>
      </c>
      <c r="J188" s="37">
        <v>0</v>
      </c>
      <c r="K188" s="37">
        <v>0</v>
      </c>
      <c r="L188" s="37">
        <v>0</v>
      </c>
      <c r="M188" s="37">
        <v>1</v>
      </c>
      <c r="N188" s="37">
        <v>0</v>
      </c>
      <c r="O188" s="37">
        <v>0</v>
      </c>
      <c r="P188" s="37">
        <v>0</v>
      </c>
      <c r="Q188" s="37">
        <v>1</v>
      </c>
      <c r="R188" s="37">
        <v>0</v>
      </c>
      <c r="S188" s="37">
        <v>0</v>
      </c>
      <c r="T188" s="22">
        <v>1</v>
      </c>
      <c r="U188" s="24">
        <v>1</v>
      </c>
      <c r="V188" s="76">
        <v>1</v>
      </c>
      <c r="W188" s="71">
        <f t="shared" si="6"/>
        <v>5.5267495893448713</v>
      </c>
      <c r="X188" s="68">
        <f t="shared" si="7"/>
        <v>0.99603686775579103</v>
      </c>
      <c r="Y188" s="109">
        <f t="shared" si="8"/>
        <v>1.57064171850888E-5</v>
      </c>
    </row>
    <row r="189" spans="2:25" x14ac:dyDescent="0.25">
      <c r="B189" s="26">
        <f>IF('Training Data'!A186="M",1,0)</f>
        <v>0</v>
      </c>
      <c r="C189" s="22">
        <f>IF('Training Data'!A186="F",1,0)</f>
        <v>1</v>
      </c>
      <c r="D189" s="26">
        <f>IF('Training Data'!$B186="H",1,0)</f>
        <v>1</v>
      </c>
      <c r="E189" s="22">
        <f>IF('Training Data'!$B186="A",1,0)</f>
        <v>0</v>
      </c>
      <c r="F189" s="37">
        <v>0</v>
      </c>
      <c r="G189" s="37">
        <v>0</v>
      </c>
      <c r="H189" s="37">
        <v>1</v>
      </c>
      <c r="I189" s="37">
        <v>0</v>
      </c>
      <c r="J189" s="37">
        <v>0</v>
      </c>
      <c r="K189" s="37">
        <v>0</v>
      </c>
      <c r="L189" s="37">
        <v>0</v>
      </c>
      <c r="M189" s="37">
        <v>0</v>
      </c>
      <c r="N189" s="37">
        <v>0</v>
      </c>
      <c r="O189" s="37">
        <v>0</v>
      </c>
      <c r="P189" s="37">
        <v>1</v>
      </c>
      <c r="Q189" s="37">
        <v>1</v>
      </c>
      <c r="R189" s="37">
        <v>1</v>
      </c>
      <c r="S189" s="37">
        <v>0</v>
      </c>
      <c r="T189" s="22">
        <v>0</v>
      </c>
      <c r="U189" s="24">
        <v>1</v>
      </c>
      <c r="V189" s="76">
        <v>1</v>
      </c>
      <c r="W189" s="71">
        <f t="shared" si="6"/>
        <v>-1.3239556059338495</v>
      </c>
      <c r="X189" s="68">
        <f t="shared" si="7"/>
        <v>0.21016093653144668</v>
      </c>
      <c r="Y189" s="109">
        <f t="shared" si="8"/>
        <v>0.62384574618088129</v>
      </c>
    </row>
    <row r="190" spans="2:25" x14ac:dyDescent="0.25">
      <c r="B190" s="26">
        <f>IF('Training Data'!A187="M",1,0)</f>
        <v>0</v>
      </c>
      <c r="C190" s="22">
        <f>IF('Training Data'!A187="F",1,0)</f>
        <v>0</v>
      </c>
      <c r="D190" s="26">
        <f>IF('Training Data'!$B187="H",1,0)</f>
        <v>1</v>
      </c>
      <c r="E190" s="22">
        <f>IF('Training Data'!$B187="A",1,0)</f>
        <v>0</v>
      </c>
      <c r="F190" s="37">
        <v>1</v>
      </c>
      <c r="G190" s="37">
        <v>0</v>
      </c>
      <c r="H190" s="37">
        <v>0</v>
      </c>
      <c r="I190" s="37">
        <v>0</v>
      </c>
      <c r="J190" s="37">
        <v>0</v>
      </c>
      <c r="K190" s="37">
        <v>0</v>
      </c>
      <c r="L190" s="37">
        <v>0</v>
      </c>
      <c r="M190" s="37">
        <v>0</v>
      </c>
      <c r="N190" s="37">
        <v>0</v>
      </c>
      <c r="O190" s="37">
        <v>0</v>
      </c>
      <c r="P190" s="37">
        <v>0</v>
      </c>
      <c r="Q190" s="37">
        <v>0</v>
      </c>
      <c r="R190" s="37">
        <v>1</v>
      </c>
      <c r="S190" s="37">
        <v>0</v>
      </c>
      <c r="T190" s="22">
        <v>0</v>
      </c>
      <c r="U190" s="24">
        <v>1</v>
      </c>
      <c r="V190" s="76">
        <v>1</v>
      </c>
      <c r="W190" s="71">
        <f t="shared" si="6"/>
        <v>4.1703992470081896</v>
      </c>
      <c r="X190" s="68">
        <f t="shared" si="7"/>
        <v>0.98478886057366954</v>
      </c>
      <c r="Y190" s="109">
        <f t="shared" si="8"/>
        <v>2.3137876264726483E-4</v>
      </c>
    </row>
    <row r="191" spans="2:25" x14ac:dyDescent="0.25">
      <c r="B191" s="26">
        <f>IF('Training Data'!A188="M",1,0)</f>
        <v>0</v>
      </c>
      <c r="C191" s="22">
        <f>IF('Training Data'!A188="F",1,0)</f>
        <v>1</v>
      </c>
      <c r="D191" s="26">
        <f>IF('Training Data'!$B188="H",1,0)</f>
        <v>0</v>
      </c>
      <c r="E191" s="22">
        <f>IF('Training Data'!$B188="A",1,0)</f>
        <v>1</v>
      </c>
      <c r="F191" s="37">
        <v>0</v>
      </c>
      <c r="G191" s="37">
        <v>0</v>
      </c>
      <c r="H191" s="37">
        <v>0</v>
      </c>
      <c r="I191" s="37">
        <v>0</v>
      </c>
      <c r="J191" s="37">
        <v>0</v>
      </c>
      <c r="K191" s="37">
        <v>0</v>
      </c>
      <c r="L191" s="37">
        <v>0</v>
      </c>
      <c r="M191" s="37">
        <v>0</v>
      </c>
      <c r="N191" s="37">
        <v>0</v>
      </c>
      <c r="O191" s="37">
        <v>0</v>
      </c>
      <c r="P191" s="37">
        <v>0</v>
      </c>
      <c r="Q191" s="37">
        <v>0</v>
      </c>
      <c r="R191" s="37">
        <v>0</v>
      </c>
      <c r="S191" s="37">
        <v>0</v>
      </c>
      <c r="T191" s="22">
        <v>0</v>
      </c>
      <c r="U191" s="24">
        <v>1</v>
      </c>
      <c r="V191" s="76">
        <v>1</v>
      </c>
      <c r="W191" s="71">
        <f t="shared" si="6"/>
        <v>-0.38233458467905479</v>
      </c>
      <c r="X191" s="68">
        <f t="shared" si="7"/>
        <v>0.40556394725733269</v>
      </c>
      <c r="Y191" s="109">
        <f t="shared" si="8"/>
        <v>0.35335422080028317</v>
      </c>
    </row>
    <row r="192" spans="2:25" x14ac:dyDescent="0.25">
      <c r="B192" s="26">
        <f>IF('Training Data'!A189="M",1,0)</f>
        <v>1</v>
      </c>
      <c r="C192" s="22">
        <f>IF('Training Data'!A189="F",1,0)</f>
        <v>0</v>
      </c>
      <c r="D192" s="26">
        <f>IF('Training Data'!$B189="H",1,0)</f>
        <v>0</v>
      </c>
      <c r="E192" s="22">
        <f>IF('Training Data'!$B189="A",1,0)</f>
        <v>0</v>
      </c>
      <c r="F192" s="37">
        <v>1</v>
      </c>
      <c r="G192" s="37">
        <v>0</v>
      </c>
      <c r="H192" s="37">
        <v>0</v>
      </c>
      <c r="I192" s="37">
        <v>0</v>
      </c>
      <c r="J192" s="37">
        <v>0</v>
      </c>
      <c r="K192" s="37">
        <v>0</v>
      </c>
      <c r="L192" s="37">
        <v>0</v>
      </c>
      <c r="M192" s="37">
        <v>1</v>
      </c>
      <c r="N192" s="37">
        <v>0</v>
      </c>
      <c r="O192" s="37">
        <v>0</v>
      </c>
      <c r="P192" s="37">
        <v>0</v>
      </c>
      <c r="Q192" s="37">
        <v>1</v>
      </c>
      <c r="R192" s="37">
        <v>0</v>
      </c>
      <c r="S192" s="37">
        <v>0</v>
      </c>
      <c r="T192" s="22">
        <v>1</v>
      </c>
      <c r="U192" s="24">
        <v>1</v>
      </c>
      <c r="V192" s="76">
        <v>1</v>
      </c>
      <c r="W192" s="71">
        <f t="shared" si="6"/>
        <v>8.7273336360367519</v>
      </c>
      <c r="X192" s="68">
        <f t="shared" si="7"/>
        <v>0.99983793218787986</v>
      </c>
      <c r="Y192" s="109">
        <f t="shared" si="8"/>
        <v>2.6265975725407986E-8</v>
      </c>
    </row>
    <row r="193" spans="2:25" x14ac:dyDescent="0.25">
      <c r="B193" s="26">
        <f>IF('Training Data'!A190="M",1,0)</f>
        <v>1</v>
      </c>
      <c r="C193" s="22">
        <f>IF('Training Data'!A190="F",1,0)</f>
        <v>0</v>
      </c>
      <c r="D193" s="26">
        <f>IF('Training Data'!$B190="H",1,0)</f>
        <v>0</v>
      </c>
      <c r="E193" s="22">
        <f>IF('Training Data'!$B190="A",1,0)</f>
        <v>1</v>
      </c>
      <c r="F193" s="37">
        <v>0</v>
      </c>
      <c r="G193" s="37">
        <v>0</v>
      </c>
      <c r="H193" s="37">
        <v>0</v>
      </c>
      <c r="I193" s="37">
        <v>1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1</v>
      </c>
      <c r="P193" s="37">
        <v>0</v>
      </c>
      <c r="Q193" s="37">
        <v>0</v>
      </c>
      <c r="R193" s="37">
        <v>0</v>
      </c>
      <c r="S193" s="37">
        <v>0</v>
      </c>
      <c r="T193" s="22">
        <v>1</v>
      </c>
      <c r="U193" s="24">
        <v>1</v>
      </c>
      <c r="V193" s="76">
        <v>1</v>
      </c>
      <c r="W193" s="71">
        <f t="shared" si="6"/>
        <v>8.0140462003308297</v>
      </c>
      <c r="X193" s="68">
        <f t="shared" si="7"/>
        <v>0.99966932579070011</v>
      </c>
      <c r="Y193" s="109">
        <f t="shared" si="8"/>
        <v>1.0934543269610481E-7</v>
      </c>
    </row>
    <row r="194" spans="2:25" x14ac:dyDescent="0.25">
      <c r="B194" s="26">
        <f>IF('Training Data'!A191="M",1,0)</f>
        <v>1</v>
      </c>
      <c r="C194" s="22">
        <f>IF('Training Data'!A191="F",1,0)</f>
        <v>0</v>
      </c>
      <c r="D194" s="26">
        <f>IF('Training Data'!$B191="H",1,0)</f>
        <v>1</v>
      </c>
      <c r="E194" s="22">
        <f>IF('Training Data'!$B191="A",1,0)</f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1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22">
        <v>1</v>
      </c>
      <c r="U194" s="24">
        <v>1</v>
      </c>
      <c r="V194" s="76">
        <v>1</v>
      </c>
      <c r="W194" s="71">
        <f t="shared" si="6"/>
        <v>3.2544904888532011</v>
      </c>
      <c r="X194" s="68">
        <f t="shared" si="7"/>
        <v>0.96283413722511868</v>
      </c>
      <c r="Y194" s="109">
        <f t="shared" si="8"/>
        <v>1.3813013558013089E-3</v>
      </c>
    </row>
    <row r="195" spans="2:25" x14ac:dyDescent="0.25">
      <c r="B195" s="26">
        <f>IF('Training Data'!A192="M",1,0)</f>
        <v>1</v>
      </c>
      <c r="C195" s="22">
        <f>IF('Training Data'!A192="F",1,0)</f>
        <v>0</v>
      </c>
      <c r="D195" s="26">
        <f>IF('Training Data'!$B192="H",1,0)</f>
        <v>0</v>
      </c>
      <c r="E195" s="22">
        <f>IF('Training Data'!$B192="A",1,0)</f>
        <v>1</v>
      </c>
      <c r="F195" s="37">
        <v>1</v>
      </c>
      <c r="G195" s="37">
        <v>0</v>
      </c>
      <c r="H195" s="37">
        <v>0</v>
      </c>
      <c r="I195" s="37">
        <v>0</v>
      </c>
      <c r="J195" s="37">
        <v>0</v>
      </c>
      <c r="K195" s="37">
        <v>0</v>
      </c>
      <c r="L195" s="37">
        <v>0</v>
      </c>
      <c r="M195" s="37">
        <v>0</v>
      </c>
      <c r="N195" s="37">
        <v>0</v>
      </c>
      <c r="O195" s="37">
        <v>0</v>
      </c>
      <c r="P195" s="37">
        <v>0</v>
      </c>
      <c r="Q195" s="37">
        <v>0</v>
      </c>
      <c r="R195" s="37">
        <v>0</v>
      </c>
      <c r="S195" s="37">
        <v>0</v>
      </c>
      <c r="T195" s="22">
        <v>0</v>
      </c>
      <c r="U195" s="24">
        <v>1</v>
      </c>
      <c r="V195" s="76">
        <v>1</v>
      </c>
      <c r="W195" s="71">
        <f t="shared" si="6"/>
        <v>2.4042457977614919</v>
      </c>
      <c r="X195" s="68">
        <f t="shared" si="7"/>
        <v>0.91715049435318063</v>
      </c>
      <c r="Y195" s="109">
        <f t="shared" si="8"/>
        <v>6.8640405859223541E-3</v>
      </c>
    </row>
    <row r="196" spans="2:25" x14ac:dyDescent="0.25">
      <c r="B196" s="26">
        <f>IF('Training Data'!A193="M",1,0)</f>
        <v>0</v>
      </c>
      <c r="C196" s="22">
        <f>IF('Training Data'!A193="F",1,0)</f>
        <v>1</v>
      </c>
      <c r="D196" s="26">
        <f>IF('Training Data'!$B193="H",1,0)</f>
        <v>0</v>
      </c>
      <c r="E196" s="22">
        <f>IF('Training Data'!$B193="A",1,0)</f>
        <v>0</v>
      </c>
      <c r="F196" s="37">
        <v>0</v>
      </c>
      <c r="G196" s="37">
        <v>0</v>
      </c>
      <c r="H196" s="37">
        <v>0</v>
      </c>
      <c r="I196" s="37">
        <v>1</v>
      </c>
      <c r="J196" s="37">
        <v>0</v>
      </c>
      <c r="K196" s="37">
        <v>0</v>
      </c>
      <c r="L196" s="37">
        <v>0</v>
      </c>
      <c r="M196" s="37">
        <v>0</v>
      </c>
      <c r="N196" s="37">
        <v>0</v>
      </c>
      <c r="O196" s="37">
        <v>0</v>
      </c>
      <c r="P196" s="37">
        <v>0</v>
      </c>
      <c r="Q196" s="37">
        <v>0</v>
      </c>
      <c r="R196" s="37">
        <v>0</v>
      </c>
      <c r="S196" s="37">
        <v>0</v>
      </c>
      <c r="T196" s="22">
        <v>0</v>
      </c>
      <c r="U196" s="24">
        <v>1</v>
      </c>
      <c r="V196" s="76">
        <v>1</v>
      </c>
      <c r="W196" s="71">
        <f t="shared" si="6"/>
        <v>4.6886165925257481</v>
      </c>
      <c r="X196" s="68">
        <f t="shared" si="7"/>
        <v>0.99088445371051015</v>
      </c>
      <c r="Y196" s="109">
        <f t="shared" si="8"/>
        <v>8.3093184155832184E-5</v>
      </c>
    </row>
    <row r="197" spans="2:25" x14ac:dyDescent="0.25">
      <c r="B197" s="26">
        <f>IF('Training Data'!A194="M",1,0)</f>
        <v>0</v>
      </c>
      <c r="C197" s="22">
        <f>IF('Training Data'!A194="F",1,0)</f>
        <v>1</v>
      </c>
      <c r="D197" s="26">
        <f>IF('Training Data'!$B194="H",1,0)</f>
        <v>1</v>
      </c>
      <c r="E197" s="22">
        <f>IF('Training Data'!$B194="A",1,0)</f>
        <v>0</v>
      </c>
      <c r="F197" s="37">
        <v>0</v>
      </c>
      <c r="G197" s="37">
        <v>0</v>
      </c>
      <c r="H197" s="37">
        <v>0</v>
      </c>
      <c r="I197" s="37">
        <v>1</v>
      </c>
      <c r="J197" s="37">
        <v>1</v>
      </c>
      <c r="K197" s="37">
        <v>0</v>
      </c>
      <c r="L197" s="37">
        <v>0</v>
      </c>
      <c r="M197" s="37">
        <v>0</v>
      </c>
      <c r="N197" s="37">
        <v>0</v>
      </c>
      <c r="O197" s="37">
        <v>0</v>
      </c>
      <c r="P197" s="37">
        <v>1</v>
      </c>
      <c r="Q197" s="37">
        <v>0</v>
      </c>
      <c r="R197" s="37">
        <v>0</v>
      </c>
      <c r="S197" s="37">
        <v>0</v>
      </c>
      <c r="T197" s="22">
        <v>0</v>
      </c>
      <c r="U197" s="24">
        <v>1</v>
      </c>
      <c r="V197" s="76">
        <v>1</v>
      </c>
      <c r="W197" s="71">
        <f t="shared" ref="W197:W260" si="9">SUMPRODUCT($B$2:$U$2,B197:U197)</f>
        <v>5.5500743156997645</v>
      </c>
      <c r="X197" s="68">
        <f t="shared" si="7"/>
        <v>0.99612788321472956</v>
      </c>
      <c r="Y197" s="109">
        <f t="shared" si="8"/>
        <v>1.4993288398773093E-5</v>
      </c>
    </row>
    <row r="198" spans="2:25" x14ac:dyDescent="0.25">
      <c r="B198" s="26">
        <f>IF('Training Data'!A195="M",1,0)</f>
        <v>0</v>
      </c>
      <c r="C198" s="22">
        <f>IF('Training Data'!A195="F",1,0)</f>
        <v>1</v>
      </c>
      <c r="D198" s="26">
        <f>IF('Training Data'!$B195="H",1,0)</f>
        <v>0</v>
      </c>
      <c r="E198" s="22">
        <f>IF('Training Data'!$B195="A",1,0)</f>
        <v>1</v>
      </c>
      <c r="F198" s="37">
        <v>0</v>
      </c>
      <c r="G198" s="37">
        <v>0</v>
      </c>
      <c r="H198" s="37">
        <v>0</v>
      </c>
      <c r="I198" s="37">
        <v>0</v>
      </c>
      <c r="J198" s="37">
        <v>1</v>
      </c>
      <c r="K198" s="37">
        <v>0</v>
      </c>
      <c r="L198" s="37">
        <v>0</v>
      </c>
      <c r="M198" s="37">
        <v>0</v>
      </c>
      <c r="N198" s="37">
        <v>0</v>
      </c>
      <c r="O198" s="37">
        <v>0</v>
      </c>
      <c r="P198" s="37">
        <v>0</v>
      </c>
      <c r="Q198" s="37">
        <v>0</v>
      </c>
      <c r="R198" s="37">
        <v>0</v>
      </c>
      <c r="S198" s="37">
        <v>0</v>
      </c>
      <c r="T198" s="22">
        <v>0</v>
      </c>
      <c r="U198" s="24">
        <v>1</v>
      </c>
      <c r="V198" s="76">
        <v>1</v>
      </c>
      <c r="W198" s="71">
        <f t="shared" si="9"/>
        <v>2.4729153192026798</v>
      </c>
      <c r="X198" s="68">
        <f t="shared" ref="X198:X261" si="10">EXP(W198)/(1+EXP(W198))</f>
        <v>0.92222113628047453</v>
      </c>
      <c r="Y198" s="109">
        <f t="shared" ref="Y198:Y261" si="11">(V198-X198)^2</f>
        <v>6.0495516415005153E-3</v>
      </c>
    </row>
    <row r="199" spans="2:25" x14ac:dyDescent="0.25">
      <c r="B199" s="26">
        <f>IF('Training Data'!A196="M",1,0)</f>
        <v>0</v>
      </c>
      <c r="C199" s="22">
        <f>IF('Training Data'!A196="F",1,0)</f>
        <v>1</v>
      </c>
      <c r="D199" s="26">
        <f>IF('Training Data'!$B196="H",1,0)</f>
        <v>0</v>
      </c>
      <c r="E199" s="22">
        <f>IF('Training Data'!$B196="A",1,0)</f>
        <v>1</v>
      </c>
      <c r="F199" s="37">
        <v>0</v>
      </c>
      <c r="G199" s="37">
        <v>0</v>
      </c>
      <c r="H199" s="37">
        <v>0</v>
      </c>
      <c r="I199" s="37">
        <v>0</v>
      </c>
      <c r="J199" s="37">
        <v>0</v>
      </c>
      <c r="K199" s="37">
        <v>0</v>
      </c>
      <c r="L199" s="37">
        <v>0</v>
      </c>
      <c r="M199" s="37">
        <v>0</v>
      </c>
      <c r="N199" s="37">
        <v>0</v>
      </c>
      <c r="O199" s="37">
        <v>0</v>
      </c>
      <c r="P199" s="37">
        <v>0</v>
      </c>
      <c r="Q199" s="37">
        <v>1</v>
      </c>
      <c r="R199" s="37">
        <v>0</v>
      </c>
      <c r="S199" s="37">
        <v>0</v>
      </c>
      <c r="T199" s="22">
        <v>0</v>
      </c>
      <c r="U199" s="24">
        <v>1</v>
      </c>
      <c r="V199" s="76">
        <v>1</v>
      </c>
      <c r="W199" s="71">
        <f t="shared" si="9"/>
        <v>1.5478115832780639</v>
      </c>
      <c r="X199" s="68">
        <f t="shared" si="10"/>
        <v>0.82459743169614863</v>
      </c>
      <c r="Y199" s="109">
        <f t="shared" si="11"/>
        <v>3.0766060967587244E-2</v>
      </c>
    </row>
    <row r="200" spans="2:25" x14ac:dyDescent="0.25">
      <c r="B200" s="26">
        <f>IF('Training Data'!A197="M",1,0)</f>
        <v>1</v>
      </c>
      <c r="C200" s="22">
        <f>IF('Training Data'!A197="F",1,0)</f>
        <v>0</v>
      </c>
      <c r="D200" s="26">
        <f>IF('Training Data'!$B197="H",1,0)</f>
        <v>0</v>
      </c>
      <c r="E200" s="22">
        <f>IF('Training Data'!$B197="A",1,0)</f>
        <v>1</v>
      </c>
      <c r="F200" s="37">
        <v>0</v>
      </c>
      <c r="G200" s="37">
        <v>0</v>
      </c>
      <c r="H200" s="37">
        <v>1</v>
      </c>
      <c r="I200" s="37">
        <v>1</v>
      </c>
      <c r="J200" s="37">
        <v>0</v>
      </c>
      <c r="K200" s="37">
        <v>0</v>
      </c>
      <c r="L200" s="37">
        <v>0</v>
      </c>
      <c r="M200" s="37">
        <v>0</v>
      </c>
      <c r="N200" s="37">
        <v>0</v>
      </c>
      <c r="O200" s="37">
        <v>0</v>
      </c>
      <c r="P200" s="37">
        <v>0</v>
      </c>
      <c r="Q200" s="37">
        <v>0</v>
      </c>
      <c r="R200" s="37">
        <v>0</v>
      </c>
      <c r="S200" s="37">
        <v>0</v>
      </c>
      <c r="T200" s="22">
        <v>0</v>
      </c>
      <c r="U200" s="24">
        <v>1</v>
      </c>
      <c r="V200" s="76">
        <v>1</v>
      </c>
      <c r="W200" s="71">
        <f t="shared" si="9"/>
        <v>2.0106396773922715</v>
      </c>
      <c r="X200" s="68">
        <f t="shared" si="10"/>
        <v>0.88190965767801155</v>
      </c>
      <c r="Y200" s="109">
        <f t="shared" si="11"/>
        <v>1.3945328949724417E-2</v>
      </c>
    </row>
    <row r="201" spans="2:25" x14ac:dyDescent="0.25">
      <c r="B201" s="26">
        <f>IF('Training Data'!A198="M",1,0)</f>
        <v>1</v>
      </c>
      <c r="C201" s="22">
        <f>IF('Training Data'!A198="F",1,0)</f>
        <v>0</v>
      </c>
      <c r="D201" s="26">
        <f>IF('Training Data'!$B198="H",1,0)</f>
        <v>1</v>
      </c>
      <c r="E201" s="22">
        <f>IF('Training Data'!$B198="A",1,0)</f>
        <v>0</v>
      </c>
      <c r="F201" s="37">
        <v>1</v>
      </c>
      <c r="G201" s="37">
        <v>0</v>
      </c>
      <c r="H201" s="37">
        <v>0</v>
      </c>
      <c r="I201" s="37">
        <v>0</v>
      </c>
      <c r="J201" s="37">
        <v>0</v>
      </c>
      <c r="K201" s="37">
        <v>0</v>
      </c>
      <c r="L201" s="37">
        <v>0</v>
      </c>
      <c r="M201" s="37">
        <v>0</v>
      </c>
      <c r="N201" s="37">
        <v>0</v>
      </c>
      <c r="O201" s="37">
        <v>1</v>
      </c>
      <c r="P201" s="37">
        <v>0</v>
      </c>
      <c r="Q201" s="37">
        <v>0</v>
      </c>
      <c r="R201" s="37">
        <v>1</v>
      </c>
      <c r="S201" s="37">
        <v>0</v>
      </c>
      <c r="T201" s="22">
        <v>0</v>
      </c>
      <c r="U201" s="24">
        <v>1</v>
      </c>
      <c r="V201" s="76">
        <v>1</v>
      </c>
      <c r="W201" s="71">
        <f t="shared" si="9"/>
        <v>4.7920793553724836</v>
      </c>
      <c r="X201" s="68">
        <f t="shared" si="10"/>
        <v>0.99177305330550236</v>
      </c>
      <c r="Y201" s="109">
        <f t="shared" si="11"/>
        <v>6.7682651914105632E-5</v>
      </c>
    </row>
    <row r="202" spans="2:25" x14ac:dyDescent="0.25">
      <c r="B202" s="26">
        <f>IF('Training Data'!A199="M",1,0)</f>
        <v>0</v>
      </c>
      <c r="C202" s="22">
        <f>IF('Training Data'!A199="F",1,0)</f>
        <v>1</v>
      </c>
      <c r="D202" s="26">
        <f>IF('Training Data'!$B199="H",1,0)</f>
        <v>0</v>
      </c>
      <c r="E202" s="22">
        <f>IF('Training Data'!$B199="A",1,0)</f>
        <v>0</v>
      </c>
      <c r="F202" s="37">
        <v>0</v>
      </c>
      <c r="G202" s="37">
        <v>0</v>
      </c>
      <c r="H202" s="37">
        <v>0</v>
      </c>
      <c r="I202" s="37">
        <v>0</v>
      </c>
      <c r="J202" s="37">
        <v>0</v>
      </c>
      <c r="K202" s="37">
        <v>0</v>
      </c>
      <c r="L202" s="37">
        <v>0</v>
      </c>
      <c r="M202" s="37">
        <v>0</v>
      </c>
      <c r="N202" s="37">
        <v>0</v>
      </c>
      <c r="O202" s="37">
        <v>1</v>
      </c>
      <c r="P202" s="37">
        <v>0</v>
      </c>
      <c r="Q202" s="37">
        <v>0</v>
      </c>
      <c r="R202" s="37">
        <v>0</v>
      </c>
      <c r="S202" s="37">
        <v>0</v>
      </c>
      <c r="T202" s="22">
        <v>0</v>
      </c>
      <c r="U202" s="24">
        <v>1</v>
      </c>
      <c r="V202" s="76">
        <v>1</v>
      </c>
      <c r="W202" s="71">
        <f t="shared" si="9"/>
        <v>1.1035160174981455</v>
      </c>
      <c r="X202" s="68">
        <f t="shared" si="10"/>
        <v>0.75091832151550397</v>
      </c>
      <c r="Y202" s="109">
        <f t="shared" si="11"/>
        <v>6.2041682556653849E-2</v>
      </c>
    </row>
    <row r="203" spans="2:25" x14ac:dyDescent="0.25">
      <c r="B203" s="26">
        <f>IF('Training Data'!A200="M",1,0)</f>
        <v>0</v>
      </c>
      <c r="C203" s="22">
        <f>IF('Training Data'!A200="F",1,0)</f>
        <v>1</v>
      </c>
      <c r="D203" s="26">
        <f>IF('Training Data'!$B200="H",1,0)</f>
        <v>0</v>
      </c>
      <c r="E203" s="22">
        <f>IF('Training Data'!$B200="A",1,0)</f>
        <v>0</v>
      </c>
      <c r="F203" s="37">
        <v>0</v>
      </c>
      <c r="G203" s="37">
        <v>1</v>
      </c>
      <c r="H203" s="37">
        <v>0</v>
      </c>
      <c r="I203" s="37">
        <v>0</v>
      </c>
      <c r="J203" s="37">
        <v>0</v>
      </c>
      <c r="K203" s="37">
        <v>0</v>
      </c>
      <c r="L203" s="37">
        <v>0</v>
      </c>
      <c r="M203" s="37">
        <v>0</v>
      </c>
      <c r="N203" s="37">
        <v>0</v>
      </c>
      <c r="O203" s="37">
        <v>0</v>
      </c>
      <c r="P203" s="37">
        <v>0</v>
      </c>
      <c r="Q203" s="37">
        <v>0</v>
      </c>
      <c r="R203" s="37">
        <v>0</v>
      </c>
      <c r="S203" s="37">
        <v>0</v>
      </c>
      <c r="T203" s="22">
        <v>0</v>
      </c>
      <c r="U203" s="24">
        <v>1</v>
      </c>
      <c r="V203" s="76">
        <v>1</v>
      </c>
      <c r="W203" s="71">
        <f t="shared" si="9"/>
        <v>-3.5252260822311245</v>
      </c>
      <c r="X203" s="68">
        <f t="shared" si="10"/>
        <v>2.860293198049868E-2</v>
      </c>
      <c r="Y203" s="109">
        <f t="shared" si="11"/>
        <v>0.94361226375688367</v>
      </c>
    </row>
    <row r="204" spans="2:25" x14ac:dyDescent="0.25">
      <c r="B204" s="26">
        <f>IF('Training Data'!A201="M",1,0)</f>
        <v>1</v>
      </c>
      <c r="C204" s="22">
        <f>IF('Training Data'!A201="F",1,0)</f>
        <v>0</v>
      </c>
      <c r="D204" s="26">
        <f>IF('Training Data'!$B201="H",1,0)</f>
        <v>1</v>
      </c>
      <c r="E204" s="22">
        <f>IF('Training Data'!$B201="A",1,0)</f>
        <v>0</v>
      </c>
      <c r="F204" s="37">
        <v>0</v>
      </c>
      <c r="G204" s="37">
        <v>0</v>
      </c>
      <c r="H204" s="37">
        <v>0</v>
      </c>
      <c r="I204" s="37">
        <v>0</v>
      </c>
      <c r="J204" s="37">
        <v>0</v>
      </c>
      <c r="K204" s="37">
        <v>0</v>
      </c>
      <c r="L204" s="37">
        <v>0</v>
      </c>
      <c r="M204" s="37">
        <v>0</v>
      </c>
      <c r="N204" s="37">
        <v>0</v>
      </c>
      <c r="O204" s="37">
        <v>0</v>
      </c>
      <c r="P204" s="37">
        <v>0</v>
      </c>
      <c r="Q204" s="37">
        <v>0</v>
      </c>
      <c r="R204" s="37">
        <v>0</v>
      </c>
      <c r="S204" s="37">
        <v>0</v>
      </c>
      <c r="T204" s="22">
        <v>1</v>
      </c>
      <c r="U204" s="24">
        <v>1</v>
      </c>
      <c r="V204" s="76">
        <v>1</v>
      </c>
      <c r="W204" s="71">
        <f t="shared" si="9"/>
        <v>1.2570338428238799</v>
      </c>
      <c r="X204" s="68">
        <f t="shared" si="10"/>
        <v>0.77851507776814766</v>
      </c>
      <c r="Y204" s="109">
        <f t="shared" si="11"/>
        <v>4.9055570776049683E-2</v>
      </c>
    </row>
    <row r="205" spans="2:25" x14ac:dyDescent="0.25">
      <c r="B205" s="26">
        <f>IF('Training Data'!A202="M",1,0)</f>
        <v>0</v>
      </c>
      <c r="C205" s="22">
        <f>IF('Training Data'!A202="F",1,0)</f>
        <v>1</v>
      </c>
      <c r="D205" s="26">
        <f>IF('Training Data'!$B202="H",1,0)</f>
        <v>1</v>
      </c>
      <c r="E205" s="22">
        <f>IF('Training Data'!$B202="A",1,0)</f>
        <v>0</v>
      </c>
      <c r="F205" s="37">
        <v>0</v>
      </c>
      <c r="G205" s="37">
        <v>0</v>
      </c>
      <c r="H205" s="37">
        <v>0</v>
      </c>
      <c r="I205" s="37">
        <v>1</v>
      </c>
      <c r="J205" s="37">
        <v>0</v>
      </c>
      <c r="K205" s="37">
        <v>0</v>
      </c>
      <c r="L205" s="37">
        <v>0</v>
      </c>
      <c r="M205" s="37">
        <v>0</v>
      </c>
      <c r="N205" s="37">
        <v>0</v>
      </c>
      <c r="O205" s="37">
        <v>0</v>
      </c>
      <c r="P205" s="37">
        <v>0</v>
      </c>
      <c r="Q205" s="37">
        <v>0</v>
      </c>
      <c r="R205" s="37">
        <v>0</v>
      </c>
      <c r="S205" s="37">
        <v>0</v>
      </c>
      <c r="T205" s="22">
        <v>0</v>
      </c>
      <c r="U205" s="24">
        <v>1</v>
      </c>
      <c r="V205" s="76">
        <v>1</v>
      </c>
      <c r="W205" s="71">
        <f t="shared" si="9"/>
        <v>4.2755524827863942</v>
      </c>
      <c r="X205" s="68">
        <f t="shared" si="10"/>
        <v>0.98628631539739986</v>
      </c>
      <c r="Y205" s="109">
        <f t="shared" si="11"/>
        <v>1.8806514537959216E-4</v>
      </c>
    </row>
    <row r="206" spans="2:25" x14ac:dyDescent="0.25">
      <c r="B206" s="26">
        <f>IF('Training Data'!A203="M",1,0)</f>
        <v>0</v>
      </c>
      <c r="C206" s="22">
        <f>IF('Training Data'!A203="F",1,0)</f>
        <v>1</v>
      </c>
      <c r="D206" s="26">
        <f>IF('Training Data'!$B203="H",1,0)</f>
        <v>1</v>
      </c>
      <c r="E206" s="22">
        <f>IF('Training Data'!$B203="A",1,0)</f>
        <v>0</v>
      </c>
      <c r="F206" s="37">
        <v>0</v>
      </c>
      <c r="G206" s="37">
        <v>0</v>
      </c>
      <c r="H206" s="37">
        <v>0</v>
      </c>
      <c r="I206" s="37">
        <v>0</v>
      </c>
      <c r="J206" s="37">
        <v>1</v>
      </c>
      <c r="K206" s="37">
        <v>0</v>
      </c>
      <c r="L206" s="37">
        <v>0</v>
      </c>
      <c r="M206" s="37">
        <v>0</v>
      </c>
      <c r="N206" s="37">
        <v>0</v>
      </c>
      <c r="O206" s="37">
        <v>0</v>
      </c>
      <c r="P206" s="37">
        <v>0</v>
      </c>
      <c r="Q206" s="37">
        <v>0</v>
      </c>
      <c r="R206" s="37">
        <v>0</v>
      </c>
      <c r="S206" s="37">
        <v>0</v>
      </c>
      <c r="T206" s="22">
        <v>0</v>
      </c>
      <c r="U206" s="24">
        <v>1</v>
      </c>
      <c r="V206" s="76">
        <v>1</v>
      </c>
      <c r="W206" s="71">
        <f t="shared" si="9"/>
        <v>2.1308023866681283</v>
      </c>
      <c r="X206" s="68">
        <f t="shared" si="10"/>
        <v>0.89386115752825623</v>
      </c>
      <c r="Y206" s="109">
        <f t="shared" si="11"/>
        <v>1.1265453881241639E-2</v>
      </c>
    </row>
    <row r="207" spans="2:25" x14ac:dyDescent="0.25">
      <c r="B207" s="26">
        <f>IF('Training Data'!A204="M",1,0)</f>
        <v>1</v>
      </c>
      <c r="C207" s="22">
        <f>IF('Training Data'!A204="F",1,0)</f>
        <v>0</v>
      </c>
      <c r="D207" s="26">
        <f>IF('Training Data'!$B204="H",1,0)</f>
        <v>1</v>
      </c>
      <c r="E207" s="22">
        <f>IF('Training Data'!$B204="A",1,0)</f>
        <v>0</v>
      </c>
      <c r="F207" s="37">
        <v>0</v>
      </c>
      <c r="G207" s="37">
        <v>0</v>
      </c>
      <c r="H207" s="37">
        <v>0</v>
      </c>
      <c r="I207" s="37">
        <v>1</v>
      </c>
      <c r="J207" s="37">
        <v>0</v>
      </c>
      <c r="K207" s="37">
        <v>0</v>
      </c>
      <c r="L207" s="37">
        <v>0</v>
      </c>
      <c r="M207" s="37">
        <v>0</v>
      </c>
      <c r="N207" s="37">
        <v>0</v>
      </c>
      <c r="O207" s="37">
        <v>0</v>
      </c>
      <c r="P207" s="37">
        <v>1</v>
      </c>
      <c r="Q207" s="37">
        <v>0</v>
      </c>
      <c r="R207" s="37">
        <v>0</v>
      </c>
      <c r="S207" s="37">
        <v>0</v>
      </c>
      <c r="T207" s="22">
        <v>0</v>
      </c>
      <c r="U207" s="24">
        <v>1</v>
      </c>
      <c r="V207" s="76">
        <v>1</v>
      </c>
      <c r="W207" s="71">
        <f t="shared" si="9"/>
        <v>2.3517719247714992</v>
      </c>
      <c r="X207" s="68">
        <f t="shared" si="10"/>
        <v>0.9130749665598652</v>
      </c>
      <c r="Y207" s="109">
        <f t="shared" si="11"/>
        <v>7.5559614385685538E-3</v>
      </c>
    </row>
    <row r="208" spans="2:25" x14ac:dyDescent="0.25">
      <c r="B208" s="26">
        <f>IF('Training Data'!A205="M",1,0)</f>
        <v>1</v>
      </c>
      <c r="C208" s="22">
        <f>IF('Training Data'!A205="F",1,0)</f>
        <v>0</v>
      </c>
      <c r="D208" s="26">
        <f>IF('Training Data'!$B205="H",1,0)</f>
        <v>1</v>
      </c>
      <c r="E208" s="22">
        <f>IF('Training Data'!$B205="A",1,0)</f>
        <v>0</v>
      </c>
      <c r="F208" s="37">
        <v>0</v>
      </c>
      <c r="G208" s="37">
        <v>0</v>
      </c>
      <c r="H208" s="37">
        <v>0</v>
      </c>
      <c r="I208" s="37">
        <v>1</v>
      </c>
      <c r="J208" s="37">
        <v>0</v>
      </c>
      <c r="K208" s="37">
        <v>0</v>
      </c>
      <c r="L208" s="37">
        <v>0</v>
      </c>
      <c r="M208" s="37">
        <v>0</v>
      </c>
      <c r="N208" s="37">
        <v>0</v>
      </c>
      <c r="O208" s="37">
        <v>0</v>
      </c>
      <c r="P208" s="37">
        <v>0</v>
      </c>
      <c r="Q208" s="37">
        <v>0</v>
      </c>
      <c r="R208" s="37">
        <v>0</v>
      </c>
      <c r="S208" s="37">
        <v>0</v>
      </c>
      <c r="T208" s="22">
        <v>0</v>
      </c>
      <c r="U208" s="24">
        <v>1</v>
      </c>
      <c r="V208" s="76">
        <v>1</v>
      </c>
      <c r="W208" s="71">
        <f t="shared" si="9"/>
        <v>3.9324999957398634</v>
      </c>
      <c r="X208" s="68">
        <f t="shared" si="10"/>
        <v>0.98078194577130329</v>
      </c>
      <c r="Y208" s="109">
        <f t="shared" si="11"/>
        <v>3.6933360833712759E-4</v>
      </c>
    </row>
    <row r="209" spans="2:25" x14ac:dyDescent="0.25">
      <c r="B209" s="26">
        <f>IF('Training Data'!A206="M",1,0)</f>
        <v>0</v>
      </c>
      <c r="C209" s="22">
        <f>IF('Training Data'!A206="F",1,0)</f>
        <v>1</v>
      </c>
      <c r="D209" s="26">
        <f>IF('Training Data'!$B206="H",1,0)</f>
        <v>0</v>
      </c>
      <c r="E209" s="22">
        <f>IF('Training Data'!$B206="A",1,0)</f>
        <v>1</v>
      </c>
      <c r="F209" s="37">
        <v>0</v>
      </c>
      <c r="G209" s="37">
        <v>0</v>
      </c>
      <c r="H209" s="37">
        <v>0</v>
      </c>
      <c r="I209" s="37">
        <v>0</v>
      </c>
      <c r="J209" s="37">
        <v>0</v>
      </c>
      <c r="K209" s="37">
        <v>0</v>
      </c>
      <c r="L209" s="37">
        <v>0</v>
      </c>
      <c r="M209" s="37">
        <v>1</v>
      </c>
      <c r="N209" s="37">
        <v>0</v>
      </c>
      <c r="O209" s="37">
        <v>0</v>
      </c>
      <c r="P209" s="37">
        <v>0</v>
      </c>
      <c r="Q209" s="37">
        <v>0</v>
      </c>
      <c r="R209" s="37">
        <v>0</v>
      </c>
      <c r="S209" s="37">
        <v>0</v>
      </c>
      <c r="T209" s="22">
        <v>0</v>
      </c>
      <c r="U209" s="24">
        <v>1</v>
      </c>
      <c r="V209" s="76">
        <v>1</v>
      </c>
      <c r="W209" s="71">
        <f t="shared" si="9"/>
        <v>1.6151220613502666</v>
      </c>
      <c r="X209" s="68">
        <f t="shared" si="10"/>
        <v>0.83412130335934365</v>
      </c>
      <c r="Y209" s="109">
        <f t="shared" si="11"/>
        <v>2.7515741999202897E-2</v>
      </c>
    </row>
    <row r="210" spans="2:25" x14ac:dyDescent="0.25">
      <c r="B210" s="26">
        <f>IF('Training Data'!A207="M",1,0)</f>
        <v>0</v>
      </c>
      <c r="C210" s="22">
        <f>IF('Training Data'!A207="F",1,0)</f>
        <v>1</v>
      </c>
      <c r="D210" s="26">
        <f>IF('Training Data'!$B207="H",1,0)</f>
        <v>1</v>
      </c>
      <c r="E210" s="22">
        <f>IF('Training Data'!$B207="A",1,0)</f>
        <v>0</v>
      </c>
      <c r="F210" s="37">
        <v>0</v>
      </c>
      <c r="G210" s="37">
        <v>0</v>
      </c>
      <c r="H210" s="37">
        <v>0</v>
      </c>
      <c r="I210" s="37">
        <v>0</v>
      </c>
      <c r="J210" s="37">
        <v>0</v>
      </c>
      <c r="K210" s="37">
        <v>0</v>
      </c>
      <c r="L210" s="37">
        <v>0</v>
      </c>
      <c r="M210" s="37">
        <v>0</v>
      </c>
      <c r="N210" s="37">
        <v>0</v>
      </c>
      <c r="O210" s="37">
        <v>0</v>
      </c>
      <c r="P210" s="37">
        <v>0</v>
      </c>
      <c r="Q210" s="37">
        <v>0</v>
      </c>
      <c r="R210" s="37">
        <v>0</v>
      </c>
      <c r="S210" s="37">
        <v>0</v>
      </c>
      <c r="T210" s="22">
        <v>0</v>
      </c>
      <c r="U210" s="24">
        <v>1</v>
      </c>
      <c r="V210" s="76">
        <v>1</v>
      </c>
      <c r="W210" s="71">
        <f t="shared" si="9"/>
        <v>-0.72444751721360601</v>
      </c>
      <c r="X210" s="68">
        <f t="shared" si="10"/>
        <v>0.32641436219367859</v>
      </c>
      <c r="Y210" s="109">
        <f t="shared" si="11"/>
        <v>0.45371761145894879</v>
      </c>
    </row>
    <row r="211" spans="2:25" x14ac:dyDescent="0.25">
      <c r="B211" s="26">
        <f>IF('Training Data'!A208="M",1,0)</f>
        <v>0</v>
      </c>
      <c r="C211" s="22">
        <f>IF('Training Data'!A208="F",1,0)</f>
        <v>1</v>
      </c>
      <c r="D211" s="26">
        <f>IF('Training Data'!$B208="H",1,0)</f>
        <v>0</v>
      </c>
      <c r="E211" s="22">
        <f>IF('Training Data'!$B208="A",1,0)</f>
        <v>1</v>
      </c>
      <c r="F211" s="37">
        <v>0</v>
      </c>
      <c r="G211" s="37">
        <v>0</v>
      </c>
      <c r="H211" s="37">
        <v>0</v>
      </c>
      <c r="I211" s="37">
        <v>0</v>
      </c>
      <c r="J211" s="37">
        <v>0</v>
      </c>
      <c r="K211" s="37">
        <v>0</v>
      </c>
      <c r="L211" s="37">
        <v>0</v>
      </c>
      <c r="M211" s="37">
        <v>0</v>
      </c>
      <c r="N211" s="37">
        <v>0</v>
      </c>
      <c r="O211" s="37">
        <v>0</v>
      </c>
      <c r="P211" s="37">
        <v>0</v>
      </c>
      <c r="Q211" s="37">
        <v>0</v>
      </c>
      <c r="R211" s="37">
        <v>0</v>
      </c>
      <c r="S211" s="37">
        <v>0</v>
      </c>
      <c r="T211" s="22">
        <v>1</v>
      </c>
      <c r="U211" s="24">
        <v>1</v>
      </c>
      <c r="V211" s="76">
        <v>1</v>
      </c>
      <c r="W211" s="71">
        <f t="shared" si="9"/>
        <v>1.9421992624049618</v>
      </c>
      <c r="X211" s="68">
        <f t="shared" si="10"/>
        <v>0.87459355663956939</v>
      </c>
      <c r="Y211" s="109">
        <f t="shared" si="11"/>
        <v>1.5726776036312892E-2</v>
      </c>
    </row>
    <row r="212" spans="2:25" x14ac:dyDescent="0.25">
      <c r="B212" s="26">
        <f>IF('Training Data'!A209="M",1,0)</f>
        <v>0</v>
      </c>
      <c r="C212" s="22">
        <f>IF('Training Data'!A209="F",1,0)</f>
        <v>0</v>
      </c>
      <c r="D212" s="26">
        <f>IF('Training Data'!$B209="H",1,0)</f>
        <v>0</v>
      </c>
      <c r="E212" s="22">
        <f>IF('Training Data'!$B209="A",1,0)</f>
        <v>1</v>
      </c>
      <c r="F212" s="37">
        <v>0</v>
      </c>
      <c r="G212" s="37">
        <v>0</v>
      </c>
      <c r="H212" s="37">
        <v>0</v>
      </c>
      <c r="I212" s="37">
        <v>0</v>
      </c>
      <c r="J212" s="37">
        <v>0</v>
      </c>
      <c r="K212" s="37">
        <v>0</v>
      </c>
      <c r="L212" s="37">
        <v>0</v>
      </c>
      <c r="M212" s="37">
        <v>0</v>
      </c>
      <c r="N212" s="37">
        <v>0</v>
      </c>
      <c r="O212" s="37">
        <v>0</v>
      </c>
      <c r="P212" s="37">
        <v>0</v>
      </c>
      <c r="Q212" s="37">
        <v>0</v>
      </c>
      <c r="R212" s="37">
        <v>0</v>
      </c>
      <c r="S212" s="37">
        <v>0</v>
      </c>
      <c r="T212" s="22">
        <v>0</v>
      </c>
      <c r="U212" s="24">
        <v>1</v>
      </c>
      <c r="V212" s="76">
        <v>1</v>
      </c>
      <c r="W212" s="71">
        <f t="shared" si="9"/>
        <v>6.7832244882518031E-2</v>
      </c>
      <c r="X212" s="68">
        <f t="shared" si="10"/>
        <v>0.51695156190614455</v>
      </c>
      <c r="Y212" s="109">
        <f t="shared" si="11"/>
        <v>0.23333579354491329</v>
      </c>
    </row>
    <row r="213" spans="2:25" x14ac:dyDescent="0.25">
      <c r="B213" s="26">
        <f>IF('Training Data'!A210="M",1,0)</f>
        <v>0</v>
      </c>
      <c r="C213" s="22">
        <f>IF('Training Data'!A210="F",1,0)</f>
        <v>0</v>
      </c>
      <c r="D213" s="26">
        <f>IF('Training Data'!$B210="H",1,0)</f>
        <v>1</v>
      </c>
      <c r="E213" s="22">
        <f>IF('Training Data'!$B210="A",1,0)</f>
        <v>0</v>
      </c>
      <c r="F213" s="37">
        <v>0</v>
      </c>
      <c r="G213" s="37">
        <v>0</v>
      </c>
      <c r="H213" s="37">
        <v>0</v>
      </c>
      <c r="I213" s="37">
        <v>0</v>
      </c>
      <c r="J213" s="37">
        <v>0</v>
      </c>
      <c r="K213" s="37">
        <v>0</v>
      </c>
      <c r="L213" s="37">
        <v>0</v>
      </c>
      <c r="M213" s="37">
        <v>0</v>
      </c>
      <c r="N213" s="37">
        <v>0</v>
      </c>
      <c r="O213" s="37">
        <v>0</v>
      </c>
      <c r="P213" s="37">
        <v>0</v>
      </c>
      <c r="Q213" s="37">
        <v>0</v>
      </c>
      <c r="R213" s="37">
        <v>0</v>
      </c>
      <c r="S213" s="37">
        <v>1</v>
      </c>
      <c r="T213" s="22">
        <v>0</v>
      </c>
      <c r="U213" s="24">
        <v>1</v>
      </c>
      <c r="V213" s="76">
        <v>1</v>
      </c>
      <c r="W213" s="71">
        <f t="shared" si="9"/>
        <v>-1.8312649694036884</v>
      </c>
      <c r="X213" s="68">
        <f t="shared" si="10"/>
        <v>0.13808764827301431</v>
      </c>
      <c r="Y213" s="109">
        <f t="shared" si="11"/>
        <v>0.74289290205954306</v>
      </c>
    </row>
    <row r="214" spans="2:25" x14ac:dyDescent="0.25">
      <c r="B214" s="26">
        <f>IF('Training Data'!A211="M",1,0)</f>
        <v>1</v>
      </c>
      <c r="C214" s="22">
        <f>IF('Training Data'!A211="F",1,0)</f>
        <v>0</v>
      </c>
      <c r="D214" s="26">
        <f>IF('Training Data'!$B211="H",1,0)</f>
        <v>1</v>
      </c>
      <c r="E214" s="22">
        <f>IF('Training Data'!$B211="A",1,0)</f>
        <v>0</v>
      </c>
      <c r="F214" s="37">
        <v>1</v>
      </c>
      <c r="G214" s="37">
        <v>0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0</v>
      </c>
      <c r="N214" s="37">
        <v>0</v>
      </c>
      <c r="O214" s="37">
        <v>0</v>
      </c>
      <c r="P214" s="37">
        <v>0</v>
      </c>
      <c r="Q214" s="37">
        <v>0</v>
      </c>
      <c r="R214" s="37">
        <v>0</v>
      </c>
      <c r="S214" s="37">
        <v>0</v>
      </c>
      <c r="T214" s="22">
        <v>0</v>
      </c>
      <c r="U214" s="24">
        <v>1</v>
      </c>
      <c r="V214" s="76">
        <v>1</v>
      </c>
      <c r="W214" s="71">
        <f t="shared" si="9"/>
        <v>2.0621328652269408</v>
      </c>
      <c r="X214" s="68">
        <f t="shared" si="10"/>
        <v>0.88716784836169027</v>
      </c>
      <c r="Y214" s="109">
        <f t="shared" si="11"/>
        <v>1.2731094443330522E-2</v>
      </c>
    </row>
    <row r="215" spans="2:25" x14ac:dyDescent="0.25">
      <c r="B215" s="26">
        <f>IF('Training Data'!A212="M",1,0)</f>
        <v>0</v>
      </c>
      <c r="C215" s="22">
        <f>IF('Training Data'!A212="F",1,0)</f>
        <v>1</v>
      </c>
      <c r="D215" s="26">
        <f>IF('Training Data'!$B212="H",1,0)</f>
        <v>1</v>
      </c>
      <c r="E215" s="22">
        <f>IF('Training Data'!$B212="A",1,0)</f>
        <v>0</v>
      </c>
      <c r="F215" s="37">
        <v>0</v>
      </c>
      <c r="G215" s="37">
        <v>0</v>
      </c>
      <c r="H215" s="37">
        <v>0</v>
      </c>
      <c r="I215" s="37">
        <v>1</v>
      </c>
      <c r="J215" s="37">
        <v>0</v>
      </c>
      <c r="K215" s="37">
        <v>0</v>
      </c>
      <c r="L215" s="37">
        <v>0</v>
      </c>
      <c r="M215" s="37">
        <v>0</v>
      </c>
      <c r="N215" s="37">
        <v>0</v>
      </c>
      <c r="O215" s="37">
        <v>1</v>
      </c>
      <c r="P215" s="37">
        <v>0</v>
      </c>
      <c r="Q215" s="37">
        <v>0</v>
      </c>
      <c r="R215" s="37">
        <v>0</v>
      </c>
      <c r="S215" s="37">
        <v>0</v>
      </c>
      <c r="T215" s="22">
        <v>0</v>
      </c>
      <c r="U215" s="24">
        <v>1</v>
      </c>
      <c r="V215" s="76">
        <v>1</v>
      </c>
      <c r="W215" s="71">
        <f t="shared" si="9"/>
        <v>5.6904519077587912</v>
      </c>
      <c r="X215" s="68">
        <f t="shared" si="10"/>
        <v>0.99663330686166018</v>
      </c>
      <c r="Y215" s="109">
        <f t="shared" si="11"/>
        <v>1.1334622687744398E-5</v>
      </c>
    </row>
    <row r="216" spans="2:25" x14ac:dyDescent="0.25">
      <c r="B216" s="26">
        <f>IF('Training Data'!A213="M",1,0)</f>
        <v>1</v>
      </c>
      <c r="C216" s="22">
        <f>IF('Training Data'!A213="F",1,0)</f>
        <v>0</v>
      </c>
      <c r="D216" s="26">
        <f>IF('Training Data'!$B213="H",1,0)</f>
        <v>0</v>
      </c>
      <c r="E216" s="22">
        <f>IF('Training Data'!$B213="A",1,0)</f>
        <v>1</v>
      </c>
      <c r="F216" s="37">
        <v>0</v>
      </c>
      <c r="G216" s="37">
        <v>0</v>
      </c>
      <c r="H216" s="37">
        <v>0</v>
      </c>
      <c r="I216" s="37">
        <v>0</v>
      </c>
      <c r="J216" s="37">
        <v>0</v>
      </c>
      <c r="K216" s="37">
        <v>0</v>
      </c>
      <c r="L216" s="37">
        <v>0</v>
      </c>
      <c r="M216" s="37">
        <v>0</v>
      </c>
      <c r="N216" s="37">
        <v>0</v>
      </c>
      <c r="O216" s="37">
        <v>0</v>
      </c>
      <c r="P216" s="37">
        <v>0</v>
      </c>
      <c r="Q216" s="37">
        <v>0</v>
      </c>
      <c r="R216" s="37">
        <v>1</v>
      </c>
      <c r="S216" s="37">
        <v>0</v>
      </c>
      <c r="T216" s="22">
        <v>0</v>
      </c>
      <c r="U216" s="24">
        <v>1</v>
      </c>
      <c r="V216" s="76">
        <v>1</v>
      </c>
      <c r="W216" s="71">
        <f t="shared" si="9"/>
        <v>0.58965999344755993</v>
      </c>
      <c r="X216" s="68">
        <f t="shared" si="10"/>
        <v>0.64328712860086912</v>
      </c>
      <c r="Y216" s="109">
        <f t="shared" si="11"/>
        <v>0.12724407262181289</v>
      </c>
    </row>
    <row r="217" spans="2:25" x14ac:dyDescent="0.25">
      <c r="B217" s="26">
        <f>IF('Training Data'!A214="M",1,0)</f>
        <v>0</v>
      </c>
      <c r="C217" s="22">
        <f>IF('Training Data'!A214="F",1,0)</f>
        <v>1</v>
      </c>
      <c r="D217" s="26">
        <f>IF('Training Data'!$B214="H",1,0)</f>
        <v>1</v>
      </c>
      <c r="E217" s="22">
        <f>IF('Training Data'!$B214="A",1,0)</f>
        <v>0</v>
      </c>
      <c r="F217" s="37">
        <v>0</v>
      </c>
      <c r="G217" s="37">
        <v>0</v>
      </c>
      <c r="H217" s="37">
        <v>0</v>
      </c>
      <c r="I217" s="37">
        <v>0</v>
      </c>
      <c r="J217" s="37">
        <v>0</v>
      </c>
      <c r="K217" s="37">
        <v>0</v>
      </c>
      <c r="L217" s="37">
        <v>0</v>
      </c>
      <c r="M217" s="37">
        <v>0</v>
      </c>
      <c r="N217" s="37">
        <v>0</v>
      </c>
      <c r="O217" s="37">
        <v>1</v>
      </c>
      <c r="P217" s="37">
        <v>0</v>
      </c>
      <c r="Q217" s="37">
        <v>0</v>
      </c>
      <c r="R217" s="37">
        <v>0</v>
      </c>
      <c r="S217" s="37">
        <v>0</v>
      </c>
      <c r="T217" s="22">
        <v>1</v>
      </c>
      <c r="U217" s="24">
        <v>1</v>
      </c>
      <c r="V217" s="76">
        <v>1</v>
      </c>
      <c r="W217" s="71">
        <f t="shared" si="9"/>
        <v>3.0149857548428076</v>
      </c>
      <c r="X217" s="68">
        <f t="shared" si="10"/>
        <v>0.95324656003271302</v>
      </c>
      <c r="Y217" s="109">
        <f t="shared" si="11"/>
        <v>2.1858841487747077E-3</v>
      </c>
    </row>
    <row r="218" spans="2:25" x14ac:dyDescent="0.25">
      <c r="B218" s="26">
        <f>IF('Training Data'!A215="M",1,0)</f>
        <v>0</v>
      </c>
      <c r="C218" s="22">
        <f>IF('Training Data'!A215="F",1,0)</f>
        <v>1</v>
      </c>
      <c r="D218" s="26">
        <f>IF('Training Data'!$B215="H",1,0)</f>
        <v>0</v>
      </c>
      <c r="E218" s="22">
        <f>IF('Training Data'!$B215="A",1,0)</f>
        <v>1</v>
      </c>
      <c r="F218" s="37">
        <v>0</v>
      </c>
      <c r="G218" s="37">
        <v>0</v>
      </c>
      <c r="H218" s="37">
        <v>1</v>
      </c>
      <c r="I218" s="37">
        <v>0</v>
      </c>
      <c r="J218" s="37">
        <v>0</v>
      </c>
      <c r="K218" s="37">
        <v>0</v>
      </c>
      <c r="L218" s="37">
        <v>0</v>
      </c>
      <c r="M218" s="37">
        <v>0</v>
      </c>
      <c r="N218" s="37">
        <v>0</v>
      </c>
      <c r="O218" s="37">
        <v>1</v>
      </c>
      <c r="P218" s="37">
        <v>0</v>
      </c>
      <c r="Q218" s="37">
        <v>0</v>
      </c>
      <c r="R218" s="37">
        <v>0</v>
      </c>
      <c r="S218" s="37">
        <v>0</v>
      </c>
      <c r="T218" s="22">
        <v>0</v>
      </c>
      <c r="U218" s="24">
        <v>1</v>
      </c>
      <c r="V218" s="76">
        <v>1</v>
      </c>
      <c r="W218" s="71">
        <f t="shared" si="9"/>
        <v>-1.2314084105888008</v>
      </c>
      <c r="X218" s="68">
        <f t="shared" si="10"/>
        <v>0.22593501600544785</v>
      </c>
      <c r="Y218" s="109">
        <f t="shared" si="11"/>
        <v>0.59917659944648627</v>
      </c>
    </row>
    <row r="219" spans="2:25" x14ac:dyDescent="0.25">
      <c r="B219" s="26">
        <f>IF('Training Data'!A216="M",1,0)</f>
        <v>0</v>
      </c>
      <c r="C219" s="22">
        <f>IF('Training Data'!A216="F",1,0)</f>
        <v>1</v>
      </c>
      <c r="D219" s="26">
        <f>IF('Training Data'!$B216="H",1,0)</f>
        <v>0</v>
      </c>
      <c r="E219" s="22">
        <f>IF('Training Data'!$B216="A",1,0)</f>
        <v>1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37">
        <v>0</v>
      </c>
      <c r="L219" s="37">
        <v>0</v>
      </c>
      <c r="M219" s="37">
        <v>0</v>
      </c>
      <c r="N219" s="37">
        <v>0</v>
      </c>
      <c r="O219" s="37">
        <v>0</v>
      </c>
      <c r="P219" s="37">
        <v>0</v>
      </c>
      <c r="Q219" s="37">
        <v>1</v>
      </c>
      <c r="R219" s="37">
        <v>0</v>
      </c>
      <c r="S219" s="37">
        <v>0</v>
      </c>
      <c r="T219" s="22">
        <v>0</v>
      </c>
      <c r="U219" s="24">
        <v>1</v>
      </c>
      <c r="V219" s="76">
        <v>1</v>
      </c>
      <c r="W219" s="71">
        <f t="shared" si="9"/>
        <v>1.5478115832780639</v>
      </c>
      <c r="X219" s="68">
        <f t="shared" si="10"/>
        <v>0.82459743169614863</v>
      </c>
      <c r="Y219" s="109">
        <f t="shared" si="11"/>
        <v>3.0766060967587244E-2</v>
      </c>
    </row>
    <row r="220" spans="2:25" x14ac:dyDescent="0.25">
      <c r="B220" s="26">
        <f>IF('Training Data'!A217="M",1,0)</f>
        <v>0</v>
      </c>
      <c r="C220" s="22">
        <f>IF('Training Data'!A217="F",1,0)</f>
        <v>0</v>
      </c>
      <c r="D220" s="26">
        <f>IF('Training Data'!$B217="H",1,0)</f>
        <v>0</v>
      </c>
      <c r="E220" s="22">
        <f>IF('Training Data'!$B217="A",1,0)</f>
        <v>1</v>
      </c>
      <c r="F220" s="37">
        <v>1</v>
      </c>
      <c r="G220" s="37">
        <v>0</v>
      </c>
      <c r="H220" s="37">
        <v>0</v>
      </c>
      <c r="I220" s="37">
        <v>0</v>
      </c>
      <c r="J220" s="37">
        <v>0</v>
      </c>
      <c r="K220" s="37">
        <v>0</v>
      </c>
      <c r="L220" s="37">
        <v>0</v>
      </c>
      <c r="M220" s="37">
        <v>0</v>
      </c>
      <c r="N220" s="37">
        <v>0</v>
      </c>
      <c r="O220" s="37">
        <v>0</v>
      </c>
      <c r="P220" s="37">
        <v>0</v>
      </c>
      <c r="Q220" s="37">
        <v>1</v>
      </c>
      <c r="R220" s="37">
        <v>1</v>
      </c>
      <c r="S220" s="37">
        <v>0</v>
      </c>
      <c r="T220" s="22">
        <v>0</v>
      </c>
      <c r="U220" s="24">
        <v>1</v>
      </c>
      <c r="V220" s="76">
        <v>1</v>
      </c>
      <c r="W220" s="71">
        <f t="shared" si="9"/>
        <v>6.4426583474998589</v>
      </c>
      <c r="X220" s="68">
        <f t="shared" si="10"/>
        <v>0.99841036245817905</v>
      </c>
      <c r="Y220" s="109">
        <f t="shared" si="11"/>
        <v>2.5269475143665655E-6</v>
      </c>
    </row>
    <row r="221" spans="2:25" x14ac:dyDescent="0.25">
      <c r="B221" s="26">
        <f>IF('Training Data'!A218="M",1,0)</f>
        <v>0</v>
      </c>
      <c r="C221" s="22">
        <f>IF('Training Data'!A218="F",1,0)</f>
        <v>1</v>
      </c>
      <c r="D221" s="26">
        <f>IF('Training Data'!$B218="H",1,0)</f>
        <v>1</v>
      </c>
      <c r="E221" s="22">
        <f>IF('Training Data'!$B218="A",1,0)</f>
        <v>0</v>
      </c>
      <c r="F221" s="37">
        <v>0</v>
      </c>
      <c r="G221" s="37">
        <v>0</v>
      </c>
      <c r="H221" s="37">
        <v>0</v>
      </c>
      <c r="I221" s="37">
        <v>0</v>
      </c>
      <c r="J221" s="37">
        <v>0</v>
      </c>
      <c r="K221" s="37">
        <v>0</v>
      </c>
      <c r="L221" s="37">
        <v>0</v>
      </c>
      <c r="M221" s="37">
        <v>0</v>
      </c>
      <c r="N221" s="37">
        <v>0</v>
      </c>
      <c r="O221" s="37">
        <v>0</v>
      </c>
      <c r="P221" s="37">
        <v>0</v>
      </c>
      <c r="Q221" s="37">
        <v>0</v>
      </c>
      <c r="R221" s="37">
        <v>0</v>
      </c>
      <c r="S221" s="37">
        <v>0</v>
      </c>
      <c r="T221" s="22">
        <v>1</v>
      </c>
      <c r="U221" s="24">
        <v>1</v>
      </c>
      <c r="V221" s="76">
        <v>1</v>
      </c>
      <c r="W221" s="71">
        <f t="shared" si="9"/>
        <v>1.6000863298704102</v>
      </c>
      <c r="X221" s="68">
        <f t="shared" si="10"/>
        <v>0.83203045057812952</v>
      </c>
      <c r="Y221" s="109">
        <f t="shared" si="11"/>
        <v>2.821376953298619E-2</v>
      </c>
    </row>
    <row r="222" spans="2:25" x14ac:dyDescent="0.25">
      <c r="B222" s="26">
        <f>IF('Training Data'!A219="M",1,0)</f>
        <v>1</v>
      </c>
      <c r="C222" s="22">
        <f>IF('Training Data'!A219="F",1,0)</f>
        <v>0</v>
      </c>
      <c r="D222" s="26">
        <f>IF('Training Data'!$B219="H",1,0)</f>
        <v>1</v>
      </c>
      <c r="E222" s="22">
        <f>IF('Training Data'!$B219="A",1,0)</f>
        <v>0</v>
      </c>
      <c r="F222" s="37">
        <v>0</v>
      </c>
      <c r="G222" s="37">
        <v>0</v>
      </c>
      <c r="H222" s="37">
        <v>0</v>
      </c>
      <c r="I222" s="37">
        <v>1</v>
      </c>
      <c r="J222" s="37">
        <v>0</v>
      </c>
      <c r="K222" s="37">
        <v>0</v>
      </c>
      <c r="L222" s="37">
        <v>0</v>
      </c>
      <c r="M222" s="37">
        <v>1</v>
      </c>
      <c r="N222" s="37">
        <v>0</v>
      </c>
      <c r="O222" s="37">
        <v>0</v>
      </c>
      <c r="P222" s="37">
        <v>0</v>
      </c>
      <c r="Q222" s="37">
        <v>0</v>
      </c>
      <c r="R222" s="37">
        <v>0</v>
      </c>
      <c r="S222" s="37">
        <v>0</v>
      </c>
      <c r="T222" s="22">
        <v>1</v>
      </c>
      <c r="U222" s="24">
        <v>1</v>
      </c>
      <c r="V222" s="76">
        <v>1</v>
      </c>
      <c r="W222" s="71">
        <f t="shared" si="9"/>
        <v>8.254490488853202</v>
      </c>
      <c r="X222" s="68">
        <f t="shared" si="10"/>
        <v>0.99973997961938632</v>
      </c>
      <c r="Y222" s="109">
        <f t="shared" si="11"/>
        <v>6.7610598334482571E-8</v>
      </c>
    </row>
    <row r="223" spans="2:25" x14ac:dyDescent="0.25">
      <c r="B223" s="26">
        <f>IF('Training Data'!A220="M",1,0)</f>
        <v>0</v>
      </c>
      <c r="C223" s="22">
        <f>IF('Training Data'!A220="F",1,0)</f>
        <v>1</v>
      </c>
      <c r="D223" s="26">
        <f>IF('Training Data'!$B220="H",1,0)</f>
        <v>0</v>
      </c>
      <c r="E223" s="22">
        <f>IF('Training Data'!$B220="A",1,0)</f>
        <v>0</v>
      </c>
      <c r="F223" s="37">
        <v>0</v>
      </c>
      <c r="G223" s="37">
        <v>0</v>
      </c>
      <c r="H223" s="37">
        <v>0</v>
      </c>
      <c r="I223" s="37">
        <v>0</v>
      </c>
      <c r="J223" s="37">
        <v>0</v>
      </c>
      <c r="K223" s="37">
        <v>0</v>
      </c>
      <c r="L223" s="37">
        <v>0</v>
      </c>
      <c r="M223" s="37">
        <v>0</v>
      </c>
      <c r="N223" s="37">
        <v>0</v>
      </c>
      <c r="O223" s="37">
        <v>0</v>
      </c>
      <c r="P223" s="37">
        <v>0</v>
      </c>
      <c r="Q223" s="37">
        <v>0</v>
      </c>
      <c r="R223" s="37">
        <v>0</v>
      </c>
      <c r="S223" s="37">
        <v>0</v>
      </c>
      <c r="T223" s="22">
        <v>1</v>
      </c>
      <c r="U223" s="24">
        <v>1</v>
      </c>
      <c r="V223" s="76">
        <v>1</v>
      </c>
      <c r="W223" s="71">
        <f t="shared" si="9"/>
        <v>2.0131504396097646</v>
      </c>
      <c r="X223" s="68">
        <f t="shared" si="10"/>
        <v>0.88217089041351537</v>
      </c>
      <c r="Y223" s="109">
        <f t="shared" si="11"/>
        <v>1.3883699065943804E-2</v>
      </c>
    </row>
    <row r="224" spans="2:25" x14ac:dyDescent="0.25">
      <c r="B224" s="26">
        <f>IF('Training Data'!A221="M",1,0)</f>
        <v>0</v>
      </c>
      <c r="C224" s="22">
        <f>IF('Training Data'!A221="F",1,0)</f>
        <v>1</v>
      </c>
      <c r="D224" s="26">
        <f>IF('Training Data'!$B221="H",1,0)</f>
        <v>0</v>
      </c>
      <c r="E224" s="22">
        <f>IF('Training Data'!$B221="A",1,0)</f>
        <v>1</v>
      </c>
      <c r="F224" s="37">
        <v>0</v>
      </c>
      <c r="G224" s="37">
        <v>0</v>
      </c>
      <c r="H224" s="37">
        <v>0</v>
      </c>
      <c r="I224" s="37">
        <v>0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</v>
      </c>
      <c r="P224" s="37">
        <v>0</v>
      </c>
      <c r="Q224" s="37">
        <v>0</v>
      </c>
      <c r="R224" s="37">
        <v>0</v>
      </c>
      <c r="S224" s="37">
        <v>0</v>
      </c>
      <c r="T224" s="22">
        <v>0</v>
      </c>
      <c r="U224" s="24">
        <v>1</v>
      </c>
      <c r="V224" s="76">
        <v>1</v>
      </c>
      <c r="W224" s="71">
        <f t="shared" si="9"/>
        <v>-0.38233458467905479</v>
      </c>
      <c r="X224" s="68">
        <f t="shared" si="10"/>
        <v>0.40556394725733269</v>
      </c>
      <c r="Y224" s="109">
        <f t="shared" si="11"/>
        <v>0.35335422080028317</v>
      </c>
    </row>
    <row r="225" spans="2:25" x14ac:dyDescent="0.25">
      <c r="B225" s="26">
        <f>IF('Training Data'!A222="M",1,0)</f>
        <v>0</v>
      </c>
      <c r="C225" s="22">
        <f>IF('Training Data'!A222="F",1,0)</f>
        <v>1</v>
      </c>
      <c r="D225" s="26">
        <f>IF('Training Data'!$B222="H",1,0)</f>
        <v>0</v>
      </c>
      <c r="E225" s="22">
        <f>IF('Training Data'!$B222="A",1,0)</f>
        <v>0</v>
      </c>
      <c r="F225" s="37">
        <v>0</v>
      </c>
      <c r="G225" s="37">
        <v>0</v>
      </c>
      <c r="H225" s="37">
        <v>0</v>
      </c>
      <c r="I225" s="37">
        <v>0</v>
      </c>
      <c r="J225" s="37">
        <v>0</v>
      </c>
      <c r="K225" s="37">
        <v>0</v>
      </c>
      <c r="L225" s="37">
        <v>0</v>
      </c>
      <c r="M225" s="37">
        <v>0</v>
      </c>
      <c r="N225" s="37">
        <v>0</v>
      </c>
      <c r="O225" s="37">
        <v>0</v>
      </c>
      <c r="P225" s="37">
        <v>0</v>
      </c>
      <c r="Q225" s="37">
        <v>1</v>
      </c>
      <c r="R225" s="37">
        <v>0</v>
      </c>
      <c r="S225" s="37">
        <v>0</v>
      </c>
      <c r="T225" s="22">
        <v>0</v>
      </c>
      <c r="U225" s="24">
        <v>1</v>
      </c>
      <c r="V225" s="76">
        <v>1</v>
      </c>
      <c r="W225" s="71">
        <f t="shared" si="9"/>
        <v>1.6187627604828667</v>
      </c>
      <c r="X225" s="68">
        <f t="shared" si="10"/>
        <v>0.83462442867324871</v>
      </c>
      <c r="Y225" s="109">
        <f t="shared" si="11"/>
        <v>2.7349079591649405E-2</v>
      </c>
    </row>
    <row r="226" spans="2:25" x14ac:dyDescent="0.25">
      <c r="B226" s="26">
        <f>IF('Training Data'!A223="M",1,0)</f>
        <v>1</v>
      </c>
      <c r="C226" s="22">
        <f>IF('Training Data'!A223="F",1,0)</f>
        <v>0</v>
      </c>
      <c r="D226" s="26">
        <f>IF('Training Data'!$B223="H",1,0)</f>
        <v>1</v>
      </c>
      <c r="E226" s="22">
        <f>IF('Training Data'!$B223="A",1,0)</f>
        <v>0</v>
      </c>
      <c r="F226" s="37">
        <v>0</v>
      </c>
      <c r="G226" s="37">
        <v>0</v>
      </c>
      <c r="H226" s="37">
        <v>0</v>
      </c>
      <c r="I226" s="37">
        <v>1</v>
      </c>
      <c r="J226" s="37">
        <v>0</v>
      </c>
      <c r="K226" s="37">
        <v>0</v>
      </c>
      <c r="L226" s="37">
        <v>0</v>
      </c>
      <c r="M226" s="37">
        <v>0</v>
      </c>
      <c r="N226" s="37">
        <v>0</v>
      </c>
      <c r="O226" s="37">
        <v>0</v>
      </c>
      <c r="P226" s="37">
        <v>0</v>
      </c>
      <c r="Q226" s="37">
        <v>0</v>
      </c>
      <c r="R226" s="37">
        <v>0</v>
      </c>
      <c r="S226" s="37">
        <v>0</v>
      </c>
      <c r="T226" s="22">
        <v>1</v>
      </c>
      <c r="U226" s="24">
        <v>1</v>
      </c>
      <c r="V226" s="76">
        <v>1</v>
      </c>
      <c r="W226" s="71">
        <f t="shared" si="9"/>
        <v>6.2570338428238799</v>
      </c>
      <c r="X226" s="68">
        <f t="shared" si="10"/>
        <v>0.9980867442963347</v>
      </c>
      <c r="Y226" s="109">
        <f t="shared" si="11"/>
        <v>3.6605473876077842E-6</v>
      </c>
    </row>
    <row r="227" spans="2:25" x14ac:dyDescent="0.25">
      <c r="B227" s="26">
        <f>IF('Training Data'!A224="M",1,0)</f>
        <v>0</v>
      </c>
      <c r="C227" s="22">
        <f>IF('Training Data'!A224="F",1,0)</f>
        <v>1</v>
      </c>
      <c r="D227" s="26">
        <f>IF('Training Data'!$B224="H",1,0)</f>
        <v>1</v>
      </c>
      <c r="E227" s="22">
        <f>IF('Training Data'!$B224="A",1,0)</f>
        <v>0</v>
      </c>
      <c r="F227" s="37">
        <v>0</v>
      </c>
      <c r="G227" s="37">
        <v>0</v>
      </c>
      <c r="H227" s="37">
        <v>0</v>
      </c>
      <c r="I227" s="37">
        <v>0</v>
      </c>
      <c r="J227" s="37">
        <v>1</v>
      </c>
      <c r="K227" s="37">
        <v>0</v>
      </c>
      <c r="L227" s="37">
        <v>0</v>
      </c>
      <c r="M227" s="37">
        <v>1</v>
      </c>
      <c r="N227" s="37">
        <v>0</v>
      </c>
      <c r="O227" s="37">
        <v>0</v>
      </c>
      <c r="P227" s="37">
        <v>0</v>
      </c>
      <c r="Q227" s="37">
        <v>0</v>
      </c>
      <c r="R227" s="37">
        <v>0</v>
      </c>
      <c r="S227" s="37">
        <v>0</v>
      </c>
      <c r="T227" s="22">
        <v>0</v>
      </c>
      <c r="U227" s="24">
        <v>1</v>
      </c>
      <c r="V227" s="76">
        <v>1</v>
      </c>
      <c r="W227" s="71">
        <f t="shared" si="9"/>
        <v>4.12825903269745</v>
      </c>
      <c r="X227" s="68">
        <f t="shared" si="10"/>
        <v>0.98414454275704644</v>
      </c>
      <c r="Y227" s="109">
        <f t="shared" si="11"/>
        <v>2.5139552438312862E-4</v>
      </c>
    </row>
    <row r="228" spans="2:25" x14ac:dyDescent="0.25">
      <c r="B228" s="26">
        <f>IF('Training Data'!A225="M",1,0)</f>
        <v>1</v>
      </c>
      <c r="C228" s="22">
        <f>IF('Training Data'!A225="F",1,0)</f>
        <v>0</v>
      </c>
      <c r="D228" s="26">
        <f>IF('Training Data'!$B225="H",1,0)</f>
        <v>0</v>
      </c>
      <c r="E228" s="22">
        <f>IF('Training Data'!$B225="A",1,0)</f>
        <v>0</v>
      </c>
      <c r="F228" s="37">
        <v>0</v>
      </c>
      <c r="G228" s="37">
        <v>0</v>
      </c>
      <c r="H228" s="37">
        <v>0</v>
      </c>
      <c r="I228" s="37">
        <v>0</v>
      </c>
      <c r="J228" s="37">
        <v>0</v>
      </c>
      <c r="K228" s="37">
        <v>0</v>
      </c>
      <c r="L228" s="37">
        <v>0</v>
      </c>
      <c r="M228" s="37">
        <v>0</v>
      </c>
      <c r="N228" s="37">
        <v>0</v>
      </c>
      <c r="O228" s="37">
        <v>0</v>
      </c>
      <c r="P228" s="37">
        <v>0</v>
      </c>
      <c r="Q228" s="37">
        <v>0</v>
      </c>
      <c r="R228" s="37">
        <v>1</v>
      </c>
      <c r="S228" s="37">
        <v>0</v>
      </c>
      <c r="T228" s="22">
        <v>0</v>
      </c>
      <c r="U228" s="24">
        <v>1</v>
      </c>
      <c r="V228" s="76">
        <v>1</v>
      </c>
      <c r="W228" s="71">
        <f t="shared" si="9"/>
        <v>0.66061117065236274</v>
      </c>
      <c r="X228" s="68">
        <f t="shared" si="10"/>
        <v>0.65939766609445882</v>
      </c>
      <c r="Y228" s="109">
        <f t="shared" si="11"/>
        <v>0.11600994986190176</v>
      </c>
    </row>
    <row r="229" spans="2:25" x14ac:dyDescent="0.25">
      <c r="B229" s="26">
        <f>IF('Training Data'!A226="M",1,0)</f>
        <v>1</v>
      </c>
      <c r="C229" s="22">
        <f>IF('Training Data'!A226="F",1,0)</f>
        <v>0</v>
      </c>
      <c r="D229" s="26">
        <f>IF('Training Data'!$B226="H",1,0)</f>
        <v>0</v>
      </c>
      <c r="E229" s="22">
        <f>IF('Training Data'!$B226="A",1,0)</f>
        <v>1</v>
      </c>
      <c r="F229" s="37">
        <v>0</v>
      </c>
      <c r="G229" s="37">
        <v>0</v>
      </c>
      <c r="H229" s="37">
        <v>0</v>
      </c>
      <c r="I229" s="37">
        <v>0</v>
      </c>
      <c r="J229" s="37">
        <v>0</v>
      </c>
      <c r="K229" s="37">
        <v>0</v>
      </c>
      <c r="L229" s="37">
        <v>0</v>
      </c>
      <c r="M229" s="37">
        <v>0</v>
      </c>
      <c r="N229" s="37">
        <v>0</v>
      </c>
      <c r="O229" s="37">
        <v>0</v>
      </c>
      <c r="P229" s="37">
        <v>0</v>
      </c>
      <c r="Q229" s="37">
        <v>0</v>
      </c>
      <c r="R229" s="37">
        <v>0</v>
      </c>
      <c r="S229" s="37">
        <v>0</v>
      </c>
      <c r="T229" s="22">
        <v>0</v>
      </c>
      <c r="U229" s="24">
        <v>1</v>
      </c>
      <c r="V229" s="76">
        <v>1</v>
      </c>
      <c r="W229" s="71">
        <f t="shared" si="9"/>
        <v>-0.72538707172558525</v>
      </c>
      <c r="X229" s="68">
        <f t="shared" si="10"/>
        <v>0.32620781789864178</v>
      </c>
      <c r="Y229" s="109">
        <f t="shared" si="11"/>
        <v>0.45399590466090978</v>
      </c>
    </row>
    <row r="230" spans="2:25" x14ac:dyDescent="0.25">
      <c r="B230" s="26">
        <f>IF('Training Data'!A227="M",1,0)</f>
        <v>1</v>
      </c>
      <c r="C230" s="22">
        <f>IF('Training Data'!A227="F",1,0)</f>
        <v>0</v>
      </c>
      <c r="D230" s="26">
        <f>IF('Training Data'!$B227="H",1,0)</f>
        <v>0</v>
      </c>
      <c r="E230" s="22">
        <f>IF('Training Data'!$B227="A",1,0)</f>
        <v>1</v>
      </c>
      <c r="F230" s="37">
        <v>0</v>
      </c>
      <c r="G230" s="37">
        <v>0</v>
      </c>
      <c r="H230" s="37">
        <v>0</v>
      </c>
      <c r="I230" s="37">
        <v>1</v>
      </c>
      <c r="J230" s="37">
        <v>1</v>
      </c>
      <c r="K230" s="37">
        <v>0</v>
      </c>
      <c r="L230" s="37">
        <v>0</v>
      </c>
      <c r="M230" s="37">
        <v>0</v>
      </c>
      <c r="N230" s="37">
        <v>0</v>
      </c>
      <c r="O230" s="37">
        <v>0</v>
      </c>
      <c r="P230" s="37">
        <v>0</v>
      </c>
      <c r="Q230" s="37">
        <v>0</v>
      </c>
      <c r="R230" s="37">
        <v>0</v>
      </c>
      <c r="S230" s="37">
        <v>0</v>
      </c>
      <c r="T230" s="22">
        <v>0</v>
      </c>
      <c r="U230" s="24">
        <v>1</v>
      </c>
      <c r="V230" s="76">
        <v>1</v>
      </c>
      <c r="W230" s="71">
        <f t="shared" si="9"/>
        <v>7.1298628321561495</v>
      </c>
      <c r="X230" s="68">
        <f t="shared" si="10"/>
        <v>0.99919981158629223</v>
      </c>
      <c r="Y230" s="109">
        <f t="shared" si="11"/>
        <v>6.4030149743215681E-7</v>
      </c>
    </row>
    <row r="231" spans="2:25" x14ac:dyDescent="0.25">
      <c r="B231" s="26">
        <f>IF('Training Data'!A228="M",1,0)</f>
        <v>0</v>
      </c>
      <c r="C231" s="22">
        <f>IF('Training Data'!A228="F",1,0)</f>
        <v>1</v>
      </c>
      <c r="D231" s="26">
        <f>IF('Training Data'!$B228="H",1,0)</f>
        <v>1</v>
      </c>
      <c r="E231" s="22">
        <f>IF('Training Data'!$B228="A",1,0)</f>
        <v>0</v>
      </c>
      <c r="F231" s="37">
        <v>0</v>
      </c>
      <c r="G231" s="37">
        <v>0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7">
        <v>0</v>
      </c>
      <c r="O231" s="37">
        <v>0</v>
      </c>
      <c r="P231" s="37">
        <v>0</v>
      </c>
      <c r="Q231" s="37">
        <v>0</v>
      </c>
      <c r="R231" s="37">
        <v>1</v>
      </c>
      <c r="S231" s="37">
        <v>0</v>
      </c>
      <c r="T231" s="22">
        <v>0</v>
      </c>
      <c r="U231" s="24">
        <v>1</v>
      </c>
      <c r="V231" s="76">
        <v>1</v>
      </c>
      <c r="W231" s="71">
        <f t="shared" si="9"/>
        <v>0.59059954795953917</v>
      </c>
      <c r="X231" s="68">
        <f t="shared" si="10"/>
        <v>0.64350269800899895</v>
      </c>
      <c r="Y231" s="109">
        <f t="shared" si="11"/>
        <v>0.12709032632686301</v>
      </c>
    </row>
    <row r="232" spans="2:25" x14ac:dyDescent="0.25">
      <c r="B232" s="26">
        <f>IF('Training Data'!A229="M",1,0)</f>
        <v>0</v>
      </c>
      <c r="C232" s="22">
        <f>IF('Training Data'!A229="F",1,0)</f>
        <v>1</v>
      </c>
      <c r="D232" s="26">
        <f>IF('Training Data'!$B229="H",1,0)</f>
        <v>0</v>
      </c>
      <c r="E232" s="22">
        <f>IF('Training Data'!$B229="A",1,0)</f>
        <v>0</v>
      </c>
      <c r="F232" s="37">
        <v>0</v>
      </c>
      <c r="G232" s="37">
        <v>0</v>
      </c>
      <c r="H232" s="37">
        <v>0</v>
      </c>
      <c r="I232" s="37">
        <v>0</v>
      </c>
      <c r="J232" s="37">
        <v>0</v>
      </c>
      <c r="K232" s="37">
        <v>0</v>
      </c>
      <c r="L232" s="37">
        <v>0</v>
      </c>
      <c r="M232" s="37">
        <v>0</v>
      </c>
      <c r="N232" s="37">
        <v>0</v>
      </c>
      <c r="O232" s="37">
        <v>1</v>
      </c>
      <c r="P232" s="37">
        <v>0</v>
      </c>
      <c r="Q232" s="37">
        <v>0</v>
      </c>
      <c r="R232" s="37">
        <v>0</v>
      </c>
      <c r="S232" s="37">
        <v>0</v>
      </c>
      <c r="T232" s="22">
        <v>0</v>
      </c>
      <c r="U232" s="24">
        <v>1</v>
      </c>
      <c r="V232" s="76">
        <v>1</v>
      </c>
      <c r="W232" s="71">
        <f t="shared" si="9"/>
        <v>1.1035160174981455</v>
      </c>
      <c r="X232" s="68">
        <f t="shared" si="10"/>
        <v>0.75091832151550397</v>
      </c>
      <c r="Y232" s="109">
        <f t="shared" si="11"/>
        <v>6.2041682556653849E-2</v>
      </c>
    </row>
    <row r="233" spans="2:25" x14ac:dyDescent="0.25">
      <c r="B233" s="26">
        <f>IF('Training Data'!A230="M",1,0)</f>
        <v>1</v>
      </c>
      <c r="C233" s="22">
        <f>IF('Training Data'!A230="F",1,0)</f>
        <v>0</v>
      </c>
      <c r="D233" s="26">
        <f>IF('Training Data'!$B230="H",1,0)</f>
        <v>0</v>
      </c>
      <c r="E233" s="22">
        <f>IF('Training Data'!$B230="A",1,0)</f>
        <v>0</v>
      </c>
      <c r="F233" s="37">
        <v>0</v>
      </c>
      <c r="G233" s="37">
        <v>0</v>
      </c>
      <c r="H233" s="37">
        <v>0</v>
      </c>
      <c r="I233" s="37">
        <v>0</v>
      </c>
      <c r="J233" s="37">
        <v>0</v>
      </c>
      <c r="K233" s="37">
        <v>0</v>
      </c>
      <c r="L233" s="37">
        <v>0</v>
      </c>
      <c r="M233" s="37">
        <v>0</v>
      </c>
      <c r="N233" s="37">
        <v>0</v>
      </c>
      <c r="O233" s="37">
        <v>0</v>
      </c>
      <c r="P233" s="37">
        <v>0</v>
      </c>
      <c r="Q233" s="37">
        <v>0</v>
      </c>
      <c r="R233" s="37">
        <v>0</v>
      </c>
      <c r="S233" s="37">
        <v>0</v>
      </c>
      <c r="T233" s="22">
        <v>1</v>
      </c>
      <c r="U233" s="24">
        <v>1</v>
      </c>
      <c r="V233" s="76">
        <v>1</v>
      </c>
      <c r="W233" s="71">
        <f t="shared" si="9"/>
        <v>1.6700979525632338</v>
      </c>
      <c r="X233" s="68">
        <f t="shared" si="10"/>
        <v>0.84158888033746782</v>
      </c>
      <c r="Y233" s="109">
        <f t="shared" si="11"/>
        <v>2.5094082832737091E-2</v>
      </c>
    </row>
    <row r="234" spans="2:25" x14ac:dyDescent="0.25">
      <c r="B234" s="26">
        <f>IF('Training Data'!A231="M",1,0)</f>
        <v>0</v>
      </c>
      <c r="C234" s="22">
        <f>IF('Training Data'!A231="F",1,0)</f>
        <v>0</v>
      </c>
      <c r="D234" s="26">
        <f>IF('Training Data'!$B231="H",1,0)</f>
        <v>0</v>
      </c>
      <c r="E234" s="22">
        <f>IF('Training Data'!$B231="A",1,0)</f>
        <v>0</v>
      </c>
      <c r="F234" s="37">
        <v>0</v>
      </c>
      <c r="G234" s="37">
        <v>0</v>
      </c>
      <c r="H234" s="37">
        <v>0</v>
      </c>
      <c r="I234" s="37">
        <v>0</v>
      </c>
      <c r="J234" s="37">
        <v>0</v>
      </c>
      <c r="K234" s="37">
        <v>0</v>
      </c>
      <c r="L234" s="37">
        <v>1</v>
      </c>
      <c r="M234" s="37">
        <v>0</v>
      </c>
      <c r="N234" s="37">
        <v>0</v>
      </c>
      <c r="O234" s="37">
        <v>0</v>
      </c>
      <c r="P234" s="37">
        <v>0</v>
      </c>
      <c r="Q234" s="37">
        <v>0</v>
      </c>
      <c r="R234" s="37">
        <v>1</v>
      </c>
      <c r="S234" s="37">
        <v>0</v>
      </c>
      <c r="T234" s="22">
        <v>0</v>
      </c>
      <c r="U234" s="24">
        <v>1</v>
      </c>
      <c r="V234" s="76">
        <v>1</v>
      </c>
      <c r="W234" s="71">
        <f t="shared" si="9"/>
        <v>3.5188406185650809</v>
      </c>
      <c r="X234" s="68">
        <f t="shared" si="10"/>
        <v>0.97121911410899187</v>
      </c>
      <c r="Y234" s="109">
        <f t="shared" si="11"/>
        <v>8.2833939267123113E-4</v>
      </c>
    </row>
    <row r="235" spans="2:25" x14ac:dyDescent="0.25">
      <c r="B235" s="26">
        <f>IF('Training Data'!A232="M",1,0)</f>
        <v>1</v>
      </c>
      <c r="C235" s="22">
        <f>IF('Training Data'!A232="F",1,0)</f>
        <v>0</v>
      </c>
      <c r="D235" s="26">
        <f>IF('Training Data'!$B232="H",1,0)</f>
        <v>0</v>
      </c>
      <c r="E235" s="22">
        <f>IF('Training Data'!$B232="A",1,0)</f>
        <v>1</v>
      </c>
      <c r="F235" s="37">
        <v>0</v>
      </c>
      <c r="G235" s="37">
        <v>0</v>
      </c>
      <c r="H235" s="37">
        <v>1</v>
      </c>
      <c r="I235" s="37">
        <v>0</v>
      </c>
      <c r="J235" s="37">
        <v>1</v>
      </c>
      <c r="K235" s="37">
        <v>0</v>
      </c>
      <c r="L235" s="37">
        <v>0</v>
      </c>
      <c r="M235" s="37">
        <v>0</v>
      </c>
      <c r="N235" s="37">
        <v>0</v>
      </c>
      <c r="O235" s="37">
        <v>0</v>
      </c>
      <c r="P235" s="37">
        <v>0</v>
      </c>
      <c r="Q235" s="37">
        <v>0</v>
      </c>
      <c r="R235" s="37">
        <v>0</v>
      </c>
      <c r="S235" s="37">
        <v>0</v>
      </c>
      <c r="T235" s="22">
        <v>0</v>
      </c>
      <c r="U235" s="24">
        <v>1</v>
      </c>
      <c r="V235" s="76">
        <v>1</v>
      </c>
      <c r="W235" s="71">
        <f t="shared" si="9"/>
        <v>-0.13411041872599394</v>
      </c>
      <c r="X235" s="68">
        <f t="shared" si="10"/>
        <v>0.46652255628911582</v>
      </c>
      <c r="Y235" s="109">
        <f t="shared" si="11"/>
        <v>0.28459818294829964</v>
      </c>
    </row>
    <row r="236" spans="2:25" x14ac:dyDescent="0.25">
      <c r="B236" s="26">
        <f>IF('Training Data'!A233="M",1,0)</f>
        <v>1</v>
      </c>
      <c r="C236" s="22">
        <f>IF('Training Data'!A233="F",1,0)</f>
        <v>0</v>
      </c>
      <c r="D236" s="26">
        <f>IF('Training Data'!$B233="H",1,0)</f>
        <v>0</v>
      </c>
      <c r="E236" s="22">
        <f>IF('Training Data'!$B233="A",1,0)</f>
        <v>1</v>
      </c>
      <c r="F236" s="37">
        <v>1</v>
      </c>
      <c r="G236" s="37">
        <v>0</v>
      </c>
      <c r="H236" s="37">
        <v>0</v>
      </c>
      <c r="I236" s="37">
        <v>0</v>
      </c>
      <c r="J236" s="37">
        <v>0</v>
      </c>
      <c r="K236" s="37">
        <v>0</v>
      </c>
      <c r="L236" s="37">
        <v>0</v>
      </c>
      <c r="M236" s="37">
        <v>0</v>
      </c>
      <c r="N236" s="37">
        <v>0</v>
      </c>
      <c r="O236" s="37">
        <v>0</v>
      </c>
      <c r="P236" s="37">
        <v>1</v>
      </c>
      <c r="Q236" s="37">
        <v>0</v>
      </c>
      <c r="R236" s="37">
        <v>0</v>
      </c>
      <c r="S236" s="37">
        <v>0</v>
      </c>
      <c r="T236" s="22">
        <v>0</v>
      </c>
      <c r="U236" s="24">
        <v>1</v>
      </c>
      <c r="V236" s="76">
        <v>1</v>
      </c>
      <c r="W236" s="71">
        <f t="shared" si="9"/>
        <v>0.82351772679312785</v>
      </c>
      <c r="X236" s="68">
        <f t="shared" si="10"/>
        <v>0.69498254523947611</v>
      </c>
      <c r="Y236" s="109">
        <f t="shared" si="11"/>
        <v>9.3035647708588243E-2</v>
      </c>
    </row>
    <row r="237" spans="2:25" x14ac:dyDescent="0.25">
      <c r="B237" s="26">
        <f>IF('Training Data'!A234="M",1,0)</f>
        <v>1</v>
      </c>
      <c r="C237" s="22">
        <f>IF('Training Data'!A234="F",1,0)</f>
        <v>0</v>
      </c>
      <c r="D237" s="26">
        <f>IF('Training Data'!$B234="H",1,0)</f>
        <v>1</v>
      </c>
      <c r="E237" s="22">
        <f>IF('Training Data'!$B234="A",1,0)</f>
        <v>0</v>
      </c>
      <c r="F237" s="37">
        <v>1</v>
      </c>
      <c r="G237" s="37">
        <v>0</v>
      </c>
      <c r="H237" s="37">
        <v>0</v>
      </c>
      <c r="I237" s="37">
        <v>0</v>
      </c>
      <c r="J237" s="37">
        <v>1</v>
      </c>
      <c r="K237" s="37">
        <v>0</v>
      </c>
      <c r="L237" s="37">
        <v>0</v>
      </c>
      <c r="M237" s="37">
        <v>0</v>
      </c>
      <c r="N237" s="37">
        <v>0</v>
      </c>
      <c r="O237" s="37">
        <v>0</v>
      </c>
      <c r="P237" s="37">
        <v>0</v>
      </c>
      <c r="Q237" s="37">
        <v>1</v>
      </c>
      <c r="R237" s="37">
        <v>0</v>
      </c>
      <c r="S237" s="37">
        <v>0</v>
      </c>
      <c r="T237" s="22">
        <v>1</v>
      </c>
      <c r="U237" s="24">
        <v>1</v>
      </c>
      <c r="V237" s="76">
        <v>1</v>
      </c>
      <c r="W237" s="71">
        <f t="shared" si="9"/>
        <v>9.1720627841498104</v>
      </c>
      <c r="X237" s="68">
        <f t="shared" si="10"/>
        <v>0.99989610883329127</v>
      </c>
      <c r="Y237" s="109">
        <f t="shared" si="11"/>
        <v>1.079337452010009E-8</v>
      </c>
    </row>
    <row r="238" spans="2:25" x14ac:dyDescent="0.25">
      <c r="B238" s="26">
        <f>IF('Training Data'!A235="M",1,0)</f>
        <v>0</v>
      </c>
      <c r="C238" s="22">
        <f>IF('Training Data'!A235="F",1,0)</f>
        <v>1</v>
      </c>
      <c r="D238" s="26">
        <f>IF('Training Data'!$B235="H",1,0)</f>
        <v>1</v>
      </c>
      <c r="E238" s="22">
        <f>IF('Training Data'!$B235="A",1,0)</f>
        <v>0</v>
      </c>
      <c r="F238" s="37">
        <v>0</v>
      </c>
      <c r="G238" s="37">
        <v>0</v>
      </c>
      <c r="H238" s="37">
        <v>0</v>
      </c>
      <c r="I238" s="37">
        <v>0</v>
      </c>
      <c r="J238" s="37">
        <v>0</v>
      </c>
      <c r="K238" s="37">
        <v>0</v>
      </c>
      <c r="L238" s="37">
        <v>0</v>
      </c>
      <c r="M238" s="37">
        <v>0</v>
      </c>
      <c r="N238" s="37">
        <v>0</v>
      </c>
      <c r="O238" s="37">
        <v>0</v>
      </c>
      <c r="P238" s="37">
        <v>0</v>
      </c>
      <c r="Q238" s="37">
        <v>0</v>
      </c>
      <c r="R238" s="37">
        <v>0</v>
      </c>
      <c r="S238" s="37">
        <v>0</v>
      </c>
      <c r="T238" s="22">
        <v>0</v>
      </c>
      <c r="U238" s="24">
        <v>1</v>
      </c>
      <c r="V238" s="76">
        <v>1</v>
      </c>
      <c r="W238" s="71">
        <f t="shared" si="9"/>
        <v>-0.72444751721360601</v>
      </c>
      <c r="X238" s="68">
        <f t="shared" si="10"/>
        <v>0.32641436219367859</v>
      </c>
      <c r="Y238" s="109">
        <f t="shared" si="11"/>
        <v>0.45371761145894879</v>
      </c>
    </row>
    <row r="239" spans="2:25" x14ac:dyDescent="0.25">
      <c r="B239" s="26">
        <f>IF('Training Data'!A236="M",1,0)</f>
        <v>0</v>
      </c>
      <c r="C239" s="22">
        <f>IF('Training Data'!A236="F",1,0)</f>
        <v>0</v>
      </c>
      <c r="D239" s="26">
        <f>IF('Training Data'!$B236="H",1,0)</f>
        <v>0</v>
      </c>
      <c r="E239" s="22">
        <f>IF('Training Data'!$B236="A",1,0)</f>
        <v>1</v>
      </c>
      <c r="F239" s="37">
        <v>1</v>
      </c>
      <c r="G239" s="37">
        <v>0</v>
      </c>
      <c r="H239" s="37">
        <v>0</v>
      </c>
      <c r="I239" s="37">
        <v>0</v>
      </c>
      <c r="J239" s="37">
        <v>0</v>
      </c>
      <c r="K239" s="37">
        <v>0</v>
      </c>
      <c r="L239" s="37">
        <v>0</v>
      </c>
      <c r="M239" s="37">
        <v>0</v>
      </c>
      <c r="N239" s="37">
        <v>0</v>
      </c>
      <c r="O239" s="37">
        <v>1</v>
      </c>
      <c r="P239" s="37">
        <v>0</v>
      </c>
      <c r="Q239" s="37">
        <v>1</v>
      </c>
      <c r="R239" s="37">
        <v>1</v>
      </c>
      <c r="S239" s="37">
        <v>0</v>
      </c>
      <c r="T239" s="22">
        <v>1</v>
      </c>
      <c r="U239" s="24">
        <v>1</v>
      </c>
      <c r="V239" s="76">
        <v>1</v>
      </c>
      <c r="W239" s="71">
        <f t="shared" si="9"/>
        <v>10.182091619556273</v>
      </c>
      <c r="X239" s="68">
        <f t="shared" si="10"/>
        <v>0.99996215945687994</v>
      </c>
      <c r="Y239" s="109">
        <f t="shared" si="11"/>
        <v>1.4319067036211302E-9</v>
      </c>
    </row>
    <row r="240" spans="2:25" x14ac:dyDescent="0.25">
      <c r="B240" s="26">
        <f>IF('Training Data'!A237="M",1,0)</f>
        <v>1</v>
      </c>
      <c r="C240" s="22">
        <f>IF('Training Data'!A237="F",1,0)</f>
        <v>0</v>
      </c>
      <c r="D240" s="26">
        <f>IF('Training Data'!$B237="H",1,0)</f>
        <v>1</v>
      </c>
      <c r="E240" s="22">
        <f>IF('Training Data'!$B237="A",1,0)</f>
        <v>0</v>
      </c>
      <c r="F240" s="37">
        <v>0</v>
      </c>
      <c r="G240" s="37">
        <v>0</v>
      </c>
      <c r="H240" s="37">
        <v>0</v>
      </c>
      <c r="I240" s="37">
        <v>0</v>
      </c>
      <c r="J240" s="37">
        <v>0</v>
      </c>
      <c r="K240" s="37">
        <v>1</v>
      </c>
      <c r="L240" s="37">
        <v>0</v>
      </c>
      <c r="M240" s="37">
        <v>0</v>
      </c>
      <c r="N240" s="37">
        <v>1</v>
      </c>
      <c r="O240" s="37">
        <v>0</v>
      </c>
      <c r="P240" s="37">
        <v>0</v>
      </c>
      <c r="Q240" s="37">
        <v>0</v>
      </c>
      <c r="R240" s="37">
        <v>0</v>
      </c>
      <c r="S240" s="37">
        <v>0</v>
      </c>
      <c r="T240" s="22">
        <v>0</v>
      </c>
      <c r="U240" s="24">
        <v>1</v>
      </c>
      <c r="V240" s="76">
        <v>1</v>
      </c>
      <c r="W240" s="71">
        <f t="shared" si="9"/>
        <v>2.909102317396024</v>
      </c>
      <c r="X240" s="68">
        <f t="shared" si="10"/>
        <v>0.94829456708610604</v>
      </c>
      <c r="Y240" s="109">
        <f t="shared" si="11"/>
        <v>2.6734517928131882E-3</v>
      </c>
    </row>
    <row r="241" spans="2:25" x14ac:dyDescent="0.25">
      <c r="B241" s="26">
        <f>IF('Training Data'!A238="M",1,0)</f>
        <v>0</v>
      </c>
      <c r="C241" s="22">
        <f>IF('Training Data'!A238="F",1,0)</f>
        <v>1</v>
      </c>
      <c r="D241" s="26">
        <f>IF('Training Data'!$B238="H",1,0)</f>
        <v>0</v>
      </c>
      <c r="E241" s="22">
        <f>IF('Training Data'!$B238="A",1,0)</f>
        <v>1</v>
      </c>
      <c r="F241" s="37">
        <v>0</v>
      </c>
      <c r="G241" s="37">
        <v>0</v>
      </c>
      <c r="H241" s="37">
        <v>1</v>
      </c>
      <c r="I241" s="37">
        <v>0</v>
      </c>
      <c r="J241" s="37">
        <v>0</v>
      </c>
      <c r="K241" s="37">
        <v>0</v>
      </c>
      <c r="L241" s="37">
        <v>0</v>
      </c>
      <c r="M241" s="37">
        <v>0</v>
      </c>
      <c r="N241" s="37">
        <v>0</v>
      </c>
      <c r="O241" s="37">
        <v>1</v>
      </c>
      <c r="P241" s="37">
        <v>0</v>
      </c>
      <c r="Q241" s="37">
        <v>0</v>
      </c>
      <c r="R241" s="37">
        <v>0</v>
      </c>
      <c r="S241" s="37">
        <v>0</v>
      </c>
      <c r="T241" s="22">
        <v>1</v>
      </c>
      <c r="U241" s="24">
        <v>1</v>
      </c>
      <c r="V241" s="76">
        <v>1</v>
      </c>
      <c r="W241" s="71">
        <f t="shared" si="9"/>
        <v>1.0931254364952157</v>
      </c>
      <c r="X241" s="68">
        <f t="shared" si="10"/>
        <v>0.74896980466975893</v>
      </c>
      <c r="Y241" s="109">
        <f t="shared" si="11"/>
        <v>6.3016158967538982E-2</v>
      </c>
    </row>
    <row r="242" spans="2:25" x14ac:dyDescent="0.25">
      <c r="B242" s="26">
        <f>IF('Training Data'!A239="M",1,0)</f>
        <v>0</v>
      </c>
      <c r="C242" s="22">
        <f>IF('Training Data'!A239="F",1,0)</f>
        <v>1</v>
      </c>
      <c r="D242" s="26">
        <f>IF('Training Data'!$B239="H",1,0)</f>
        <v>0</v>
      </c>
      <c r="E242" s="22">
        <f>IF('Training Data'!$B239="A",1,0)</f>
        <v>1</v>
      </c>
      <c r="F242" s="37">
        <v>0</v>
      </c>
      <c r="G242" s="37">
        <v>0</v>
      </c>
      <c r="H242" s="37">
        <v>0</v>
      </c>
      <c r="I242" s="37">
        <v>0</v>
      </c>
      <c r="J242" s="37">
        <v>0</v>
      </c>
      <c r="K242" s="37">
        <v>0</v>
      </c>
      <c r="L242" s="37">
        <v>0</v>
      </c>
      <c r="M242" s="37">
        <v>0</v>
      </c>
      <c r="N242" s="37">
        <v>0</v>
      </c>
      <c r="O242" s="37">
        <v>0</v>
      </c>
      <c r="P242" s="37">
        <v>0</v>
      </c>
      <c r="Q242" s="37">
        <v>0</v>
      </c>
      <c r="R242" s="37">
        <v>0</v>
      </c>
      <c r="S242" s="37">
        <v>0</v>
      </c>
      <c r="T242" s="22">
        <v>0</v>
      </c>
      <c r="U242" s="24">
        <v>1</v>
      </c>
      <c r="V242" s="76">
        <v>1</v>
      </c>
      <c r="W242" s="71">
        <f t="shared" si="9"/>
        <v>-0.38233458467905479</v>
      </c>
      <c r="X242" s="68">
        <f t="shared" si="10"/>
        <v>0.40556394725733269</v>
      </c>
      <c r="Y242" s="109">
        <f t="shared" si="11"/>
        <v>0.35335422080028317</v>
      </c>
    </row>
    <row r="243" spans="2:25" x14ac:dyDescent="0.25">
      <c r="B243" s="26">
        <f>IF('Training Data'!A240="M",1,0)</f>
        <v>0</v>
      </c>
      <c r="C243" s="22">
        <f>IF('Training Data'!A240="F",1,0)</f>
        <v>1</v>
      </c>
      <c r="D243" s="26">
        <f>IF('Training Data'!$B240="H",1,0)</f>
        <v>0</v>
      </c>
      <c r="E243" s="22">
        <f>IF('Training Data'!$B240="A",1,0)</f>
        <v>1</v>
      </c>
      <c r="F243" s="37">
        <v>0</v>
      </c>
      <c r="G243" s="37">
        <v>0</v>
      </c>
      <c r="H243" s="37">
        <v>0</v>
      </c>
      <c r="I243" s="37">
        <v>0</v>
      </c>
      <c r="J243" s="37">
        <v>0</v>
      </c>
      <c r="K243" s="37">
        <v>0</v>
      </c>
      <c r="L243" s="37">
        <v>0</v>
      </c>
      <c r="M243" s="37">
        <v>0</v>
      </c>
      <c r="N243" s="37">
        <v>0</v>
      </c>
      <c r="O243" s="37">
        <v>0</v>
      </c>
      <c r="P243" s="37">
        <v>0</v>
      </c>
      <c r="Q243" s="37">
        <v>0</v>
      </c>
      <c r="R243" s="37">
        <v>0</v>
      </c>
      <c r="S243" s="37">
        <v>0</v>
      </c>
      <c r="T243" s="22">
        <v>0</v>
      </c>
      <c r="U243" s="24">
        <v>1</v>
      </c>
      <c r="V243" s="76">
        <v>1</v>
      </c>
      <c r="W243" s="71">
        <f t="shared" si="9"/>
        <v>-0.38233458467905479</v>
      </c>
      <c r="X243" s="68">
        <f t="shared" si="10"/>
        <v>0.40556394725733269</v>
      </c>
      <c r="Y243" s="109">
        <f t="shared" si="11"/>
        <v>0.35335422080028317</v>
      </c>
    </row>
    <row r="244" spans="2:25" x14ac:dyDescent="0.25">
      <c r="B244" s="26">
        <f>IF('Training Data'!A241="M",1,0)</f>
        <v>0</v>
      </c>
      <c r="C244" s="22">
        <f>IF('Training Data'!A241="F",1,0)</f>
        <v>0</v>
      </c>
      <c r="D244" s="26">
        <f>IF('Training Data'!$B241="H",1,0)</f>
        <v>1</v>
      </c>
      <c r="E244" s="22">
        <f>IF('Training Data'!$B241="A",1,0)</f>
        <v>0</v>
      </c>
      <c r="F244" s="37">
        <v>0</v>
      </c>
      <c r="G244" s="37">
        <v>0</v>
      </c>
      <c r="H244" s="37">
        <v>0</v>
      </c>
      <c r="I244" s="37">
        <v>1</v>
      </c>
      <c r="J244" s="37">
        <v>0</v>
      </c>
      <c r="K244" s="37">
        <v>0</v>
      </c>
      <c r="L244" s="37">
        <v>0</v>
      </c>
      <c r="M244" s="37">
        <v>0</v>
      </c>
      <c r="N244" s="37">
        <v>0</v>
      </c>
      <c r="O244" s="37">
        <v>0</v>
      </c>
      <c r="P244" s="37">
        <v>0</v>
      </c>
      <c r="Q244" s="37">
        <v>0</v>
      </c>
      <c r="R244" s="37">
        <v>0</v>
      </c>
      <c r="S244" s="37">
        <v>0</v>
      </c>
      <c r="T244" s="22">
        <v>0</v>
      </c>
      <c r="U244" s="24">
        <v>1</v>
      </c>
      <c r="V244" s="76">
        <v>1</v>
      </c>
      <c r="W244" s="71">
        <f t="shared" si="9"/>
        <v>4.7257193123479668</v>
      </c>
      <c r="X244" s="68">
        <f t="shared" si="10"/>
        <v>0.99121355064375638</v>
      </c>
      <c r="Y244" s="109">
        <f t="shared" si="11"/>
        <v>7.720169228983392E-5</v>
      </c>
    </row>
    <row r="245" spans="2:25" x14ac:dyDescent="0.25">
      <c r="B245" s="26">
        <f>IF('Training Data'!A242="M",1,0)</f>
        <v>0</v>
      </c>
      <c r="C245" s="22">
        <f>IF('Training Data'!A242="F",1,0)</f>
        <v>1</v>
      </c>
      <c r="D245" s="26">
        <f>IF('Training Data'!$B242="H",1,0)</f>
        <v>0</v>
      </c>
      <c r="E245" s="22">
        <f>IF('Training Data'!$B242="A",1,0)</f>
        <v>1</v>
      </c>
      <c r="F245" s="37">
        <v>0</v>
      </c>
      <c r="G245" s="37">
        <v>0</v>
      </c>
      <c r="H245" s="37">
        <v>0</v>
      </c>
      <c r="I245" s="37">
        <v>0</v>
      </c>
      <c r="J245" s="37">
        <v>1</v>
      </c>
      <c r="K245" s="37">
        <v>0</v>
      </c>
      <c r="L245" s="37">
        <v>0</v>
      </c>
      <c r="M245" s="37">
        <v>0</v>
      </c>
      <c r="N245" s="37">
        <v>0</v>
      </c>
      <c r="O245" s="37">
        <v>0</v>
      </c>
      <c r="P245" s="37">
        <v>0</v>
      </c>
      <c r="Q245" s="37">
        <v>0</v>
      </c>
      <c r="R245" s="37">
        <v>0</v>
      </c>
      <c r="S245" s="37">
        <v>1</v>
      </c>
      <c r="T245" s="22">
        <v>0</v>
      </c>
      <c r="U245" s="24">
        <v>1</v>
      </c>
      <c r="V245" s="76">
        <v>1</v>
      </c>
      <c r="W245" s="71">
        <f t="shared" si="9"/>
        <v>0.91593103745102489</v>
      </c>
      <c r="X245" s="68">
        <f t="shared" si="10"/>
        <v>0.71421230160292015</v>
      </c>
      <c r="Y245" s="109">
        <f t="shared" si="11"/>
        <v>8.1674608555100281E-2</v>
      </c>
    </row>
    <row r="246" spans="2:25" x14ac:dyDescent="0.25">
      <c r="B246" s="26">
        <f>IF('Training Data'!A243="M",1,0)</f>
        <v>0</v>
      </c>
      <c r="C246" s="22">
        <f>IF('Training Data'!A243="F",1,0)</f>
        <v>1</v>
      </c>
      <c r="D246" s="26">
        <f>IF('Training Data'!$B243="H",1,0)</f>
        <v>1</v>
      </c>
      <c r="E246" s="22">
        <f>IF('Training Data'!$B243="A",1,0)</f>
        <v>0</v>
      </c>
      <c r="F246" s="37">
        <v>0</v>
      </c>
      <c r="G246" s="37">
        <v>0</v>
      </c>
      <c r="H246" s="37">
        <v>0</v>
      </c>
      <c r="I246" s="37">
        <v>0</v>
      </c>
      <c r="J246" s="37">
        <v>0</v>
      </c>
      <c r="K246" s="37">
        <v>0</v>
      </c>
      <c r="L246" s="37">
        <v>0</v>
      </c>
      <c r="M246" s="37">
        <v>1</v>
      </c>
      <c r="N246" s="37">
        <v>0</v>
      </c>
      <c r="O246" s="37">
        <v>0</v>
      </c>
      <c r="P246" s="37">
        <v>0</v>
      </c>
      <c r="Q246" s="37">
        <v>0</v>
      </c>
      <c r="R246" s="37">
        <v>0</v>
      </c>
      <c r="S246" s="37">
        <v>0</v>
      </c>
      <c r="T246" s="22">
        <v>0</v>
      </c>
      <c r="U246" s="24">
        <v>1</v>
      </c>
      <c r="V246" s="76">
        <v>1</v>
      </c>
      <c r="W246" s="71">
        <f t="shared" si="9"/>
        <v>1.273009128815715</v>
      </c>
      <c r="X246" s="68">
        <f t="shared" si="10"/>
        <v>0.78125742595953285</v>
      </c>
      <c r="Y246" s="109">
        <f t="shared" si="11"/>
        <v>4.7848313697849254E-2</v>
      </c>
    </row>
    <row r="247" spans="2:25" x14ac:dyDescent="0.25">
      <c r="B247" s="26">
        <f>IF('Training Data'!A244="M",1,0)</f>
        <v>0</v>
      </c>
      <c r="C247" s="22">
        <f>IF('Training Data'!A244="F",1,0)</f>
        <v>1</v>
      </c>
      <c r="D247" s="26">
        <f>IF('Training Data'!$B244="H",1,0)</f>
        <v>0</v>
      </c>
      <c r="E247" s="22">
        <f>IF('Training Data'!$B244="A",1,0)</f>
        <v>1</v>
      </c>
      <c r="F247" s="37">
        <v>0</v>
      </c>
      <c r="G247" s="37">
        <v>0</v>
      </c>
      <c r="H247" s="37">
        <v>0</v>
      </c>
      <c r="I247" s="37">
        <v>0</v>
      </c>
      <c r="J247" s="37">
        <v>0</v>
      </c>
      <c r="K247" s="37">
        <v>0</v>
      </c>
      <c r="L247" s="37">
        <v>0</v>
      </c>
      <c r="M247" s="37">
        <v>0</v>
      </c>
      <c r="N247" s="37">
        <v>0</v>
      </c>
      <c r="O247" s="37">
        <v>0</v>
      </c>
      <c r="P247" s="37">
        <v>0</v>
      </c>
      <c r="Q247" s="37">
        <v>0</v>
      </c>
      <c r="R247" s="37">
        <v>0</v>
      </c>
      <c r="S247" s="37">
        <v>0</v>
      </c>
      <c r="T247" s="22">
        <v>0</v>
      </c>
      <c r="U247" s="24">
        <v>1</v>
      </c>
      <c r="V247" s="76">
        <v>1</v>
      </c>
      <c r="W247" s="71">
        <f t="shared" si="9"/>
        <v>-0.38233458467905479</v>
      </c>
      <c r="X247" s="68">
        <f t="shared" si="10"/>
        <v>0.40556394725733269</v>
      </c>
      <c r="Y247" s="109">
        <f t="shared" si="11"/>
        <v>0.35335422080028317</v>
      </c>
    </row>
    <row r="248" spans="2:25" x14ac:dyDescent="0.25">
      <c r="B248" s="26">
        <f>IF('Training Data'!A245="M",1,0)</f>
        <v>1</v>
      </c>
      <c r="C248" s="22">
        <f>IF('Training Data'!A245="F",1,0)</f>
        <v>0</v>
      </c>
      <c r="D248" s="26">
        <f>IF('Training Data'!$B245="H",1,0)</f>
        <v>0</v>
      </c>
      <c r="E248" s="22">
        <f>IF('Training Data'!$B245="A",1,0)</f>
        <v>1</v>
      </c>
      <c r="F248" s="37">
        <v>0</v>
      </c>
      <c r="G248" s="37">
        <v>0</v>
      </c>
      <c r="H248" s="37">
        <v>0</v>
      </c>
      <c r="I248" s="37">
        <v>0</v>
      </c>
      <c r="J248" s="37">
        <v>0</v>
      </c>
      <c r="K248" s="37">
        <v>0</v>
      </c>
      <c r="L248" s="37">
        <v>0</v>
      </c>
      <c r="M248" s="37">
        <v>0</v>
      </c>
      <c r="N248" s="37">
        <v>0</v>
      </c>
      <c r="O248" s="37">
        <v>0</v>
      </c>
      <c r="P248" s="37">
        <v>0</v>
      </c>
      <c r="Q248" s="37">
        <v>0</v>
      </c>
      <c r="R248" s="37">
        <v>0</v>
      </c>
      <c r="S248" s="37">
        <v>0</v>
      </c>
      <c r="T248" s="22">
        <v>0</v>
      </c>
      <c r="U248" s="24">
        <v>1</v>
      </c>
      <c r="V248" s="76">
        <v>1</v>
      </c>
      <c r="W248" s="71">
        <f t="shared" si="9"/>
        <v>-0.72538707172558525</v>
      </c>
      <c r="X248" s="68">
        <f t="shared" si="10"/>
        <v>0.32620781789864178</v>
      </c>
      <c r="Y248" s="109">
        <f t="shared" si="11"/>
        <v>0.45399590466090978</v>
      </c>
    </row>
    <row r="249" spans="2:25" x14ac:dyDescent="0.25">
      <c r="B249" s="26">
        <f>IF('Training Data'!A246="M",1,0)</f>
        <v>0</v>
      </c>
      <c r="C249" s="22">
        <f>IF('Training Data'!A246="F",1,0)</f>
        <v>1</v>
      </c>
      <c r="D249" s="26">
        <f>IF('Training Data'!$B246="H",1,0)</f>
        <v>0</v>
      </c>
      <c r="E249" s="22">
        <f>IF('Training Data'!$B246="A",1,0)</f>
        <v>1</v>
      </c>
      <c r="F249" s="37">
        <v>0</v>
      </c>
      <c r="G249" s="37">
        <v>0</v>
      </c>
      <c r="H249" s="37">
        <v>0</v>
      </c>
      <c r="I249" s="37">
        <v>0</v>
      </c>
      <c r="J249" s="37">
        <v>1</v>
      </c>
      <c r="K249" s="37">
        <v>0</v>
      </c>
      <c r="L249" s="37">
        <v>0</v>
      </c>
      <c r="M249" s="37">
        <v>0</v>
      </c>
      <c r="N249" s="37">
        <v>0</v>
      </c>
      <c r="O249" s="37">
        <v>0</v>
      </c>
      <c r="P249" s="37">
        <v>0</v>
      </c>
      <c r="Q249" s="37">
        <v>0</v>
      </c>
      <c r="R249" s="37">
        <v>0</v>
      </c>
      <c r="S249" s="37">
        <v>0</v>
      </c>
      <c r="T249" s="22">
        <v>1</v>
      </c>
      <c r="U249" s="24">
        <v>1</v>
      </c>
      <c r="V249" s="76">
        <v>1</v>
      </c>
      <c r="W249" s="71">
        <f t="shared" si="9"/>
        <v>4.7974491662866958</v>
      </c>
      <c r="X249" s="68">
        <f t="shared" si="10"/>
        <v>0.99181675151052051</v>
      </c>
      <c r="Y249" s="109">
        <f t="shared" si="11"/>
        <v>6.6965555840568336E-5</v>
      </c>
    </row>
    <row r="250" spans="2:25" x14ac:dyDescent="0.25">
      <c r="B250" s="26">
        <f>IF('Training Data'!A247="M",1,0)</f>
        <v>0</v>
      </c>
      <c r="C250" s="22">
        <f>IF('Training Data'!A247="F",1,0)</f>
        <v>1</v>
      </c>
      <c r="D250" s="26">
        <f>IF('Training Data'!$B247="H",1,0)</f>
        <v>1</v>
      </c>
      <c r="E250" s="22">
        <f>IF('Training Data'!$B247="A",1,0)</f>
        <v>0</v>
      </c>
      <c r="F250" s="37">
        <v>0</v>
      </c>
      <c r="G250" s="37">
        <v>0</v>
      </c>
      <c r="H250" s="37">
        <v>1</v>
      </c>
      <c r="I250" s="37">
        <v>0</v>
      </c>
      <c r="J250" s="37">
        <v>1</v>
      </c>
      <c r="K250" s="37">
        <v>0</v>
      </c>
      <c r="L250" s="37">
        <v>0</v>
      </c>
      <c r="M250" s="37">
        <v>0</v>
      </c>
      <c r="N250" s="37">
        <v>0</v>
      </c>
      <c r="O250" s="37">
        <v>0</v>
      </c>
      <c r="P250" s="37">
        <v>0</v>
      </c>
      <c r="Q250" s="37">
        <v>0</v>
      </c>
      <c r="R250" s="37">
        <v>1</v>
      </c>
      <c r="S250" s="37">
        <v>0</v>
      </c>
      <c r="T250" s="22">
        <v>0</v>
      </c>
      <c r="U250" s="24">
        <v>1</v>
      </c>
      <c r="V250" s="76">
        <v>1</v>
      </c>
      <c r="W250" s="71">
        <f t="shared" si="9"/>
        <v>1.1818762009591306</v>
      </c>
      <c r="X250" s="68">
        <f t="shared" si="10"/>
        <v>0.76528498198068984</v>
      </c>
      <c r="Y250" s="109">
        <f t="shared" si="11"/>
        <v>5.5091139683805093E-2</v>
      </c>
    </row>
    <row r="251" spans="2:25" x14ac:dyDescent="0.25">
      <c r="B251" s="26">
        <f>IF('Training Data'!A248="M",1,0)</f>
        <v>1</v>
      </c>
      <c r="C251" s="22">
        <f>IF('Training Data'!A248="F",1,0)</f>
        <v>0</v>
      </c>
      <c r="D251" s="26">
        <f>IF('Training Data'!$B248="H",1,0)</f>
        <v>0</v>
      </c>
      <c r="E251" s="22">
        <f>IF('Training Data'!$B248="A",1,0)</f>
        <v>1</v>
      </c>
      <c r="F251" s="37">
        <v>0</v>
      </c>
      <c r="G251" s="37">
        <v>0</v>
      </c>
      <c r="H251" s="37">
        <v>0</v>
      </c>
      <c r="I251" s="37">
        <v>0</v>
      </c>
      <c r="J251" s="37">
        <v>0</v>
      </c>
      <c r="K251" s="37">
        <v>0</v>
      </c>
      <c r="L251" s="37">
        <v>0</v>
      </c>
      <c r="M251" s="37">
        <v>0</v>
      </c>
      <c r="N251" s="37">
        <v>0</v>
      </c>
      <c r="O251" s="37">
        <v>0</v>
      </c>
      <c r="P251" s="37">
        <v>0</v>
      </c>
      <c r="Q251" s="37">
        <v>0</v>
      </c>
      <c r="R251" s="37">
        <v>0</v>
      </c>
      <c r="S251" s="37">
        <v>0</v>
      </c>
      <c r="T251" s="22">
        <v>0</v>
      </c>
      <c r="U251" s="24">
        <v>1</v>
      </c>
      <c r="V251" s="76">
        <v>1</v>
      </c>
      <c r="W251" s="71">
        <f t="shared" si="9"/>
        <v>-0.72538707172558525</v>
      </c>
      <c r="X251" s="68">
        <f t="shared" si="10"/>
        <v>0.32620781789864178</v>
      </c>
      <c r="Y251" s="109">
        <f t="shared" si="11"/>
        <v>0.45399590466090978</v>
      </c>
    </row>
    <row r="252" spans="2:25" x14ac:dyDescent="0.25">
      <c r="B252" s="26">
        <f>IF('Training Data'!A249="M",1,0)</f>
        <v>1</v>
      </c>
      <c r="C252" s="22">
        <f>IF('Training Data'!A249="F",1,0)</f>
        <v>0</v>
      </c>
      <c r="D252" s="26">
        <f>IF('Training Data'!$B249="H",1,0)</f>
        <v>1</v>
      </c>
      <c r="E252" s="22">
        <f>IF('Training Data'!$B249="A",1,0)</f>
        <v>0</v>
      </c>
      <c r="F252" s="37">
        <v>0</v>
      </c>
      <c r="G252" s="37">
        <v>0</v>
      </c>
      <c r="H252" s="37">
        <v>0</v>
      </c>
      <c r="I252" s="37">
        <v>0</v>
      </c>
      <c r="J252" s="37">
        <v>0</v>
      </c>
      <c r="K252" s="37">
        <v>0</v>
      </c>
      <c r="L252" s="37">
        <v>0</v>
      </c>
      <c r="M252" s="37">
        <v>0</v>
      </c>
      <c r="N252" s="37">
        <v>0</v>
      </c>
      <c r="O252" s="37">
        <v>1</v>
      </c>
      <c r="P252" s="37">
        <v>0</v>
      </c>
      <c r="Q252" s="37">
        <v>1</v>
      </c>
      <c r="R252" s="37">
        <v>0</v>
      </c>
      <c r="S252" s="37">
        <v>0</v>
      </c>
      <c r="T252" s="22">
        <v>0</v>
      </c>
      <c r="U252" s="24">
        <v>1</v>
      </c>
      <c r="V252" s="76">
        <v>1</v>
      </c>
      <c r="W252" s="71">
        <f t="shared" si="9"/>
        <v>2.2775455886693794</v>
      </c>
      <c r="X252" s="68">
        <f t="shared" si="10"/>
        <v>0.90700022198692143</v>
      </c>
      <c r="Y252" s="109">
        <f t="shared" si="11"/>
        <v>8.6489587104818921E-3</v>
      </c>
    </row>
    <row r="253" spans="2:25" x14ac:dyDescent="0.25">
      <c r="B253" s="26">
        <f>IF('Training Data'!A250="M",1,0)</f>
        <v>1</v>
      </c>
      <c r="C253" s="22">
        <f>IF('Training Data'!A250="F",1,0)</f>
        <v>0</v>
      </c>
      <c r="D253" s="26">
        <f>IF('Training Data'!$B250="H",1,0)</f>
        <v>1</v>
      </c>
      <c r="E253" s="22">
        <f>IF('Training Data'!$B250="A",1,0)</f>
        <v>0</v>
      </c>
      <c r="F253" s="37">
        <v>1</v>
      </c>
      <c r="G253" s="37">
        <v>0</v>
      </c>
      <c r="H253" s="37">
        <v>0</v>
      </c>
      <c r="I253" s="37">
        <v>0</v>
      </c>
      <c r="J253" s="37">
        <v>1</v>
      </c>
      <c r="K253" s="37">
        <v>0</v>
      </c>
      <c r="L253" s="37">
        <v>0</v>
      </c>
      <c r="M253" s="37">
        <v>0</v>
      </c>
      <c r="N253" s="37">
        <v>0</v>
      </c>
      <c r="O253" s="37">
        <v>0</v>
      </c>
      <c r="P253" s="37">
        <v>0</v>
      </c>
      <c r="Q253" s="37">
        <v>1</v>
      </c>
      <c r="R253" s="37">
        <v>1</v>
      </c>
      <c r="S253" s="37">
        <v>0</v>
      </c>
      <c r="T253" s="22">
        <v>0</v>
      </c>
      <c r="U253" s="24">
        <v>1</v>
      </c>
      <c r="V253" s="76">
        <v>1</v>
      </c>
      <c r="W253" s="71">
        <f t="shared" si="9"/>
        <v>8.1625760022389393</v>
      </c>
      <c r="X253" s="68">
        <f t="shared" si="10"/>
        <v>0.99971495431393442</v>
      </c>
      <c r="Y253" s="109">
        <f t="shared" si="11"/>
        <v>8.1251043144595487E-8</v>
      </c>
    </row>
    <row r="254" spans="2:25" x14ac:dyDescent="0.25">
      <c r="B254" s="26">
        <f>IF('Training Data'!A251="M",1,0)</f>
        <v>1</v>
      </c>
      <c r="C254" s="22">
        <f>IF('Training Data'!A251="F",1,0)</f>
        <v>0</v>
      </c>
      <c r="D254" s="26">
        <f>IF('Training Data'!$B251="H",1,0)</f>
        <v>0</v>
      </c>
      <c r="E254" s="22">
        <f>IF('Training Data'!$B251="A",1,0)</f>
        <v>1</v>
      </c>
      <c r="F254" s="37">
        <v>0</v>
      </c>
      <c r="G254" s="37">
        <v>0</v>
      </c>
      <c r="H254" s="37">
        <v>0</v>
      </c>
      <c r="I254" s="37">
        <v>0</v>
      </c>
      <c r="J254" s="37">
        <v>0</v>
      </c>
      <c r="K254" s="37">
        <v>0</v>
      </c>
      <c r="L254" s="37">
        <v>0</v>
      </c>
      <c r="M254" s="37">
        <v>0</v>
      </c>
      <c r="N254" s="37">
        <v>0</v>
      </c>
      <c r="O254" s="37">
        <v>0</v>
      </c>
      <c r="P254" s="37">
        <v>0</v>
      </c>
      <c r="Q254" s="37">
        <v>0</v>
      </c>
      <c r="R254" s="37">
        <v>0</v>
      </c>
      <c r="S254" s="37">
        <v>0</v>
      </c>
      <c r="T254" s="22">
        <v>0</v>
      </c>
      <c r="U254" s="24">
        <v>1</v>
      </c>
      <c r="V254" s="76">
        <v>1</v>
      </c>
      <c r="W254" s="71">
        <f t="shared" si="9"/>
        <v>-0.72538707172558525</v>
      </c>
      <c r="X254" s="68">
        <f t="shared" si="10"/>
        <v>0.32620781789864178</v>
      </c>
      <c r="Y254" s="109">
        <f t="shared" si="11"/>
        <v>0.45399590466090978</v>
      </c>
    </row>
    <row r="255" spans="2:25" x14ac:dyDescent="0.25">
      <c r="B255" s="26">
        <f>IF('Training Data'!A252="M",1,0)</f>
        <v>1</v>
      </c>
      <c r="C255" s="22">
        <f>IF('Training Data'!A252="F",1,0)</f>
        <v>0</v>
      </c>
      <c r="D255" s="26">
        <f>IF('Training Data'!$B252="H",1,0)</f>
        <v>1</v>
      </c>
      <c r="E255" s="22">
        <f>IF('Training Data'!$B252="A",1,0)</f>
        <v>0</v>
      </c>
      <c r="F255" s="37">
        <v>0</v>
      </c>
      <c r="G255" s="37">
        <v>0</v>
      </c>
      <c r="H255" s="37">
        <v>0</v>
      </c>
      <c r="I255" s="37">
        <v>0</v>
      </c>
      <c r="J255" s="37">
        <v>0</v>
      </c>
      <c r="K255" s="37">
        <v>0</v>
      </c>
      <c r="L255" s="37">
        <v>0</v>
      </c>
      <c r="M255" s="37">
        <v>0</v>
      </c>
      <c r="N255" s="37">
        <v>0</v>
      </c>
      <c r="O255" s="37">
        <v>0</v>
      </c>
      <c r="P255" s="37">
        <v>0</v>
      </c>
      <c r="Q255" s="37">
        <v>1</v>
      </c>
      <c r="R255" s="37">
        <v>1</v>
      </c>
      <c r="S255" s="37">
        <v>0</v>
      </c>
      <c r="T255" s="22">
        <v>0</v>
      </c>
      <c r="U255" s="24">
        <v>1</v>
      </c>
      <c r="V255" s="76">
        <v>1</v>
      </c>
      <c r="W255" s="71">
        <f t="shared" si="9"/>
        <v>2.177693228870127</v>
      </c>
      <c r="X255" s="68">
        <f t="shared" si="10"/>
        <v>0.89822839421612888</v>
      </c>
      <c r="Y255" s="109">
        <f t="shared" si="11"/>
        <v>1.0357459743827671E-2</v>
      </c>
    </row>
    <row r="256" spans="2:25" x14ac:dyDescent="0.25">
      <c r="B256" s="26">
        <f>IF('Training Data'!A253="M",1,0)</f>
        <v>1</v>
      </c>
      <c r="C256" s="22">
        <f>IF('Training Data'!A253="F",1,0)</f>
        <v>0</v>
      </c>
      <c r="D256" s="26">
        <f>IF('Training Data'!$B253="H",1,0)</f>
        <v>1</v>
      </c>
      <c r="E256" s="22">
        <f>IF('Training Data'!$B253="A",1,0)</f>
        <v>0</v>
      </c>
      <c r="F256" s="37">
        <v>0</v>
      </c>
      <c r="G256" s="37">
        <v>0</v>
      </c>
      <c r="H256" s="37">
        <v>0</v>
      </c>
      <c r="I256" s="37">
        <v>0</v>
      </c>
      <c r="J256" s="37">
        <v>0</v>
      </c>
      <c r="K256" s="37">
        <v>0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7">
        <v>0</v>
      </c>
      <c r="R256" s="37">
        <v>0</v>
      </c>
      <c r="S256" s="37">
        <v>0</v>
      </c>
      <c r="T256" s="22">
        <v>0</v>
      </c>
      <c r="U256" s="24">
        <v>1</v>
      </c>
      <c r="V256" s="76">
        <v>1</v>
      </c>
      <c r="W256" s="71">
        <f t="shared" si="9"/>
        <v>-1.0675000042601366</v>
      </c>
      <c r="X256" s="68">
        <f t="shared" si="10"/>
        <v>0.25587880488556508</v>
      </c>
      <c r="Y256" s="109">
        <f t="shared" si="11"/>
        <v>0.55371635301853483</v>
      </c>
    </row>
    <row r="257" spans="2:25" x14ac:dyDescent="0.25">
      <c r="B257" s="26">
        <f>IF('Training Data'!A254="M",1,0)</f>
        <v>0</v>
      </c>
      <c r="C257" s="22">
        <f>IF('Training Data'!A254="F",1,0)</f>
        <v>1</v>
      </c>
      <c r="D257" s="26">
        <f>IF('Training Data'!$B254="H",1,0)</f>
        <v>0</v>
      </c>
      <c r="E257" s="22">
        <f>IF('Training Data'!$B254="A",1,0)</f>
        <v>1</v>
      </c>
      <c r="F257" s="37">
        <v>0</v>
      </c>
      <c r="G257" s="37">
        <v>0</v>
      </c>
      <c r="H257" s="37">
        <v>0</v>
      </c>
      <c r="I257" s="37">
        <v>0</v>
      </c>
      <c r="J257" s="37">
        <v>1</v>
      </c>
      <c r="K257" s="37">
        <v>0</v>
      </c>
      <c r="L257" s="37">
        <v>0</v>
      </c>
      <c r="M257" s="37">
        <v>0</v>
      </c>
      <c r="N257" s="37">
        <v>0</v>
      </c>
      <c r="O257" s="37">
        <v>1</v>
      </c>
      <c r="P257" s="37">
        <v>0</v>
      </c>
      <c r="Q257" s="37">
        <v>0</v>
      </c>
      <c r="R257" s="37">
        <v>0</v>
      </c>
      <c r="S257" s="37">
        <v>0</v>
      </c>
      <c r="T257" s="22">
        <v>0</v>
      </c>
      <c r="U257" s="24">
        <v>1</v>
      </c>
      <c r="V257" s="76">
        <v>1</v>
      </c>
      <c r="W257" s="71">
        <f t="shared" si="9"/>
        <v>3.8878147441750772</v>
      </c>
      <c r="X257" s="68">
        <f t="shared" si="10"/>
        <v>0.97992134001115727</v>
      </c>
      <c r="Y257" s="109">
        <f t="shared" si="11"/>
        <v>4.0315258694755387E-4</v>
      </c>
    </row>
    <row r="258" spans="2:25" x14ac:dyDescent="0.25">
      <c r="B258" s="26">
        <f>IF('Training Data'!A255="M",1,0)</f>
        <v>0</v>
      </c>
      <c r="C258" s="22">
        <f>IF('Training Data'!A255="F",1,0)</f>
        <v>1</v>
      </c>
      <c r="D258" s="26">
        <f>IF('Training Data'!$B255="H",1,0)</f>
        <v>0</v>
      </c>
      <c r="E258" s="22">
        <f>IF('Training Data'!$B255="A",1,0)</f>
        <v>0</v>
      </c>
      <c r="F258" s="37">
        <v>0</v>
      </c>
      <c r="G258" s="37">
        <v>0</v>
      </c>
      <c r="H258" s="37">
        <v>0</v>
      </c>
      <c r="I258" s="37">
        <v>0</v>
      </c>
      <c r="J258" s="37">
        <v>1</v>
      </c>
      <c r="K258" s="37">
        <v>0</v>
      </c>
      <c r="L258" s="37">
        <v>0</v>
      </c>
      <c r="M258" s="37">
        <v>0</v>
      </c>
      <c r="N258" s="37">
        <v>1</v>
      </c>
      <c r="O258" s="37">
        <v>0</v>
      </c>
      <c r="P258" s="37">
        <v>0</v>
      </c>
      <c r="Q258" s="37">
        <v>0</v>
      </c>
      <c r="R258" s="37">
        <v>1</v>
      </c>
      <c r="S258" s="37">
        <v>0</v>
      </c>
      <c r="T258" s="22">
        <v>0</v>
      </c>
      <c r="U258" s="24">
        <v>1</v>
      </c>
      <c r="V258" s="76">
        <v>1</v>
      </c>
      <c r="W258" s="71">
        <f t="shared" si="9"/>
        <v>5.5267781716953914</v>
      </c>
      <c r="X258" s="68">
        <f t="shared" si="10"/>
        <v>0.99603698058089996</v>
      </c>
      <c r="Y258" s="109">
        <f t="shared" si="11"/>
        <v>1.5705522916164054E-5</v>
      </c>
    </row>
    <row r="259" spans="2:25" x14ac:dyDescent="0.25">
      <c r="B259" s="26">
        <f>IF('Training Data'!A256="M",1,0)</f>
        <v>0</v>
      </c>
      <c r="C259" s="22">
        <f>IF('Training Data'!A256="F",1,0)</f>
        <v>1</v>
      </c>
      <c r="D259" s="26">
        <f>IF('Training Data'!$B256="H",1,0)</f>
        <v>1</v>
      </c>
      <c r="E259" s="22">
        <f>IF('Training Data'!$B256="A",1,0)</f>
        <v>0</v>
      </c>
      <c r="F259" s="37">
        <v>1</v>
      </c>
      <c r="G259" s="37">
        <v>0</v>
      </c>
      <c r="H259" s="37">
        <v>0</v>
      </c>
      <c r="I259" s="37">
        <v>0</v>
      </c>
      <c r="J259" s="37">
        <v>0</v>
      </c>
      <c r="K259" s="37">
        <v>0</v>
      </c>
      <c r="L259" s="37">
        <v>0</v>
      </c>
      <c r="M259" s="37">
        <v>0</v>
      </c>
      <c r="N259" s="37">
        <v>0</v>
      </c>
      <c r="O259" s="37">
        <v>0</v>
      </c>
      <c r="P259" s="37">
        <v>0</v>
      </c>
      <c r="Q259" s="37">
        <v>1</v>
      </c>
      <c r="R259" s="37">
        <v>0</v>
      </c>
      <c r="S259" s="37">
        <v>0</v>
      </c>
      <c r="T259" s="22">
        <v>0</v>
      </c>
      <c r="U259" s="24">
        <v>1</v>
      </c>
      <c r="V259" s="76">
        <v>1</v>
      </c>
      <c r="W259" s="71">
        <f t="shared" si="9"/>
        <v>4.3353315202305902</v>
      </c>
      <c r="X259" s="68">
        <f t="shared" si="10"/>
        <v>0.98707179629552744</v>
      </c>
      <c r="Y259" s="109">
        <f t="shared" si="11"/>
        <v>1.671384510243381E-4</v>
      </c>
    </row>
    <row r="260" spans="2:25" x14ac:dyDescent="0.25">
      <c r="B260" s="26">
        <f>IF('Training Data'!A257="M",1,0)</f>
        <v>0</v>
      </c>
      <c r="C260" s="22">
        <f>IF('Training Data'!A257="F",1,0)</f>
        <v>1</v>
      </c>
      <c r="D260" s="26">
        <f>IF('Training Data'!$B257="H",1,0)</f>
        <v>0</v>
      </c>
      <c r="E260" s="22">
        <f>IF('Training Data'!$B257="A",1,0)</f>
        <v>1</v>
      </c>
      <c r="F260" s="37">
        <v>0</v>
      </c>
      <c r="G260" s="37">
        <v>1</v>
      </c>
      <c r="H260" s="37">
        <v>0</v>
      </c>
      <c r="I260" s="37">
        <v>1</v>
      </c>
      <c r="J260" s="37">
        <v>0</v>
      </c>
      <c r="K260" s="37">
        <v>0</v>
      </c>
      <c r="L260" s="37">
        <v>0</v>
      </c>
      <c r="M260" s="37">
        <v>0</v>
      </c>
      <c r="N260" s="37">
        <v>0</v>
      </c>
      <c r="O260" s="37">
        <v>0</v>
      </c>
      <c r="P260" s="37">
        <v>0</v>
      </c>
      <c r="Q260" s="37">
        <v>0</v>
      </c>
      <c r="R260" s="37">
        <v>0</v>
      </c>
      <c r="S260" s="37">
        <v>0</v>
      </c>
      <c r="T260" s="22">
        <v>0</v>
      </c>
      <c r="U260" s="24">
        <v>1</v>
      </c>
      <c r="V260" s="76">
        <v>1</v>
      </c>
      <c r="W260" s="71">
        <f t="shared" si="9"/>
        <v>1.4038227405640722</v>
      </c>
      <c r="X260" s="68">
        <f t="shared" si="10"/>
        <v>0.80278979908524728</v>
      </c>
      <c r="Y260" s="109">
        <f t="shared" si="11"/>
        <v>3.8891863344837137E-2</v>
      </c>
    </row>
    <row r="261" spans="2:25" x14ac:dyDescent="0.25">
      <c r="B261" s="26">
        <f>IF('Training Data'!A258="M",1,0)</f>
        <v>1</v>
      </c>
      <c r="C261" s="22">
        <f>IF('Training Data'!A258="F",1,0)</f>
        <v>0</v>
      </c>
      <c r="D261" s="26">
        <f>IF('Training Data'!$B258="H",1,0)</f>
        <v>0</v>
      </c>
      <c r="E261" s="22">
        <f>IF('Training Data'!$B258="A",1,0)</f>
        <v>1</v>
      </c>
      <c r="F261" s="37">
        <v>0</v>
      </c>
      <c r="G261" s="37">
        <v>0</v>
      </c>
      <c r="H261" s="37">
        <v>0</v>
      </c>
      <c r="I261" s="37">
        <v>0</v>
      </c>
      <c r="J261" s="37">
        <v>0</v>
      </c>
      <c r="K261" s="37">
        <v>0</v>
      </c>
      <c r="L261" s="37">
        <v>0</v>
      </c>
      <c r="M261" s="37">
        <v>0</v>
      </c>
      <c r="N261" s="37">
        <v>0</v>
      </c>
      <c r="O261" s="37">
        <v>0</v>
      </c>
      <c r="P261" s="37">
        <v>0</v>
      </c>
      <c r="Q261" s="37">
        <v>0</v>
      </c>
      <c r="R261" s="37">
        <v>0</v>
      </c>
      <c r="S261" s="37">
        <v>0</v>
      </c>
      <c r="T261" s="22">
        <v>0</v>
      </c>
      <c r="U261" s="24">
        <v>1</v>
      </c>
      <c r="V261" s="76">
        <v>1</v>
      </c>
      <c r="W261" s="71">
        <f t="shared" ref="W261:W324" si="12">SUMPRODUCT($B$2:$U$2,B261:U261)</f>
        <v>-0.72538707172558525</v>
      </c>
      <c r="X261" s="68">
        <f t="shared" si="10"/>
        <v>0.32620781789864178</v>
      </c>
      <c r="Y261" s="109">
        <f t="shared" si="11"/>
        <v>0.45399590466090978</v>
      </c>
    </row>
    <row r="262" spans="2:25" x14ac:dyDescent="0.25">
      <c r="B262" s="26">
        <f>IF('Training Data'!A259="M",1,0)</f>
        <v>0</v>
      </c>
      <c r="C262" s="22">
        <f>IF('Training Data'!A259="F",1,0)</f>
        <v>1</v>
      </c>
      <c r="D262" s="26">
        <f>IF('Training Data'!$B259="H",1,0)</f>
        <v>0</v>
      </c>
      <c r="E262" s="22">
        <f>IF('Training Data'!$B259="A",1,0)</f>
        <v>0</v>
      </c>
      <c r="F262" s="37">
        <v>0</v>
      </c>
      <c r="G262" s="37">
        <v>0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0</v>
      </c>
      <c r="N262" s="37">
        <v>0</v>
      </c>
      <c r="O262" s="37">
        <v>0</v>
      </c>
      <c r="P262" s="37">
        <v>0</v>
      </c>
      <c r="Q262" s="37">
        <v>0</v>
      </c>
      <c r="R262" s="37">
        <v>0</v>
      </c>
      <c r="S262" s="37">
        <v>0</v>
      </c>
      <c r="T262" s="22">
        <v>0</v>
      </c>
      <c r="U262" s="24">
        <v>1</v>
      </c>
      <c r="V262" s="76">
        <v>1</v>
      </c>
      <c r="W262" s="71">
        <f t="shared" si="12"/>
        <v>-0.31138340747425192</v>
      </c>
      <c r="X262" s="68">
        <f t="shared" ref="X262:X325" si="13">EXP(W262)/(1+EXP(W262))</f>
        <v>0.42277710076227221</v>
      </c>
      <c r="Y262" s="109">
        <f t="shared" ref="Y262:Y325" si="14">(V262-X262)^2</f>
        <v>0.33318627540440798</v>
      </c>
    </row>
    <row r="263" spans="2:25" x14ac:dyDescent="0.25">
      <c r="B263" s="26">
        <f>IF('Training Data'!A260="M",1,0)</f>
        <v>1</v>
      </c>
      <c r="C263" s="22">
        <f>IF('Training Data'!A260="F",1,0)</f>
        <v>0</v>
      </c>
      <c r="D263" s="26">
        <f>IF('Training Data'!$B260="H",1,0)</f>
        <v>0</v>
      </c>
      <c r="E263" s="22">
        <f>IF('Training Data'!$B260="A",1,0)</f>
        <v>0</v>
      </c>
      <c r="F263" s="37">
        <v>0</v>
      </c>
      <c r="G263" s="37">
        <v>0</v>
      </c>
      <c r="H263" s="37">
        <v>0</v>
      </c>
      <c r="I263" s="37">
        <v>1</v>
      </c>
      <c r="J263" s="37">
        <v>0</v>
      </c>
      <c r="K263" s="37">
        <v>0</v>
      </c>
      <c r="L263" s="37">
        <v>0</v>
      </c>
      <c r="M263" s="37">
        <v>0</v>
      </c>
      <c r="N263" s="37">
        <v>0</v>
      </c>
      <c r="O263" s="37">
        <v>1</v>
      </c>
      <c r="P263" s="37">
        <v>0</v>
      </c>
      <c r="Q263" s="37">
        <v>1</v>
      </c>
      <c r="R263" s="37">
        <v>0</v>
      </c>
      <c r="S263" s="37">
        <v>0</v>
      </c>
      <c r="T263" s="22">
        <v>1</v>
      </c>
      <c r="U263" s="24">
        <v>1</v>
      </c>
      <c r="V263" s="76">
        <v>1</v>
      </c>
      <c r="W263" s="71">
        <f t="shared" si="12"/>
        <v>10.015143545492752</v>
      </c>
      <c r="X263" s="68">
        <f t="shared" si="13"/>
        <v>0.99995528440617731</v>
      </c>
      <c r="Y263" s="109">
        <f t="shared" si="14"/>
        <v>1.9994843309154518E-9</v>
      </c>
    </row>
    <row r="264" spans="2:25" x14ac:dyDescent="0.25">
      <c r="B264" s="26">
        <f>IF('Training Data'!A261="M",1,0)</f>
        <v>1</v>
      </c>
      <c r="C264" s="22">
        <f>IF('Training Data'!A261="F",1,0)</f>
        <v>0</v>
      </c>
      <c r="D264" s="26">
        <f>IF('Training Data'!$B261="H",1,0)</f>
        <v>0</v>
      </c>
      <c r="E264" s="22">
        <f>IF('Training Data'!$B261="A",1,0)</f>
        <v>1</v>
      </c>
      <c r="F264" s="37">
        <v>0</v>
      </c>
      <c r="G264" s="37">
        <v>0</v>
      </c>
      <c r="H264" s="37">
        <v>0</v>
      </c>
      <c r="I264" s="37">
        <v>0</v>
      </c>
      <c r="J264" s="37">
        <v>0</v>
      </c>
      <c r="K264" s="37">
        <v>0</v>
      </c>
      <c r="L264" s="37">
        <v>0</v>
      </c>
      <c r="M264" s="37">
        <v>0</v>
      </c>
      <c r="N264" s="37">
        <v>0</v>
      </c>
      <c r="O264" s="37">
        <v>0</v>
      </c>
      <c r="P264" s="37">
        <v>0</v>
      </c>
      <c r="Q264" s="37">
        <v>0</v>
      </c>
      <c r="R264" s="37">
        <v>1</v>
      </c>
      <c r="S264" s="37">
        <v>0</v>
      </c>
      <c r="T264" s="22">
        <v>0</v>
      </c>
      <c r="U264" s="24">
        <v>1</v>
      </c>
      <c r="V264" s="76">
        <v>1</v>
      </c>
      <c r="W264" s="71">
        <f t="shared" si="12"/>
        <v>0.58965999344755993</v>
      </c>
      <c r="X264" s="68">
        <f t="shared" si="13"/>
        <v>0.64328712860086912</v>
      </c>
      <c r="Y264" s="109">
        <f t="shared" si="14"/>
        <v>0.12724407262181289</v>
      </c>
    </row>
    <row r="265" spans="2:25" x14ac:dyDescent="0.25">
      <c r="B265" s="26">
        <f>IF('Training Data'!A262="M",1,0)</f>
        <v>0</v>
      </c>
      <c r="C265" s="22">
        <f>IF('Training Data'!A262="F",1,0)</f>
        <v>1</v>
      </c>
      <c r="D265" s="26">
        <f>IF('Training Data'!$B262="H",1,0)</f>
        <v>0</v>
      </c>
      <c r="E265" s="22">
        <f>IF('Training Data'!$B262="A",1,0)</f>
        <v>1</v>
      </c>
      <c r="F265" s="37">
        <v>0</v>
      </c>
      <c r="G265" s="37">
        <v>0</v>
      </c>
      <c r="H265" s="37">
        <v>0</v>
      </c>
      <c r="I265" s="37">
        <v>0</v>
      </c>
      <c r="J265" s="37">
        <v>0</v>
      </c>
      <c r="K265" s="37">
        <v>0</v>
      </c>
      <c r="L265" s="37">
        <v>0</v>
      </c>
      <c r="M265" s="37">
        <v>0</v>
      </c>
      <c r="N265" s="37">
        <v>0</v>
      </c>
      <c r="O265" s="37">
        <v>0</v>
      </c>
      <c r="P265" s="37">
        <v>0</v>
      </c>
      <c r="Q265" s="37">
        <v>0</v>
      </c>
      <c r="R265" s="37">
        <v>0</v>
      </c>
      <c r="S265" s="37">
        <v>0</v>
      </c>
      <c r="T265" s="22">
        <v>1</v>
      </c>
      <c r="U265" s="24">
        <v>1</v>
      </c>
      <c r="V265" s="76">
        <v>1</v>
      </c>
      <c r="W265" s="71">
        <f t="shared" si="12"/>
        <v>1.9421992624049618</v>
      </c>
      <c r="X265" s="68">
        <f t="shared" si="13"/>
        <v>0.87459355663956939</v>
      </c>
      <c r="Y265" s="109">
        <f t="shared" si="14"/>
        <v>1.5726776036312892E-2</v>
      </c>
    </row>
    <row r="266" spans="2:25" x14ac:dyDescent="0.25">
      <c r="B266" s="26">
        <f>IF('Training Data'!A263="M",1,0)</f>
        <v>0</v>
      </c>
      <c r="C266" s="22">
        <f>IF('Training Data'!A263="F",1,0)</f>
        <v>0</v>
      </c>
      <c r="D266" s="26">
        <f>IF('Training Data'!$B263="H",1,0)</f>
        <v>0</v>
      </c>
      <c r="E266" s="22">
        <f>IF('Training Data'!$B263="A",1,0)</f>
        <v>1</v>
      </c>
      <c r="F266" s="37">
        <v>0</v>
      </c>
      <c r="G266" s="37">
        <v>0</v>
      </c>
      <c r="H266" s="37">
        <v>0</v>
      </c>
      <c r="I266" s="37">
        <v>1</v>
      </c>
      <c r="J266" s="37">
        <v>0</v>
      </c>
      <c r="K266" s="37">
        <v>0</v>
      </c>
      <c r="L266" s="37">
        <v>0</v>
      </c>
      <c r="M266" s="37">
        <v>0</v>
      </c>
      <c r="N266" s="37">
        <v>0</v>
      </c>
      <c r="O266" s="37">
        <v>0</v>
      </c>
      <c r="P266" s="37">
        <v>0</v>
      </c>
      <c r="Q266" s="37">
        <v>0</v>
      </c>
      <c r="R266" s="37">
        <v>0</v>
      </c>
      <c r="S266" s="37">
        <v>0</v>
      </c>
      <c r="T266" s="22">
        <v>0</v>
      </c>
      <c r="U266" s="24">
        <v>1</v>
      </c>
      <c r="V266" s="76">
        <v>1</v>
      </c>
      <c r="W266" s="71">
        <f t="shared" si="12"/>
        <v>5.0678322448825179</v>
      </c>
      <c r="X266" s="68">
        <f t="shared" si="13"/>
        <v>0.99374333861487985</v>
      </c>
      <c r="Y266" s="109">
        <f t="shared" si="14"/>
        <v>3.9145811688053656E-5</v>
      </c>
    </row>
    <row r="267" spans="2:25" x14ac:dyDescent="0.25">
      <c r="B267" s="26">
        <f>IF('Training Data'!A264="M",1,0)</f>
        <v>0</v>
      </c>
      <c r="C267" s="22">
        <f>IF('Training Data'!A264="F",1,0)</f>
        <v>1</v>
      </c>
      <c r="D267" s="26">
        <f>IF('Training Data'!$B264="H",1,0)</f>
        <v>0</v>
      </c>
      <c r="E267" s="22">
        <f>IF('Training Data'!$B264="A",1,0)</f>
        <v>1</v>
      </c>
      <c r="F267" s="37">
        <v>0</v>
      </c>
      <c r="G267" s="37">
        <v>0</v>
      </c>
      <c r="H267" s="37">
        <v>0</v>
      </c>
      <c r="I267" s="37">
        <v>0</v>
      </c>
      <c r="J267" s="37">
        <v>0</v>
      </c>
      <c r="K267" s="37">
        <v>0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37">
        <v>0</v>
      </c>
      <c r="S267" s="37">
        <v>0</v>
      </c>
      <c r="T267" s="22">
        <v>1</v>
      </c>
      <c r="U267" s="24">
        <v>1</v>
      </c>
      <c r="V267" s="76">
        <v>1</v>
      </c>
      <c r="W267" s="71">
        <f t="shared" si="12"/>
        <v>1.9421992624049618</v>
      </c>
      <c r="X267" s="68">
        <f t="shared" si="13"/>
        <v>0.87459355663956939</v>
      </c>
      <c r="Y267" s="109">
        <f t="shared" si="14"/>
        <v>1.5726776036312892E-2</v>
      </c>
    </row>
    <row r="268" spans="2:25" x14ac:dyDescent="0.25">
      <c r="B268" s="26">
        <f>IF('Training Data'!A265="M",1,0)</f>
        <v>0</v>
      </c>
      <c r="C268" s="22">
        <f>IF('Training Data'!A265="F",1,0)</f>
        <v>0</v>
      </c>
      <c r="D268" s="26">
        <f>IF('Training Data'!$B265="H",1,0)</f>
        <v>0</v>
      </c>
      <c r="E268" s="22">
        <f>IF('Training Data'!$B265="A",1,0)</f>
        <v>1</v>
      </c>
      <c r="F268" s="37">
        <v>0</v>
      </c>
      <c r="G268" s="37">
        <v>0</v>
      </c>
      <c r="H268" s="37">
        <v>1</v>
      </c>
      <c r="I268" s="37">
        <v>0</v>
      </c>
      <c r="J268" s="37">
        <v>1</v>
      </c>
      <c r="K268" s="37">
        <v>0</v>
      </c>
      <c r="L268" s="37">
        <v>0</v>
      </c>
      <c r="M268" s="37">
        <v>0</v>
      </c>
      <c r="N268" s="37">
        <v>0</v>
      </c>
      <c r="O268" s="37">
        <v>1</v>
      </c>
      <c r="P268" s="37">
        <v>0</v>
      </c>
      <c r="Q268" s="37">
        <v>0</v>
      </c>
      <c r="R268" s="37">
        <v>0</v>
      </c>
      <c r="S268" s="37">
        <v>0</v>
      </c>
      <c r="T268" s="22">
        <v>0</v>
      </c>
      <c r="U268" s="24">
        <v>1</v>
      </c>
      <c r="V268" s="76">
        <v>1</v>
      </c>
      <c r="W268" s="71">
        <f t="shared" si="12"/>
        <v>2.0740083228545068</v>
      </c>
      <c r="X268" s="68">
        <f t="shared" si="13"/>
        <v>0.8883511397867847</v>
      </c>
      <c r="Y268" s="109">
        <f t="shared" si="14"/>
        <v>1.2465467986910089E-2</v>
      </c>
    </row>
    <row r="269" spans="2:25" x14ac:dyDescent="0.25">
      <c r="B269" s="26">
        <f>IF('Training Data'!A266="M",1,0)</f>
        <v>1</v>
      </c>
      <c r="C269" s="22">
        <f>IF('Training Data'!A266="F",1,0)</f>
        <v>0</v>
      </c>
      <c r="D269" s="26">
        <f>IF('Training Data'!$B266="H",1,0)</f>
        <v>1</v>
      </c>
      <c r="E269" s="22">
        <f>IF('Training Data'!$B266="A",1,0)</f>
        <v>0</v>
      </c>
      <c r="F269" s="37">
        <v>0</v>
      </c>
      <c r="G269" s="37">
        <v>0</v>
      </c>
      <c r="H269" s="37">
        <v>0</v>
      </c>
      <c r="I269" s="37">
        <v>0</v>
      </c>
      <c r="J269" s="37">
        <v>0</v>
      </c>
      <c r="K269" s="37">
        <v>0</v>
      </c>
      <c r="L269" s="37">
        <v>0</v>
      </c>
      <c r="M269" s="37">
        <v>0</v>
      </c>
      <c r="N269" s="37">
        <v>0</v>
      </c>
      <c r="O269" s="37">
        <v>1</v>
      </c>
      <c r="P269" s="37">
        <v>0</v>
      </c>
      <c r="Q269" s="37">
        <v>0</v>
      </c>
      <c r="R269" s="37">
        <v>1</v>
      </c>
      <c r="S269" s="37">
        <v>0</v>
      </c>
      <c r="T269" s="22">
        <v>0</v>
      </c>
      <c r="U269" s="24">
        <v>1</v>
      </c>
      <c r="V269" s="76">
        <v>1</v>
      </c>
      <c r="W269" s="71">
        <f t="shared" si="12"/>
        <v>1.6624464858854062</v>
      </c>
      <c r="X269" s="68">
        <f t="shared" si="13"/>
        <v>0.84056614137449481</v>
      </c>
      <c r="Y269" s="109">
        <f t="shared" si="14"/>
        <v>2.5419155276217575E-2</v>
      </c>
    </row>
    <row r="270" spans="2:25" x14ac:dyDescent="0.25">
      <c r="B270" s="26">
        <f>IF('Training Data'!A267="M",1,0)</f>
        <v>0</v>
      </c>
      <c r="C270" s="22">
        <f>IF('Training Data'!A267="F",1,0)</f>
        <v>0</v>
      </c>
      <c r="D270" s="26">
        <f>IF('Training Data'!$B267="H",1,0)</f>
        <v>1</v>
      </c>
      <c r="E270" s="22">
        <f>IF('Training Data'!$B267="A",1,0)</f>
        <v>0</v>
      </c>
      <c r="F270" s="37">
        <v>0</v>
      </c>
      <c r="G270" s="37">
        <v>0</v>
      </c>
      <c r="H270" s="37">
        <v>0</v>
      </c>
      <c r="I270" s="37">
        <v>0</v>
      </c>
      <c r="J270" s="37">
        <v>0</v>
      </c>
      <c r="K270" s="37">
        <v>0</v>
      </c>
      <c r="L270" s="37">
        <v>0</v>
      </c>
      <c r="M270" s="37">
        <v>0</v>
      </c>
      <c r="N270" s="37">
        <v>0</v>
      </c>
      <c r="O270" s="37">
        <v>0</v>
      </c>
      <c r="P270" s="37">
        <v>0</v>
      </c>
      <c r="Q270" s="37">
        <v>0</v>
      </c>
      <c r="R270" s="37">
        <v>0</v>
      </c>
      <c r="S270" s="37">
        <v>0</v>
      </c>
      <c r="T270" s="22">
        <v>0</v>
      </c>
      <c r="U270" s="24">
        <v>1</v>
      </c>
      <c r="V270" s="76">
        <v>1</v>
      </c>
      <c r="W270" s="71">
        <f t="shared" si="12"/>
        <v>-0.27428068765203323</v>
      </c>
      <c r="X270" s="68">
        <f t="shared" si="13"/>
        <v>0.43185649579712315</v>
      </c>
      <c r="Y270" s="109">
        <f t="shared" si="14"/>
        <v>0.32278704136792435</v>
      </c>
    </row>
    <row r="271" spans="2:25" x14ac:dyDescent="0.25">
      <c r="B271" s="26">
        <f>IF('Training Data'!A268="M",1,0)</f>
        <v>1</v>
      </c>
      <c r="C271" s="22">
        <f>IF('Training Data'!A268="F",1,0)</f>
        <v>0</v>
      </c>
      <c r="D271" s="26">
        <f>IF('Training Data'!$B268="H",1,0)</f>
        <v>0</v>
      </c>
      <c r="E271" s="22">
        <f>IF('Training Data'!$B268="A",1,0)</f>
        <v>1</v>
      </c>
      <c r="F271" s="37">
        <v>0</v>
      </c>
      <c r="G271" s="37">
        <v>0</v>
      </c>
      <c r="H271" s="37">
        <v>0</v>
      </c>
      <c r="I271" s="37">
        <v>0</v>
      </c>
      <c r="J271" s="37">
        <v>0</v>
      </c>
      <c r="K271" s="37">
        <v>0</v>
      </c>
      <c r="L271" s="37">
        <v>0</v>
      </c>
      <c r="M271" s="37">
        <v>0</v>
      </c>
      <c r="N271" s="37">
        <v>0</v>
      </c>
      <c r="O271" s="37">
        <v>0</v>
      </c>
      <c r="P271" s="37">
        <v>0</v>
      </c>
      <c r="Q271" s="37">
        <v>0</v>
      </c>
      <c r="R271" s="37">
        <v>1</v>
      </c>
      <c r="S271" s="37">
        <v>0</v>
      </c>
      <c r="T271" s="22">
        <v>0</v>
      </c>
      <c r="U271" s="24">
        <v>1</v>
      </c>
      <c r="V271" s="76">
        <v>1</v>
      </c>
      <c r="W271" s="71">
        <f t="shared" si="12"/>
        <v>0.58965999344755993</v>
      </c>
      <c r="X271" s="68">
        <f t="shared" si="13"/>
        <v>0.64328712860086912</v>
      </c>
      <c r="Y271" s="109">
        <f t="shared" si="14"/>
        <v>0.12724407262181289</v>
      </c>
    </row>
    <row r="272" spans="2:25" x14ac:dyDescent="0.25">
      <c r="B272" s="26">
        <f>IF('Training Data'!A269="M",1,0)</f>
        <v>0</v>
      </c>
      <c r="C272" s="22">
        <f>IF('Training Data'!A269="F",1,0)</f>
        <v>1</v>
      </c>
      <c r="D272" s="26">
        <f>IF('Training Data'!$B269="H",1,0)</f>
        <v>1</v>
      </c>
      <c r="E272" s="22">
        <f>IF('Training Data'!$B269="A",1,0)</f>
        <v>0</v>
      </c>
      <c r="F272" s="37">
        <v>0</v>
      </c>
      <c r="G272" s="37">
        <v>0</v>
      </c>
      <c r="H272" s="37">
        <v>0</v>
      </c>
      <c r="I272" s="37">
        <v>1</v>
      </c>
      <c r="J272" s="37">
        <v>0</v>
      </c>
      <c r="K272" s="37">
        <v>0</v>
      </c>
      <c r="L272" s="37">
        <v>0</v>
      </c>
      <c r="M272" s="37">
        <v>0</v>
      </c>
      <c r="N272" s="37">
        <v>1</v>
      </c>
      <c r="O272" s="37">
        <v>0</v>
      </c>
      <c r="P272" s="37">
        <v>0</v>
      </c>
      <c r="Q272" s="37">
        <v>0</v>
      </c>
      <c r="R272" s="37">
        <v>0</v>
      </c>
      <c r="S272" s="37">
        <v>0</v>
      </c>
      <c r="T272" s="22">
        <v>0</v>
      </c>
      <c r="U272" s="24">
        <v>1</v>
      </c>
      <c r="V272" s="76">
        <v>1</v>
      </c>
      <c r="W272" s="71">
        <f t="shared" si="12"/>
        <v>5.943417092901158</v>
      </c>
      <c r="X272" s="68">
        <f t="shared" si="13"/>
        <v>0.99738381128654152</v>
      </c>
      <c r="Y272" s="109">
        <f t="shared" si="14"/>
        <v>6.8444433844275279E-6</v>
      </c>
    </row>
    <row r="273" spans="2:25" x14ac:dyDescent="0.25">
      <c r="B273" s="26">
        <f>IF('Training Data'!A270="M",1,0)</f>
        <v>0</v>
      </c>
      <c r="C273" s="22">
        <f>IF('Training Data'!A270="F",1,0)</f>
        <v>1</v>
      </c>
      <c r="D273" s="26">
        <f>IF('Training Data'!$B270="H",1,0)</f>
        <v>0</v>
      </c>
      <c r="E273" s="22">
        <f>IF('Training Data'!$B270="A",1,0)</f>
        <v>1</v>
      </c>
      <c r="F273" s="37">
        <v>0</v>
      </c>
      <c r="G273" s="37">
        <v>0</v>
      </c>
      <c r="H273" s="37">
        <v>0</v>
      </c>
      <c r="I273" s="37">
        <v>0</v>
      </c>
      <c r="J273" s="37">
        <v>0</v>
      </c>
      <c r="K273" s="37">
        <v>0</v>
      </c>
      <c r="L273" s="37">
        <v>0</v>
      </c>
      <c r="M273" s="37">
        <v>0</v>
      </c>
      <c r="N273" s="37">
        <v>0</v>
      </c>
      <c r="O273" s="37">
        <v>0</v>
      </c>
      <c r="P273" s="37">
        <v>0</v>
      </c>
      <c r="Q273" s="37">
        <v>0</v>
      </c>
      <c r="R273" s="37">
        <v>0</v>
      </c>
      <c r="S273" s="37">
        <v>0</v>
      </c>
      <c r="T273" s="22">
        <v>0</v>
      </c>
      <c r="U273" s="24">
        <v>1</v>
      </c>
      <c r="V273" s="76">
        <v>1</v>
      </c>
      <c r="W273" s="71">
        <f t="shared" si="12"/>
        <v>-0.38233458467905479</v>
      </c>
      <c r="X273" s="68">
        <f t="shared" si="13"/>
        <v>0.40556394725733269</v>
      </c>
      <c r="Y273" s="109">
        <f t="shared" si="14"/>
        <v>0.35335422080028317</v>
      </c>
    </row>
    <row r="274" spans="2:25" x14ac:dyDescent="0.25">
      <c r="B274" s="26">
        <f>IF('Training Data'!A271="M",1,0)</f>
        <v>0</v>
      </c>
      <c r="C274" s="22">
        <f>IF('Training Data'!A271="F",1,0)</f>
        <v>1</v>
      </c>
      <c r="D274" s="26">
        <f>IF('Training Data'!$B271="H",1,0)</f>
        <v>1</v>
      </c>
      <c r="E274" s="22">
        <f>IF('Training Data'!$B271="A",1,0)</f>
        <v>0</v>
      </c>
      <c r="F274" s="37">
        <v>1</v>
      </c>
      <c r="G274" s="37">
        <v>0</v>
      </c>
      <c r="H274" s="37">
        <v>0</v>
      </c>
      <c r="I274" s="37">
        <v>1</v>
      </c>
      <c r="J274" s="37">
        <v>0</v>
      </c>
      <c r="K274" s="37">
        <v>0</v>
      </c>
      <c r="L274" s="37">
        <v>0</v>
      </c>
      <c r="M274" s="37">
        <v>0</v>
      </c>
      <c r="N274" s="37">
        <v>0</v>
      </c>
      <c r="O274" s="37">
        <v>0</v>
      </c>
      <c r="P274" s="37">
        <v>0</v>
      </c>
      <c r="Q274" s="37">
        <v>0</v>
      </c>
      <c r="R274" s="37">
        <v>0</v>
      </c>
      <c r="S274" s="37">
        <v>0</v>
      </c>
      <c r="T274" s="22">
        <v>0</v>
      </c>
      <c r="U274" s="24">
        <v>1</v>
      </c>
      <c r="V274" s="76">
        <v>1</v>
      </c>
      <c r="W274" s="71">
        <f t="shared" si="12"/>
        <v>7.4051853522734712</v>
      </c>
      <c r="X274" s="68">
        <f t="shared" si="13"/>
        <v>0.99939227814674036</v>
      </c>
      <c r="Y274" s="109">
        <f t="shared" si="14"/>
        <v>3.693258509293255E-7</v>
      </c>
    </row>
    <row r="275" spans="2:25" x14ac:dyDescent="0.25">
      <c r="B275" s="26">
        <f>IF('Training Data'!A272="M",1,0)</f>
        <v>1</v>
      </c>
      <c r="C275" s="22">
        <f>IF('Training Data'!A272="F",1,0)</f>
        <v>0</v>
      </c>
      <c r="D275" s="26">
        <f>IF('Training Data'!$B272="H",1,0)</f>
        <v>1</v>
      </c>
      <c r="E275" s="22">
        <f>IF('Training Data'!$B272="A",1,0)</f>
        <v>0</v>
      </c>
      <c r="F275" s="37">
        <v>0</v>
      </c>
      <c r="G275" s="37">
        <v>0</v>
      </c>
      <c r="H275" s="37">
        <v>0</v>
      </c>
      <c r="I275" s="37">
        <v>0</v>
      </c>
      <c r="J275" s="37">
        <v>0</v>
      </c>
      <c r="K275" s="37">
        <v>0</v>
      </c>
      <c r="L275" s="37">
        <v>0</v>
      </c>
      <c r="M275" s="37">
        <v>0</v>
      </c>
      <c r="N275" s="37">
        <v>0</v>
      </c>
      <c r="O275" s="37">
        <v>0</v>
      </c>
      <c r="P275" s="37">
        <v>0</v>
      </c>
      <c r="Q275" s="37">
        <v>0</v>
      </c>
      <c r="R275" s="37">
        <v>0</v>
      </c>
      <c r="S275" s="37">
        <v>0</v>
      </c>
      <c r="T275" s="22">
        <v>0</v>
      </c>
      <c r="U275" s="24">
        <v>1</v>
      </c>
      <c r="V275" s="76">
        <v>1</v>
      </c>
      <c r="W275" s="71">
        <f t="shared" si="12"/>
        <v>-1.0675000042601366</v>
      </c>
      <c r="X275" s="68">
        <f t="shared" si="13"/>
        <v>0.25587880488556508</v>
      </c>
      <c r="Y275" s="109">
        <f t="shared" si="14"/>
        <v>0.55371635301853483</v>
      </c>
    </row>
    <row r="276" spans="2:25" x14ac:dyDescent="0.25">
      <c r="B276" s="26">
        <f>IF('Training Data'!A273="M",1,0)</f>
        <v>0</v>
      </c>
      <c r="C276" s="22">
        <f>IF('Training Data'!A273="F",1,0)</f>
        <v>1</v>
      </c>
      <c r="D276" s="26">
        <f>IF('Training Data'!$B273="H",1,0)</f>
        <v>1</v>
      </c>
      <c r="E276" s="22">
        <f>IF('Training Data'!$B273="A",1,0)</f>
        <v>0</v>
      </c>
      <c r="F276" s="37">
        <v>0</v>
      </c>
      <c r="G276" s="37">
        <v>0</v>
      </c>
      <c r="H276" s="37">
        <v>0</v>
      </c>
      <c r="I276" s="37">
        <v>1</v>
      </c>
      <c r="J276" s="37">
        <v>1</v>
      </c>
      <c r="K276" s="37">
        <v>0</v>
      </c>
      <c r="L276" s="37">
        <v>0</v>
      </c>
      <c r="M276" s="37">
        <v>0</v>
      </c>
      <c r="N276" s="37">
        <v>0</v>
      </c>
      <c r="O276" s="37">
        <v>0</v>
      </c>
      <c r="P276" s="37">
        <v>0</v>
      </c>
      <c r="Q276" s="37">
        <v>0</v>
      </c>
      <c r="R276" s="37">
        <v>0</v>
      </c>
      <c r="S276" s="37">
        <v>0</v>
      </c>
      <c r="T276" s="22">
        <v>0</v>
      </c>
      <c r="U276" s="24">
        <v>1</v>
      </c>
      <c r="V276" s="76">
        <v>1</v>
      </c>
      <c r="W276" s="71">
        <f t="shared" si="12"/>
        <v>7.1308023866681287</v>
      </c>
      <c r="X276" s="68">
        <f t="shared" si="13"/>
        <v>0.99920056245309774</v>
      </c>
      <c r="Y276" s="109">
        <f t="shared" si="14"/>
        <v>6.3910039139710259E-7</v>
      </c>
    </row>
    <row r="277" spans="2:25" x14ac:dyDescent="0.25">
      <c r="B277" s="26">
        <f>IF('Training Data'!A274="M",1,0)</f>
        <v>1</v>
      </c>
      <c r="C277" s="22">
        <f>IF('Training Data'!A274="F",1,0)</f>
        <v>0</v>
      </c>
      <c r="D277" s="26">
        <f>IF('Training Data'!$B274="H",1,0)</f>
        <v>1</v>
      </c>
      <c r="E277" s="22">
        <f>IF('Training Data'!$B274="A",1,0)</f>
        <v>0</v>
      </c>
      <c r="F277" s="37">
        <v>0</v>
      </c>
      <c r="G277" s="37">
        <v>0</v>
      </c>
      <c r="H277" s="37">
        <v>0</v>
      </c>
      <c r="I277" s="37">
        <v>0</v>
      </c>
      <c r="J277" s="37">
        <v>1</v>
      </c>
      <c r="K277" s="37">
        <v>0</v>
      </c>
      <c r="L277" s="37">
        <v>0</v>
      </c>
      <c r="M277" s="37">
        <v>0</v>
      </c>
      <c r="N277" s="37">
        <v>0</v>
      </c>
      <c r="O277" s="37">
        <v>0</v>
      </c>
      <c r="P277" s="37">
        <v>0</v>
      </c>
      <c r="Q277" s="37">
        <v>0</v>
      </c>
      <c r="R277" s="37">
        <v>0</v>
      </c>
      <c r="S277" s="37">
        <v>0</v>
      </c>
      <c r="T277" s="22">
        <v>0</v>
      </c>
      <c r="U277" s="24">
        <v>1</v>
      </c>
      <c r="V277" s="76">
        <v>1</v>
      </c>
      <c r="W277" s="71">
        <f t="shared" si="12"/>
        <v>1.7877498996215979</v>
      </c>
      <c r="X277" s="68">
        <f t="shared" si="13"/>
        <v>0.85665118602694479</v>
      </c>
      <c r="Y277" s="109">
        <f t="shared" si="14"/>
        <v>2.0548882467481589E-2</v>
      </c>
    </row>
    <row r="278" spans="2:25" x14ac:dyDescent="0.25">
      <c r="B278" s="26">
        <f>IF('Training Data'!A275="M",1,0)</f>
        <v>0</v>
      </c>
      <c r="C278" s="22">
        <f>IF('Training Data'!A275="F",1,0)</f>
        <v>1</v>
      </c>
      <c r="D278" s="26">
        <f>IF('Training Data'!$B275="H",1,0)</f>
        <v>0</v>
      </c>
      <c r="E278" s="22">
        <f>IF('Training Data'!$B275="A",1,0)</f>
        <v>0</v>
      </c>
      <c r="F278" s="37">
        <v>0</v>
      </c>
      <c r="G278" s="37">
        <v>0</v>
      </c>
      <c r="H278" s="37">
        <v>0</v>
      </c>
      <c r="I278" s="37">
        <v>0</v>
      </c>
      <c r="J278" s="37">
        <v>1</v>
      </c>
      <c r="K278" s="37">
        <v>0</v>
      </c>
      <c r="L278" s="37">
        <v>0</v>
      </c>
      <c r="M278" s="37">
        <v>0</v>
      </c>
      <c r="N278" s="37">
        <v>1</v>
      </c>
      <c r="O278" s="37">
        <v>0</v>
      </c>
      <c r="P278" s="37">
        <v>0</v>
      </c>
      <c r="Q278" s="37">
        <v>0</v>
      </c>
      <c r="R278" s="37">
        <v>0</v>
      </c>
      <c r="S278" s="37">
        <v>0</v>
      </c>
      <c r="T278" s="22">
        <v>0</v>
      </c>
      <c r="U278" s="24">
        <v>1</v>
      </c>
      <c r="V278" s="76">
        <v>1</v>
      </c>
      <c r="W278" s="71">
        <f t="shared" si="12"/>
        <v>4.2117311065222465</v>
      </c>
      <c r="X278" s="68">
        <f t="shared" si="13"/>
        <v>0.98539575506037436</v>
      </c>
      <c r="Y278" s="109">
        <f t="shared" si="14"/>
        <v>2.1328397025658123E-4</v>
      </c>
    </row>
    <row r="279" spans="2:25" x14ac:dyDescent="0.25">
      <c r="B279" s="26">
        <f>IF('Training Data'!A276="M",1,0)</f>
        <v>0</v>
      </c>
      <c r="C279" s="22">
        <f>IF('Training Data'!A276="F",1,0)</f>
        <v>1</v>
      </c>
      <c r="D279" s="26">
        <f>IF('Training Data'!$B276="H",1,0)</f>
        <v>0</v>
      </c>
      <c r="E279" s="22">
        <f>IF('Training Data'!$B276="A",1,0)</f>
        <v>1</v>
      </c>
      <c r="F279" s="37">
        <v>0</v>
      </c>
      <c r="G279" s="37">
        <v>0</v>
      </c>
      <c r="H279" s="37">
        <v>0</v>
      </c>
      <c r="I279" s="37">
        <v>0</v>
      </c>
      <c r="J279" s="37">
        <v>1</v>
      </c>
      <c r="K279" s="37">
        <v>0</v>
      </c>
      <c r="L279" s="37">
        <v>0</v>
      </c>
      <c r="M279" s="37">
        <v>0</v>
      </c>
      <c r="N279" s="37">
        <v>0</v>
      </c>
      <c r="O279" s="37">
        <v>0</v>
      </c>
      <c r="P279" s="37">
        <v>0</v>
      </c>
      <c r="Q279" s="37">
        <v>0</v>
      </c>
      <c r="R279" s="37">
        <v>0</v>
      </c>
      <c r="S279" s="37">
        <v>0</v>
      </c>
      <c r="T279" s="22">
        <v>0</v>
      </c>
      <c r="U279" s="24">
        <v>1</v>
      </c>
      <c r="V279" s="76">
        <v>1</v>
      </c>
      <c r="W279" s="71">
        <f t="shared" si="12"/>
        <v>2.4729153192026798</v>
      </c>
      <c r="X279" s="68">
        <f t="shared" si="13"/>
        <v>0.92222113628047453</v>
      </c>
      <c r="Y279" s="109">
        <f t="shared" si="14"/>
        <v>6.0495516415005153E-3</v>
      </c>
    </row>
    <row r="280" spans="2:25" x14ac:dyDescent="0.25">
      <c r="B280" s="26">
        <f>IF('Training Data'!A277="M",1,0)</f>
        <v>0</v>
      </c>
      <c r="C280" s="22">
        <f>IF('Training Data'!A277="F",1,0)</f>
        <v>1</v>
      </c>
      <c r="D280" s="26">
        <f>IF('Training Data'!$B277="H",1,0)</f>
        <v>1</v>
      </c>
      <c r="E280" s="22">
        <f>IF('Training Data'!$B277="A",1,0)</f>
        <v>0</v>
      </c>
      <c r="F280" s="37">
        <v>0</v>
      </c>
      <c r="G280" s="37">
        <v>0</v>
      </c>
      <c r="H280" s="37">
        <v>0</v>
      </c>
      <c r="I280" s="37">
        <v>0</v>
      </c>
      <c r="J280" s="37">
        <v>0</v>
      </c>
      <c r="K280" s="37">
        <v>0</v>
      </c>
      <c r="L280" s="37">
        <v>0</v>
      </c>
      <c r="M280" s="37">
        <v>0</v>
      </c>
      <c r="N280" s="37">
        <v>0</v>
      </c>
      <c r="O280" s="37">
        <v>0</v>
      </c>
      <c r="P280" s="37">
        <v>0</v>
      </c>
      <c r="Q280" s="37">
        <v>0</v>
      </c>
      <c r="R280" s="37">
        <v>0</v>
      </c>
      <c r="S280" s="37">
        <v>0</v>
      </c>
      <c r="T280" s="22">
        <v>1</v>
      </c>
      <c r="U280" s="24">
        <v>1</v>
      </c>
      <c r="V280" s="76">
        <v>1</v>
      </c>
      <c r="W280" s="71">
        <f t="shared" si="12"/>
        <v>1.6000863298704102</v>
      </c>
      <c r="X280" s="68">
        <f t="shared" si="13"/>
        <v>0.83203045057812952</v>
      </c>
      <c r="Y280" s="109">
        <f t="shared" si="14"/>
        <v>2.821376953298619E-2</v>
      </c>
    </row>
    <row r="281" spans="2:25" x14ac:dyDescent="0.25">
      <c r="B281" s="26">
        <f>IF('Training Data'!A278="M",1,0)</f>
        <v>0</v>
      </c>
      <c r="C281" s="22">
        <f>IF('Training Data'!A278="F",1,0)</f>
        <v>1</v>
      </c>
      <c r="D281" s="26">
        <f>IF('Training Data'!$B278="H",1,0)</f>
        <v>1</v>
      </c>
      <c r="E281" s="22">
        <f>IF('Training Data'!$B278="A",1,0)</f>
        <v>0</v>
      </c>
      <c r="F281" s="37">
        <v>0</v>
      </c>
      <c r="G281" s="37">
        <v>0</v>
      </c>
      <c r="H281" s="37">
        <v>0</v>
      </c>
      <c r="I281" s="37">
        <v>0</v>
      </c>
      <c r="J281" s="37">
        <v>1</v>
      </c>
      <c r="K281" s="37">
        <v>0</v>
      </c>
      <c r="L281" s="37">
        <v>0</v>
      </c>
      <c r="M281" s="37">
        <v>0</v>
      </c>
      <c r="N281" s="37">
        <v>1</v>
      </c>
      <c r="O281" s="37">
        <v>1</v>
      </c>
      <c r="P281" s="37">
        <v>0</v>
      </c>
      <c r="Q281" s="37">
        <v>0</v>
      </c>
      <c r="R281" s="37">
        <v>0</v>
      </c>
      <c r="S281" s="37">
        <v>0</v>
      </c>
      <c r="T281" s="22">
        <v>0</v>
      </c>
      <c r="U281" s="24">
        <v>1</v>
      </c>
      <c r="V281" s="76">
        <v>1</v>
      </c>
      <c r="W281" s="71">
        <f t="shared" si="12"/>
        <v>5.2135664217552895</v>
      </c>
      <c r="X281" s="68">
        <f t="shared" si="13"/>
        <v>0.99458722780085373</v>
      </c>
      <c r="Y281" s="109">
        <f t="shared" si="14"/>
        <v>2.9298102879850695E-5</v>
      </c>
    </row>
    <row r="282" spans="2:25" x14ac:dyDescent="0.25">
      <c r="B282" s="26">
        <f>IF('Training Data'!A279="M",1,0)</f>
        <v>0</v>
      </c>
      <c r="C282" s="22">
        <f>IF('Training Data'!A279="F",1,0)</f>
        <v>1</v>
      </c>
      <c r="D282" s="26">
        <f>IF('Training Data'!$B279="H",1,0)</f>
        <v>0</v>
      </c>
      <c r="E282" s="22">
        <f>IF('Training Data'!$B279="A",1,0)</f>
        <v>1</v>
      </c>
      <c r="F282" s="37">
        <v>0</v>
      </c>
      <c r="G282" s="37">
        <v>0</v>
      </c>
      <c r="H282" s="37">
        <v>0</v>
      </c>
      <c r="I282" s="37">
        <v>0</v>
      </c>
      <c r="J282" s="37">
        <v>0</v>
      </c>
      <c r="K282" s="37">
        <v>0</v>
      </c>
      <c r="L282" s="37">
        <v>0</v>
      </c>
      <c r="M282" s="37">
        <v>0</v>
      </c>
      <c r="N282" s="37">
        <v>1</v>
      </c>
      <c r="O282" s="37">
        <v>0</v>
      </c>
      <c r="P282" s="37">
        <v>0</v>
      </c>
      <c r="Q282" s="37">
        <v>0</v>
      </c>
      <c r="R282" s="37">
        <v>0</v>
      </c>
      <c r="S282" s="37">
        <v>0</v>
      </c>
      <c r="T282" s="22">
        <v>0</v>
      </c>
      <c r="U282" s="24">
        <v>1</v>
      </c>
      <c r="V282" s="76">
        <v>1</v>
      </c>
      <c r="W282" s="71">
        <f t="shared" si="12"/>
        <v>1.2855300254357087</v>
      </c>
      <c r="X282" s="68">
        <f t="shared" si="13"/>
        <v>0.78338963868023215</v>
      </c>
      <c r="Y282" s="109">
        <f t="shared" si="14"/>
        <v>4.6920048631080381E-2</v>
      </c>
    </row>
    <row r="283" spans="2:25" x14ac:dyDescent="0.25">
      <c r="B283" s="26">
        <f>IF('Training Data'!A280="M",1,0)</f>
        <v>0</v>
      </c>
      <c r="C283" s="22">
        <f>IF('Training Data'!A280="F",1,0)</f>
        <v>1</v>
      </c>
      <c r="D283" s="26">
        <f>IF('Training Data'!$B280="H",1,0)</f>
        <v>0</v>
      </c>
      <c r="E283" s="22">
        <f>IF('Training Data'!$B280="A",1,0)</f>
        <v>1</v>
      </c>
      <c r="F283" s="37">
        <v>0</v>
      </c>
      <c r="G283" s="37">
        <v>0</v>
      </c>
      <c r="H283" s="37">
        <v>0</v>
      </c>
      <c r="I283" s="37">
        <v>0</v>
      </c>
      <c r="J283" s="37">
        <v>0</v>
      </c>
      <c r="K283" s="37">
        <v>0</v>
      </c>
      <c r="L283" s="37">
        <v>0</v>
      </c>
      <c r="M283" s="37">
        <v>0</v>
      </c>
      <c r="N283" s="37">
        <v>0</v>
      </c>
      <c r="O283" s="37">
        <v>0</v>
      </c>
      <c r="P283" s="37">
        <v>0</v>
      </c>
      <c r="Q283" s="37">
        <v>0</v>
      </c>
      <c r="R283" s="37">
        <v>0</v>
      </c>
      <c r="S283" s="37">
        <v>0</v>
      </c>
      <c r="T283" s="22">
        <v>1</v>
      </c>
      <c r="U283" s="24">
        <v>1</v>
      </c>
      <c r="V283" s="76">
        <v>1</v>
      </c>
      <c r="W283" s="71">
        <f t="shared" si="12"/>
        <v>1.9421992624049618</v>
      </c>
      <c r="X283" s="68">
        <f t="shared" si="13"/>
        <v>0.87459355663956939</v>
      </c>
      <c r="Y283" s="109">
        <f t="shared" si="14"/>
        <v>1.5726776036312892E-2</v>
      </c>
    </row>
    <row r="284" spans="2:25" x14ac:dyDescent="0.25">
      <c r="B284" s="26">
        <f>IF('Training Data'!A281="M",1,0)</f>
        <v>0</v>
      </c>
      <c r="C284" s="22">
        <f>IF('Training Data'!A281="F",1,0)</f>
        <v>1</v>
      </c>
      <c r="D284" s="26">
        <f>IF('Training Data'!$B281="H",1,0)</f>
        <v>0</v>
      </c>
      <c r="E284" s="22">
        <f>IF('Training Data'!$B281="A",1,0)</f>
        <v>1</v>
      </c>
      <c r="F284" s="37">
        <v>0</v>
      </c>
      <c r="G284" s="37">
        <v>0</v>
      </c>
      <c r="H284" s="37">
        <v>0</v>
      </c>
      <c r="I284" s="37">
        <v>1</v>
      </c>
      <c r="J284" s="37">
        <v>0</v>
      </c>
      <c r="K284" s="37">
        <v>0</v>
      </c>
      <c r="L284" s="37">
        <v>0</v>
      </c>
      <c r="M284" s="37">
        <v>0</v>
      </c>
      <c r="N284" s="37">
        <v>0</v>
      </c>
      <c r="O284" s="37">
        <v>0</v>
      </c>
      <c r="P284" s="37">
        <v>0</v>
      </c>
      <c r="Q284" s="37">
        <v>0</v>
      </c>
      <c r="R284" s="37">
        <v>0</v>
      </c>
      <c r="S284" s="37">
        <v>0</v>
      </c>
      <c r="T284" s="22">
        <v>0</v>
      </c>
      <c r="U284" s="24">
        <v>1</v>
      </c>
      <c r="V284" s="76">
        <v>1</v>
      </c>
      <c r="W284" s="71">
        <f t="shared" si="12"/>
        <v>4.6176654153209453</v>
      </c>
      <c r="X284" s="68">
        <f t="shared" si="13"/>
        <v>0.99022075301393009</v>
      </c>
      <c r="Y284" s="109">
        <f t="shared" si="14"/>
        <v>9.563367161455745E-5</v>
      </c>
    </row>
    <row r="285" spans="2:25" x14ac:dyDescent="0.25">
      <c r="B285" s="26">
        <f>IF('Training Data'!A282="M",1,0)</f>
        <v>1</v>
      </c>
      <c r="C285" s="22">
        <f>IF('Training Data'!A282="F",1,0)</f>
        <v>0</v>
      </c>
      <c r="D285" s="26">
        <f>IF('Training Data'!$B282="H",1,0)</f>
        <v>0</v>
      </c>
      <c r="E285" s="22">
        <f>IF('Training Data'!$B282="A",1,0)</f>
        <v>1</v>
      </c>
      <c r="F285" s="37">
        <v>0</v>
      </c>
      <c r="G285" s="37">
        <v>0</v>
      </c>
      <c r="H285" s="37">
        <v>0</v>
      </c>
      <c r="I285" s="37">
        <v>0</v>
      </c>
      <c r="J285" s="37">
        <v>0</v>
      </c>
      <c r="K285" s="37">
        <v>0</v>
      </c>
      <c r="L285" s="37">
        <v>0</v>
      </c>
      <c r="M285" s="37">
        <v>0</v>
      </c>
      <c r="N285" s="37">
        <v>0</v>
      </c>
      <c r="O285" s="37">
        <v>1</v>
      </c>
      <c r="P285" s="37">
        <v>0</v>
      </c>
      <c r="Q285" s="37">
        <v>0</v>
      </c>
      <c r="R285" s="37">
        <v>0</v>
      </c>
      <c r="S285" s="37">
        <v>0</v>
      </c>
      <c r="T285" s="22">
        <v>1</v>
      </c>
      <c r="U285" s="24">
        <v>1</v>
      </c>
      <c r="V285" s="76">
        <v>1</v>
      </c>
      <c r="W285" s="71">
        <f t="shared" si="12"/>
        <v>3.0140462003308284</v>
      </c>
      <c r="X285" s="68">
        <f t="shared" si="13"/>
        <v>0.95320466854815511</v>
      </c>
      <c r="Y285" s="109">
        <f t="shared" si="14"/>
        <v>2.1898030456880238E-3</v>
      </c>
    </row>
    <row r="286" spans="2:25" x14ac:dyDescent="0.25">
      <c r="B286" s="26">
        <f>IF('Training Data'!A283="M",1,0)</f>
        <v>1</v>
      </c>
      <c r="C286" s="22">
        <f>IF('Training Data'!A283="F",1,0)</f>
        <v>0</v>
      </c>
      <c r="D286" s="26">
        <f>IF('Training Data'!$B283="H",1,0)</f>
        <v>1</v>
      </c>
      <c r="E286" s="22">
        <f>IF('Training Data'!$B283="A",1,0)</f>
        <v>0</v>
      </c>
      <c r="F286" s="37">
        <v>0</v>
      </c>
      <c r="G286" s="37">
        <v>0</v>
      </c>
      <c r="H286" s="37">
        <v>0</v>
      </c>
      <c r="I286" s="37">
        <v>0</v>
      </c>
      <c r="J286" s="37">
        <v>0</v>
      </c>
      <c r="K286" s="37">
        <v>0</v>
      </c>
      <c r="L286" s="37">
        <v>0</v>
      </c>
      <c r="M286" s="37">
        <v>0</v>
      </c>
      <c r="N286" s="37">
        <v>0</v>
      </c>
      <c r="O286" s="37">
        <v>0</v>
      </c>
      <c r="P286" s="37">
        <v>0</v>
      </c>
      <c r="Q286" s="37">
        <v>0</v>
      </c>
      <c r="R286" s="37">
        <v>0</v>
      </c>
      <c r="S286" s="37">
        <v>0</v>
      </c>
      <c r="T286" s="22">
        <v>0</v>
      </c>
      <c r="U286" s="24">
        <v>1</v>
      </c>
      <c r="V286" s="76">
        <v>1</v>
      </c>
      <c r="W286" s="71">
        <f t="shared" si="12"/>
        <v>-1.0675000042601366</v>
      </c>
      <c r="X286" s="68">
        <f t="shared" si="13"/>
        <v>0.25587880488556508</v>
      </c>
      <c r="Y286" s="109">
        <f t="shared" si="14"/>
        <v>0.55371635301853483</v>
      </c>
    </row>
    <row r="287" spans="2:25" x14ac:dyDescent="0.25">
      <c r="B287" s="26">
        <f>IF('Training Data'!A284="M",1,0)</f>
        <v>0</v>
      </c>
      <c r="C287" s="22">
        <f>IF('Training Data'!A284="F",1,0)</f>
        <v>1</v>
      </c>
      <c r="D287" s="26">
        <f>IF('Training Data'!$B284="H",1,0)</f>
        <v>0</v>
      </c>
      <c r="E287" s="22">
        <f>IF('Training Data'!$B284="A",1,0)</f>
        <v>1</v>
      </c>
      <c r="F287" s="37">
        <v>0</v>
      </c>
      <c r="G287" s="37">
        <v>0</v>
      </c>
      <c r="H287" s="37">
        <v>0</v>
      </c>
      <c r="I287" s="37">
        <v>0</v>
      </c>
      <c r="J287" s="37">
        <v>0</v>
      </c>
      <c r="K287" s="37">
        <v>0</v>
      </c>
      <c r="L287" s="37">
        <v>0</v>
      </c>
      <c r="M287" s="37">
        <v>0</v>
      </c>
      <c r="N287" s="37">
        <v>0</v>
      </c>
      <c r="O287" s="37">
        <v>0</v>
      </c>
      <c r="P287" s="37">
        <v>0</v>
      </c>
      <c r="Q287" s="37">
        <v>0</v>
      </c>
      <c r="R287" s="37">
        <v>0</v>
      </c>
      <c r="S287" s="37">
        <v>0</v>
      </c>
      <c r="T287" s="22">
        <v>0</v>
      </c>
      <c r="U287" s="24">
        <v>1</v>
      </c>
      <c r="V287" s="76">
        <v>1</v>
      </c>
      <c r="W287" s="71">
        <f t="shared" si="12"/>
        <v>-0.38233458467905479</v>
      </c>
      <c r="X287" s="68">
        <f t="shared" si="13"/>
        <v>0.40556394725733269</v>
      </c>
      <c r="Y287" s="109">
        <f t="shared" si="14"/>
        <v>0.35335422080028317</v>
      </c>
    </row>
    <row r="288" spans="2:25" x14ac:dyDescent="0.25">
      <c r="B288" s="26">
        <f>IF('Training Data'!A285="M",1,0)</f>
        <v>0</v>
      </c>
      <c r="C288" s="22">
        <f>IF('Training Data'!A285="F",1,0)</f>
        <v>1</v>
      </c>
      <c r="D288" s="26">
        <f>IF('Training Data'!$B285="H",1,0)</f>
        <v>1</v>
      </c>
      <c r="E288" s="22">
        <f>IF('Training Data'!$B285="A",1,0)</f>
        <v>0</v>
      </c>
      <c r="F288" s="37">
        <v>0</v>
      </c>
      <c r="G288" s="37">
        <v>0</v>
      </c>
      <c r="H288" s="37">
        <v>0</v>
      </c>
      <c r="I288" s="37">
        <v>0</v>
      </c>
      <c r="J288" s="37">
        <v>0</v>
      </c>
      <c r="K288" s="37">
        <v>0</v>
      </c>
      <c r="L288" s="37">
        <v>0</v>
      </c>
      <c r="M288" s="37">
        <v>0</v>
      </c>
      <c r="N288" s="37">
        <v>0</v>
      </c>
      <c r="O288" s="37">
        <v>1</v>
      </c>
      <c r="P288" s="37">
        <v>0</v>
      </c>
      <c r="Q288" s="37">
        <v>0</v>
      </c>
      <c r="R288" s="37">
        <v>0</v>
      </c>
      <c r="S288" s="37">
        <v>0</v>
      </c>
      <c r="T288" s="22">
        <v>1</v>
      </c>
      <c r="U288" s="24">
        <v>1</v>
      </c>
      <c r="V288" s="76">
        <v>1</v>
      </c>
      <c r="W288" s="71">
        <f t="shared" si="12"/>
        <v>3.0149857548428076</v>
      </c>
      <c r="X288" s="68">
        <f t="shared" si="13"/>
        <v>0.95324656003271302</v>
      </c>
      <c r="Y288" s="109">
        <f t="shared" si="14"/>
        <v>2.1858841487747077E-3</v>
      </c>
    </row>
    <row r="289" spans="2:25" x14ac:dyDescent="0.25">
      <c r="B289" s="26">
        <f>IF('Training Data'!A286="M",1,0)</f>
        <v>0</v>
      </c>
      <c r="C289" s="22">
        <f>IF('Training Data'!A286="F",1,0)</f>
        <v>0</v>
      </c>
      <c r="D289" s="26">
        <f>IF('Training Data'!$B286="H",1,0)</f>
        <v>1</v>
      </c>
      <c r="E289" s="22">
        <f>IF('Training Data'!$B286="A",1,0)</f>
        <v>0</v>
      </c>
      <c r="F289" s="37">
        <v>0</v>
      </c>
      <c r="G289" s="37">
        <v>0</v>
      </c>
      <c r="H289" s="37">
        <v>0</v>
      </c>
      <c r="I289" s="37">
        <v>0</v>
      </c>
      <c r="J289" s="37">
        <v>0</v>
      </c>
      <c r="K289" s="37">
        <v>0</v>
      </c>
      <c r="L289" s="37">
        <v>0</v>
      </c>
      <c r="M289" s="37">
        <v>0</v>
      </c>
      <c r="N289" s="37">
        <v>0</v>
      </c>
      <c r="O289" s="37">
        <v>1</v>
      </c>
      <c r="P289" s="37">
        <v>0</v>
      </c>
      <c r="Q289" s="37">
        <v>0</v>
      </c>
      <c r="R289" s="37">
        <v>0</v>
      </c>
      <c r="S289" s="37">
        <v>0</v>
      </c>
      <c r="T289" s="22">
        <v>0</v>
      </c>
      <c r="U289" s="24">
        <v>1</v>
      </c>
      <c r="V289" s="76">
        <v>1</v>
      </c>
      <c r="W289" s="71">
        <f t="shared" si="12"/>
        <v>1.1406187373203642</v>
      </c>
      <c r="X289" s="68">
        <f t="shared" si="13"/>
        <v>0.75779322180764985</v>
      </c>
      <c r="Y289" s="109">
        <f t="shared" si="14"/>
        <v>5.8664123402318302E-2</v>
      </c>
    </row>
    <row r="290" spans="2:25" x14ac:dyDescent="0.25">
      <c r="B290" s="26">
        <f>IF('Training Data'!A287="M",1,0)</f>
        <v>0</v>
      </c>
      <c r="C290" s="22">
        <f>IF('Training Data'!A287="F",1,0)</f>
        <v>0</v>
      </c>
      <c r="D290" s="26">
        <f>IF('Training Data'!$B287="H",1,0)</f>
        <v>0</v>
      </c>
      <c r="E290" s="22">
        <f>IF('Training Data'!$B287="A",1,0)</f>
        <v>1</v>
      </c>
      <c r="F290" s="37">
        <v>0</v>
      </c>
      <c r="G290" s="37">
        <v>0</v>
      </c>
      <c r="H290" s="37">
        <v>0</v>
      </c>
      <c r="I290" s="37">
        <v>1</v>
      </c>
      <c r="J290" s="37">
        <v>1</v>
      </c>
      <c r="K290" s="37">
        <v>0</v>
      </c>
      <c r="L290" s="37">
        <v>0</v>
      </c>
      <c r="M290" s="37">
        <v>0</v>
      </c>
      <c r="N290" s="37">
        <v>0</v>
      </c>
      <c r="O290" s="37">
        <v>0</v>
      </c>
      <c r="P290" s="37">
        <v>0</v>
      </c>
      <c r="Q290" s="37">
        <v>0</v>
      </c>
      <c r="R290" s="37">
        <v>0</v>
      </c>
      <c r="S290" s="37">
        <v>1</v>
      </c>
      <c r="T290" s="22">
        <v>0</v>
      </c>
      <c r="U290" s="24">
        <v>1</v>
      </c>
      <c r="V290" s="76">
        <v>1</v>
      </c>
      <c r="W290" s="71">
        <f t="shared" si="12"/>
        <v>6.3660978670125976</v>
      </c>
      <c r="X290" s="68">
        <f t="shared" si="13"/>
        <v>0.99828409603652868</v>
      </c>
      <c r="Y290" s="109">
        <f t="shared" si="14"/>
        <v>2.9443264118565897E-6</v>
      </c>
    </row>
    <row r="291" spans="2:25" x14ac:dyDescent="0.25">
      <c r="B291" s="26">
        <f>IF('Training Data'!A288="M",1,0)</f>
        <v>0</v>
      </c>
      <c r="C291" s="22">
        <f>IF('Training Data'!A288="F",1,0)</f>
        <v>1</v>
      </c>
      <c r="D291" s="26">
        <f>IF('Training Data'!$B288="H",1,0)</f>
        <v>1</v>
      </c>
      <c r="E291" s="22">
        <f>IF('Training Data'!$B288="A",1,0)</f>
        <v>0</v>
      </c>
      <c r="F291" s="37">
        <v>0</v>
      </c>
      <c r="G291" s="37">
        <v>0</v>
      </c>
      <c r="H291" s="37">
        <v>0</v>
      </c>
      <c r="I291" s="37">
        <v>0</v>
      </c>
      <c r="J291" s="37">
        <v>1</v>
      </c>
      <c r="K291" s="37">
        <v>0</v>
      </c>
      <c r="L291" s="37">
        <v>0</v>
      </c>
      <c r="M291" s="37">
        <v>0</v>
      </c>
      <c r="N291" s="37">
        <v>0</v>
      </c>
      <c r="O291" s="37">
        <v>0</v>
      </c>
      <c r="P291" s="37">
        <v>0</v>
      </c>
      <c r="Q291" s="37">
        <v>0</v>
      </c>
      <c r="R291" s="37">
        <v>0</v>
      </c>
      <c r="S291" s="37">
        <v>0</v>
      </c>
      <c r="T291" s="22">
        <v>1</v>
      </c>
      <c r="U291" s="24">
        <v>1</v>
      </c>
      <c r="V291" s="76">
        <v>1</v>
      </c>
      <c r="W291" s="71">
        <f t="shared" si="12"/>
        <v>4.4553362337521447</v>
      </c>
      <c r="X291" s="68">
        <f t="shared" si="13"/>
        <v>0.98851697814118988</v>
      </c>
      <c r="Y291" s="109">
        <f t="shared" si="14"/>
        <v>1.3185979100991093E-4</v>
      </c>
    </row>
    <row r="292" spans="2:25" x14ac:dyDescent="0.25">
      <c r="B292" s="26">
        <f>IF('Training Data'!A289="M",1,0)</f>
        <v>1</v>
      </c>
      <c r="C292" s="22">
        <f>IF('Training Data'!A289="F",1,0)</f>
        <v>0</v>
      </c>
      <c r="D292" s="26">
        <f>IF('Training Data'!$B289="H",1,0)</f>
        <v>0</v>
      </c>
      <c r="E292" s="22">
        <f>IF('Training Data'!$B289="A",1,0)</f>
        <v>1</v>
      </c>
      <c r="F292" s="37">
        <v>1</v>
      </c>
      <c r="G292" s="37">
        <v>0</v>
      </c>
      <c r="H292" s="37">
        <v>0</v>
      </c>
      <c r="I292" s="37">
        <v>0</v>
      </c>
      <c r="J292" s="37">
        <v>1</v>
      </c>
      <c r="K292" s="37">
        <v>0</v>
      </c>
      <c r="L292" s="37">
        <v>0</v>
      </c>
      <c r="M292" s="37">
        <v>1</v>
      </c>
      <c r="N292" s="37">
        <v>1</v>
      </c>
      <c r="O292" s="37">
        <v>0</v>
      </c>
      <c r="P292" s="37">
        <v>1</v>
      </c>
      <c r="Q292" s="37">
        <v>0</v>
      </c>
      <c r="R292" s="37">
        <v>0</v>
      </c>
      <c r="S292" s="37">
        <v>0</v>
      </c>
      <c r="T292" s="22">
        <v>0</v>
      </c>
      <c r="U292" s="24">
        <v>1</v>
      </c>
      <c r="V292" s="76">
        <v>1</v>
      </c>
      <c r="W292" s="71">
        <f t="shared" si="12"/>
        <v>7.3440888868189473</v>
      </c>
      <c r="X292" s="68">
        <f t="shared" si="13"/>
        <v>0.99935401552051562</v>
      </c>
      <c r="Y292" s="109">
        <f t="shared" si="14"/>
        <v>4.172959477347118E-7</v>
      </c>
    </row>
    <row r="293" spans="2:25" x14ac:dyDescent="0.25">
      <c r="B293" s="26">
        <f>IF('Training Data'!A290="M",1,0)</f>
        <v>0</v>
      </c>
      <c r="C293" s="22">
        <f>IF('Training Data'!A290="F",1,0)</f>
        <v>1</v>
      </c>
      <c r="D293" s="26">
        <f>IF('Training Data'!$B290="H",1,0)</f>
        <v>0</v>
      </c>
      <c r="E293" s="22">
        <f>IF('Training Data'!$B290="A",1,0)</f>
        <v>1</v>
      </c>
      <c r="F293" s="37">
        <v>0</v>
      </c>
      <c r="G293" s="37">
        <v>0</v>
      </c>
      <c r="H293" s="37">
        <v>1</v>
      </c>
      <c r="I293" s="37">
        <v>1</v>
      </c>
      <c r="J293" s="37">
        <v>1</v>
      </c>
      <c r="K293" s="37">
        <v>0</v>
      </c>
      <c r="L293" s="37">
        <v>0</v>
      </c>
      <c r="M293" s="37">
        <v>0</v>
      </c>
      <c r="N293" s="37">
        <v>0</v>
      </c>
      <c r="O293" s="37">
        <v>0</v>
      </c>
      <c r="P293" s="37">
        <v>0</v>
      </c>
      <c r="Q293" s="37">
        <v>0</v>
      </c>
      <c r="R293" s="37">
        <v>0</v>
      </c>
      <c r="S293" s="37">
        <v>0</v>
      </c>
      <c r="T293" s="22">
        <v>0</v>
      </c>
      <c r="U293" s="24">
        <v>1</v>
      </c>
      <c r="V293" s="76">
        <v>1</v>
      </c>
      <c r="W293" s="71">
        <f t="shared" si="12"/>
        <v>5.2089420683205363</v>
      </c>
      <c r="X293" s="68">
        <f t="shared" si="13"/>
        <v>0.99456227568926581</v>
      </c>
      <c r="Y293" s="109">
        <f t="shared" si="14"/>
        <v>2.9568845679549658E-5</v>
      </c>
    </row>
    <row r="294" spans="2:25" x14ac:dyDescent="0.25">
      <c r="B294" s="26">
        <f>IF('Training Data'!A291="M",1,0)</f>
        <v>0</v>
      </c>
      <c r="C294" s="22">
        <f>IF('Training Data'!A291="F",1,0)</f>
        <v>0</v>
      </c>
      <c r="D294" s="26">
        <f>IF('Training Data'!$B291="H",1,0)</f>
        <v>1</v>
      </c>
      <c r="E294" s="22">
        <f>IF('Training Data'!$B291="A",1,0)</f>
        <v>0</v>
      </c>
      <c r="F294" s="37">
        <v>1</v>
      </c>
      <c r="G294" s="37">
        <v>0</v>
      </c>
      <c r="H294" s="37">
        <v>0</v>
      </c>
      <c r="I294" s="37">
        <v>0</v>
      </c>
      <c r="J294" s="37">
        <v>0</v>
      </c>
      <c r="K294" s="37">
        <v>1</v>
      </c>
      <c r="L294" s="37">
        <v>0</v>
      </c>
      <c r="M294" s="37">
        <v>1</v>
      </c>
      <c r="N294" s="37">
        <v>0</v>
      </c>
      <c r="O294" s="37">
        <v>0</v>
      </c>
      <c r="P294" s="37">
        <v>0</v>
      </c>
      <c r="Q294" s="37">
        <v>0</v>
      </c>
      <c r="R294" s="37">
        <v>0</v>
      </c>
      <c r="S294" s="37">
        <v>0</v>
      </c>
      <c r="T294" s="22">
        <v>0</v>
      </c>
      <c r="U294" s="24">
        <v>1</v>
      </c>
      <c r="V294" s="76">
        <v>1</v>
      </c>
      <c r="W294" s="71">
        <f t="shared" si="12"/>
        <v>7.1615465394057622</v>
      </c>
      <c r="X294" s="68">
        <f t="shared" si="13"/>
        <v>0.99922474774583303</v>
      </c>
      <c r="Y294" s="109">
        <f t="shared" si="14"/>
        <v>6.0101605759096722E-7</v>
      </c>
    </row>
    <row r="295" spans="2:25" x14ac:dyDescent="0.25">
      <c r="B295" s="26">
        <f>IF('Training Data'!A292="M",1,0)</f>
        <v>0</v>
      </c>
      <c r="C295" s="22">
        <f>IF('Training Data'!A292="F",1,0)</f>
        <v>1</v>
      </c>
      <c r="D295" s="26">
        <f>IF('Training Data'!$B292="H",1,0)</f>
        <v>1</v>
      </c>
      <c r="E295" s="22">
        <f>IF('Training Data'!$B292="A",1,0)</f>
        <v>0</v>
      </c>
      <c r="F295" s="37">
        <v>0</v>
      </c>
      <c r="G295" s="37">
        <v>0</v>
      </c>
      <c r="H295" s="37">
        <v>0</v>
      </c>
      <c r="I295" s="37">
        <v>0</v>
      </c>
      <c r="J295" s="37">
        <v>0</v>
      </c>
      <c r="K295" s="37">
        <v>0</v>
      </c>
      <c r="L295" s="37">
        <v>0</v>
      </c>
      <c r="M295" s="37">
        <v>0</v>
      </c>
      <c r="N295" s="37">
        <v>0</v>
      </c>
      <c r="O295" s="37">
        <v>0</v>
      </c>
      <c r="P295" s="37">
        <v>1</v>
      </c>
      <c r="Q295" s="37">
        <v>1</v>
      </c>
      <c r="R295" s="37">
        <v>0</v>
      </c>
      <c r="S295" s="37">
        <v>0</v>
      </c>
      <c r="T295" s="22">
        <v>1</v>
      </c>
      <c r="U295" s="24">
        <v>1</v>
      </c>
      <c r="V295" s="76">
        <v>1</v>
      </c>
      <c r="W295" s="71">
        <f t="shared" si="12"/>
        <v>1.9495044268591646</v>
      </c>
      <c r="X295" s="68">
        <f t="shared" si="13"/>
        <v>0.87539259455193452</v>
      </c>
      <c r="Y295" s="109">
        <f t="shared" si="14"/>
        <v>1.5527005492498578E-2</v>
      </c>
    </row>
    <row r="296" spans="2:25" x14ac:dyDescent="0.25">
      <c r="B296" s="26">
        <f>IF('Training Data'!A293="M",1,0)</f>
        <v>0</v>
      </c>
      <c r="C296" s="22">
        <f>IF('Training Data'!A293="F",1,0)</f>
        <v>1</v>
      </c>
      <c r="D296" s="26">
        <f>IF('Training Data'!$B293="H",1,0)</f>
        <v>1</v>
      </c>
      <c r="E296" s="22">
        <f>IF('Training Data'!$B293="A",1,0)</f>
        <v>0</v>
      </c>
      <c r="F296" s="37">
        <v>0</v>
      </c>
      <c r="G296" s="37">
        <v>0</v>
      </c>
      <c r="H296" s="37">
        <v>0</v>
      </c>
      <c r="I296" s="37">
        <v>0</v>
      </c>
      <c r="J296" s="37">
        <v>0</v>
      </c>
      <c r="K296" s="37">
        <v>0</v>
      </c>
      <c r="L296" s="37">
        <v>0</v>
      </c>
      <c r="M296" s="37">
        <v>1</v>
      </c>
      <c r="N296" s="37">
        <v>0</v>
      </c>
      <c r="O296" s="37">
        <v>0</v>
      </c>
      <c r="P296" s="37">
        <v>1</v>
      </c>
      <c r="Q296" s="37">
        <v>1</v>
      </c>
      <c r="R296" s="37">
        <v>0</v>
      </c>
      <c r="S296" s="37">
        <v>0</v>
      </c>
      <c r="T296" s="22">
        <v>0</v>
      </c>
      <c r="U296" s="24">
        <v>1</v>
      </c>
      <c r="V296" s="76">
        <v>1</v>
      </c>
      <c r="W296" s="71">
        <f t="shared" si="12"/>
        <v>1.6224272258044694</v>
      </c>
      <c r="X296" s="68">
        <f t="shared" si="13"/>
        <v>0.83512960194699581</v>
      </c>
      <c r="Y296" s="109">
        <f t="shared" si="14"/>
        <v>2.7182248154156045E-2</v>
      </c>
    </row>
    <row r="297" spans="2:25" x14ac:dyDescent="0.25">
      <c r="B297" s="26">
        <f>IF('Training Data'!A294="M",1,0)</f>
        <v>1</v>
      </c>
      <c r="C297" s="22">
        <f>IF('Training Data'!A294="F",1,0)</f>
        <v>0</v>
      </c>
      <c r="D297" s="26">
        <f>IF('Training Data'!$B294="H",1,0)</f>
        <v>1</v>
      </c>
      <c r="E297" s="22">
        <f>IF('Training Data'!$B294="A",1,0)</f>
        <v>0</v>
      </c>
      <c r="F297" s="37">
        <v>0</v>
      </c>
      <c r="G297" s="37">
        <v>0</v>
      </c>
      <c r="H297" s="37">
        <v>0</v>
      </c>
      <c r="I297" s="37">
        <v>0</v>
      </c>
      <c r="J297" s="37">
        <v>0</v>
      </c>
      <c r="K297" s="37">
        <v>0</v>
      </c>
      <c r="L297" s="37">
        <v>0</v>
      </c>
      <c r="M297" s="37">
        <v>0</v>
      </c>
      <c r="N297" s="37">
        <v>0</v>
      </c>
      <c r="O297" s="37">
        <v>0</v>
      </c>
      <c r="P297" s="37">
        <v>0</v>
      </c>
      <c r="Q297" s="37">
        <v>0</v>
      </c>
      <c r="R297" s="37">
        <v>0</v>
      </c>
      <c r="S297" s="37">
        <v>0</v>
      </c>
      <c r="T297" s="22">
        <v>0</v>
      </c>
      <c r="U297" s="24">
        <v>1</v>
      </c>
      <c r="V297" s="76">
        <v>1</v>
      </c>
      <c r="W297" s="71">
        <f t="shared" si="12"/>
        <v>-1.0675000042601366</v>
      </c>
      <c r="X297" s="68">
        <f t="shared" si="13"/>
        <v>0.25587880488556508</v>
      </c>
      <c r="Y297" s="109">
        <f t="shared" si="14"/>
        <v>0.55371635301853483</v>
      </c>
    </row>
    <row r="298" spans="2:25" x14ac:dyDescent="0.25">
      <c r="B298" s="26">
        <f>IF('Training Data'!A295="M",1,0)</f>
        <v>1</v>
      </c>
      <c r="C298" s="22">
        <f>IF('Training Data'!A295="F",1,0)</f>
        <v>0</v>
      </c>
      <c r="D298" s="26">
        <f>IF('Training Data'!$B295="H",1,0)</f>
        <v>1</v>
      </c>
      <c r="E298" s="22">
        <f>IF('Training Data'!$B295="A",1,0)</f>
        <v>0</v>
      </c>
      <c r="F298" s="37">
        <v>1</v>
      </c>
      <c r="G298" s="37">
        <v>0</v>
      </c>
      <c r="H298" s="37">
        <v>0</v>
      </c>
      <c r="I298" s="37">
        <v>0</v>
      </c>
      <c r="J298" s="37">
        <v>0</v>
      </c>
      <c r="K298" s="37">
        <v>0</v>
      </c>
      <c r="L298" s="37">
        <v>0</v>
      </c>
      <c r="M298" s="37">
        <v>0</v>
      </c>
      <c r="N298" s="37">
        <v>0</v>
      </c>
      <c r="O298" s="37">
        <v>0</v>
      </c>
      <c r="P298" s="37">
        <v>0</v>
      </c>
      <c r="Q298" s="37">
        <v>1</v>
      </c>
      <c r="R298" s="37">
        <v>0</v>
      </c>
      <c r="S298" s="37">
        <v>0</v>
      </c>
      <c r="T298" s="22">
        <v>0</v>
      </c>
      <c r="U298" s="24">
        <v>1</v>
      </c>
      <c r="V298" s="76">
        <v>1</v>
      </c>
      <c r="W298" s="71">
        <f t="shared" si="12"/>
        <v>3.9922790331840594</v>
      </c>
      <c r="X298" s="68">
        <f t="shared" si="13"/>
        <v>0.98187690812792994</v>
      </c>
      <c r="Y298" s="109">
        <f t="shared" si="14"/>
        <v>3.2844645900349199E-4</v>
      </c>
    </row>
    <row r="299" spans="2:25" x14ac:dyDescent="0.25">
      <c r="B299" s="26">
        <f>IF('Training Data'!A296="M",1,0)</f>
        <v>1</v>
      </c>
      <c r="C299" s="22">
        <f>IF('Training Data'!A296="F",1,0)</f>
        <v>0</v>
      </c>
      <c r="D299" s="26">
        <f>IF('Training Data'!$B296="H",1,0)</f>
        <v>0</v>
      </c>
      <c r="E299" s="22">
        <f>IF('Training Data'!$B296="A",1,0)</f>
        <v>1</v>
      </c>
      <c r="F299" s="37">
        <v>1</v>
      </c>
      <c r="G299" s="37">
        <v>0</v>
      </c>
      <c r="H299" s="37">
        <v>0</v>
      </c>
      <c r="I299" s="37">
        <v>0</v>
      </c>
      <c r="J299" s="37">
        <v>1</v>
      </c>
      <c r="K299" s="37">
        <v>0</v>
      </c>
      <c r="L299" s="37">
        <v>0</v>
      </c>
      <c r="M299" s="37">
        <v>0</v>
      </c>
      <c r="N299" s="37">
        <v>0</v>
      </c>
      <c r="O299" s="37">
        <v>1</v>
      </c>
      <c r="P299" s="37">
        <v>0</v>
      </c>
      <c r="Q299" s="37">
        <v>0</v>
      </c>
      <c r="R299" s="37">
        <v>1</v>
      </c>
      <c r="S299" s="37">
        <v>0</v>
      </c>
      <c r="T299" s="22">
        <v>1</v>
      </c>
      <c r="U299" s="24">
        <v>1</v>
      </c>
      <c r="V299" s="76">
        <v>1</v>
      </c>
      <c r="W299" s="71">
        <f t="shared" si="12"/>
        <v>10.313976038872786</v>
      </c>
      <c r="X299" s="68">
        <f t="shared" si="13"/>
        <v>0.99996683479270632</v>
      </c>
      <c r="Y299" s="109">
        <f t="shared" si="14"/>
        <v>1.0999309748330227E-9</v>
      </c>
    </row>
    <row r="300" spans="2:25" x14ac:dyDescent="0.25">
      <c r="B300" s="26">
        <f>IF('Training Data'!A297="M",1,0)</f>
        <v>0</v>
      </c>
      <c r="C300" s="22">
        <f>IF('Training Data'!A297="F",1,0)</f>
        <v>1</v>
      </c>
      <c r="D300" s="26">
        <f>IF('Training Data'!$B297="H",1,0)</f>
        <v>1</v>
      </c>
      <c r="E300" s="22">
        <f>IF('Training Data'!$B297="A",1,0)</f>
        <v>0</v>
      </c>
      <c r="F300" s="37">
        <v>0</v>
      </c>
      <c r="G300" s="37">
        <v>1</v>
      </c>
      <c r="H300" s="37">
        <v>0</v>
      </c>
      <c r="I300" s="37">
        <v>1</v>
      </c>
      <c r="J300" s="37">
        <v>0</v>
      </c>
      <c r="K300" s="37">
        <v>0</v>
      </c>
      <c r="L300" s="37">
        <v>0</v>
      </c>
      <c r="M300" s="37">
        <v>0</v>
      </c>
      <c r="N300" s="37">
        <v>0</v>
      </c>
      <c r="O300" s="37">
        <v>1</v>
      </c>
      <c r="P300" s="37">
        <v>0</v>
      </c>
      <c r="Q300" s="37">
        <v>0</v>
      </c>
      <c r="R300" s="37">
        <v>1</v>
      </c>
      <c r="S300" s="37">
        <v>0</v>
      </c>
      <c r="T300" s="22">
        <v>0</v>
      </c>
      <c r="U300" s="24">
        <v>1</v>
      </c>
      <c r="V300" s="76">
        <v>1</v>
      </c>
      <c r="W300" s="71">
        <f t="shared" si="12"/>
        <v>3.7916562981750639</v>
      </c>
      <c r="X300" s="68">
        <f t="shared" si="13"/>
        <v>0.97793943894641389</v>
      </c>
      <c r="Y300" s="109">
        <f t="shared" si="14"/>
        <v>4.8666835399900047E-4</v>
      </c>
    </row>
    <row r="301" spans="2:25" x14ac:dyDescent="0.25">
      <c r="B301" s="26">
        <f>IF('Training Data'!A298="M",1,0)</f>
        <v>0</v>
      </c>
      <c r="C301" s="22">
        <f>IF('Training Data'!A298="F",1,0)</f>
        <v>1</v>
      </c>
      <c r="D301" s="26">
        <f>IF('Training Data'!$B298="H",1,0)</f>
        <v>0</v>
      </c>
      <c r="E301" s="22">
        <f>IF('Training Data'!$B298="A",1,0)</f>
        <v>0</v>
      </c>
      <c r="F301" s="37">
        <v>0</v>
      </c>
      <c r="G301" s="37">
        <v>0</v>
      </c>
      <c r="H301" s="37">
        <v>0</v>
      </c>
      <c r="I301" s="37">
        <v>1</v>
      </c>
      <c r="J301" s="37">
        <v>1</v>
      </c>
      <c r="K301" s="37">
        <v>0</v>
      </c>
      <c r="L301" s="37">
        <v>0</v>
      </c>
      <c r="M301" s="37">
        <v>0</v>
      </c>
      <c r="N301" s="37">
        <v>0</v>
      </c>
      <c r="O301" s="37">
        <v>0</v>
      </c>
      <c r="P301" s="37">
        <v>0</v>
      </c>
      <c r="Q301" s="37">
        <v>0</v>
      </c>
      <c r="R301" s="37">
        <v>0</v>
      </c>
      <c r="S301" s="37">
        <v>0</v>
      </c>
      <c r="T301" s="22">
        <v>0</v>
      </c>
      <c r="U301" s="24">
        <v>1</v>
      </c>
      <c r="V301" s="76">
        <v>1</v>
      </c>
      <c r="W301" s="71">
        <f t="shared" si="12"/>
        <v>7.5438664964074826</v>
      </c>
      <c r="X301" s="68">
        <f t="shared" si="13"/>
        <v>0.9994709331181052</v>
      </c>
      <c r="Y301" s="109">
        <f t="shared" si="14"/>
        <v>2.7991176551788825E-7</v>
      </c>
    </row>
    <row r="302" spans="2:25" x14ac:dyDescent="0.25">
      <c r="B302" s="26">
        <f>IF('Training Data'!A299="M",1,0)</f>
        <v>0</v>
      </c>
      <c r="C302" s="22">
        <f>IF('Training Data'!A299="F",1,0)</f>
        <v>1</v>
      </c>
      <c r="D302" s="26">
        <f>IF('Training Data'!$B299="H",1,0)</f>
        <v>0</v>
      </c>
      <c r="E302" s="22">
        <f>IF('Training Data'!$B299="A",1,0)</f>
        <v>1</v>
      </c>
      <c r="F302" s="37">
        <v>0</v>
      </c>
      <c r="G302" s="37">
        <v>0</v>
      </c>
      <c r="H302" s="37">
        <v>0</v>
      </c>
      <c r="I302" s="37">
        <v>0</v>
      </c>
      <c r="J302" s="37">
        <v>0</v>
      </c>
      <c r="K302" s="37">
        <v>0</v>
      </c>
      <c r="L302" s="37">
        <v>0</v>
      </c>
      <c r="M302" s="37">
        <v>0</v>
      </c>
      <c r="N302" s="37">
        <v>0</v>
      </c>
      <c r="O302" s="37">
        <v>0</v>
      </c>
      <c r="P302" s="37">
        <v>0</v>
      </c>
      <c r="Q302" s="37">
        <v>0</v>
      </c>
      <c r="R302" s="37">
        <v>0</v>
      </c>
      <c r="S302" s="37">
        <v>0</v>
      </c>
      <c r="T302" s="22">
        <v>0</v>
      </c>
      <c r="U302" s="24">
        <v>1</v>
      </c>
      <c r="V302" s="76">
        <v>1</v>
      </c>
      <c r="W302" s="71">
        <f t="shared" si="12"/>
        <v>-0.38233458467905479</v>
      </c>
      <c r="X302" s="68">
        <f t="shared" si="13"/>
        <v>0.40556394725733269</v>
      </c>
      <c r="Y302" s="109">
        <f t="shared" si="14"/>
        <v>0.35335422080028317</v>
      </c>
    </row>
    <row r="303" spans="2:25" x14ac:dyDescent="0.25">
      <c r="B303" s="26">
        <f>IF('Training Data'!A300="M",1,0)</f>
        <v>0</v>
      </c>
      <c r="C303" s="22">
        <f>IF('Training Data'!A300="F",1,0)</f>
        <v>1</v>
      </c>
      <c r="D303" s="26">
        <f>IF('Training Data'!$B300="H",1,0)</f>
        <v>0</v>
      </c>
      <c r="E303" s="22">
        <f>IF('Training Data'!$B300="A",1,0)</f>
        <v>0</v>
      </c>
      <c r="F303" s="37">
        <v>0</v>
      </c>
      <c r="G303" s="37">
        <v>0</v>
      </c>
      <c r="H303" s="37">
        <v>0</v>
      </c>
      <c r="I303" s="37">
        <v>0</v>
      </c>
      <c r="J303" s="37">
        <v>0</v>
      </c>
      <c r="K303" s="37">
        <v>0</v>
      </c>
      <c r="L303" s="37">
        <v>0</v>
      </c>
      <c r="M303" s="37">
        <v>0</v>
      </c>
      <c r="N303" s="37">
        <v>0</v>
      </c>
      <c r="O303" s="37">
        <v>0</v>
      </c>
      <c r="P303" s="37">
        <v>0</v>
      </c>
      <c r="Q303" s="37">
        <v>1</v>
      </c>
      <c r="R303" s="37">
        <v>0</v>
      </c>
      <c r="S303" s="37">
        <v>0</v>
      </c>
      <c r="T303" s="22">
        <v>0</v>
      </c>
      <c r="U303" s="24">
        <v>1</v>
      </c>
      <c r="V303" s="76">
        <v>1</v>
      </c>
      <c r="W303" s="71">
        <f t="shared" si="12"/>
        <v>1.6187627604828667</v>
      </c>
      <c r="X303" s="68">
        <f t="shared" si="13"/>
        <v>0.83462442867324871</v>
      </c>
      <c r="Y303" s="109">
        <f t="shared" si="14"/>
        <v>2.7349079591649405E-2</v>
      </c>
    </row>
    <row r="304" spans="2:25" x14ac:dyDescent="0.25">
      <c r="B304" s="26">
        <f>IF('Training Data'!A301="M",1,0)</f>
        <v>0</v>
      </c>
      <c r="C304" s="22">
        <f>IF('Training Data'!A301="F",1,0)</f>
        <v>1</v>
      </c>
      <c r="D304" s="26">
        <f>IF('Training Data'!$B301="H",1,0)</f>
        <v>1</v>
      </c>
      <c r="E304" s="22">
        <f>IF('Training Data'!$B301="A",1,0)</f>
        <v>0</v>
      </c>
      <c r="F304" s="37">
        <v>0</v>
      </c>
      <c r="G304" s="37">
        <v>0</v>
      </c>
      <c r="H304" s="37">
        <v>0</v>
      </c>
      <c r="I304" s="37">
        <v>0</v>
      </c>
      <c r="J304" s="37">
        <v>0</v>
      </c>
      <c r="K304" s="37">
        <v>0</v>
      </c>
      <c r="L304" s="37">
        <v>0</v>
      </c>
      <c r="M304" s="37">
        <v>0</v>
      </c>
      <c r="N304" s="37">
        <v>0</v>
      </c>
      <c r="O304" s="37">
        <v>0</v>
      </c>
      <c r="P304" s="37">
        <v>0</v>
      </c>
      <c r="Q304" s="37">
        <v>1</v>
      </c>
      <c r="R304" s="37">
        <v>0</v>
      </c>
      <c r="S304" s="37">
        <v>0</v>
      </c>
      <c r="T304" s="22">
        <v>0</v>
      </c>
      <c r="U304" s="24">
        <v>1</v>
      </c>
      <c r="V304" s="76">
        <v>1</v>
      </c>
      <c r="W304" s="71">
        <f t="shared" si="12"/>
        <v>1.2056986507435123</v>
      </c>
      <c r="X304" s="68">
        <f t="shared" si="13"/>
        <v>0.76953699013831545</v>
      </c>
      <c r="Y304" s="109">
        <f t="shared" si="14"/>
        <v>5.3113198914506915E-2</v>
      </c>
    </row>
    <row r="305" spans="2:25" x14ac:dyDescent="0.25">
      <c r="B305" s="26">
        <f>IF('Training Data'!A302="M",1,0)</f>
        <v>1</v>
      </c>
      <c r="C305" s="22">
        <f>IF('Training Data'!A302="F",1,0)</f>
        <v>0</v>
      </c>
      <c r="D305" s="26">
        <f>IF('Training Data'!$B302="H",1,0)</f>
        <v>1</v>
      </c>
      <c r="E305" s="22">
        <f>IF('Training Data'!$B302="A",1,0)</f>
        <v>0</v>
      </c>
      <c r="F305" s="37">
        <v>0</v>
      </c>
      <c r="G305" s="37">
        <v>0</v>
      </c>
      <c r="H305" s="37">
        <v>0</v>
      </c>
      <c r="I305" s="37">
        <v>0</v>
      </c>
      <c r="J305" s="37">
        <v>0</v>
      </c>
      <c r="K305" s="37">
        <v>0</v>
      </c>
      <c r="L305" s="37">
        <v>0</v>
      </c>
      <c r="M305" s="37">
        <v>0</v>
      </c>
      <c r="N305" s="37">
        <v>0</v>
      </c>
      <c r="O305" s="37">
        <v>0</v>
      </c>
      <c r="P305" s="37">
        <v>0</v>
      </c>
      <c r="Q305" s="37">
        <v>1</v>
      </c>
      <c r="R305" s="37">
        <v>0</v>
      </c>
      <c r="S305" s="37">
        <v>1</v>
      </c>
      <c r="T305" s="22">
        <v>1</v>
      </c>
      <c r="U305" s="24">
        <v>1</v>
      </c>
      <c r="V305" s="76">
        <v>1</v>
      </c>
      <c r="W305" s="71">
        <f t="shared" si="12"/>
        <v>1.6301957290293436</v>
      </c>
      <c r="X305" s="68">
        <f t="shared" si="13"/>
        <v>0.8361964499270651</v>
      </c>
      <c r="Y305" s="109">
        <f t="shared" si="14"/>
        <v>2.6831603016496491E-2</v>
      </c>
    </row>
    <row r="306" spans="2:25" x14ac:dyDescent="0.25">
      <c r="B306" s="26">
        <f>IF('Training Data'!A303="M",1,0)</f>
        <v>0</v>
      </c>
      <c r="C306" s="22">
        <f>IF('Training Data'!A303="F",1,0)</f>
        <v>1</v>
      </c>
      <c r="D306" s="26">
        <f>IF('Training Data'!$B303="H",1,0)</f>
        <v>1</v>
      </c>
      <c r="E306" s="22">
        <f>IF('Training Data'!$B303="A",1,0)</f>
        <v>0</v>
      </c>
      <c r="F306" s="37">
        <v>0</v>
      </c>
      <c r="G306" s="37">
        <v>0</v>
      </c>
      <c r="H306" s="37">
        <v>0</v>
      </c>
      <c r="I306" s="37">
        <v>0</v>
      </c>
      <c r="J306" s="37">
        <v>0</v>
      </c>
      <c r="K306" s="37">
        <v>0</v>
      </c>
      <c r="L306" s="37">
        <v>0</v>
      </c>
      <c r="M306" s="37">
        <v>0</v>
      </c>
      <c r="N306" s="37">
        <v>0</v>
      </c>
      <c r="O306" s="37">
        <v>0</v>
      </c>
      <c r="P306" s="37">
        <v>0</v>
      </c>
      <c r="Q306" s="37">
        <v>0</v>
      </c>
      <c r="R306" s="37">
        <v>1</v>
      </c>
      <c r="S306" s="37">
        <v>0</v>
      </c>
      <c r="T306" s="22">
        <v>0</v>
      </c>
      <c r="U306" s="24">
        <v>1</v>
      </c>
      <c r="V306" s="76">
        <v>1</v>
      </c>
      <c r="W306" s="71">
        <f t="shared" si="12"/>
        <v>0.59059954795953917</v>
      </c>
      <c r="X306" s="68">
        <f t="shared" si="13"/>
        <v>0.64350269800899895</v>
      </c>
      <c r="Y306" s="109">
        <f t="shared" si="14"/>
        <v>0.12709032632686301</v>
      </c>
    </row>
    <row r="307" spans="2:25" x14ac:dyDescent="0.25">
      <c r="B307" s="26">
        <f>IF('Training Data'!A304="M",1,0)</f>
        <v>1</v>
      </c>
      <c r="C307" s="22">
        <f>IF('Training Data'!A304="F",1,0)</f>
        <v>0</v>
      </c>
      <c r="D307" s="26">
        <f>IF('Training Data'!$B304="H",1,0)</f>
        <v>1</v>
      </c>
      <c r="E307" s="22">
        <f>IF('Training Data'!$B304="A",1,0)</f>
        <v>0</v>
      </c>
      <c r="F307" s="37">
        <v>0</v>
      </c>
      <c r="G307" s="37">
        <v>0</v>
      </c>
      <c r="H307" s="37">
        <v>0</v>
      </c>
      <c r="I307" s="37">
        <v>0</v>
      </c>
      <c r="J307" s="37">
        <v>0</v>
      </c>
      <c r="K307" s="37">
        <v>0</v>
      </c>
      <c r="L307" s="37">
        <v>0</v>
      </c>
      <c r="M307" s="37">
        <v>0</v>
      </c>
      <c r="N307" s="37">
        <v>0</v>
      </c>
      <c r="O307" s="37">
        <v>0</v>
      </c>
      <c r="P307" s="37">
        <v>0</v>
      </c>
      <c r="Q307" s="37">
        <v>0</v>
      </c>
      <c r="R307" s="37">
        <v>0</v>
      </c>
      <c r="S307" s="37">
        <v>0</v>
      </c>
      <c r="T307" s="22">
        <v>0</v>
      </c>
      <c r="U307" s="24">
        <v>1</v>
      </c>
      <c r="V307" s="76">
        <v>1</v>
      </c>
      <c r="W307" s="71">
        <f t="shared" si="12"/>
        <v>-1.0675000042601366</v>
      </c>
      <c r="X307" s="68">
        <f t="shared" si="13"/>
        <v>0.25587880488556508</v>
      </c>
      <c r="Y307" s="109">
        <f t="shared" si="14"/>
        <v>0.55371635301853483</v>
      </c>
    </row>
    <row r="308" spans="2:25" x14ac:dyDescent="0.25">
      <c r="B308" s="26">
        <f>IF('Training Data'!A305="M",1,0)</f>
        <v>0</v>
      </c>
      <c r="C308" s="22">
        <f>IF('Training Data'!A305="F",1,0)</f>
        <v>1</v>
      </c>
      <c r="D308" s="26">
        <f>IF('Training Data'!$B305="H",1,0)</f>
        <v>1</v>
      </c>
      <c r="E308" s="22">
        <f>IF('Training Data'!$B305="A",1,0)</f>
        <v>0</v>
      </c>
      <c r="F308" s="37">
        <v>1</v>
      </c>
      <c r="G308" s="37">
        <v>0</v>
      </c>
      <c r="H308" s="37">
        <v>0</v>
      </c>
      <c r="I308" s="37">
        <v>0</v>
      </c>
      <c r="J308" s="37">
        <v>0</v>
      </c>
      <c r="K308" s="37">
        <v>0</v>
      </c>
      <c r="L308" s="37">
        <v>0</v>
      </c>
      <c r="M308" s="37">
        <v>0</v>
      </c>
      <c r="N308" s="37">
        <v>0</v>
      </c>
      <c r="O308" s="37">
        <v>0</v>
      </c>
      <c r="P308" s="37">
        <v>0</v>
      </c>
      <c r="Q308" s="37">
        <v>0</v>
      </c>
      <c r="R308" s="37">
        <v>0</v>
      </c>
      <c r="S308" s="37">
        <v>0</v>
      </c>
      <c r="T308" s="22">
        <v>0</v>
      </c>
      <c r="U308" s="24">
        <v>1</v>
      </c>
      <c r="V308" s="76">
        <v>1</v>
      </c>
      <c r="W308" s="71">
        <f t="shared" si="12"/>
        <v>2.4051853522734712</v>
      </c>
      <c r="X308" s="68">
        <f t="shared" si="13"/>
        <v>0.91722185886417917</v>
      </c>
      <c r="Y308" s="109">
        <f t="shared" si="14"/>
        <v>6.8522206499018719E-3</v>
      </c>
    </row>
    <row r="309" spans="2:25" x14ac:dyDescent="0.25">
      <c r="B309" s="26">
        <f>IF('Training Data'!A306="M",1,0)</f>
        <v>1</v>
      </c>
      <c r="C309" s="22">
        <f>IF('Training Data'!A306="F",1,0)</f>
        <v>0</v>
      </c>
      <c r="D309" s="26">
        <f>IF('Training Data'!$B306="H",1,0)</f>
        <v>0</v>
      </c>
      <c r="E309" s="22">
        <f>IF('Training Data'!$B306="A",1,0)</f>
        <v>1</v>
      </c>
      <c r="F309" s="37">
        <v>0</v>
      </c>
      <c r="G309" s="37">
        <v>0</v>
      </c>
      <c r="H309" s="37">
        <v>0</v>
      </c>
      <c r="I309" s="37">
        <v>0</v>
      </c>
      <c r="J309" s="37">
        <v>0</v>
      </c>
      <c r="K309" s="37">
        <v>0</v>
      </c>
      <c r="L309" s="37">
        <v>0</v>
      </c>
      <c r="M309" s="37">
        <v>0</v>
      </c>
      <c r="N309" s="37">
        <v>0</v>
      </c>
      <c r="O309" s="37">
        <v>1</v>
      </c>
      <c r="P309" s="37">
        <v>0</v>
      </c>
      <c r="Q309" s="37">
        <v>0</v>
      </c>
      <c r="R309" s="37">
        <v>0</v>
      </c>
      <c r="S309" s="37">
        <v>0</v>
      </c>
      <c r="T309" s="22">
        <v>0</v>
      </c>
      <c r="U309" s="24">
        <v>1</v>
      </c>
      <c r="V309" s="76">
        <v>1</v>
      </c>
      <c r="W309" s="71">
        <f t="shared" si="12"/>
        <v>0.68951235324681215</v>
      </c>
      <c r="X309" s="68">
        <f t="shared" si="13"/>
        <v>0.6658584385253179</v>
      </c>
      <c r="Y309" s="109">
        <f t="shared" si="14"/>
        <v>0.11165058310473876</v>
      </c>
    </row>
    <row r="310" spans="2:25" x14ac:dyDescent="0.25">
      <c r="B310" s="26">
        <f>IF('Training Data'!A307="M",1,0)</f>
        <v>1</v>
      </c>
      <c r="C310" s="22">
        <f>IF('Training Data'!A307="F",1,0)</f>
        <v>0</v>
      </c>
      <c r="D310" s="26">
        <f>IF('Training Data'!$B307="H",1,0)</f>
        <v>0</v>
      </c>
      <c r="E310" s="22">
        <f>IF('Training Data'!$B307="A",1,0)</f>
        <v>1</v>
      </c>
      <c r="F310" s="37">
        <v>0</v>
      </c>
      <c r="G310" s="37">
        <v>0</v>
      </c>
      <c r="H310" s="37">
        <v>0</v>
      </c>
      <c r="I310" s="37">
        <v>0</v>
      </c>
      <c r="J310" s="37">
        <v>1</v>
      </c>
      <c r="K310" s="37">
        <v>0</v>
      </c>
      <c r="L310" s="37">
        <v>0</v>
      </c>
      <c r="M310" s="37">
        <v>0</v>
      </c>
      <c r="N310" s="37">
        <v>0</v>
      </c>
      <c r="O310" s="37">
        <v>0</v>
      </c>
      <c r="P310" s="37">
        <v>0</v>
      </c>
      <c r="Q310" s="37">
        <v>0</v>
      </c>
      <c r="R310" s="37">
        <v>1</v>
      </c>
      <c r="S310" s="37">
        <v>0</v>
      </c>
      <c r="T310" s="22">
        <v>1</v>
      </c>
      <c r="U310" s="24">
        <v>1</v>
      </c>
      <c r="V310" s="76">
        <v>1</v>
      </c>
      <c r="W310" s="71">
        <f t="shared" si="12"/>
        <v>5.7694437444133113</v>
      </c>
      <c r="X310" s="68">
        <f t="shared" si="13"/>
        <v>0.9968882200211433</v>
      </c>
      <c r="Y310" s="109">
        <f t="shared" si="14"/>
        <v>9.6831746368133979E-6</v>
      </c>
    </row>
    <row r="311" spans="2:25" x14ac:dyDescent="0.25">
      <c r="B311" s="26">
        <f>IF('Training Data'!A308="M",1,0)</f>
        <v>0</v>
      </c>
      <c r="C311" s="22">
        <f>IF('Training Data'!A308="F",1,0)</f>
        <v>0</v>
      </c>
      <c r="D311" s="26">
        <f>IF('Training Data'!$B308="H",1,0)</f>
        <v>0</v>
      </c>
      <c r="E311" s="22">
        <f>IF('Training Data'!$B308="A",1,0)</f>
        <v>1</v>
      </c>
      <c r="F311" s="37">
        <v>0</v>
      </c>
      <c r="G311" s="37">
        <v>0</v>
      </c>
      <c r="H311" s="37">
        <v>0</v>
      </c>
      <c r="I311" s="37">
        <v>0</v>
      </c>
      <c r="J311" s="37">
        <v>0</v>
      </c>
      <c r="K311" s="37">
        <v>0</v>
      </c>
      <c r="L311" s="37">
        <v>0</v>
      </c>
      <c r="M311" s="37">
        <v>0</v>
      </c>
      <c r="N311" s="37">
        <v>0</v>
      </c>
      <c r="O311" s="37">
        <v>0</v>
      </c>
      <c r="P311" s="37">
        <v>0</v>
      </c>
      <c r="Q311" s="37">
        <v>0</v>
      </c>
      <c r="R311" s="37">
        <v>1</v>
      </c>
      <c r="S311" s="37">
        <v>0</v>
      </c>
      <c r="T311" s="22">
        <v>0</v>
      </c>
      <c r="U311" s="24">
        <v>1</v>
      </c>
      <c r="V311" s="76">
        <v>1</v>
      </c>
      <c r="W311" s="71">
        <f t="shared" si="12"/>
        <v>1.3828793100556633</v>
      </c>
      <c r="X311" s="68">
        <f t="shared" si="13"/>
        <v>0.79945303198420004</v>
      </c>
      <c r="Y311" s="109">
        <f t="shared" si="14"/>
        <v>4.0219086380330296E-2</v>
      </c>
    </row>
    <row r="312" spans="2:25" x14ac:dyDescent="0.25">
      <c r="B312" s="26">
        <f>IF('Training Data'!A309="M",1,0)</f>
        <v>0</v>
      </c>
      <c r="C312" s="22">
        <f>IF('Training Data'!A309="F",1,0)</f>
        <v>1</v>
      </c>
      <c r="D312" s="26">
        <f>IF('Training Data'!$B309="H",1,0)</f>
        <v>0</v>
      </c>
      <c r="E312" s="22">
        <f>IF('Training Data'!$B309="A",1,0)</f>
        <v>1</v>
      </c>
      <c r="F312" s="37">
        <v>0</v>
      </c>
      <c r="G312" s="37">
        <v>0</v>
      </c>
      <c r="H312" s="37">
        <v>0</v>
      </c>
      <c r="I312" s="37">
        <v>0</v>
      </c>
      <c r="J312" s="37">
        <v>0</v>
      </c>
      <c r="K312" s="37">
        <v>0</v>
      </c>
      <c r="L312" s="37">
        <v>0</v>
      </c>
      <c r="M312" s="37">
        <v>0</v>
      </c>
      <c r="N312" s="37">
        <v>0</v>
      </c>
      <c r="O312" s="37">
        <v>0</v>
      </c>
      <c r="P312" s="37">
        <v>0</v>
      </c>
      <c r="Q312" s="37">
        <v>0</v>
      </c>
      <c r="R312" s="37">
        <v>0</v>
      </c>
      <c r="S312" s="37">
        <v>0</v>
      </c>
      <c r="T312" s="22">
        <v>1</v>
      </c>
      <c r="U312" s="24">
        <v>1</v>
      </c>
      <c r="V312" s="76">
        <v>1</v>
      </c>
      <c r="W312" s="71">
        <f t="shared" si="12"/>
        <v>1.9421992624049618</v>
      </c>
      <c r="X312" s="68">
        <f t="shared" si="13"/>
        <v>0.87459355663956939</v>
      </c>
      <c r="Y312" s="109">
        <f t="shared" si="14"/>
        <v>1.5726776036312892E-2</v>
      </c>
    </row>
    <row r="313" spans="2:25" x14ac:dyDescent="0.25">
      <c r="B313" s="26">
        <f>IF('Training Data'!A310="M",1,0)</f>
        <v>1</v>
      </c>
      <c r="C313" s="22">
        <f>IF('Training Data'!A310="F",1,0)</f>
        <v>0</v>
      </c>
      <c r="D313" s="26">
        <f>IF('Training Data'!$B310="H",1,0)</f>
        <v>1</v>
      </c>
      <c r="E313" s="22">
        <f>IF('Training Data'!$B310="A",1,0)</f>
        <v>0</v>
      </c>
      <c r="F313" s="37">
        <v>0</v>
      </c>
      <c r="G313" s="37">
        <v>1</v>
      </c>
      <c r="H313" s="37">
        <v>0</v>
      </c>
      <c r="I313" s="37">
        <v>1</v>
      </c>
      <c r="J313" s="37">
        <v>1</v>
      </c>
      <c r="K313" s="37">
        <v>0</v>
      </c>
      <c r="L313" s="37">
        <v>0</v>
      </c>
      <c r="M313" s="37">
        <v>0</v>
      </c>
      <c r="N313" s="37">
        <v>0</v>
      </c>
      <c r="O313" s="37">
        <v>0</v>
      </c>
      <c r="P313" s="37">
        <v>0</v>
      </c>
      <c r="Q313" s="37">
        <v>0</v>
      </c>
      <c r="R313" s="37">
        <v>0</v>
      </c>
      <c r="S313" s="37">
        <v>0</v>
      </c>
      <c r="T313" s="22">
        <v>0</v>
      </c>
      <c r="U313" s="24">
        <v>1</v>
      </c>
      <c r="V313" s="76">
        <v>1</v>
      </c>
      <c r="W313" s="71">
        <f t="shared" si="12"/>
        <v>3.5739072248647252</v>
      </c>
      <c r="X313" s="68">
        <f t="shared" si="13"/>
        <v>0.97271906557533194</v>
      </c>
      <c r="Y313" s="109">
        <f t="shared" si="14"/>
        <v>7.442493830830387E-4</v>
      </c>
    </row>
    <row r="314" spans="2:25" x14ac:dyDescent="0.25">
      <c r="B314" s="26">
        <f>IF('Training Data'!A311="M",1,0)</f>
        <v>0</v>
      </c>
      <c r="C314" s="22">
        <f>IF('Training Data'!A311="F",1,0)</f>
        <v>1</v>
      </c>
      <c r="D314" s="26">
        <f>IF('Training Data'!$B311="H",1,0)</f>
        <v>1</v>
      </c>
      <c r="E314" s="22">
        <f>IF('Training Data'!$B311="A",1,0)</f>
        <v>0</v>
      </c>
      <c r="F314" s="37">
        <v>0</v>
      </c>
      <c r="G314" s="37">
        <v>0</v>
      </c>
      <c r="H314" s="37">
        <v>0</v>
      </c>
      <c r="I314" s="37">
        <v>0</v>
      </c>
      <c r="J314" s="37">
        <v>0</v>
      </c>
      <c r="K314" s="37">
        <v>0</v>
      </c>
      <c r="L314" s="37">
        <v>0</v>
      </c>
      <c r="M314" s="37">
        <v>0</v>
      </c>
      <c r="N314" s="37">
        <v>0</v>
      </c>
      <c r="O314" s="37">
        <v>0</v>
      </c>
      <c r="P314" s="37">
        <v>0</v>
      </c>
      <c r="Q314" s="37">
        <v>0</v>
      </c>
      <c r="R314" s="37">
        <v>1</v>
      </c>
      <c r="S314" s="37">
        <v>0</v>
      </c>
      <c r="T314" s="22">
        <v>0</v>
      </c>
      <c r="U314" s="24">
        <v>1</v>
      </c>
      <c r="V314" s="76">
        <v>1</v>
      </c>
      <c r="W314" s="71">
        <f t="shared" si="12"/>
        <v>0.59059954795953917</v>
      </c>
      <c r="X314" s="68">
        <f t="shared" si="13"/>
        <v>0.64350269800899895</v>
      </c>
      <c r="Y314" s="109">
        <f t="shared" si="14"/>
        <v>0.12709032632686301</v>
      </c>
    </row>
    <row r="315" spans="2:25" x14ac:dyDescent="0.25">
      <c r="B315" s="26">
        <f>IF('Training Data'!A312="M",1,0)</f>
        <v>0</v>
      </c>
      <c r="C315" s="22">
        <f>IF('Training Data'!A312="F",1,0)</f>
        <v>0</v>
      </c>
      <c r="D315" s="26">
        <f>IF('Training Data'!$B312="H",1,0)</f>
        <v>0</v>
      </c>
      <c r="E315" s="22">
        <f>IF('Training Data'!$B312="A",1,0)</f>
        <v>1</v>
      </c>
      <c r="F315" s="37">
        <v>0</v>
      </c>
      <c r="G315" s="37">
        <v>0</v>
      </c>
      <c r="H315" s="37">
        <v>0</v>
      </c>
      <c r="I315" s="37">
        <v>1</v>
      </c>
      <c r="J315" s="37">
        <v>1</v>
      </c>
      <c r="K315" s="37">
        <v>0</v>
      </c>
      <c r="L315" s="37">
        <v>0</v>
      </c>
      <c r="M315" s="37">
        <v>0</v>
      </c>
      <c r="N315" s="37">
        <v>0</v>
      </c>
      <c r="O315" s="37">
        <v>0</v>
      </c>
      <c r="P315" s="37">
        <v>0</v>
      </c>
      <c r="Q315" s="37">
        <v>0</v>
      </c>
      <c r="R315" s="37">
        <v>1</v>
      </c>
      <c r="S315" s="37">
        <v>0</v>
      </c>
      <c r="T315" s="22">
        <v>0</v>
      </c>
      <c r="U315" s="24">
        <v>1</v>
      </c>
      <c r="V315" s="76">
        <v>1</v>
      </c>
      <c r="W315" s="71">
        <f t="shared" si="12"/>
        <v>9.2381292139373983</v>
      </c>
      <c r="X315" s="68">
        <f t="shared" si="13"/>
        <v>0.99990275008685525</v>
      </c>
      <c r="Y315" s="109">
        <f t="shared" si="14"/>
        <v>9.4575456066610209E-9</v>
      </c>
    </row>
    <row r="316" spans="2:25" x14ac:dyDescent="0.25">
      <c r="B316" s="26">
        <f>IF('Training Data'!A313="M",1,0)</f>
        <v>0</v>
      </c>
      <c r="C316" s="22">
        <f>IF('Training Data'!A313="F",1,0)</f>
        <v>0</v>
      </c>
      <c r="D316" s="26">
        <f>IF('Training Data'!$B313="H",1,0)</f>
        <v>1</v>
      </c>
      <c r="E316" s="22">
        <f>IF('Training Data'!$B313="A",1,0)</f>
        <v>0</v>
      </c>
      <c r="F316" s="37">
        <v>1</v>
      </c>
      <c r="G316" s="37">
        <v>0</v>
      </c>
      <c r="H316" s="37">
        <v>1</v>
      </c>
      <c r="I316" s="37">
        <v>1</v>
      </c>
      <c r="J316" s="37">
        <v>0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1</v>
      </c>
      <c r="S316" s="37">
        <v>0</v>
      </c>
      <c r="T316" s="22">
        <v>0</v>
      </c>
      <c r="U316" s="24">
        <v>1</v>
      </c>
      <c r="V316" s="76">
        <v>1</v>
      </c>
      <c r="W316" s="71">
        <f t="shared" si="12"/>
        <v>6.9064259961260461</v>
      </c>
      <c r="X316" s="68">
        <f t="shared" si="13"/>
        <v>0.99899967149236724</v>
      </c>
      <c r="Y316" s="109">
        <f t="shared" si="14"/>
        <v>1.0006571231827927E-6</v>
      </c>
    </row>
    <row r="317" spans="2:25" x14ac:dyDescent="0.25">
      <c r="B317" s="26">
        <f>IF('Training Data'!A314="M",1,0)</f>
        <v>1</v>
      </c>
      <c r="C317" s="22">
        <f>IF('Training Data'!A314="F",1,0)</f>
        <v>0</v>
      </c>
      <c r="D317" s="26">
        <f>IF('Training Data'!$B314="H",1,0)</f>
        <v>0</v>
      </c>
      <c r="E317" s="22">
        <f>IF('Training Data'!$B314="A",1,0)</f>
        <v>1</v>
      </c>
      <c r="F317" s="37">
        <v>1</v>
      </c>
      <c r="G317" s="37">
        <v>0</v>
      </c>
      <c r="H317" s="37">
        <v>0</v>
      </c>
      <c r="I317" s="37">
        <v>1</v>
      </c>
      <c r="J317" s="37">
        <v>0</v>
      </c>
      <c r="K317" s="37">
        <v>0</v>
      </c>
      <c r="L317" s="37">
        <v>0</v>
      </c>
      <c r="M317" s="37">
        <v>0</v>
      </c>
      <c r="N317" s="37">
        <v>0</v>
      </c>
      <c r="O317" s="37">
        <v>0</v>
      </c>
      <c r="P317" s="37">
        <v>0</v>
      </c>
      <c r="Q317" s="37">
        <v>1</v>
      </c>
      <c r="R317" s="37">
        <v>0</v>
      </c>
      <c r="S317" s="37">
        <v>0</v>
      </c>
      <c r="T317" s="22">
        <v>1</v>
      </c>
      <c r="U317" s="24">
        <v>1</v>
      </c>
      <c r="V317" s="76">
        <v>1</v>
      </c>
      <c r="W317" s="71">
        <f t="shared" si="12"/>
        <v>11.658925812802627</v>
      </c>
      <c r="X317" s="68">
        <f t="shared" si="13"/>
        <v>0.99999135850065013</v>
      </c>
      <c r="Y317" s="109">
        <f t="shared" si="14"/>
        <v>7.4675511013815475E-11</v>
      </c>
    </row>
    <row r="318" spans="2:25" x14ac:dyDescent="0.25">
      <c r="B318" s="26">
        <f>IF('Training Data'!A315="M",1,0)</f>
        <v>0</v>
      </c>
      <c r="C318" s="22">
        <f>IF('Training Data'!A315="F",1,0)</f>
        <v>1</v>
      </c>
      <c r="D318" s="26">
        <f>IF('Training Data'!$B315="H",1,0)</f>
        <v>0</v>
      </c>
      <c r="E318" s="22">
        <f>IF('Training Data'!$B315="A",1,0)</f>
        <v>1</v>
      </c>
      <c r="F318" s="37">
        <v>1</v>
      </c>
      <c r="G318" s="37">
        <v>0</v>
      </c>
      <c r="H318" s="37">
        <v>0</v>
      </c>
      <c r="I318" s="37">
        <v>0</v>
      </c>
      <c r="J318" s="37">
        <v>1</v>
      </c>
      <c r="K318" s="37">
        <v>0</v>
      </c>
      <c r="L318" s="37">
        <v>0</v>
      </c>
      <c r="M318" s="37">
        <v>0</v>
      </c>
      <c r="N318" s="37">
        <v>0</v>
      </c>
      <c r="O318" s="37">
        <v>1</v>
      </c>
      <c r="P318" s="37">
        <v>0</v>
      </c>
      <c r="Q318" s="37">
        <v>0</v>
      </c>
      <c r="R318" s="37">
        <v>0</v>
      </c>
      <c r="S318" s="37">
        <v>1</v>
      </c>
      <c r="T318" s="22">
        <v>0</v>
      </c>
      <c r="U318" s="24">
        <v>1</v>
      </c>
      <c r="V318" s="76">
        <v>1</v>
      </c>
      <c r="W318" s="71">
        <f t="shared" si="12"/>
        <v>5.4604633319104989</v>
      </c>
      <c r="X318" s="68">
        <f t="shared" si="13"/>
        <v>0.99576641405894373</v>
      </c>
      <c r="Y318" s="109">
        <f t="shared" si="14"/>
        <v>1.7923249920309326E-5</v>
      </c>
    </row>
    <row r="319" spans="2:25" x14ac:dyDescent="0.25">
      <c r="B319" s="26">
        <f>IF('Training Data'!A316="M",1,0)</f>
        <v>0</v>
      </c>
      <c r="C319" s="22">
        <f>IF('Training Data'!A316="F",1,0)</f>
        <v>1</v>
      </c>
      <c r="D319" s="26">
        <f>IF('Training Data'!$B316="H",1,0)</f>
        <v>1</v>
      </c>
      <c r="E319" s="22">
        <f>IF('Training Data'!$B316="A",1,0)</f>
        <v>0</v>
      </c>
      <c r="F319" s="37">
        <v>0</v>
      </c>
      <c r="G319" s="37">
        <v>0</v>
      </c>
      <c r="H319" s="37">
        <v>0</v>
      </c>
      <c r="I319" s="37">
        <v>0</v>
      </c>
      <c r="J319" s="37">
        <v>0</v>
      </c>
      <c r="K319" s="37">
        <v>0</v>
      </c>
      <c r="L319" s="37">
        <v>0</v>
      </c>
      <c r="M319" s="37">
        <v>0</v>
      </c>
      <c r="N319" s="37">
        <v>0</v>
      </c>
      <c r="O319" s="37">
        <v>0</v>
      </c>
      <c r="P319" s="37">
        <v>0</v>
      </c>
      <c r="Q319" s="37">
        <v>0</v>
      </c>
      <c r="R319" s="37">
        <v>1</v>
      </c>
      <c r="S319" s="37">
        <v>0</v>
      </c>
      <c r="T319" s="22">
        <v>0</v>
      </c>
      <c r="U319" s="24">
        <v>1</v>
      </c>
      <c r="V319" s="76">
        <v>1</v>
      </c>
      <c r="W319" s="71">
        <f t="shared" si="12"/>
        <v>0.59059954795953917</v>
      </c>
      <c r="X319" s="68">
        <f t="shared" si="13"/>
        <v>0.64350269800899895</v>
      </c>
      <c r="Y319" s="109">
        <f t="shared" si="14"/>
        <v>0.12709032632686301</v>
      </c>
    </row>
    <row r="320" spans="2:25" x14ac:dyDescent="0.25">
      <c r="B320" s="26">
        <f>IF('Training Data'!A317="M",1,0)</f>
        <v>1</v>
      </c>
      <c r="C320" s="22">
        <f>IF('Training Data'!A317="F",1,0)</f>
        <v>0</v>
      </c>
      <c r="D320" s="26">
        <f>IF('Training Data'!$B317="H",1,0)</f>
        <v>0</v>
      </c>
      <c r="E320" s="22">
        <f>IF('Training Data'!$B317="A",1,0)</f>
        <v>1</v>
      </c>
      <c r="F320" s="37">
        <v>1</v>
      </c>
      <c r="G320" s="37">
        <v>0</v>
      </c>
      <c r="H320" s="37">
        <v>0</v>
      </c>
      <c r="I320" s="37">
        <v>0</v>
      </c>
      <c r="J320" s="37">
        <v>0</v>
      </c>
      <c r="K320" s="37">
        <v>0</v>
      </c>
      <c r="L320" s="37">
        <v>0</v>
      </c>
      <c r="M320" s="37">
        <v>0</v>
      </c>
      <c r="N320" s="37">
        <v>0</v>
      </c>
      <c r="O320" s="37">
        <v>0</v>
      </c>
      <c r="P320" s="37">
        <v>0</v>
      </c>
      <c r="Q320" s="37">
        <v>0</v>
      </c>
      <c r="R320" s="37">
        <v>0</v>
      </c>
      <c r="S320" s="37">
        <v>0</v>
      </c>
      <c r="T320" s="22">
        <v>0</v>
      </c>
      <c r="U320" s="24">
        <v>1</v>
      </c>
      <c r="V320" s="76">
        <v>1</v>
      </c>
      <c r="W320" s="71">
        <f t="shared" si="12"/>
        <v>2.4042457977614919</v>
      </c>
      <c r="X320" s="68">
        <f t="shared" si="13"/>
        <v>0.91715049435318063</v>
      </c>
      <c r="Y320" s="109">
        <f t="shared" si="14"/>
        <v>6.8640405859223541E-3</v>
      </c>
    </row>
    <row r="321" spans="2:25" x14ac:dyDescent="0.25">
      <c r="B321" s="26">
        <f>IF('Training Data'!A318="M",1,0)</f>
        <v>0</v>
      </c>
      <c r="C321" s="22">
        <f>IF('Training Data'!A318="F",1,0)</f>
        <v>1</v>
      </c>
      <c r="D321" s="26">
        <f>IF('Training Data'!$B318="H",1,0)</f>
        <v>1</v>
      </c>
      <c r="E321" s="22">
        <f>IF('Training Data'!$B318="A",1,0)</f>
        <v>0</v>
      </c>
      <c r="F321" s="37">
        <v>0</v>
      </c>
      <c r="G321" s="37">
        <v>0</v>
      </c>
      <c r="H321" s="37">
        <v>0</v>
      </c>
      <c r="I321" s="37">
        <v>0</v>
      </c>
      <c r="J321" s="37">
        <v>0</v>
      </c>
      <c r="K321" s="37">
        <v>0</v>
      </c>
      <c r="L321" s="37">
        <v>0</v>
      </c>
      <c r="M321" s="37">
        <v>0</v>
      </c>
      <c r="N321" s="37">
        <v>0</v>
      </c>
      <c r="O321" s="37">
        <v>0</v>
      </c>
      <c r="P321" s="37">
        <v>0</v>
      </c>
      <c r="Q321" s="37">
        <v>1</v>
      </c>
      <c r="R321" s="37">
        <v>0</v>
      </c>
      <c r="S321" s="37">
        <v>0</v>
      </c>
      <c r="T321" s="22">
        <v>1</v>
      </c>
      <c r="U321" s="24">
        <v>1</v>
      </c>
      <c r="V321" s="76">
        <v>1</v>
      </c>
      <c r="W321" s="71">
        <f t="shared" si="12"/>
        <v>3.5302324978275288</v>
      </c>
      <c r="X321" s="68">
        <f t="shared" si="13"/>
        <v>0.971535842497943</v>
      </c>
      <c r="Y321" s="109">
        <f t="shared" si="14"/>
        <v>8.102082623019076E-4</v>
      </c>
    </row>
    <row r="322" spans="2:25" x14ac:dyDescent="0.25">
      <c r="B322" s="26">
        <f>IF('Training Data'!A319="M",1,0)</f>
        <v>1</v>
      </c>
      <c r="C322" s="22">
        <f>IF('Training Data'!A319="F",1,0)</f>
        <v>0</v>
      </c>
      <c r="D322" s="26">
        <f>IF('Training Data'!$B319="H",1,0)</f>
        <v>1</v>
      </c>
      <c r="E322" s="22">
        <f>IF('Training Data'!$B319="A",1,0)</f>
        <v>0</v>
      </c>
      <c r="F322" s="37">
        <v>0</v>
      </c>
      <c r="G322" s="37">
        <v>0</v>
      </c>
      <c r="H322" s="37">
        <v>0</v>
      </c>
      <c r="I322" s="37">
        <v>1</v>
      </c>
      <c r="J322" s="37">
        <v>0</v>
      </c>
      <c r="K322" s="37">
        <v>0</v>
      </c>
      <c r="L322" s="37">
        <v>0</v>
      </c>
      <c r="M322" s="37">
        <v>1</v>
      </c>
      <c r="N322" s="37">
        <v>0</v>
      </c>
      <c r="O322" s="37">
        <v>0</v>
      </c>
      <c r="P322" s="37">
        <v>0</v>
      </c>
      <c r="Q322" s="37">
        <v>0</v>
      </c>
      <c r="R322" s="37">
        <v>0</v>
      </c>
      <c r="S322" s="37">
        <v>0</v>
      </c>
      <c r="T322" s="22">
        <v>1</v>
      </c>
      <c r="U322" s="24">
        <v>1</v>
      </c>
      <c r="V322" s="76">
        <v>1</v>
      </c>
      <c r="W322" s="71">
        <f t="shared" si="12"/>
        <v>8.254490488853202</v>
      </c>
      <c r="X322" s="68">
        <f t="shared" si="13"/>
        <v>0.99973997961938632</v>
      </c>
      <c r="Y322" s="109">
        <f t="shared" si="14"/>
        <v>6.7610598334482571E-8</v>
      </c>
    </row>
    <row r="323" spans="2:25" x14ac:dyDescent="0.25">
      <c r="B323" s="26">
        <f>IF('Training Data'!A320="M",1,0)</f>
        <v>1</v>
      </c>
      <c r="C323" s="22">
        <f>IF('Training Data'!A320="F",1,0)</f>
        <v>0</v>
      </c>
      <c r="D323" s="26">
        <f>IF('Training Data'!$B320="H",1,0)</f>
        <v>1</v>
      </c>
      <c r="E323" s="22">
        <f>IF('Training Data'!$B320="A",1,0)</f>
        <v>0</v>
      </c>
      <c r="F323" s="37">
        <v>0</v>
      </c>
      <c r="G323" s="37">
        <v>0</v>
      </c>
      <c r="H323" s="37">
        <v>0</v>
      </c>
      <c r="I323" s="37">
        <v>1</v>
      </c>
      <c r="J323" s="37">
        <v>0</v>
      </c>
      <c r="K323" s="37">
        <v>0</v>
      </c>
      <c r="L323" s="37">
        <v>0</v>
      </c>
      <c r="M323" s="37">
        <v>0</v>
      </c>
      <c r="N323" s="37">
        <v>0</v>
      </c>
      <c r="O323" s="37">
        <v>1</v>
      </c>
      <c r="P323" s="37">
        <v>0</v>
      </c>
      <c r="Q323" s="37">
        <v>0</v>
      </c>
      <c r="R323" s="37">
        <v>0</v>
      </c>
      <c r="S323" s="37">
        <v>0</v>
      </c>
      <c r="T323" s="22">
        <v>0</v>
      </c>
      <c r="U323" s="24">
        <v>1</v>
      </c>
      <c r="V323" s="76">
        <v>1</v>
      </c>
      <c r="W323" s="71">
        <f t="shared" si="12"/>
        <v>5.3473994207122608</v>
      </c>
      <c r="X323" s="68">
        <f t="shared" si="13"/>
        <v>0.99526204011676678</v>
      </c>
      <c r="Y323" s="109">
        <f t="shared" si="14"/>
        <v>2.2448263855127372E-5</v>
      </c>
    </row>
    <row r="324" spans="2:25" x14ac:dyDescent="0.25">
      <c r="B324" s="26">
        <f>IF('Training Data'!A321="M",1,0)</f>
        <v>0</v>
      </c>
      <c r="C324" s="22">
        <f>IF('Training Data'!A321="F",1,0)</f>
        <v>1</v>
      </c>
      <c r="D324" s="26">
        <f>IF('Training Data'!$B321="H",1,0)</f>
        <v>1</v>
      </c>
      <c r="E324" s="22">
        <f>IF('Training Data'!$B321="A",1,0)</f>
        <v>0</v>
      </c>
      <c r="F324" s="37">
        <v>0</v>
      </c>
      <c r="G324" s="37">
        <v>1</v>
      </c>
      <c r="H324" s="37">
        <v>0</v>
      </c>
      <c r="I324" s="37">
        <v>0</v>
      </c>
      <c r="J324" s="37">
        <v>0</v>
      </c>
      <c r="K324" s="37">
        <v>0</v>
      </c>
      <c r="L324" s="37">
        <v>0</v>
      </c>
      <c r="M324" s="37">
        <v>0</v>
      </c>
      <c r="N324" s="37">
        <v>0</v>
      </c>
      <c r="O324" s="37">
        <v>0</v>
      </c>
      <c r="P324" s="37">
        <v>0</v>
      </c>
      <c r="Q324" s="37">
        <v>0</v>
      </c>
      <c r="R324" s="37">
        <v>0</v>
      </c>
      <c r="S324" s="37">
        <v>0</v>
      </c>
      <c r="T324" s="22">
        <v>0</v>
      </c>
      <c r="U324" s="24">
        <v>1</v>
      </c>
      <c r="V324" s="76">
        <v>1</v>
      </c>
      <c r="W324" s="71">
        <f t="shared" si="12"/>
        <v>-3.9382901919704789</v>
      </c>
      <c r="X324" s="68">
        <f t="shared" si="13"/>
        <v>1.9109219717563231E-2</v>
      </c>
      <c r="Y324" s="109">
        <f t="shared" si="14"/>
        <v>0.96214672284308778</v>
      </c>
    </row>
    <row r="325" spans="2:25" x14ac:dyDescent="0.25">
      <c r="B325" s="26">
        <f>IF('Training Data'!A322="M",1,0)</f>
        <v>1</v>
      </c>
      <c r="C325" s="22">
        <f>IF('Training Data'!A322="F",1,0)</f>
        <v>0</v>
      </c>
      <c r="D325" s="26">
        <f>IF('Training Data'!$B322="H",1,0)</f>
        <v>0</v>
      </c>
      <c r="E325" s="22">
        <f>IF('Training Data'!$B322="A",1,0)</f>
        <v>1</v>
      </c>
      <c r="F325" s="37">
        <v>1</v>
      </c>
      <c r="G325" s="37">
        <v>0</v>
      </c>
      <c r="H325" s="37">
        <v>0</v>
      </c>
      <c r="I325" s="37">
        <v>0</v>
      </c>
      <c r="J325" s="37">
        <v>0</v>
      </c>
      <c r="K325" s="37">
        <v>0</v>
      </c>
      <c r="L325" s="37">
        <v>0</v>
      </c>
      <c r="M325" s="37">
        <v>0</v>
      </c>
      <c r="N325" s="37">
        <v>0</v>
      </c>
      <c r="O325" s="37">
        <v>0</v>
      </c>
      <c r="P325" s="37">
        <v>0</v>
      </c>
      <c r="Q325" s="37">
        <v>0</v>
      </c>
      <c r="R325" s="37">
        <v>0</v>
      </c>
      <c r="S325" s="37">
        <v>0</v>
      </c>
      <c r="T325" s="22">
        <v>0</v>
      </c>
      <c r="U325" s="24">
        <v>1</v>
      </c>
      <c r="V325" s="76">
        <v>1</v>
      </c>
      <c r="W325" s="71">
        <f t="shared" ref="W325:W388" si="15">SUMPRODUCT($B$2:$U$2,B325:U325)</f>
        <v>2.4042457977614919</v>
      </c>
      <c r="X325" s="68">
        <f t="shared" si="13"/>
        <v>0.91715049435318063</v>
      </c>
      <c r="Y325" s="109">
        <f t="shared" si="14"/>
        <v>6.8640405859223541E-3</v>
      </c>
    </row>
    <row r="326" spans="2:25" x14ac:dyDescent="0.25">
      <c r="B326" s="26">
        <f>IF('Training Data'!A323="M",1,0)</f>
        <v>0</v>
      </c>
      <c r="C326" s="22">
        <f>IF('Training Data'!A323="F",1,0)</f>
        <v>0</v>
      </c>
      <c r="D326" s="26">
        <f>IF('Training Data'!$B323="H",1,0)</f>
        <v>0</v>
      </c>
      <c r="E326" s="22">
        <f>IF('Training Data'!$B323="A",1,0)</f>
        <v>1</v>
      </c>
      <c r="F326" s="37">
        <v>0</v>
      </c>
      <c r="G326" s="37">
        <v>1</v>
      </c>
      <c r="H326" s="37">
        <v>0</v>
      </c>
      <c r="I326" s="37">
        <v>0</v>
      </c>
      <c r="J326" s="37">
        <v>0</v>
      </c>
      <c r="K326" s="37">
        <v>0</v>
      </c>
      <c r="L326" s="37">
        <v>0</v>
      </c>
      <c r="M326" s="37">
        <v>0</v>
      </c>
      <c r="N326" s="37">
        <v>0</v>
      </c>
      <c r="O326" s="37">
        <v>0</v>
      </c>
      <c r="P326" s="37">
        <v>0</v>
      </c>
      <c r="Q326" s="37">
        <v>0</v>
      </c>
      <c r="R326" s="37">
        <v>1</v>
      </c>
      <c r="S326" s="37">
        <v>0</v>
      </c>
      <c r="T326" s="22">
        <v>0</v>
      </c>
      <c r="U326" s="24">
        <v>1</v>
      </c>
      <c r="V326" s="76">
        <v>1</v>
      </c>
      <c r="W326" s="71">
        <f t="shared" si="15"/>
        <v>-1.8309633647012094</v>
      </c>
      <c r="X326" s="68">
        <f t="shared" ref="X326:X389" si="16">EXP(W326)/(1+EXP(W326))</f>
        <v>0.13812354901717491</v>
      </c>
      <c r="Y326" s="109">
        <f t="shared" ref="Y326:Y389" si="17">(V326-X326)^2</f>
        <v>0.74283101675875007</v>
      </c>
    </row>
    <row r="327" spans="2:25" x14ac:dyDescent="0.25">
      <c r="B327" s="26">
        <f>IF('Training Data'!A324="M",1,0)</f>
        <v>0</v>
      </c>
      <c r="C327" s="22">
        <f>IF('Training Data'!A324="F",1,0)</f>
        <v>1</v>
      </c>
      <c r="D327" s="26">
        <f>IF('Training Data'!$B324="H",1,0)</f>
        <v>0</v>
      </c>
      <c r="E327" s="22">
        <f>IF('Training Data'!$B324="A",1,0)</f>
        <v>1</v>
      </c>
      <c r="F327" s="37">
        <v>0</v>
      </c>
      <c r="G327" s="37">
        <v>0</v>
      </c>
      <c r="H327" s="37">
        <v>0</v>
      </c>
      <c r="I327" s="37">
        <v>0</v>
      </c>
      <c r="J327" s="37">
        <v>0</v>
      </c>
      <c r="K327" s="37">
        <v>0</v>
      </c>
      <c r="L327" s="37">
        <v>0</v>
      </c>
      <c r="M327" s="37">
        <v>0</v>
      </c>
      <c r="N327" s="37">
        <v>0</v>
      </c>
      <c r="O327" s="37">
        <v>0</v>
      </c>
      <c r="P327" s="37">
        <v>0</v>
      </c>
      <c r="Q327" s="37">
        <v>0</v>
      </c>
      <c r="R327" s="37">
        <v>0</v>
      </c>
      <c r="S327" s="37">
        <v>0</v>
      </c>
      <c r="T327" s="22">
        <v>0</v>
      </c>
      <c r="U327" s="24">
        <v>1</v>
      </c>
      <c r="V327" s="76">
        <v>1</v>
      </c>
      <c r="W327" s="71">
        <f t="shared" si="15"/>
        <v>-0.38233458467905479</v>
      </c>
      <c r="X327" s="68">
        <f t="shared" si="16"/>
        <v>0.40556394725733269</v>
      </c>
      <c r="Y327" s="109">
        <f t="shared" si="17"/>
        <v>0.35335422080028317</v>
      </c>
    </row>
    <row r="328" spans="2:25" x14ac:dyDescent="0.25">
      <c r="B328" s="26">
        <f>IF('Training Data'!A325="M",1,0)</f>
        <v>0</v>
      </c>
      <c r="C328" s="22">
        <f>IF('Training Data'!A325="F",1,0)</f>
        <v>1</v>
      </c>
      <c r="D328" s="26">
        <f>IF('Training Data'!$B325="H",1,0)</f>
        <v>0</v>
      </c>
      <c r="E328" s="22">
        <f>IF('Training Data'!$B325="A",1,0)</f>
        <v>0</v>
      </c>
      <c r="F328" s="37">
        <v>0</v>
      </c>
      <c r="G328" s="37">
        <v>0</v>
      </c>
      <c r="H328" s="37">
        <v>0</v>
      </c>
      <c r="I328" s="37">
        <v>1</v>
      </c>
      <c r="J328" s="37">
        <v>0</v>
      </c>
      <c r="K328" s="37">
        <v>0</v>
      </c>
      <c r="L328" s="37">
        <v>0</v>
      </c>
      <c r="M328" s="37">
        <v>0</v>
      </c>
      <c r="N328" s="37">
        <v>0</v>
      </c>
      <c r="O328" s="37">
        <v>0</v>
      </c>
      <c r="P328" s="37">
        <v>0</v>
      </c>
      <c r="Q328" s="37">
        <v>1</v>
      </c>
      <c r="R328" s="37">
        <v>1</v>
      </c>
      <c r="S328" s="37">
        <v>0</v>
      </c>
      <c r="T328" s="22">
        <v>0</v>
      </c>
      <c r="U328" s="24">
        <v>1</v>
      </c>
      <c r="V328" s="76">
        <v>1</v>
      </c>
      <c r="W328" s="71">
        <f t="shared" si="15"/>
        <v>7.9338098256560121</v>
      </c>
      <c r="X328" s="68">
        <f t="shared" si="16"/>
        <v>0.99964171012042879</v>
      </c>
      <c r="Y328" s="109">
        <f t="shared" si="17"/>
        <v>1.2837163780314879E-7</v>
      </c>
    </row>
    <row r="329" spans="2:25" x14ac:dyDescent="0.25">
      <c r="B329" s="26">
        <f>IF('Training Data'!A326="M",1,0)</f>
        <v>0</v>
      </c>
      <c r="C329" s="22">
        <f>IF('Training Data'!A326="F",1,0)</f>
        <v>1</v>
      </c>
      <c r="D329" s="26">
        <f>IF('Training Data'!$B326="H",1,0)</f>
        <v>1</v>
      </c>
      <c r="E329" s="22">
        <f>IF('Training Data'!$B326="A",1,0)</f>
        <v>0</v>
      </c>
      <c r="F329" s="37">
        <v>0</v>
      </c>
      <c r="G329" s="37">
        <v>0</v>
      </c>
      <c r="H329" s="37">
        <v>0</v>
      </c>
      <c r="I329" s="37">
        <v>0</v>
      </c>
      <c r="J329" s="37">
        <v>1</v>
      </c>
      <c r="K329" s="37">
        <v>0</v>
      </c>
      <c r="L329" s="37">
        <v>0</v>
      </c>
      <c r="M329" s="37">
        <v>1</v>
      </c>
      <c r="N329" s="37">
        <v>0</v>
      </c>
      <c r="O329" s="37">
        <v>1</v>
      </c>
      <c r="P329" s="37">
        <v>0</v>
      </c>
      <c r="Q329" s="37">
        <v>0</v>
      </c>
      <c r="R329" s="37">
        <v>0</v>
      </c>
      <c r="S329" s="37">
        <v>0</v>
      </c>
      <c r="T329" s="22">
        <v>0</v>
      </c>
      <c r="U329" s="24">
        <v>1</v>
      </c>
      <c r="V329" s="76">
        <v>1</v>
      </c>
      <c r="W329" s="71">
        <f t="shared" si="15"/>
        <v>5.5431584576698469</v>
      </c>
      <c r="X329" s="68">
        <f t="shared" si="16"/>
        <v>0.99610111616113228</v>
      </c>
      <c r="Y329" s="109">
        <f t="shared" si="17"/>
        <v>1.5201295188983866E-5</v>
      </c>
    </row>
    <row r="330" spans="2:25" x14ac:dyDescent="0.25">
      <c r="B330" s="26">
        <f>IF('Training Data'!A327="M",1,0)</f>
        <v>1</v>
      </c>
      <c r="C330" s="22">
        <f>IF('Training Data'!A327="F",1,0)</f>
        <v>0</v>
      </c>
      <c r="D330" s="26">
        <f>IF('Training Data'!$B327="H",1,0)</f>
        <v>0</v>
      </c>
      <c r="E330" s="22">
        <f>IF('Training Data'!$B327="A",1,0)</f>
        <v>0</v>
      </c>
      <c r="F330" s="37">
        <v>0</v>
      </c>
      <c r="G330" s="37">
        <v>0</v>
      </c>
      <c r="H330" s="37">
        <v>0</v>
      </c>
      <c r="I330" s="37">
        <v>0</v>
      </c>
      <c r="J330" s="37">
        <v>0</v>
      </c>
      <c r="K330" s="37">
        <v>0</v>
      </c>
      <c r="L330" s="37">
        <v>0</v>
      </c>
      <c r="M330" s="37">
        <v>0</v>
      </c>
      <c r="N330" s="37">
        <v>0</v>
      </c>
      <c r="O330" s="37">
        <v>0</v>
      </c>
      <c r="P330" s="37">
        <v>0</v>
      </c>
      <c r="Q330" s="37">
        <v>0</v>
      </c>
      <c r="R330" s="37">
        <v>0</v>
      </c>
      <c r="S330" s="37">
        <v>0</v>
      </c>
      <c r="T330" s="22">
        <v>1</v>
      </c>
      <c r="U330" s="24">
        <v>1</v>
      </c>
      <c r="V330" s="76">
        <v>1</v>
      </c>
      <c r="W330" s="71">
        <f t="shared" si="15"/>
        <v>1.6700979525632338</v>
      </c>
      <c r="X330" s="68">
        <f t="shared" si="16"/>
        <v>0.84158888033746782</v>
      </c>
      <c r="Y330" s="109">
        <f t="shared" si="17"/>
        <v>2.5094082832737091E-2</v>
      </c>
    </row>
    <row r="331" spans="2:25" x14ac:dyDescent="0.25">
      <c r="B331" s="26">
        <f>IF('Training Data'!A328="M",1,0)</f>
        <v>0</v>
      </c>
      <c r="C331" s="22">
        <f>IF('Training Data'!A328="F",1,0)</f>
        <v>1</v>
      </c>
      <c r="D331" s="26">
        <f>IF('Training Data'!$B328="H",1,0)</f>
        <v>1</v>
      </c>
      <c r="E331" s="22">
        <f>IF('Training Data'!$B328="A",1,0)</f>
        <v>0</v>
      </c>
      <c r="F331" s="37">
        <v>0</v>
      </c>
      <c r="G331" s="37">
        <v>0</v>
      </c>
      <c r="H331" s="37">
        <v>0</v>
      </c>
      <c r="I331" s="37">
        <v>0</v>
      </c>
      <c r="J331" s="37">
        <v>0</v>
      </c>
      <c r="K331" s="37">
        <v>1</v>
      </c>
      <c r="L331" s="37">
        <v>0</v>
      </c>
      <c r="M331" s="37">
        <v>0</v>
      </c>
      <c r="N331" s="37">
        <v>0</v>
      </c>
      <c r="O331" s="37">
        <v>0</v>
      </c>
      <c r="P331" s="37">
        <v>0</v>
      </c>
      <c r="Q331" s="37">
        <v>0</v>
      </c>
      <c r="R331" s="37">
        <v>1</v>
      </c>
      <c r="S331" s="37">
        <v>0</v>
      </c>
      <c r="T331" s="22">
        <v>0</v>
      </c>
      <c r="U331" s="24">
        <v>1</v>
      </c>
      <c r="V331" s="76">
        <v>1</v>
      </c>
      <c r="W331" s="71">
        <f t="shared" si="15"/>
        <v>2.8993372595009363</v>
      </c>
      <c r="X331" s="68">
        <f t="shared" si="16"/>
        <v>0.9478136655679007</v>
      </c>
      <c r="Y331" s="109">
        <f t="shared" si="17"/>
        <v>2.7234135014589131E-3</v>
      </c>
    </row>
    <row r="332" spans="2:25" x14ac:dyDescent="0.25">
      <c r="B332" s="26">
        <f>IF('Training Data'!A329="M",1,0)</f>
        <v>0</v>
      </c>
      <c r="C332" s="22">
        <f>IF('Training Data'!A329="F",1,0)</f>
        <v>1</v>
      </c>
      <c r="D332" s="26">
        <f>IF('Training Data'!$B329="H",1,0)</f>
        <v>0</v>
      </c>
      <c r="E332" s="22">
        <f>IF('Training Data'!$B329="A",1,0)</f>
        <v>1</v>
      </c>
      <c r="F332" s="37">
        <v>0</v>
      </c>
      <c r="G332" s="37">
        <v>0</v>
      </c>
      <c r="H332" s="37">
        <v>0</v>
      </c>
      <c r="I332" s="37">
        <v>0</v>
      </c>
      <c r="J332" s="37">
        <v>1</v>
      </c>
      <c r="K332" s="37">
        <v>1</v>
      </c>
      <c r="L332" s="37">
        <v>0</v>
      </c>
      <c r="M332" s="37">
        <v>0</v>
      </c>
      <c r="N332" s="37">
        <v>0</v>
      </c>
      <c r="O332" s="37">
        <v>0</v>
      </c>
      <c r="P332" s="37">
        <v>0</v>
      </c>
      <c r="Q332" s="37">
        <v>0</v>
      </c>
      <c r="R332" s="37">
        <v>1</v>
      </c>
      <c r="S332" s="37">
        <v>0</v>
      </c>
      <c r="T332" s="22">
        <v>0</v>
      </c>
      <c r="U332" s="24">
        <v>1</v>
      </c>
      <c r="V332" s="76">
        <v>1</v>
      </c>
      <c r="W332" s="71">
        <f t="shared" si="15"/>
        <v>6.096700095917222</v>
      </c>
      <c r="X332" s="68">
        <f t="shared" si="16"/>
        <v>0.99775477120315659</v>
      </c>
      <c r="Y332" s="109">
        <f t="shared" si="17"/>
        <v>5.0410523501749183E-6</v>
      </c>
    </row>
    <row r="333" spans="2:25" x14ac:dyDescent="0.25">
      <c r="B333" s="26">
        <f>IF('Training Data'!A330="M",1,0)</f>
        <v>0</v>
      </c>
      <c r="C333" s="22">
        <f>IF('Training Data'!A330="F",1,0)</f>
        <v>1</v>
      </c>
      <c r="D333" s="26">
        <f>IF('Training Data'!$B330="H",1,0)</f>
        <v>1</v>
      </c>
      <c r="E333" s="22">
        <f>IF('Training Data'!$B330="A",1,0)</f>
        <v>0</v>
      </c>
      <c r="F333" s="37">
        <v>0</v>
      </c>
      <c r="G333" s="37">
        <v>0</v>
      </c>
      <c r="H333" s="37">
        <v>0</v>
      </c>
      <c r="I333" s="37">
        <v>0</v>
      </c>
      <c r="J333" s="37">
        <v>0</v>
      </c>
      <c r="K333" s="37">
        <v>0</v>
      </c>
      <c r="L333" s="37">
        <v>0</v>
      </c>
      <c r="M333" s="37">
        <v>0</v>
      </c>
      <c r="N333" s="37">
        <v>0</v>
      </c>
      <c r="O333" s="37">
        <v>1</v>
      </c>
      <c r="P333" s="37">
        <v>0</v>
      </c>
      <c r="Q333" s="37">
        <v>0</v>
      </c>
      <c r="R333" s="37">
        <v>0</v>
      </c>
      <c r="S333" s="37">
        <v>0</v>
      </c>
      <c r="T333" s="22">
        <v>0</v>
      </c>
      <c r="U333" s="24">
        <v>1</v>
      </c>
      <c r="V333" s="76">
        <v>1</v>
      </c>
      <c r="W333" s="71">
        <f t="shared" si="15"/>
        <v>0.69045190775879139</v>
      </c>
      <c r="X333" s="68">
        <f t="shared" si="16"/>
        <v>0.66606744834190856</v>
      </c>
      <c r="Y333" s="109">
        <f t="shared" si="17"/>
        <v>0.11151094905688391</v>
      </c>
    </row>
    <row r="334" spans="2:25" x14ac:dyDescent="0.25">
      <c r="B334" s="26">
        <f>IF('Training Data'!A331="M",1,0)</f>
        <v>0</v>
      </c>
      <c r="C334" s="22">
        <f>IF('Training Data'!A331="F",1,0)</f>
        <v>0</v>
      </c>
      <c r="D334" s="26">
        <f>IF('Training Data'!$B331="H",1,0)</f>
        <v>1</v>
      </c>
      <c r="E334" s="22">
        <f>IF('Training Data'!$B331="A",1,0)</f>
        <v>0</v>
      </c>
      <c r="F334" s="37">
        <v>0</v>
      </c>
      <c r="G334" s="37">
        <v>0</v>
      </c>
      <c r="H334" s="37">
        <v>0</v>
      </c>
      <c r="I334" s="37">
        <v>0</v>
      </c>
      <c r="J334" s="37">
        <v>0</v>
      </c>
      <c r="K334" s="37">
        <v>0</v>
      </c>
      <c r="L334" s="37">
        <v>0</v>
      </c>
      <c r="M334" s="37">
        <v>1</v>
      </c>
      <c r="N334" s="37">
        <v>0</v>
      </c>
      <c r="O334" s="37">
        <v>0</v>
      </c>
      <c r="P334" s="37">
        <v>0</v>
      </c>
      <c r="Q334" s="37">
        <v>0</v>
      </c>
      <c r="R334" s="37">
        <v>1</v>
      </c>
      <c r="S334" s="37">
        <v>0</v>
      </c>
      <c r="T334" s="22">
        <v>0</v>
      </c>
      <c r="U334" s="24">
        <v>1</v>
      </c>
      <c r="V334" s="76">
        <v>1</v>
      </c>
      <c r="W334" s="71">
        <f t="shared" si="15"/>
        <v>3.0382230235504331</v>
      </c>
      <c r="X334" s="68">
        <f t="shared" si="16"/>
        <v>0.95427134889665266</v>
      </c>
      <c r="Y334" s="109">
        <f t="shared" si="17"/>
        <v>2.0911095317316698E-3</v>
      </c>
    </row>
    <row r="335" spans="2:25" x14ac:dyDescent="0.25">
      <c r="B335" s="26">
        <f>IF('Training Data'!A332="M",1,0)</f>
        <v>1</v>
      </c>
      <c r="C335" s="22">
        <f>IF('Training Data'!A332="F",1,0)</f>
        <v>0</v>
      </c>
      <c r="D335" s="26">
        <f>IF('Training Data'!$B332="H",1,0)</f>
        <v>1</v>
      </c>
      <c r="E335" s="22">
        <f>IF('Training Data'!$B332="A",1,0)</f>
        <v>0</v>
      </c>
      <c r="F335" s="37">
        <v>0</v>
      </c>
      <c r="G335" s="37">
        <v>0</v>
      </c>
      <c r="H335" s="37">
        <v>0</v>
      </c>
      <c r="I335" s="37">
        <v>1</v>
      </c>
      <c r="J335" s="37">
        <v>0</v>
      </c>
      <c r="K335" s="37">
        <v>0</v>
      </c>
      <c r="L335" s="37">
        <v>0</v>
      </c>
      <c r="M335" s="37">
        <v>0</v>
      </c>
      <c r="N335" s="37">
        <v>0</v>
      </c>
      <c r="O335" s="37">
        <v>0</v>
      </c>
      <c r="P335" s="37">
        <v>0</v>
      </c>
      <c r="Q335" s="37">
        <v>1</v>
      </c>
      <c r="R335" s="37">
        <v>1</v>
      </c>
      <c r="S335" s="37">
        <v>0</v>
      </c>
      <c r="T335" s="22">
        <v>0</v>
      </c>
      <c r="U335" s="24">
        <v>1</v>
      </c>
      <c r="V335" s="76">
        <v>1</v>
      </c>
      <c r="W335" s="71">
        <f t="shared" si="15"/>
        <v>7.177693228870127</v>
      </c>
      <c r="X335" s="68">
        <f t="shared" si="16"/>
        <v>0.99923715551238501</v>
      </c>
      <c r="Y335" s="109">
        <f t="shared" si="17"/>
        <v>5.8193171228457463E-7</v>
      </c>
    </row>
    <row r="336" spans="2:25" x14ac:dyDescent="0.25">
      <c r="B336" s="26">
        <f>IF('Training Data'!A333="M",1,0)</f>
        <v>0</v>
      </c>
      <c r="C336" s="22">
        <f>IF('Training Data'!A333="F",1,0)</f>
        <v>1</v>
      </c>
      <c r="D336" s="26">
        <f>IF('Training Data'!$B333="H",1,0)</f>
        <v>1</v>
      </c>
      <c r="E336" s="22">
        <f>IF('Training Data'!$B333="A",1,0)</f>
        <v>0</v>
      </c>
      <c r="F336" s="37">
        <v>0</v>
      </c>
      <c r="G336" s="37">
        <v>0</v>
      </c>
      <c r="H336" s="37">
        <v>0</v>
      </c>
      <c r="I336" s="37">
        <v>0</v>
      </c>
      <c r="J336" s="37">
        <v>0</v>
      </c>
      <c r="K336" s="37">
        <v>1</v>
      </c>
      <c r="L336" s="37">
        <v>1</v>
      </c>
      <c r="M336" s="37">
        <v>0</v>
      </c>
      <c r="N336" s="37">
        <v>0</v>
      </c>
      <c r="O336" s="37">
        <v>0</v>
      </c>
      <c r="P336" s="37">
        <v>0</v>
      </c>
      <c r="Q336" s="37">
        <v>0</v>
      </c>
      <c r="R336" s="37">
        <v>0</v>
      </c>
      <c r="S336" s="37">
        <v>0</v>
      </c>
      <c r="T336" s="22">
        <v>0</v>
      </c>
      <c r="U336" s="24">
        <v>1</v>
      </c>
      <c r="V336" s="76">
        <v>1</v>
      </c>
      <c r="W336" s="71">
        <f t="shared" si="15"/>
        <v>3.6493003256324061</v>
      </c>
      <c r="X336" s="68">
        <f t="shared" si="16"/>
        <v>0.97465001540448803</v>
      </c>
      <c r="Y336" s="109">
        <f t="shared" si="17"/>
        <v>6.4262171899269395E-4</v>
      </c>
    </row>
    <row r="337" spans="2:25" x14ac:dyDescent="0.25">
      <c r="B337" s="26">
        <f>IF('Training Data'!A334="M",1,0)</f>
        <v>0</v>
      </c>
      <c r="C337" s="22">
        <f>IF('Training Data'!A334="F",1,0)</f>
        <v>0</v>
      </c>
      <c r="D337" s="26">
        <f>IF('Training Data'!$B334="H",1,0)</f>
        <v>1</v>
      </c>
      <c r="E337" s="22">
        <f>IF('Training Data'!$B334="A",1,0)</f>
        <v>0</v>
      </c>
      <c r="F337" s="37">
        <v>0</v>
      </c>
      <c r="G337" s="37">
        <v>0</v>
      </c>
      <c r="H337" s="37">
        <v>0</v>
      </c>
      <c r="I337" s="37">
        <v>0</v>
      </c>
      <c r="J337" s="37">
        <v>1</v>
      </c>
      <c r="K337" s="37">
        <v>0</v>
      </c>
      <c r="L337" s="37">
        <v>0</v>
      </c>
      <c r="M337" s="37">
        <v>0</v>
      </c>
      <c r="N337" s="37">
        <v>0</v>
      </c>
      <c r="O337" s="37">
        <v>0</v>
      </c>
      <c r="P337" s="37">
        <v>0</v>
      </c>
      <c r="Q337" s="37">
        <v>0</v>
      </c>
      <c r="R337" s="37">
        <v>0</v>
      </c>
      <c r="S337" s="37">
        <v>0</v>
      </c>
      <c r="T337" s="22">
        <v>1</v>
      </c>
      <c r="U337" s="24">
        <v>1</v>
      </c>
      <c r="V337" s="76">
        <v>1</v>
      </c>
      <c r="W337" s="71">
        <f t="shared" si="15"/>
        <v>4.9055030633137173</v>
      </c>
      <c r="X337" s="68">
        <f t="shared" si="16"/>
        <v>0.99264872485902123</v>
      </c>
      <c r="Y337" s="109">
        <f t="shared" si="17"/>
        <v>5.40412461983725E-5</v>
      </c>
    </row>
    <row r="338" spans="2:25" x14ac:dyDescent="0.25">
      <c r="B338" s="26">
        <f>IF('Training Data'!A335="M",1,0)</f>
        <v>1</v>
      </c>
      <c r="C338" s="22">
        <f>IF('Training Data'!A335="F",1,0)</f>
        <v>0</v>
      </c>
      <c r="D338" s="26">
        <f>IF('Training Data'!$B335="H",1,0)</f>
        <v>1</v>
      </c>
      <c r="E338" s="22">
        <f>IF('Training Data'!$B335="A",1,0)</f>
        <v>0</v>
      </c>
      <c r="F338" s="37">
        <v>0</v>
      </c>
      <c r="G338" s="37">
        <v>0</v>
      </c>
      <c r="H338" s="37">
        <v>0</v>
      </c>
      <c r="I338" s="37">
        <v>1</v>
      </c>
      <c r="J338" s="37">
        <v>1</v>
      </c>
      <c r="K338" s="37">
        <v>0</v>
      </c>
      <c r="L338" s="37">
        <v>0</v>
      </c>
      <c r="M338" s="37">
        <v>0</v>
      </c>
      <c r="N338" s="37">
        <v>0</v>
      </c>
      <c r="O338" s="37">
        <v>0</v>
      </c>
      <c r="P338" s="37">
        <v>0</v>
      </c>
      <c r="Q338" s="37">
        <v>0</v>
      </c>
      <c r="R338" s="37">
        <v>0</v>
      </c>
      <c r="S338" s="37">
        <v>0</v>
      </c>
      <c r="T338" s="22">
        <v>0</v>
      </c>
      <c r="U338" s="24">
        <v>1</v>
      </c>
      <c r="V338" s="76">
        <v>1</v>
      </c>
      <c r="W338" s="71">
        <f t="shared" si="15"/>
        <v>6.7877498996215975</v>
      </c>
      <c r="X338" s="68">
        <f t="shared" si="16"/>
        <v>0.99887376691428142</v>
      </c>
      <c r="Y338" s="109">
        <f t="shared" si="17"/>
        <v>1.2684009633671839E-6</v>
      </c>
    </row>
    <row r="339" spans="2:25" x14ac:dyDescent="0.25">
      <c r="B339" s="26">
        <f>IF('Training Data'!A336="M",1,0)</f>
        <v>0</v>
      </c>
      <c r="C339" s="22">
        <f>IF('Training Data'!A336="F",1,0)</f>
        <v>0</v>
      </c>
      <c r="D339" s="26">
        <f>IF('Training Data'!$B336="H",1,0)</f>
        <v>0</v>
      </c>
      <c r="E339" s="22">
        <f>IF('Training Data'!$B336="A",1,0)</f>
        <v>1</v>
      </c>
      <c r="F339" s="37">
        <v>0</v>
      </c>
      <c r="G339" s="37">
        <v>0</v>
      </c>
      <c r="H339" s="37">
        <v>0</v>
      </c>
      <c r="I339" s="37">
        <v>0</v>
      </c>
      <c r="J339" s="37">
        <v>0</v>
      </c>
      <c r="K339" s="37">
        <v>0</v>
      </c>
      <c r="L339" s="37">
        <v>0</v>
      </c>
      <c r="M339" s="37">
        <v>0</v>
      </c>
      <c r="N339" s="37">
        <v>0</v>
      </c>
      <c r="O339" s="37">
        <v>0</v>
      </c>
      <c r="P339" s="37">
        <v>0</v>
      </c>
      <c r="Q339" s="37">
        <v>0</v>
      </c>
      <c r="R339" s="37">
        <v>0</v>
      </c>
      <c r="S339" s="37">
        <v>0</v>
      </c>
      <c r="T339" s="22">
        <v>0</v>
      </c>
      <c r="U339" s="24">
        <v>1</v>
      </c>
      <c r="V339" s="76">
        <v>1</v>
      </c>
      <c r="W339" s="71">
        <f t="shared" si="15"/>
        <v>6.7832244882518031E-2</v>
      </c>
      <c r="X339" s="68">
        <f t="shared" si="16"/>
        <v>0.51695156190614455</v>
      </c>
      <c r="Y339" s="109">
        <f t="shared" si="17"/>
        <v>0.23333579354491329</v>
      </c>
    </row>
    <row r="340" spans="2:25" x14ac:dyDescent="0.25">
      <c r="B340" s="26">
        <f>IF('Training Data'!A337="M",1,0)</f>
        <v>0</v>
      </c>
      <c r="C340" s="22">
        <f>IF('Training Data'!A337="F",1,0)</f>
        <v>0</v>
      </c>
      <c r="D340" s="26">
        <f>IF('Training Data'!$B337="H",1,0)</f>
        <v>0</v>
      </c>
      <c r="E340" s="22">
        <f>IF('Training Data'!$B337="A",1,0)</f>
        <v>1</v>
      </c>
      <c r="F340" s="37">
        <v>0</v>
      </c>
      <c r="G340" s="37">
        <v>0</v>
      </c>
      <c r="H340" s="37">
        <v>0</v>
      </c>
      <c r="I340" s="37">
        <v>0</v>
      </c>
      <c r="J340" s="37">
        <v>0</v>
      </c>
      <c r="K340" s="37">
        <v>0</v>
      </c>
      <c r="L340" s="37">
        <v>0</v>
      </c>
      <c r="M340" s="37">
        <v>0</v>
      </c>
      <c r="N340" s="37">
        <v>0</v>
      </c>
      <c r="O340" s="37">
        <v>0</v>
      </c>
      <c r="P340" s="37">
        <v>0</v>
      </c>
      <c r="Q340" s="37">
        <v>0</v>
      </c>
      <c r="R340" s="37">
        <v>0</v>
      </c>
      <c r="S340" s="37">
        <v>0</v>
      </c>
      <c r="T340" s="22">
        <v>1</v>
      </c>
      <c r="U340" s="24">
        <v>1</v>
      </c>
      <c r="V340" s="76">
        <v>1</v>
      </c>
      <c r="W340" s="71">
        <f t="shared" si="15"/>
        <v>2.3923660919665344</v>
      </c>
      <c r="X340" s="68">
        <f t="shared" si="16"/>
        <v>0.91624332445847612</v>
      </c>
      <c r="Y340" s="109">
        <f t="shared" si="17"/>
        <v>7.0151806977681048E-3</v>
      </c>
    </row>
    <row r="341" spans="2:25" x14ac:dyDescent="0.25">
      <c r="B341" s="26">
        <f>IF('Training Data'!A338="M",1,0)</f>
        <v>0</v>
      </c>
      <c r="C341" s="22">
        <f>IF('Training Data'!A338="F",1,0)</f>
        <v>1</v>
      </c>
      <c r="D341" s="26">
        <f>IF('Training Data'!$B338="H",1,0)</f>
        <v>0</v>
      </c>
      <c r="E341" s="22">
        <f>IF('Training Data'!$B338="A",1,0)</f>
        <v>1</v>
      </c>
      <c r="F341" s="37">
        <v>1</v>
      </c>
      <c r="G341" s="37">
        <v>0</v>
      </c>
      <c r="H341" s="37">
        <v>0</v>
      </c>
      <c r="I341" s="37">
        <v>0</v>
      </c>
      <c r="J341" s="37">
        <v>0</v>
      </c>
      <c r="K341" s="37">
        <v>0</v>
      </c>
      <c r="L341" s="37">
        <v>0</v>
      </c>
      <c r="M341" s="37">
        <v>0</v>
      </c>
      <c r="N341" s="37">
        <v>0</v>
      </c>
      <c r="O341" s="37">
        <v>0</v>
      </c>
      <c r="P341" s="37">
        <v>0</v>
      </c>
      <c r="Q341" s="37">
        <v>0</v>
      </c>
      <c r="R341" s="37">
        <v>1</v>
      </c>
      <c r="S341" s="37">
        <v>0</v>
      </c>
      <c r="T341" s="22">
        <v>0</v>
      </c>
      <c r="U341" s="24">
        <v>1</v>
      </c>
      <c r="V341" s="76">
        <v>1</v>
      </c>
      <c r="W341" s="71">
        <f t="shared" si="15"/>
        <v>4.0623453499811673</v>
      </c>
      <c r="X341" s="68">
        <f t="shared" si="16"/>
        <v>0.98308251489706422</v>
      </c>
      <c r="Y341" s="109">
        <f t="shared" si="17"/>
        <v>2.8620130220805408E-4</v>
      </c>
    </row>
    <row r="342" spans="2:25" x14ac:dyDescent="0.25">
      <c r="B342" s="26">
        <f>IF('Training Data'!A339="M",1,0)</f>
        <v>0</v>
      </c>
      <c r="C342" s="22">
        <f>IF('Training Data'!A339="F",1,0)</f>
        <v>1</v>
      </c>
      <c r="D342" s="26">
        <f>IF('Training Data'!$B339="H",1,0)</f>
        <v>0</v>
      </c>
      <c r="E342" s="22">
        <f>IF('Training Data'!$B339="A",1,0)</f>
        <v>1</v>
      </c>
      <c r="F342" s="37">
        <v>0</v>
      </c>
      <c r="G342" s="37">
        <v>0</v>
      </c>
      <c r="H342" s="37">
        <v>0</v>
      </c>
      <c r="I342" s="37">
        <v>0</v>
      </c>
      <c r="J342" s="37">
        <v>1</v>
      </c>
      <c r="K342" s="37">
        <v>0</v>
      </c>
      <c r="L342" s="37">
        <v>0</v>
      </c>
      <c r="M342" s="37">
        <v>0</v>
      </c>
      <c r="N342" s="37">
        <v>0</v>
      </c>
      <c r="O342" s="37">
        <v>0</v>
      </c>
      <c r="P342" s="37">
        <v>0</v>
      </c>
      <c r="Q342" s="37">
        <v>0</v>
      </c>
      <c r="R342" s="37">
        <v>0</v>
      </c>
      <c r="S342" s="37">
        <v>0</v>
      </c>
      <c r="T342" s="22">
        <v>0</v>
      </c>
      <c r="U342" s="24">
        <v>1</v>
      </c>
      <c r="V342" s="76">
        <v>1</v>
      </c>
      <c r="W342" s="71">
        <f t="shared" si="15"/>
        <v>2.4729153192026798</v>
      </c>
      <c r="X342" s="68">
        <f t="shared" si="16"/>
        <v>0.92222113628047453</v>
      </c>
      <c r="Y342" s="109">
        <f t="shared" si="17"/>
        <v>6.0495516415005153E-3</v>
      </c>
    </row>
    <row r="343" spans="2:25" x14ac:dyDescent="0.25">
      <c r="B343" s="26">
        <f>IF('Training Data'!A340="M",1,0)</f>
        <v>1</v>
      </c>
      <c r="C343" s="22">
        <f>IF('Training Data'!A340="F",1,0)</f>
        <v>0</v>
      </c>
      <c r="D343" s="26">
        <f>IF('Training Data'!$B340="H",1,0)</f>
        <v>0</v>
      </c>
      <c r="E343" s="22">
        <f>IF('Training Data'!$B340="A",1,0)</f>
        <v>1</v>
      </c>
      <c r="F343" s="37">
        <v>1</v>
      </c>
      <c r="G343" s="37">
        <v>0</v>
      </c>
      <c r="H343" s="37">
        <v>0</v>
      </c>
      <c r="I343" s="37">
        <v>0</v>
      </c>
      <c r="J343" s="37">
        <v>0</v>
      </c>
      <c r="K343" s="37">
        <v>0</v>
      </c>
      <c r="L343" s="37">
        <v>0</v>
      </c>
      <c r="M343" s="37">
        <v>0</v>
      </c>
      <c r="N343" s="37">
        <v>0</v>
      </c>
      <c r="O343" s="37">
        <v>1</v>
      </c>
      <c r="P343" s="37">
        <v>0</v>
      </c>
      <c r="Q343" s="37">
        <v>1</v>
      </c>
      <c r="R343" s="37">
        <v>0</v>
      </c>
      <c r="S343" s="37">
        <v>0</v>
      </c>
      <c r="T343" s="22">
        <v>0</v>
      </c>
      <c r="U343" s="24">
        <v>1</v>
      </c>
      <c r="V343" s="76">
        <v>1</v>
      </c>
      <c r="W343" s="71">
        <f t="shared" si="15"/>
        <v>5.7492913906910079</v>
      </c>
      <c r="X343" s="68">
        <f t="shared" si="16"/>
        <v>0.99682507530855657</v>
      </c>
      <c r="Y343" s="109">
        <f t="shared" si="17"/>
        <v>1.0080146796337134E-5</v>
      </c>
    </row>
    <row r="344" spans="2:25" x14ac:dyDescent="0.25">
      <c r="B344" s="26">
        <f>IF('Training Data'!A341="M",1,0)</f>
        <v>0</v>
      </c>
      <c r="C344" s="22">
        <f>IF('Training Data'!A341="F",1,0)</f>
        <v>1</v>
      </c>
      <c r="D344" s="26">
        <f>IF('Training Data'!$B341="H",1,0)</f>
        <v>1</v>
      </c>
      <c r="E344" s="22">
        <f>IF('Training Data'!$B341="A",1,0)</f>
        <v>0</v>
      </c>
      <c r="F344" s="37">
        <v>0</v>
      </c>
      <c r="G344" s="37">
        <v>0</v>
      </c>
      <c r="H344" s="37">
        <v>0</v>
      </c>
      <c r="I344" s="37">
        <v>0</v>
      </c>
      <c r="J344" s="37">
        <v>1</v>
      </c>
      <c r="K344" s="37">
        <v>0</v>
      </c>
      <c r="L344" s="37">
        <v>0</v>
      </c>
      <c r="M344" s="37">
        <v>0</v>
      </c>
      <c r="N344" s="37">
        <v>0</v>
      </c>
      <c r="O344" s="37">
        <v>0</v>
      </c>
      <c r="P344" s="37">
        <v>0</v>
      </c>
      <c r="Q344" s="37">
        <v>0</v>
      </c>
      <c r="R344" s="37">
        <v>1</v>
      </c>
      <c r="S344" s="37">
        <v>0</v>
      </c>
      <c r="T344" s="22">
        <v>0</v>
      </c>
      <c r="U344" s="24">
        <v>1</v>
      </c>
      <c r="V344" s="76">
        <v>1</v>
      </c>
      <c r="W344" s="71">
        <f t="shared" si="15"/>
        <v>3.4458494518412737</v>
      </c>
      <c r="X344" s="68">
        <f t="shared" si="16"/>
        <v>0.96910712107016839</v>
      </c>
      <c r="Y344" s="109">
        <f t="shared" si="17"/>
        <v>9.5436996857323404E-4</v>
      </c>
    </row>
    <row r="345" spans="2:25" x14ac:dyDescent="0.25">
      <c r="B345" s="26">
        <f>IF('Training Data'!A342="M",1,0)</f>
        <v>0</v>
      </c>
      <c r="C345" s="22">
        <f>IF('Training Data'!A342="F",1,0)</f>
        <v>1</v>
      </c>
      <c r="D345" s="26">
        <f>IF('Training Data'!$B342="H",1,0)</f>
        <v>1</v>
      </c>
      <c r="E345" s="22">
        <f>IF('Training Data'!$B342="A",1,0)</f>
        <v>0</v>
      </c>
      <c r="F345" s="37">
        <v>1</v>
      </c>
      <c r="G345" s="37">
        <v>0</v>
      </c>
      <c r="H345" s="37">
        <v>0</v>
      </c>
      <c r="I345" s="37">
        <v>0</v>
      </c>
      <c r="J345" s="37">
        <v>0</v>
      </c>
      <c r="K345" s="37">
        <v>0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1</v>
      </c>
      <c r="R345" s="37">
        <v>0</v>
      </c>
      <c r="S345" s="37">
        <v>0</v>
      </c>
      <c r="T345" s="22">
        <v>0</v>
      </c>
      <c r="U345" s="24">
        <v>1</v>
      </c>
      <c r="V345" s="76">
        <v>1</v>
      </c>
      <c r="W345" s="71">
        <f t="shared" si="15"/>
        <v>4.3353315202305902</v>
      </c>
      <c r="X345" s="68">
        <f t="shared" si="16"/>
        <v>0.98707179629552744</v>
      </c>
      <c r="Y345" s="109">
        <f t="shared" si="17"/>
        <v>1.671384510243381E-4</v>
      </c>
    </row>
    <row r="346" spans="2:25" x14ac:dyDescent="0.25">
      <c r="B346" s="26">
        <f>IF('Training Data'!A343="M",1,0)</f>
        <v>0</v>
      </c>
      <c r="C346" s="22">
        <f>IF('Training Data'!A343="F",1,0)</f>
        <v>1</v>
      </c>
      <c r="D346" s="26">
        <f>IF('Training Data'!$B343="H",1,0)</f>
        <v>0</v>
      </c>
      <c r="E346" s="22">
        <f>IF('Training Data'!$B343="A",1,0)</f>
        <v>0</v>
      </c>
      <c r="F346" s="37">
        <v>0</v>
      </c>
      <c r="G346" s="37">
        <v>0</v>
      </c>
      <c r="H346" s="37">
        <v>0</v>
      </c>
      <c r="I346" s="37">
        <v>1</v>
      </c>
      <c r="J346" s="37">
        <v>0</v>
      </c>
      <c r="K346" s="37">
        <v>0</v>
      </c>
      <c r="L346" s="37">
        <v>0</v>
      </c>
      <c r="M346" s="37">
        <v>0</v>
      </c>
      <c r="N346" s="37">
        <v>0</v>
      </c>
      <c r="O346" s="37">
        <v>0</v>
      </c>
      <c r="P346" s="37">
        <v>0</v>
      </c>
      <c r="Q346" s="37">
        <v>0</v>
      </c>
      <c r="R346" s="37">
        <v>0</v>
      </c>
      <c r="S346" s="37">
        <v>0</v>
      </c>
      <c r="T346" s="22">
        <v>1</v>
      </c>
      <c r="U346" s="24">
        <v>1</v>
      </c>
      <c r="V346" s="76">
        <v>1</v>
      </c>
      <c r="W346" s="71">
        <f t="shared" si="15"/>
        <v>7.0131504396097641</v>
      </c>
      <c r="X346" s="68">
        <f t="shared" si="16"/>
        <v>0.99910084039554103</v>
      </c>
      <c r="Y346" s="109">
        <f t="shared" si="17"/>
        <v>8.0848799429080349E-7</v>
      </c>
    </row>
    <row r="347" spans="2:25" x14ac:dyDescent="0.25">
      <c r="B347" s="26">
        <f>IF('Training Data'!A344="M",1,0)</f>
        <v>0</v>
      </c>
      <c r="C347" s="22">
        <f>IF('Training Data'!A344="F",1,0)</f>
        <v>1</v>
      </c>
      <c r="D347" s="26">
        <f>IF('Training Data'!$B344="H",1,0)</f>
        <v>0</v>
      </c>
      <c r="E347" s="22">
        <f>IF('Training Data'!$B344="A",1,0)</f>
        <v>0</v>
      </c>
      <c r="F347" s="37">
        <v>0</v>
      </c>
      <c r="G347" s="37">
        <v>0</v>
      </c>
      <c r="H347" s="37">
        <v>0</v>
      </c>
      <c r="I347" s="37">
        <v>0</v>
      </c>
      <c r="J347" s="37">
        <v>0</v>
      </c>
      <c r="K347" s="37">
        <v>0</v>
      </c>
      <c r="L347" s="37">
        <v>0</v>
      </c>
      <c r="M347" s="37">
        <v>0</v>
      </c>
      <c r="N347" s="37">
        <v>0</v>
      </c>
      <c r="O347" s="37">
        <v>0</v>
      </c>
      <c r="P347" s="37">
        <v>0</v>
      </c>
      <c r="Q347" s="37">
        <v>0</v>
      </c>
      <c r="R347" s="37">
        <v>0</v>
      </c>
      <c r="S347" s="37">
        <v>0</v>
      </c>
      <c r="T347" s="22">
        <v>0</v>
      </c>
      <c r="U347" s="24">
        <v>1</v>
      </c>
      <c r="V347" s="76">
        <v>1</v>
      </c>
      <c r="W347" s="71">
        <f t="shared" si="15"/>
        <v>-0.31138340747425192</v>
      </c>
      <c r="X347" s="68">
        <f t="shared" si="16"/>
        <v>0.42277710076227221</v>
      </c>
      <c r="Y347" s="109">
        <f t="shared" si="17"/>
        <v>0.33318627540440798</v>
      </c>
    </row>
    <row r="348" spans="2:25" x14ac:dyDescent="0.25">
      <c r="B348" s="26">
        <f>IF('Training Data'!A345="M",1,0)</f>
        <v>1</v>
      </c>
      <c r="C348" s="22">
        <f>IF('Training Data'!A345="F",1,0)</f>
        <v>0</v>
      </c>
      <c r="D348" s="26">
        <f>IF('Training Data'!$B345="H",1,0)</f>
        <v>0</v>
      </c>
      <c r="E348" s="22">
        <f>IF('Training Data'!$B345="A",1,0)</f>
        <v>1</v>
      </c>
      <c r="F348" s="37">
        <v>0</v>
      </c>
      <c r="G348" s="37">
        <v>0</v>
      </c>
      <c r="H348" s="37">
        <v>0</v>
      </c>
      <c r="I348" s="37">
        <v>1</v>
      </c>
      <c r="J348" s="37">
        <v>0</v>
      </c>
      <c r="K348" s="37">
        <v>0</v>
      </c>
      <c r="L348" s="37">
        <v>0</v>
      </c>
      <c r="M348" s="37">
        <v>1</v>
      </c>
      <c r="N348" s="37">
        <v>0</v>
      </c>
      <c r="O348" s="37">
        <v>0</v>
      </c>
      <c r="P348" s="37">
        <v>0</v>
      </c>
      <c r="Q348" s="37">
        <v>0</v>
      </c>
      <c r="R348" s="37">
        <v>1</v>
      </c>
      <c r="S348" s="37">
        <v>0</v>
      </c>
      <c r="T348" s="22">
        <v>0</v>
      </c>
      <c r="U348" s="24">
        <v>1</v>
      </c>
      <c r="V348" s="76">
        <v>1</v>
      </c>
      <c r="W348" s="71">
        <f t="shared" si="15"/>
        <v>7.5871166394768812</v>
      </c>
      <c r="X348" s="68">
        <f t="shared" si="16"/>
        <v>0.99949331621727433</v>
      </c>
      <c r="Y348" s="109">
        <f t="shared" si="17"/>
        <v>2.5672845567719379E-7</v>
      </c>
    </row>
    <row r="349" spans="2:25" x14ac:dyDescent="0.25">
      <c r="B349" s="26">
        <f>IF('Training Data'!A346="M",1,0)</f>
        <v>0</v>
      </c>
      <c r="C349" s="22">
        <f>IF('Training Data'!A346="F",1,0)</f>
        <v>1</v>
      </c>
      <c r="D349" s="26">
        <f>IF('Training Data'!$B346="H",1,0)</f>
        <v>0</v>
      </c>
      <c r="E349" s="22">
        <f>IF('Training Data'!$B346="A",1,0)</f>
        <v>1</v>
      </c>
      <c r="F349" s="37">
        <v>0</v>
      </c>
      <c r="G349" s="37">
        <v>1</v>
      </c>
      <c r="H349" s="37">
        <v>0</v>
      </c>
      <c r="I349" s="37">
        <v>0</v>
      </c>
      <c r="J349" s="37">
        <v>0</v>
      </c>
      <c r="K349" s="37">
        <v>0</v>
      </c>
      <c r="L349" s="37">
        <v>0</v>
      </c>
      <c r="M349" s="37">
        <v>0</v>
      </c>
      <c r="N349" s="37">
        <v>0</v>
      </c>
      <c r="O349" s="37">
        <v>0</v>
      </c>
      <c r="P349" s="37">
        <v>0</v>
      </c>
      <c r="Q349" s="37">
        <v>0</v>
      </c>
      <c r="R349" s="37">
        <v>0</v>
      </c>
      <c r="S349" s="37">
        <v>0</v>
      </c>
      <c r="T349" s="22">
        <v>0</v>
      </c>
      <c r="U349" s="24">
        <v>1</v>
      </c>
      <c r="V349" s="76">
        <v>1</v>
      </c>
      <c r="W349" s="71">
        <f t="shared" si="15"/>
        <v>-3.5961772594359278</v>
      </c>
      <c r="X349" s="68">
        <f t="shared" si="16"/>
        <v>2.6696142084165087E-2</v>
      </c>
      <c r="Y349" s="109">
        <f t="shared" si="17"/>
        <v>0.94732039983384786</v>
      </c>
    </row>
    <row r="350" spans="2:25" x14ac:dyDescent="0.25">
      <c r="B350" s="26">
        <f>IF('Training Data'!A347="M",1,0)</f>
        <v>0</v>
      </c>
      <c r="C350" s="22">
        <f>IF('Training Data'!A347="F",1,0)</f>
        <v>1</v>
      </c>
      <c r="D350" s="26">
        <f>IF('Training Data'!$B347="H",1,0)</f>
        <v>0</v>
      </c>
      <c r="E350" s="22">
        <f>IF('Training Data'!$B347="A",1,0)</f>
        <v>1</v>
      </c>
      <c r="F350" s="37">
        <v>0</v>
      </c>
      <c r="G350" s="37">
        <v>0</v>
      </c>
      <c r="H350" s="37">
        <v>0</v>
      </c>
      <c r="I350" s="37">
        <v>0</v>
      </c>
      <c r="J350" s="37">
        <v>0</v>
      </c>
      <c r="K350" s="37">
        <v>0</v>
      </c>
      <c r="L350" s="37">
        <v>0</v>
      </c>
      <c r="M350" s="37">
        <v>0</v>
      </c>
      <c r="N350" s="37">
        <v>0</v>
      </c>
      <c r="O350" s="37">
        <v>0</v>
      </c>
      <c r="P350" s="37">
        <v>0</v>
      </c>
      <c r="Q350" s="37">
        <v>0</v>
      </c>
      <c r="R350" s="37">
        <v>0</v>
      </c>
      <c r="S350" s="37">
        <v>0</v>
      </c>
      <c r="T350" s="22">
        <v>1</v>
      </c>
      <c r="U350" s="24">
        <v>1</v>
      </c>
      <c r="V350" s="76">
        <v>1</v>
      </c>
      <c r="W350" s="71">
        <f t="shared" si="15"/>
        <v>1.9421992624049618</v>
      </c>
      <c r="X350" s="68">
        <f t="shared" si="16"/>
        <v>0.87459355663956939</v>
      </c>
      <c r="Y350" s="109">
        <f t="shared" si="17"/>
        <v>1.5726776036312892E-2</v>
      </c>
    </row>
    <row r="351" spans="2:25" x14ac:dyDescent="0.25">
      <c r="B351" s="26">
        <f>IF('Training Data'!A348="M",1,0)</f>
        <v>0</v>
      </c>
      <c r="C351" s="22">
        <f>IF('Training Data'!A348="F",1,0)</f>
        <v>1</v>
      </c>
      <c r="D351" s="26">
        <f>IF('Training Data'!$B348="H",1,0)</f>
        <v>1</v>
      </c>
      <c r="E351" s="22">
        <f>IF('Training Data'!$B348="A",1,0)</f>
        <v>0</v>
      </c>
      <c r="F351" s="37">
        <v>0</v>
      </c>
      <c r="G351" s="37">
        <v>0</v>
      </c>
      <c r="H351" s="37">
        <v>0</v>
      </c>
      <c r="I351" s="37">
        <v>0</v>
      </c>
      <c r="J351" s="37">
        <v>0</v>
      </c>
      <c r="K351" s="37">
        <v>0</v>
      </c>
      <c r="L351" s="37">
        <v>0</v>
      </c>
      <c r="M351" s="37">
        <v>0</v>
      </c>
      <c r="N351" s="37">
        <v>0</v>
      </c>
      <c r="O351" s="37">
        <v>0</v>
      </c>
      <c r="P351" s="37">
        <v>0</v>
      </c>
      <c r="Q351" s="37">
        <v>0</v>
      </c>
      <c r="R351" s="37">
        <v>0</v>
      </c>
      <c r="S351" s="37">
        <v>0</v>
      </c>
      <c r="T351" s="22">
        <v>0</v>
      </c>
      <c r="U351" s="24">
        <v>1</v>
      </c>
      <c r="V351" s="76">
        <v>1</v>
      </c>
      <c r="W351" s="71">
        <f t="shared" si="15"/>
        <v>-0.72444751721360601</v>
      </c>
      <c r="X351" s="68">
        <f t="shared" si="16"/>
        <v>0.32641436219367859</v>
      </c>
      <c r="Y351" s="109">
        <f t="shared" si="17"/>
        <v>0.45371761145894879</v>
      </c>
    </row>
    <row r="352" spans="2:25" x14ac:dyDescent="0.25">
      <c r="B352" s="26">
        <f>IF('Training Data'!A349="M",1,0)</f>
        <v>1</v>
      </c>
      <c r="C352" s="22">
        <f>IF('Training Data'!A349="F",1,0)</f>
        <v>0</v>
      </c>
      <c r="D352" s="26">
        <f>IF('Training Data'!$B349="H",1,0)</f>
        <v>0</v>
      </c>
      <c r="E352" s="22">
        <f>IF('Training Data'!$B349="A",1,0)</f>
        <v>0</v>
      </c>
      <c r="F352" s="37">
        <v>0</v>
      </c>
      <c r="G352" s="37">
        <v>0</v>
      </c>
      <c r="H352" s="37">
        <v>0</v>
      </c>
      <c r="I352" s="37">
        <v>1</v>
      </c>
      <c r="J352" s="37">
        <v>0</v>
      </c>
      <c r="K352" s="37">
        <v>0</v>
      </c>
      <c r="L352" s="37">
        <v>0</v>
      </c>
      <c r="M352" s="37">
        <v>0</v>
      </c>
      <c r="N352" s="37">
        <v>0</v>
      </c>
      <c r="O352" s="37">
        <v>0</v>
      </c>
      <c r="P352" s="37">
        <v>0</v>
      </c>
      <c r="Q352" s="37">
        <v>0</v>
      </c>
      <c r="R352" s="37">
        <v>1</v>
      </c>
      <c r="S352" s="37">
        <v>0</v>
      </c>
      <c r="T352" s="22">
        <v>0</v>
      </c>
      <c r="U352" s="24">
        <v>1</v>
      </c>
      <c r="V352" s="76">
        <v>1</v>
      </c>
      <c r="W352" s="71">
        <f t="shared" si="15"/>
        <v>5.6606111706523627</v>
      </c>
      <c r="X352" s="68">
        <f t="shared" si="16"/>
        <v>0.99653168196006148</v>
      </c>
      <c r="Y352" s="109">
        <f t="shared" si="17"/>
        <v>1.2029230026162996E-5</v>
      </c>
    </row>
    <row r="353" spans="2:25" x14ac:dyDescent="0.25">
      <c r="B353" s="26">
        <f>IF('Training Data'!A350="M",1,0)</f>
        <v>0</v>
      </c>
      <c r="C353" s="22">
        <f>IF('Training Data'!A350="F",1,0)</f>
        <v>0</v>
      </c>
      <c r="D353" s="26">
        <f>IF('Training Data'!$B350="H",1,0)</f>
        <v>1</v>
      </c>
      <c r="E353" s="22">
        <f>IF('Training Data'!$B350="A",1,0)</f>
        <v>0</v>
      </c>
      <c r="F353" s="37">
        <v>0</v>
      </c>
      <c r="G353" s="37">
        <v>0</v>
      </c>
      <c r="H353" s="37">
        <v>0</v>
      </c>
      <c r="I353" s="37">
        <v>0</v>
      </c>
      <c r="J353" s="37">
        <v>0</v>
      </c>
      <c r="K353" s="37">
        <v>0</v>
      </c>
      <c r="L353" s="37">
        <v>0</v>
      </c>
      <c r="M353" s="37">
        <v>0</v>
      </c>
      <c r="N353" s="37">
        <v>0</v>
      </c>
      <c r="O353" s="37">
        <v>1</v>
      </c>
      <c r="P353" s="37">
        <v>0</v>
      </c>
      <c r="Q353" s="37">
        <v>0</v>
      </c>
      <c r="R353" s="37">
        <v>0</v>
      </c>
      <c r="S353" s="37">
        <v>0</v>
      </c>
      <c r="T353" s="22">
        <v>0</v>
      </c>
      <c r="U353" s="24">
        <v>1</v>
      </c>
      <c r="V353" s="76">
        <v>1</v>
      </c>
      <c r="W353" s="71">
        <f t="shared" si="15"/>
        <v>1.1406187373203642</v>
      </c>
      <c r="X353" s="68">
        <f t="shared" si="16"/>
        <v>0.75779322180764985</v>
      </c>
      <c r="Y353" s="109">
        <f t="shared" si="17"/>
        <v>5.8664123402318302E-2</v>
      </c>
    </row>
    <row r="354" spans="2:25" x14ac:dyDescent="0.25">
      <c r="B354" s="26">
        <f>IF('Training Data'!A351="M",1,0)</f>
        <v>0</v>
      </c>
      <c r="C354" s="22">
        <f>IF('Training Data'!A351="F",1,0)</f>
        <v>1</v>
      </c>
      <c r="D354" s="26">
        <f>IF('Training Data'!$B351="H",1,0)</f>
        <v>0</v>
      </c>
      <c r="E354" s="22">
        <f>IF('Training Data'!$B351="A",1,0)</f>
        <v>1</v>
      </c>
      <c r="F354" s="37">
        <v>0</v>
      </c>
      <c r="G354" s="37">
        <v>0</v>
      </c>
      <c r="H354" s="37">
        <v>0</v>
      </c>
      <c r="I354" s="37">
        <v>0</v>
      </c>
      <c r="J354" s="37">
        <v>1</v>
      </c>
      <c r="K354" s="37">
        <v>0</v>
      </c>
      <c r="L354" s="37">
        <v>0</v>
      </c>
      <c r="M354" s="37">
        <v>0</v>
      </c>
      <c r="N354" s="37">
        <v>0</v>
      </c>
      <c r="O354" s="37">
        <v>0</v>
      </c>
      <c r="P354" s="37">
        <v>0</v>
      </c>
      <c r="Q354" s="37">
        <v>0</v>
      </c>
      <c r="R354" s="37">
        <v>0</v>
      </c>
      <c r="S354" s="37">
        <v>0</v>
      </c>
      <c r="T354" s="22">
        <v>0</v>
      </c>
      <c r="U354" s="24">
        <v>1</v>
      </c>
      <c r="V354" s="76">
        <v>1</v>
      </c>
      <c r="W354" s="71">
        <f t="shared" si="15"/>
        <v>2.4729153192026798</v>
      </c>
      <c r="X354" s="68">
        <f t="shared" si="16"/>
        <v>0.92222113628047453</v>
      </c>
      <c r="Y354" s="109">
        <f t="shared" si="17"/>
        <v>6.0495516415005153E-3</v>
      </c>
    </row>
    <row r="355" spans="2:25" x14ac:dyDescent="0.25">
      <c r="B355" s="26">
        <f>IF('Training Data'!A352="M",1,0)</f>
        <v>0</v>
      </c>
      <c r="C355" s="22">
        <f>IF('Training Data'!A352="F",1,0)</f>
        <v>1</v>
      </c>
      <c r="D355" s="26">
        <f>IF('Training Data'!$B352="H",1,0)</f>
        <v>1</v>
      </c>
      <c r="E355" s="22">
        <f>IF('Training Data'!$B352="A",1,0)</f>
        <v>0</v>
      </c>
      <c r="F355" s="37">
        <v>0</v>
      </c>
      <c r="G355" s="37">
        <v>0</v>
      </c>
      <c r="H355" s="37">
        <v>0</v>
      </c>
      <c r="I355" s="37">
        <v>1</v>
      </c>
      <c r="J355" s="37">
        <v>0</v>
      </c>
      <c r="K355" s="37">
        <v>0</v>
      </c>
      <c r="L355" s="37">
        <v>0</v>
      </c>
      <c r="M355" s="37">
        <v>0</v>
      </c>
      <c r="N355" s="37">
        <v>0</v>
      </c>
      <c r="O355" s="37">
        <v>0</v>
      </c>
      <c r="P355" s="37">
        <v>0</v>
      </c>
      <c r="Q355" s="37">
        <v>0</v>
      </c>
      <c r="R355" s="37">
        <v>0</v>
      </c>
      <c r="S355" s="37">
        <v>0</v>
      </c>
      <c r="T355" s="22">
        <v>0</v>
      </c>
      <c r="U355" s="24">
        <v>1</v>
      </c>
      <c r="V355" s="76">
        <v>1</v>
      </c>
      <c r="W355" s="71">
        <f t="shared" si="15"/>
        <v>4.2755524827863942</v>
      </c>
      <c r="X355" s="68">
        <f t="shared" si="16"/>
        <v>0.98628631539739986</v>
      </c>
      <c r="Y355" s="109">
        <f t="shared" si="17"/>
        <v>1.8806514537959216E-4</v>
      </c>
    </row>
    <row r="356" spans="2:25" x14ac:dyDescent="0.25">
      <c r="B356" s="26">
        <f>IF('Training Data'!A353="M",1,0)</f>
        <v>0</v>
      </c>
      <c r="C356" s="22">
        <f>IF('Training Data'!A353="F",1,0)</f>
        <v>1</v>
      </c>
      <c r="D356" s="26">
        <f>IF('Training Data'!$B353="H",1,0)</f>
        <v>1</v>
      </c>
      <c r="E356" s="22">
        <f>IF('Training Data'!$B353="A",1,0)</f>
        <v>0</v>
      </c>
      <c r="F356" s="37">
        <v>0</v>
      </c>
      <c r="G356" s="37">
        <v>0</v>
      </c>
      <c r="H356" s="37">
        <v>0</v>
      </c>
      <c r="I356" s="37">
        <v>0</v>
      </c>
      <c r="J356" s="37">
        <v>0</v>
      </c>
      <c r="K356" s="37">
        <v>0</v>
      </c>
      <c r="L356" s="37">
        <v>0</v>
      </c>
      <c r="M356" s="37">
        <v>0</v>
      </c>
      <c r="N356" s="37">
        <v>0</v>
      </c>
      <c r="O356" s="37">
        <v>0</v>
      </c>
      <c r="P356" s="37">
        <v>0</v>
      </c>
      <c r="Q356" s="37">
        <v>0</v>
      </c>
      <c r="R356" s="37">
        <v>0</v>
      </c>
      <c r="S356" s="37">
        <v>0</v>
      </c>
      <c r="T356" s="22">
        <v>1</v>
      </c>
      <c r="U356" s="24">
        <v>1</v>
      </c>
      <c r="V356" s="76">
        <v>1</v>
      </c>
      <c r="W356" s="71">
        <f t="shared" si="15"/>
        <v>1.6000863298704102</v>
      </c>
      <c r="X356" s="68">
        <f t="shared" si="16"/>
        <v>0.83203045057812952</v>
      </c>
      <c r="Y356" s="109">
        <f t="shared" si="17"/>
        <v>2.821376953298619E-2</v>
      </c>
    </row>
    <row r="357" spans="2:25" x14ac:dyDescent="0.25">
      <c r="B357" s="26">
        <f>IF('Training Data'!A354="M",1,0)</f>
        <v>1</v>
      </c>
      <c r="C357" s="22">
        <f>IF('Training Data'!A354="F",1,0)</f>
        <v>0</v>
      </c>
      <c r="D357" s="26">
        <f>IF('Training Data'!$B354="H",1,0)</f>
        <v>0</v>
      </c>
      <c r="E357" s="22">
        <f>IF('Training Data'!$B354="A",1,0)</f>
        <v>1</v>
      </c>
      <c r="F357" s="37">
        <v>0</v>
      </c>
      <c r="G357" s="37">
        <v>0</v>
      </c>
      <c r="H357" s="37">
        <v>0</v>
      </c>
      <c r="I357" s="37">
        <v>0</v>
      </c>
      <c r="J357" s="37">
        <v>0</v>
      </c>
      <c r="K357" s="37">
        <v>1</v>
      </c>
      <c r="L357" s="37">
        <v>0</v>
      </c>
      <c r="M357" s="37">
        <v>0</v>
      </c>
      <c r="N357" s="37">
        <v>0</v>
      </c>
      <c r="O357" s="37">
        <v>0</v>
      </c>
      <c r="P357" s="37">
        <v>0</v>
      </c>
      <c r="Q357" s="37">
        <v>0</v>
      </c>
      <c r="R357" s="37">
        <v>0</v>
      </c>
      <c r="S357" s="37">
        <v>0</v>
      </c>
      <c r="T357" s="22">
        <v>1</v>
      </c>
      <c r="U357" s="24">
        <v>1</v>
      </c>
      <c r="V357" s="76">
        <v>1</v>
      </c>
      <c r="W357" s="71">
        <f t="shared" si="15"/>
        <v>3.9078844868998281</v>
      </c>
      <c r="X357" s="68">
        <f t="shared" si="16"/>
        <v>0.98031244219865254</v>
      </c>
      <c r="Y357" s="109">
        <f t="shared" si="17"/>
        <v>3.8759993218139704E-4</v>
      </c>
    </row>
    <row r="358" spans="2:25" x14ac:dyDescent="0.25">
      <c r="B358" s="26">
        <f>IF('Training Data'!A355="M",1,0)</f>
        <v>1</v>
      </c>
      <c r="C358" s="22">
        <f>IF('Training Data'!A355="F",1,0)</f>
        <v>0</v>
      </c>
      <c r="D358" s="26">
        <f>IF('Training Data'!$B355="H",1,0)</f>
        <v>0</v>
      </c>
      <c r="E358" s="22">
        <f>IF('Training Data'!$B355="A",1,0)</f>
        <v>0</v>
      </c>
      <c r="F358" s="37">
        <v>1</v>
      </c>
      <c r="G358" s="37">
        <v>0</v>
      </c>
      <c r="H358" s="37">
        <v>0</v>
      </c>
      <c r="I358" s="37">
        <v>0</v>
      </c>
      <c r="J358" s="37">
        <v>0</v>
      </c>
      <c r="K358" s="37">
        <v>0</v>
      </c>
      <c r="L358" s="37">
        <v>0</v>
      </c>
      <c r="M358" s="37">
        <v>0</v>
      </c>
      <c r="N358" s="37">
        <v>1</v>
      </c>
      <c r="O358" s="37">
        <v>0</v>
      </c>
      <c r="P358" s="37">
        <v>0</v>
      </c>
      <c r="Q358" s="37">
        <v>1</v>
      </c>
      <c r="R358" s="37">
        <v>0</v>
      </c>
      <c r="S358" s="37">
        <v>0</v>
      </c>
      <c r="T358" s="22">
        <v>0</v>
      </c>
      <c r="U358" s="24">
        <v>1</v>
      </c>
      <c r="V358" s="76">
        <v>1</v>
      </c>
      <c r="W358" s="71">
        <f t="shared" si="15"/>
        <v>6.0732077530381767</v>
      </c>
      <c r="X358" s="68">
        <f t="shared" si="16"/>
        <v>0.99770152374826215</v>
      </c>
      <c r="Y358" s="109">
        <f t="shared" si="17"/>
        <v>5.2829930798028602E-6</v>
      </c>
    </row>
    <row r="359" spans="2:25" x14ac:dyDescent="0.25">
      <c r="B359" s="26">
        <f>IF('Training Data'!A356="M",1,0)</f>
        <v>0</v>
      </c>
      <c r="C359" s="22">
        <f>IF('Training Data'!A356="F",1,0)</f>
        <v>1</v>
      </c>
      <c r="D359" s="26">
        <f>IF('Training Data'!$B356="H",1,0)</f>
        <v>1</v>
      </c>
      <c r="E359" s="22">
        <f>IF('Training Data'!$B356="A",1,0)</f>
        <v>0</v>
      </c>
      <c r="F359" s="37">
        <v>0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0</v>
      </c>
      <c r="M359" s="37">
        <v>0</v>
      </c>
      <c r="N359" s="37">
        <v>0</v>
      </c>
      <c r="O359" s="37">
        <v>0</v>
      </c>
      <c r="P359" s="37">
        <v>0</v>
      </c>
      <c r="Q359" s="37">
        <v>0</v>
      </c>
      <c r="R359" s="37">
        <v>0</v>
      </c>
      <c r="S359" s="37">
        <v>1</v>
      </c>
      <c r="T359" s="22">
        <v>0</v>
      </c>
      <c r="U359" s="24">
        <v>1</v>
      </c>
      <c r="V359" s="76">
        <v>1</v>
      </c>
      <c r="W359" s="71">
        <f t="shared" si="15"/>
        <v>-2.281431798965261</v>
      </c>
      <c r="X359" s="68">
        <f t="shared" si="16"/>
        <v>9.2672491068527513E-2</v>
      </c>
      <c r="Y359" s="109">
        <f t="shared" si="17"/>
        <v>0.82324320846379129</v>
      </c>
    </row>
    <row r="360" spans="2:25" x14ac:dyDescent="0.25">
      <c r="B360" s="26">
        <f>IF('Training Data'!A357="M",1,0)</f>
        <v>0</v>
      </c>
      <c r="C360" s="22">
        <f>IF('Training Data'!A357="F",1,0)</f>
        <v>1</v>
      </c>
      <c r="D360" s="26">
        <f>IF('Training Data'!$B357="H",1,0)</f>
        <v>0</v>
      </c>
      <c r="E360" s="22">
        <f>IF('Training Data'!$B357="A",1,0)</f>
        <v>0</v>
      </c>
      <c r="F360" s="37">
        <v>0</v>
      </c>
      <c r="G360" s="37">
        <v>0</v>
      </c>
      <c r="H360" s="37">
        <v>0</v>
      </c>
      <c r="I360" s="37">
        <v>1</v>
      </c>
      <c r="J360" s="37">
        <v>0</v>
      </c>
      <c r="K360" s="37">
        <v>0</v>
      </c>
      <c r="L360" s="37">
        <v>0</v>
      </c>
      <c r="M360" s="37">
        <v>0</v>
      </c>
      <c r="N360" s="37">
        <v>0</v>
      </c>
      <c r="O360" s="37">
        <v>0</v>
      </c>
      <c r="P360" s="37">
        <v>0</v>
      </c>
      <c r="Q360" s="37">
        <v>0</v>
      </c>
      <c r="R360" s="37">
        <v>0</v>
      </c>
      <c r="S360" s="37">
        <v>0</v>
      </c>
      <c r="T360" s="22">
        <v>1</v>
      </c>
      <c r="U360" s="24">
        <v>1</v>
      </c>
      <c r="V360" s="76">
        <v>1</v>
      </c>
      <c r="W360" s="71">
        <f t="shared" si="15"/>
        <v>7.0131504396097641</v>
      </c>
      <c r="X360" s="68">
        <f t="shared" si="16"/>
        <v>0.99910084039554103</v>
      </c>
      <c r="Y360" s="109">
        <f t="shared" si="17"/>
        <v>8.0848799429080349E-7</v>
      </c>
    </row>
    <row r="361" spans="2:25" x14ac:dyDescent="0.25">
      <c r="B361" s="26">
        <f>IF('Training Data'!A358="M",1,0)</f>
        <v>0</v>
      </c>
      <c r="C361" s="22">
        <f>IF('Training Data'!A358="F",1,0)</f>
        <v>1</v>
      </c>
      <c r="D361" s="26">
        <f>IF('Training Data'!$B358="H",1,0)</f>
        <v>0</v>
      </c>
      <c r="E361" s="22">
        <f>IF('Training Data'!$B358="A",1,0)</f>
        <v>1</v>
      </c>
      <c r="F361" s="37">
        <v>0</v>
      </c>
      <c r="G361" s="37">
        <v>0</v>
      </c>
      <c r="H361" s="37">
        <v>0</v>
      </c>
      <c r="I361" s="37">
        <v>1</v>
      </c>
      <c r="J361" s="37">
        <v>1</v>
      </c>
      <c r="K361" s="37">
        <v>0</v>
      </c>
      <c r="L361" s="37">
        <v>0</v>
      </c>
      <c r="M361" s="37">
        <v>0</v>
      </c>
      <c r="N361" s="37">
        <v>0</v>
      </c>
      <c r="O361" s="37">
        <v>0</v>
      </c>
      <c r="P361" s="37">
        <v>0</v>
      </c>
      <c r="Q361" s="37">
        <v>0</v>
      </c>
      <c r="R361" s="37">
        <v>0</v>
      </c>
      <c r="S361" s="37">
        <v>0</v>
      </c>
      <c r="T361" s="22">
        <v>0</v>
      </c>
      <c r="U361" s="24">
        <v>1</v>
      </c>
      <c r="V361" s="76">
        <v>1</v>
      </c>
      <c r="W361" s="71">
        <f t="shared" si="15"/>
        <v>7.4729153192026798</v>
      </c>
      <c r="X361" s="68">
        <f t="shared" si="16"/>
        <v>0.99943205355291687</v>
      </c>
      <c r="Y361" s="109">
        <f t="shared" si="17"/>
        <v>3.2256316675435526E-7</v>
      </c>
    </row>
    <row r="362" spans="2:25" x14ac:dyDescent="0.25">
      <c r="B362" s="26">
        <f>IF('Training Data'!A359="M",1,0)</f>
        <v>1</v>
      </c>
      <c r="C362" s="22">
        <f>IF('Training Data'!A359="F",1,0)</f>
        <v>0</v>
      </c>
      <c r="D362" s="26">
        <f>IF('Training Data'!$B359="H",1,0)</f>
        <v>0</v>
      </c>
      <c r="E362" s="22">
        <f>IF('Training Data'!$B359="A",1,0)</f>
        <v>1</v>
      </c>
      <c r="F362" s="37">
        <v>0</v>
      </c>
      <c r="G362" s="37">
        <v>0</v>
      </c>
      <c r="H362" s="37">
        <v>0</v>
      </c>
      <c r="I362" s="37">
        <v>1</v>
      </c>
      <c r="J362" s="37">
        <v>0</v>
      </c>
      <c r="K362" s="37">
        <v>0</v>
      </c>
      <c r="L362" s="37">
        <v>0</v>
      </c>
      <c r="M362" s="37">
        <v>0</v>
      </c>
      <c r="N362" s="37">
        <v>0</v>
      </c>
      <c r="O362" s="37">
        <v>0</v>
      </c>
      <c r="P362" s="37">
        <v>0</v>
      </c>
      <c r="Q362" s="37">
        <v>0</v>
      </c>
      <c r="R362" s="37">
        <v>1</v>
      </c>
      <c r="S362" s="37">
        <v>0</v>
      </c>
      <c r="T362" s="22">
        <v>1</v>
      </c>
      <c r="U362" s="24">
        <v>1</v>
      </c>
      <c r="V362" s="76">
        <v>1</v>
      </c>
      <c r="W362" s="71">
        <f t="shared" si="15"/>
        <v>7.9141938405315768</v>
      </c>
      <c r="X362" s="68">
        <f t="shared" si="16"/>
        <v>0.99963461511926732</v>
      </c>
      <c r="Y362" s="109">
        <f t="shared" si="17"/>
        <v>1.3350611106803303E-7</v>
      </c>
    </row>
    <row r="363" spans="2:25" x14ac:dyDescent="0.25">
      <c r="B363" s="26">
        <f>IF('Training Data'!A360="M",1,0)</f>
        <v>1</v>
      </c>
      <c r="C363" s="22">
        <f>IF('Training Data'!A360="F",1,0)</f>
        <v>0</v>
      </c>
      <c r="D363" s="26">
        <f>IF('Training Data'!$B360="H",1,0)</f>
        <v>0</v>
      </c>
      <c r="E363" s="22">
        <f>IF('Training Data'!$B360="A",1,0)</f>
        <v>1</v>
      </c>
      <c r="F363" s="37">
        <v>0</v>
      </c>
      <c r="G363" s="37">
        <v>0</v>
      </c>
      <c r="H363" s="37">
        <v>0</v>
      </c>
      <c r="I363" s="37">
        <v>0</v>
      </c>
      <c r="J363" s="37">
        <v>1</v>
      </c>
      <c r="K363" s="37">
        <v>0</v>
      </c>
      <c r="L363" s="37">
        <v>0</v>
      </c>
      <c r="M363" s="37">
        <v>0</v>
      </c>
      <c r="N363" s="37">
        <v>0</v>
      </c>
      <c r="O363" s="37">
        <v>0</v>
      </c>
      <c r="P363" s="37">
        <v>0</v>
      </c>
      <c r="Q363" s="37">
        <v>0</v>
      </c>
      <c r="R363" s="37">
        <v>0</v>
      </c>
      <c r="S363" s="37">
        <v>0</v>
      </c>
      <c r="T363" s="22">
        <v>0</v>
      </c>
      <c r="U363" s="24">
        <v>1</v>
      </c>
      <c r="V363" s="76">
        <v>1</v>
      </c>
      <c r="W363" s="71">
        <f t="shared" si="15"/>
        <v>2.129862832156149</v>
      </c>
      <c r="X363" s="68">
        <f t="shared" si="16"/>
        <v>0.89377198581614781</v>
      </c>
      <c r="Y363" s="109">
        <f t="shared" si="17"/>
        <v>1.1284390997444703E-2</v>
      </c>
    </row>
    <row r="364" spans="2:25" x14ac:dyDescent="0.25">
      <c r="B364" s="26">
        <f>IF('Training Data'!A361="M",1,0)</f>
        <v>0</v>
      </c>
      <c r="C364" s="22">
        <f>IF('Training Data'!A361="F",1,0)</f>
        <v>1</v>
      </c>
      <c r="D364" s="26">
        <f>IF('Training Data'!$B361="H",1,0)</f>
        <v>0</v>
      </c>
      <c r="E364" s="22">
        <f>IF('Training Data'!$B361="A",1,0)</f>
        <v>1</v>
      </c>
      <c r="F364" s="37">
        <v>0</v>
      </c>
      <c r="G364" s="37">
        <v>0</v>
      </c>
      <c r="H364" s="37">
        <v>0</v>
      </c>
      <c r="I364" s="37">
        <v>0</v>
      </c>
      <c r="J364" s="37">
        <v>0</v>
      </c>
      <c r="K364" s="37">
        <v>0</v>
      </c>
      <c r="L364" s="37">
        <v>0</v>
      </c>
      <c r="M364" s="37">
        <v>0</v>
      </c>
      <c r="N364" s="37">
        <v>0</v>
      </c>
      <c r="O364" s="37">
        <v>0</v>
      </c>
      <c r="P364" s="37">
        <v>0</v>
      </c>
      <c r="Q364" s="37">
        <v>0</v>
      </c>
      <c r="R364" s="37">
        <v>1</v>
      </c>
      <c r="S364" s="37">
        <v>0</v>
      </c>
      <c r="T364" s="22">
        <v>1</v>
      </c>
      <c r="U364" s="24">
        <v>1</v>
      </c>
      <c r="V364" s="76">
        <v>1</v>
      </c>
      <c r="W364" s="71">
        <f t="shared" si="15"/>
        <v>3.2572463275781067</v>
      </c>
      <c r="X364" s="68">
        <f t="shared" si="16"/>
        <v>0.96293262801826141</v>
      </c>
      <c r="Y364" s="109">
        <f t="shared" si="17"/>
        <v>1.3739900656325795E-3</v>
      </c>
    </row>
    <row r="365" spans="2:25" x14ac:dyDescent="0.25">
      <c r="B365" s="26">
        <f>IF('Training Data'!A362="M",1,0)</f>
        <v>0</v>
      </c>
      <c r="C365" s="22">
        <f>IF('Training Data'!A362="F",1,0)</f>
        <v>0</v>
      </c>
      <c r="D365" s="26">
        <f>IF('Training Data'!$B362="H",1,0)</f>
        <v>1</v>
      </c>
      <c r="E365" s="22">
        <f>IF('Training Data'!$B362="A",1,0)</f>
        <v>0</v>
      </c>
      <c r="F365" s="37">
        <v>0</v>
      </c>
      <c r="G365" s="37">
        <v>1</v>
      </c>
      <c r="H365" s="37">
        <v>0</v>
      </c>
      <c r="I365" s="37">
        <v>0</v>
      </c>
      <c r="J365" s="37">
        <v>0</v>
      </c>
      <c r="K365" s="37">
        <v>0</v>
      </c>
      <c r="L365" s="37">
        <v>0</v>
      </c>
      <c r="M365" s="37">
        <v>1</v>
      </c>
      <c r="N365" s="37">
        <v>0</v>
      </c>
      <c r="O365" s="37">
        <v>0</v>
      </c>
      <c r="P365" s="37">
        <v>0</v>
      </c>
      <c r="Q365" s="37">
        <v>0</v>
      </c>
      <c r="R365" s="37">
        <v>0</v>
      </c>
      <c r="S365" s="37">
        <v>0</v>
      </c>
      <c r="T365" s="22">
        <v>0</v>
      </c>
      <c r="U365" s="24">
        <v>1</v>
      </c>
      <c r="V365" s="76">
        <v>1</v>
      </c>
      <c r="W365" s="71">
        <f t="shared" si="15"/>
        <v>-1.4906667163795846</v>
      </c>
      <c r="X365" s="68">
        <f t="shared" si="16"/>
        <v>0.18382167802836974</v>
      </c>
      <c r="Y365" s="109">
        <f t="shared" si="17"/>
        <v>0.6661470532564262</v>
      </c>
    </row>
    <row r="366" spans="2:25" x14ac:dyDescent="0.25">
      <c r="B366" s="26">
        <f>IF('Training Data'!A363="M",1,0)</f>
        <v>0</v>
      </c>
      <c r="C366" s="22">
        <f>IF('Training Data'!A363="F",1,0)</f>
        <v>1</v>
      </c>
      <c r="D366" s="26">
        <f>IF('Training Data'!$B363="H",1,0)</f>
        <v>0</v>
      </c>
      <c r="E366" s="22">
        <f>IF('Training Data'!$B363="A",1,0)</f>
        <v>1</v>
      </c>
      <c r="F366" s="37">
        <v>0</v>
      </c>
      <c r="G366" s="37">
        <v>0</v>
      </c>
      <c r="H366" s="37">
        <v>0</v>
      </c>
      <c r="I366" s="37">
        <v>0</v>
      </c>
      <c r="J366" s="37">
        <v>0</v>
      </c>
      <c r="K366" s="37">
        <v>0</v>
      </c>
      <c r="L366" s="37">
        <v>0</v>
      </c>
      <c r="M366" s="37">
        <v>0</v>
      </c>
      <c r="N366" s="37">
        <v>0</v>
      </c>
      <c r="O366" s="37">
        <v>0</v>
      </c>
      <c r="P366" s="37">
        <v>0</v>
      </c>
      <c r="Q366" s="37">
        <v>0</v>
      </c>
      <c r="R366" s="37">
        <v>0</v>
      </c>
      <c r="S366" s="37">
        <v>0</v>
      </c>
      <c r="T366" s="22">
        <v>0</v>
      </c>
      <c r="U366" s="24">
        <v>1</v>
      </c>
      <c r="V366" s="76">
        <v>1</v>
      </c>
      <c r="W366" s="71">
        <f t="shared" si="15"/>
        <v>-0.38233458467905479</v>
      </c>
      <c r="X366" s="68">
        <f t="shared" si="16"/>
        <v>0.40556394725733269</v>
      </c>
      <c r="Y366" s="109">
        <f t="shared" si="17"/>
        <v>0.35335422080028317</v>
      </c>
    </row>
    <row r="367" spans="2:25" x14ac:dyDescent="0.25">
      <c r="B367" s="26">
        <f>IF('Training Data'!A364="M",1,0)</f>
        <v>1</v>
      </c>
      <c r="C367" s="22">
        <f>IF('Training Data'!A364="F",1,0)</f>
        <v>0</v>
      </c>
      <c r="D367" s="26">
        <f>IF('Training Data'!$B364="H",1,0)</f>
        <v>1</v>
      </c>
      <c r="E367" s="22">
        <f>IF('Training Data'!$B364="A",1,0)</f>
        <v>0</v>
      </c>
      <c r="F367" s="37">
        <v>0</v>
      </c>
      <c r="G367" s="37">
        <v>0</v>
      </c>
      <c r="H367" s="37">
        <v>0</v>
      </c>
      <c r="I367" s="37">
        <v>0</v>
      </c>
      <c r="J367" s="37">
        <v>1</v>
      </c>
      <c r="K367" s="37">
        <v>0</v>
      </c>
      <c r="L367" s="37">
        <v>1</v>
      </c>
      <c r="M367" s="37">
        <v>0</v>
      </c>
      <c r="N367" s="37">
        <v>0</v>
      </c>
      <c r="O367" s="37">
        <v>0</v>
      </c>
      <c r="P367" s="37">
        <v>0</v>
      </c>
      <c r="Q367" s="37">
        <v>0</v>
      </c>
      <c r="R367" s="37">
        <v>0</v>
      </c>
      <c r="S367" s="37">
        <v>0</v>
      </c>
      <c r="T367" s="22">
        <v>0</v>
      </c>
      <c r="U367" s="24">
        <v>1</v>
      </c>
      <c r="V367" s="76">
        <v>1</v>
      </c>
      <c r="W367" s="71">
        <f t="shared" si="15"/>
        <v>3.8527600309262131</v>
      </c>
      <c r="X367" s="68">
        <f t="shared" si="16"/>
        <v>0.97921989175164259</v>
      </c>
      <c r="Y367" s="109">
        <f t="shared" si="17"/>
        <v>4.3181289881345162E-4</v>
      </c>
    </row>
    <row r="368" spans="2:25" x14ac:dyDescent="0.25">
      <c r="B368" s="26">
        <f>IF('Training Data'!A365="M",1,0)</f>
        <v>0</v>
      </c>
      <c r="C368" s="22">
        <f>IF('Training Data'!A365="F",1,0)</f>
        <v>1</v>
      </c>
      <c r="D368" s="26">
        <f>IF('Training Data'!$B365="H",1,0)</f>
        <v>1</v>
      </c>
      <c r="E368" s="22">
        <f>IF('Training Data'!$B365="A",1,0)</f>
        <v>0</v>
      </c>
      <c r="F368" s="37">
        <v>0</v>
      </c>
      <c r="G368" s="37">
        <v>0</v>
      </c>
      <c r="H368" s="37">
        <v>0</v>
      </c>
      <c r="I368" s="37">
        <v>0</v>
      </c>
      <c r="J368" s="37">
        <v>0</v>
      </c>
      <c r="K368" s="37">
        <v>0</v>
      </c>
      <c r="L368" s="37">
        <v>0</v>
      </c>
      <c r="M368" s="37">
        <v>0</v>
      </c>
      <c r="N368" s="37">
        <v>0</v>
      </c>
      <c r="O368" s="37">
        <v>0</v>
      </c>
      <c r="P368" s="37">
        <v>0</v>
      </c>
      <c r="Q368" s="37">
        <v>0</v>
      </c>
      <c r="R368" s="37">
        <v>1</v>
      </c>
      <c r="S368" s="37">
        <v>0</v>
      </c>
      <c r="T368" s="22">
        <v>0</v>
      </c>
      <c r="U368" s="24">
        <v>1</v>
      </c>
      <c r="V368" s="76">
        <v>1</v>
      </c>
      <c r="W368" s="71">
        <f t="shared" si="15"/>
        <v>0.59059954795953917</v>
      </c>
      <c r="X368" s="68">
        <f t="shared" si="16"/>
        <v>0.64350269800899895</v>
      </c>
      <c r="Y368" s="109">
        <f t="shared" si="17"/>
        <v>0.12709032632686301</v>
      </c>
    </row>
    <row r="369" spans="2:25" x14ac:dyDescent="0.25">
      <c r="B369" s="26">
        <f>IF('Training Data'!A366="M",1,0)</f>
        <v>0</v>
      </c>
      <c r="C369" s="22">
        <f>IF('Training Data'!A366="F",1,0)</f>
        <v>1</v>
      </c>
      <c r="D369" s="26">
        <f>IF('Training Data'!$B366="H",1,0)</f>
        <v>1</v>
      </c>
      <c r="E369" s="22">
        <f>IF('Training Data'!$B366="A",1,0)</f>
        <v>0</v>
      </c>
      <c r="F369" s="37">
        <v>0</v>
      </c>
      <c r="G369" s="37">
        <v>0</v>
      </c>
      <c r="H369" s="37">
        <v>0</v>
      </c>
      <c r="I369" s="37">
        <v>1</v>
      </c>
      <c r="J369" s="37">
        <v>0</v>
      </c>
      <c r="K369" s="37">
        <v>0</v>
      </c>
      <c r="L369" s="37">
        <v>0</v>
      </c>
      <c r="M369" s="37">
        <v>0</v>
      </c>
      <c r="N369" s="37">
        <v>0</v>
      </c>
      <c r="O369" s="37">
        <v>0</v>
      </c>
      <c r="P369" s="37">
        <v>0</v>
      </c>
      <c r="Q369" s="37">
        <v>0</v>
      </c>
      <c r="R369" s="37">
        <v>0</v>
      </c>
      <c r="S369" s="37">
        <v>0</v>
      </c>
      <c r="T369" s="22">
        <v>1</v>
      </c>
      <c r="U369" s="24">
        <v>1</v>
      </c>
      <c r="V369" s="76">
        <v>1</v>
      </c>
      <c r="W369" s="71">
        <f t="shared" si="15"/>
        <v>6.6000863298704102</v>
      </c>
      <c r="X369" s="68">
        <f t="shared" si="16"/>
        <v>0.99864159716605228</v>
      </c>
      <c r="Y369" s="109">
        <f t="shared" si="17"/>
        <v>1.8452582592772104E-6</v>
      </c>
    </row>
    <row r="370" spans="2:25" x14ac:dyDescent="0.25">
      <c r="B370" s="26">
        <f>IF('Training Data'!A367="M",1,0)</f>
        <v>0</v>
      </c>
      <c r="C370" s="22">
        <f>IF('Training Data'!A367="F",1,0)</f>
        <v>1</v>
      </c>
      <c r="D370" s="26">
        <f>IF('Training Data'!$B367="H",1,0)</f>
        <v>0</v>
      </c>
      <c r="E370" s="22">
        <f>IF('Training Data'!$B367="A",1,0)</f>
        <v>1</v>
      </c>
      <c r="F370" s="37">
        <v>0</v>
      </c>
      <c r="G370" s="37">
        <v>0</v>
      </c>
      <c r="H370" s="37">
        <v>0</v>
      </c>
      <c r="I370" s="37">
        <v>0</v>
      </c>
      <c r="J370" s="37">
        <v>1</v>
      </c>
      <c r="K370" s="37">
        <v>0</v>
      </c>
      <c r="L370" s="37">
        <v>0</v>
      </c>
      <c r="M370" s="37">
        <v>0</v>
      </c>
      <c r="N370" s="37">
        <v>0</v>
      </c>
      <c r="O370" s="37">
        <v>0</v>
      </c>
      <c r="P370" s="37">
        <v>0</v>
      </c>
      <c r="Q370" s="37">
        <v>0</v>
      </c>
      <c r="R370" s="37">
        <v>0</v>
      </c>
      <c r="S370" s="37">
        <v>0</v>
      </c>
      <c r="T370" s="22">
        <v>0</v>
      </c>
      <c r="U370" s="24">
        <v>1</v>
      </c>
      <c r="V370" s="76">
        <v>1</v>
      </c>
      <c r="W370" s="71">
        <f t="shared" si="15"/>
        <v>2.4729153192026798</v>
      </c>
      <c r="X370" s="68">
        <f t="shared" si="16"/>
        <v>0.92222113628047453</v>
      </c>
      <c r="Y370" s="109">
        <f t="shared" si="17"/>
        <v>6.0495516415005153E-3</v>
      </c>
    </row>
    <row r="371" spans="2:25" x14ac:dyDescent="0.25">
      <c r="B371" s="26">
        <f>IF('Training Data'!A368="M",1,0)</f>
        <v>0</v>
      </c>
      <c r="C371" s="22">
        <f>IF('Training Data'!A368="F",1,0)</f>
        <v>1</v>
      </c>
      <c r="D371" s="26">
        <f>IF('Training Data'!$B368="H",1,0)</f>
        <v>1</v>
      </c>
      <c r="E371" s="22">
        <f>IF('Training Data'!$B368="A",1,0)</f>
        <v>0</v>
      </c>
      <c r="F371" s="37">
        <v>0</v>
      </c>
      <c r="G371" s="37">
        <v>0</v>
      </c>
      <c r="H371" s="37">
        <v>0</v>
      </c>
      <c r="I371" s="37">
        <v>1</v>
      </c>
      <c r="J371" s="37">
        <v>0</v>
      </c>
      <c r="K371" s="37">
        <v>0</v>
      </c>
      <c r="L371" s="37">
        <v>0</v>
      </c>
      <c r="M371" s="37">
        <v>0</v>
      </c>
      <c r="N371" s="37">
        <v>0</v>
      </c>
      <c r="O371" s="37">
        <v>1</v>
      </c>
      <c r="P371" s="37">
        <v>0</v>
      </c>
      <c r="Q371" s="37">
        <v>0</v>
      </c>
      <c r="R371" s="37">
        <v>0</v>
      </c>
      <c r="S371" s="37">
        <v>0</v>
      </c>
      <c r="T371" s="22">
        <v>0</v>
      </c>
      <c r="U371" s="24">
        <v>1</v>
      </c>
      <c r="V371" s="76">
        <v>1</v>
      </c>
      <c r="W371" s="71">
        <f t="shared" si="15"/>
        <v>5.6904519077587912</v>
      </c>
      <c r="X371" s="68">
        <f t="shared" si="16"/>
        <v>0.99663330686166018</v>
      </c>
      <c r="Y371" s="109">
        <f t="shared" si="17"/>
        <v>1.1334622687744398E-5</v>
      </c>
    </row>
    <row r="372" spans="2:25" x14ac:dyDescent="0.25">
      <c r="B372" s="26">
        <f>IF('Training Data'!A369="M",1,0)</f>
        <v>1</v>
      </c>
      <c r="C372" s="22">
        <f>IF('Training Data'!A369="F",1,0)</f>
        <v>0</v>
      </c>
      <c r="D372" s="26">
        <f>IF('Training Data'!$B369="H",1,0)</f>
        <v>0</v>
      </c>
      <c r="E372" s="22">
        <f>IF('Training Data'!$B369="A",1,0)</f>
        <v>1</v>
      </c>
      <c r="F372" s="37">
        <v>0</v>
      </c>
      <c r="G372" s="37">
        <v>0</v>
      </c>
      <c r="H372" s="37">
        <v>0</v>
      </c>
      <c r="I372" s="37">
        <v>0</v>
      </c>
      <c r="J372" s="37">
        <v>1</v>
      </c>
      <c r="K372" s="37">
        <v>0</v>
      </c>
      <c r="L372" s="37">
        <v>0</v>
      </c>
      <c r="M372" s="37">
        <v>1</v>
      </c>
      <c r="N372" s="37">
        <v>0</v>
      </c>
      <c r="O372" s="37">
        <v>1</v>
      </c>
      <c r="P372" s="37">
        <v>0</v>
      </c>
      <c r="Q372" s="37">
        <v>0</v>
      </c>
      <c r="R372" s="37">
        <v>0</v>
      </c>
      <c r="S372" s="37">
        <v>0</v>
      </c>
      <c r="T372" s="22">
        <v>1</v>
      </c>
      <c r="U372" s="24">
        <v>1</v>
      </c>
      <c r="V372" s="76">
        <v>1</v>
      </c>
      <c r="W372" s="71">
        <f t="shared" si="15"/>
        <v>7.8667527502418837</v>
      </c>
      <c r="X372" s="68">
        <f t="shared" si="16"/>
        <v>0.99961686990535215</v>
      </c>
      <c r="Y372" s="109">
        <f t="shared" si="17"/>
        <v>1.4678866942487389E-7</v>
      </c>
    </row>
    <row r="373" spans="2:25" x14ac:dyDescent="0.25">
      <c r="B373" s="26">
        <f>IF('Training Data'!A370="M",1,0)</f>
        <v>0</v>
      </c>
      <c r="C373" s="22">
        <f>IF('Training Data'!A370="F",1,0)</f>
        <v>1</v>
      </c>
      <c r="D373" s="26">
        <f>IF('Training Data'!$B370="H",1,0)</f>
        <v>0</v>
      </c>
      <c r="E373" s="22">
        <f>IF('Training Data'!$B370="A",1,0)</f>
        <v>1</v>
      </c>
      <c r="F373" s="37">
        <v>0</v>
      </c>
      <c r="G373" s="37">
        <v>0</v>
      </c>
      <c r="H373" s="37">
        <v>0</v>
      </c>
      <c r="I373" s="37">
        <v>0</v>
      </c>
      <c r="J373" s="37">
        <v>1</v>
      </c>
      <c r="K373" s="37">
        <v>0</v>
      </c>
      <c r="L373" s="37">
        <v>0</v>
      </c>
      <c r="M373" s="37">
        <v>0</v>
      </c>
      <c r="N373" s="37">
        <v>0</v>
      </c>
      <c r="O373" s="37">
        <v>0</v>
      </c>
      <c r="P373" s="37">
        <v>0</v>
      </c>
      <c r="Q373" s="37">
        <v>0</v>
      </c>
      <c r="R373" s="37">
        <v>0</v>
      </c>
      <c r="S373" s="37">
        <v>0</v>
      </c>
      <c r="T373" s="22">
        <v>0</v>
      </c>
      <c r="U373" s="24">
        <v>1</v>
      </c>
      <c r="V373" s="76">
        <v>1</v>
      </c>
      <c r="W373" s="71">
        <f t="shared" si="15"/>
        <v>2.4729153192026798</v>
      </c>
      <c r="X373" s="68">
        <f t="shared" si="16"/>
        <v>0.92222113628047453</v>
      </c>
      <c r="Y373" s="109">
        <f t="shared" si="17"/>
        <v>6.0495516415005153E-3</v>
      </c>
    </row>
    <row r="374" spans="2:25" x14ac:dyDescent="0.25">
      <c r="B374" s="26">
        <f>IF('Training Data'!A371="M",1,0)</f>
        <v>0</v>
      </c>
      <c r="C374" s="22">
        <f>IF('Training Data'!A371="F",1,0)</f>
        <v>0</v>
      </c>
      <c r="D374" s="26">
        <f>IF('Training Data'!$B371="H",1,0)</f>
        <v>1</v>
      </c>
      <c r="E374" s="22">
        <f>IF('Training Data'!$B371="A",1,0)</f>
        <v>0</v>
      </c>
      <c r="F374" s="37">
        <v>0</v>
      </c>
      <c r="G374" s="37">
        <v>0</v>
      </c>
      <c r="H374" s="37">
        <v>0</v>
      </c>
      <c r="I374" s="37">
        <v>0</v>
      </c>
      <c r="J374" s="37">
        <v>0</v>
      </c>
      <c r="K374" s="37">
        <v>0</v>
      </c>
      <c r="L374" s="37">
        <v>0</v>
      </c>
      <c r="M374" s="37">
        <v>0</v>
      </c>
      <c r="N374" s="37">
        <v>0</v>
      </c>
      <c r="O374" s="37">
        <v>0</v>
      </c>
      <c r="P374" s="37">
        <v>0</v>
      </c>
      <c r="Q374" s="37">
        <v>0</v>
      </c>
      <c r="R374" s="37">
        <v>1</v>
      </c>
      <c r="S374" s="37">
        <v>0</v>
      </c>
      <c r="T374" s="22">
        <v>0</v>
      </c>
      <c r="U374" s="24">
        <v>1</v>
      </c>
      <c r="V374" s="76">
        <v>1</v>
      </c>
      <c r="W374" s="71">
        <f t="shared" si="15"/>
        <v>1.0407663775211118</v>
      </c>
      <c r="X374" s="68">
        <f t="shared" si="16"/>
        <v>0.73899785207360336</v>
      </c>
      <c r="Y374" s="109">
        <f t="shared" si="17"/>
        <v>6.8122121222192633E-2</v>
      </c>
    </row>
    <row r="375" spans="2:25" x14ac:dyDescent="0.25">
      <c r="B375" s="26">
        <f>IF('Training Data'!A372="M",1,0)</f>
        <v>0</v>
      </c>
      <c r="C375" s="22">
        <f>IF('Training Data'!A372="F",1,0)</f>
        <v>1</v>
      </c>
      <c r="D375" s="26">
        <f>IF('Training Data'!$B372="H",1,0)</f>
        <v>0</v>
      </c>
      <c r="E375" s="22">
        <f>IF('Training Data'!$B372="A",1,0)</f>
        <v>1</v>
      </c>
      <c r="F375" s="37">
        <v>0</v>
      </c>
      <c r="G375" s="37">
        <v>0</v>
      </c>
      <c r="H375" s="37">
        <v>0</v>
      </c>
      <c r="I375" s="37">
        <v>0</v>
      </c>
      <c r="J375" s="37">
        <v>0</v>
      </c>
      <c r="K375" s="37">
        <v>1</v>
      </c>
      <c r="L375" s="37">
        <v>0</v>
      </c>
      <c r="M375" s="37">
        <v>0</v>
      </c>
      <c r="N375" s="37">
        <v>0</v>
      </c>
      <c r="O375" s="37">
        <v>0</v>
      </c>
      <c r="P375" s="37">
        <v>0</v>
      </c>
      <c r="Q375" s="37">
        <v>1</v>
      </c>
      <c r="R375" s="37">
        <v>0</v>
      </c>
      <c r="S375" s="37">
        <v>0</v>
      </c>
      <c r="T375" s="22">
        <v>1</v>
      </c>
      <c r="U375" s="24">
        <v>1</v>
      </c>
      <c r="V375" s="76">
        <v>1</v>
      </c>
      <c r="W375" s="71">
        <f t="shared" si="15"/>
        <v>6.1810831419034775</v>
      </c>
      <c r="X375" s="68">
        <f t="shared" si="16"/>
        <v>0.99793608206566842</v>
      </c>
      <c r="Y375" s="109">
        <f t="shared" si="17"/>
        <v>4.2597572396555475E-6</v>
      </c>
    </row>
    <row r="376" spans="2:25" x14ac:dyDescent="0.25">
      <c r="B376" s="26">
        <f>IF('Training Data'!A373="M",1,0)</f>
        <v>1</v>
      </c>
      <c r="C376" s="22">
        <f>IF('Training Data'!A373="F",1,0)</f>
        <v>0</v>
      </c>
      <c r="D376" s="26">
        <f>IF('Training Data'!$B373="H",1,0)</f>
        <v>1</v>
      </c>
      <c r="E376" s="22">
        <f>IF('Training Data'!$B373="A",1,0)</f>
        <v>0</v>
      </c>
      <c r="F376" s="37">
        <v>0</v>
      </c>
      <c r="G376" s="37">
        <v>0</v>
      </c>
      <c r="H376" s="37">
        <v>0</v>
      </c>
      <c r="I376" s="37">
        <v>0</v>
      </c>
      <c r="J376" s="37">
        <v>0</v>
      </c>
      <c r="K376" s="37">
        <v>0</v>
      </c>
      <c r="L376" s="37">
        <v>0</v>
      </c>
      <c r="M376" s="37">
        <v>0</v>
      </c>
      <c r="N376" s="37">
        <v>0</v>
      </c>
      <c r="O376" s="37">
        <v>0</v>
      </c>
      <c r="P376" s="37">
        <v>0</v>
      </c>
      <c r="Q376" s="37">
        <v>0</v>
      </c>
      <c r="R376" s="37">
        <v>0</v>
      </c>
      <c r="S376" s="37">
        <v>0</v>
      </c>
      <c r="T376" s="22">
        <v>0</v>
      </c>
      <c r="U376" s="24">
        <v>1</v>
      </c>
      <c r="V376" s="76">
        <v>1</v>
      </c>
      <c r="W376" s="71">
        <f t="shared" si="15"/>
        <v>-1.0675000042601366</v>
      </c>
      <c r="X376" s="68">
        <f t="shared" si="16"/>
        <v>0.25587880488556508</v>
      </c>
      <c r="Y376" s="109">
        <f t="shared" si="17"/>
        <v>0.55371635301853483</v>
      </c>
    </row>
    <row r="377" spans="2:25" x14ac:dyDescent="0.25">
      <c r="B377" s="26">
        <f>IF('Training Data'!A374="M",1,0)</f>
        <v>0</v>
      </c>
      <c r="C377" s="22">
        <f>IF('Training Data'!A374="F",1,0)</f>
        <v>0</v>
      </c>
      <c r="D377" s="26">
        <f>IF('Training Data'!$B374="H",1,0)</f>
        <v>1</v>
      </c>
      <c r="E377" s="22">
        <f>IF('Training Data'!$B374="A",1,0)</f>
        <v>0</v>
      </c>
      <c r="F377" s="37">
        <v>0</v>
      </c>
      <c r="G377" s="37">
        <v>0</v>
      </c>
      <c r="H377" s="37">
        <v>0</v>
      </c>
      <c r="I377" s="37">
        <v>1</v>
      </c>
      <c r="J377" s="37">
        <v>0</v>
      </c>
      <c r="K377" s="37">
        <v>0</v>
      </c>
      <c r="L377" s="37">
        <v>0</v>
      </c>
      <c r="M377" s="37">
        <v>0</v>
      </c>
      <c r="N377" s="37">
        <v>0</v>
      </c>
      <c r="O377" s="37">
        <v>0</v>
      </c>
      <c r="P377" s="37">
        <v>0</v>
      </c>
      <c r="Q377" s="37">
        <v>0</v>
      </c>
      <c r="R377" s="37">
        <v>0</v>
      </c>
      <c r="S377" s="37">
        <v>0</v>
      </c>
      <c r="T377" s="22">
        <v>0</v>
      </c>
      <c r="U377" s="24">
        <v>1</v>
      </c>
      <c r="V377" s="76">
        <v>1</v>
      </c>
      <c r="W377" s="71">
        <f t="shared" si="15"/>
        <v>4.7257193123479668</v>
      </c>
      <c r="X377" s="68">
        <f t="shared" si="16"/>
        <v>0.99121355064375638</v>
      </c>
      <c r="Y377" s="109">
        <f t="shared" si="17"/>
        <v>7.720169228983392E-5</v>
      </c>
    </row>
    <row r="378" spans="2:25" x14ac:dyDescent="0.25">
      <c r="B378" s="26">
        <f>IF('Training Data'!A375="M",1,0)</f>
        <v>0</v>
      </c>
      <c r="C378" s="22">
        <f>IF('Training Data'!A375="F",1,0)</f>
        <v>1</v>
      </c>
      <c r="D378" s="26">
        <f>IF('Training Data'!$B375="H",1,0)</f>
        <v>0</v>
      </c>
      <c r="E378" s="22">
        <f>IF('Training Data'!$B375="A",1,0)</f>
        <v>1</v>
      </c>
      <c r="F378" s="37">
        <v>0</v>
      </c>
      <c r="G378" s="37">
        <v>0</v>
      </c>
      <c r="H378" s="37">
        <v>0</v>
      </c>
      <c r="I378" s="37">
        <v>0</v>
      </c>
      <c r="J378" s="37">
        <v>0</v>
      </c>
      <c r="K378" s="37">
        <v>0</v>
      </c>
      <c r="L378" s="37">
        <v>0</v>
      </c>
      <c r="M378" s="37">
        <v>0</v>
      </c>
      <c r="N378" s="37">
        <v>0</v>
      </c>
      <c r="O378" s="37">
        <v>0</v>
      </c>
      <c r="P378" s="37">
        <v>0</v>
      </c>
      <c r="Q378" s="37">
        <v>0</v>
      </c>
      <c r="R378" s="37">
        <v>0</v>
      </c>
      <c r="S378" s="37">
        <v>0</v>
      </c>
      <c r="T378" s="22">
        <v>0</v>
      </c>
      <c r="U378" s="24">
        <v>1</v>
      </c>
      <c r="V378" s="76">
        <v>1</v>
      </c>
      <c r="W378" s="71">
        <f t="shared" si="15"/>
        <v>-0.38233458467905479</v>
      </c>
      <c r="X378" s="68">
        <f t="shared" si="16"/>
        <v>0.40556394725733269</v>
      </c>
      <c r="Y378" s="109">
        <f t="shared" si="17"/>
        <v>0.35335422080028317</v>
      </c>
    </row>
    <row r="379" spans="2:25" x14ac:dyDescent="0.25">
      <c r="B379" s="26">
        <f>IF('Training Data'!A376="M",1,0)</f>
        <v>0</v>
      </c>
      <c r="C379" s="22">
        <f>IF('Training Data'!A376="F",1,0)</f>
        <v>1</v>
      </c>
      <c r="D379" s="26">
        <f>IF('Training Data'!$B376="H",1,0)</f>
        <v>0</v>
      </c>
      <c r="E379" s="22">
        <f>IF('Training Data'!$B376="A",1,0)</f>
        <v>1</v>
      </c>
      <c r="F379" s="37">
        <v>0</v>
      </c>
      <c r="G379" s="37">
        <v>0</v>
      </c>
      <c r="H379" s="37">
        <v>0</v>
      </c>
      <c r="I379" s="37">
        <v>1</v>
      </c>
      <c r="J379" s="37">
        <v>0</v>
      </c>
      <c r="K379" s="37">
        <v>0</v>
      </c>
      <c r="L379" s="37">
        <v>0</v>
      </c>
      <c r="M379" s="37">
        <v>0</v>
      </c>
      <c r="N379" s="37">
        <v>0</v>
      </c>
      <c r="O379" s="37">
        <v>0</v>
      </c>
      <c r="P379" s="37">
        <v>0</v>
      </c>
      <c r="Q379" s="37">
        <v>0</v>
      </c>
      <c r="R379" s="37">
        <v>0</v>
      </c>
      <c r="S379" s="37">
        <v>0</v>
      </c>
      <c r="T379" s="22">
        <v>0</v>
      </c>
      <c r="U379" s="24">
        <v>1</v>
      </c>
      <c r="V379" s="76">
        <v>1</v>
      </c>
      <c r="W379" s="71">
        <f t="shared" si="15"/>
        <v>4.6176654153209453</v>
      </c>
      <c r="X379" s="68">
        <f t="shared" si="16"/>
        <v>0.99022075301393009</v>
      </c>
      <c r="Y379" s="109">
        <f t="shared" si="17"/>
        <v>9.563367161455745E-5</v>
      </c>
    </row>
    <row r="380" spans="2:25" x14ac:dyDescent="0.25">
      <c r="B380" s="26">
        <f>IF('Training Data'!A377="M",1,0)</f>
        <v>0</v>
      </c>
      <c r="C380" s="22">
        <f>IF('Training Data'!A377="F",1,0)</f>
        <v>1</v>
      </c>
      <c r="D380" s="26">
        <f>IF('Training Data'!$B377="H",1,0)</f>
        <v>1</v>
      </c>
      <c r="E380" s="22">
        <f>IF('Training Data'!$B377="A",1,0)</f>
        <v>0</v>
      </c>
      <c r="F380" s="37">
        <v>0</v>
      </c>
      <c r="G380" s="37">
        <v>0</v>
      </c>
      <c r="H380" s="37">
        <v>0</v>
      </c>
      <c r="I380" s="37">
        <v>0</v>
      </c>
      <c r="J380" s="37">
        <v>0</v>
      </c>
      <c r="K380" s="37">
        <v>0</v>
      </c>
      <c r="L380" s="37">
        <v>0</v>
      </c>
      <c r="M380" s="37">
        <v>1</v>
      </c>
      <c r="N380" s="37">
        <v>0</v>
      </c>
      <c r="O380" s="37">
        <v>0</v>
      </c>
      <c r="P380" s="37">
        <v>0</v>
      </c>
      <c r="Q380" s="37">
        <v>0</v>
      </c>
      <c r="R380" s="37">
        <v>0</v>
      </c>
      <c r="S380" s="37">
        <v>0</v>
      </c>
      <c r="T380" s="22">
        <v>0</v>
      </c>
      <c r="U380" s="24">
        <v>1</v>
      </c>
      <c r="V380" s="76">
        <v>1</v>
      </c>
      <c r="W380" s="71">
        <f t="shared" si="15"/>
        <v>1.273009128815715</v>
      </c>
      <c r="X380" s="68">
        <f t="shared" si="16"/>
        <v>0.78125742595953285</v>
      </c>
      <c r="Y380" s="109">
        <f t="shared" si="17"/>
        <v>4.7848313697849254E-2</v>
      </c>
    </row>
    <row r="381" spans="2:25" x14ac:dyDescent="0.25">
      <c r="B381" s="26">
        <f>IF('Training Data'!A378="M",1,0)</f>
        <v>0</v>
      </c>
      <c r="C381" s="22">
        <f>IF('Training Data'!A378="F",1,0)</f>
        <v>1</v>
      </c>
      <c r="D381" s="26">
        <f>IF('Training Data'!$B378="H",1,0)</f>
        <v>1</v>
      </c>
      <c r="E381" s="22">
        <f>IF('Training Data'!$B378="A",1,0)</f>
        <v>0</v>
      </c>
      <c r="F381" s="37">
        <v>1</v>
      </c>
      <c r="G381" s="37">
        <v>0</v>
      </c>
      <c r="H381" s="37">
        <v>0</v>
      </c>
      <c r="I381" s="37">
        <v>1</v>
      </c>
      <c r="J381" s="37">
        <v>0</v>
      </c>
      <c r="K381" s="37">
        <v>0</v>
      </c>
      <c r="L381" s="37">
        <v>0</v>
      </c>
      <c r="M381" s="37">
        <v>0</v>
      </c>
      <c r="N381" s="37">
        <v>0</v>
      </c>
      <c r="O381" s="37">
        <v>0</v>
      </c>
      <c r="P381" s="37">
        <v>0</v>
      </c>
      <c r="Q381" s="37">
        <v>0</v>
      </c>
      <c r="R381" s="37">
        <v>1</v>
      </c>
      <c r="S381" s="37">
        <v>0</v>
      </c>
      <c r="T381" s="22">
        <v>0</v>
      </c>
      <c r="U381" s="24">
        <v>1</v>
      </c>
      <c r="V381" s="76">
        <v>1</v>
      </c>
      <c r="W381" s="71">
        <f t="shared" si="15"/>
        <v>8.720232417446617</v>
      </c>
      <c r="X381" s="68">
        <f t="shared" si="16"/>
        <v>0.99983677740142618</v>
      </c>
      <c r="Y381" s="109">
        <f t="shared" si="17"/>
        <v>2.66416166851904E-8</v>
      </c>
    </row>
    <row r="382" spans="2:25" x14ac:dyDescent="0.25">
      <c r="B382" s="26">
        <f>IF('Training Data'!A379="M",1,0)</f>
        <v>1</v>
      </c>
      <c r="C382" s="22">
        <f>IF('Training Data'!A379="F",1,0)</f>
        <v>0</v>
      </c>
      <c r="D382" s="26">
        <f>IF('Training Data'!$B379="H",1,0)</f>
        <v>1</v>
      </c>
      <c r="E382" s="22">
        <f>IF('Training Data'!$B379="A",1,0)</f>
        <v>0</v>
      </c>
      <c r="F382" s="37">
        <v>0</v>
      </c>
      <c r="G382" s="37">
        <v>0</v>
      </c>
      <c r="H382" s="37">
        <v>0</v>
      </c>
      <c r="I382" s="37">
        <v>1</v>
      </c>
      <c r="J382" s="37">
        <v>1</v>
      </c>
      <c r="K382" s="37">
        <v>0</v>
      </c>
      <c r="L382" s="37">
        <v>0</v>
      </c>
      <c r="M382" s="37">
        <v>0</v>
      </c>
      <c r="N382" s="37">
        <v>0</v>
      </c>
      <c r="O382" s="37">
        <v>1</v>
      </c>
      <c r="P382" s="37">
        <v>0</v>
      </c>
      <c r="Q382" s="37">
        <v>0</v>
      </c>
      <c r="R382" s="37">
        <v>0</v>
      </c>
      <c r="S382" s="37">
        <v>1</v>
      </c>
      <c r="T382" s="22">
        <v>1</v>
      </c>
      <c r="U382" s="24">
        <v>1</v>
      </c>
      <c r="V382" s="76">
        <v>1</v>
      </c>
      <c r="W382" s="71">
        <f t="shared" si="15"/>
        <v>8.9701988899263565</v>
      </c>
      <c r="X382" s="68">
        <f t="shared" si="16"/>
        <v>0.99987287326106444</v>
      </c>
      <c r="Y382" s="109">
        <f t="shared" si="17"/>
        <v>1.6161207752389216E-8</v>
      </c>
    </row>
    <row r="383" spans="2:25" x14ac:dyDescent="0.25">
      <c r="B383" s="26">
        <f>IF('Training Data'!A380="M",1,0)</f>
        <v>0</v>
      </c>
      <c r="C383" s="22">
        <f>IF('Training Data'!A380="F",1,0)</f>
        <v>0</v>
      </c>
      <c r="D383" s="26">
        <f>IF('Training Data'!$B380="H",1,0)</f>
        <v>1</v>
      </c>
      <c r="E383" s="22">
        <f>IF('Training Data'!$B380="A",1,0)</f>
        <v>0</v>
      </c>
      <c r="F383" s="37">
        <v>0</v>
      </c>
      <c r="G383" s="37">
        <v>0</v>
      </c>
      <c r="H383" s="37">
        <v>0</v>
      </c>
      <c r="I383" s="37">
        <v>0</v>
      </c>
      <c r="J383" s="37">
        <v>0</v>
      </c>
      <c r="K383" s="37">
        <v>0</v>
      </c>
      <c r="L383" s="37">
        <v>0</v>
      </c>
      <c r="M383" s="37">
        <v>0</v>
      </c>
      <c r="N383" s="37">
        <v>0</v>
      </c>
      <c r="O383" s="37">
        <v>0</v>
      </c>
      <c r="P383" s="37">
        <v>0</v>
      </c>
      <c r="Q383" s="37">
        <v>0</v>
      </c>
      <c r="R383" s="37">
        <v>0</v>
      </c>
      <c r="S383" s="37">
        <v>0</v>
      </c>
      <c r="T383" s="22">
        <v>0</v>
      </c>
      <c r="U383" s="24">
        <v>1</v>
      </c>
      <c r="V383" s="76">
        <v>1</v>
      </c>
      <c r="W383" s="71">
        <f t="shared" si="15"/>
        <v>-0.27428068765203323</v>
      </c>
      <c r="X383" s="68">
        <f t="shared" si="16"/>
        <v>0.43185649579712315</v>
      </c>
      <c r="Y383" s="109">
        <f t="shared" si="17"/>
        <v>0.32278704136792435</v>
      </c>
    </row>
    <row r="384" spans="2:25" x14ac:dyDescent="0.25">
      <c r="B384" s="26">
        <f>IF('Training Data'!A381="M",1,0)</f>
        <v>0</v>
      </c>
      <c r="C384" s="22">
        <f>IF('Training Data'!A381="F",1,0)</f>
        <v>1</v>
      </c>
      <c r="D384" s="26">
        <f>IF('Training Data'!$B381="H",1,0)</f>
        <v>1</v>
      </c>
      <c r="E384" s="22">
        <f>IF('Training Data'!$B381="A",1,0)</f>
        <v>0</v>
      </c>
      <c r="F384" s="37">
        <v>0</v>
      </c>
      <c r="G384" s="37">
        <v>0</v>
      </c>
      <c r="H384" s="37">
        <v>0</v>
      </c>
      <c r="I384" s="37">
        <v>0</v>
      </c>
      <c r="J384" s="37">
        <v>1</v>
      </c>
      <c r="K384" s="37">
        <v>0</v>
      </c>
      <c r="L384" s="37">
        <v>0</v>
      </c>
      <c r="M384" s="37">
        <v>0</v>
      </c>
      <c r="N384" s="37">
        <v>1</v>
      </c>
      <c r="O384" s="37">
        <v>0</v>
      </c>
      <c r="P384" s="37">
        <v>1</v>
      </c>
      <c r="Q384" s="37">
        <v>0</v>
      </c>
      <c r="R384" s="37">
        <v>0</v>
      </c>
      <c r="S384" s="37">
        <v>0</v>
      </c>
      <c r="T384" s="22">
        <v>1</v>
      </c>
      <c r="U384" s="24">
        <v>1</v>
      </c>
      <c r="V384" s="76">
        <v>1</v>
      </c>
      <c r="W384" s="71">
        <f t="shared" si="15"/>
        <v>4.5424727728985443</v>
      </c>
      <c r="X384" s="68">
        <f t="shared" si="16"/>
        <v>0.98946511911597101</v>
      </c>
      <c r="Y384" s="109">
        <f t="shared" si="17"/>
        <v>1.1098371524067934E-4</v>
      </c>
    </row>
    <row r="385" spans="2:25" x14ac:dyDescent="0.25">
      <c r="B385" s="26">
        <f>IF('Training Data'!A382="M",1,0)</f>
        <v>1</v>
      </c>
      <c r="C385" s="22">
        <f>IF('Training Data'!A382="F",1,0)</f>
        <v>0</v>
      </c>
      <c r="D385" s="26">
        <f>IF('Training Data'!$B382="H",1,0)</f>
        <v>0</v>
      </c>
      <c r="E385" s="22">
        <f>IF('Training Data'!$B382="A",1,0)</f>
        <v>0</v>
      </c>
      <c r="F385" s="37">
        <v>0</v>
      </c>
      <c r="G385" s="37">
        <v>0</v>
      </c>
      <c r="H385" s="37">
        <v>0</v>
      </c>
      <c r="I385" s="37">
        <v>0</v>
      </c>
      <c r="J385" s="37">
        <v>0</v>
      </c>
      <c r="K385" s="37">
        <v>0</v>
      </c>
      <c r="L385" s="37">
        <v>0</v>
      </c>
      <c r="M385" s="37">
        <v>0</v>
      </c>
      <c r="N385" s="37">
        <v>0</v>
      </c>
      <c r="O385" s="37">
        <v>1</v>
      </c>
      <c r="P385" s="37">
        <v>0</v>
      </c>
      <c r="Q385" s="37">
        <v>0</v>
      </c>
      <c r="R385" s="37">
        <v>0</v>
      </c>
      <c r="S385" s="37">
        <v>0</v>
      </c>
      <c r="T385" s="22">
        <v>0</v>
      </c>
      <c r="U385" s="24">
        <v>1</v>
      </c>
      <c r="V385" s="76">
        <v>1</v>
      </c>
      <c r="W385" s="71">
        <f t="shared" si="15"/>
        <v>0.76046353045161497</v>
      </c>
      <c r="X385" s="68">
        <f t="shared" si="16"/>
        <v>0.68145436280599625</v>
      </c>
      <c r="Y385" s="109">
        <f t="shared" si="17"/>
        <v>0.10147132297533387</v>
      </c>
    </row>
    <row r="386" spans="2:25" x14ac:dyDescent="0.25">
      <c r="B386" s="26">
        <f>IF('Training Data'!A383="M",1,0)</f>
        <v>0</v>
      </c>
      <c r="C386" s="22">
        <f>IF('Training Data'!A383="F",1,0)</f>
        <v>1</v>
      </c>
      <c r="D386" s="26">
        <f>IF('Training Data'!$B383="H",1,0)</f>
        <v>1</v>
      </c>
      <c r="E386" s="22">
        <f>IF('Training Data'!$B383="A",1,0)</f>
        <v>0</v>
      </c>
      <c r="F386" s="37">
        <v>0</v>
      </c>
      <c r="G386" s="37">
        <v>0</v>
      </c>
      <c r="H386" s="37">
        <v>1</v>
      </c>
      <c r="I386" s="37">
        <v>0</v>
      </c>
      <c r="J386" s="37">
        <v>1</v>
      </c>
      <c r="K386" s="37">
        <v>0</v>
      </c>
      <c r="L386" s="37">
        <v>0</v>
      </c>
      <c r="M386" s="37">
        <v>0</v>
      </c>
      <c r="N386" s="37">
        <v>0</v>
      </c>
      <c r="O386" s="37">
        <v>0</v>
      </c>
      <c r="P386" s="37">
        <v>0</v>
      </c>
      <c r="Q386" s="37">
        <v>0</v>
      </c>
      <c r="R386" s="37">
        <v>0</v>
      </c>
      <c r="S386" s="37">
        <v>0</v>
      </c>
      <c r="T386" s="22">
        <v>1</v>
      </c>
      <c r="U386" s="24">
        <v>1</v>
      </c>
      <c r="V386" s="76">
        <v>1</v>
      </c>
      <c r="W386" s="71">
        <f t="shared" si="15"/>
        <v>2.1913629828700016</v>
      </c>
      <c r="X386" s="68">
        <f t="shared" si="16"/>
        <v>0.89947121821027776</v>
      </c>
      <c r="Y386" s="109">
        <f t="shared" si="17"/>
        <v>1.0106035968125591E-2</v>
      </c>
    </row>
    <row r="387" spans="2:25" x14ac:dyDescent="0.25">
      <c r="B387" s="26">
        <f>IF('Training Data'!A384="M",1,0)</f>
        <v>1</v>
      </c>
      <c r="C387" s="22">
        <f>IF('Training Data'!A384="F",1,0)</f>
        <v>0</v>
      </c>
      <c r="D387" s="26">
        <f>IF('Training Data'!$B384="H",1,0)</f>
        <v>1</v>
      </c>
      <c r="E387" s="22">
        <f>IF('Training Data'!$B384="A",1,0)</f>
        <v>0</v>
      </c>
      <c r="F387" s="37">
        <v>1</v>
      </c>
      <c r="G387" s="37">
        <v>0</v>
      </c>
      <c r="H387" s="37">
        <v>0</v>
      </c>
      <c r="I387" s="37">
        <v>0</v>
      </c>
      <c r="J387" s="37">
        <v>1</v>
      </c>
      <c r="K387" s="37">
        <v>0</v>
      </c>
      <c r="L387" s="37">
        <v>0</v>
      </c>
      <c r="M387" s="37">
        <v>0</v>
      </c>
      <c r="N387" s="37">
        <v>0</v>
      </c>
      <c r="O387" s="37">
        <v>0</v>
      </c>
      <c r="P387" s="37">
        <v>0</v>
      </c>
      <c r="Q387" s="37">
        <v>0</v>
      </c>
      <c r="R387" s="37">
        <v>0</v>
      </c>
      <c r="S387" s="37">
        <v>0</v>
      </c>
      <c r="T387" s="22">
        <v>0</v>
      </c>
      <c r="U387" s="24">
        <v>1</v>
      </c>
      <c r="V387" s="76">
        <v>1</v>
      </c>
      <c r="W387" s="71">
        <f t="shared" si="15"/>
        <v>4.9173827691086753</v>
      </c>
      <c r="X387" s="68">
        <f t="shared" si="16"/>
        <v>0.99273490844590773</v>
      </c>
      <c r="Y387" s="109">
        <f t="shared" si="17"/>
        <v>5.2781555289342884E-5</v>
      </c>
    </row>
    <row r="388" spans="2:25" x14ac:dyDescent="0.25">
      <c r="B388" s="26">
        <f>IF('Training Data'!A385="M",1,0)</f>
        <v>1</v>
      </c>
      <c r="C388" s="22">
        <f>IF('Training Data'!A385="F",1,0)</f>
        <v>0</v>
      </c>
      <c r="D388" s="26">
        <f>IF('Training Data'!$B385="H",1,0)</f>
        <v>0</v>
      </c>
      <c r="E388" s="22">
        <f>IF('Training Data'!$B385="A",1,0)</f>
        <v>1</v>
      </c>
      <c r="F388" s="37">
        <v>0</v>
      </c>
      <c r="G388" s="37">
        <v>0</v>
      </c>
      <c r="H388" s="37">
        <v>0</v>
      </c>
      <c r="I388" s="37">
        <v>1</v>
      </c>
      <c r="J388" s="37">
        <v>0</v>
      </c>
      <c r="K388" s="37">
        <v>0</v>
      </c>
      <c r="L388" s="37">
        <v>0</v>
      </c>
      <c r="M388" s="37">
        <v>0</v>
      </c>
      <c r="N388" s="37">
        <v>0</v>
      </c>
      <c r="O388" s="37">
        <v>0</v>
      </c>
      <c r="P388" s="37">
        <v>0</v>
      </c>
      <c r="Q388" s="37">
        <v>0</v>
      </c>
      <c r="R388" s="37">
        <v>0</v>
      </c>
      <c r="S388" s="37">
        <v>0</v>
      </c>
      <c r="T388" s="22">
        <v>0</v>
      </c>
      <c r="U388" s="24">
        <v>1</v>
      </c>
      <c r="V388" s="76">
        <v>1</v>
      </c>
      <c r="W388" s="71">
        <f t="shared" si="15"/>
        <v>4.274612928274415</v>
      </c>
      <c r="X388" s="68">
        <f t="shared" si="16"/>
        <v>0.9862736015326774</v>
      </c>
      <c r="Y388" s="109">
        <f t="shared" si="17"/>
        <v>1.8841401488371617E-4</v>
      </c>
    </row>
    <row r="389" spans="2:25" x14ac:dyDescent="0.25">
      <c r="B389" s="26">
        <f>IF('Training Data'!A386="M",1,0)</f>
        <v>1</v>
      </c>
      <c r="C389" s="22">
        <f>IF('Training Data'!A386="F",1,0)</f>
        <v>0</v>
      </c>
      <c r="D389" s="26">
        <f>IF('Training Data'!$B386="H",1,0)</f>
        <v>1</v>
      </c>
      <c r="E389" s="22">
        <f>IF('Training Data'!$B386="A",1,0)</f>
        <v>0</v>
      </c>
      <c r="F389" s="37">
        <v>0</v>
      </c>
      <c r="G389" s="37">
        <v>0</v>
      </c>
      <c r="H389" s="37">
        <v>0</v>
      </c>
      <c r="I389" s="37">
        <v>0</v>
      </c>
      <c r="J389" s="37">
        <v>0</v>
      </c>
      <c r="K389" s="37">
        <v>0</v>
      </c>
      <c r="L389" s="37">
        <v>0</v>
      </c>
      <c r="M389" s="37">
        <v>0</v>
      </c>
      <c r="N389" s="37">
        <v>0</v>
      </c>
      <c r="O389" s="37">
        <v>0</v>
      </c>
      <c r="P389" s="37">
        <v>0</v>
      </c>
      <c r="Q389" s="37">
        <v>0</v>
      </c>
      <c r="R389" s="37">
        <v>0</v>
      </c>
      <c r="S389" s="37">
        <v>0</v>
      </c>
      <c r="T389" s="22">
        <v>0</v>
      </c>
      <c r="U389" s="24">
        <v>1</v>
      </c>
      <c r="V389" s="76">
        <v>1</v>
      </c>
      <c r="W389" s="71">
        <f t="shared" ref="W389:W452" si="18">SUMPRODUCT($B$2:$U$2,B389:U389)</f>
        <v>-1.0675000042601366</v>
      </c>
      <c r="X389" s="68">
        <f t="shared" si="16"/>
        <v>0.25587880488556508</v>
      </c>
      <c r="Y389" s="109">
        <f t="shared" si="17"/>
        <v>0.55371635301853483</v>
      </c>
    </row>
    <row r="390" spans="2:25" x14ac:dyDescent="0.25">
      <c r="B390" s="26">
        <f>IF('Training Data'!A387="M",1,0)</f>
        <v>0</v>
      </c>
      <c r="C390" s="22">
        <f>IF('Training Data'!A387="F",1,0)</f>
        <v>1</v>
      </c>
      <c r="D390" s="26">
        <f>IF('Training Data'!$B387="H",1,0)</f>
        <v>0</v>
      </c>
      <c r="E390" s="22">
        <f>IF('Training Data'!$B387="A",1,0)</f>
        <v>1</v>
      </c>
      <c r="F390" s="37">
        <v>0</v>
      </c>
      <c r="G390" s="37">
        <v>0</v>
      </c>
      <c r="H390" s="37">
        <v>0</v>
      </c>
      <c r="I390" s="37">
        <v>0</v>
      </c>
      <c r="J390" s="37">
        <v>0</v>
      </c>
      <c r="K390" s="37">
        <v>0</v>
      </c>
      <c r="L390" s="37">
        <v>0</v>
      </c>
      <c r="M390" s="37">
        <v>0</v>
      </c>
      <c r="N390" s="37">
        <v>0</v>
      </c>
      <c r="O390" s="37">
        <v>0</v>
      </c>
      <c r="P390" s="37">
        <v>0</v>
      </c>
      <c r="Q390" s="37">
        <v>0</v>
      </c>
      <c r="R390" s="37">
        <v>0</v>
      </c>
      <c r="S390" s="37">
        <v>0</v>
      </c>
      <c r="T390" s="22">
        <v>1</v>
      </c>
      <c r="U390" s="24">
        <v>1</v>
      </c>
      <c r="V390" s="76">
        <v>1</v>
      </c>
      <c r="W390" s="71">
        <f t="shared" si="18"/>
        <v>1.9421992624049618</v>
      </c>
      <c r="X390" s="68">
        <f t="shared" ref="X390:X453" si="19">EXP(W390)/(1+EXP(W390))</f>
        <v>0.87459355663956939</v>
      </c>
      <c r="Y390" s="109">
        <f t="shared" ref="Y390:Y453" si="20">(V390-X390)^2</f>
        <v>1.5726776036312892E-2</v>
      </c>
    </row>
    <row r="391" spans="2:25" x14ac:dyDescent="0.25">
      <c r="B391" s="26">
        <f>IF('Training Data'!A388="M",1,0)</f>
        <v>1</v>
      </c>
      <c r="C391" s="22">
        <f>IF('Training Data'!A388="F",1,0)</f>
        <v>0</v>
      </c>
      <c r="D391" s="26">
        <f>IF('Training Data'!$B388="H",1,0)</f>
        <v>0</v>
      </c>
      <c r="E391" s="22">
        <f>IF('Training Data'!$B388="A",1,0)</f>
        <v>0</v>
      </c>
      <c r="F391" s="37">
        <v>0</v>
      </c>
      <c r="G391" s="37">
        <v>0</v>
      </c>
      <c r="H391" s="37">
        <v>0</v>
      </c>
      <c r="I391" s="37">
        <v>0</v>
      </c>
      <c r="J391" s="37">
        <v>0</v>
      </c>
      <c r="K391" s="37">
        <v>0</v>
      </c>
      <c r="L391" s="37">
        <v>0</v>
      </c>
      <c r="M391" s="37">
        <v>0</v>
      </c>
      <c r="N391" s="37">
        <v>0</v>
      </c>
      <c r="O391" s="37">
        <v>0</v>
      </c>
      <c r="P391" s="37">
        <v>0</v>
      </c>
      <c r="Q391" s="37">
        <v>0</v>
      </c>
      <c r="R391" s="37">
        <v>0</v>
      </c>
      <c r="S391" s="37">
        <v>0</v>
      </c>
      <c r="T391" s="22">
        <v>0</v>
      </c>
      <c r="U391" s="24">
        <v>1</v>
      </c>
      <c r="V391" s="76">
        <v>1</v>
      </c>
      <c r="W391" s="71">
        <f t="shared" si="18"/>
        <v>-0.65443589452078244</v>
      </c>
      <c r="X391" s="68">
        <f t="shared" si="19"/>
        <v>0.34199061600255404</v>
      </c>
      <c r="Y391" s="109">
        <f t="shared" si="20"/>
        <v>0.43297634942869823</v>
      </c>
    </row>
    <row r="392" spans="2:25" x14ac:dyDescent="0.25">
      <c r="B392" s="26">
        <f>IF('Training Data'!A389="M",1,0)</f>
        <v>0</v>
      </c>
      <c r="C392" s="22">
        <f>IF('Training Data'!A389="F",1,0)</f>
        <v>1</v>
      </c>
      <c r="D392" s="26">
        <f>IF('Training Data'!$B389="H",1,0)</f>
        <v>0</v>
      </c>
      <c r="E392" s="22">
        <f>IF('Training Data'!$B389="A",1,0)</f>
        <v>1</v>
      </c>
      <c r="F392" s="37">
        <v>0</v>
      </c>
      <c r="G392" s="37">
        <v>0</v>
      </c>
      <c r="H392" s="37">
        <v>0</v>
      </c>
      <c r="I392" s="37">
        <v>0</v>
      </c>
      <c r="J392" s="37">
        <v>1</v>
      </c>
      <c r="K392" s="37">
        <v>0</v>
      </c>
      <c r="L392" s="37">
        <v>0</v>
      </c>
      <c r="M392" s="37">
        <v>0</v>
      </c>
      <c r="N392" s="37">
        <v>0</v>
      </c>
      <c r="O392" s="37">
        <v>0</v>
      </c>
      <c r="P392" s="37">
        <v>0</v>
      </c>
      <c r="Q392" s="37">
        <v>0</v>
      </c>
      <c r="R392" s="37">
        <v>0</v>
      </c>
      <c r="S392" s="37">
        <v>0</v>
      </c>
      <c r="T392" s="22">
        <v>0</v>
      </c>
      <c r="U392" s="24">
        <v>1</v>
      </c>
      <c r="V392" s="76">
        <v>1</v>
      </c>
      <c r="W392" s="71">
        <f t="shared" si="18"/>
        <v>2.4729153192026798</v>
      </c>
      <c r="X392" s="68">
        <f t="shared" si="19"/>
        <v>0.92222113628047453</v>
      </c>
      <c r="Y392" s="109">
        <f t="shared" si="20"/>
        <v>6.0495516415005153E-3</v>
      </c>
    </row>
    <row r="393" spans="2:25" x14ac:dyDescent="0.25">
      <c r="B393" s="26">
        <f>IF('Training Data'!A390="M",1,0)</f>
        <v>0</v>
      </c>
      <c r="C393" s="22">
        <f>IF('Training Data'!A390="F",1,0)</f>
        <v>1</v>
      </c>
      <c r="D393" s="26">
        <f>IF('Training Data'!$B390="H",1,0)</f>
        <v>0</v>
      </c>
      <c r="E393" s="22">
        <f>IF('Training Data'!$B390="A",1,0)</f>
        <v>1</v>
      </c>
      <c r="F393" s="37">
        <v>0</v>
      </c>
      <c r="G393" s="37">
        <v>0</v>
      </c>
      <c r="H393" s="37">
        <v>0</v>
      </c>
      <c r="I393" s="37">
        <v>0</v>
      </c>
      <c r="J393" s="37">
        <v>0</v>
      </c>
      <c r="K393" s="37">
        <v>0</v>
      </c>
      <c r="L393" s="37">
        <v>0</v>
      </c>
      <c r="M393" s="37">
        <v>0</v>
      </c>
      <c r="N393" s="37">
        <v>0</v>
      </c>
      <c r="O393" s="37">
        <v>0</v>
      </c>
      <c r="P393" s="37">
        <v>0</v>
      </c>
      <c r="Q393" s="37">
        <v>0</v>
      </c>
      <c r="R393" s="37">
        <v>0</v>
      </c>
      <c r="S393" s="37">
        <v>0</v>
      </c>
      <c r="T393" s="22">
        <v>0</v>
      </c>
      <c r="U393" s="24">
        <v>1</v>
      </c>
      <c r="V393" s="76">
        <v>1</v>
      </c>
      <c r="W393" s="71">
        <f t="shared" si="18"/>
        <v>-0.38233458467905479</v>
      </c>
      <c r="X393" s="68">
        <f t="shared" si="19"/>
        <v>0.40556394725733269</v>
      </c>
      <c r="Y393" s="109">
        <f t="shared" si="20"/>
        <v>0.35335422080028317</v>
      </c>
    </row>
    <row r="394" spans="2:25" x14ac:dyDescent="0.25">
      <c r="B394" s="26">
        <f>IF('Training Data'!A391="M",1,0)</f>
        <v>0</v>
      </c>
      <c r="C394" s="22">
        <f>IF('Training Data'!A391="F",1,0)</f>
        <v>1</v>
      </c>
      <c r="D394" s="26">
        <f>IF('Training Data'!$B391="H",1,0)</f>
        <v>0</v>
      </c>
      <c r="E394" s="22">
        <f>IF('Training Data'!$B391="A",1,0)</f>
        <v>1</v>
      </c>
      <c r="F394" s="37">
        <v>0</v>
      </c>
      <c r="G394" s="37">
        <v>0</v>
      </c>
      <c r="H394" s="37">
        <v>0</v>
      </c>
      <c r="I394" s="37">
        <v>0</v>
      </c>
      <c r="J394" s="37">
        <v>0</v>
      </c>
      <c r="K394" s="37">
        <v>0</v>
      </c>
      <c r="L394" s="37">
        <v>0</v>
      </c>
      <c r="M394" s="37">
        <v>0</v>
      </c>
      <c r="N394" s="37">
        <v>0</v>
      </c>
      <c r="O394" s="37">
        <v>0</v>
      </c>
      <c r="P394" s="37">
        <v>0</v>
      </c>
      <c r="Q394" s="37">
        <v>0</v>
      </c>
      <c r="R394" s="37">
        <v>0</v>
      </c>
      <c r="S394" s="37">
        <v>0</v>
      </c>
      <c r="T394" s="22">
        <v>0</v>
      </c>
      <c r="U394" s="24">
        <v>1</v>
      </c>
      <c r="V394" s="76">
        <v>1</v>
      </c>
      <c r="W394" s="71">
        <f t="shared" si="18"/>
        <v>-0.38233458467905479</v>
      </c>
      <c r="X394" s="68">
        <f t="shared" si="19"/>
        <v>0.40556394725733269</v>
      </c>
      <c r="Y394" s="109">
        <f t="shared" si="20"/>
        <v>0.35335422080028317</v>
      </c>
    </row>
    <row r="395" spans="2:25" x14ac:dyDescent="0.25">
      <c r="B395" s="26">
        <f>IF('Training Data'!A392="M",1,0)</f>
        <v>1</v>
      </c>
      <c r="C395" s="22">
        <f>IF('Training Data'!A392="F",1,0)</f>
        <v>0</v>
      </c>
      <c r="D395" s="26">
        <f>IF('Training Data'!$B392="H",1,0)</f>
        <v>0</v>
      </c>
      <c r="E395" s="22">
        <f>IF('Training Data'!$B392="A",1,0)</f>
        <v>1</v>
      </c>
      <c r="F395" s="37">
        <v>0</v>
      </c>
      <c r="G395" s="37">
        <v>0</v>
      </c>
      <c r="H395" s="37">
        <v>0</v>
      </c>
      <c r="I395" s="37">
        <v>1</v>
      </c>
      <c r="J395" s="37">
        <v>0</v>
      </c>
      <c r="K395" s="37">
        <v>0</v>
      </c>
      <c r="L395" s="37">
        <v>0</v>
      </c>
      <c r="M395" s="37">
        <v>0</v>
      </c>
      <c r="N395" s="37">
        <v>1</v>
      </c>
      <c r="O395" s="37">
        <v>0</v>
      </c>
      <c r="P395" s="37">
        <v>0</v>
      </c>
      <c r="Q395" s="37">
        <v>1</v>
      </c>
      <c r="R395" s="37">
        <v>0</v>
      </c>
      <c r="S395" s="37">
        <v>0</v>
      </c>
      <c r="T395" s="22">
        <v>1</v>
      </c>
      <c r="U395" s="24">
        <v>1</v>
      </c>
      <c r="V395" s="76">
        <v>1</v>
      </c>
      <c r="W395" s="71">
        <f t="shared" si="18"/>
        <v>10.197157553430314</v>
      </c>
      <c r="X395" s="68">
        <f t="shared" si="19"/>
        <v>0.99996272526582741</v>
      </c>
      <c r="Y395" s="109">
        <f t="shared" si="20"/>
        <v>1.389405807637073E-9</v>
      </c>
    </row>
    <row r="396" spans="2:25" x14ac:dyDescent="0.25">
      <c r="B396" s="26">
        <f>IF('Training Data'!A393="M",1,0)</f>
        <v>0</v>
      </c>
      <c r="C396" s="22">
        <f>IF('Training Data'!A393="F",1,0)</f>
        <v>0</v>
      </c>
      <c r="D396" s="26">
        <f>IF('Training Data'!$B393="H",1,0)</f>
        <v>1</v>
      </c>
      <c r="E396" s="22">
        <f>IF('Training Data'!$B393="A",1,0)</f>
        <v>0</v>
      </c>
      <c r="F396" s="37">
        <v>0</v>
      </c>
      <c r="G396" s="37">
        <v>0</v>
      </c>
      <c r="H396" s="37">
        <v>0</v>
      </c>
      <c r="I396" s="37">
        <v>0</v>
      </c>
      <c r="J396" s="37">
        <v>0</v>
      </c>
      <c r="K396" s="37">
        <v>0</v>
      </c>
      <c r="L396" s="37">
        <v>0</v>
      </c>
      <c r="M396" s="37">
        <v>0</v>
      </c>
      <c r="N396" s="37">
        <v>0</v>
      </c>
      <c r="O396" s="37">
        <v>1</v>
      </c>
      <c r="P396" s="37">
        <v>0</v>
      </c>
      <c r="Q396" s="37">
        <v>1</v>
      </c>
      <c r="R396" s="37">
        <v>1</v>
      </c>
      <c r="S396" s="37">
        <v>0</v>
      </c>
      <c r="T396" s="22">
        <v>0</v>
      </c>
      <c r="U396" s="24">
        <v>1</v>
      </c>
      <c r="V396" s="76">
        <v>1</v>
      </c>
      <c r="W396" s="71">
        <f t="shared" si="18"/>
        <v>4.3858119704506278</v>
      </c>
      <c r="X396" s="68">
        <f t="shared" si="19"/>
        <v>0.98770039148499345</v>
      </c>
      <c r="Y396" s="109">
        <f t="shared" si="20"/>
        <v>1.5128036962242176E-4</v>
      </c>
    </row>
    <row r="397" spans="2:25" x14ac:dyDescent="0.25">
      <c r="B397" s="26">
        <f>IF('Training Data'!A394="M",1,0)</f>
        <v>0</v>
      </c>
      <c r="C397" s="22">
        <f>IF('Training Data'!A394="F",1,0)</f>
        <v>1</v>
      </c>
      <c r="D397" s="26">
        <f>IF('Training Data'!$B394="H",1,0)</f>
        <v>1</v>
      </c>
      <c r="E397" s="22">
        <f>IF('Training Data'!$B394="A",1,0)</f>
        <v>0</v>
      </c>
      <c r="F397" s="37">
        <v>0</v>
      </c>
      <c r="G397" s="37">
        <v>0</v>
      </c>
      <c r="H397" s="37">
        <v>0</v>
      </c>
      <c r="I397" s="37">
        <v>0</v>
      </c>
      <c r="J397" s="37">
        <v>0</v>
      </c>
      <c r="K397" s="37">
        <v>0</v>
      </c>
      <c r="L397" s="37">
        <v>0</v>
      </c>
      <c r="M397" s="37">
        <v>1</v>
      </c>
      <c r="N397" s="37">
        <v>0</v>
      </c>
      <c r="O397" s="37">
        <v>1</v>
      </c>
      <c r="P397" s="37">
        <v>0</v>
      </c>
      <c r="Q397" s="37">
        <v>0</v>
      </c>
      <c r="R397" s="37">
        <v>0</v>
      </c>
      <c r="S397" s="37">
        <v>0</v>
      </c>
      <c r="T397" s="22">
        <v>0</v>
      </c>
      <c r="U397" s="24">
        <v>1</v>
      </c>
      <c r="V397" s="76">
        <v>1</v>
      </c>
      <c r="W397" s="71">
        <f t="shared" si="18"/>
        <v>2.6879085537881124</v>
      </c>
      <c r="X397" s="68">
        <f t="shared" si="19"/>
        <v>0.93630937384128499</v>
      </c>
      <c r="Y397" s="109">
        <f t="shared" si="20"/>
        <v>4.0564958604891932E-3</v>
      </c>
    </row>
    <row r="398" spans="2:25" x14ac:dyDescent="0.25">
      <c r="B398" s="26">
        <f>IF('Training Data'!A395="M",1,0)</f>
        <v>0</v>
      </c>
      <c r="C398" s="22">
        <f>IF('Training Data'!A395="F",1,0)</f>
        <v>1</v>
      </c>
      <c r="D398" s="26">
        <f>IF('Training Data'!$B395="H",1,0)</f>
        <v>1</v>
      </c>
      <c r="E398" s="22">
        <f>IF('Training Data'!$B395="A",1,0)</f>
        <v>0</v>
      </c>
      <c r="F398" s="37">
        <v>0</v>
      </c>
      <c r="G398" s="37">
        <v>0</v>
      </c>
      <c r="H398" s="37">
        <v>0</v>
      </c>
      <c r="I398" s="37">
        <v>0</v>
      </c>
      <c r="J398" s="37">
        <v>0</v>
      </c>
      <c r="K398" s="37">
        <v>0</v>
      </c>
      <c r="L398" s="37">
        <v>0</v>
      </c>
      <c r="M398" s="37">
        <v>1</v>
      </c>
      <c r="N398" s="37">
        <v>0</v>
      </c>
      <c r="O398" s="37">
        <v>0</v>
      </c>
      <c r="P398" s="37">
        <v>0</v>
      </c>
      <c r="Q398" s="37">
        <v>0</v>
      </c>
      <c r="R398" s="37">
        <v>0</v>
      </c>
      <c r="S398" s="37">
        <v>0</v>
      </c>
      <c r="T398" s="22">
        <v>0</v>
      </c>
      <c r="U398" s="24">
        <v>1</v>
      </c>
      <c r="V398" s="76">
        <v>1</v>
      </c>
      <c r="W398" s="71">
        <f t="shared" si="18"/>
        <v>1.273009128815715</v>
      </c>
      <c r="X398" s="68">
        <f t="shared" si="19"/>
        <v>0.78125742595953285</v>
      </c>
      <c r="Y398" s="109">
        <f t="shared" si="20"/>
        <v>4.7848313697849254E-2</v>
      </c>
    </row>
    <row r="399" spans="2:25" x14ac:dyDescent="0.25">
      <c r="B399" s="26">
        <f>IF('Training Data'!A396="M",1,0)</f>
        <v>0</v>
      </c>
      <c r="C399" s="22">
        <f>IF('Training Data'!A396="F",1,0)</f>
        <v>1</v>
      </c>
      <c r="D399" s="26">
        <f>IF('Training Data'!$B396="H",1,0)</f>
        <v>0</v>
      </c>
      <c r="E399" s="22">
        <f>IF('Training Data'!$B396="A",1,0)</f>
        <v>1</v>
      </c>
      <c r="F399" s="37">
        <v>0</v>
      </c>
      <c r="G399" s="37">
        <v>0</v>
      </c>
      <c r="H399" s="37">
        <v>0</v>
      </c>
      <c r="I399" s="37">
        <v>1</v>
      </c>
      <c r="J399" s="37">
        <v>0</v>
      </c>
      <c r="K399" s="37">
        <v>0</v>
      </c>
      <c r="L399" s="37">
        <v>0</v>
      </c>
      <c r="M399" s="37">
        <v>0</v>
      </c>
      <c r="N399" s="37">
        <v>0</v>
      </c>
      <c r="O399" s="37">
        <v>0</v>
      </c>
      <c r="P399" s="37">
        <v>0</v>
      </c>
      <c r="Q399" s="37">
        <v>1</v>
      </c>
      <c r="R399" s="37">
        <v>0</v>
      </c>
      <c r="S399" s="37">
        <v>0</v>
      </c>
      <c r="T399" s="22">
        <v>0</v>
      </c>
      <c r="U399" s="24">
        <v>1</v>
      </c>
      <c r="V399" s="76">
        <v>1</v>
      </c>
      <c r="W399" s="71">
        <f t="shared" si="18"/>
        <v>6.5478115832780643</v>
      </c>
      <c r="X399" s="68">
        <f t="shared" si="19"/>
        <v>0.99856880254767966</v>
      </c>
      <c r="Y399" s="109">
        <f t="shared" si="20"/>
        <v>2.0483261475282407E-6</v>
      </c>
    </row>
    <row r="400" spans="2:25" x14ac:dyDescent="0.25">
      <c r="B400" s="26">
        <f>IF('Training Data'!A397="M",1,0)</f>
        <v>0</v>
      </c>
      <c r="C400" s="22">
        <f>IF('Training Data'!A397="F",1,0)</f>
        <v>1</v>
      </c>
      <c r="D400" s="26">
        <f>IF('Training Data'!$B397="H",1,0)</f>
        <v>1</v>
      </c>
      <c r="E400" s="22">
        <f>IF('Training Data'!$B397="A",1,0)</f>
        <v>0</v>
      </c>
      <c r="F400" s="37">
        <v>0</v>
      </c>
      <c r="G400" s="37">
        <v>0</v>
      </c>
      <c r="H400" s="37">
        <v>1</v>
      </c>
      <c r="I400" s="37">
        <v>1</v>
      </c>
      <c r="J400" s="37">
        <v>0</v>
      </c>
      <c r="K400" s="37">
        <v>1</v>
      </c>
      <c r="L400" s="37">
        <v>0</v>
      </c>
      <c r="M400" s="37">
        <v>0</v>
      </c>
      <c r="N400" s="37">
        <v>0</v>
      </c>
      <c r="O400" s="37">
        <v>0</v>
      </c>
      <c r="P400" s="37">
        <v>0</v>
      </c>
      <c r="Q400" s="37">
        <v>0</v>
      </c>
      <c r="R400" s="37">
        <v>0</v>
      </c>
      <c r="S400" s="37">
        <v>0</v>
      </c>
      <c r="T400" s="22">
        <v>0</v>
      </c>
      <c r="U400" s="24">
        <v>1</v>
      </c>
      <c r="V400" s="76">
        <v>1</v>
      </c>
      <c r="W400" s="71">
        <f t="shared" si="18"/>
        <v>4.3203169434456479</v>
      </c>
      <c r="X400" s="68">
        <f t="shared" si="19"/>
        <v>0.98687878641196158</v>
      </c>
      <c r="Y400" s="109">
        <f t="shared" si="20"/>
        <v>1.7216624602292398E-4</v>
      </c>
    </row>
    <row r="401" spans="2:25" x14ac:dyDescent="0.25">
      <c r="B401" s="26">
        <f>IF('Training Data'!A398="M",1,0)</f>
        <v>1</v>
      </c>
      <c r="C401" s="22">
        <f>IF('Training Data'!A398="F",1,0)</f>
        <v>0</v>
      </c>
      <c r="D401" s="26">
        <f>IF('Training Data'!$B398="H",1,0)</f>
        <v>1</v>
      </c>
      <c r="E401" s="22">
        <f>IF('Training Data'!$B398="A",1,0)</f>
        <v>0</v>
      </c>
      <c r="F401" s="37">
        <v>1</v>
      </c>
      <c r="G401" s="37">
        <v>0</v>
      </c>
      <c r="H401" s="37">
        <v>0</v>
      </c>
      <c r="I401" s="37">
        <v>0</v>
      </c>
      <c r="J401" s="37">
        <v>0</v>
      </c>
      <c r="K401" s="37">
        <v>0</v>
      </c>
      <c r="L401" s="37">
        <v>0</v>
      </c>
      <c r="M401" s="37">
        <v>0</v>
      </c>
      <c r="N401" s="37">
        <v>0</v>
      </c>
      <c r="O401" s="37">
        <v>0</v>
      </c>
      <c r="P401" s="37">
        <v>1</v>
      </c>
      <c r="Q401" s="37">
        <v>0</v>
      </c>
      <c r="R401" s="37">
        <v>0</v>
      </c>
      <c r="S401" s="37">
        <v>0</v>
      </c>
      <c r="T401" s="22">
        <v>0</v>
      </c>
      <c r="U401" s="24">
        <v>1</v>
      </c>
      <c r="V401" s="76">
        <v>1</v>
      </c>
      <c r="W401" s="71">
        <f t="shared" si="18"/>
        <v>0.48140479425857674</v>
      </c>
      <c r="X401" s="68">
        <f t="shared" si="19"/>
        <v>0.61807954156072187</v>
      </c>
      <c r="Y401" s="109">
        <f t="shared" si="20"/>
        <v>0.14586323657446837</v>
      </c>
    </row>
    <row r="402" spans="2:25" x14ac:dyDescent="0.25">
      <c r="B402" s="26">
        <f>IF('Training Data'!A399="M",1,0)</f>
        <v>0</v>
      </c>
      <c r="C402" s="22">
        <f>IF('Training Data'!A399="F",1,0)</f>
        <v>1</v>
      </c>
      <c r="D402" s="26">
        <f>IF('Training Data'!$B399="H",1,0)</f>
        <v>1</v>
      </c>
      <c r="E402" s="22">
        <f>IF('Training Data'!$B399="A",1,0)</f>
        <v>0</v>
      </c>
      <c r="F402" s="37">
        <v>0</v>
      </c>
      <c r="G402" s="37">
        <v>0</v>
      </c>
      <c r="H402" s="37">
        <v>0</v>
      </c>
      <c r="I402" s="37">
        <v>1</v>
      </c>
      <c r="J402" s="37">
        <v>0</v>
      </c>
      <c r="K402" s="37">
        <v>0</v>
      </c>
      <c r="L402" s="37">
        <v>0</v>
      </c>
      <c r="M402" s="37">
        <v>0</v>
      </c>
      <c r="N402" s="37">
        <v>0</v>
      </c>
      <c r="O402" s="37">
        <v>1</v>
      </c>
      <c r="P402" s="37">
        <v>0</v>
      </c>
      <c r="Q402" s="37">
        <v>0</v>
      </c>
      <c r="R402" s="37">
        <v>0</v>
      </c>
      <c r="S402" s="37">
        <v>0</v>
      </c>
      <c r="T402" s="22">
        <v>0</v>
      </c>
      <c r="U402" s="24">
        <v>1</v>
      </c>
      <c r="V402" s="76">
        <v>1</v>
      </c>
      <c r="W402" s="71">
        <f t="shared" si="18"/>
        <v>5.6904519077587912</v>
      </c>
      <c r="X402" s="68">
        <f t="shared" si="19"/>
        <v>0.99663330686166018</v>
      </c>
      <c r="Y402" s="109">
        <f t="shared" si="20"/>
        <v>1.1334622687744398E-5</v>
      </c>
    </row>
    <row r="403" spans="2:25" x14ac:dyDescent="0.25">
      <c r="B403" s="26">
        <f>IF('Training Data'!A400="M",1,0)</f>
        <v>0</v>
      </c>
      <c r="C403" s="22">
        <f>IF('Training Data'!A400="F",1,0)</f>
        <v>1</v>
      </c>
      <c r="D403" s="26">
        <f>IF('Training Data'!$B400="H",1,0)</f>
        <v>0</v>
      </c>
      <c r="E403" s="22">
        <f>IF('Training Data'!$B400="A",1,0)</f>
        <v>1</v>
      </c>
      <c r="F403" s="37">
        <v>0</v>
      </c>
      <c r="G403" s="37">
        <v>0</v>
      </c>
      <c r="H403" s="37">
        <v>0</v>
      </c>
      <c r="I403" s="37">
        <v>0</v>
      </c>
      <c r="J403" s="37">
        <v>0</v>
      </c>
      <c r="K403" s="37">
        <v>0</v>
      </c>
      <c r="L403" s="37">
        <v>0</v>
      </c>
      <c r="M403" s="37">
        <v>0</v>
      </c>
      <c r="N403" s="37">
        <v>0</v>
      </c>
      <c r="O403" s="37">
        <v>0</v>
      </c>
      <c r="P403" s="37">
        <v>1</v>
      </c>
      <c r="Q403" s="37">
        <v>0</v>
      </c>
      <c r="R403" s="37">
        <v>0</v>
      </c>
      <c r="S403" s="37">
        <v>0</v>
      </c>
      <c r="T403" s="22">
        <v>1</v>
      </c>
      <c r="U403" s="24">
        <v>1</v>
      </c>
      <c r="V403" s="76">
        <v>1</v>
      </c>
      <c r="W403" s="71">
        <f t="shared" si="18"/>
        <v>0.36147119143659767</v>
      </c>
      <c r="X403" s="68">
        <f t="shared" si="19"/>
        <v>0.58939652130942666</v>
      </c>
      <c r="Y403" s="109">
        <f t="shared" si="20"/>
        <v>0.16859521671280012</v>
      </c>
    </row>
    <row r="404" spans="2:25" x14ac:dyDescent="0.25">
      <c r="B404" s="26">
        <f>IF('Training Data'!A401="M",1,0)</f>
        <v>1</v>
      </c>
      <c r="C404" s="22">
        <f>IF('Training Data'!A401="F",1,0)</f>
        <v>0</v>
      </c>
      <c r="D404" s="26">
        <f>IF('Training Data'!$B401="H",1,0)</f>
        <v>0</v>
      </c>
      <c r="E404" s="22">
        <f>IF('Training Data'!$B401="A",1,0)</f>
        <v>0</v>
      </c>
      <c r="F404" s="37">
        <v>0</v>
      </c>
      <c r="G404" s="37">
        <v>0</v>
      </c>
      <c r="H404" s="37">
        <v>0</v>
      </c>
      <c r="I404" s="37">
        <v>0</v>
      </c>
      <c r="J404" s="37">
        <v>0</v>
      </c>
      <c r="K404" s="37">
        <v>0</v>
      </c>
      <c r="L404" s="37">
        <v>0</v>
      </c>
      <c r="M404" s="37">
        <v>0</v>
      </c>
      <c r="N404" s="37">
        <v>0</v>
      </c>
      <c r="O404" s="37">
        <v>0</v>
      </c>
      <c r="P404" s="37">
        <v>0</v>
      </c>
      <c r="Q404" s="37">
        <v>0</v>
      </c>
      <c r="R404" s="37">
        <v>0</v>
      </c>
      <c r="S404" s="37">
        <v>0</v>
      </c>
      <c r="T404" s="22">
        <v>0</v>
      </c>
      <c r="U404" s="24">
        <v>1</v>
      </c>
      <c r="V404" s="76">
        <v>1</v>
      </c>
      <c r="W404" s="71">
        <f t="shared" si="18"/>
        <v>-0.65443589452078244</v>
      </c>
      <c r="X404" s="68">
        <f t="shared" si="19"/>
        <v>0.34199061600255404</v>
      </c>
      <c r="Y404" s="109">
        <f t="shared" si="20"/>
        <v>0.43297634942869823</v>
      </c>
    </row>
    <row r="405" spans="2:25" x14ac:dyDescent="0.25">
      <c r="B405" s="26">
        <f>IF('Training Data'!A402="M",1,0)</f>
        <v>1</v>
      </c>
      <c r="C405" s="22">
        <f>IF('Training Data'!A402="F",1,0)</f>
        <v>0</v>
      </c>
      <c r="D405" s="26">
        <f>IF('Training Data'!$B402="H",1,0)</f>
        <v>1</v>
      </c>
      <c r="E405" s="22">
        <f>IF('Training Data'!$B402="A",1,0)</f>
        <v>0</v>
      </c>
      <c r="F405" s="37">
        <v>0</v>
      </c>
      <c r="G405" s="37">
        <v>0</v>
      </c>
      <c r="H405" s="37">
        <v>0</v>
      </c>
      <c r="I405" s="37">
        <v>0</v>
      </c>
      <c r="J405" s="37">
        <v>0</v>
      </c>
      <c r="K405" s="37">
        <v>0</v>
      </c>
      <c r="L405" s="37">
        <v>0</v>
      </c>
      <c r="M405" s="37">
        <v>0</v>
      </c>
      <c r="N405" s="37">
        <v>0</v>
      </c>
      <c r="O405" s="37">
        <v>0</v>
      </c>
      <c r="P405" s="37">
        <v>0</v>
      </c>
      <c r="Q405" s="37">
        <v>0</v>
      </c>
      <c r="R405" s="37">
        <v>0</v>
      </c>
      <c r="S405" s="37">
        <v>0</v>
      </c>
      <c r="T405" s="22">
        <v>1</v>
      </c>
      <c r="U405" s="24">
        <v>1</v>
      </c>
      <c r="V405" s="76">
        <v>1</v>
      </c>
      <c r="W405" s="71">
        <f t="shared" si="18"/>
        <v>1.2570338428238799</v>
      </c>
      <c r="X405" s="68">
        <f t="shared" si="19"/>
        <v>0.77851507776814766</v>
      </c>
      <c r="Y405" s="109">
        <f t="shared" si="20"/>
        <v>4.9055570776049683E-2</v>
      </c>
    </row>
    <row r="406" spans="2:25" x14ac:dyDescent="0.25">
      <c r="B406" s="26">
        <f>IF('Training Data'!A403="M",1,0)</f>
        <v>0</v>
      </c>
      <c r="C406" s="22">
        <f>IF('Training Data'!A403="F",1,0)</f>
        <v>0</v>
      </c>
      <c r="D406" s="26">
        <f>IF('Training Data'!$B403="H",1,0)</f>
        <v>0</v>
      </c>
      <c r="E406" s="22">
        <f>IF('Training Data'!$B403="A",1,0)</f>
        <v>1</v>
      </c>
      <c r="F406" s="37">
        <v>0</v>
      </c>
      <c r="G406" s="37">
        <v>0</v>
      </c>
      <c r="H406" s="37">
        <v>0</v>
      </c>
      <c r="I406" s="37">
        <v>0</v>
      </c>
      <c r="J406" s="37">
        <v>0</v>
      </c>
      <c r="K406" s="37">
        <v>0</v>
      </c>
      <c r="L406" s="37">
        <v>0</v>
      </c>
      <c r="M406" s="37">
        <v>0</v>
      </c>
      <c r="N406" s="37">
        <v>0</v>
      </c>
      <c r="O406" s="37">
        <v>1</v>
      </c>
      <c r="P406" s="37">
        <v>0</v>
      </c>
      <c r="Q406" s="37">
        <v>0</v>
      </c>
      <c r="R406" s="37">
        <v>0</v>
      </c>
      <c r="S406" s="37">
        <v>0</v>
      </c>
      <c r="T406" s="22">
        <v>0</v>
      </c>
      <c r="U406" s="24">
        <v>1</v>
      </c>
      <c r="V406" s="76">
        <v>1</v>
      </c>
      <c r="W406" s="71">
        <f t="shared" si="18"/>
        <v>1.4827316698549153</v>
      </c>
      <c r="X406" s="68">
        <f t="shared" si="19"/>
        <v>0.81498482879383316</v>
      </c>
      <c r="Y406" s="109">
        <f t="shared" si="20"/>
        <v>3.423061357644723E-2</v>
      </c>
    </row>
    <row r="407" spans="2:25" x14ac:dyDescent="0.25">
      <c r="B407" s="26">
        <f>IF('Training Data'!A404="M",1,0)</f>
        <v>0</v>
      </c>
      <c r="C407" s="22">
        <f>IF('Training Data'!A404="F",1,0)</f>
        <v>1</v>
      </c>
      <c r="D407" s="26">
        <f>IF('Training Data'!$B404="H",1,0)</f>
        <v>1</v>
      </c>
      <c r="E407" s="22">
        <f>IF('Training Data'!$B404="A",1,0)</f>
        <v>0</v>
      </c>
      <c r="F407" s="37">
        <v>0</v>
      </c>
      <c r="G407" s="37">
        <v>0</v>
      </c>
      <c r="H407" s="37">
        <v>0</v>
      </c>
      <c r="I407" s="37">
        <v>0</v>
      </c>
      <c r="J407" s="37">
        <v>1</v>
      </c>
      <c r="K407" s="37">
        <v>0</v>
      </c>
      <c r="L407" s="37">
        <v>0</v>
      </c>
      <c r="M407" s="37">
        <v>0</v>
      </c>
      <c r="N407" s="37">
        <v>0</v>
      </c>
      <c r="O407" s="37">
        <v>0</v>
      </c>
      <c r="P407" s="37">
        <v>0</v>
      </c>
      <c r="Q407" s="37">
        <v>0</v>
      </c>
      <c r="R407" s="37">
        <v>0</v>
      </c>
      <c r="S407" s="37">
        <v>0</v>
      </c>
      <c r="T407" s="22">
        <v>0</v>
      </c>
      <c r="U407" s="24">
        <v>1</v>
      </c>
      <c r="V407" s="76">
        <v>1</v>
      </c>
      <c r="W407" s="71">
        <f t="shared" si="18"/>
        <v>2.1308023866681283</v>
      </c>
      <c r="X407" s="68">
        <f t="shared" si="19"/>
        <v>0.89386115752825623</v>
      </c>
      <c r="Y407" s="109">
        <f t="shared" si="20"/>
        <v>1.1265453881241639E-2</v>
      </c>
    </row>
    <row r="408" spans="2:25" x14ac:dyDescent="0.25">
      <c r="B408" s="26">
        <f>IF('Training Data'!A405="M",1,0)</f>
        <v>0</v>
      </c>
      <c r="C408" s="22">
        <f>IF('Training Data'!A405="F",1,0)</f>
        <v>1</v>
      </c>
      <c r="D408" s="26">
        <f>IF('Training Data'!$B405="H",1,0)</f>
        <v>0</v>
      </c>
      <c r="E408" s="22">
        <f>IF('Training Data'!$B405="A",1,0)</f>
        <v>0</v>
      </c>
      <c r="F408" s="37">
        <v>1</v>
      </c>
      <c r="G408" s="37">
        <v>0</v>
      </c>
      <c r="H408" s="37">
        <v>0</v>
      </c>
      <c r="I408" s="37">
        <v>0</v>
      </c>
      <c r="J408" s="37">
        <v>0</v>
      </c>
      <c r="K408" s="37">
        <v>0</v>
      </c>
      <c r="L408" s="37">
        <v>0</v>
      </c>
      <c r="M408" s="37">
        <v>0</v>
      </c>
      <c r="N408" s="37">
        <v>0</v>
      </c>
      <c r="O408" s="37">
        <v>1</v>
      </c>
      <c r="P408" s="37">
        <v>0</v>
      </c>
      <c r="Q408" s="37">
        <v>1</v>
      </c>
      <c r="R408" s="37">
        <v>0</v>
      </c>
      <c r="S408" s="37">
        <v>0</v>
      </c>
      <c r="T408" s="22">
        <v>1</v>
      </c>
      <c r="U408" s="24">
        <v>1</v>
      </c>
      <c r="V408" s="76">
        <v>1</v>
      </c>
      <c r="W408" s="71">
        <f t="shared" si="18"/>
        <v>8.487828902026358</v>
      </c>
      <c r="X408" s="68">
        <f t="shared" si="19"/>
        <v>0.99979408247651025</v>
      </c>
      <c r="Y408" s="109">
        <f t="shared" si="20"/>
        <v>4.2402026480152339E-8</v>
      </c>
    </row>
    <row r="409" spans="2:25" x14ac:dyDescent="0.25">
      <c r="B409" s="26">
        <f>IF('Training Data'!A406="M",1,0)</f>
        <v>1</v>
      </c>
      <c r="C409" s="22">
        <f>IF('Training Data'!A406="F",1,0)</f>
        <v>0</v>
      </c>
      <c r="D409" s="26">
        <f>IF('Training Data'!$B406="H",1,0)</f>
        <v>0</v>
      </c>
      <c r="E409" s="22">
        <f>IF('Training Data'!$B406="A",1,0)</f>
        <v>1</v>
      </c>
      <c r="F409" s="37">
        <v>0</v>
      </c>
      <c r="G409" s="37">
        <v>0</v>
      </c>
      <c r="H409" s="37">
        <v>0</v>
      </c>
      <c r="I409" s="37">
        <v>0</v>
      </c>
      <c r="J409" s="37">
        <v>0</v>
      </c>
      <c r="K409" s="37">
        <v>0</v>
      </c>
      <c r="L409" s="37">
        <v>0</v>
      </c>
      <c r="M409" s="37">
        <v>0</v>
      </c>
      <c r="N409" s="37">
        <v>0</v>
      </c>
      <c r="O409" s="37">
        <v>0</v>
      </c>
      <c r="P409" s="37">
        <v>0</v>
      </c>
      <c r="Q409" s="37">
        <v>0</v>
      </c>
      <c r="R409" s="37">
        <v>1</v>
      </c>
      <c r="S409" s="37">
        <v>0</v>
      </c>
      <c r="T409" s="22">
        <v>1</v>
      </c>
      <c r="U409" s="24">
        <v>1</v>
      </c>
      <c r="V409" s="76">
        <v>1</v>
      </c>
      <c r="W409" s="71">
        <f t="shared" si="18"/>
        <v>2.9141938405315764</v>
      </c>
      <c r="X409" s="68">
        <f t="shared" si="19"/>
        <v>0.94854364549228198</v>
      </c>
      <c r="Y409" s="109">
        <f t="shared" si="20"/>
        <v>2.6477564192239522E-3</v>
      </c>
    </row>
    <row r="410" spans="2:25" x14ac:dyDescent="0.25">
      <c r="B410" s="26">
        <f>IF('Training Data'!A407="M",1,0)</f>
        <v>1</v>
      </c>
      <c r="C410" s="22">
        <f>IF('Training Data'!A407="F",1,0)</f>
        <v>0</v>
      </c>
      <c r="D410" s="26">
        <f>IF('Training Data'!$B407="H",1,0)</f>
        <v>0</v>
      </c>
      <c r="E410" s="22">
        <f>IF('Training Data'!$B407="A",1,0)</f>
        <v>0</v>
      </c>
      <c r="F410" s="37">
        <v>1</v>
      </c>
      <c r="G410" s="37">
        <v>1</v>
      </c>
      <c r="H410" s="37">
        <v>1</v>
      </c>
      <c r="I410" s="37">
        <v>0</v>
      </c>
      <c r="J410" s="37">
        <v>0</v>
      </c>
      <c r="K410" s="37">
        <v>0</v>
      </c>
      <c r="L410" s="37">
        <v>0</v>
      </c>
      <c r="M410" s="37">
        <v>0</v>
      </c>
      <c r="N410" s="37">
        <v>0</v>
      </c>
      <c r="O410" s="37">
        <v>0</v>
      </c>
      <c r="P410" s="37">
        <v>0</v>
      </c>
      <c r="Q410" s="37">
        <v>1</v>
      </c>
      <c r="R410" s="37">
        <v>0</v>
      </c>
      <c r="S410" s="37">
        <v>0</v>
      </c>
      <c r="T410" s="22">
        <v>1</v>
      </c>
      <c r="U410" s="24">
        <v>1</v>
      </c>
      <c r="V410" s="76">
        <v>1</v>
      </c>
      <c r="W410" s="71">
        <f t="shared" si="18"/>
        <v>1.252061064368414</v>
      </c>
      <c r="X410" s="68">
        <f t="shared" si="19"/>
        <v>0.77765643736192647</v>
      </c>
      <c r="Y410" s="109">
        <f t="shared" si="20"/>
        <v>4.943665984659093E-2</v>
      </c>
    </row>
    <row r="411" spans="2:25" x14ac:dyDescent="0.25">
      <c r="B411" s="26">
        <f>IF('Training Data'!A408="M",1,0)</f>
        <v>0</v>
      </c>
      <c r="C411" s="22">
        <f>IF('Training Data'!A408="F",1,0)</f>
        <v>1</v>
      </c>
      <c r="D411" s="26">
        <f>IF('Training Data'!$B408="H",1,0)</f>
        <v>1</v>
      </c>
      <c r="E411" s="22">
        <f>IF('Training Data'!$B408="A",1,0)</f>
        <v>0</v>
      </c>
      <c r="F411" s="37">
        <v>0</v>
      </c>
      <c r="G411" s="37">
        <v>0</v>
      </c>
      <c r="H411" s="37">
        <v>0</v>
      </c>
      <c r="I411" s="37">
        <v>1</v>
      </c>
      <c r="J411" s="37">
        <v>0</v>
      </c>
      <c r="K411" s="37">
        <v>0</v>
      </c>
      <c r="L411" s="37">
        <v>0</v>
      </c>
      <c r="M411" s="37">
        <v>0</v>
      </c>
      <c r="N411" s="37">
        <v>1</v>
      </c>
      <c r="O411" s="37">
        <v>0</v>
      </c>
      <c r="P411" s="37">
        <v>0</v>
      </c>
      <c r="Q411" s="37">
        <v>0</v>
      </c>
      <c r="R411" s="37">
        <v>0</v>
      </c>
      <c r="S411" s="37">
        <v>0</v>
      </c>
      <c r="T411" s="22">
        <v>0</v>
      </c>
      <c r="U411" s="24">
        <v>1</v>
      </c>
      <c r="V411" s="76">
        <v>1</v>
      </c>
      <c r="W411" s="71">
        <f t="shared" si="18"/>
        <v>5.943417092901158</v>
      </c>
      <c r="X411" s="68">
        <f t="shared" si="19"/>
        <v>0.99738381128654152</v>
      </c>
      <c r="Y411" s="109">
        <f t="shared" si="20"/>
        <v>6.8444433844275279E-6</v>
      </c>
    </row>
    <row r="412" spans="2:25" x14ac:dyDescent="0.25">
      <c r="B412" s="26">
        <f>IF('Training Data'!A409="M",1,0)</f>
        <v>0</v>
      </c>
      <c r="C412" s="22">
        <f>IF('Training Data'!A409="F",1,0)</f>
        <v>1</v>
      </c>
      <c r="D412" s="26">
        <f>IF('Training Data'!$B409="H",1,0)</f>
        <v>0</v>
      </c>
      <c r="E412" s="22">
        <f>IF('Training Data'!$B409="A",1,0)</f>
        <v>1</v>
      </c>
      <c r="F412" s="37">
        <v>0</v>
      </c>
      <c r="G412" s="37">
        <v>0</v>
      </c>
      <c r="H412" s="37">
        <v>0</v>
      </c>
      <c r="I412" s="37">
        <v>0</v>
      </c>
      <c r="J412" s="37">
        <v>1</v>
      </c>
      <c r="K412" s="37">
        <v>0</v>
      </c>
      <c r="L412" s="37">
        <v>0</v>
      </c>
      <c r="M412" s="37">
        <v>0</v>
      </c>
      <c r="N412" s="37">
        <v>0</v>
      </c>
      <c r="O412" s="37">
        <v>0</v>
      </c>
      <c r="P412" s="37">
        <v>0</v>
      </c>
      <c r="Q412" s="37">
        <v>0</v>
      </c>
      <c r="R412" s="37">
        <v>1</v>
      </c>
      <c r="S412" s="37">
        <v>0</v>
      </c>
      <c r="T412" s="22">
        <v>0</v>
      </c>
      <c r="U412" s="24">
        <v>1</v>
      </c>
      <c r="V412" s="76">
        <v>1</v>
      </c>
      <c r="W412" s="71">
        <f t="shared" si="18"/>
        <v>3.7879623843758248</v>
      </c>
      <c r="X412" s="68">
        <f t="shared" si="19"/>
        <v>0.9778596059947956</v>
      </c>
      <c r="Y412" s="109">
        <f t="shared" si="20"/>
        <v>4.9019704670569091E-4</v>
      </c>
    </row>
    <row r="413" spans="2:25" x14ac:dyDescent="0.25">
      <c r="B413" s="26">
        <f>IF('Training Data'!A410="M",1,0)</f>
        <v>1</v>
      </c>
      <c r="C413" s="22">
        <f>IF('Training Data'!A410="F",1,0)</f>
        <v>0</v>
      </c>
      <c r="D413" s="26">
        <f>IF('Training Data'!$B410="H",1,0)</f>
        <v>0</v>
      </c>
      <c r="E413" s="22">
        <f>IF('Training Data'!$B410="A",1,0)</f>
        <v>1</v>
      </c>
      <c r="F413" s="37">
        <v>0</v>
      </c>
      <c r="G413" s="37">
        <v>0</v>
      </c>
      <c r="H413" s="37">
        <v>0</v>
      </c>
      <c r="I413" s="37">
        <v>1</v>
      </c>
      <c r="J413" s="37">
        <v>1</v>
      </c>
      <c r="K413" s="37">
        <v>0</v>
      </c>
      <c r="L413" s="37">
        <v>0</v>
      </c>
      <c r="M413" s="37">
        <v>0</v>
      </c>
      <c r="N413" s="37">
        <v>0</v>
      </c>
      <c r="O413" s="37">
        <v>0</v>
      </c>
      <c r="P413" s="37">
        <v>0</v>
      </c>
      <c r="Q413" s="37">
        <v>0</v>
      </c>
      <c r="R413" s="37">
        <v>1</v>
      </c>
      <c r="S413" s="37">
        <v>0</v>
      </c>
      <c r="T413" s="22">
        <v>1</v>
      </c>
      <c r="U413" s="24">
        <v>1</v>
      </c>
      <c r="V413" s="76">
        <v>1</v>
      </c>
      <c r="W413" s="71">
        <f t="shared" si="18"/>
        <v>10.769443744413312</v>
      </c>
      <c r="X413" s="68">
        <f t="shared" si="19"/>
        <v>0.9999789679854062</v>
      </c>
      <c r="Y413" s="109">
        <f t="shared" si="20"/>
        <v>4.4234563787392346E-10</v>
      </c>
    </row>
    <row r="414" spans="2:25" x14ac:dyDescent="0.25">
      <c r="B414" s="26">
        <f>IF('Training Data'!A411="M",1,0)</f>
        <v>0</v>
      </c>
      <c r="C414" s="22">
        <f>IF('Training Data'!A411="F",1,0)</f>
        <v>1</v>
      </c>
      <c r="D414" s="26">
        <f>IF('Training Data'!$B411="H",1,0)</f>
        <v>0</v>
      </c>
      <c r="E414" s="22">
        <f>IF('Training Data'!$B411="A",1,0)</f>
        <v>1</v>
      </c>
      <c r="F414" s="37">
        <v>1</v>
      </c>
      <c r="G414" s="37">
        <v>0</v>
      </c>
      <c r="H414" s="37">
        <v>0</v>
      </c>
      <c r="I414" s="37">
        <v>1</v>
      </c>
      <c r="J414" s="37">
        <v>0</v>
      </c>
      <c r="K414" s="37">
        <v>0</v>
      </c>
      <c r="L414" s="37">
        <v>0</v>
      </c>
      <c r="M414" s="37">
        <v>0</v>
      </c>
      <c r="N414" s="37">
        <v>0</v>
      </c>
      <c r="O414" s="37">
        <v>0</v>
      </c>
      <c r="P414" s="37">
        <v>0</v>
      </c>
      <c r="Q414" s="37">
        <v>0</v>
      </c>
      <c r="R414" s="37">
        <v>0</v>
      </c>
      <c r="S414" s="37">
        <v>0</v>
      </c>
      <c r="T414" s="22">
        <v>0</v>
      </c>
      <c r="U414" s="24">
        <v>1</v>
      </c>
      <c r="V414" s="76">
        <v>1</v>
      </c>
      <c r="W414" s="71">
        <f t="shared" si="18"/>
        <v>7.7472982848080223</v>
      </c>
      <c r="X414" s="68">
        <f t="shared" si="19"/>
        <v>0.99956827860615227</v>
      </c>
      <c r="Y414" s="109">
        <f t="shared" si="20"/>
        <v>1.8638336190582529E-7</v>
      </c>
    </row>
    <row r="415" spans="2:25" x14ac:dyDescent="0.25">
      <c r="B415" s="26">
        <f>IF('Training Data'!A412="M",1,0)</f>
        <v>0</v>
      </c>
      <c r="C415" s="22">
        <f>IF('Training Data'!A412="F",1,0)</f>
        <v>1</v>
      </c>
      <c r="D415" s="26">
        <f>IF('Training Data'!$B412="H",1,0)</f>
        <v>0</v>
      </c>
      <c r="E415" s="22">
        <f>IF('Training Data'!$B412="A",1,0)</f>
        <v>1</v>
      </c>
      <c r="F415" s="37">
        <v>0</v>
      </c>
      <c r="G415" s="37">
        <v>0</v>
      </c>
      <c r="H415" s="37">
        <v>0</v>
      </c>
      <c r="I415" s="37">
        <v>0</v>
      </c>
      <c r="J415" s="37">
        <v>0</v>
      </c>
      <c r="K415" s="37">
        <v>0</v>
      </c>
      <c r="L415" s="37">
        <v>0</v>
      </c>
      <c r="M415" s="37">
        <v>0</v>
      </c>
      <c r="N415" s="37">
        <v>0</v>
      </c>
      <c r="O415" s="37">
        <v>0</v>
      </c>
      <c r="P415" s="37">
        <v>0</v>
      </c>
      <c r="Q415" s="37">
        <v>0</v>
      </c>
      <c r="R415" s="37">
        <v>0</v>
      </c>
      <c r="S415" s="37">
        <v>0</v>
      </c>
      <c r="T415" s="22">
        <v>0</v>
      </c>
      <c r="U415" s="24">
        <v>1</v>
      </c>
      <c r="V415" s="76">
        <v>1</v>
      </c>
      <c r="W415" s="71">
        <f t="shared" si="18"/>
        <v>-0.38233458467905479</v>
      </c>
      <c r="X415" s="68">
        <f t="shared" si="19"/>
        <v>0.40556394725733269</v>
      </c>
      <c r="Y415" s="109">
        <f t="shared" si="20"/>
        <v>0.35335422080028317</v>
      </c>
    </row>
    <row r="416" spans="2:25" x14ac:dyDescent="0.25">
      <c r="B416" s="26">
        <f>IF('Training Data'!A413="M",1,0)</f>
        <v>0</v>
      </c>
      <c r="C416" s="22">
        <f>IF('Training Data'!A413="F",1,0)</f>
        <v>1</v>
      </c>
      <c r="D416" s="26">
        <f>IF('Training Data'!$B413="H",1,0)</f>
        <v>1</v>
      </c>
      <c r="E416" s="22">
        <f>IF('Training Data'!$B413="A",1,0)</f>
        <v>0</v>
      </c>
      <c r="F416" s="37">
        <v>0</v>
      </c>
      <c r="G416" s="37">
        <v>0</v>
      </c>
      <c r="H416" s="37">
        <v>0</v>
      </c>
      <c r="I416" s="37">
        <v>0</v>
      </c>
      <c r="J416" s="37">
        <v>0</v>
      </c>
      <c r="K416" s="37">
        <v>0</v>
      </c>
      <c r="L416" s="37">
        <v>0</v>
      </c>
      <c r="M416" s="37">
        <v>0</v>
      </c>
      <c r="N416" s="37">
        <v>0</v>
      </c>
      <c r="O416" s="37">
        <v>0</v>
      </c>
      <c r="P416" s="37">
        <v>0</v>
      </c>
      <c r="Q416" s="37">
        <v>0</v>
      </c>
      <c r="R416" s="37">
        <v>0</v>
      </c>
      <c r="S416" s="37">
        <v>0</v>
      </c>
      <c r="T416" s="22">
        <v>0</v>
      </c>
      <c r="U416" s="24">
        <v>1</v>
      </c>
      <c r="V416" s="76">
        <v>1</v>
      </c>
      <c r="W416" s="71">
        <f t="shared" si="18"/>
        <v>-0.72444751721360601</v>
      </c>
      <c r="X416" s="68">
        <f t="shared" si="19"/>
        <v>0.32641436219367859</v>
      </c>
      <c r="Y416" s="109">
        <f t="shared" si="20"/>
        <v>0.45371761145894879</v>
      </c>
    </row>
    <row r="417" spans="2:25" x14ac:dyDescent="0.25">
      <c r="B417" s="26">
        <f>IF('Training Data'!A414="M",1,0)</f>
        <v>0</v>
      </c>
      <c r="C417" s="22">
        <f>IF('Training Data'!A414="F",1,0)</f>
        <v>1</v>
      </c>
      <c r="D417" s="26">
        <f>IF('Training Data'!$B414="H",1,0)</f>
        <v>0</v>
      </c>
      <c r="E417" s="22">
        <f>IF('Training Data'!$B414="A",1,0)</f>
        <v>1</v>
      </c>
      <c r="F417" s="37">
        <v>0</v>
      </c>
      <c r="G417" s="37">
        <v>0</v>
      </c>
      <c r="H417" s="37">
        <v>0</v>
      </c>
      <c r="I417" s="37">
        <v>1</v>
      </c>
      <c r="J417" s="37">
        <v>0</v>
      </c>
      <c r="K417" s="37">
        <v>0</v>
      </c>
      <c r="L417" s="37">
        <v>0</v>
      </c>
      <c r="M417" s="37">
        <v>0</v>
      </c>
      <c r="N417" s="37">
        <v>0</v>
      </c>
      <c r="O417" s="37">
        <v>0</v>
      </c>
      <c r="P417" s="37">
        <v>0</v>
      </c>
      <c r="Q417" s="37">
        <v>0</v>
      </c>
      <c r="R417" s="37">
        <v>0</v>
      </c>
      <c r="S417" s="37">
        <v>0</v>
      </c>
      <c r="T417" s="22">
        <v>0</v>
      </c>
      <c r="U417" s="24">
        <v>1</v>
      </c>
      <c r="V417" s="76">
        <v>1</v>
      </c>
      <c r="W417" s="71">
        <f t="shared" si="18"/>
        <v>4.6176654153209453</v>
      </c>
      <c r="X417" s="68">
        <f t="shared" si="19"/>
        <v>0.99022075301393009</v>
      </c>
      <c r="Y417" s="109">
        <f t="shared" si="20"/>
        <v>9.563367161455745E-5</v>
      </c>
    </row>
    <row r="418" spans="2:25" x14ac:dyDescent="0.25">
      <c r="B418" s="26">
        <f>IF('Training Data'!A415="M",1,0)</f>
        <v>1</v>
      </c>
      <c r="C418" s="22">
        <f>IF('Training Data'!A415="F",1,0)</f>
        <v>0</v>
      </c>
      <c r="D418" s="26">
        <f>IF('Training Data'!$B415="H",1,0)</f>
        <v>0</v>
      </c>
      <c r="E418" s="22">
        <f>IF('Training Data'!$B415="A",1,0)</f>
        <v>1</v>
      </c>
      <c r="F418" s="37">
        <v>0</v>
      </c>
      <c r="G418" s="37">
        <v>0</v>
      </c>
      <c r="H418" s="37">
        <v>0</v>
      </c>
      <c r="I418" s="37">
        <v>0</v>
      </c>
      <c r="J418" s="37">
        <v>0</v>
      </c>
      <c r="K418" s="37">
        <v>0</v>
      </c>
      <c r="L418" s="37">
        <v>0</v>
      </c>
      <c r="M418" s="37">
        <v>0</v>
      </c>
      <c r="N418" s="37">
        <v>0</v>
      </c>
      <c r="O418" s="37">
        <v>0</v>
      </c>
      <c r="P418" s="37">
        <v>0</v>
      </c>
      <c r="Q418" s="37">
        <v>0</v>
      </c>
      <c r="R418" s="37">
        <v>0</v>
      </c>
      <c r="S418" s="37">
        <v>0</v>
      </c>
      <c r="T418" s="22">
        <v>0</v>
      </c>
      <c r="U418" s="24">
        <v>1</v>
      </c>
      <c r="V418" s="76">
        <v>1</v>
      </c>
      <c r="W418" s="71">
        <f t="shared" si="18"/>
        <v>-0.72538707172558525</v>
      </c>
      <c r="X418" s="68">
        <f t="shared" si="19"/>
        <v>0.32620781789864178</v>
      </c>
      <c r="Y418" s="109">
        <f t="shared" si="20"/>
        <v>0.45399590466090978</v>
      </c>
    </row>
    <row r="419" spans="2:25" x14ac:dyDescent="0.25">
      <c r="B419" s="26">
        <f>IF('Training Data'!A416="M",1,0)</f>
        <v>1</v>
      </c>
      <c r="C419" s="22">
        <f>IF('Training Data'!A416="F",1,0)</f>
        <v>0</v>
      </c>
      <c r="D419" s="26">
        <f>IF('Training Data'!$B416="H",1,0)</f>
        <v>0</v>
      </c>
      <c r="E419" s="22">
        <f>IF('Training Data'!$B416="A",1,0)</f>
        <v>1</v>
      </c>
      <c r="F419" s="37">
        <v>0</v>
      </c>
      <c r="G419" s="37">
        <v>0</v>
      </c>
      <c r="H419" s="37">
        <v>0</v>
      </c>
      <c r="I419" s="37">
        <v>0</v>
      </c>
      <c r="J419" s="37">
        <v>0</v>
      </c>
      <c r="K419" s="37">
        <v>0</v>
      </c>
      <c r="L419" s="37">
        <v>0</v>
      </c>
      <c r="M419" s="37">
        <v>0</v>
      </c>
      <c r="N419" s="37">
        <v>0</v>
      </c>
      <c r="O419" s="37">
        <v>0</v>
      </c>
      <c r="P419" s="37">
        <v>0</v>
      </c>
      <c r="Q419" s="37">
        <v>0</v>
      </c>
      <c r="R419" s="37">
        <v>0</v>
      </c>
      <c r="S419" s="37">
        <v>0</v>
      </c>
      <c r="T419" s="22">
        <v>0</v>
      </c>
      <c r="U419" s="24">
        <v>1</v>
      </c>
      <c r="V419" s="76">
        <v>1</v>
      </c>
      <c r="W419" s="71">
        <f t="shared" si="18"/>
        <v>-0.72538707172558525</v>
      </c>
      <c r="X419" s="68">
        <f t="shared" si="19"/>
        <v>0.32620781789864178</v>
      </c>
      <c r="Y419" s="109">
        <f t="shared" si="20"/>
        <v>0.45399590466090978</v>
      </c>
    </row>
    <row r="420" spans="2:25" x14ac:dyDescent="0.25">
      <c r="B420" s="26">
        <f>IF('Training Data'!A417="M",1,0)</f>
        <v>1</v>
      </c>
      <c r="C420" s="22">
        <f>IF('Training Data'!A417="F",1,0)</f>
        <v>0</v>
      </c>
      <c r="D420" s="26">
        <f>IF('Training Data'!$B417="H",1,0)</f>
        <v>0</v>
      </c>
      <c r="E420" s="22">
        <f>IF('Training Data'!$B417="A",1,0)</f>
        <v>1</v>
      </c>
      <c r="F420" s="37">
        <v>0</v>
      </c>
      <c r="G420" s="37">
        <v>0</v>
      </c>
      <c r="H420" s="37">
        <v>0</v>
      </c>
      <c r="I420" s="37">
        <v>0</v>
      </c>
      <c r="J420" s="37">
        <v>0</v>
      </c>
      <c r="K420" s="37">
        <v>0</v>
      </c>
      <c r="L420" s="37">
        <v>0</v>
      </c>
      <c r="M420" s="37">
        <v>0</v>
      </c>
      <c r="N420" s="37">
        <v>1</v>
      </c>
      <c r="O420" s="37">
        <v>0</v>
      </c>
      <c r="P420" s="37">
        <v>1</v>
      </c>
      <c r="Q420" s="37">
        <v>0</v>
      </c>
      <c r="R420" s="37">
        <v>0</v>
      </c>
      <c r="S420" s="37">
        <v>0</v>
      </c>
      <c r="T420" s="22">
        <v>0</v>
      </c>
      <c r="U420" s="24">
        <v>1</v>
      </c>
      <c r="V420" s="76">
        <v>1</v>
      </c>
      <c r="W420" s="71">
        <f t="shared" si="18"/>
        <v>-0.63825053257918607</v>
      </c>
      <c r="X420" s="68">
        <f t="shared" si="19"/>
        <v>0.34564211589064109</v>
      </c>
      <c r="Y420" s="109">
        <f t="shared" si="20"/>
        <v>0.42818424049607717</v>
      </c>
    </row>
    <row r="421" spans="2:25" x14ac:dyDescent="0.25">
      <c r="B421" s="26">
        <f>IF('Training Data'!A418="M",1,0)</f>
        <v>0</v>
      </c>
      <c r="C421" s="22">
        <f>IF('Training Data'!A418="F",1,0)</f>
        <v>1</v>
      </c>
      <c r="D421" s="26">
        <f>IF('Training Data'!$B418="H",1,0)</f>
        <v>0</v>
      </c>
      <c r="E421" s="22">
        <f>IF('Training Data'!$B418="A",1,0)</f>
        <v>1</v>
      </c>
      <c r="F421" s="37">
        <v>0</v>
      </c>
      <c r="G421" s="37">
        <v>0</v>
      </c>
      <c r="H421" s="37">
        <v>0</v>
      </c>
      <c r="I421" s="37">
        <v>0</v>
      </c>
      <c r="J421" s="37">
        <v>0</v>
      </c>
      <c r="K421" s="37">
        <v>0</v>
      </c>
      <c r="L421" s="37">
        <v>0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</v>
      </c>
      <c r="S421" s="37">
        <v>0</v>
      </c>
      <c r="T421" s="22">
        <v>0</v>
      </c>
      <c r="U421" s="24">
        <v>1</v>
      </c>
      <c r="V421" s="76">
        <v>1</v>
      </c>
      <c r="W421" s="71">
        <f t="shared" si="18"/>
        <v>-0.38233458467905479</v>
      </c>
      <c r="X421" s="68">
        <f t="shared" si="19"/>
        <v>0.40556394725733269</v>
      </c>
      <c r="Y421" s="109">
        <f t="shared" si="20"/>
        <v>0.35335422080028317</v>
      </c>
    </row>
    <row r="422" spans="2:25" x14ac:dyDescent="0.25">
      <c r="B422" s="26">
        <f>IF('Training Data'!A419="M",1,0)</f>
        <v>1</v>
      </c>
      <c r="C422" s="22">
        <f>IF('Training Data'!A419="F",1,0)</f>
        <v>0</v>
      </c>
      <c r="D422" s="26">
        <f>IF('Training Data'!$B419="H",1,0)</f>
        <v>1</v>
      </c>
      <c r="E422" s="22">
        <f>IF('Training Data'!$B419="A",1,0)</f>
        <v>0</v>
      </c>
      <c r="F422" s="37">
        <v>0</v>
      </c>
      <c r="G422" s="37">
        <v>0</v>
      </c>
      <c r="H422" s="37">
        <v>0</v>
      </c>
      <c r="I422" s="37">
        <v>0</v>
      </c>
      <c r="J422" s="37">
        <v>0</v>
      </c>
      <c r="K422" s="37">
        <v>0</v>
      </c>
      <c r="L422" s="37">
        <v>0</v>
      </c>
      <c r="M422" s="37">
        <v>1</v>
      </c>
      <c r="N422" s="37">
        <v>0</v>
      </c>
      <c r="O422" s="37">
        <v>0</v>
      </c>
      <c r="P422" s="37">
        <v>0</v>
      </c>
      <c r="Q422" s="37">
        <v>0</v>
      </c>
      <c r="R422" s="37">
        <v>0</v>
      </c>
      <c r="S422" s="37">
        <v>0</v>
      </c>
      <c r="T422" s="22">
        <v>1</v>
      </c>
      <c r="U422" s="24">
        <v>1</v>
      </c>
      <c r="V422" s="76">
        <v>1</v>
      </c>
      <c r="W422" s="71">
        <f t="shared" si="18"/>
        <v>3.2544904888532011</v>
      </c>
      <c r="X422" s="68">
        <f t="shared" si="19"/>
        <v>0.96283413722511868</v>
      </c>
      <c r="Y422" s="109">
        <f t="shared" si="20"/>
        <v>1.3813013558013089E-3</v>
      </c>
    </row>
    <row r="423" spans="2:25" x14ac:dyDescent="0.25">
      <c r="B423" s="26">
        <f>IF('Training Data'!A420="M",1,0)</f>
        <v>1</v>
      </c>
      <c r="C423" s="22">
        <f>IF('Training Data'!A420="F",1,0)</f>
        <v>0</v>
      </c>
      <c r="D423" s="26">
        <f>IF('Training Data'!$B420="H",1,0)</f>
        <v>0</v>
      </c>
      <c r="E423" s="22">
        <f>IF('Training Data'!$B420="A",1,0)</f>
        <v>1</v>
      </c>
      <c r="F423" s="37">
        <v>0</v>
      </c>
      <c r="G423" s="37">
        <v>0</v>
      </c>
      <c r="H423" s="37">
        <v>0</v>
      </c>
      <c r="I423" s="37">
        <v>1</v>
      </c>
      <c r="J423" s="37">
        <v>0</v>
      </c>
      <c r="K423" s="37">
        <v>0</v>
      </c>
      <c r="L423" s="37">
        <v>0</v>
      </c>
      <c r="M423" s="37">
        <v>0</v>
      </c>
      <c r="N423" s="37">
        <v>0</v>
      </c>
      <c r="O423" s="37">
        <v>1</v>
      </c>
      <c r="P423" s="37">
        <v>0</v>
      </c>
      <c r="Q423" s="37">
        <v>0</v>
      </c>
      <c r="R423" s="37">
        <v>1</v>
      </c>
      <c r="S423" s="37">
        <v>0</v>
      </c>
      <c r="T423" s="22">
        <v>0</v>
      </c>
      <c r="U423" s="24">
        <v>1</v>
      </c>
      <c r="V423" s="76">
        <v>1</v>
      </c>
      <c r="W423" s="71">
        <f t="shared" si="18"/>
        <v>7.0045594184199578</v>
      </c>
      <c r="X423" s="68">
        <f t="shared" si="19"/>
        <v>0.99909308945536346</v>
      </c>
      <c r="Y423" s="109">
        <f t="shared" si="20"/>
        <v>8.2248673597294759E-7</v>
      </c>
    </row>
    <row r="424" spans="2:25" x14ac:dyDescent="0.25">
      <c r="B424" s="26">
        <f>IF('Training Data'!A421="M",1,0)</f>
        <v>0</v>
      </c>
      <c r="C424" s="22">
        <f>IF('Training Data'!A421="F",1,0)</f>
        <v>1</v>
      </c>
      <c r="D424" s="26">
        <f>IF('Training Data'!$B421="H",1,0)</f>
        <v>0</v>
      </c>
      <c r="E424" s="22">
        <f>IF('Training Data'!$B421="A",1,0)</f>
        <v>1</v>
      </c>
      <c r="F424" s="37">
        <v>0</v>
      </c>
      <c r="G424" s="37">
        <v>0</v>
      </c>
      <c r="H424" s="37">
        <v>0</v>
      </c>
      <c r="I424" s="37">
        <v>0</v>
      </c>
      <c r="J424" s="37">
        <v>0</v>
      </c>
      <c r="K424" s="37">
        <v>0</v>
      </c>
      <c r="L424" s="37">
        <v>0</v>
      </c>
      <c r="M424" s="37">
        <v>0</v>
      </c>
      <c r="N424" s="37">
        <v>0</v>
      </c>
      <c r="O424" s="37">
        <v>0</v>
      </c>
      <c r="P424" s="37">
        <v>0</v>
      </c>
      <c r="Q424" s="37">
        <v>0</v>
      </c>
      <c r="R424" s="37">
        <v>0</v>
      </c>
      <c r="S424" s="37">
        <v>0</v>
      </c>
      <c r="T424" s="22">
        <v>0</v>
      </c>
      <c r="U424" s="24">
        <v>1</v>
      </c>
      <c r="V424" s="76">
        <v>1</v>
      </c>
      <c r="W424" s="71">
        <f t="shared" si="18"/>
        <v>-0.38233458467905479</v>
      </c>
      <c r="X424" s="68">
        <f t="shared" si="19"/>
        <v>0.40556394725733269</v>
      </c>
      <c r="Y424" s="109">
        <f t="shared" si="20"/>
        <v>0.35335422080028317</v>
      </c>
    </row>
    <row r="425" spans="2:25" x14ac:dyDescent="0.25">
      <c r="B425" s="26">
        <f>IF('Training Data'!A422="M",1,0)</f>
        <v>0</v>
      </c>
      <c r="C425" s="22">
        <f>IF('Training Data'!A422="F",1,0)</f>
        <v>1</v>
      </c>
      <c r="D425" s="26">
        <f>IF('Training Data'!$B422="H",1,0)</f>
        <v>0</v>
      </c>
      <c r="E425" s="22">
        <f>IF('Training Data'!$B422="A",1,0)</f>
        <v>1</v>
      </c>
      <c r="F425" s="37">
        <v>0</v>
      </c>
      <c r="G425" s="37">
        <v>1</v>
      </c>
      <c r="H425" s="37">
        <v>0</v>
      </c>
      <c r="I425" s="37">
        <v>0</v>
      </c>
      <c r="J425" s="37">
        <v>0</v>
      </c>
      <c r="K425" s="37">
        <v>0</v>
      </c>
      <c r="L425" s="37">
        <v>0</v>
      </c>
      <c r="M425" s="37">
        <v>1</v>
      </c>
      <c r="N425" s="37">
        <v>0</v>
      </c>
      <c r="O425" s="37">
        <v>0</v>
      </c>
      <c r="P425" s="37">
        <v>0</v>
      </c>
      <c r="Q425" s="37">
        <v>0</v>
      </c>
      <c r="R425" s="37">
        <v>0</v>
      </c>
      <c r="S425" s="37">
        <v>0</v>
      </c>
      <c r="T425" s="22">
        <v>0</v>
      </c>
      <c r="U425" s="24">
        <v>1</v>
      </c>
      <c r="V425" s="76">
        <v>1</v>
      </c>
      <c r="W425" s="71">
        <f t="shared" si="18"/>
        <v>-1.5987206134066065</v>
      </c>
      <c r="X425" s="68">
        <f t="shared" si="19"/>
        <v>0.16816050275128849</v>
      </c>
      <c r="Y425" s="109">
        <f t="shared" si="20"/>
        <v>0.69195694918298911</v>
      </c>
    </row>
    <row r="426" spans="2:25" x14ac:dyDescent="0.25">
      <c r="B426" s="26">
        <f>IF('Training Data'!A423="M",1,0)</f>
        <v>0</v>
      </c>
      <c r="C426" s="22">
        <f>IF('Training Data'!A423="F",1,0)</f>
        <v>1</v>
      </c>
      <c r="D426" s="26">
        <f>IF('Training Data'!$B423="H",1,0)</f>
        <v>0</v>
      </c>
      <c r="E426" s="22">
        <f>IF('Training Data'!$B423="A",1,0)</f>
        <v>1</v>
      </c>
      <c r="F426" s="37">
        <v>0</v>
      </c>
      <c r="G426" s="37">
        <v>0</v>
      </c>
      <c r="H426" s="37">
        <v>0</v>
      </c>
      <c r="I426" s="37">
        <v>1</v>
      </c>
      <c r="J426" s="37">
        <v>1</v>
      </c>
      <c r="K426" s="37">
        <v>0</v>
      </c>
      <c r="L426" s="37">
        <v>0</v>
      </c>
      <c r="M426" s="37">
        <v>0</v>
      </c>
      <c r="N426" s="37">
        <v>0</v>
      </c>
      <c r="O426" s="37">
        <v>0</v>
      </c>
      <c r="P426" s="37">
        <v>0</v>
      </c>
      <c r="Q426" s="37">
        <v>1</v>
      </c>
      <c r="R426" s="37">
        <v>1</v>
      </c>
      <c r="S426" s="37">
        <v>0</v>
      </c>
      <c r="T426" s="22">
        <v>0</v>
      </c>
      <c r="U426" s="24">
        <v>1</v>
      </c>
      <c r="V426" s="76">
        <v>1</v>
      </c>
      <c r="W426" s="71">
        <f t="shared" si="18"/>
        <v>10.718108552332945</v>
      </c>
      <c r="X426" s="68">
        <f t="shared" si="19"/>
        <v>0.99997786013420698</v>
      </c>
      <c r="Y426" s="109">
        <f t="shared" si="20"/>
        <v>4.9017365733315672E-10</v>
      </c>
    </row>
    <row r="427" spans="2:25" x14ac:dyDescent="0.25">
      <c r="B427" s="26">
        <f>IF('Training Data'!A424="M",1,0)</f>
        <v>1</v>
      </c>
      <c r="C427" s="22">
        <f>IF('Training Data'!A424="F",1,0)</f>
        <v>0</v>
      </c>
      <c r="D427" s="26">
        <f>IF('Training Data'!$B424="H",1,0)</f>
        <v>1</v>
      </c>
      <c r="E427" s="22">
        <f>IF('Training Data'!$B424="A",1,0)</f>
        <v>0</v>
      </c>
      <c r="F427" s="37">
        <v>0</v>
      </c>
      <c r="G427" s="37">
        <v>0</v>
      </c>
      <c r="H427" s="37">
        <v>0</v>
      </c>
      <c r="I427" s="37">
        <v>0</v>
      </c>
      <c r="J427" s="37">
        <v>1</v>
      </c>
      <c r="K427" s="37">
        <v>0</v>
      </c>
      <c r="L427" s="37">
        <v>0</v>
      </c>
      <c r="M427" s="37">
        <v>0</v>
      </c>
      <c r="N427" s="37">
        <v>0</v>
      </c>
      <c r="O427" s="37">
        <v>0</v>
      </c>
      <c r="P427" s="37">
        <v>1</v>
      </c>
      <c r="Q427" s="37">
        <v>0</v>
      </c>
      <c r="R427" s="37">
        <v>0</v>
      </c>
      <c r="S427" s="37">
        <v>1</v>
      </c>
      <c r="T427" s="22">
        <v>1</v>
      </c>
      <c r="U427" s="24">
        <v>1</v>
      </c>
      <c r="V427" s="76">
        <v>1</v>
      </c>
      <c r="W427" s="71">
        <f t="shared" si="18"/>
        <v>0.97457139398559522</v>
      </c>
      <c r="X427" s="68">
        <f t="shared" si="19"/>
        <v>0.72602973525869985</v>
      </c>
      <c r="Y427" s="109">
        <f t="shared" si="20"/>
        <v>7.5059705962418094E-2</v>
      </c>
    </row>
    <row r="428" spans="2:25" x14ac:dyDescent="0.25">
      <c r="B428" s="26">
        <f>IF('Training Data'!A425="M",1,0)</f>
        <v>0</v>
      </c>
      <c r="C428" s="22">
        <f>IF('Training Data'!A425="F",1,0)</f>
        <v>0</v>
      </c>
      <c r="D428" s="26">
        <f>IF('Training Data'!$B425="H",1,0)</f>
        <v>1</v>
      </c>
      <c r="E428" s="22">
        <f>IF('Training Data'!$B425="A",1,0)</f>
        <v>0</v>
      </c>
      <c r="F428" s="37">
        <v>1</v>
      </c>
      <c r="G428" s="37">
        <v>0</v>
      </c>
      <c r="H428" s="37">
        <v>0</v>
      </c>
      <c r="I428" s="37">
        <v>0</v>
      </c>
      <c r="J428" s="37">
        <v>0</v>
      </c>
      <c r="K428" s="37">
        <v>0</v>
      </c>
      <c r="L428" s="37">
        <v>0</v>
      </c>
      <c r="M428" s="37">
        <v>0</v>
      </c>
      <c r="N428" s="37">
        <v>0</v>
      </c>
      <c r="O428" s="37">
        <v>0</v>
      </c>
      <c r="P428" s="37">
        <v>0</v>
      </c>
      <c r="Q428" s="37">
        <v>0</v>
      </c>
      <c r="R428" s="37">
        <v>0</v>
      </c>
      <c r="S428" s="37">
        <v>0</v>
      </c>
      <c r="T428" s="22">
        <v>0</v>
      </c>
      <c r="U428" s="24">
        <v>1</v>
      </c>
      <c r="V428" s="76">
        <v>1</v>
      </c>
      <c r="W428" s="71">
        <f t="shared" si="18"/>
        <v>2.8553521818350442</v>
      </c>
      <c r="X428" s="68">
        <f t="shared" si="19"/>
        <v>0.94559468537370528</v>
      </c>
      <c r="Y428" s="109">
        <f t="shared" si="20"/>
        <v>2.9599382595861183E-3</v>
      </c>
    </row>
    <row r="429" spans="2:25" x14ac:dyDescent="0.25">
      <c r="B429" s="26">
        <f>IF('Training Data'!A426="M",1,0)</f>
        <v>0</v>
      </c>
      <c r="C429" s="22">
        <f>IF('Training Data'!A426="F",1,0)</f>
        <v>1</v>
      </c>
      <c r="D429" s="26">
        <f>IF('Training Data'!$B426="H",1,0)</f>
        <v>0</v>
      </c>
      <c r="E429" s="22">
        <f>IF('Training Data'!$B426="A",1,0)</f>
        <v>1</v>
      </c>
      <c r="F429" s="37">
        <v>0</v>
      </c>
      <c r="G429" s="37">
        <v>0</v>
      </c>
      <c r="H429" s="37">
        <v>0</v>
      </c>
      <c r="I429" s="37">
        <v>0</v>
      </c>
      <c r="J429" s="37">
        <v>0</v>
      </c>
      <c r="K429" s="37">
        <v>0</v>
      </c>
      <c r="L429" s="37">
        <v>0</v>
      </c>
      <c r="M429" s="37">
        <v>0</v>
      </c>
      <c r="N429" s="37">
        <v>0</v>
      </c>
      <c r="O429" s="37">
        <v>0</v>
      </c>
      <c r="P429" s="37">
        <v>0</v>
      </c>
      <c r="Q429" s="37">
        <v>0</v>
      </c>
      <c r="R429" s="37">
        <v>0</v>
      </c>
      <c r="S429" s="37">
        <v>0</v>
      </c>
      <c r="T429" s="22">
        <v>1</v>
      </c>
      <c r="U429" s="24">
        <v>1</v>
      </c>
      <c r="V429" s="76">
        <v>1</v>
      </c>
      <c r="W429" s="71">
        <f t="shared" si="18"/>
        <v>1.9421992624049618</v>
      </c>
      <c r="X429" s="68">
        <f t="shared" si="19"/>
        <v>0.87459355663956939</v>
      </c>
      <c r="Y429" s="109">
        <f t="shared" si="20"/>
        <v>1.5726776036312892E-2</v>
      </c>
    </row>
    <row r="430" spans="2:25" x14ac:dyDescent="0.25">
      <c r="B430" s="26">
        <f>IF('Training Data'!A427="M",1,0)</f>
        <v>1</v>
      </c>
      <c r="C430" s="22">
        <f>IF('Training Data'!A427="F",1,0)</f>
        <v>0</v>
      </c>
      <c r="D430" s="26">
        <f>IF('Training Data'!$B427="H",1,0)</f>
        <v>1</v>
      </c>
      <c r="E430" s="22">
        <f>IF('Training Data'!$B427="A",1,0)</f>
        <v>0</v>
      </c>
      <c r="F430" s="37">
        <v>1</v>
      </c>
      <c r="G430" s="37">
        <v>0</v>
      </c>
      <c r="H430" s="37">
        <v>0</v>
      </c>
      <c r="I430" s="37">
        <v>0</v>
      </c>
      <c r="J430" s="37">
        <v>0</v>
      </c>
      <c r="K430" s="37">
        <v>0</v>
      </c>
      <c r="L430" s="37">
        <v>1</v>
      </c>
      <c r="M430" s="37">
        <v>0</v>
      </c>
      <c r="N430" s="37">
        <v>0</v>
      </c>
      <c r="O430" s="37">
        <v>0</v>
      </c>
      <c r="P430" s="37">
        <v>0</v>
      </c>
      <c r="Q430" s="37">
        <v>0</v>
      </c>
      <c r="R430" s="37">
        <v>1</v>
      </c>
      <c r="S430" s="37">
        <v>0</v>
      </c>
      <c r="T430" s="22">
        <v>0</v>
      </c>
      <c r="U430" s="24">
        <v>1</v>
      </c>
      <c r="V430" s="76">
        <v>1</v>
      </c>
      <c r="W430" s="71">
        <f t="shared" si="18"/>
        <v>5.442190061704701</v>
      </c>
      <c r="X430" s="68">
        <f t="shared" si="19"/>
        <v>0.99568867804675865</v>
      </c>
      <c r="Y430" s="109">
        <f t="shared" si="20"/>
        <v>1.8587496984500842E-5</v>
      </c>
    </row>
    <row r="431" spans="2:25" x14ac:dyDescent="0.25">
      <c r="B431" s="26">
        <f>IF('Training Data'!A428="M",1,0)</f>
        <v>0</v>
      </c>
      <c r="C431" s="22">
        <f>IF('Training Data'!A428="F",1,0)</f>
        <v>1</v>
      </c>
      <c r="D431" s="26">
        <f>IF('Training Data'!$B428="H",1,0)</f>
        <v>1</v>
      </c>
      <c r="E431" s="22">
        <f>IF('Training Data'!$B428="A",1,0)</f>
        <v>0</v>
      </c>
      <c r="F431" s="37">
        <v>0</v>
      </c>
      <c r="G431" s="37">
        <v>0</v>
      </c>
      <c r="H431" s="37">
        <v>0</v>
      </c>
      <c r="I431" s="37">
        <v>0</v>
      </c>
      <c r="J431" s="37">
        <v>0</v>
      </c>
      <c r="K431" s="37">
        <v>0</v>
      </c>
      <c r="L431" s="37">
        <v>0</v>
      </c>
      <c r="M431" s="37">
        <v>0</v>
      </c>
      <c r="N431" s="37">
        <v>0</v>
      </c>
      <c r="O431" s="37">
        <v>0</v>
      </c>
      <c r="P431" s="37">
        <v>0</v>
      </c>
      <c r="Q431" s="37">
        <v>0</v>
      </c>
      <c r="R431" s="37">
        <v>0</v>
      </c>
      <c r="S431" s="37">
        <v>0</v>
      </c>
      <c r="T431" s="22">
        <v>0</v>
      </c>
      <c r="U431" s="24">
        <v>1</v>
      </c>
      <c r="V431" s="76">
        <v>1</v>
      </c>
      <c r="W431" s="71">
        <f t="shared" si="18"/>
        <v>-0.72444751721360601</v>
      </c>
      <c r="X431" s="68">
        <f t="shared" si="19"/>
        <v>0.32641436219367859</v>
      </c>
      <c r="Y431" s="109">
        <f t="shared" si="20"/>
        <v>0.45371761145894879</v>
      </c>
    </row>
    <row r="432" spans="2:25" x14ac:dyDescent="0.25">
      <c r="B432" s="26">
        <f>IF('Training Data'!A429="M",1,0)</f>
        <v>0</v>
      </c>
      <c r="C432" s="22">
        <f>IF('Training Data'!A429="F",1,0)</f>
        <v>1</v>
      </c>
      <c r="D432" s="26">
        <f>IF('Training Data'!$B429="H",1,0)</f>
        <v>0</v>
      </c>
      <c r="E432" s="22">
        <f>IF('Training Data'!$B429="A",1,0)</f>
        <v>1</v>
      </c>
      <c r="F432" s="37">
        <v>0</v>
      </c>
      <c r="G432" s="37">
        <v>0</v>
      </c>
      <c r="H432" s="37">
        <v>0</v>
      </c>
      <c r="I432" s="37">
        <v>0</v>
      </c>
      <c r="J432" s="37">
        <v>0</v>
      </c>
      <c r="K432" s="37">
        <v>0</v>
      </c>
      <c r="L432" s="37">
        <v>0</v>
      </c>
      <c r="M432" s="37">
        <v>0</v>
      </c>
      <c r="N432" s="37">
        <v>1</v>
      </c>
      <c r="O432" s="37">
        <v>0</v>
      </c>
      <c r="P432" s="37">
        <v>0</v>
      </c>
      <c r="Q432" s="37">
        <v>0</v>
      </c>
      <c r="R432" s="37">
        <v>0</v>
      </c>
      <c r="S432" s="37">
        <v>0</v>
      </c>
      <c r="T432" s="22">
        <v>0</v>
      </c>
      <c r="U432" s="24">
        <v>1</v>
      </c>
      <c r="V432" s="76">
        <v>1</v>
      </c>
      <c r="W432" s="71">
        <f t="shared" si="18"/>
        <v>1.2855300254357087</v>
      </c>
      <c r="X432" s="68">
        <f t="shared" si="19"/>
        <v>0.78338963868023215</v>
      </c>
      <c r="Y432" s="109">
        <f t="shared" si="20"/>
        <v>4.6920048631080381E-2</v>
      </c>
    </row>
    <row r="433" spans="2:25" x14ac:dyDescent="0.25">
      <c r="B433" s="26">
        <f>IF('Training Data'!A430="M",1,0)</f>
        <v>0</v>
      </c>
      <c r="C433" s="22">
        <f>IF('Training Data'!A430="F",1,0)</f>
        <v>1</v>
      </c>
      <c r="D433" s="26">
        <f>IF('Training Data'!$B430="H",1,0)</f>
        <v>0</v>
      </c>
      <c r="E433" s="22">
        <f>IF('Training Data'!$B430="A",1,0)</f>
        <v>1</v>
      </c>
      <c r="F433" s="37">
        <v>0</v>
      </c>
      <c r="G433" s="37">
        <v>0</v>
      </c>
      <c r="H433" s="37">
        <v>0</v>
      </c>
      <c r="I433" s="37">
        <v>0</v>
      </c>
      <c r="J433" s="37">
        <v>1</v>
      </c>
      <c r="K433" s="37">
        <v>0</v>
      </c>
      <c r="L433" s="37">
        <v>0</v>
      </c>
      <c r="M433" s="37">
        <v>0</v>
      </c>
      <c r="N433" s="37">
        <v>0</v>
      </c>
      <c r="O433" s="37">
        <v>0</v>
      </c>
      <c r="P433" s="37">
        <v>0</v>
      </c>
      <c r="Q433" s="37">
        <v>0</v>
      </c>
      <c r="R433" s="37">
        <v>0</v>
      </c>
      <c r="S433" s="37">
        <v>0</v>
      </c>
      <c r="T433" s="22">
        <v>0</v>
      </c>
      <c r="U433" s="24">
        <v>1</v>
      </c>
      <c r="V433" s="76">
        <v>1</v>
      </c>
      <c r="W433" s="71">
        <f t="shared" si="18"/>
        <v>2.4729153192026798</v>
      </c>
      <c r="X433" s="68">
        <f t="shared" si="19"/>
        <v>0.92222113628047453</v>
      </c>
      <c r="Y433" s="109">
        <f t="shared" si="20"/>
        <v>6.0495516415005153E-3</v>
      </c>
    </row>
    <row r="434" spans="2:25" x14ac:dyDescent="0.25">
      <c r="B434" s="26">
        <f>IF('Training Data'!A431="M",1,0)</f>
        <v>0</v>
      </c>
      <c r="C434" s="22">
        <f>IF('Training Data'!A431="F",1,0)</f>
        <v>1</v>
      </c>
      <c r="D434" s="26">
        <f>IF('Training Data'!$B431="H",1,0)</f>
        <v>1</v>
      </c>
      <c r="E434" s="22">
        <f>IF('Training Data'!$B431="A",1,0)</f>
        <v>0</v>
      </c>
      <c r="F434" s="37">
        <v>1</v>
      </c>
      <c r="G434" s="37">
        <v>0</v>
      </c>
      <c r="H434" s="37">
        <v>0</v>
      </c>
      <c r="I434" s="37">
        <v>0</v>
      </c>
      <c r="J434" s="37">
        <v>0</v>
      </c>
      <c r="K434" s="37">
        <v>0</v>
      </c>
      <c r="L434" s="37">
        <v>0</v>
      </c>
      <c r="M434" s="37">
        <v>0</v>
      </c>
      <c r="N434" s="37">
        <v>0</v>
      </c>
      <c r="O434" s="37">
        <v>0</v>
      </c>
      <c r="P434" s="37">
        <v>1</v>
      </c>
      <c r="Q434" s="37">
        <v>0</v>
      </c>
      <c r="R434" s="37">
        <v>0</v>
      </c>
      <c r="S434" s="37">
        <v>0</v>
      </c>
      <c r="T434" s="22">
        <v>0</v>
      </c>
      <c r="U434" s="24">
        <v>1</v>
      </c>
      <c r="V434" s="76">
        <v>1</v>
      </c>
      <c r="W434" s="71">
        <f t="shared" si="18"/>
        <v>0.82445728130510709</v>
      </c>
      <c r="X434" s="68">
        <f t="shared" si="19"/>
        <v>0.69518167720777502</v>
      </c>
      <c r="Y434" s="109">
        <f t="shared" si="20"/>
        <v>9.291420990986507E-2</v>
      </c>
    </row>
    <row r="435" spans="2:25" x14ac:dyDescent="0.25">
      <c r="B435" s="26">
        <f>IF('Training Data'!A432="M",1,0)</f>
        <v>0</v>
      </c>
      <c r="C435" s="22">
        <f>IF('Training Data'!A432="F",1,0)</f>
        <v>1</v>
      </c>
      <c r="D435" s="26">
        <f>IF('Training Data'!$B432="H",1,0)</f>
        <v>0</v>
      </c>
      <c r="E435" s="22">
        <f>IF('Training Data'!$B432="A",1,0)</f>
        <v>1</v>
      </c>
      <c r="F435" s="37">
        <v>0</v>
      </c>
      <c r="G435" s="37">
        <v>0</v>
      </c>
      <c r="H435" s="37">
        <v>0</v>
      </c>
      <c r="I435" s="37">
        <v>0</v>
      </c>
      <c r="J435" s="37">
        <v>0</v>
      </c>
      <c r="K435" s="37">
        <v>0</v>
      </c>
      <c r="L435" s="37">
        <v>0</v>
      </c>
      <c r="M435" s="37">
        <v>1</v>
      </c>
      <c r="N435" s="37">
        <v>0</v>
      </c>
      <c r="O435" s="37">
        <v>0</v>
      </c>
      <c r="P435" s="37">
        <v>0</v>
      </c>
      <c r="Q435" s="37">
        <v>0</v>
      </c>
      <c r="R435" s="37">
        <v>1</v>
      </c>
      <c r="S435" s="37">
        <v>0</v>
      </c>
      <c r="T435" s="22">
        <v>0</v>
      </c>
      <c r="U435" s="24">
        <v>1</v>
      </c>
      <c r="V435" s="76">
        <v>1</v>
      </c>
      <c r="W435" s="71">
        <f t="shared" si="18"/>
        <v>2.9301691265234115</v>
      </c>
      <c r="X435" s="68">
        <f t="shared" si="19"/>
        <v>0.94931781295662554</v>
      </c>
      <c r="Y435" s="109">
        <f t="shared" si="20"/>
        <v>2.5686840834995939E-3</v>
      </c>
    </row>
    <row r="436" spans="2:25" x14ac:dyDescent="0.25">
      <c r="B436" s="26">
        <f>IF('Training Data'!A433="M",1,0)</f>
        <v>0</v>
      </c>
      <c r="C436" s="22">
        <f>IF('Training Data'!A433="F",1,0)</f>
        <v>1</v>
      </c>
      <c r="D436" s="26">
        <f>IF('Training Data'!$B433="H",1,0)</f>
        <v>1</v>
      </c>
      <c r="E436" s="22">
        <f>IF('Training Data'!$B433="A",1,0)</f>
        <v>0</v>
      </c>
      <c r="F436" s="37">
        <v>0</v>
      </c>
      <c r="G436" s="37">
        <v>0</v>
      </c>
      <c r="H436" s="37">
        <v>0</v>
      </c>
      <c r="I436" s="37">
        <v>0</v>
      </c>
      <c r="J436" s="37">
        <v>0</v>
      </c>
      <c r="K436" s="37">
        <v>0</v>
      </c>
      <c r="L436" s="37">
        <v>0</v>
      </c>
      <c r="M436" s="37">
        <v>0</v>
      </c>
      <c r="N436" s="37">
        <v>0</v>
      </c>
      <c r="O436" s="37">
        <v>1</v>
      </c>
      <c r="P436" s="37">
        <v>0</v>
      </c>
      <c r="Q436" s="37">
        <v>0</v>
      </c>
      <c r="R436" s="37">
        <v>1</v>
      </c>
      <c r="S436" s="37">
        <v>0</v>
      </c>
      <c r="T436" s="22">
        <v>0</v>
      </c>
      <c r="U436" s="24">
        <v>1</v>
      </c>
      <c r="V436" s="76">
        <v>1</v>
      </c>
      <c r="W436" s="71">
        <f t="shared" si="18"/>
        <v>2.0054989729319366</v>
      </c>
      <c r="X436" s="68">
        <f t="shared" si="19"/>
        <v>0.88137322695838005</v>
      </c>
      <c r="Y436" s="109">
        <f t="shared" si="20"/>
        <v>1.407231128226801E-2</v>
      </c>
    </row>
    <row r="437" spans="2:25" x14ac:dyDescent="0.25">
      <c r="B437" s="26">
        <f>IF('Training Data'!A434="M",1,0)</f>
        <v>0</v>
      </c>
      <c r="C437" s="22">
        <f>IF('Training Data'!A434="F",1,0)</f>
        <v>1</v>
      </c>
      <c r="D437" s="26">
        <f>IF('Training Data'!$B434="H",1,0)</f>
        <v>0</v>
      </c>
      <c r="E437" s="22">
        <f>IF('Training Data'!$B434="A",1,0)</f>
        <v>1</v>
      </c>
      <c r="F437" s="37">
        <v>0</v>
      </c>
      <c r="G437" s="37">
        <v>0</v>
      </c>
      <c r="H437" s="37">
        <v>0</v>
      </c>
      <c r="I437" s="37">
        <v>1</v>
      </c>
      <c r="J437" s="37">
        <v>0</v>
      </c>
      <c r="K437" s="37">
        <v>0</v>
      </c>
      <c r="L437" s="37">
        <v>0</v>
      </c>
      <c r="M437" s="37">
        <v>0</v>
      </c>
      <c r="N437" s="37">
        <v>0</v>
      </c>
      <c r="O437" s="37">
        <v>0</v>
      </c>
      <c r="P437" s="37">
        <v>0</v>
      </c>
      <c r="Q437" s="37">
        <v>1</v>
      </c>
      <c r="R437" s="37">
        <v>0</v>
      </c>
      <c r="S437" s="37">
        <v>0</v>
      </c>
      <c r="T437" s="22">
        <v>0</v>
      </c>
      <c r="U437" s="24">
        <v>1</v>
      </c>
      <c r="V437" s="76">
        <v>1</v>
      </c>
      <c r="W437" s="71">
        <f t="shared" si="18"/>
        <v>6.5478115832780643</v>
      </c>
      <c r="X437" s="68">
        <f t="shared" si="19"/>
        <v>0.99856880254767966</v>
      </c>
      <c r="Y437" s="109">
        <f t="shared" si="20"/>
        <v>2.0483261475282407E-6</v>
      </c>
    </row>
    <row r="438" spans="2:25" x14ac:dyDescent="0.25">
      <c r="B438" s="26">
        <f>IF('Training Data'!A435="M",1,0)</f>
        <v>0</v>
      </c>
      <c r="C438" s="22">
        <f>IF('Training Data'!A435="F",1,0)</f>
        <v>1</v>
      </c>
      <c r="D438" s="26">
        <f>IF('Training Data'!$B435="H",1,0)</f>
        <v>1</v>
      </c>
      <c r="E438" s="22">
        <f>IF('Training Data'!$B435="A",1,0)</f>
        <v>0</v>
      </c>
      <c r="F438" s="37">
        <v>1</v>
      </c>
      <c r="G438" s="37">
        <v>0</v>
      </c>
      <c r="H438" s="37">
        <v>0</v>
      </c>
      <c r="I438" s="37">
        <v>0</v>
      </c>
      <c r="J438" s="37">
        <v>0</v>
      </c>
      <c r="K438" s="37">
        <v>0</v>
      </c>
      <c r="L438" s="37">
        <v>0</v>
      </c>
      <c r="M438" s="37">
        <v>0</v>
      </c>
      <c r="N438" s="37">
        <v>0</v>
      </c>
      <c r="O438" s="37">
        <v>0</v>
      </c>
      <c r="P438" s="37">
        <v>0</v>
      </c>
      <c r="Q438" s="37">
        <v>0</v>
      </c>
      <c r="R438" s="37">
        <v>0</v>
      </c>
      <c r="S438" s="37">
        <v>1</v>
      </c>
      <c r="T438" s="22">
        <v>0</v>
      </c>
      <c r="U438" s="24">
        <v>1</v>
      </c>
      <c r="V438" s="76">
        <v>1</v>
      </c>
      <c r="W438" s="71">
        <f t="shared" si="18"/>
        <v>0.84820107052181626</v>
      </c>
      <c r="X438" s="68">
        <f t="shared" si="19"/>
        <v>0.70018963985844807</v>
      </c>
      <c r="Y438" s="109">
        <f t="shared" si="20"/>
        <v>8.9886252048207077E-2</v>
      </c>
    </row>
    <row r="439" spans="2:25" x14ac:dyDescent="0.25">
      <c r="B439" s="26">
        <f>IF('Training Data'!A436="M",1,0)</f>
        <v>0</v>
      </c>
      <c r="C439" s="22">
        <f>IF('Training Data'!A436="F",1,0)</f>
        <v>0</v>
      </c>
      <c r="D439" s="26">
        <f>IF('Training Data'!$B436="H",1,0)</f>
        <v>0</v>
      </c>
      <c r="E439" s="22">
        <f>IF('Training Data'!$B436="A",1,0)</f>
        <v>1</v>
      </c>
      <c r="F439" s="37">
        <v>0</v>
      </c>
      <c r="G439" s="37">
        <v>0</v>
      </c>
      <c r="H439" s="37">
        <v>0</v>
      </c>
      <c r="I439" s="37">
        <v>0</v>
      </c>
      <c r="J439" s="37">
        <v>1</v>
      </c>
      <c r="K439" s="37">
        <v>0</v>
      </c>
      <c r="L439" s="37">
        <v>0</v>
      </c>
      <c r="M439" s="37">
        <v>0</v>
      </c>
      <c r="N439" s="37">
        <v>0</v>
      </c>
      <c r="O439" s="37">
        <v>1</v>
      </c>
      <c r="P439" s="37">
        <v>0</v>
      </c>
      <c r="Q439" s="37">
        <v>0</v>
      </c>
      <c r="R439" s="37">
        <v>0</v>
      </c>
      <c r="S439" s="37">
        <v>0</v>
      </c>
      <c r="T439" s="22">
        <v>0</v>
      </c>
      <c r="U439" s="24">
        <v>1</v>
      </c>
      <c r="V439" s="76">
        <v>1</v>
      </c>
      <c r="W439" s="71">
        <f t="shared" si="18"/>
        <v>4.3379815737366494</v>
      </c>
      <c r="X439" s="68">
        <f t="shared" si="19"/>
        <v>0.98710557018727585</v>
      </c>
      <c r="Y439" s="109">
        <f t="shared" si="20"/>
        <v>1.6626632019526937E-4</v>
      </c>
    </row>
    <row r="440" spans="2:25" x14ac:dyDescent="0.25">
      <c r="B440" s="26">
        <f>IF('Training Data'!A437="M",1,0)</f>
        <v>0</v>
      </c>
      <c r="C440" s="22">
        <f>IF('Training Data'!A437="F",1,0)</f>
        <v>1</v>
      </c>
      <c r="D440" s="26">
        <f>IF('Training Data'!$B437="H",1,0)</f>
        <v>0</v>
      </c>
      <c r="E440" s="22">
        <f>IF('Training Data'!$B437="A",1,0)</f>
        <v>1</v>
      </c>
      <c r="F440" s="37">
        <v>0</v>
      </c>
      <c r="G440" s="37">
        <v>0</v>
      </c>
      <c r="H440" s="37">
        <v>0</v>
      </c>
      <c r="I440" s="37">
        <v>0</v>
      </c>
      <c r="J440" s="37">
        <v>0</v>
      </c>
      <c r="K440" s="37">
        <v>0</v>
      </c>
      <c r="L440" s="37">
        <v>0</v>
      </c>
      <c r="M440" s="37">
        <v>0</v>
      </c>
      <c r="N440" s="37">
        <v>0</v>
      </c>
      <c r="O440" s="37">
        <v>0</v>
      </c>
      <c r="P440" s="37">
        <v>0</v>
      </c>
      <c r="Q440" s="37">
        <v>0</v>
      </c>
      <c r="R440" s="37">
        <v>1</v>
      </c>
      <c r="S440" s="37">
        <v>0</v>
      </c>
      <c r="T440" s="22">
        <v>0</v>
      </c>
      <c r="U440" s="24">
        <v>1</v>
      </c>
      <c r="V440" s="76">
        <v>1</v>
      </c>
      <c r="W440" s="71">
        <f t="shared" si="18"/>
        <v>0.93271248049409039</v>
      </c>
      <c r="X440" s="68">
        <f t="shared" si="19"/>
        <v>0.71762526480791622</v>
      </c>
      <c r="Y440" s="109">
        <f t="shared" si="20"/>
        <v>7.9735491074799436E-2</v>
      </c>
    </row>
    <row r="441" spans="2:25" x14ac:dyDescent="0.25">
      <c r="B441" s="26">
        <f>IF('Training Data'!A438="M",1,0)</f>
        <v>0</v>
      </c>
      <c r="C441" s="22">
        <f>IF('Training Data'!A438="F",1,0)</f>
        <v>1</v>
      </c>
      <c r="D441" s="26">
        <f>IF('Training Data'!$B438="H",1,0)</f>
        <v>0</v>
      </c>
      <c r="E441" s="22">
        <f>IF('Training Data'!$B438="A",1,0)</f>
        <v>1</v>
      </c>
      <c r="F441" s="37">
        <v>0</v>
      </c>
      <c r="G441" s="37">
        <v>0</v>
      </c>
      <c r="H441" s="37">
        <v>0</v>
      </c>
      <c r="I441" s="37">
        <v>0</v>
      </c>
      <c r="J441" s="37">
        <v>1</v>
      </c>
      <c r="K441" s="37">
        <v>0</v>
      </c>
      <c r="L441" s="37">
        <v>0</v>
      </c>
      <c r="M441" s="37">
        <v>0</v>
      </c>
      <c r="N441" s="37">
        <v>0</v>
      </c>
      <c r="O441" s="37">
        <v>0</v>
      </c>
      <c r="P441" s="37">
        <v>0</v>
      </c>
      <c r="Q441" s="37">
        <v>0</v>
      </c>
      <c r="R441" s="37">
        <v>0</v>
      </c>
      <c r="S441" s="37">
        <v>0</v>
      </c>
      <c r="T441" s="22">
        <v>0</v>
      </c>
      <c r="U441" s="24">
        <v>1</v>
      </c>
      <c r="V441" s="76">
        <v>1</v>
      </c>
      <c r="W441" s="71">
        <f t="shared" si="18"/>
        <v>2.4729153192026798</v>
      </c>
      <c r="X441" s="68">
        <f t="shared" si="19"/>
        <v>0.92222113628047453</v>
      </c>
      <c r="Y441" s="109">
        <f t="shared" si="20"/>
        <v>6.0495516415005153E-3</v>
      </c>
    </row>
    <row r="442" spans="2:25" x14ac:dyDescent="0.25">
      <c r="B442" s="26">
        <f>IF('Training Data'!A439="M",1,0)</f>
        <v>0</v>
      </c>
      <c r="C442" s="22">
        <f>IF('Training Data'!A439="F",1,0)</f>
        <v>1</v>
      </c>
      <c r="D442" s="26">
        <f>IF('Training Data'!$B439="H",1,0)</f>
        <v>1</v>
      </c>
      <c r="E442" s="22">
        <f>IF('Training Data'!$B439="A",1,0)</f>
        <v>0</v>
      </c>
      <c r="F442" s="37">
        <v>0</v>
      </c>
      <c r="G442" s="37">
        <v>0</v>
      </c>
      <c r="H442" s="37">
        <v>0</v>
      </c>
      <c r="I442" s="37">
        <v>0</v>
      </c>
      <c r="J442" s="37">
        <v>0</v>
      </c>
      <c r="K442" s="37">
        <v>0</v>
      </c>
      <c r="L442" s="37">
        <v>0</v>
      </c>
      <c r="M442" s="37">
        <v>0</v>
      </c>
      <c r="N442" s="37">
        <v>0</v>
      </c>
      <c r="O442" s="37">
        <v>0</v>
      </c>
      <c r="P442" s="37">
        <v>0</v>
      </c>
      <c r="Q442" s="37">
        <v>0</v>
      </c>
      <c r="R442" s="37">
        <v>0</v>
      </c>
      <c r="S442" s="37">
        <v>0</v>
      </c>
      <c r="T442" s="22">
        <v>0</v>
      </c>
      <c r="U442" s="24">
        <v>1</v>
      </c>
      <c r="V442" s="76">
        <v>1</v>
      </c>
      <c r="W442" s="71">
        <f t="shared" si="18"/>
        <v>-0.72444751721360601</v>
      </c>
      <c r="X442" s="68">
        <f t="shared" si="19"/>
        <v>0.32641436219367859</v>
      </c>
      <c r="Y442" s="109">
        <f t="shared" si="20"/>
        <v>0.45371761145894879</v>
      </c>
    </row>
    <row r="443" spans="2:25" x14ac:dyDescent="0.25">
      <c r="B443" s="26">
        <f>IF('Training Data'!A440="M",1,0)</f>
        <v>0</v>
      </c>
      <c r="C443" s="22">
        <f>IF('Training Data'!A440="F",1,0)</f>
        <v>1</v>
      </c>
      <c r="D443" s="26">
        <f>IF('Training Data'!$B440="H",1,0)</f>
        <v>1</v>
      </c>
      <c r="E443" s="22">
        <f>IF('Training Data'!$B440="A",1,0)</f>
        <v>0</v>
      </c>
      <c r="F443" s="37">
        <v>0</v>
      </c>
      <c r="G443" s="37">
        <v>0</v>
      </c>
      <c r="H443" s="37">
        <v>0</v>
      </c>
      <c r="I443" s="37">
        <v>0</v>
      </c>
      <c r="J443" s="37">
        <v>0</v>
      </c>
      <c r="K443" s="37">
        <v>0</v>
      </c>
      <c r="L443" s="37">
        <v>0</v>
      </c>
      <c r="M443" s="37">
        <v>0</v>
      </c>
      <c r="N443" s="37">
        <v>0</v>
      </c>
      <c r="O443" s="37">
        <v>0</v>
      </c>
      <c r="P443" s="37">
        <v>0</v>
      </c>
      <c r="Q443" s="37">
        <v>0</v>
      </c>
      <c r="R443" s="37">
        <v>0</v>
      </c>
      <c r="S443" s="37">
        <v>1</v>
      </c>
      <c r="T443" s="22">
        <v>1</v>
      </c>
      <c r="U443" s="24">
        <v>1</v>
      </c>
      <c r="V443" s="76">
        <v>1</v>
      </c>
      <c r="W443" s="71">
        <f t="shared" si="18"/>
        <v>4.3102048118755509E-2</v>
      </c>
      <c r="X443" s="68">
        <f t="shared" si="19"/>
        <v>0.51077384412277138</v>
      </c>
      <c r="Y443" s="109">
        <f t="shared" si="20"/>
        <v>0.2393422315944104</v>
      </c>
    </row>
    <row r="444" spans="2:25" x14ac:dyDescent="0.25">
      <c r="B444" s="26">
        <f>IF('Training Data'!A441="M",1,0)</f>
        <v>1</v>
      </c>
      <c r="C444" s="22">
        <f>IF('Training Data'!A441="F",1,0)</f>
        <v>0</v>
      </c>
      <c r="D444" s="26">
        <f>IF('Training Data'!$B441="H",1,0)</f>
        <v>1</v>
      </c>
      <c r="E444" s="22">
        <f>IF('Training Data'!$B441="A",1,0)</f>
        <v>0</v>
      </c>
      <c r="F444" s="37">
        <v>0</v>
      </c>
      <c r="G444" s="37">
        <v>0</v>
      </c>
      <c r="H444" s="37">
        <v>0</v>
      </c>
      <c r="I444" s="37">
        <v>0</v>
      </c>
      <c r="J444" s="37">
        <v>0</v>
      </c>
      <c r="K444" s="37">
        <v>0</v>
      </c>
      <c r="L444" s="37">
        <v>0</v>
      </c>
      <c r="M444" s="37">
        <v>0</v>
      </c>
      <c r="N444" s="37">
        <v>0</v>
      </c>
      <c r="O444" s="37">
        <v>1</v>
      </c>
      <c r="P444" s="37">
        <v>0</v>
      </c>
      <c r="Q444" s="37">
        <v>0</v>
      </c>
      <c r="R444" s="37">
        <v>0</v>
      </c>
      <c r="S444" s="37">
        <v>0</v>
      </c>
      <c r="T444" s="22">
        <v>0</v>
      </c>
      <c r="U444" s="24">
        <v>1</v>
      </c>
      <c r="V444" s="76">
        <v>1</v>
      </c>
      <c r="W444" s="71">
        <f t="shared" si="18"/>
        <v>0.34739942071226093</v>
      </c>
      <c r="X444" s="68">
        <f t="shared" si="19"/>
        <v>0.58598680348412269</v>
      </c>
      <c r="Y444" s="109">
        <f t="shared" si="20"/>
        <v>0.17140692688929446</v>
      </c>
    </row>
    <row r="445" spans="2:25" x14ac:dyDescent="0.25">
      <c r="B445" s="26">
        <f>IF('Training Data'!A442="M",1,0)</f>
        <v>0</v>
      </c>
      <c r="C445" s="22">
        <f>IF('Training Data'!A442="F",1,0)</f>
        <v>1</v>
      </c>
      <c r="D445" s="26">
        <f>IF('Training Data'!$B442="H",1,0)</f>
        <v>1</v>
      </c>
      <c r="E445" s="22">
        <f>IF('Training Data'!$B442="A",1,0)</f>
        <v>0</v>
      </c>
      <c r="F445" s="37">
        <v>0</v>
      </c>
      <c r="G445" s="37">
        <v>0</v>
      </c>
      <c r="H445" s="37">
        <v>0</v>
      </c>
      <c r="I445" s="37">
        <v>0</v>
      </c>
      <c r="J445" s="37">
        <v>0</v>
      </c>
      <c r="K445" s="37">
        <v>0</v>
      </c>
      <c r="L445" s="37">
        <v>0</v>
      </c>
      <c r="M445" s="37">
        <v>0</v>
      </c>
      <c r="N445" s="37">
        <v>0</v>
      </c>
      <c r="O445" s="37">
        <v>1</v>
      </c>
      <c r="P445" s="37">
        <v>0</v>
      </c>
      <c r="Q445" s="37">
        <v>0</v>
      </c>
      <c r="R445" s="37">
        <v>0</v>
      </c>
      <c r="S445" s="37">
        <v>0</v>
      </c>
      <c r="T445" s="22">
        <v>0</v>
      </c>
      <c r="U445" s="24">
        <v>1</v>
      </c>
      <c r="V445" s="76">
        <v>1</v>
      </c>
      <c r="W445" s="71">
        <f t="shared" si="18"/>
        <v>0.69045190775879139</v>
      </c>
      <c r="X445" s="68">
        <f t="shared" si="19"/>
        <v>0.66606744834190856</v>
      </c>
      <c r="Y445" s="109">
        <f t="shared" si="20"/>
        <v>0.11151094905688391</v>
      </c>
    </row>
    <row r="446" spans="2:25" x14ac:dyDescent="0.25">
      <c r="B446" s="26">
        <f>IF('Training Data'!A443="M",1,0)</f>
        <v>0</v>
      </c>
      <c r="C446" s="22">
        <f>IF('Training Data'!A443="F",1,0)</f>
        <v>1</v>
      </c>
      <c r="D446" s="26">
        <f>IF('Training Data'!$B443="H",1,0)</f>
        <v>1</v>
      </c>
      <c r="E446" s="22">
        <f>IF('Training Data'!$B443="A",1,0)</f>
        <v>0</v>
      </c>
      <c r="F446" s="37">
        <v>0</v>
      </c>
      <c r="G446" s="37">
        <v>0</v>
      </c>
      <c r="H446" s="37">
        <v>0</v>
      </c>
      <c r="I446" s="37">
        <v>0</v>
      </c>
      <c r="J446" s="37">
        <v>1</v>
      </c>
      <c r="K446" s="37">
        <v>0</v>
      </c>
      <c r="L446" s="37">
        <v>0</v>
      </c>
      <c r="M446" s="37">
        <v>0</v>
      </c>
      <c r="N446" s="37">
        <v>0</v>
      </c>
      <c r="O446" s="37">
        <v>1</v>
      </c>
      <c r="P446" s="37">
        <v>0</v>
      </c>
      <c r="Q446" s="37">
        <v>0</v>
      </c>
      <c r="R446" s="37">
        <v>0</v>
      </c>
      <c r="S446" s="37">
        <v>0</v>
      </c>
      <c r="T446" s="22">
        <v>0</v>
      </c>
      <c r="U446" s="24">
        <v>1</v>
      </c>
      <c r="V446" s="76">
        <v>1</v>
      </c>
      <c r="W446" s="71">
        <f t="shared" si="18"/>
        <v>3.5457018116405257</v>
      </c>
      <c r="X446" s="68">
        <f t="shared" si="19"/>
        <v>0.97196052387943599</v>
      </c>
      <c r="Y446" s="109">
        <f t="shared" si="20"/>
        <v>7.8621222111567937E-4</v>
      </c>
    </row>
    <row r="447" spans="2:25" x14ac:dyDescent="0.25">
      <c r="B447" s="26">
        <f>IF('Training Data'!A444="M",1,0)</f>
        <v>0</v>
      </c>
      <c r="C447" s="22">
        <f>IF('Training Data'!A444="F",1,0)</f>
        <v>1</v>
      </c>
      <c r="D447" s="26">
        <f>IF('Training Data'!$B444="H",1,0)</f>
        <v>1</v>
      </c>
      <c r="E447" s="22">
        <f>IF('Training Data'!$B444="A",1,0)</f>
        <v>0</v>
      </c>
      <c r="F447" s="37">
        <v>1</v>
      </c>
      <c r="G447" s="37">
        <v>0</v>
      </c>
      <c r="H447" s="37">
        <v>0</v>
      </c>
      <c r="I447" s="37">
        <v>0</v>
      </c>
      <c r="J447" s="37">
        <v>0</v>
      </c>
      <c r="K447" s="37">
        <v>0</v>
      </c>
      <c r="L447" s="37">
        <v>0</v>
      </c>
      <c r="M447" s="37">
        <v>0</v>
      </c>
      <c r="N447" s="37">
        <v>0</v>
      </c>
      <c r="O447" s="37">
        <v>0</v>
      </c>
      <c r="P447" s="37">
        <v>0</v>
      </c>
      <c r="Q447" s="37">
        <v>0</v>
      </c>
      <c r="R447" s="37">
        <v>1</v>
      </c>
      <c r="S447" s="37">
        <v>0</v>
      </c>
      <c r="T447" s="22">
        <v>1</v>
      </c>
      <c r="U447" s="24">
        <v>1</v>
      </c>
      <c r="V447" s="76">
        <v>1</v>
      </c>
      <c r="W447" s="71">
        <f t="shared" si="18"/>
        <v>6.0447662645306321</v>
      </c>
      <c r="X447" s="68">
        <f t="shared" si="19"/>
        <v>0.99763536994622037</v>
      </c>
      <c r="Y447" s="109">
        <f t="shared" si="20"/>
        <v>5.5914752912378375E-6</v>
      </c>
    </row>
    <row r="448" spans="2:25" x14ac:dyDescent="0.25">
      <c r="B448" s="26">
        <f>IF('Training Data'!A445="M",1,0)</f>
        <v>0</v>
      </c>
      <c r="C448" s="22">
        <f>IF('Training Data'!A445="F",1,0)</f>
        <v>1</v>
      </c>
      <c r="D448" s="26">
        <f>IF('Training Data'!$B445="H",1,0)</f>
        <v>1</v>
      </c>
      <c r="E448" s="22">
        <f>IF('Training Data'!$B445="A",1,0)</f>
        <v>0</v>
      </c>
      <c r="F448" s="37">
        <v>0</v>
      </c>
      <c r="G448" s="37">
        <v>0</v>
      </c>
      <c r="H448" s="37">
        <v>0</v>
      </c>
      <c r="I448" s="37">
        <v>1</v>
      </c>
      <c r="J448" s="37">
        <v>0</v>
      </c>
      <c r="K448" s="37">
        <v>0</v>
      </c>
      <c r="L448" s="37">
        <v>0</v>
      </c>
      <c r="M448" s="37">
        <v>0</v>
      </c>
      <c r="N448" s="37">
        <v>0</v>
      </c>
      <c r="O448" s="37">
        <v>0</v>
      </c>
      <c r="P448" s="37">
        <v>0</v>
      </c>
      <c r="Q448" s="37">
        <v>0</v>
      </c>
      <c r="R448" s="37">
        <v>0</v>
      </c>
      <c r="S448" s="37">
        <v>0</v>
      </c>
      <c r="T448" s="22">
        <v>1</v>
      </c>
      <c r="U448" s="24">
        <v>1</v>
      </c>
      <c r="V448" s="76">
        <v>1</v>
      </c>
      <c r="W448" s="71">
        <f t="shared" si="18"/>
        <v>6.6000863298704102</v>
      </c>
      <c r="X448" s="68">
        <f t="shared" si="19"/>
        <v>0.99864159716605228</v>
      </c>
      <c r="Y448" s="109">
        <f t="shared" si="20"/>
        <v>1.8452582592772104E-6</v>
      </c>
    </row>
    <row r="449" spans="2:25" x14ac:dyDescent="0.25">
      <c r="B449" s="26">
        <f>IF('Training Data'!A446="M",1,0)</f>
        <v>0</v>
      </c>
      <c r="C449" s="22">
        <f>IF('Training Data'!A446="F",1,0)</f>
        <v>0</v>
      </c>
      <c r="D449" s="26">
        <f>IF('Training Data'!$B446="H",1,0)</f>
        <v>1</v>
      </c>
      <c r="E449" s="22">
        <f>IF('Training Data'!$B446="A",1,0)</f>
        <v>0</v>
      </c>
      <c r="F449" s="37">
        <v>0</v>
      </c>
      <c r="G449" s="37">
        <v>0</v>
      </c>
      <c r="H449" s="37">
        <v>0</v>
      </c>
      <c r="I449" s="37">
        <v>0</v>
      </c>
      <c r="J449" s="37">
        <v>0</v>
      </c>
      <c r="K449" s="37">
        <v>0</v>
      </c>
      <c r="L449" s="37">
        <v>0</v>
      </c>
      <c r="M449" s="37">
        <v>1</v>
      </c>
      <c r="N449" s="37">
        <v>0</v>
      </c>
      <c r="O449" s="37">
        <v>0</v>
      </c>
      <c r="P449" s="37">
        <v>0</v>
      </c>
      <c r="Q449" s="37">
        <v>0</v>
      </c>
      <c r="R449" s="37">
        <v>0</v>
      </c>
      <c r="S449" s="37">
        <v>0</v>
      </c>
      <c r="T449" s="22">
        <v>0</v>
      </c>
      <c r="U449" s="24">
        <v>1</v>
      </c>
      <c r="V449" s="76">
        <v>1</v>
      </c>
      <c r="W449" s="71">
        <f t="shared" si="18"/>
        <v>1.7231759583772881</v>
      </c>
      <c r="X449" s="68">
        <f t="shared" si="19"/>
        <v>0.84853746768939209</v>
      </c>
      <c r="Y449" s="109">
        <f t="shared" si="20"/>
        <v>2.2940898693941947E-2</v>
      </c>
    </row>
    <row r="450" spans="2:25" x14ac:dyDescent="0.25">
      <c r="B450" s="26">
        <f>IF('Training Data'!A447="M",1,0)</f>
        <v>1</v>
      </c>
      <c r="C450" s="22">
        <f>IF('Training Data'!A447="F",1,0)</f>
        <v>0</v>
      </c>
      <c r="D450" s="26">
        <f>IF('Training Data'!$B447="H",1,0)</f>
        <v>1</v>
      </c>
      <c r="E450" s="22">
        <f>IF('Training Data'!$B447="A",1,0)</f>
        <v>0</v>
      </c>
      <c r="F450" s="37">
        <v>0</v>
      </c>
      <c r="G450" s="37">
        <v>0</v>
      </c>
      <c r="H450" s="37">
        <v>0</v>
      </c>
      <c r="I450" s="37">
        <v>0</v>
      </c>
      <c r="J450" s="37">
        <v>0</v>
      </c>
      <c r="K450" s="37">
        <v>0</v>
      </c>
      <c r="L450" s="37">
        <v>0</v>
      </c>
      <c r="M450" s="37">
        <v>0</v>
      </c>
      <c r="N450" s="37">
        <v>0</v>
      </c>
      <c r="O450" s="37">
        <v>0</v>
      </c>
      <c r="P450" s="37">
        <v>0</v>
      </c>
      <c r="Q450" s="37">
        <v>0</v>
      </c>
      <c r="R450" s="37">
        <v>1</v>
      </c>
      <c r="S450" s="37">
        <v>0</v>
      </c>
      <c r="T450" s="22">
        <v>0</v>
      </c>
      <c r="U450" s="24">
        <v>1</v>
      </c>
      <c r="V450" s="76">
        <v>1</v>
      </c>
      <c r="W450" s="71">
        <f t="shared" si="18"/>
        <v>0.24754706091300871</v>
      </c>
      <c r="X450" s="68">
        <f t="shared" si="19"/>
        <v>0.56157265718105809</v>
      </c>
      <c r="Y450" s="109">
        <f t="shared" si="20"/>
        <v>0.19221853493127802</v>
      </c>
    </row>
    <row r="451" spans="2:25" x14ac:dyDescent="0.25">
      <c r="B451" s="26">
        <f>IF('Training Data'!A448="M",1,0)</f>
        <v>0</v>
      </c>
      <c r="C451" s="22">
        <f>IF('Training Data'!A448="F",1,0)</f>
        <v>1</v>
      </c>
      <c r="D451" s="26">
        <f>IF('Training Data'!$B448="H",1,0)</f>
        <v>1</v>
      </c>
      <c r="E451" s="22">
        <f>IF('Training Data'!$B448="A",1,0)</f>
        <v>0</v>
      </c>
      <c r="F451" s="37">
        <v>0</v>
      </c>
      <c r="G451" s="37">
        <v>0</v>
      </c>
      <c r="H451" s="37">
        <v>0</v>
      </c>
      <c r="I451" s="37">
        <v>0</v>
      </c>
      <c r="J451" s="37">
        <v>0</v>
      </c>
      <c r="K451" s="37">
        <v>0</v>
      </c>
      <c r="L451" s="37">
        <v>0</v>
      </c>
      <c r="M451" s="37">
        <v>0</v>
      </c>
      <c r="N451" s="37">
        <v>0</v>
      </c>
      <c r="O451" s="37">
        <v>0</v>
      </c>
      <c r="P451" s="37">
        <v>0</v>
      </c>
      <c r="Q451" s="37">
        <v>0</v>
      </c>
      <c r="R451" s="37">
        <v>0</v>
      </c>
      <c r="S451" s="37">
        <v>0</v>
      </c>
      <c r="T451" s="22">
        <v>0</v>
      </c>
      <c r="U451" s="24">
        <v>1</v>
      </c>
      <c r="V451" s="76">
        <v>1</v>
      </c>
      <c r="W451" s="71">
        <f t="shared" si="18"/>
        <v>-0.72444751721360601</v>
      </c>
      <c r="X451" s="68">
        <f t="shared" si="19"/>
        <v>0.32641436219367859</v>
      </c>
      <c r="Y451" s="109">
        <f t="shared" si="20"/>
        <v>0.45371761145894879</v>
      </c>
    </row>
    <row r="452" spans="2:25" x14ac:dyDescent="0.25">
      <c r="B452" s="26">
        <f>IF('Training Data'!A449="M",1,0)</f>
        <v>0</v>
      </c>
      <c r="C452" s="22">
        <f>IF('Training Data'!A449="F",1,0)</f>
        <v>1</v>
      </c>
      <c r="D452" s="26">
        <f>IF('Training Data'!$B449="H",1,0)</f>
        <v>1</v>
      </c>
      <c r="E452" s="22">
        <f>IF('Training Data'!$B449="A",1,0)</f>
        <v>0</v>
      </c>
      <c r="F452" s="37">
        <v>1</v>
      </c>
      <c r="G452" s="37">
        <v>0</v>
      </c>
      <c r="H452" s="37">
        <v>0</v>
      </c>
      <c r="I452" s="37">
        <v>0</v>
      </c>
      <c r="J452" s="37">
        <v>0</v>
      </c>
      <c r="K452" s="37">
        <v>0</v>
      </c>
      <c r="L452" s="37">
        <v>0</v>
      </c>
      <c r="M452" s="37">
        <v>0</v>
      </c>
      <c r="N452" s="37">
        <v>1</v>
      </c>
      <c r="O452" s="37">
        <v>0</v>
      </c>
      <c r="P452" s="37">
        <v>0</v>
      </c>
      <c r="Q452" s="37">
        <v>0</v>
      </c>
      <c r="R452" s="37">
        <v>0</v>
      </c>
      <c r="S452" s="37">
        <v>0</v>
      </c>
      <c r="T452" s="22">
        <v>1</v>
      </c>
      <c r="U452" s="24">
        <v>1</v>
      </c>
      <c r="V452" s="76">
        <v>1</v>
      </c>
      <c r="W452" s="71">
        <f t="shared" si="18"/>
        <v>6.397583809472251</v>
      </c>
      <c r="X452" s="68">
        <f t="shared" si="19"/>
        <v>0.99833719276700017</v>
      </c>
      <c r="Y452" s="109">
        <f t="shared" si="20"/>
        <v>2.7649278941165511E-6</v>
      </c>
    </row>
    <row r="453" spans="2:25" x14ac:dyDescent="0.25">
      <c r="B453" s="26">
        <f>IF('Training Data'!A450="M",1,0)</f>
        <v>0</v>
      </c>
      <c r="C453" s="22">
        <f>IF('Training Data'!A450="F",1,0)</f>
        <v>1</v>
      </c>
      <c r="D453" s="26">
        <f>IF('Training Data'!$B450="H",1,0)</f>
        <v>0</v>
      </c>
      <c r="E453" s="22">
        <f>IF('Training Data'!$B450="A",1,0)</f>
        <v>1</v>
      </c>
      <c r="F453" s="37">
        <v>0</v>
      </c>
      <c r="G453" s="37">
        <v>0</v>
      </c>
      <c r="H453" s="37">
        <v>0</v>
      </c>
      <c r="I453" s="37">
        <v>0</v>
      </c>
      <c r="J453" s="37">
        <v>1</v>
      </c>
      <c r="K453" s="37">
        <v>0</v>
      </c>
      <c r="L453" s="37">
        <v>0</v>
      </c>
      <c r="M453" s="37">
        <v>0</v>
      </c>
      <c r="N453" s="37">
        <v>1</v>
      </c>
      <c r="O453" s="37">
        <v>0</v>
      </c>
      <c r="P453" s="37">
        <v>0</v>
      </c>
      <c r="Q453" s="37">
        <v>0</v>
      </c>
      <c r="R453" s="37">
        <v>0</v>
      </c>
      <c r="S453" s="37">
        <v>0</v>
      </c>
      <c r="T453" s="22">
        <v>0</v>
      </c>
      <c r="U453" s="24">
        <v>1</v>
      </c>
      <c r="V453" s="76">
        <v>1</v>
      </c>
      <c r="W453" s="71">
        <f t="shared" ref="W453:W516" si="21">SUMPRODUCT($B$2:$U$2,B453:U453)</f>
        <v>4.1407799293174437</v>
      </c>
      <c r="X453" s="68">
        <f t="shared" si="19"/>
        <v>0.98433873985560627</v>
      </c>
      <c r="Y453" s="109">
        <f t="shared" si="20"/>
        <v>2.4527506931037551E-4</v>
      </c>
    </row>
    <row r="454" spans="2:25" x14ac:dyDescent="0.25">
      <c r="B454" s="26">
        <f>IF('Training Data'!A451="M",1,0)</f>
        <v>0</v>
      </c>
      <c r="C454" s="22">
        <f>IF('Training Data'!A451="F",1,0)</f>
        <v>1</v>
      </c>
      <c r="D454" s="26">
        <f>IF('Training Data'!$B451="H",1,0)</f>
        <v>0</v>
      </c>
      <c r="E454" s="22">
        <f>IF('Training Data'!$B451="A",1,0)</f>
        <v>1</v>
      </c>
      <c r="F454" s="37">
        <v>0</v>
      </c>
      <c r="G454" s="37">
        <v>0</v>
      </c>
      <c r="H454" s="37">
        <v>0</v>
      </c>
      <c r="I454" s="37">
        <v>0</v>
      </c>
      <c r="J454" s="37">
        <v>0</v>
      </c>
      <c r="K454" s="37">
        <v>0</v>
      </c>
      <c r="L454" s="37">
        <v>0</v>
      </c>
      <c r="M454" s="37">
        <v>0</v>
      </c>
      <c r="N454" s="37">
        <v>0</v>
      </c>
      <c r="O454" s="37">
        <v>0</v>
      </c>
      <c r="P454" s="37">
        <v>0</v>
      </c>
      <c r="Q454" s="37">
        <v>0</v>
      </c>
      <c r="R454" s="37">
        <v>0</v>
      </c>
      <c r="S454" s="37">
        <v>0</v>
      </c>
      <c r="T454" s="22">
        <v>0</v>
      </c>
      <c r="U454" s="24">
        <v>1</v>
      </c>
      <c r="V454" s="76">
        <v>1</v>
      </c>
      <c r="W454" s="71">
        <f t="shared" si="21"/>
        <v>-0.38233458467905479</v>
      </c>
      <c r="X454" s="68">
        <f t="shared" ref="X454:X517" si="22">EXP(W454)/(1+EXP(W454))</f>
        <v>0.40556394725733269</v>
      </c>
      <c r="Y454" s="109">
        <f t="shared" ref="Y454:Y517" si="23">(V454-X454)^2</f>
        <v>0.35335422080028317</v>
      </c>
    </row>
    <row r="455" spans="2:25" x14ac:dyDescent="0.25">
      <c r="B455" s="26">
        <f>IF('Training Data'!A452="M",1,0)</f>
        <v>0</v>
      </c>
      <c r="C455" s="22">
        <f>IF('Training Data'!A452="F",1,0)</f>
        <v>1</v>
      </c>
      <c r="D455" s="26">
        <f>IF('Training Data'!$B452="H",1,0)</f>
        <v>1</v>
      </c>
      <c r="E455" s="22">
        <f>IF('Training Data'!$B452="A",1,0)</f>
        <v>0</v>
      </c>
      <c r="F455" s="37">
        <v>0</v>
      </c>
      <c r="G455" s="37">
        <v>0</v>
      </c>
      <c r="H455" s="37">
        <v>0</v>
      </c>
      <c r="I455" s="37">
        <v>0</v>
      </c>
      <c r="J455" s="37">
        <v>0</v>
      </c>
      <c r="K455" s="37">
        <v>0</v>
      </c>
      <c r="L455" s="37">
        <v>0</v>
      </c>
      <c r="M455" s="37">
        <v>0</v>
      </c>
      <c r="N455" s="37">
        <v>0</v>
      </c>
      <c r="O455" s="37">
        <v>0</v>
      </c>
      <c r="P455" s="37">
        <v>0</v>
      </c>
      <c r="Q455" s="37">
        <v>0</v>
      </c>
      <c r="R455" s="37">
        <v>0</v>
      </c>
      <c r="S455" s="37">
        <v>0</v>
      </c>
      <c r="T455" s="22">
        <v>0</v>
      </c>
      <c r="U455" s="24">
        <v>1</v>
      </c>
      <c r="V455" s="76">
        <v>1</v>
      </c>
      <c r="W455" s="71">
        <f t="shared" si="21"/>
        <v>-0.72444751721360601</v>
      </c>
      <c r="X455" s="68">
        <f t="shared" si="22"/>
        <v>0.32641436219367859</v>
      </c>
      <c r="Y455" s="109">
        <f t="shared" si="23"/>
        <v>0.45371761145894879</v>
      </c>
    </row>
    <row r="456" spans="2:25" x14ac:dyDescent="0.25">
      <c r="B456" s="26">
        <f>IF('Training Data'!A453="M",1,0)</f>
        <v>1</v>
      </c>
      <c r="C456" s="22">
        <f>IF('Training Data'!A453="F",1,0)</f>
        <v>0</v>
      </c>
      <c r="D456" s="26">
        <f>IF('Training Data'!$B453="H",1,0)</f>
        <v>1</v>
      </c>
      <c r="E456" s="22">
        <f>IF('Training Data'!$B453="A",1,0)</f>
        <v>0</v>
      </c>
      <c r="F456" s="37">
        <v>0</v>
      </c>
      <c r="G456" s="37">
        <v>0</v>
      </c>
      <c r="H456" s="37">
        <v>0</v>
      </c>
      <c r="I456" s="37">
        <v>0</v>
      </c>
      <c r="J456" s="37">
        <v>1</v>
      </c>
      <c r="K456" s="37">
        <v>0</v>
      </c>
      <c r="L456" s="37">
        <v>0</v>
      </c>
      <c r="M456" s="37">
        <v>0</v>
      </c>
      <c r="N456" s="37">
        <v>0</v>
      </c>
      <c r="O456" s="37">
        <v>0</v>
      </c>
      <c r="P456" s="37">
        <v>0</v>
      </c>
      <c r="Q456" s="37">
        <v>0</v>
      </c>
      <c r="R456" s="37">
        <v>0</v>
      </c>
      <c r="S456" s="37">
        <v>0</v>
      </c>
      <c r="T456" s="22">
        <v>0</v>
      </c>
      <c r="U456" s="24">
        <v>1</v>
      </c>
      <c r="V456" s="76">
        <v>1</v>
      </c>
      <c r="W456" s="71">
        <f t="shared" si="21"/>
        <v>1.7877498996215979</v>
      </c>
      <c r="X456" s="68">
        <f t="shared" si="22"/>
        <v>0.85665118602694479</v>
      </c>
      <c r="Y456" s="109">
        <f t="shared" si="23"/>
        <v>2.0548882467481589E-2</v>
      </c>
    </row>
    <row r="457" spans="2:25" x14ac:dyDescent="0.25">
      <c r="B457" s="26">
        <f>IF('Training Data'!A454="M",1,0)</f>
        <v>0</v>
      </c>
      <c r="C457" s="22">
        <f>IF('Training Data'!A454="F",1,0)</f>
        <v>1</v>
      </c>
      <c r="D457" s="26">
        <f>IF('Training Data'!$B454="H",1,0)</f>
        <v>1</v>
      </c>
      <c r="E457" s="22">
        <f>IF('Training Data'!$B454="A",1,0)</f>
        <v>0</v>
      </c>
      <c r="F457" s="37">
        <v>1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0</v>
      </c>
      <c r="M457" s="37">
        <v>0</v>
      </c>
      <c r="N457" s="37">
        <v>0</v>
      </c>
      <c r="O457" s="37">
        <v>0</v>
      </c>
      <c r="P457" s="37">
        <v>0</v>
      </c>
      <c r="Q457" s="37">
        <v>0</v>
      </c>
      <c r="R457" s="37">
        <v>0</v>
      </c>
      <c r="S457" s="37">
        <v>0</v>
      </c>
      <c r="T457" s="22">
        <v>0</v>
      </c>
      <c r="U457" s="24">
        <v>1</v>
      </c>
      <c r="V457" s="76">
        <v>1</v>
      </c>
      <c r="W457" s="71">
        <f t="shared" si="21"/>
        <v>2.4051853522734712</v>
      </c>
      <c r="X457" s="68">
        <f t="shared" si="22"/>
        <v>0.91722185886417917</v>
      </c>
      <c r="Y457" s="109">
        <f t="shared" si="23"/>
        <v>6.8522206499018719E-3</v>
      </c>
    </row>
    <row r="458" spans="2:25" x14ac:dyDescent="0.25">
      <c r="B458" s="26">
        <f>IF('Training Data'!A455="M",1,0)</f>
        <v>1</v>
      </c>
      <c r="C458" s="22">
        <f>IF('Training Data'!A455="F",1,0)</f>
        <v>0</v>
      </c>
      <c r="D458" s="26">
        <f>IF('Training Data'!$B455="H",1,0)</f>
        <v>0</v>
      </c>
      <c r="E458" s="22">
        <f>IF('Training Data'!$B455="A",1,0)</f>
        <v>1</v>
      </c>
      <c r="F458" s="37">
        <v>0</v>
      </c>
      <c r="G458" s="37">
        <v>0</v>
      </c>
      <c r="H458" s="37">
        <v>0</v>
      </c>
      <c r="I458" s="37">
        <v>0</v>
      </c>
      <c r="J458" s="37">
        <v>1</v>
      </c>
      <c r="K458" s="37">
        <v>0</v>
      </c>
      <c r="L458" s="37">
        <v>0</v>
      </c>
      <c r="M458" s="37">
        <v>0</v>
      </c>
      <c r="N458" s="37">
        <v>0</v>
      </c>
      <c r="O458" s="37">
        <v>1</v>
      </c>
      <c r="P458" s="37">
        <v>0</v>
      </c>
      <c r="Q458" s="37">
        <v>0</v>
      </c>
      <c r="R458" s="37">
        <v>1</v>
      </c>
      <c r="S458" s="37">
        <v>0</v>
      </c>
      <c r="T458" s="22">
        <v>0</v>
      </c>
      <c r="U458" s="24">
        <v>1</v>
      </c>
      <c r="V458" s="76">
        <v>1</v>
      </c>
      <c r="W458" s="71">
        <f t="shared" si="21"/>
        <v>4.8598093223016914</v>
      </c>
      <c r="X458" s="68">
        <f t="shared" si="22"/>
        <v>0.99230766878187338</v>
      </c>
      <c r="Y458" s="109">
        <f t="shared" si="23"/>
        <v>5.917195956936544E-5</v>
      </c>
    </row>
    <row r="459" spans="2:25" x14ac:dyDescent="0.25">
      <c r="B459" s="26">
        <f>IF('Training Data'!A456="M",1,0)</f>
        <v>0</v>
      </c>
      <c r="C459" s="22">
        <f>IF('Training Data'!A456="F",1,0)</f>
        <v>1</v>
      </c>
      <c r="D459" s="26">
        <f>IF('Training Data'!$B456="H",1,0)</f>
        <v>1</v>
      </c>
      <c r="E459" s="22">
        <f>IF('Training Data'!$B456="A",1,0)</f>
        <v>0</v>
      </c>
      <c r="F459" s="37">
        <v>0</v>
      </c>
      <c r="G459" s="37">
        <v>1</v>
      </c>
      <c r="H459" s="37">
        <v>0</v>
      </c>
      <c r="I459" s="37">
        <v>0</v>
      </c>
      <c r="J459" s="37">
        <v>0</v>
      </c>
      <c r="K459" s="37">
        <v>0</v>
      </c>
      <c r="L459" s="37">
        <v>0</v>
      </c>
      <c r="M459" s="37">
        <v>0</v>
      </c>
      <c r="N459" s="37">
        <v>0</v>
      </c>
      <c r="O459" s="37">
        <v>0</v>
      </c>
      <c r="P459" s="37">
        <v>0</v>
      </c>
      <c r="Q459" s="37">
        <v>0</v>
      </c>
      <c r="R459" s="37">
        <v>0</v>
      </c>
      <c r="S459" s="37">
        <v>0</v>
      </c>
      <c r="T459" s="22">
        <v>0</v>
      </c>
      <c r="U459" s="24">
        <v>1</v>
      </c>
      <c r="V459" s="76">
        <v>1</v>
      </c>
      <c r="W459" s="71">
        <f t="shared" si="21"/>
        <v>-3.9382901919704789</v>
      </c>
      <c r="X459" s="68">
        <f t="shared" si="22"/>
        <v>1.9109219717563231E-2</v>
      </c>
      <c r="Y459" s="109">
        <f t="shared" si="23"/>
        <v>0.96214672284308778</v>
      </c>
    </row>
    <row r="460" spans="2:25" x14ac:dyDescent="0.25">
      <c r="B460" s="26">
        <f>IF('Training Data'!A457="M",1,0)</f>
        <v>0</v>
      </c>
      <c r="C460" s="22">
        <f>IF('Training Data'!A457="F",1,0)</f>
        <v>1</v>
      </c>
      <c r="D460" s="26">
        <f>IF('Training Data'!$B457="H",1,0)</f>
        <v>1</v>
      </c>
      <c r="E460" s="22">
        <f>IF('Training Data'!$B457="A",1,0)</f>
        <v>0</v>
      </c>
      <c r="F460" s="37">
        <v>1</v>
      </c>
      <c r="G460" s="37">
        <v>0</v>
      </c>
      <c r="H460" s="37">
        <v>0</v>
      </c>
      <c r="I460" s="37">
        <v>1</v>
      </c>
      <c r="J460" s="37">
        <v>0</v>
      </c>
      <c r="K460" s="37">
        <v>0</v>
      </c>
      <c r="L460" s="37">
        <v>0</v>
      </c>
      <c r="M460" s="37">
        <v>0</v>
      </c>
      <c r="N460" s="37">
        <v>0</v>
      </c>
      <c r="O460" s="37">
        <v>0</v>
      </c>
      <c r="P460" s="37">
        <v>0</v>
      </c>
      <c r="Q460" s="37">
        <v>0</v>
      </c>
      <c r="R460" s="37">
        <v>1</v>
      </c>
      <c r="S460" s="37">
        <v>0</v>
      </c>
      <c r="T460" s="22">
        <v>0</v>
      </c>
      <c r="U460" s="24">
        <v>1</v>
      </c>
      <c r="V460" s="76">
        <v>1</v>
      </c>
      <c r="W460" s="71">
        <f t="shared" si="21"/>
        <v>8.720232417446617</v>
      </c>
      <c r="X460" s="68">
        <f t="shared" si="22"/>
        <v>0.99983677740142618</v>
      </c>
      <c r="Y460" s="109">
        <f t="shared" si="23"/>
        <v>2.66416166851904E-8</v>
      </c>
    </row>
    <row r="461" spans="2:25" x14ac:dyDescent="0.25">
      <c r="B461" s="26">
        <f>IF('Training Data'!A458="M",1,0)</f>
        <v>0</v>
      </c>
      <c r="C461" s="22">
        <f>IF('Training Data'!A458="F",1,0)</f>
        <v>1</v>
      </c>
      <c r="D461" s="26">
        <f>IF('Training Data'!$B458="H",1,0)</f>
        <v>1</v>
      </c>
      <c r="E461" s="22">
        <f>IF('Training Data'!$B458="A",1,0)</f>
        <v>0</v>
      </c>
      <c r="F461" s="37">
        <v>0</v>
      </c>
      <c r="G461" s="37">
        <v>0</v>
      </c>
      <c r="H461" s="37">
        <v>0</v>
      </c>
      <c r="I461" s="37">
        <v>0</v>
      </c>
      <c r="J461" s="37">
        <v>0</v>
      </c>
      <c r="K461" s="37">
        <v>0</v>
      </c>
      <c r="L461" s="37">
        <v>0</v>
      </c>
      <c r="M461" s="37">
        <v>0</v>
      </c>
      <c r="N461" s="37">
        <v>0</v>
      </c>
      <c r="O461" s="37">
        <v>0</v>
      </c>
      <c r="P461" s="37">
        <v>0</v>
      </c>
      <c r="Q461" s="37">
        <v>0</v>
      </c>
      <c r="R461" s="37">
        <v>1</v>
      </c>
      <c r="S461" s="37">
        <v>0</v>
      </c>
      <c r="T461" s="22">
        <v>1</v>
      </c>
      <c r="U461" s="24">
        <v>1</v>
      </c>
      <c r="V461" s="76">
        <v>1</v>
      </c>
      <c r="W461" s="71">
        <f t="shared" si="21"/>
        <v>2.9151333950435556</v>
      </c>
      <c r="X461" s="68">
        <f t="shared" si="22"/>
        <v>0.948589484509475</v>
      </c>
      <c r="Y461" s="109">
        <f t="shared" si="23"/>
        <v>2.643041103001511E-3</v>
      </c>
    </row>
    <row r="462" spans="2:25" x14ac:dyDescent="0.25">
      <c r="B462" s="26">
        <f>IF('Training Data'!A459="M",1,0)</f>
        <v>1</v>
      </c>
      <c r="C462" s="22">
        <f>IF('Training Data'!A459="F",1,0)</f>
        <v>0</v>
      </c>
      <c r="D462" s="26">
        <f>IF('Training Data'!$B459="H",1,0)</f>
        <v>0</v>
      </c>
      <c r="E462" s="22">
        <f>IF('Training Data'!$B459="A",1,0)</f>
        <v>0</v>
      </c>
      <c r="F462" s="37">
        <v>0</v>
      </c>
      <c r="G462" s="37">
        <v>0</v>
      </c>
      <c r="H462" s="37">
        <v>0</v>
      </c>
      <c r="I462" s="37">
        <v>0</v>
      </c>
      <c r="J462" s="37">
        <v>1</v>
      </c>
      <c r="K462" s="37">
        <v>0</v>
      </c>
      <c r="L462" s="37">
        <v>0</v>
      </c>
      <c r="M462" s="37">
        <v>0</v>
      </c>
      <c r="N462" s="37">
        <v>0</v>
      </c>
      <c r="O462" s="37">
        <v>1</v>
      </c>
      <c r="P462" s="37">
        <v>0</v>
      </c>
      <c r="Q462" s="37">
        <v>0</v>
      </c>
      <c r="R462" s="37">
        <v>0</v>
      </c>
      <c r="S462" s="37">
        <v>1</v>
      </c>
      <c r="T462" s="22">
        <v>0</v>
      </c>
      <c r="U462" s="24">
        <v>1</v>
      </c>
      <c r="V462" s="76">
        <v>1</v>
      </c>
      <c r="W462" s="71">
        <f t="shared" si="21"/>
        <v>2.0587291525816944</v>
      </c>
      <c r="X462" s="68">
        <f t="shared" si="22"/>
        <v>0.88682668386755215</v>
      </c>
      <c r="Y462" s="109">
        <f t="shared" si="23"/>
        <v>1.2808199484414981E-2</v>
      </c>
    </row>
    <row r="463" spans="2:25" x14ac:dyDescent="0.25">
      <c r="B463" s="26">
        <f>IF('Training Data'!A460="M",1,0)</f>
        <v>0</v>
      </c>
      <c r="C463" s="22">
        <f>IF('Training Data'!A460="F",1,0)</f>
        <v>0</v>
      </c>
      <c r="D463" s="26">
        <f>IF('Training Data'!$B460="H",1,0)</f>
        <v>1</v>
      </c>
      <c r="E463" s="22">
        <f>IF('Training Data'!$B460="A",1,0)</f>
        <v>0</v>
      </c>
      <c r="F463" s="37">
        <v>0</v>
      </c>
      <c r="G463" s="37">
        <v>0</v>
      </c>
      <c r="H463" s="37">
        <v>0</v>
      </c>
      <c r="I463" s="37">
        <v>0</v>
      </c>
      <c r="J463" s="37">
        <v>0</v>
      </c>
      <c r="K463" s="37">
        <v>0</v>
      </c>
      <c r="L463" s="37">
        <v>0</v>
      </c>
      <c r="M463" s="37">
        <v>0</v>
      </c>
      <c r="N463" s="37">
        <v>0</v>
      </c>
      <c r="O463" s="37">
        <v>1</v>
      </c>
      <c r="P463" s="37">
        <v>0</v>
      </c>
      <c r="Q463" s="37">
        <v>0</v>
      </c>
      <c r="R463" s="37">
        <v>0</v>
      </c>
      <c r="S463" s="37">
        <v>0</v>
      </c>
      <c r="T463" s="22">
        <v>0</v>
      </c>
      <c r="U463" s="24">
        <v>1</v>
      </c>
      <c r="V463" s="76">
        <v>1</v>
      </c>
      <c r="W463" s="71">
        <f t="shared" si="21"/>
        <v>1.1406187373203642</v>
      </c>
      <c r="X463" s="68">
        <f t="shared" si="22"/>
        <v>0.75779322180764985</v>
      </c>
      <c r="Y463" s="109">
        <f t="shared" si="23"/>
        <v>5.8664123402318302E-2</v>
      </c>
    </row>
    <row r="464" spans="2:25" x14ac:dyDescent="0.25">
      <c r="B464" s="26">
        <f>IF('Training Data'!A461="M",1,0)</f>
        <v>0</v>
      </c>
      <c r="C464" s="22">
        <f>IF('Training Data'!A461="F",1,0)</f>
        <v>1</v>
      </c>
      <c r="D464" s="26">
        <f>IF('Training Data'!$B461="H",1,0)</f>
        <v>1</v>
      </c>
      <c r="E464" s="22">
        <f>IF('Training Data'!$B461="A",1,0)</f>
        <v>0</v>
      </c>
      <c r="F464" s="37">
        <v>1</v>
      </c>
      <c r="G464" s="37">
        <v>0</v>
      </c>
      <c r="H464" s="37">
        <v>0</v>
      </c>
      <c r="I464" s="37">
        <v>1</v>
      </c>
      <c r="J464" s="37">
        <v>0</v>
      </c>
      <c r="K464" s="37">
        <v>0</v>
      </c>
      <c r="L464" s="37">
        <v>0</v>
      </c>
      <c r="M464" s="37">
        <v>1</v>
      </c>
      <c r="N464" s="37">
        <v>0</v>
      </c>
      <c r="O464" s="37">
        <v>0</v>
      </c>
      <c r="P464" s="37">
        <v>0</v>
      </c>
      <c r="Q464" s="37">
        <v>0</v>
      </c>
      <c r="R464" s="37">
        <v>0</v>
      </c>
      <c r="S464" s="37">
        <v>0</v>
      </c>
      <c r="T464" s="22">
        <v>0</v>
      </c>
      <c r="U464" s="24">
        <v>1</v>
      </c>
      <c r="V464" s="76">
        <v>1</v>
      </c>
      <c r="W464" s="71">
        <f t="shared" si="21"/>
        <v>9.4026419983027942</v>
      </c>
      <c r="X464" s="68">
        <f t="shared" si="22"/>
        <v>0.99991750100946986</v>
      </c>
      <c r="Y464" s="109">
        <f t="shared" si="23"/>
        <v>6.8060834384928407E-9</v>
      </c>
    </row>
    <row r="465" spans="2:25" x14ac:dyDescent="0.25">
      <c r="B465" s="26">
        <f>IF('Training Data'!A462="M",1,0)</f>
        <v>0</v>
      </c>
      <c r="C465" s="22">
        <f>IF('Training Data'!A462="F",1,0)</f>
        <v>1</v>
      </c>
      <c r="D465" s="26">
        <f>IF('Training Data'!$B462="H",1,0)</f>
        <v>0</v>
      </c>
      <c r="E465" s="22">
        <f>IF('Training Data'!$B462="A",1,0)</f>
        <v>1</v>
      </c>
      <c r="F465" s="37">
        <v>0</v>
      </c>
      <c r="G465" s="37">
        <v>0</v>
      </c>
      <c r="H465" s="37">
        <v>0</v>
      </c>
      <c r="I465" s="37">
        <v>0</v>
      </c>
      <c r="J465" s="37">
        <v>0</v>
      </c>
      <c r="K465" s="37">
        <v>0</v>
      </c>
      <c r="L465" s="37">
        <v>0</v>
      </c>
      <c r="M465" s="37">
        <v>0</v>
      </c>
      <c r="N465" s="37">
        <v>0</v>
      </c>
      <c r="O465" s="37">
        <v>0</v>
      </c>
      <c r="P465" s="37">
        <v>0</v>
      </c>
      <c r="Q465" s="37">
        <v>0</v>
      </c>
      <c r="R465" s="37">
        <v>0</v>
      </c>
      <c r="S465" s="37">
        <v>0</v>
      </c>
      <c r="T465" s="22">
        <v>1</v>
      </c>
      <c r="U465" s="24">
        <v>1</v>
      </c>
      <c r="V465" s="76">
        <v>1</v>
      </c>
      <c r="W465" s="71">
        <f t="shared" si="21"/>
        <v>1.9421992624049618</v>
      </c>
      <c r="X465" s="68">
        <f t="shared" si="22"/>
        <v>0.87459355663956939</v>
      </c>
      <c r="Y465" s="109">
        <f t="shared" si="23"/>
        <v>1.5726776036312892E-2</v>
      </c>
    </row>
    <row r="466" spans="2:25" x14ac:dyDescent="0.25">
      <c r="B466" s="26">
        <f>IF('Training Data'!A463="M",1,0)</f>
        <v>1</v>
      </c>
      <c r="C466" s="22">
        <f>IF('Training Data'!A463="F",1,0)</f>
        <v>0</v>
      </c>
      <c r="D466" s="26">
        <f>IF('Training Data'!$B463="H",1,0)</f>
        <v>1</v>
      </c>
      <c r="E466" s="22">
        <f>IF('Training Data'!$B463="A",1,0)</f>
        <v>0</v>
      </c>
      <c r="F466" s="37">
        <v>0</v>
      </c>
      <c r="G466" s="37">
        <v>0</v>
      </c>
      <c r="H466" s="37">
        <v>0</v>
      </c>
      <c r="I466" s="37">
        <v>0</v>
      </c>
      <c r="J466" s="37">
        <v>1</v>
      </c>
      <c r="K466" s="37">
        <v>0</v>
      </c>
      <c r="L466" s="37">
        <v>0</v>
      </c>
      <c r="M466" s="37">
        <v>0</v>
      </c>
      <c r="N466" s="37">
        <v>0</v>
      </c>
      <c r="O466" s="37">
        <v>0</v>
      </c>
      <c r="P466" s="37">
        <v>0</v>
      </c>
      <c r="Q466" s="37">
        <v>0</v>
      </c>
      <c r="R466" s="37">
        <v>0</v>
      </c>
      <c r="S466" s="37">
        <v>0</v>
      </c>
      <c r="T466" s="22">
        <v>0</v>
      </c>
      <c r="U466" s="24">
        <v>1</v>
      </c>
      <c r="V466" s="76">
        <v>1</v>
      </c>
      <c r="W466" s="71">
        <f t="shared" si="21"/>
        <v>1.7877498996215979</v>
      </c>
      <c r="X466" s="68">
        <f t="shared" si="22"/>
        <v>0.85665118602694479</v>
      </c>
      <c r="Y466" s="109">
        <f t="shared" si="23"/>
        <v>2.0548882467481589E-2</v>
      </c>
    </row>
    <row r="467" spans="2:25" x14ac:dyDescent="0.25">
      <c r="B467" s="26">
        <f>IF('Training Data'!A464="M",1,0)</f>
        <v>0</v>
      </c>
      <c r="C467" s="22">
        <f>IF('Training Data'!A464="F",1,0)</f>
        <v>1</v>
      </c>
      <c r="D467" s="26">
        <f>IF('Training Data'!$B464="H",1,0)</f>
        <v>1</v>
      </c>
      <c r="E467" s="22">
        <f>IF('Training Data'!$B464="A",1,0)</f>
        <v>0</v>
      </c>
      <c r="F467" s="37">
        <v>0</v>
      </c>
      <c r="G467" s="37">
        <v>0</v>
      </c>
      <c r="H467" s="37">
        <v>0</v>
      </c>
      <c r="I467" s="37">
        <v>1</v>
      </c>
      <c r="J467" s="37">
        <v>0</v>
      </c>
      <c r="K467" s="37">
        <v>0</v>
      </c>
      <c r="L467" s="37">
        <v>0</v>
      </c>
      <c r="M467" s="37">
        <v>0</v>
      </c>
      <c r="N467" s="37">
        <v>0</v>
      </c>
      <c r="O467" s="37">
        <v>0</v>
      </c>
      <c r="P467" s="37">
        <v>0</v>
      </c>
      <c r="Q467" s="37">
        <v>0</v>
      </c>
      <c r="R467" s="37">
        <v>1</v>
      </c>
      <c r="S467" s="37">
        <v>0</v>
      </c>
      <c r="T467" s="22">
        <v>0</v>
      </c>
      <c r="U467" s="24">
        <v>1</v>
      </c>
      <c r="V467" s="76">
        <v>1</v>
      </c>
      <c r="W467" s="71">
        <f t="shared" si="21"/>
        <v>5.5905995479595392</v>
      </c>
      <c r="X467" s="68">
        <f t="shared" si="22"/>
        <v>0.99628109268956089</v>
      </c>
      <c r="Y467" s="109">
        <f t="shared" si="23"/>
        <v>1.3830271583637472E-5</v>
      </c>
    </row>
    <row r="468" spans="2:25" x14ac:dyDescent="0.25">
      <c r="B468" s="26">
        <f>IF('Training Data'!A465="M",1,0)</f>
        <v>0</v>
      </c>
      <c r="C468" s="22">
        <f>IF('Training Data'!A465="F",1,0)</f>
        <v>1</v>
      </c>
      <c r="D468" s="26">
        <f>IF('Training Data'!$B465="H",1,0)</f>
        <v>1</v>
      </c>
      <c r="E468" s="22">
        <f>IF('Training Data'!$B465="A",1,0)</f>
        <v>0</v>
      </c>
      <c r="F468" s="37">
        <v>0</v>
      </c>
      <c r="G468" s="37">
        <v>0</v>
      </c>
      <c r="H468" s="37">
        <v>1</v>
      </c>
      <c r="I468" s="37">
        <v>0</v>
      </c>
      <c r="J468" s="37">
        <v>0</v>
      </c>
      <c r="K468" s="37">
        <v>0</v>
      </c>
      <c r="L468" s="37">
        <v>0</v>
      </c>
      <c r="M468" s="37">
        <v>1</v>
      </c>
      <c r="N468" s="37">
        <v>0</v>
      </c>
      <c r="O468" s="37">
        <v>0</v>
      </c>
      <c r="P468" s="37">
        <v>0</v>
      </c>
      <c r="Q468" s="37">
        <v>0</v>
      </c>
      <c r="R468" s="37">
        <v>0</v>
      </c>
      <c r="S468" s="37">
        <v>0</v>
      </c>
      <c r="T468" s="22">
        <v>1</v>
      </c>
      <c r="U468" s="24">
        <v>1</v>
      </c>
      <c r="V468" s="76">
        <v>1</v>
      </c>
      <c r="W468" s="71">
        <f t="shared" si="21"/>
        <v>1.3335697250175884</v>
      </c>
      <c r="X468" s="68">
        <f t="shared" si="22"/>
        <v>0.79143049612756666</v>
      </c>
      <c r="Y468" s="109">
        <f t="shared" si="23"/>
        <v>4.3501237945592984E-2</v>
      </c>
    </row>
    <row r="469" spans="2:25" x14ac:dyDescent="0.25">
      <c r="B469" s="26">
        <f>IF('Training Data'!A466="M",1,0)</f>
        <v>0</v>
      </c>
      <c r="C469" s="22">
        <f>IF('Training Data'!A466="F",1,0)</f>
        <v>1</v>
      </c>
      <c r="D469" s="26">
        <f>IF('Training Data'!$B466="H",1,0)</f>
        <v>0</v>
      </c>
      <c r="E469" s="22">
        <f>IF('Training Data'!$B466="A",1,0)</f>
        <v>1</v>
      </c>
      <c r="F469" s="37">
        <v>0</v>
      </c>
      <c r="G469" s="37">
        <v>0</v>
      </c>
      <c r="H469" s="37">
        <v>0</v>
      </c>
      <c r="I469" s="37">
        <v>0</v>
      </c>
      <c r="J469" s="37">
        <v>1</v>
      </c>
      <c r="K469" s="37">
        <v>0</v>
      </c>
      <c r="L469" s="37">
        <v>0</v>
      </c>
      <c r="M469" s="37">
        <v>0</v>
      </c>
      <c r="N469" s="37">
        <v>0</v>
      </c>
      <c r="O469" s="37">
        <v>0</v>
      </c>
      <c r="P469" s="37">
        <v>0</v>
      </c>
      <c r="Q469" s="37">
        <v>0</v>
      </c>
      <c r="R469" s="37">
        <v>0</v>
      </c>
      <c r="S469" s="37">
        <v>0</v>
      </c>
      <c r="T469" s="22">
        <v>0</v>
      </c>
      <c r="U469" s="24">
        <v>1</v>
      </c>
      <c r="V469" s="76">
        <v>1</v>
      </c>
      <c r="W469" s="71">
        <f t="shared" si="21"/>
        <v>2.4729153192026798</v>
      </c>
      <c r="X469" s="68">
        <f t="shared" si="22"/>
        <v>0.92222113628047453</v>
      </c>
      <c r="Y469" s="109">
        <f t="shared" si="23"/>
        <v>6.0495516415005153E-3</v>
      </c>
    </row>
    <row r="470" spans="2:25" x14ac:dyDescent="0.25">
      <c r="B470" s="26">
        <f>IF('Training Data'!A467="M",1,0)</f>
        <v>1</v>
      </c>
      <c r="C470" s="22">
        <f>IF('Training Data'!A467="F",1,0)</f>
        <v>0</v>
      </c>
      <c r="D470" s="26">
        <f>IF('Training Data'!$B467="H",1,0)</f>
        <v>0</v>
      </c>
      <c r="E470" s="22">
        <f>IF('Training Data'!$B467="A",1,0)</f>
        <v>1</v>
      </c>
      <c r="F470" s="37">
        <v>0</v>
      </c>
      <c r="G470" s="37">
        <v>0</v>
      </c>
      <c r="H470" s="37">
        <v>0</v>
      </c>
      <c r="I470" s="37">
        <v>0</v>
      </c>
      <c r="J470" s="37">
        <v>1</v>
      </c>
      <c r="K470" s="37">
        <v>0</v>
      </c>
      <c r="L470" s="37">
        <v>0</v>
      </c>
      <c r="M470" s="37">
        <v>0</v>
      </c>
      <c r="N470" s="37">
        <v>1</v>
      </c>
      <c r="O470" s="37">
        <v>0</v>
      </c>
      <c r="P470" s="37">
        <v>0</v>
      </c>
      <c r="Q470" s="37">
        <v>0</v>
      </c>
      <c r="R470" s="37">
        <v>0</v>
      </c>
      <c r="S470" s="37">
        <v>0</v>
      </c>
      <c r="T470" s="22">
        <v>0</v>
      </c>
      <c r="U470" s="24">
        <v>1</v>
      </c>
      <c r="V470" s="76">
        <v>1</v>
      </c>
      <c r="W470" s="71">
        <f t="shared" si="21"/>
        <v>3.7977274422709124</v>
      </c>
      <c r="X470" s="68">
        <f t="shared" si="22"/>
        <v>0.97807003780578849</v>
      </c>
      <c r="Y470" s="109">
        <f t="shared" si="23"/>
        <v>4.8092324183954591E-4</v>
      </c>
    </row>
    <row r="471" spans="2:25" x14ac:dyDescent="0.25">
      <c r="B471" s="26">
        <f>IF('Training Data'!A468="M",1,0)</f>
        <v>0</v>
      </c>
      <c r="C471" s="22">
        <f>IF('Training Data'!A468="F",1,0)</f>
        <v>1</v>
      </c>
      <c r="D471" s="26">
        <f>IF('Training Data'!$B468="H",1,0)</f>
        <v>1</v>
      </c>
      <c r="E471" s="22">
        <f>IF('Training Data'!$B468="A",1,0)</f>
        <v>0</v>
      </c>
      <c r="F471" s="37">
        <v>0</v>
      </c>
      <c r="G471" s="37">
        <v>0</v>
      </c>
      <c r="H471" s="37">
        <v>0</v>
      </c>
      <c r="I471" s="37">
        <v>0</v>
      </c>
      <c r="J471" s="37">
        <v>0</v>
      </c>
      <c r="K471" s="37">
        <v>0</v>
      </c>
      <c r="L471" s="37">
        <v>0</v>
      </c>
      <c r="M471" s="37">
        <v>0</v>
      </c>
      <c r="N471" s="37">
        <v>0</v>
      </c>
      <c r="O471" s="37">
        <v>0</v>
      </c>
      <c r="P471" s="37">
        <v>0</v>
      </c>
      <c r="Q471" s="37">
        <v>0</v>
      </c>
      <c r="R471" s="37">
        <v>0</v>
      </c>
      <c r="S471" s="37">
        <v>0</v>
      </c>
      <c r="T471" s="22">
        <v>0</v>
      </c>
      <c r="U471" s="24">
        <v>1</v>
      </c>
      <c r="V471" s="76">
        <v>1</v>
      </c>
      <c r="W471" s="71">
        <f t="shared" si="21"/>
        <v>-0.72444751721360601</v>
      </c>
      <c r="X471" s="68">
        <f t="shared" si="22"/>
        <v>0.32641436219367859</v>
      </c>
      <c r="Y471" s="109">
        <f t="shared" si="23"/>
        <v>0.45371761145894879</v>
      </c>
    </row>
    <row r="472" spans="2:25" x14ac:dyDescent="0.25">
      <c r="B472" s="26">
        <f>IF('Training Data'!A469="M",1,0)</f>
        <v>1</v>
      </c>
      <c r="C472" s="22">
        <f>IF('Training Data'!A469="F",1,0)</f>
        <v>0</v>
      </c>
      <c r="D472" s="26">
        <f>IF('Training Data'!$B469="H",1,0)</f>
        <v>0</v>
      </c>
      <c r="E472" s="22">
        <f>IF('Training Data'!$B469="A",1,0)</f>
        <v>1</v>
      </c>
      <c r="F472" s="37">
        <v>0</v>
      </c>
      <c r="G472" s="37">
        <v>0</v>
      </c>
      <c r="H472" s="37">
        <v>0</v>
      </c>
      <c r="I472" s="37">
        <v>0</v>
      </c>
      <c r="J472" s="37">
        <v>0</v>
      </c>
      <c r="K472" s="37">
        <v>0</v>
      </c>
      <c r="L472" s="37">
        <v>0</v>
      </c>
      <c r="M472" s="37">
        <v>0</v>
      </c>
      <c r="N472" s="37">
        <v>0</v>
      </c>
      <c r="O472" s="37">
        <v>1</v>
      </c>
      <c r="P472" s="37">
        <v>0</v>
      </c>
      <c r="Q472" s="37">
        <v>0</v>
      </c>
      <c r="R472" s="37">
        <v>0</v>
      </c>
      <c r="S472" s="37">
        <v>0</v>
      </c>
      <c r="T472" s="22">
        <v>0</v>
      </c>
      <c r="U472" s="24">
        <v>1</v>
      </c>
      <c r="V472" s="76">
        <v>1</v>
      </c>
      <c r="W472" s="71">
        <f t="shared" si="21"/>
        <v>0.68951235324681215</v>
      </c>
      <c r="X472" s="68">
        <f t="shared" si="22"/>
        <v>0.6658584385253179</v>
      </c>
      <c r="Y472" s="109">
        <f t="shared" si="23"/>
        <v>0.11165058310473876</v>
      </c>
    </row>
    <row r="473" spans="2:25" x14ac:dyDescent="0.25">
      <c r="B473" s="26">
        <f>IF('Training Data'!A470="M",1,0)</f>
        <v>1</v>
      </c>
      <c r="C473" s="22">
        <f>IF('Training Data'!A470="F",1,0)</f>
        <v>0</v>
      </c>
      <c r="D473" s="26">
        <f>IF('Training Data'!$B470="H",1,0)</f>
        <v>0</v>
      </c>
      <c r="E473" s="22">
        <f>IF('Training Data'!$B470="A",1,0)</f>
        <v>1</v>
      </c>
      <c r="F473" s="37">
        <v>0</v>
      </c>
      <c r="G473" s="37">
        <v>0</v>
      </c>
      <c r="H473" s="37">
        <v>0</v>
      </c>
      <c r="I473" s="37">
        <v>0</v>
      </c>
      <c r="J473" s="37">
        <v>0</v>
      </c>
      <c r="K473" s="37">
        <v>0</v>
      </c>
      <c r="L473" s="37">
        <v>0</v>
      </c>
      <c r="M473" s="37">
        <v>1</v>
      </c>
      <c r="N473" s="37">
        <v>0</v>
      </c>
      <c r="O473" s="37">
        <v>0</v>
      </c>
      <c r="P473" s="37">
        <v>0</v>
      </c>
      <c r="Q473" s="37">
        <v>0</v>
      </c>
      <c r="R473" s="37">
        <v>1</v>
      </c>
      <c r="S473" s="37">
        <v>0</v>
      </c>
      <c r="T473" s="22">
        <v>1</v>
      </c>
      <c r="U473" s="24">
        <v>1</v>
      </c>
      <c r="V473" s="76">
        <v>1</v>
      </c>
      <c r="W473" s="71">
        <f t="shared" si="21"/>
        <v>4.9116504865608972</v>
      </c>
      <c r="X473" s="68">
        <f t="shared" si="22"/>
        <v>0.99269344845713969</v>
      </c>
      <c r="Y473" s="109">
        <f t="shared" si="23"/>
        <v>5.3385695448474326E-5</v>
      </c>
    </row>
    <row r="474" spans="2:25" x14ac:dyDescent="0.25">
      <c r="B474" s="26">
        <f>IF('Training Data'!A471="M",1,0)</f>
        <v>0</v>
      </c>
      <c r="C474" s="22">
        <f>IF('Training Data'!A471="F",1,0)</f>
        <v>1</v>
      </c>
      <c r="D474" s="26">
        <f>IF('Training Data'!$B471="H",1,0)</f>
        <v>1</v>
      </c>
      <c r="E474" s="22">
        <f>IF('Training Data'!$B471="A",1,0)</f>
        <v>0</v>
      </c>
      <c r="F474" s="37">
        <v>0</v>
      </c>
      <c r="G474" s="37">
        <v>0</v>
      </c>
      <c r="H474" s="37">
        <v>0</v>
      </c>
      <c r="I474" s="37">
        <v>0</v>
      </c>
      <c r="J474" s="37">
        <v>0</v>
      </c>
      <c r="K474" s="37">
        <v>0</v>
      </c>
      <c r="L474" s="37">
        <v>1</v>
      </c>
      <c r="M474" s="37">
        <v>0</v>
      </c>
      <c r="N474" s="37">
        <v>0</v>
      </c>
      <c r="O474" s="37">
        <v>0</v>
      </c>
      <c r="P474" s="37">
        <v>0</v>
      </c>
      <c r="Q474" s="37">
        <v>0</v>
      </c>
      <c r="R474" s="37">
        <v>0</v>
      </c>
      <c r="S474" s="37">
        <v>0</v>
      </c>
      <c r="T474" s="22">
        <v>0</v>
      </c>
      <c r="U474" s="24">
        <v>1</v>
      </c>
      <c r="V474" s="76">
        <v>1</v>
      </c>
      <c r="W474" s="71">
        <f t="shared" si="21"/>
        <v>1.340562614091009</v>
      </c>
      <c r="X474" s="68">
        <f t="shared" si="22"/>
        <v>0.79258244789659549</v>
      </c>
      <c r="Y474" s="109">
        <f t="shared" si="23"/>
        <v>4.3022040920568529E-2</v>
      </c>
    </row>
    <row r="475" spans="2:25" x14ac:dyDescent="0.25">
      <c r="B475" s="26">
        <f>IF('Training Data'!A472="M",1,0)</f>
        <v>0</v>
      </c>
      <c r="C475" s="22">
        <f>IF('Training Data'!A472="F",1,0)</f>
        <v>0</v>
      </c>
      <c r="D475" s="26">
        <f>IF('Training Data'!$B472="H",1,0)</f>
        <v>0</v>
      </c>
      <c r="E475" s="22">
        <f>IF('Training Data'!$B472="A",1,0)</f>
        <v>1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37">
        <v>0</v>
      </c>
      <c r="L475" s="37">
        <v>0</v>
      </c>
      <c r="M475" s="37">
        <v>0</v>
      </c>
      <c r="N475" s="37">
        <v>0</v>
      </c>
      <c r="O475" s="37">
        <v>0</v>
      </c>
      <c r="P475" s="37">
        <v>0</v>
      </c>
      <c r="Q475" s="37">
        <v>0</v>
      </c>
      <c r="R475" s="37">
        <v>1</v>
      </c>
      <c r="S475" s="37">
        <v>0</v>
      </c>
      <c r="T475" s="22">
        <v>0</v>
      </c>
      <c r="U475" s="24">
        <v>1</v>
      </c>
      <c r="V475" s="76">
        <v>1</v>
      </c>
      <c r="W475" s="71">
        <f t="shared" si="21"/>
        <v>1.3828793100556633</v>
      </c>
      <c r="X475" s="68">
        <f t="shared" si="22"/>
        <v>0.79945303198420004</v>
      </c>
      <c r="Y475" s="109">
        <f t="shared" si="23"/>
        <v>4.0219086380330296E-2</v>
      </c>
    </row>
    <row r="476" spans="2:25" x14ac:dyDescent="0.25">
      <c r="B476" s="26">
        <f>IF('Training Data'!A473="M",1,0)</f>
        <v>0</v>
      </c>
      <c r="C476" s="22">
        <f>IF('Training Data'!A473="F",1,0)</f>
        <v>1</v>
      </c>
      <c r="D476" s="26">
        <f>IF('Training Data'!$B473="H",1,0)</f>
        <v>1</v>
      </c>
      <c r="E476" s="22">
        <f>IF('Training Data'!$B473="A",1,0)</f>
        <v>0</v>
      </c>
      <c r="F476" s="37">
        <v>0</v>
      </c>
      <c r="G476" s="37">
        <v>0</v>
      </c>
      <c r="H476" s="37">
        <v>0</v>
      </c>
      <c r="I476" s="37">
        <v>1</v>
      </c>
      <c r="J476" s="37">
        <v>0</v>
      </c>
      <c r="K476" s="37">
        <v>0</v>
      </c>
      <c r="L476" s="37">
        <v>0</v>
      </c>
      <c r="M476" s="37">
        <v>1</v>
      </c>
      <c r="N476" s="37">
        <v>0</v>
      </c>
      <c r="O476" s="37">
        <v>0</v>
      </c>
      <c r="P476" s="37">
        <v>0</v>
      </c>
      <c r="Q476" s="37">
        <v>1</v>
      </c>
      <c r="R476" s="37">
        <v>0</v>
      </c>
      <c r="S476" s="37">
        <v>0</v>
      </c>
      <c r="T476" s="22">
        <v>0</v>
      </c>
      <c r="U476" s="24">
        <v>1</v>
      </c>
      <c r="V476" s="76">
        <v>1</v>
      </c>
      <c r="W476" s="71">
        <f t="shared" si="21"/>
        <v>8.2031552967728345</v>
      </c>
      <c r="X476" s="68">
        <f t="shared" si="22"/>
        <v>0.99972628661730412</v>
      </c>
      <c r="Y476" s="109">
        <f t="shared" si="23"/>
        <v>7.4919015866823315E-8</v>
      </c>
    </row>
    <row r="477" spans="2:25" x14ac:dyDescent="0.25">
      <c r="B477" s="26">
        <f>IF('Training Data'!A474="M",1,0)</f>
        <v>0</v>
      </c>
      <c r="C477" s="22">
        <f>IF('Training Data'!A474="F",1,0)</f>
        <v>1</v>
      </c>
      <c r="D477" s="26">
        <f>IF('Training Data'!$B474="H",1,0)</f>
        <v>1</v>
      </c>
      <c r="E477" s="22">
        <f>IF('Training Data'!$B474="A",1,0)</f>
        <v>0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37">
        <v>0</v>
      </c>
      <c r="L477" s="37">
        <v>0</v>
      </c>
      <c r="M477" s="37">
        <v>0</v>
      </c>
      <c r="N477" s="37">
        <v>0</v>
      </c>
      <c r="O477" s="37">
        <v>0</v>
      </c>
      <c r="P477" s="37">
        <v>0</v>
      </c>
      <c r="Q477" s="37">
        <v>1</v>
      </c>
      <c r="R477" s="37">
        <v>0</v>
      </c>
      <c r="S477" s="37">
        <v>0</v>
      </c>
      <c r="T477" s="22">
        <v>0</v>
      </c>
      <c r="U477" s="24">
        <v>1</v>
      </c>
      <c r="V477" s="76">
        <v>1</v>
      </c>
      <c r="W477" s="71">
        <f t="shared" si="21"/>
        <v>1.2056986507435123</v>
      </c>
      <c r="X477" s="68">
        <f t="shared" si="22"/>
        <v>0.76953699013831545</v>
      </c>
      <c r="Y477" s="109">
        <f t="shared" si="23"/>
        <v>5.3113198914506915E-2</v>
      </c>
    </row>
    <row r="478" spans="2:25" x14ac:dyDescent="0.25">
      <c r="B478" s="26">
        <f>IF('Training Data'!A475="M",1,0)</f>
        <v>1</v>
      </c>
      <c r="C478" s="22">
        <f>IF('Training Data'!A475="F",1,0)</f>
        <v>0</v>
      </c>
      <c r="D478" s="26">
        <f>IF('Training Data'!$B475="H",1,0)</f>
        <v>1</v>
      </c>
      <c r="E478" s="22">
        <f>IF('Training Data'!$B475="A",1,0)</f>
        <v>0</v>
      </c>
      <c r="F478" s="37">
        <v>0</v>
      </c>
      <c r="G478" s="37">
        <v>0</v>
      </c>
      <c r="H478" s="37">
        <v>0</v>
      </c>
      <c r="I478" s="37">
        <v>0</v>
      </c>
      <c r="J478" s="37">
        <v>1</v>
      </c>
      <c r="K478" s="37">
        <v>0</v>
      </c>
      <c r="L478" s="37">
        <v>1</v>
      </c>
      <c r="M478" s="37">
        <v>0</v>
      </c>
      <c r="N478" s="37">
        <v>0</v>
      </c>
      <c r="O478" s="37">
        <v>0</v>
      </c>
      <c r="P478" s="37">
        <v>0</v>
      </c>
      <c r="Q478" s="37">
        <v>0</v>
      </c>
      <c r="R478" s="37">
        <v>0</v>
      </c>
      <c r="S478" s="37">
        <v>0</v>
      </c>
      <c r="T478" s="22">
        <v>0</v>
      </c>
      <c r="U478" s="24">
        <v>1</v>
      </c>
      <c r="V478" s="76">
        <v>1</v>
      </c>
      <c r="W478" s="71">
        <f t="shared" si="21"/>
        <v>3.8527600309262131</v>
      </c>
      <c r="X478" s="68">
        <f t="shared" si="22"/>
        <v>0.97921989175164259</v>
      </c>
      <c r="Y478" s="109">
        <f t="shared" si="23"/>
        <v>4.3181289881345162E-4</v>
      </c>
    </row>
    <row r="479" spans="2:25" x14ac:dyDescent="0.25">
      <c r="B479" s="26">
        <f>IF('Training Data'!A476="M",1,0)</f>
        <v>0</v>
      </c>
      <c r="C479" s="22">
        <f>IF('Training Data'!A476="F",1,0)</f>
        <v>1</v>
      </c>
      <c r="D479" s="26">
        <f>IF('Training Data'!$B476="H",1,0)</f>
        <v>0</v>
      </c>
      <c r="E479" s="22">
        <f>IF('Training Data'!$B476="A",1,0)</f>
        <v>1</v>
      </c>
      <c r="F479" s="37">
        <v>0</v>
      </c>
      <c r="G479" s="37">
        <v>0</v>
      </c>
      <c r="H479" s="37">
        <v>0</v>
      </c>
      <c r="I479" s="37">
        <v>1</v>
      </c>
      <c r="J479" s="37">
        <v>0</v>
      </c>
      <c r="K479" s="37">
        <v>0</v>
      </c>
      <c r="L479" s="37">
        <v>0</v>
      </c>
      <c r="M479" s="37">
        <v>0</v>
      </c>
      <c r="N479" s="37">
        <v>0</v>
      </c>
      <c r="O479" s="37">
        <v>0</v>
      </c>
      <c r="P479" s="37">
        <v>0</v>
      </c>
      <c r="Q479" s="37">
        <v>0</v>
      </c>
      <c r="R479" s="37">
        <v>1</v>
      </c>
      <c r="S479" s="37">
        <v>0</v>
      </c>
      <c r="T479" s="22">
        <v>0</v>
      </c>
      <c r="U479" s="24">
        <v>1</v>
      </c>
      <c r="V479" s="76">
        <v>1</v>
      </c>
      <c r="W479" s="71">
        <f t="shared" si="21"/>
        <v>5.9327124804940903</v>
      </c>
      <c r="X479" s="68">
        <f t="shared" si="22"/>
        <v>0.9973557300225433</v>
      </c>
      <c r="Y479" s="109">
        <f t="shared" si="23"/>
        <v>6.9921637136788754E-6</v>
      </c>
    </row>
    <row r="480" spans="2:25" x14ac:dyDescent="0.25">
      <c r="B480" s="26">
        <f>IF('Training Data'!A477="M",1,0)</f>
        <v>0</v>
      </c>
      <c r="C480" s="22">
        <f>IF('Training Data'!A477="F",1,0)</f>
        <v>1</v>
      </c>
      <c r="D480" s="26">
        <f>IF('Training Data'!$B477="H",1,0)</f>
        <v>1</v>
      </c>
      <c r="E480" s="22">
        <f>IF('Training Data'!$B477="A",1,0)</f>
        <v>0</v>
      </c>
      <c r="F480" s="37">
        <v>0</v>
      </c>
      <c r="G480" s="37">
        <v>0</v>
      </c>
      <c r="H480" s="37">
        <v>0</v>
      </c>
      <c r="I480" s="37">
        <v>0</v>
      </c>
      <c r="J480" s="37">
        <v>1</v>
      </c>
      <c r="K480" s="37">
        <v>0</v>
      </c>
      <c r="L480" s="37">
        <v>0</v>
      </c>
      <c r="M480" s="37">
        <v>0</v>
      </c>
      <c r="N480" s="37">
        <v>0</v>
      </c>
      <c r="O480" s="37">
        <v>0</v>
      </c>
      <c r="P480" s="37">
        <v>0</v>
      </c>
      <c r="Q480" s="37">
        <v>0</v>
      </c>
      <c r="R480" s="37">
        <v>0</v>
      </c>
      <c r="S480" s="37">
        <v>0</v>
      </c>
      <c r="T480" s="22">
        <v>0</v>
      </c>
      <c r="U480" s="24">
        <v>1</v>
      </c>
      <c r="V480" s="76">
        <v>1</v>
      </c>
      <c r="W480" s="71">
        <f t="shared" si="21"/>
        <v>2.1308023866681283</v>
      </c>
      <c r="X480" s="68">
        <f t="shared" si="22"/>
        <v>0.89386115752825623</v>
      </c>
      <c r="Y480" s="109">
        <f t="shared" si="23"/>
        <v>1.1265453881241639E-2</v>
      </c>
    </row>
    <row r="481" spans="2:25" x14ac:dyDescent="0.25">
      <c r="B481" s="26">
        <f>IF('Training Data'!A478="M",1,0)</f>
        <v>0</v>
      </c>
      <c r="C481" s="22">
        <f>IF('Training Data'!A478="F",1,0)</f>
        <v>1</v>
      </c>
      <c r="D481" s="26">
        <f>IF('Training Data'!$B478="H",1,0)</f>
        <v>1</v>
      </c>
      <c r="E481" s="22">
        <f>IF('Training Data'!$B478="A",1,0)</f>
        <v>0</v>
      </c>
      <c r="F481" s="37">
        <v>0</v>
      </c>
      <c r="G481" s="37">
        <v>0</v>
      </c>
      <c r="H481" s="37">
        <v>0</v>
      </c>
      <c r="I481" s="37">
        <v>1</v>
      </c>
      <c r="J481" s="37">
        <v>0</v>
      </c>
      <c r="K481" s="37">
        <v>0</v>
      </c>
      <c r="L481" s="37">
        <v>0</v>
      </c>
      <c r="M481" s="37">
        <v>0</v>
      </c>
      <c r="N481" s="37">
        <v>0</v>
      </c>
      <c r="O481" s="37">
        <v>0</v>
      </c>
      <c r="P481" s="37">
        <v>0</v>
      </c>
      <c r="Q481" s="37">
        <v>0</v>
      </c>
      <c r="R481" s="37">
        <v>1</v>
      </c>
      <c r="S481" s="37">
        <v>0</v>
      </c>
      <c r="T481" s="22">
        <v>0</v>
      </c>
      <c r="U481" s="24">
        <v>1</v>
      </c>
      <c r="V481" s="76">
        <v>1</v>
      </c>
      <c r="W481" s="71">
        <f t="shared" si="21"/>
        <v>5.5905995479595392</v>
      </c>
      <c r="X481" s="68">
        <f t="shared" si="22"/>
        <v>0.99628109268956089</v>
      </c>
      <c r="Y481" s="109">
        <f t="shared" si="23"/>
        <v>1.3830271583637472E-5</v>
      </c>
    </row>
    <row r="482" spans="2:25" x14ac:dyDescent="0.25">
      <c r="B482" s="26">
        <f>IF('Training Data'!A479="M",1,0)</f>
        <v>0</v>
      </c>
      <c r="C482" s="22">
        <f>IF('Training Data'!A479="F",1,0)</f>
        <v>1</v>
      </c>
      <c r="D482" s="26">
        <f>IF('Training Data'!$B479="H",1,0)</f>
        <v>0</v>
      </c>
      <c r="E482" s="22">
        <f>IF('Training Data'!$B479="A",1,0)</f>
        <v>1</v>
      </c>
      <c r="F482" s="37">
        <v>0</v>
      </c>
      <c r="G482" s="37">
        <v>0</v>
      </c>
      <c r="H482" s="37">
        <v>0</v>
      </c>
      <c r="I482" s="37">
        <v>0</v>
      </c>
      <c r="J482" s="37">
        <v>0</v>
      </c>
      <c r="K482" s="37">
        <v>0</v>
      </c>
      <c r="L482" s="37">
        <v>0</v>
      </c>
      <c r="M482" s="37">
        <v>0</v>
      </c>
      <c r="N482" s="37">
        <v>0</v>
      </c>
      <c r="O482" s="37">
        <v>0</v>
      </c>
      <c r="P482" s="37">
        <v>0</v>
      </c>
      <c r="Q482" s="37">
        <v>0</v>
      </c>
      <c r="R482" s="37">
        <v>0</v>
      </c>
      <c r="S482" s="37">
        <v>0</v>
      </c>
      <c r="T482" s="22">
        <v>0</v>
      </c>
      <c r="U482" s="24">
        <v>1</v>
      </c>
      <c r="V482" s="76">
        <v>1</v>
      </c>
      <c r="W482" s="71">
        <f t="shared" si="21"/>
        <v>-0.38233458467905479</v>
      </c>
      <c r="X482" s="68">
        <f t="shared" si="22"/>
        <v>0.40556394725733269</v>
      </c>
      <c r="Y482" s="109">
        <f t="shared" si="23"/>
        <v>0.35335422080028317</v>
      </c>
    </row>
    <row r="483" spans="2:25" x14ac:dyDescent="0.25">
      <c r="B483" s="26">
        <f>IF('Training Data'!A480="M",1,0)</f>
        <v>0</v>
      </c>
      <c r="C483" s="22">
        <f>IF('Training Data'!A480="F",1,0)</f>
        <v>1</v>
      </c>
      <c r="D483" s="26">
        <f>IF('Training Data'!$B480="H",1,0)</f>
        <v>1</v>
      </c>
      <c r="E483" s="22">
        <f>IF('Training Data'!$B480="A",1,0)</f>
        <v>0</v>
      </c>
      <c r="F483" s="37">
        <v>0</v>
      </c>
      <c r="G483" s="37">
        <v>0</v>
      </c>
      <c r="H483" s="37">
        <v>0</v>
      </c>
      <c r="I483" s="37">
        <v>0</v>
      </c>
      <c r="J483" s="37">
        <v>0</v>
      </c>
      <c r="K483" s="37">
        <v>0</v>
      </c>
      <c r="L483" s="37">
        <v>0</v>
      </c>
      <c r="M483" s="37">
        <v>0</v>
      </c>
      <c r="N483" s="37">
        <v>0</v>
      </c>
      <c r="O483" s="37">
        <v>0</v>
      </c>
      <c r="P483" s="37">
        <v>0</v>
      </c>
      <c r="Q483" s="37">
        <v>0</v>
      </c>
      <c r="R483" s="37">
        <v>0</v>
      </c>
      <c r="S483" s="37">
        <v>0</v>
      </c>
      <c r="T483" s="22">
        <v>0</v>
      </c>
      <c r="U483" s="24">
        <v>1</v>
      </c>
      <c r="V483" s="76">
        <v>1</v>
      </c>
      <c r="W483" s="71">
        <f t="shared" si="21"/>
        <v>-0.72444751721360601</v>
      </c>
      <c r="X483" s="68">
        <f t="shared" si="22"/>
        <v>0.32641436219367859</v>
      </c>
      <c r="Y483" s="109">
        <f t="shared" si="23"/>
        <v>0.45371761145894879</v>
      </c>
    </row>
    <row r="484" spans="2:25" x14ac:dyDescent="0.25">
      <c r="B484" s="26">
        <f>IF('Training Data'!A481="M",1,0)</f>
        <v>0</v>
      </c>
      <c r="C484" s="22">
        <f>IF('Training Data'!A481="F",1,0)</f>
        <v>0</v>
      </c>
      <c r="D484" s="26">
        <f>IF('Training Data'!$B481="H",1,0)</f>
        <v>1</v>
      </c>
      <c r="E484" s="22">
        <f>IF('Training Data'!$B481="A",1,0)</f>
        <v>0</v>
      </c>
      <c r="F484" s="37">
        <v>0</v>
      </c>
      <c r="G484" s="37">
        <v>0</v>
      </c>
      <c r="H484" s="37">
        <v>0</v>
      </c>
      <c r="I484" s="37">
        <v>0</v>
      </c>
      <c r="J484" s="37">
        <v>1</v>
      </c>
      <c r="K484" s="37">
        <v>0</v>
      </c>
      <c r="L484" s="37">
        <v>0</v>
      </c>
      <c r="M484" s="37">
        <v>0</v>
      </c>
      <c r="N484" s="37">
        <v>0</v>
      </c>
      <c r="O484" s="37">
        <v>0</v>
      </c>
      <c r="P484" s="37">
        <v>0</v>
      </c>
      <c r="Q484" s="37">
        <v>0</v>
      </c>
      <c r="R484" s="37">
        <v>0</v>
      </c>
      <c r="S484" s="37">
        <v>0</v>
      </c>
      <c r="T484" s="22">
        <v>0</v>
      </c>
      <c r="U484" s="24">
        <v>1</v>
      </c>
      <c r="V484" s="76">
        <v>1</v>
      </c>
      <c r="W484" s="71">
        <f t="shared" si="21"/>
        <v>2.5809692162297013</v>
      </c>
      <c r="X484" s="68">
        <f t="shared" si="22"/>
        <v>0.92962670251060042</v>
      </c>
      <c r="Y484" s="109">
        <f t="shared" si="23"/>
        <v>4.9524009995315331E-3</v>
      </c>
    </row>
    <row r="485" spans="2:25" x14ac:dyDescent="0.25">
      <c r="B485" s="26">
        <f>IF('Training Data'!A482="M",1,0)</f>
        <v>0</v>
      </c>
      <c r="C485" s="22">
        <f>IF('Training Data'!A482="F",1,0)</f>
        <v>1</v>
      </c>
      <c r="D485" s="26">
        <f>IF('Training Data'!$B482="H",1,0)</f>
        <v>1</v>
      </c>
      <c r="E485" s="22">
        <f>IF('Training Data'!$B482="A",1,0)</f>
        <v>0</v>
      </c>
      <c r="F485" s="37">
        <v>1</v>
      </c>
      <c r="G485" s="37">
        <v>0</v>
      </c>
      <c r="H485" s="37">
        <v>0</v>
      </c>
      <c r="I485" s="37">
        <v>0</v>
      </c>
      <c r="J485" s="37">
        <v>1</v>
      </c>
      <c r="K485" s="37">
        <v>0</v>
      </c>
      <c r="L485" s="37">
        <v>0</v>
      </c>
      <c r="M485" s="37">
        <v>0</v>
      </c>
      <c r="N485" s="37">
        <v>0</v>
      </c>
      <c r="O485" s="37">
        <v>0</v>
      </c>
      <c r="P485" s="37">
        <v>0</v>
      </c>
      <c r="Q485" s="37">
        <v>0</v>
      </c>
      <c r="R485" s="37">
        <v>0</v>
      </c>
      <c r="S485" s="37">
        <v>0</v>
      </c>
      <c r="T485" s="22">
        <v>0</v>
      </c>
      <c r="U485" s="24">
        <v>1</v>
      </c>
      <c r="V485" s="76">
        <v>1</v>
      </c>
      <c r="W485" s="71">
        <f t="shared" si="21"/>
        <v>5.2604352561552057</v>
      </c>
      <c r="X485" s="68">
        <f t="shared" si="22"/>
        <v>0.9948337844618057</v>
      </c>
      <c r="Y485" s="109">
        <f t="shared" si="23"/>
        <v>2.6689782987080183E-5</v>
      </c>
    </row>
    <row r="486" spans="2:25" x14ac:dyDescent="0.25">
      <c r="B486" s="26">
        <f>IF('Training Data'!A483="M",1,0)</f>
        <v>0</v>
      </c>
      <c r="C486" s="22">
        <f>IF('Training Data'!A483="F",1,0)</f>
        <v>1</v>
      </c>
      <c r="D486" s="26">
        <f>IF('Training Data'!$B483="H",1,0)</f>
        <v>1</v>
      </c>
      <c r="E486" s="22">
        <f>IF('Training Data'!$B483="A",1,0)</f>
        <v>0</v>
      </c>
      <c r="F486" s="37">
        <v>0</v>
      </c>
      <c r="G486" s="37">
        <v>0</v>
      </c>
      <c r="H486" s="37">
        <v>0</v>
      </c>
      <c r="I486" s="37">
        <v>0</v>
      </c>
      <c r="J486" s="37">
        <v>0</v>
      </c>
      <c r="K486" s="37">
        <v>0</v>
      </c>
      <c r="L486" s="37">
        <v>0</v>
      </c>
      <c r="M486" s="37">
        <v>0</v>
      </c>
      <c r="N486" s="37">
        <v>0</v>
      </c>
      <c r="O486" s="37">
        <v>0</v>
      </c>
      <c r="P486" s="37">
        <v>0</v>
      </c>
      <c r="Q486" s="37">
        <v>0</v>
      </c>
      <c r="R486" s="37">
        <v>0</v>
      </c>
      <c r="S486" s="37">
        <v>0</v>
      </c>
      <c r="T486" s="22">
        <v>0</v>
      </c>
      <c r="U486" s="24">
        <v>1</v>
      </c>
      <c r="V486" s="76">
        <v>1</v>
      </c>
      <c r="W486" s="71">
        <f t="shared" si="21"/>
        <v>-0.72444751721360601</v>
      </c>
      <c r="X486" s="68">
        <f t="shared" si="22"/>
        <v>0.32641436219367859</v>
      </c>
      <c r="Y486" s="109">
        <f t="shared" si="23"/>
        <v>0.45371761145894879</v>
      </c>
    </row>
    <row r="487" spans="2:25" x14ac:dyDescent="0.25">
      <c r="B487" s="26">
        <f>IF('Training Data'!A484="M",1,0)</f>
        <v>0</v>
      </c>
      <c r="C487" s="22">
        <f>IF('Training Data'!A484="F",1,0)</f>
        <v>1</v>
      </c>
      <c r="D487" s="26">
        <f>IF('Training Data'!$B484="H",1,0)</f>
        <v>1</v>
      </c>
      <c r="E487" s="22">
        <f>IF('Training Data'!$B484="A",1,0)</f>
        <v>0</v>
      </c>
      <c r="F487" s="37">
        <v>0</v>
      </c>
      <c r="G487" s="37">
        <v>0</v>
      </c>
      <c r="H487" s="37">
        <v>0</v>
      </c>
      <c r="I487" s="37">
        <v>0</v>
      </c>
      <c r="J487" s="37">
        <v>0</v>
      </c>
      <c r="K487" s="37">
        <v>0</v>
      </c>
      <c r="L487" s="37">
        <v>0</v>
      </c>
      <c r="M487" s="37">
        <v>0</v>
      </c>
      <c r="N487" s="37">
        <v>0</v>
      </c>
      <c r="O487" s="37">
        <v>1</v>
      </c>
      <c r="P487" s="37">
        <v>0</v>
      </c>
      <c r="Q487" s="37">
        <v>0</v>
      </c>
      <c r="R487" s="37">
        <v>0</v>
      </c>
      <c r="S487" s="37">
        <v>1</v>
      </c>
      <c r="T487" s="22">
        <v>0</v>
      </c>
      <c r="U487" s="24">
        <v>1</v>
      </c>
      <c r="V487" s="76">
        <v>1</v>
      </c>
      <c r="W487" s="71">
        <f t="shared" si="21"/>
        <v>-0.86653237399286354</v>
      </c>
      <c r="X487" s="68">
        <f t="shared" si="22"/>
        <v>0.29597635476501649</v>
      </c>
      <c r="Y487" s="109">
        <f t="shared" si="23"/>
        <v>0.49564929304995392</v>
      </c>
    </row>
    <row r="488" spans="2:25" x14ac:dyDescent="0.25">
      <c r="B488" s="26">
        <f>IF('Training Data'!A485="M",1,0)</f>
        <v>0</v>
      </c>
      <c r="C488" s="22">
        <f>IF('Training Data'!A485="F",1,0)</f>
        <v>1</v>
      </c>
      <c r="D488" s="26">
        <f>IF('Training Data'!$B485="H",1,0)</f>
        <v>1</v>
      </c>
      <c r="E488" s="22">
        <f>IF('Training Data'!$B485="A",1,0)</f>
        <v>0</v>
      </c>
      <c r="F488" s="37">
        <v>0</v>
      </c>
      <c r="G488" s="37">
        <v>0</v>
      </c>
      <c r="H488" s="37">
        <v>0</v>
      </c>
      <c r="I488" s="37">
        <v>0</v>
      </c>
      <c r="J488" s="37">
        <v>0</v>
      </c>
      <c r="K488" s="37">
        <v>0</v>
      </c>
      <c r="L488" s="37">
        <v>0</v>
      </c>
      <c r="M488" s="37">
        <v>0</v>
      </c>
      <c r="N488" s="37">
        <v>0</v>
      </c>
      <c r="O488" s="37">
        <v>0</v>
      </c>
      <c r="P488" s="37">
        <v>0</v>
      </c>
      <c r="Q488" s="37">
        <v>0</v>
      </c>
      <c r="R488" s="37">
        <v>0</v>
      </c>
      <c r="S488" s="37">
        <v>0</v>
      </c>
      <c r="T488" s="22">
        <v>0</v>
      </c>
      <c r="U488" s="24">
        <v>1</v>
      </c>
      <c r="V488" s="76">
        <v>1</v>
      </c>
      <c r="W488" s="71">
        <f t="shared" si="21"/>
        <v>-0.72444751721360601</v>
      </c>
      <c r="X488" s="68">
        <f t="shared" si="22"/>
        <v>0.32641436219367859</v>
      </c>
      <c r="Y488" s="109">
        <f t="shared" si="23"/>
        <v>0.45371761145894879</v>
      </c>
    </row>
    <row r="489" spans="2:25" x14ac:dyDescent="0.25">
      <c r="B489" s="26">
        <f>IF('Training Data'!A486="M",1,0)</f>
        <v>1</v>
      </c>
      <c r="C489" s="22">
        <f>IF('Training Data'!A486="F",1,0)</f>
        <v>0</v>
      </c>
      <c r="D489" s="26">
        <f>IF('Training Data'!$B486="H",1,0)</f>
        <v>1</v>
      </c>
      <c r="E489" s="22">
        <f>IF('Training Data'!$B486="A",1,0)</f>
        <v>0</v>
      </c>
      <c r="F489" s="37">
        <v>0</v>
      </c>
      <c r="G489" s="37">
        <v>0</v>
      </c>
      <c r="H489" s="37">
        <v>0</v>
      </c>
      <c r="I489" s="37">
        <v>0</v>
      </c>
      <c r="J489" s="37">
        <v>0</v>
      </c>
      <c r="K489" s="37">
        <v>0</v>
      </c>
      <c r="L489" s="37">
        <v>0</v>
      </c>
      <c r="M489" s="37">
        <v>0</v>
      </c>
      <c r="N489" s="37">
        <v>0</v>
      </c>
      <c r="O489" s="37">
        <v>1</v>
      </c>
      <c r="P489" s="37">
        <v>0</v>
      </c>
      <c r="Q489" s="37">
        <v>0</v>
      </c>
      <c r="R489" s="37">
        <v>0</v>
      </c>
      <c r="S489" s="37">
        <v>0</v>
      </c>
      <c r="T489" s="22">
        <v>0</v>
      </c>
      <c r="U489" s="24">
        <v>1</v>
      </c>
      <c r="V489" s="76">
        <v>1</v>
      </c>
      <c r="W489" s="71">
        <f t="shared" si="21"/>
        <v>0.34739942071226093</v>
      </c>
      <c r="X489" s="68">
        <f t="shared" si="22"/>
        <v>0.58598680348412269</v>
      </c>
      <c r="Y489" s="109">
        <f t="shared" si="23"/>
        <v>0.17140692688929446</v>
      </c>
    </row>
    <row r="490" spans="2:25" x14ac:dyDescent="0.25">
      <c r="B490" s="26">
        <f>IF('Training Data'!A487="M",1,0)</f>
        <v>0</v>
      </c>
      <c r="C490" s="22">
        <f>IF('Training Data'!A487="F",1,0)</f>
        <v>1</v>
      </c>
      <c r="D490" s="26">
        <f>IF('Training Data'!$B487="H",1,0)</f>
        <v>0</v>
      </c>
      <c r="E490" s="22">
        <f>IF('Training Data'!$B487="A",1,0)</f>
        <v>0</v>
      </c>
      <c r="F490" s="37">
        <v>0</v>
      </c>
      <c r="G490" s="37">
        <v>0</v>
      </c>
      <c r="H490" s="37">
        <v>0</v>
      </c>
      <c r="I490" s="37">
        <v>0</v>
      </c>
      <c r="J490" s="37">
        <v>1</v>
      </c>
      <c r="K490" s="37">
        <v>0</v>
      </c>
      <c r="L490" s="37">
        <v>0</v>
      </c>
      <c r="M490" s="37">
        <v>0</v>
      </c>
      <c r="N490" s="37">
        <v>0</v>
      </c>
      <c r="O490" s="37">
        <v>0</v>
      </c>
      <c r="P490" s="37">
        <v>0</v>
      </c>
      <c r="Q490" s="37">
        <v>0</v>
      </c>
      <c r="R490" s="37">
        <v>0</v>
      </c>
      <c r="S490" s="37">
        <v>0</v>
      </c>
      <c r="T490" s="22">
        <v>1</v>
      </c>
      <c r="U490" s="24">
        <v>1</v>
      </c>
      <c r="V490" s="76">
        <v>1</v>
      </c>
      <c r="W490" s="71">
        <f t="shared" si="21"/>
        <v>4.8684003434914986</v>
      </c>
      <c r="X490" s="68">
        <f t="shared" si="22"/>
        <v>0.99237296883148085</v>
      </c>
      <c r="Y490" s="109">
        <f t="shared" si="23"/>
        <v>5.8171604445562581E-5</v>
      </c>
    </row>
    <row r="491" spans="2:25" x14ac:dyDescent="0.25">
      <c r="B491" s="26">
        <f>IF('Training Data'!A488="M",1,0)</f>
        <v>0</v>
      </c>
      <c r="C491" s="22">
        <f>IF('Training Data'!A488="F",1,0)</f>
        <v>1</v>
      </c>
      <c r="D491" s="26">
        <f>IF('Training Data'!$B488="H",1,0)</f>
        <v>1</v>
      </c>
      <c r="E491" s="22">
        <f>IF('Training Data'!$B488="A",1,0)</f>
        <v>0</v>
      </c>
      <c r="F491" s="37">
        <v>0</v>
      </c>
      <c r="G491" s="37">
        <v>0</v>
      </c>
      <c r="H491" s="37">
        <v>0</v>
      </c>
      <c r="I491" s="37">
        <v>0</v>
      </c>
      <c r="J491" s="37">
        <v>1</v>
      </c>
      <c r="K491" s="37">
        <v>0</v>
      </c>
      <c r="L491" s="37">
        <v>0</v>
      </c>
      <c r="M491" s="37">
        <v>0</v>
      </c>
      <c r="N491" s="37">
        <v>0</v>
      </c>
      <c r="O491" s="37">
        <v>0</v>
      </c>
      <c r="P491" s="37">
        <v>0</v>
      </c>
      <c r="Q491" s="37">
        <v>0</v>
      </c>
      <c r="R491" s="37">
        <v>0</v>
      </c>
      <c r="S491" s="37">
        <v>0</v>
      </c>
      <c r="T491" s="22">
        <v>0</v>
      </c>
      <c r="U491" s="24">
        <v>1</v>
      </c>
      <c r="V491" s="76">
        <v>1</v>
      </c>
      <c r="W491" s="71">
        <f t="shared" si="21"/>
        <v>2.1308023866681283</v>
      </c>
      <c r="X491" s="68">
        <f t="shared" si="22"/>
        <v>0.89386115752825623</v>
      </c>
      <c r="Y491" s="109">
        <f t="shared" si="23"/>
        <v>1.1265453881241639E-2</v>
      </c>
    </row>
    <row r="492" spans="2:25" x14ac:dyDescent="0.25">
      <c r="B492" s="26">
        <f>IF('Training Data'!A489="M",1,0)</f>
        <v>1</v>
      </c>
      <c r="C492" s="22">
        <f>IF('Training Data'!A489="F",1,0)</f>
        <v>0</v>
      </c>
      <c r="D492" s="26">
        <f>IF('Training Data'!$B489="H",1,0)</f>
        <v>1</v>
      </c>
      <c r="E492" s="22">
        <f>IF('Training Data'!$B489="A",1,0)</f>
        <v>0</v>
      </c>
      <c r="F492" s="37">
        <v>0</v>
      </c>
      <c r="G492" s="37">
        <v>0</v>
      </c>
      <c r="H492" s="37">
        <v>0</v>
      </c>
      <c r="I492" s="37">
        <v>0</v>
      </c>
      <c r="J492" s="37">
        <v>1</v>
      </c>
      <c r="K492" s="37">
        <v>0</v>
      </c>
      <c r="L492" s="37">
        <v>0</v>
      </c>
      <c r="M492" s="37">
        <v>0</v>
      </c>
      <c r="N492" s="37">
        <v>0</v>
      </c>
      <c r="O492" s="37">
        <v>0</v>
      </c>
      <c r="P492" s="37">
        <v>0</v>
      </c>
      <c r="Q492" s="37">
        <v>0</v>
      </c>
      <c r="R492" s="37">
        <v>0</v>
      </c>
      <c r="S492" s="37">
        <v>1</v>
      </c>
      <c r="T492" s="22">
        <v>0</v>
      </c>
      <c r="U492" s="24">
        <v>1</v>
      </c>
      <c r="V492" s="76">
        <v>1</v>
      </c>
      <c r="W492" s="71">
        <f t="shared" si="21"/>
        <v>0.23076561786994298</v>
      </c>
      <c r="X492" s="68">
        <f t="shared" si="22"/>
        <v>0.55743674160555035</v>
      </c>
      <c r="Y492" s="109">
        <f t="shared" si="23"/>
        <v>0.19586223768071243</v>
      </c>
    </row>
    <row r="493" spans="2:25" x14ac:dyDescent="0.25">
      <c r="B493" s="26">
        <f>IF('Training Data'!A490="M",1,0)</f>
        <v>0</v>
      </c>
      <c r="C493" s="22">
        <f>IF('Training Data'!A490="F",1,0)</f>
        <v>1</v>
      </c>
      <c r="D493" s="26">
        <f>IF('Training Data'!$B490="H",1,0)</f>
        <v>1</v>
      </c>
      <c r="E493" s="22">
        <f>IF('Training Data'!$B490="A",1,0)</f>
        <v>0</v>
      </c>
      <c r="F493" s="37">
        <v>0</v>
      </c>
      <c r="G493" s="37">
        <v>0</v>
      </c>
      <c r="H493" s="37">
        <v>0</v>
      </c>
      <c r="I493" s="37">
        <v>0</v>
      </c>
      <c r="J493" s="37">
        <v>0</v>
      </c>
      <c r="K493" s="37">
        <v>0</v>
      </c>
      <c r="L493" s="37">
        <v>0</v>
      </c>
      <c r="M493" s="37">
        <v>1</v>
      </c>
      <c r="N493" s="37">
        <v>0</v>
      </c>
      <c r="O493" s="37">
        <v>0</v>
      </c>
      <c r="P493" s="37">
        <v>0</v>
      </c>
      <c r="Q493" s="37">
        <v>0</v>
      </c>
      <c r="R493" s="37">
        <v>0</v>
      </c>
      <c r="S493" s="37">
        <v>0</v>
      </c>
      <c r="T493" s="22">
        <v>0</v>
      </c>
      <c r="U493" s="24">
        <v>1</v>
      </c>
      <c r="V493" s="76">
        <v>1</v>
      </c>
      <c r="W493" s="71">
        <f t="shared" si="21"/>
        <v>1.273009128815715</v>
      </c>
      <c r="X493" s="68">
        <f t="shared" si="22"/>
        <v>0.78125742595953285</v>
      </c>
      <c r="Y493" s="109">
        <f t="shared" si="23"/>
        <v>4.7848313697849254E-2</v>
      </c>
    </row>
    <row r="494" spans="2:25" x14ac:dyDescent="0.25">
      <c r="B494" s="26">
        <f>IF('Training Data'!A491="M",1,0)</f>
        <v>0</v>
      </c>
      <c r="C494" s="22">
        <f>IF('Training Data'!A491="F",1,0)</f>
        <v>1</v>
      </c>
      <c r="D494" s="26">
        <f>IF('Training Data'!$B491="H",1,0)</f>
        <v>0</v>
      </c>
      <c r="E494" s="22">
        <f>IF('Training Data'!$B491="A",1,0)</f>
        <v>1</v>
      </c>
      <c r="F494" s="37">
        <v>0</v>
      </c>
      <c r="G494" s="37">
        <v>0</v>
      </c>
      <c r="H494" s="37">
        <v>0</v>
      </c>
      <c r="I494" s="37">
        <v>0</v>
      </c>
      <c r="J494" s="37">
        <v>0</v>
      </c>
      <c r="K494" s="37">
        <v>0</v>
      </c>
      <c r="L494" s="37">
        <v>0</v>
      </c>
      <c r="M494" s="37">
        <v>0</v>
      </c>
      <c r="N494" s="37">
        <v>0</v>
      </c>
      <c r="O494" s="37">
        <v>0</v>
      </c>
      <c r="P494" s="37">
        <v>0</v>
      </c>
      <c r="Q494" s="37">
        <v>0</v>
      </c>
      <c r="R494" s="37">
        <v>0</v>
      </c>
      <c r="S494" s="37">
        <v>0</v>
      </c>
      <c r="T494" s="22">
        <v>0</v>
      </c>
      <c r="U494" s="24">
        <v>1</v>
      </c>
      <c r="V494" s="76">
        <v>1</v>
      </c>
      <c r="W494" s="71">
        <f t="shared" si="21"/>
        <v>-0.38233458467905479</v>
      </c>
      <c r="X494" s="68">
        <f t="shared" si="22"/>
        <v>0.40556394725733269</v>
      </c>
      <c r="Y494" s="109">
        <f t="shared" si="23"/>
        <v>0.35335422080028317</v>
      </c>
    </row>
    <row r="495" spans="2:25" x14ac:dyDescent="0.25">
      <c r="B495" s="26">
        <f>IF('Training Data'!A492="M",1,0)</f>
        <v>0</v>
      </c>
      <c r="C495" s="22">
        <f>IF('Training Data'!A492="F",1,0)</f>
        <v>1</v>
      </c>
      <c r="D495" s="26">
        <f>IF('Training Data'!$B492="H",1,0)</f>
        <v>1</v>
      </c>
      <c r="E495" s="22">
        <f>IF('Training Data'!$B492="A",1,0)</f>
        <v>0</v>
      </c>
      <c r="F495" s="37">
        <v>1</v>
      </c>
      <c r="G495" s="37">
        <v>0</v>
      </c>
      <c r="H495" s="37">
        <v>0</v>
      </c>
      <c r="I495" s="37">
        <v>0</v>
      </c>
      <c r="J495" s="37">
        <v>0</v>
      </c>
      <c r="K495" s="37">
        <v>0</v>
      </c>
      <c r="L495" s="37">
        <v>0</v>
      </c>
      <c r="M495" s="37">
        <v>0</v>
      </c>
      <c r="N495" s="37">
        <v>0</v>
      </c>
      <c r="O495" s="37">
        <v>0</v>
      </c>
      <c r="P495" s="37">
        <v>0</v>
      </c>
      <c r="Q495" s="37">
        <v>0</v>
      </c>
      <c r="R495" s="37">
        <v>0</v>
      </c>
      <c r="S495" s="37">
        <v>0</v>
      </c>
      <c r="T495" s="22">
        <v>0</v>
      </c>
      <c r="U495" s="24">
        <v>1</v>
      </c>
      <c r="V495" s="76">
        <v>1</v>
      </c>
      <c r="W495" s="71">
        <f t="shared" si="21"/>
        <v>2.4051853522734712</v>
      </c>
      <c r="X495" s="68">
        <f t="shared" si="22"/>
        <v>0.91722185886417917</v>
      </c>
      <c r="Y495" s="109">
        <f t="shared" si="23"/>
        <v>6.8522206499018719E-3</v>
      </c>
    </row>
    <row r="496" spans="2:25" x14ac:dyDescent="0.25">
      <c r="B496" s="26">
        <f>IF('Training Data'!A493="M",1,0)</f>
        <v>1</v>
      </c>
      <c r="C496" s="22">
        <f>IF('Training Data'!A493="F",1,0)</f>
        <v>0</v>
      </c>
      <c r="D496" s="26">
        <f>IF('Training Data'!$B493="H",1,0)</f>
        <v>0</v>
      </c>
      <c r="E496" s="22">
        <f>IF('Training Data'!$B493="A",1,0)</f>
        <v>1</v>
      </c>
      <c r="F496" s="37">
        <v>0</v>
      </c>
      <c r="G496" s="37">
        <v>0</v>
      </c>
      <c r="H496" s="37">
        <v>0</v>
      </c>
      <c r="I496" s="37">
        <v>0</v>
      </c>
      <c r="J496" s="37">
        <v>0</v>
      </c>
      <c r="K496" s="37">
        <v>0</v>
      </c>
      <c r="L496" s="37">
        <v>0</v>
      </c>
      <c r="M496" s="37">
        <v>0</v>
      </c>
      <c r="N496" s="37">
        <v>0</v>
      </c>
      <c r="O496" s="37">
        <v>0</v>
      </c>
      <c r="P496" s="37">
        <v>0</v>
      </c>
      <c r="Q496" s="37">
        <v>0</v>
      </c>
      <c r="R496" s="37">
        <v>0</v>
      </c>
      <c r="S496" s="37">
        <v>0</v>
      </c>
      <c r="T496" s="22">
        <v>0</v>
      </c>
      <c r="U496" s="24">
        <v>1</v>
      </c>
      <c r="V496" s="76">
        <v>1</v>
      </c>
      <c r="W496" s="71">
        <f t="shared" si="21"/>
        <v>-0.72538707172558525</v>
      </c>
      <c r="X496" s="68">
        <f t="shared" si="22"/>
        <v>0.32620781789864178</v>
      </c>
      <c r="Y496" s="109">
        <f t="shared" si="23"/>
        <v>0.45399590466090978</v>
      </c>
    </row>
    <row r="497" spans="2:25" x14ac:dyDescent="0.25">
      <c r="B497" s="26">
        <f>IF('Training Data'!A494="M",1,0)</f>
        <v>0</v>
      </c>
      <c r="C497" s="22">
        <f>IF('Training Data'!A494="F",1,0)</f>
        <v>1</v>
      </c>
      <c r="D497" s="26">
        <f>IF('Training Data'!$B494="H",1,0)</f>
        <v>1</v>
      </c>
      <c r="E497" s="22">
        <f>IF('Training Data'!$B494="A",1,0)</f>
        <v>0</v>
      </c>
      <c r="F497" s="37">
        <v>0</v>
      </c>
      <c r="G497" s="37">
        <v>0</v>
      </c>
      <c r="H497" s="37">
        <v>0</v>
      </c>
      <c r="I497" s="37">
        <v>0</v>
      </c>
      <c r="J497" s="37">
        <v>0</v>
      </c>
      <c r="K497" s="37">
        <v>0</v>
      </c>
      <c r="L497" s="37">
        <v>1</v>
      </c>
      <c r="M497" s="37">
        <v>0</v>
      </c>
      <c r="N497" s="37">
        <v>0</v>
      </c>
      <c r="O497" s="37">
        <v>0</v>
      </c>
      <c r="P497" s="37">
        <v>0</v>
      </c>
      <c r="Q497" s="37">
        <v>0</v>
      </c>
      <c r="R497" s="37">
        <v>1</v>
      </c>
      <c r="S497" s="37">
        <v>0</v>
      </c>
      <c r="T497" s="22">
        <v>0</v>
      </c>
      <c r="U497" s="24">
        <v>1</v>
      </c>
      <c r="V497" s="76">
        <v>1</v>
      </c>
      <c r="W497" s="71">
        <f t="shared" si="21"/>
        <v>2.6556096792641544</v>
      </c>
      <c r="X497" s="68">
        <f t="shared" si="22"/>
        <v>0.93435589942040298</v>
      </c>
      <c r="Y497" s="109">
        <f t="shared" si="23"/>
        <v>4.3091479409042496E-3</v>
      </c>
    </row>
    <row r="498" spans="2:25" x14ac:dyDescent="0.25">
      <c r="B498" s="26">
        <f>IF('Training Data'!A495="M",1,0)</f>
        <v>1</v>
      </c>
      <c r="C498" s="22">
        <f>IF('Training Data'!A495="F",1,0)</f>
        <v>0</v>
      </c>
      <c r="D498" s="26">
        <f>IF('Training Data'!$B495="H",1,0)</f>
        <v>0</v>
      </c>
      <c r="E498" s="22">
        <f>IF('Training Data'!$B495="A",1,0)</f>
        <v>1</v>
      </c>
      <c r="F498" s="37">
        <v>0</v>
      </c>
      <c r="G498" s="37">
        <v>0</v>
      </c>
      <c r="H498" s="37">
        <v>0</v>
      </c>
      <c r="I498" s="37">
        <v>0</v>
      </c>
      <c r="J498" s="37">
        <v>1</v>
      </c>
      <c r="K498" s="37">
        <v>0</v>
      </c>
      <c r="L498" s="37">
        <v>0</v>
      </c>
      <c r="M498" s="37">
        <v>0</v>
      </c>
      <c r="N498" s="37">
        <v>0</v>
      </c>
      <c r="O498" s="37">
        <v>0</v>
      </c>
      <c r="P498" s="37">
        <v>0</v>
      </c>
      <c r="Q498" s="37">
        <v>0</v>
      </c>
      <c r="R498" s="37">
        <v>0</v>
      </c>
      <c r="S498" s="37">
        <v>0</v>
      </c>
      <c r="T498" s="22">
        <v>0</v>
      </c>
      <c r="U498" s="24">
        <v>1</v>
      </c>
      <c r="V498" s="76">
        <v>1</v>
      </c>
      <c r="W498" s="71">
        <f t="shared" si="21"/>
        <v>2.129862832156149</v>
      </c>
      <c r="X498" s="68">
        <f t="shared" si="22"/>
        <v>0.89377198581614781</v>
      </c>
      <c r="Y498" s="109">
        <f t="shared" si="23"/>
        <v>1.1284390997444703E-2</v>
      </c>
    </row>
    <row r="499" spans="2:25" x14ac:dyDescent="0.25">
      <c r="B499" s="26">
        <f>IF('Training Data'!A496="M",1,0)</f>
        <v>0</v>
      </c>
      <c r="C499" s="22">
        <f>IF('Training Data'!A496="F",1,0)</f>
        <v>1</v>
      </c>
      <c r="D499" s="26">
        <f>IF('Training Data'!$B496="H",1,0)</f>
        <v>0</v>
      </c>
      <c r="E499" s="22">
        <f>IF('Training Data'!$B496="A",1,0)</f>
        <v>1</v>
      </c>
      <c r="F499" s="37">
        <v>0</v>
      </c>
      <c r="G499" s="37">
        <v>0</v>
      </c>
      <c r="H499" s="37">
        <v>0</v>
      </c>
      <c r="I499" s="37">
        <v>0</v>
      </c>
      <c r="J499" s="37">
        <v>0</v>
      </c>
      <c r="K499" s="37">
        <v>0</v>
      </c>
      <c r="L499" s="37">
        <v>0</v>
      </c>
      <c r="M499" s="37">
        <v>0</v>
      </c>
      <c r="N499" s="37">
        <v>0</v>
      </c>
      <c r="O499" s="37">
        <v>0</v>
      </c>
      <c r="P499" s="37">
        <v>0</v>
      </c>
      <c r="Q499" s="37">
        <v>0</v>
      </c>
      <c r="R499" s="37">
        <v>0</v>
      </c>
      <c r="S499" s="37">
        <v>0</v>
      </c>
      <c r="T499" s="22">
        <v>1</v>
      </c>
      <c r="U499" s="24">
        <v>1</v>
      </c>
      <c r="V499" s="76">
        <v>1</v>
      </c>
      <c r="W499" s="71">
        <f t="shared" si="21"/>
        <v>1.9421992624049618</v>
      </c>
      <c r="X499" s="68">
        <f t="shared" si="22"/>
        <v>0.87459355663956939</v>
      </c>
      <c r="Y499" s="109">
        <f t="shared" si="23"/>
        <v>1.5726776036312892E-2</v>
      </c>
    </row>
    <row r="500" spans="2:25" x14ac:dyDescent="0.25">
      <c r="B500" s="26">
        <f>IF('Training Data'!A497="M",1,0)</f>
        <v>1</v>
      </c>
      <c r="C500" s="22">
        <f>IF('Training Data'!A497="F",1,0)</f>
        <v>0</v>
      </c>
      <c r="D500" s="26">
        <f>IF('Training Data'!$B497="H",1,0)</f>
        <v>1</v>
      </c>
      <c r="E500" s="22">
        <f>IF('Training Data'!$B497="A",1,0)</f>
        <v>0</v>
      </c>
      <c r="F500" s="37">
        <v>0</v>
      </c>
      <c r="G500" s="37">
        <v>0</v>
      </c>
      <c r="H500" s="37">
        <v>0</v>
      </c>
      <c r="I500" s="37">
        <v>0</v>
      </c>
      <c r="J500" s="37">
        <v>0</v>
      </c>
      <c r="K500" s="37">
        <v>0</v>
      </c>
      <c r="L500" s="37">
        <v>0</v>
      </c>
      <c r="M500" s="37">
        <v>1</v>
      </c>
      <c r="N500" s="37">
        <v>0</v>
      </c>
      <c r="O500" s="37">
        <v>0</v>
      </c>
      <c r="P500" s="37">
        <v>0</v>
      </c>
      <c r="Q500" s="37">
        <v>0</v>
      </c>
      <c r="R500" s="37">
        <v>0</v>
      </c>
      <c r="S500" s="37">
        <v>0</v>
      </c>
      <c r="T500" s="22">
        <v>0</v>
      </c>
      <c r="U500" s="24">
        <v>1</v>
      </c>
      <c r="V500" s="76">
        <v>1</v>
      </c>
      <c r="W500" s="71">
        <f t="shared" si="21"/>
        <v>0.9299566417691848</v>
      </c>
      <c r="X500" s="68">
        <f t="shared" si="22"/>
        <v>0.71706648896513647</v>
      </c>
      <c r="Y500" s="109">
        <f t="shared" si="23"/>
        <v>8.0051371666515242E-2</v>
      </c>
    </row>
    <row r="501" spans="2:25" x14ac:dyDescent="0.25">
      <c r="B501" s="26">
        <f>IF('Training Data'!A498="M",1,0)</f>
        <v>0</v>
      </c>
      <c r="C501" s="22">
        <f>IF('Training Data'!A498="F",1,0)</f>
        <v>1</v>
      </c>
      <c r="D501" s="26">
        <f>IF('Training Data'!$B498="H",1,0)</f>
        <v>0</v>
      </c>
      <c r="E501" s="22">
        <f>IF('Training Data'!$B498="A",1,0)</f>
        <v>0</v>
      </c>
      <c r="F501" s="37">
        <v>0</v>
      </c>
      <c r="G501" s="37">
        <v>0</v>
      </c>
      <c r="H501" s="37">
        <v>0</v>
      </c>
      <c r="I501" s="37">
        <v>1</v>
      </c>
      <c r="J501" s="37">
        <v>1</v>
      </c>
      <c r="K501" s="37">
        <v>0</v>
      </c>
      <c r="L501" s="37">
        <v>0</v>
      </c>
      <c r="M501" s="37">
        <v>0</v>
      </c>
      <c r="N501" s="37">
        <v>0</v>
      </c>
      <c r="O501" s="37">
        <v>1</v>
      </c>
      <c r="P501" s="37">
        <v>0</v>
      </c>
      <c r="Q501" s="37">
        <v>1</v>
      </c>
      <c r="R501" s="37">
        <v>0</v>
      </c>
      <c r="S501" s="37">
        <v>0</v>
      </c>
      <c r="T501" s="22">
        <v>0</v>
      </c>
      <c r="U501" s="24">
        <v>1</v>
      </c>
      <c r="V501" s="76">
        <v>1</v>
      </c>
      <c r="W501" s="71">
        <f t="shared" si="21"/>
        <v>10.888912089337</v>
      </c>
      <c r="X501" s="68">
        <f t="shared" si="22"/>
        <v>0.99998133631224528</v>
      </c>
      <c r="Y501" s="109">
        <f t="shared" si="23"/>
        <v>3.4833324060555032E-10</v>
      </c>
    </row>
    <row r="502" spans="2:25" x14ac:dyDescent="0.25">
      <c r="B502" s="26">
        <f>IF('Training Data'!A499="M",1,0)</f>
        <v>1</v>
      </c>
      <c r="C502" s="22">
        <f>IF('Training Data'!A499="F",1,0)</f>
        <v>0</v>
      </c>
      <c r="D502" s="26">
        <f>IF('Training Data'!$B499="H",1,0)</f>
        <v>1</v>
      </c>
      <c r="E502" s="22">
        <f>IF('Training Data'!$B499="A",1,0)</f>
        <v>0</v>
      </c>
      <c r="F502" s="37">
        <v>0</v>
      </c>
      <c r="G502" s="37">
        <v>0</v>
      </c>
      <c r="H502" s="37">
        <v>0</v>
      </c>
      <c r="I502" s="37">
        <v>0</v>
      </c>
      <c r="J502" s="37">
        <v>0</v>
      </c>
      <c r="K502" s="37">
        <v>0</v>
      </c>
      <c r="L502" s="37">
        <v>0</v>
      </c>
      <c r="M502" s="37">
        <v>0</v>
      </c>
      <c r="N502" s="37">
        <v>0</v>
      </c>
      <c r="O502" s="37">
        <v>0</v>
      </c>
      <c r="P502" s="37">
        <v>0</v>
      </c>
      <c r="Q502" s="37">
        <v>0</v>
      </c>
      <c r="R502" s="37">
        <v>0</v>
      </c>
      <c r="S502" s="37">
        <v>0</v>
      </c>
      <c r="T502" s="22">
        <v>0</v>
      </c>
      <c r="U502" s="24">
        <v>1</v>
      </c>
      <c r="V502" s="76">
        <v>1</v>
      </c>
      <c r="W502" s="71">
        <f t="shared" si="21"/>
        <v>-1.0675000042601366</v>
      </c>
      <c r="X502" s="68">
        <f t="shared" si="22"/>
        <v>0.25587880488556508</v>
      </c>
      <c r="Y502" s="109">
        <f t="shared" si="23"/>
        <v>0.55371635301853483</v>
      </c>
    </row>
    <row r="503" spans="2:25" x14ac:dyDescent="0.25">
      <c r="B503" s="26">
        <f>IF('Training Data'!A500="M",1,0)</f>
        <v>0</v>
      </c>
      <c r="C503" s="22">
        <f>IF('Training Data'!A500="F",1,0)</f>
        <v>1</v>
      </c>
      <c r="D503" s="26">
        <f>IF('Training Data'!$B500="H",1,0)</f>
        <v>1</v>
      </c>
      <c r="E503" s="22">
        <f>IF('Training Data'!$B500="A",1,0)</f>
        <v>0</v>
      </c>
      <c r="F503" s="37">
        <v>0</v>
      </c>
      <c r="G503" s="37">
        <v>0</v>
      </c>
      <c r="H503" s="37">
        <v>0</v>
      </c>
      <c r="I503" s="37">
        <v>0</v>
      </c>
      <c r="J503" s="37">
        <v>0</v>
      </c>
      <c r="K503" s="37">
        <v>0</v>
      </c>
      <c r="L503" s="37">
        <v>1</v>
      </c>
      <c r="M503" s="37">
        <v>0</v>
      </c>
      <c r="N503" s="37">
        <v>0</v>
      </c>
      <c r="O503" s="37">
        <v>0</v>
      </c>
      <c r="P503" s="37">
        <v>0</v>
      </c>
      <c r="Q503" s="37">
        <v>0</v>
      </c>
      <c r="R503" s="37">
        <v>1</v>
      </c>
      <c r="S503" s="37">
        <v>0</v>
      </c>
      <c r="T503" s="22">
        <v>0</v>
      </c>
      <c r="U503" s="24">
        <v>1</v>
      </c>
      <c r="V503" s="76">
        <v>1</v>
      </c>
      <c r="W503" s="71">
        <f t="shared" si="21"/>
        <v>2.6556096792641544</v>
      </c>
      <c r="X503" s="68">
        <f t="shared" si="22"/>
        <v>0.93435589942040298</v>
      </c>
      <c r="Y503" s="109">
        <f t="shared" si="23"/>
        <v>4.3091479409042496E-3</v>
      </c>
    </row>
    <row r="504" spans="2:25" x14ac:dyDescent="0.25">
      <c r="B504" s="26">
        <f>IF('Training Data'!A501="M",1,0)</f>
        <v>1</v>
      </c>
      <c r="C504" s="22">
        <f>IF('Training Data'!A501="F",1,0)</f>
        <v>0</v>
      </c>
      <c r="D504" s="26">
        <f>IF('Training Data'!$B501="H",1,0)</f>
        <v>1</v>
      </c>
      <c r="E504" s="22">
        <f>IF('Training Data'!$B501="A",1,0)</f>
        <v>0</v>
      </c>
      <c r="F504" s="37">
        <v>0</v>
      </c>
      <c r="G504" s="37">
        <v>0</v>
      </c>
      <c r="H504" s="37">
        <v>0</v>
      </c>
      <c r="I504" s="37">
        <v>0</v>
      </c>
      <c r="J504" s="37">
        <v>0</v>
      </c>
      <c r="K504" s="37">
        <v>0</v>
      </c>
      <c r="L504" s="37">
        <v>0</v>
      </c>
      <c r="M504" s="37">
        <v>0</v>
      </c>
      <c r="N504" s="37">
        <v>0</v>
      </c>
      <c r="O504" s="37">
        <v>0</v>
      </c>
      <c r="P504" s="37">
        <v>0</v>
      </c>
      <c r="Q504" s="37">
        <v>0</v>
      </c>
      <c r="R504" s="37">
        <v>0</v>
      </c>
      <c r="S504" s="37">
        <v>0</v>
      </c>
      <c r="T504" s="22">
        <v>0</v>
      </c>
      <c r="U504" s="24">
        <v>1</v>
      </c>
      <c r="V504" s="76">
        <v>1</v>
      </c>
      <c r="W504" s="71">
        <f t="shared" si="21"/>
        <v>-1.0675000042601366</v>
      </c>
      <c r="X504" s="68">
        <f t="shared" si="22"/>
        <v>0.25587880488556508</v>
      </c>
      <c r="Y504" s="109">
        <f t="shared" si="23"/>
        <v>0.55371635301853483</v>
      </c>
    </row>
    <row r="505" spans="2:25" x14ac:dyDescent="0.25">
      <c r="B505" s="26">
        <f>IF('Training Data'!A502="M",1,0)</f>
        <v>1</v>
      </c>
      <c r="C505" s="22">
        <f>IF('Training Data'!A502="F",1,0)</f>
        <v>0</v>
      </c>
      <c r="D505" s="26">
        <f>IF('Training Data'!$B502="H",1,0)</f>
        <v>0</v>
      </c>
      <c r="E505" s="22">
        <f>IF('Training Data'!$B502="A",1,0)</f>
        <v>1</v>
      </c>
      <c r="F505" s="37">
        <v>0</v>
      </c>
      <c r="G505" s="37">
        <v>0</v>
      </c>
      <c r="H505" s="37">
        <v>0</v>
      </c>
      <c r="I505" s="37">
        <v>0</v>
      </c>
      <c r="J505" s="37">
        <v>0</v>
      </c>
      <c r="K505" s="37">
        <v>0</v>
      </c>
      <c r="L505" s="37">
        <v>0</v>
      </c>
      <c r="M505" s="37">
        <v>0</v>
      </c>
      <c r="N505" s="37">
        <v>0</v>
      </c>
      <c r="O505" s="37">
        <v>0</v>
      </c>
      <c r="P505" s="37">
        <v>0</v>
      </c>
      <c r="Q505" s="37">
        <v>0</v>
      </c>
      <c r="R505" s="37">
        <v>0</v>
      </c>
      <c r="S505" s="37">
        <v>0</v>
      </c>
      <c r="T505" s="22">
        <v>1</v>
      </c>
      <c r="U505" s="24">
        <v>1</v>
      </c>
      <c r="V505" s="76">
        <v>0</v>
      </c>
      <c r="W505" s="71">
        <f t="shared" si="21"/>
        <v>1.599146775358431</v>
      </c>
      <c r="X505" s="68">
        <f t="shared" si="22"/>
        <v>0.83189910143845169</v>
      </c>
      <c r="Y505" s="109">
        <f t="shared" si="23"/>
        <v>0.69205611497410335</v>
      </c>
    </row>
    <row r="506" spans="2:25" x14ac:dyDescent="0.25">
      <c r="B506" s="26">
        <f>IF('Training Data'!A503="M",1,0)</f>
        <v>0</v>
      </c>
      <c r="C506" s="22">
        <f>IF('Training Data'!A503="F",1,0)</f>
        <v>1</v>
      </c>
      <c r="D506" s="26">
        <f>IF('Training Data'!$B503="H",1,0)</f>
        <v>1</v>
      </c>
      <c r="E506" s="22">
        <f>IF('Training Data'!$B503="A",1,0)</f>
        <v>0</v>
      </c>
      <c r="F506" s="37">
        <v>0</v>
      </c>
      <c r="G506" s="37">
        <v>0</v>
      </c>
      <c r="H506" s="37">
        <v>0</v>
      </c>
      <c r="I506" s="37">
        <v>0</v>
      </c>
      <c r="J506" s="37">
        <v>0</v>
      </c>
      <c r="K506" s="37">
        <v>0</v>
      </c>
      <c r="L506" s="37">
        <v>0</v>
      </c>
      <c r="M506" s="37">
        <v>0</v>
      </c>
      <c r="N506" s="37">
        <v>0</v>
      </c>
      <c r="O506" s="37">
        <v>0</v>
      </c>
      <c r="P506" s="37">
        <v>0</v>
      </c>
      <c r="Q506" s="37">
        <v>0</v>
      </c>
      <c r="R506" s="37">
        <v>1</v>
      </c>
      <c r="S506" s="37">
        <v>0</v>
      </c>
      <c r="T506" s="22">
        <v>0</v>
      </c>
      <c r="U506" s="24">
        <v>1</v>
      </c>
      <c r="V506" s="76">
        <v>0</v>
      </c>
      <c r="W506" s="71">
        <f t="shared" si="21"/>
        <v>0.59059954795953917</v>
      </c>
      <c r="X506" s="68">
        <f t="shared" si="22"/>
        <v>0.64350269800899895</v>
      </c>
      <c r="Y506" s="109">
        <f t="shared" si="23"/>
        <v>0.41409572234486092</v>
      </c>
    </row>
    <row r="507" spans="2:25" x14ac:dyDescent="0.25">
      <c r="B507" s="26">
        <f>IF('Training Data'!A504="M",1,0)</f>
        <v>1</v>
      </c>
      <c r="C507" s="22">
        <f>IF('Training Data'!A504="F",1,0)</f>
        <v>0</v>
      </c>
      <c r="D507" s="26">
        <f>IF('Training Data'!$B504="H",1,0)</f>
        <v>0</v>
      </c>
      <c r="E507" s="22">
        <f>IF('Training Data'!$B504="A",1,0)</f>
        <v>1</v>
      </c>
      <c r="F507" s="37">
        <v>0</v>
      </c>
      <c r="G507" s="37">
        <v>1</v>
      </c>
      <c r="H507" s="37">
        <v>0</v>
      </c>
      <c r="I507" s="37">
        <v>0</v>
      </c>
      <c r="J507" s="37">
        <v>0</v>
      </c>
      <c r="K507" s="37">
        <v>0</v>
      </c>
      <c r="L507" s="37">
        <v>0</v>
      </c>
      <c r="M507" s="37">
        <v>0</v>
      </c>
      <c r="N507" s="37">
        <v>0</v>
      </c>
      <c r="O507" s="37">
        <v>0</v>
      </c>
      <c r="P507" s="37">
        <v>0</v>
      </c>
      <c r="Q507" s="37">
        <v>0</v>
      </c>
      <c r="R507" s="37">
        <v>0</v>
      </c>
      <c r="S507" s="37">
        <v>0</v>
      </c>
      <c r="T507" s="22">
        <v>0</v>
      </c>
      <c r="U507" s="24">
        <v>1</v>
      </c>
      <c r="V507" s="76">
        <v>0</v>
      </c>
      <c r="W507" s="71">
        <f t="shared" si="21"/>
        <v>-3.9392297464824582</v>
      </c>
      <c r="X507" s="68">
        <f t="shared" si="22"/>
        <v>1.9091616608609537E-2</v>
      </c>
      <c r="Y507" s="109">
        <f t="shared" si="23"/>
        <v>3.6448982473013549E-4</v>
      </c>
    </row>
    <row r="508" spans="2:25" x14ac:dyDescent="0.25">
      <c r="B508" s="26">
        <f>IF('Training Data'!A505="M",1,0)</f>
        <v>1</v>
      </c>
      <c r="C508" s="22">
        <f>IF('Training Data'!A505="F",1,0)</f>
        <v>0</v>
      </c>
      <c r="D508" s="26">
        <f>IF('Training Data'!$B505="H",1,0)</f>
        <v>0</v>
      </c>
      <c r="E508" s="22">
        <f>IF('Training Data'!$B505="A",1,0)</f>
        <v>1</v>
      </c>
      <c r="F508" s="37">
        <v>0</v>
      </c>
      <c r="G508" s="37">
        <v>1</v>
      </c>
      <c r="H508" s="37">
        <v>0</v>
      </c>
      <c r="I508" s="37">
        <v>0</v>
      </c>
      <c r="J508" s="37">
        <v>0</v>
      </c>
      <c r="K508" s="37">
        <v>0</v>
      </c>
      <c r="L508" s="37">
        <v>0</v>
      </c>
      <c r="M508" s="37">
        <v>0</v>
      </c>
      <c r="N508" s="37">
        <v>0</v>
      </c>
      <c r="O508" s="37">
        <v>0</v>
      </c>
      <c r="P508" s="37">
        <v>0</v>
      </c>
      <c r="Q508" s="37">
        <v>0</v>
      </c>
      <c r="R508" s="37">
        <v>0</v>
      </c>
      <c r="S508" s="37">
        <v>0</v>
      </c>
      <c r="T508" s="22">
        <v>0</v>
      </c>
      <c r="U508" s="24">
        <v>1</v>
      </c>
      <c r="V508" s="76">
        <v>0</v>
      </c>
      <c r="W508" s="71">
        <f t="shared" si="21"/>
        <v>-3.9392297464824582</v>
      </c>
      <c r="X508" s="68">
        <f t="shared" si="22"/>
        <v>1.9091616608609537E-2</v>
      </c>
      <c r="Y508" s="109">
        <f t="shared" si="23"/>
        <v>3.6448982473013549E-4</v>
      </c>
    </row>
    <row r="509" spans="2:25" x14ac:dyDescent="0.25">
      <c r="B509" s="26">
        <f>IF('Training Data'!A506="M",1,0)</f>
        <v>0</v>
      </c>
      <c r="C509" s="22">
        <f>IF('Training Data'!A506="F",1,0)</f>
        <v>1</v>
      </c>
      <c r="D509" s="26">
        <f>IF('Training Data'!$B506="H",1,0)</f>
        <v>0</v>
      </c>
      <c r="E509" s="22">
        <f>IF('Training Data'!$B506="A",1,0)</f>
        <v>0</v>
      </c>
      <c r="F509" s="37">
        <v>0</v>
      </c>
      <c r="G509" s="37">
        <v>1</v>
      </c>
      <c r="H509" s="37">
        <v>0</v>
      </c>
      <c r="I509" s="37">
        <v>0</v>
      </c>
      <c r="J509" s="37">
        <v>0</v>
      </c>
      <c r="K509" s="37">
        <v>0</v>
      </c>
      <c r="L509" s="37">
        <v>0</v>
      </c>
      <c r="M509" s="37">
        <v>0</v>
      </c>
      <c r="N509" s="37">
        <v>0</v>
      </c>
      <c r="O509" s="37">
        <v>0</v>
      </c>
      <c r="P509" s="37">
        <v>0</v>
      </c>
      <c r="Q509" s="37">
        <v>0</v>
      </c>
      <c r="R509" s="37">
        <v>0</v>
      </c>
      <c r="S509" s="37">
        <v>0</v>
      </c>
      <c r="T509" s="22">
        <v>0</v>
      </c>
      <c r="U509" s="24">
        <v>1</v>
      </c>
      <c r="V509" s="76">
        <v>0</v>
      </c>
      <c r="W509" s="71">
        <f t="shared" si="21"/>
        <v>-3.5252260822311245</v>
      </c>
      <c r="X509" s="68">
        <f t="shared" si="22"/>
        <v>2.860293198049868E-2</v>
      </c>
      <c r="Y509" s="109">
        <f t="shared" si="23"/>
        <v>8.1812771788103411E-4</v>
      </c>
    </row>
    <row r="510" spans="2:25" x14ac:dyDescent="0.25">
      <c r="B510" s="26">
        <f>IF('Training Data'!A507="M",1,0)</f>
        <v>1</v>
      </c>
      <c r="C510" s="22">
        <f>IF('Training Data'!A507="F",1,0)</f>
        <v>0</v>
      </c>
      <c r="D510" s="26">
        <f>IF('Training Data'!$B507="H",1,0)</f>
        <v>0</v>
      </c>
      <c r="E510" s="22">
        <f>IF('Training Data'!$B507="A",1,0)</f>
        <v>1</v>
      </c>
      <c r="F510" s="37">
        <v>0</v>
      </c>
      <c r="G510" s="37">
        <v>0</v>
      </c>
      <c r="H510" s="37">
        <v>1</v>
      </c>
      <c r="I510" s="37">
        <v>0</v>
      </c>
      <c r="J510" s="37">
        <v>0</v>
      </c>
      <c r="K510" s="37">
        <v>0</v>
      </c>
      <c r="L510" s="37">
        <v>0</v>
      </c>
      <c r="M510" s="37">
        <v>0</v>
      </c>
      <c r="N510" s="37">
        <v>0</v>
      </c>
      <c r="O510" s="37">
        <v>0</v>
      </c>
      <c r="P510" s="37">
        <v>0</v>
      </c>
      <c r="Q510" s="37">
        <v>0</v>
      </c>
      <c r="R510" s="37">
        <v>1</v>
      </c>
      <c r="S510" s="37">
        <v>0</v>
      </c>
      <c r="T510" s="22">
        <v>1</v>
      </c>
      <c r="U510" s="24">
        <v>1</v>
      </c>
      <c r="V510" s="76">
        <v>0</v>
      </c>
      <c r="W510" s="71">
        <f t="shared" si="21"/>
        <v>0.65022058964943319</v>
      </c>
      <c r="X510" s="68">
        <f t="shared" si="22"/>
        <v>0.65706017032504516</v>
      </c>
      <c r="Y510" s="109">
        <f t="shared" si="23"/>
        <v>0.43172806742757736</v>
      </c>
    </row>
    <row r="511" spans="2:25" x14ac:dyDescent="0.25">
      <c r="B511" s="26">
        <f>IF('Training Data'!A508="M",1,0)</f>
        <v>1</v>
      </c>
      <c r="C511" s="22">
        <f>IF('Training Data'!A508="F",1,0)</f>
        <v>0</v>
      </c>
      <c r="D511" s="26">
        <f>IF('Training Data'!$B508="H",1,0)</f>
        <v>1</v>
      </c>
      <c r="E511" s="22">
        <f>IF('Training Data'!$B508="A",1,0)</f>
        <v>0</v>
      </c>
      <c r="F511" s="37">
        <v>0</v>
      </c>
      <c r="G511" s="37">
        <v>0</v>
      </c>
      <c r="H511" s="37">
        <v>0</v>
      </c>
      <c r="I511" s="37">
        <v>0</v>
      </c>
      <c r="J511" s="37">
        <v>0</v>
      </c>
      <c r="K511" s="37">
        <v>0</v>
      </c>
      <c r="L511" s="37">
        <v>0</v>
      </c>
      <c r="M511" s="37">
        <v>0</v>
      </c>
      <c r="N511" s="37">
        <v>0</v>
      </c>
      <c r="O511" s="37">
        <v>0</v>
      </c>
      <c r="P511" s="37">
        <v>0</v>
      </c>
      <c r="Q511" s="37">
        <v>0</v>
      </c>
      <c r="R511" s="37">
        <v>0</v>
      </c>
      <c r="S511" s="37">
        <v>0</v>
      </c>
      <c r="T511" s="22">
        <v>0</v>
      </c>
      <c r="U511" s="24">
        <v>1</v>
      </c>
      <c r="V511" s="76">
        <v>0</v>
      </c>
      <c r="W511" s="71">
        <f t="shared" si="21"/>
        <v>-1.0675000042601366</v>
      </c>
      <c r="X511" s="68">
        <f t="shared" si="22"/>
        <v>0.25587880488556508</v>
      </c>
      <c r="Y511" s="109">
        <f t="shared" si="23"/>
        <v>6.547396278966508E-2</v>
      </c>
    </row>
    <row r="512" spans="2:25" x14ac:dyDescent="0.25">
      <c r="B512" s="26">
        <f>IF('Training Data'!A509="M",1,0)</f>
        <v>1</v>
      </c>
      <c r="C512" s="22">
        <f>IF('Training Data'!A509="F",1,0)</f>
        <v>0</v>
      </c>
      <c r="D512" s="26">
        <f>IF('Training Data'!$B509="H",1,0)</f>
        <v>0</v>
      </c>
      <c r="E512" s="22">
        <f>IF('Training Data'!$B509="A",1,0)</f>
        <v>1</v>
      </c>
      <c r="F512" s="37">
        <v>0</v>
      </c>
      <c r="G512" s="37">
        <v>1</v>
      </c>
      <c r="H512" s="37">
        <v>0</v>
      </c>
      <c r="I512" s="37">
        <v>0</v>
      </c>
      <c r="J512" s="37">
        <v>0</v>
      </c>
      <c r="K512" s="37">
        <v>0</v>
      </c>
      <c r="L512" s="37">
        <v>0</v>
      </c>
      <c r="M512" s="37">
        <v>0</v>
      </c>
      <c r="N512" s="37">
        <v>0</v>
      </c>
      <c r="O512" s="37">
        <v>0</v>
      </c>
      <c r="P512" s="37">
        <v>0</v>
      </c>
      <c r="Q512" s="37">
        <v>0</v>
      </c>
      <c r="R512" s="37">
        <v>0</v>
      </c>
      <c r="S512" s="37">
        <v>0</v>
      </c>
      <c r="T512" s="22">
        <v>0</v>
      </c>
      <c r="U512" s="24">
        <v>1</v>
      </c>
      <c r="V512" s="76">
        <v>0</v>
      </c>
      <c r="W512" s="71">
        <f t="shared" si="21"/>
        <v>-3.9392297464824582</v>
      </c>
      <c r="X512" s="68">
        <f t="shared" si="22"/>
        <v>1.9091616608609537E-2</v>
      </c>
      <c r="Y512" s="109">
        <f t="shared" si="23"/>
        <v>3.6448982473013549E-4</v>
      </c>
    </row>
    <row r="513" spans="2:25" x14ac:dyDescent="0.25">
      <c r="B513" s="26">
        <f>IF('Training Data'!A510="M",1,0)</f>
        <v>0</v>
      </c>
      <c r="C513" s="22">
        <f>IF('Training Data'!A510="F",1,0)</f>
        <v>1</v>
      </c>
      <c r="D513" s="26">
        <f>IF('Training Data'!$B510="H",1,0)</f>
        <v>0</v>
      </c>
      <c r="E513" s="22">
        <f>IF('Training Data'!$B510="A",1,0)</f>
        <v>1</v>
      </c>
      <c r="F513" s="37">
        <v>0</v>
      </c>
      <c r="G513" s="37">
        <v>0</v>
      </c>
      <c r="H513" s="37">
        <v>0</v>
      </c>
      <c r="I513" s="37">
        <v>0</v>
      </c>
      <c r="J513" s="37">
        <v>0</v>
      </c>
      <c r="K513" s="37">
        <v>0</v>
      </c>
      <c r="L513" s="37">
        <v>0</v>
      </c>
      <c r="M513" s="37">
        <v>0</v>
      </c>
      <c r="N513" s="37">
        <v>0</v>
      </c>
      <c r="O513" s="37">
        <v>0</v>
      </c>
      <c r="P513" s="37">
        <v>0</v>
      </c>
      <c r="Q513" s="37">
        <v>0</v>
      </c>
      <c r="R513" s="37">
        <v>0</v>
      </c>
      <c r="S513" s="37">
        <v>0</v>
      </c>
      <c r="T513" s="22">
        <v>0</v>
      </c>
      <c r="U513" s="24">
        <v>1</v>
      </c>
      <c r="V513" s="76">
        <v>0</v>
      </c>
      <c r="W513" s="71">
        <f t="shared" si="21"/>
        <v>-0.38233458467905479</v>
      </c>
      <c r="X513" s="68">
        <f t="shared" si="22"/>
        <v>0.40556394725733269</v>
      </c>
      <c r="Y513" s="109">
        <f t="shared" si="23"/>
        <v>0.16448211531494852</v>
      </c>
    </row>
    <row r="514" spans="2:25" x14ac:dyDescent="0.25">
      <c r="B514" s="26">
        <f>IF('Training Data'!A511="M",1,0)</f>
        <v>1</v>
      </c>
      <c r="C514" s="22">
        <f>IF('Training Data'!A511="F",1,0)</f>
        <v>0</v>
      </c>
      <c r="D514" s="26">
        <f>IF('Training Data'!$B511="H",1,0)</f>
        <v>1</v>
      </c>
      <c r="E514" s="22">
        <f>IF('Training Data'!$B511="A",1,0)</f>
        <v>0</v>
      </c>
      <c r="F514" s="37">
        <v>0</v>
      </c>
      <c r="G514" s="37">
        <v>0</v>
      </c>
      <c r="H514" s="37">
        <v>0</v>
      </c>
      <c r="I514" s="37">
        <v>0</v>
      </c>
      <c r="J514" s="37">
        <v>0</v>
      </c>
      <c r="K514" s="37">
        <v>0</v>
      </c>
      <c r="L514" s="37">
        <v>0</v>
      </c>
      <c r="M514" s="37">
        <v>0</v>
      </c>
      <c r="N514" s="37">
        <v>0</v>
      </c>
      <c r="O514" s="37">
        <v>0</v>
      </c>
      <c r="P514" s="37">
        <v>0</v>
      </c>
      <c r="Q514" s="37">
        <v>0</v>
      </c>
      <c r="R514" s="37">
        <v>0</v>
      </c>
      <c r="S514" s="37">
        <v>0</v>
      </c>
      <c r="T514" s="22">
        <v>0</v>
      </c>
      <c r="U514" s="24">
        <v>1</v>
      </c>
      <c r="V514" s="76">
        <v>0</v>
      </c>
      <c r="W514" s="71">
        <f t="shared" si="21"/>
        <v>-1.0675000042601366</v>
      </c>
      <c r="X514" s="68">
        <f t="shared" si="22"/>
        <v>0.25587880488556508</v>
      </c>
      <c r="Y514" s="109">
        <f t="shared" si="23"/>
        <v>6.547396278966508E-2</v>
      </c>
    </row>
    <row r="515" spans="2:25" x14ac:dyDescent="0.25">
      <c r="B515" s="26">
        <f>IF('Training Data'!A512="M",1,0)</f>
        <v>0</v>
      </c>
      <c r="C515" s="22">
        <f>IF('Training Data'!A512="F",1,0)</f>
        <v>1</v>
      </c>
      <c r="D515" s="26">
        <f>IF('Training Data'!$B512="H",1,0)</f>
        <v>0</v>
      </c>
      <c r="E515" s="22">
        <f>IF('Training Data'!$B512="A",1,0)</f>
        <v>1</v>
      </c>
      <c r="F515" s="37">
        <v>0</v>
      </c>
      <c r="G515" s="37">
        <v>1</v>
      </c>
      <c r="H515" s="37">
        <v>0</v>
      </c>
      <c r="I515" s="37">
        <v>0</v>
      </c>
      <c r="J515" s="37">
        <v>0</v>
      </c>
      <c r="K515" s="37">
        <v>0</v>
      </c>
      <c r="L515" s="37">
        <v>0</v>
      </c>
      <c r="M515" s="37">
        <v>0</v>
      </c>
      <c r="N515" s="37">
        <v>0</v>
      </c>
      <c r="O515" s="37">
        <v>0</v>
      </c>
      <c r="P515" s="37">
        <v>0</v>
      </c>
      <c r="Q515" s="37">
        <v>0</v>
      </c>
      <c r="R515" s="37">
        <v>0</v>
      </c>
      <c r="S515" s="37">
        <v>0</v>
      </c>
      <c r="T515" s="22">
        <v>1</v>
      </c>
      <c r="U515" s="24">
        <v>1</v>
      </c>
      <c r="V515" s="76">
        <v>0</v>
      </c>
      <c r="W515" s="71">
        <f t="shared" si="21"/>
        <v>-1.2716434123519114</v>
      </c>
      <c r="X515" s="68">
        <f t="shared" si="22"/>
        <v>0.21897605679400023</v>
      </c>
      <c r="Y515" s="109">
        <f t="shared" si="23"/>
        <v>4.7950513449049215E-2</v>
      </c>
    </row>
    <row r="516" spans="2:25" x14ac:dyDescent="0.25">
      <c r="B516" s="26">
        <f>IF('Training Data'!A513="M",1,0)</f>
        <v>1</v>
      </c>
      <c r="C516" s="22">
        <f>IF('Training Data'!A513="F",1,0)</f>
        <v>0</v>
      </c>
      <c r="D516" s="26">
        <f>IF('Training Data'!$B513="H",1,0)</f>
        <v>1</v>
      </c>
      <c r="E516" s="22">
        <f>IF('Training Data'!$B513="A",1,0)</f>
        <v>0</v>
      </c>
      <c r="F516" s="37">
        <v>0</v>
      </c>
      <c r="G516" s="37">
        <v>0</v>
      </c>
      <c r="H516" s="37">
        <v>0</v>
      </c>
      <c r="I516" s="37">
        <v>0</v>
      </c>
      <c r="J516" s="37">
        <v>0</v>
      </c>
      <c r="K516" s="37">
        <v>0</v>
      </c>
      <c r="L516" s="37">
        <v>0</v>
      </c>
      <c r="M516" s="37">
        <v>0</v>
      </c>
      <c r="N516" s="37">
        <v>0</v>
      </c>
      <c r="O516" s="37">
        <v>0</v>
      </c>
      <c r="P516" s="37">
        <v>0</v>
      </c>
      <c r="Q516" s="37">
        <v>0</v>
      </c>
      <c r="R516" s="37">
        <v>0</v>
      </c>
      <c r="S516" s="37">
        <v>0</v>
      </c>
      <c r="T516" s="22">
        <v>0</v>
      </c>
      <c r="U516" s="24">
        <v>1</v>
      </c>
      <c r="V516" s="76">
        <v>0</v>
      </c>
      <c r="W516" s="71">
        <f t="shared" si="21"/>
        <v>-1.0675000042601366</v>
      </c>
      <c r="X516" s="68">
        <f t="shared" si="22"/>
        <v>0.25587880488556508</v>
      </c>
      <c r="Y516" s="109">
        <f t="shared" si="23"/>
        <v>6.547396278966508E-2</v>
      </c>
    </row>
    <row r="517" spans="2:25" x14ac:dyDescent="0.25">
      <c r="B517" s="26">
        <f>IF('Training Data'!A514="M",1,0)</f>
        <v>1</v>
      </c>
      <c r="C517" s="22">
        <f>IF('Training Data'!A514="F",1,0)</f>
        <v>0</v>
      </c>
      <c r="D517" s="26">
        <f>IF('Training Data'!$B514="H",1,0)</f>
        <v>1</v>
      </c>
      <c r="E517" s="22">
        <f>IF('Training Data'!$B514="A",1,0)</f>
        <v>0</v>
      </c>
      <c r="F517" s="37">
        <v>0</v>
      </c>
      <c r="G517" s="37">
        <v>0</v>
      </c>
      <c r="H517" s="37">
        <v>0</v>
      </c>
      <c r="I517" s="37">
        <v>0</v>
      </c>
      <c r="J517" s="37">
        <v>0</v>
      </c>
      <c r="K517" s="37">
        <v>0</v>
      </c>
      <c r="L517" s="37">
        <v>0</v>
      </c>
      <c r="M517" s="37">
        <v>0</v>
      </c>
      <c r="N517" s="37">
        <v>0</v>
      </c>
      <c r="O517" s="37">
        <v>0</v>
      </c>
      <c r="P517" s="37">
        <v>1</v>
      </c>
      <c r="Q517" s="37">
        <v>0</v>
      </c>
      <c r="R517" s="37">
        <v>0</v>
      </c>
      <c r="S517" s="37">
        <v>0</v>
      </c>
      <c r="T517" s="22">
        <v>0</v>
      </c>
      <c r="U517" s="24">
        <v>1</v>
      </c>
      <c r="V517" s="76">
        <v>0</v>
      </c>
      <c r="W517" s="71">
        <f t="shared" ref="W517:W580" si="24">SUMPRODUCT($B$2:$U$2,B517:U517)</f>
        <v>-2.6482280752285008</v>
      </c>
      <c r="X517" s="68">
        <f t="shared" si="22"/>
        <v>6.6098305141443936E-2</v>
      </c>
      <c r="Y517" s="109">
        <f t="shared" si="23"/>
        <v>4.3689859425714338E-3</v>
      </c>
    </row>
    <row r="518" spans="2:25" x14ac:dyDescent="0.25">
      <c r="B518" s="26">
        <f>IF('Training Data'!A515="M",1,0)</f>
        <v>1</v>
      </c>
      <c r="C518" s="22">
        <f>IF('Training Data'!A515="F",1,0)</f>
        <v>0</v>
      </c>
      <c r="D518" s="26">
        <f>IF('Training Data'!$B515="H",1,0)</f>
        <v>1</v>
      </c>
      <c r="E518" s="22">
        <f>IF('Training Data'!$B515="A",1,0)</f>
        <v>0</v>
      </c>
      <c r="F518" s="37">
        <v>0</v>
      </c>
      <c r="G518" s="37">
        <v>0</v>
      </c>
      <c r="H518" s="37">
        <v>0</v>
      </c>
      <c r="I518" s="37">
        <v>0</v>
      </c>
      <c r="J518" s="37">
        <v>0</v>
      </c>
      <c r="K518" s="37">
        <v>0</v>
      </c>
      <c r="L518" s="37">
        <v>0</v>
      </c>
      <c r="M518" s="37">
        <v>0</v>
      </c>
      <c r="N518" s="37">
        <v>0</v>
      </c>
      <c r="O518" s="37">
        <v>0</v>
      </c>
      <c r="P518" s="37">
        <v>0</v>
      </c>
      <c r="Q518" s="37">
        <v>0</v>
      </c>
      <c r="R518" s="37">
        <v>0</v>
      </c>
      <c r="S518" s="37">
        <v>1</v>
      </c>
      <c r="T518" s="22">
        <v>0</v>
      </c>
      <c r="U518" s="24">
        <v>1</v>
      </c>
      <c r="V518" s="76">
        <v>0</v>
      </c>
      <c r="W518" s="71">
        <f t="shared" si="24"/>
        <v>-2.6244842860117918</v>
      </c>
      <c r="X518" s="68">
        <f t="shared" ref="X518:X581" si="25">EXP(W518)/(1+EXP(W518))</f>
        <v>6.7579180184480822E-2</v>
      </c>
      <c r="Y518" s="109">
        <f t="shared" ref="Y518:Y581" si="26">(V518-X518)^2</f>
        <v>4.5669455944065251E-3</v>
      </c>
    </row>
    <row r="519" spans="2:25" x14ac:dyDescent="0.25">
      <c r="B519" s="26">
        <f>IF('Training Data'!A516="M",1,0)</f>
        <v>1</v>
      </c>
      <c r="C519" s="22">
        <f>IF('Training Data'!A516="F",1,0)</f>
        <v>0</v>
      </c>
      <c r="D519" s="26">
        <f>IF('Training Data'!$B516="H",1,0)</f>
        <v>1</v>
      </c>
      <c r="E519" s="22">
        <f>IF('Training Data'!$B516="A",1,0)</f>
        <v>0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37">
        <v>0</v>
      </c>
      <c r="L519" s="37">
        <v>0</v>
      </c>
      <c r="M519" s="37">
        <v>0</v>
      </c>
      <c r="N519" s="37">
        <v>0</v>
      </c>
      <c r="O519" s="37">
        <v>0</v>
      </c>
      <c r="P519" s="37">
        <v>0</v>
      </c>
      <c r="Q519" s="37">
        <v>0</v>
      </c>
      <c r="R519" s="37">
        <v>0</v>
      </c>
      <c r="S519" s="37">
        <v>0</v>
      </c>
      <c r="T519" s="22">
        <v>0</v>
      </c>
      <c r="U519" s="24">
        <v>1</v>
      </c>
      <c r="V519" s="76">
        <v>0</v>
      </c>
      <c r="W519" s="71">
        <f t="shared" si="24"/>
        <v>-1.0675000042601366</v>
      </c>
      <c r="X519" s="68">
        <f t="shared" si="25"/>
        <v>0.25587880488556508</v>
      </c>
      <c r="Y519" s="109">
        <f t="shared" si="26"/>
        <v>6.547396278966508E-2</v>
      </c>
    </row>
    <row r="520" spans="2:25" x14ac:dyDescent="0.25">
      <c r="B520" s="26">
        <f>IF('Training Data'!A517="M",1,0)</f>
        <v>1</v>
      </c>
      <c r="C520" s="22">
        <f>IF('Training Data'!A517="F",1,0)</f>
        <v>0</v>
      </c>
      <c r="D520" s="26">
        <f>IF('Training Data'!$B517="H",1,0)</f>
        <v>1</v>
      </c>
      <c r="E520" s="22">
        <f>IF('Training Data'!$B517="A",1,0)</f>
        <v>0</v>
      </c>
      <c r="F520" s="37">
        <v>0</v>
      </c>
      <c r="G520" s="37">
        <v>0</v>
      </c>
      <c r="H520" s="37">
        <v>1</v>
      </c>
      <c r="I520" s="37">
        <v>0</v>
      </c>
      <c r="J520" s="37">
        <v>0</v>
      </c>
      <c r="K520" s="37">
        <v>0</v>
      </c>
      <c r="L520" s="37">
        <v>0</v>
      </c>
      <c r="M520" s="37">
        <v>1</v>
      </c>
      <c r="N520" s="37">
        <v>0</v>
      </c>
      <c r="O520" s="37">
        <v>0</v>
      </c>
      <c r="P520" s="37">
        <v>0</v>
      </c>
      <c r="Q520" s="37">
        <v>0</v>
      </c>
      <c r="R520" s="37">
        <v>0</v>
      </c>
      <c r="S520" s="37">
        <v>0</v>
      </c>
      <c r="T520" s="22">
        <v>0</v>
      </c>
      <c r="U520" s="24">
        <v>1</v>
      </c>
      <c r="V520" s="76">
        <v>0</v>
      </c>
      <c r="W520" s="71">
        <f t="shared" si="24"/>
        <v>-1.3340166091129584</v>
      </c>
      <c r="X520" s="68">
        <f t="shared" si="25"/>
        <v>0.20849574709672966</v>
      </c>
      <c r="Y520" s="109">
        <f t="shared" si="26"/>
        <v>4.3470476557423456E-2</v>
      </c>
    </row>
    <row r="521" spans="2:25" x14ac:dyDescent="0.25">
      <c r="B521" s="26">
        <f>IF('Training Data'!A518="M",1,0)</f>
        <v>0</v>
      </c>
      <c r="C521" s="22">
        <f>IF('Training Data'!A518="F",1,0)</f>
        <v>1</v>
      </c>
      <c r="D521" s="26">
        <f>IF('Training Data'!$B518="H",1,0)</f>
        <v>1</v>
      </c>
      <c r="E521" s="22">
        <f>IF('Training Data'!$B518="A",1,0)</f>
        <v>0</v>
      </c>
      <c r="F521" s="37">
        <v>0</v>
      </c>
      <c r="G521" s="37">
        <v>0</v>
      </c>
      <c r="H521" s="37">
        <v>0</v>
      </c>
      <c r="I521" s="37">
        <v>0</v>
      </c>
      <c r="J521" s="37">
        <v>0</v>
      </c>
      <c r="K521" s="37">
        <v>0</v>
      </c>
      <c r="L521" s="37">
        <v>0</v>
      </c>
      <c r="M521" s="37">
        <v>0</v>
      </c>
      <c r="N521" s="37">
        <v>0</v>
      </c>
      <c r="O521" s="37">
        <v>0</v>
      </c>
      <c r="P521" s="37">
        <v>0</v>
      </c>
      <c r="Q521" s="37">
        <v>0</v>
      </c>
      <c r="R521" s="37">
        <v>0</v>
      </c>
      <c r="S521" s="37">
        <v>1</v>
      </c>
      <c r="T521" s="22">
        <v>0</v>
      </c>
      <c r="U521" s="24">
        <v>1</v>
      </c>
      <c r="V521" s="76">
        <v>0</v>
      </c>
      <c r="W521" s="71">
        <f t="shared" si="24"/>
        <v>-2.281431798965261</v>
      </c>
      <c r="X521" s="68">
        <f t="shared" si="25"/>
        <v>9.2672491068527513E-2</v>
      </c>
      <c r="Y521" s="109">
        <f t="shared" si="26"/>
        <v>8.588190600846311E-3</v>
      </c>
    </row>
    <row r="522" spans="2:25" x14ac:dyDescent="0.25">
      <c r="B522" s="26">
        <f>IF('Training Data'!A519="M",1,0)</f>
        <v>0</v>
      </c>
      <c r="C522" s="22">
        <f>IF('Training Data'!A519="F",1,0)</f>
        <v>1</v>
      </c>
      <c r="D522" s="26">
        <f>IF('Training Data'!$B519="H",1,0)</f>
        <v>0</v>
      </c>
      <c r="E522" s="22">
        <f>IF('Training Data'!$B519="A",1,0)</f>
        <v>0</v>
      </c>
      <c r="F522" s="37">
        <v>0</v>
      </c>
      <c r="G522" s="37">
        <v>1</v>
      </c>
      <c r="H522" s="37">
        <v>1</v>
      </c>
      <c r="I522" s="37">
        <v>0</v>
      </c>
      <c r="J522" s="37">
        <v>0</v>
      </c>
      <c r="K522" s="37">
        <v>0</v>
      </c>
      <c r="L522" s="37">
        <v>0</v>
      </c>
      <c r="M522" s="37">
        <v>0</v>
      </c>
      <c r="N522" s="37">
        <v>0</v>
      </c>
      <c r="O522" s="37">
        <v>0</v>
      </c>
      <c r="P522" s="37">
        <v>1</v>
      </c>
      <c r="Q522" s="37">
        <v>0</v>
      </c>
      <c r="R522" s="37">
        <v>0</v>
      </c>
      <c r="S522" s="37">
        <v>0</v>
      </c>
      <c r="T522" s="22">
        <v>0</v>
      </c>
      <c r="U522" s="24">
        <v>1</v>
      </c>
      <c r="V522" s="76">
        <v>0</v>
      </c>
      <c r="W522" s="71">
        <f t="shared" si="24"/>
        <v>-7.3699274040816318</v>
      </c>
      <c r="X522" s="68">
        <f t="shared" si="25"/>
        <v>6.295173648736916E-4</v>
      </c>
      <c r="Y522" s="109">
        <f t="shared" si="26"/>
        <v>3.9629211267751656E-7</v>
      </c>
    </row>
    <row r="523" spans="2:25" x14ac:dyDescent="0.25">
      <c r="B523" s="26">
        <f>IF('Training Data'!A520="M",1,0)</f>
        <v>0</v>
      </c>
      <c r="C523" s="22">
        <f>IF('Training Data'!A520="F",1,0)</f>
        <v>1</v>
      </c>
      <c r="D523" s="26">
        <f>IF('Training Data'!$B520="H",1,0)</f>
        <v>0</v>
      </c>
      <c r="E523" s="22">
        <f>IF('Training Data'!$B520="A",1,0)</f>
        <v>1</v>
      </c>
      <c r="F523" s="37">
        <v>0</v>
      </c>
      <c r="G523" s="37">
        <v>0</v>
      </c>
      <c r="H523" s="37">
        <v>0</v>
      </c>
      <c r="I523" s="37">
        <v>0</v>
      </c>
      <c r="J523" s="37">
        <v>0</v>
      </c>
      <c r="K523" s="37">
        <v>0</v>
      </c>
      <c r="L523" s="37">
        <v>0</v>
      </c>
      <c r="M523" s="37">
        <v>0</v>
      </c>
      <c r="N523" s="37">
        <v>0</v>
      </c>
      <c r="O523" s="37">
        <v>0</v>
      </c>
      <c r="P523" s="37">
        <v>0</v>
      </c>
      <c r="Q523" s="37">
        <v>0</v>
      </c>
      <c r="R523" s="37">
        <v>0</v>
      </c>
      <c r="S523" s="37">
        <v>0</v>
      </c>
      <c r="T523" s="22">
        <v>0</v>
      </c>
      <c r="U523" s="24">
        <v>1</v>
      </c>
      <c r="V523" s="76">
        <v>0</v>
      </c>
      <c r="W523" s="71">
        <f t="shared" si="24"/>
        <v>-0.38233458467905479</v>
      </c>
      <c r="X523" s="68">
        <f t="shared" si="25"/>
        <v>0.40556394725733269</v>
      </c>
      <c r="Y523" s="109">
        <f t="shared" si="26"/>
        <v>0.16448211531494852</v>
      </c>
    </row>
    <row r="524" spans="2:25" x14ac:dyDescent="0.25">
      <c r="B524" s="26">
        <f>IF('Training Data'!A521="M",1,0)</f>
        <v>1</v>
      </c>
      <c r="C524" s="22">
        <f>IF('Training Data'!A521="F",1,0)</f>
        <v>0</v>
      </c>
      <c r="D524" s="26">
        <f>IF('Training Data'!$B521="H",1,0)</f>
        <v>1</v>
      </c>
      <c r="E524" s="22">
        <f>IF('Training Data'!$B521="A",1,0)</f>
        <v>0</v>
      </c>
      <c r="F524" s="37">
        <v>0</v>
      </c>
      <c r="G524" s="37">
        <v>0</v>
      </c>
      <c r="H524" s="37">
        <v>1</v>
      </c>
      <c r="I524" s="37">
        <v>0</v>
      </c>
      <c r="J524" s="37">
        <v>0</v>
      </c>
      <c r="K524" s="37">
        <v>0</v>
      </c>
      <c r="L524" s="37">
        <v>0</v>
      </c>
      <c r="M524" s="37">
        <v>0</v>
      </c>
      <c r="N524" s="37">
        <v>0</v>
      </c>
      <c r="O524" s="37">
        <v>0</v>
      </c>
      <c r="P524" s="37">
        <v>0</v>
      </c>
      <c r="Q524" s="37">
        <v>0</v>
      </c>
      <c r="R524" s="37">
        <v>0</v>
      </c>
      <c r="S524" s="37">
        <v>1</v>
      </c>
      <c r="T524" s="22">
        <v>0</v>
      </c>
      <c r="U524" s="24">
        <v>1</v>
      </c>
      <c r="V524" s="76">
        <v>0</v>
      </c>
      <c r="W524" s="71">
        <f t="shared" si="24"/>
        <v>-4.8884575368939345</v>
      </c>
      <c r="X524" s="68">
        <f t="shared" si="25"/>
        <v>7.4767106361908284E-3</v>
      </c>
      <c r="Y524" s="109">
        <f t="shared" si="26"/>
        <v>5.590120193732906E-5</v>
      </c>
    </row>
    <row r="525" spans="2:25" x14ac:dyDescent="0.25">
      <c r="B525" s="26">
        <f>IF('Training Data'!A522="M",1,0)</f>
        <v>0</v>
      </c>
      <c r="C525" s="22">
        <f>IF('Training Data'!A522="F",1,0)</f>
        <v>1</v>
      </c>
      <c r="D525" s="26">
        <f>IF('Training Data'!$B522="H",1,0)</f>
        <v>1</v>
      </c>
      <c r="E525" s="22">
        <f>IF('Training Data'!$B522="A",1,0)</f>
        <v>0</v>
      </c>
      <c r="F525" s="37">
        <v>0</v>
      </c>
      <c r="G525" s="37">
        <v>0</v>
      </c>
      <c r="H525" s="37">
        <v>0</v>
      </c>
      <c r="I525" s="37">
        <v>0</v>
      </c>
      <c r="J525" s="37">
        <v>0</v>
      </c>
      <c r="K525" s="37">
        <v>0</v>
      </c>
      <c r="L525" s="37">
        <v>0</v>
      </c>
      <c r="M525" s="37">
        <v>0</v>
      </c>
      <c r="N525" s="37">
        <v>0</v>
      </c>
      <c r="O525" s="37">
        <v>0</v>
      </c>
      <c r="P525" s="37">
        <v>0</v>
      </c>
      <c r="Q525" s="37">
        <v>0</v>
      </c>
      <c r="R525" s="37">
        <v>0</v>
      </c>
      <c r="S525" s="37">
        <v>0</v>
      </c>
      <c r="T525" s="22">
        <v>0</v>
      </c>
      <c r="U525" s="24">
        <v>1</v>
      </c>
      <c r="V525" s="76">
        <v>0</v>
      </c>
      <c r="W525" s="71">
        <f t="shared" si="24"/>
        <v>-0.72444751721360601</v>
      </c>
      <c r="X525" s="68">
        <f t="shared" si="25"/>
        <v>0.32641436219367859</v>
      </c>
      <c r="Y525" s="109">
        <f t="shared" si="26"/>
        <v>0.10654633584630599</v>
      </c>
    </row>
    <row r="526" spans="2:25" x14ac:dyDescent="0.25">
      <c r="B526" s="26">
        <f>IF('Training Data'!A523="M",1,0)</f>
        <v>0</v>
      </c>
      <c r="C526" s="22">
        <f>IF('Training Data'!A523="F",1,0)</f>
        <v>1</v>
      </c>
      <c r="D526" s="26">
        <f>IF('Training Data'!$B523="H",1,0)</f>
        <v>0</v>
      </c>
      <c r="E526" s="22">
        <f>IF('Training Data'!$B523="A",1,0)</f>
        <v>1</v>
      </c>
      <c r="F526" s="37">
        <v>0</v>
      </c>
      <c r="G526" s="37">
        <v>1</v>
      </c>
      <c r="H526" s="37">
        <v>0</v>
      </c>
      <c r="I526" s="37">
        <v>0</v>
      </c>
      <c r="J526" s="37">
        <v>0</v>
      </c>
      <c r="K526" s="37">
        <v>0</v>
      </c>
      <c r="L526" s="37">
        <v>0</v>
      </c>
      <c r="M526" s="37">
        <v>0</v>
      </c>
      <c r="N526" s="37">
        <v>0</v>
      </c>
      <c r="O526" s="37">
        <v>0</v>
      </c>
      <c r="P526" s="37">
        <v>0</v>
      </c>
      <c r="Q526" s="37">
        <v>0</v>
      </c>
      <c r="R526" s="37">
        <v>0</v>
      </c>
      <c r="S526" s="37">
        <v>0</v>
      </c>
      <c r="T526" s="22">
        <v>0</v>
      </c>
      <c r="U526" s="24">
        <v>1</v>
      </c>
      <c r="V526" s="76">
        <v>0</v>
      </c>
      <c r="W526" s="71">
        <f t="shared" si="24"/>
        <v>-3.5961772594359278</v>
      </c>
      <c r="X526" s="68">
        <f t="shared" si="25"/>
        <v>2.6696142084165087E-2</v>
      </c>
      <c r="Y526" s="109">
        <f t="shared" si="26"/>
        <v>7.1268400217793025E-4</v>
      </c>
    </row>
    <row r="527" spans="2:25" x14ac:dyDescent="0.25">
      <c r="B527" s="26">
        <f>IF('Training Data'!A524="M",1,0)</f>
        <v>1</v>
      </c>
      <c r="C527" s="22">
        <f>IF('Training Data'!A524="F",1,0)</f>
        <v>0</v>
      </c>
      <c r="D527" s="26">
        <f>IF('Training Data'!$B524="H",1,0)</f>
        <v>0</v>
      </c>
      <c r="E527" s="22">
        <f>IF('Training Data'!$B524="A",1,0)</f>
        <v>1</v>
      </c>
      <c r="F527" s="37">
        <v>0</v>
      </c>
      <c r="G527" s="37">
        <v>0</v>
      </c>
      <c r="H527" s="37">
        <v>1</v>
      </c>
      <c r="I527" s="37">
        <v>0</v>
      </c>
      <c r="J527" s="37">
        <v>0</v>
      </c>
      <c r="K527" s="37">
        <v>0</v>
      </c>
      <c r="L527" s="37">
        <v>0</v>
      </c>
      <c r="M527" s="37">
        <v>0</v>
      </c>
      <c r="N527" s="37">
        <v>0</v>
      </c>
      <c r="O527" s="37">
        <v>0</v>
      </c>
      <c r="P527" s="37">
        <v>0</v>
      </c>
      <c r="Q527" s="37">
        <v>0</v>
      </c>
      <c r="R527" s="37">
        <v>0</v>
      </c>
      <c r="S527" s="37">
        <v>0</v>
      </c>
      <c r="T527" s="22">
        <v>0</v>
      </c>
      <c r="U527" s="24">
        <v>1</v>
      </c>
      <c r="V527" s="76">
        <v>0</v>
      </c>
      <c r="W527" s="71">
        <f t="shared" si="24"/>
        <v>-2.9893603226077285</v>
      </c>
      <c r="X527" s="68">
        <f t="shared" si="25"/>
        <v>4.7908859402388489E-2</v>
      </c>
      <c r="Y527" s="109">
        <f t="shared" si="26"/>
        <v>2.2952588092378279E-3</v>
      </c>
    </row>
    <row r="528" spans="2:25" x14ac:dyDescent="0.25">
      <c r="B528" s="26">
        <f>IF('Training Data'!A525="M",1,0)</f>
        <v>0</v>
      </c>
      <c r="C528" s="22">
        <f>IF('Training Data'!A525="F",1,0)</f>
        <v>1</v>
      </c>
      <c r="D528" s="26">
        <f>IF('Training Data'!$B525="H",1,0)</f>
        <v>1</v>
      </c>
      <c r="E528" s="22">
        <f>IF('Training Data'!$B525="A",1,0)</f>
        <v>0</v>
      </c>
      <c r="F528" s="37">
        <v>0</v>
      </c>
      <c r="G528" s="37">
        <v>0</v>
      </c>
      <c r="H528" s="37">
        <v>0</v>
      </c>
      <c r="I528" s="37">
        <v>0</v>
      </c>
      <c r="J528" s="37">
        <v>0</v>
      </c>
      <c r="K528" s="37">
        <v>0</v>
      </c>
      <c r="L528" s="37">
        <v>0</v>
      </c>
      <c r="M528" s="37">
        <v>0</v>
      </c>
      <c r="N528" s="37">
        <v>0</v>
      </c>
      <c r="O528" s="37">
        <v>0</v>
      </c>
      <c r="P528" s="37">
        <v>0</v>
      </c>
      <c r="Q528" s="37">
        <v>0</v>
      </c>
      <c r="R528" s="37">
        <v>0</v>
      </c>
      <c r="S528" s="37">
        <v>0</v>
      </c>
      <c r="T528" s="22">
        <v>0</v>
      </c>
      <c r="U528" s="24">
        <v>1</v>
      </c>
      <c r="V528" s="76">
        <v>0</v>
      </c>
      <c r="W528" s="71">
        <f t="shared" si="24"/>
        <v>-0.72444751721360601</v>
      </c>
      <c r="X528" s="68">
        <f t="shared" si="25"/>
        <v>0.32641436219367859</v>
      </c>
      <c r="Y528" s="109">
        <f t="shared" si="26"/>
        <v>0.10654633584630599</v>
      </c>
    </row>
    <row r="529" spans="2:25" x14ac:dyDescent="0.25">
      <c r="B529" s="26">
        <f>IF('Training Data'!A526="M",1,0)</f>
        <v>0</v>
      </c>
      <c r="C529" s="22">
        <f>IF('Training Data'!A526="F",1,0)</f>
        <v>1</v>
      </c>
      <c r="D529" s="26">
        <f>IF('Training Data'!$B526="H",1,0)</f>
        <v>0</v>
      </c>
      <c r="E529" s="22">
        <f>IF('Training Data'!$B526="A",1,0)</f>
        <v>1</v>
      </c>
      <c r="F529" s="37">
        <v>0</v>
      </c>
      <c r="G529" s="37">
        <v>0</v>
      </c>
      <c r="H529" s="37">
        <v>0</v>
      </c>
      <c r="I529" s="37">
        <v>0</v>
      </c>
      <c r="J529" s="37">
        <v>0</v>
      </c>
      <c r="K529" s="37">
        <v>0</v>
      </c>
      <c r="L529" s="37">
        <v>0</v>
      </c>
      <c r="M529" s="37">
        <v>0</v>
      </c>
      <c r="N529" s="37">
        <v>0</v>
      </c>
      <c r="O529" s="37">
        <v>0</v>
      </c>
      <c r="P529" s="37">
        <v>0</v>
      </c>
      <c r="Q529" s="37">
        <v>0</v>
      </c>
      <c r="R529" s="37">
        <v>1</v>
      </c>
      <c r="S529" s="37">
        <v>0</v>
      </c>
      <c r="T529" s="22">
        <v>0</v>
      </c>
      <c r="U529" s="24">
        <v>1</v>
      </c>
      <c r="V529" s="76">
        <v>0</v>
      </c>
      <c r="W529" s="71">
        <f t="shared" si="24"/>
        <v>0.93271248049409039</v>
      </c>
      <c r="X529" s="68">
        <f t="shared" si="25"/>
        <v>0.71762526480791622</v>
      </c>
      <c r="Y529" s="109">
        <f t="shared" si="26"/>
        <v>0.51498602069063193</v>
      </c>
    </row>
    <row r="530" spans="2:25" x14ac:dyDescent="0.25">
      <c r="B530" s="26">
        <f>IF('Training Data'!A527="M",1,0)</f>
        <v>0</v>
      </c>
      <c r="C530" s="22">
        <f>IF('Training Data'!A527="F",1,0)</f>
        <v>1</v>
      </c>
      <c r="D530" s="26">
        <f>IF('Training Data'!$B527="H",1,0)</f>
        <v>0</v>
      </c>
      <c r="E530" s="22">
        <f>IF('Training Data'!$B527="A",1,0)</f>
        <v>1</v>
      </c>
      <c r="F530" s="37">
        <v>0</v>
      </c>
      <c r="G530" s="37">
        <v>0</v>
      </c>
      <c r="H530" s="37">
        <v>1</v>
      </c>
      <c r="I530" s="37">
        <v>0</v>
      </c>
      <c r="J530" s="37">
        <v>0</v>
      </c>
      <c r="K530" s="37">
        <v>0</v>
      </c>
      <c r="L530" s="37">
        <v>0</v>
      </c>
      <c r="M530" s="37">
        <v>0</v>
      </c>
      <c r="N530" s="37">
        <v>0</v>
      </c>
      <c r="O530" s="37">
        <v>0</v>
      </c>
      <c r="P530" s="37">
        <v>0</v>
      </c>
      <c r="Q530" s="37">
        <v>0</v>
      </c>
      <c r="R530" s="37">
        <v>0</v>
      </c>
      <c r="S530" s="37">
        <v>1</v>
      </c>
      <c r="T530" s="22">
        <v>0</v>
      </c>
      <c r="U530" s="24">
        <v>1</v>
      </c>
      <c r="V530" s="76">
        <v>0</v>
      </c>
      <c r="W530" s="71">
        <f t="shared" si="24"/>
        <v>-4.203292117312853</v>
      </c>
      <c r="X530" s="68">
        <f t="shared" si="25"/>
        <v>1.4726188893120946E-2</v>
      </c>
      <c r="Y530" s="109">
        <f t="shared" si="26"/>
        <v>2.1686063931587873E-4</v>
      </c>
    </row>
    <row r="531" spans="2:25" x14ac:dyDescent="0.25">
      <c r="B531" s="26">
        <f>IF('Training Data'!A528="M",1,0)</f>
        <v>0</v>
      </c>
      <c r="C531" s="22">
        <f>IF('Training Data'!A528="F",1,0)</f>
        <v>1</v>
      </c>
      <c r="D531" s="26">
        <f>IF('Training Data'!$B528="H",1,0)</f>
        <v>0</v>
      </c>
      <c r="E531" s="22">
        <f>IF('Training Data'!$B528="A",1,0)</f>
        <v>1</v>
      </c>
      <c r="F531" s="37">
        <v>0</v>
      </c>
      <c r="G531" s="37">
        <v>0</v>
      </c>
      <c r="H531" s="37">
        <v>0</v>
      </c>
      <c r="I531" s="37">
        <v>0</v>
      </c>
      <c r="J531" s="37">
        <v>0</v>
      </c>
      <c r="K531" s="37">
        <v>0</v>
      </c>
      <c r="L531" s="37">
        <v>0</v>
      </c>
      <c r="M531" s="37">
        <v>0</v>
      </c>
      <c r="N531" s="37">
        <v>0</v>
      </c>
      <c r="O531" s="37">
        <v>0</v>
      </c>
      <c r="P531" s="37">
        <v>1</v>
      </c>
      <c r="Q531" s="37">
        <v>0</v>
      </c>
      <c r="R531" s="37">
        <v>0</v>
      </c>
      <c r="S531" s="37">
        <v>1</v>
      </c>
      <c r="T531" s="22">
        <v>0</v>
      </c>
      <c r="U531" s="24">
        <v>1</v>
      </c>
      <c r="V531" s="76">
        <v>0</v>
      </c>
      <c r="W531" s="71">
        <f t="shared" si="24"/>
        <v>-3.5200469373990737</v>
      </c>
      <c r="X531" s="68">
        <f t="shared" si="25"/>
        <v>2.8747185368537476E-2</v>
      </c>
      <c r="Y531" s="109">
        <f t="shared" si="26"/>
        <v>8.2640066661305515E-4</v>
      </c>
    </row>
    <row r="532" spans="2:25" x14ac:dyDescent="0.25">
      <c r="B532" s="26">
        <f>IF('Training Data'!A529="M",1,0)</f>
        <v>1</v>
      </c>
      <c r="C532" s="22">
        <f>IF('Training Data'!A529="F",1,0)</f>
        <v>0</v>
      </c>
      <c r="D532" s="26">
        <f>IF('Training Data'!$B529="H",1,0)</f>
        <v>0</v>
      </c>
      <c r="E532" s="22">
        <f>IF('Training Data'!$B529="A",1,0)</f>
        <v>1</v>
      </c>
      <c r="F532" s="37">
        <v>0</v>
      </c>
      <c r="G532" s="37">
        <v>0</v>
      </c>
      <c r="H532" s="37">
        <v>0</v>
      </c>
      <c r="I532" s="37">
        <v>0</v>
      </c>
      <c r="J532" s="37">
        <v>0</v>
      </c>
      <c r="K532" s="37">
        <v>0</v>
      </c>
      <c r="L532" s="37">
        <v>0</v>
      </c>
      <c r="M532" s="37">
        <v>0</v>
      </c>
      <c r="N532" s="37">
        <v>0</v>
      </c>
      <c r="O532" s="37">
        <v>0</v>
      </c>
      <c r="P532" s="37">
        <v>0</v>
      </c>
      <c r="Q532" s="37">
        <v>0</v>
      </c>
      <c r="R532" s="37">
        <v>1</v>
      </c>
      <c r="S532" s="37">
        <v>0</v>
      </c>
      <c r="T532" s="22">
        <v>0</v>
      </c>
      <c r="U532" s="24">
        <v>1</v>
      </c>
      <c r="V532" s="76">
        <v>0</v>
      </c>
      <c r="W532" s="71">
        <f t="shared" si="24"/>
        <v>0.58965999344755993</v>
      </c>
      <c r="X532" s="68">
        <f t="shared" si="25"/>
        <v>0.64328712860086912</v>
      </c>
      <c r="Y532" s="109">
        <f t="shared" si="26"/>
        <v>0.4138183298235511</v>
      </c>
    </row>
    <row r="533" spans="2:25" x14ac:dyDescent="0.25">
      <c r="B533" s="26">
        <f>IF('Training Data'!A530="M",1,0)</f>
        <v>1</v>
      </c>
      <c r="C533" s="22">
        <f>IF('Training Data'!A530="F",1,0)</f>
        <v>0</v>
      </c>
      <c r="D533" s="26">
        <f>IF('Training Data'!$B530="H",1,0)</f>
        <v>1</v>
      </c>
      <c r="E533" s="22">
        <f>IF('Training Data'!$B530="A",1,0)</f>
        <v>0</v>
      </c>
      <c r="F533" s="37">
        <v>0</v>
      </c>
      <c r="G533" s="37">
        <v>0</v>
      </c>
      <c r="H533" s="37">
        <v>1</v>
      </c>
      <c r="I533" s="37">
        <v>0</v>
      </c>
      <c r="J533" s="37">
        <v>0</v>
      </c>
      <c r="K533" s="37">
        <v>0</v>
      </c>
      <c r="L533" s="37">
        <v>0</v>
      </c>
      <c r="M533" s="37">
        <v>0</v>
      </c>
      <c r="N533" s="37">
        <v>0</v>
      </c>
      <c r="O533" s="37">
        <v>0</v>
      </c>
      <c r="P533" s="37">
        <v>0</v>
      </c>
      <c r="Q533" s="37">
        <v>0</v>
      </c>
      <c r="R533" s="37">
        <v>0</v>
      </c>
      <c r="S533" s="37">
        <v>0</v>
      </c>
      <c r="T533" s="22">
        <v>0</v>
      </c>
      <c r="U533" s="24">
        <v>1</v>
      </c>
      <c r="V533" s="76">
        <v>0</v>
      </c>
      <c r="W533" s="71">
        <f t="shared" si="24"/>
        <v>-3.3314732551422797</v>
      </c>
      <c r="X533" s="68">
        <f t="shared" si="25"/>
        <v>3.450711309436675E-2</v>
      </c>
      <c r="Y533" s="109">
        <f t="shared" si="26"/>
        <v>1.1907408541074172E-3</v>
      </c>
    </row>
    <row r="534" spans="2:25" x14ac:dyDescent="0.25">
      <c r="B534" s="26">
        <f>IF('Training Data'!A531="M",1,0)</f>
        <v>1</v>
      </c>
      <c r="C534" s="22">
        <f>IF('Training Data'!A531="F",1,0)</f>
        <v>0</v>
      </c>
      <c r="D534" s="26">
        <f>IF('Training Data'!$B531="H",1,0)</f>
        <v>1</v>
      </c>
      <c r="E534" s="22">
        <f>IF('Training Data'!$B531="A",1,0)</f>
        <v>0</v>
      </c>
      <c r="F534" s="37">
        <v>0</v>
      </c>
      <c r="G534" s="37">
        <v>0</v>
      </c>
      <c r="H534" s="37">
        <v>0</v>
      </c>
      <c r="I534" s="37">
        <v>0</v>
      </c>
      <c r="J534" s="37">
        <v>0</v>
      </c>
      <c r="K534" s="37">
        <v>0</v>
      </c>
      <c r="L534" s="37">
        <v>0</v>
      </c>
      <c r="M534" s="37">
        <v>0</v>
      </c>
      <c r="N534" s="37">
        <v>0</v>
      </c>
      <c r="O534" s="37">
        <v>0</v>
      </c>
      <c r="P534" s="37">
        <v>0</v>
      </c>
      <c r="Q534" s="37">
        <v>0</v>
      </c>
      <c r="R534" s="37">
        <v>0</v>
      </c>
      <c r="S534" s="37">
        <v>0</v>
      </c>
      <c r="T534" s="22">
        <v>0</v>
      </c>
      <c r="U534" s="24">
        <v>1</v>
      </c>
      <c r="V534" s="76">
        <v>0</v>
      </c>
      <c r="W534" s="71">
        <f t="shared" si="24"/>
        <v>-1.0675000042601366</v>
      </c>
      <c r="X534" s="68">
        <f t="shared" si="25"/>
        <v>0.25587880488556508</v>
      </c>
      <c r="Y534" s="109">
        <f t="shared" si="26"/>
        <v>6.547396278966508E-2</v>
      </c>
    </row>
    <row r="535" spans="2:25" x14ac:dyDescent="0.25">
      <c r="B535" s="26">
        <f>IF('Training Data'!A532="M",1,0)</f>
        <v>0</v>
      </c>
      <c r="C535" s="22">
        <f>IF('Training Data'!A532="F",1,0)</f>
        <v>1</v>
      </c>
      <c r="D535" s="26">
        <f>IF('Training Data'!$B532="H",1,0)</f>
        <v>0</v>
      </c>
      <c r="E535" s="22">
        <f>IF('Training Data'!$B532="A",1,0)</f>
        <v>1</v>
      </c>
      <c r="F535" s="37">
        <v>0</v>
      </c>
      <c r="G535" s="37">
        <v>0</v>
      </c>
      <c r="H535" s="37">
        <v>0</v>
      </c>
      <c r="I535" s="37">
        <v>0</v>
      </c>
      <c r="J535" s="37">
        <v>0</v>
      </c>
      <c r="K535" s="37">
        <v>0</v>
      </c>
      <c r="L535" s="37">
        <v>0</v>
      </c>
      <c r="M535" s="37">
        <v>0</v>
      </c>
      <c r="N535" s="37">
        <v>0</v>
      </c>
      <c r="O535" s="37">
        <v>0</v>
      </c>
      <c r="P535" s="37">
        <v>0</v>
      </c>
      <c r="Q535" s="37">
        <v>0</v>
      </c>
      <c r="R535" s="37">
        <v>0</v>
      </c>
      <c r="S535" s="37">
        <v>0</v>
      </c>
      <c r="T535" s="22">
        <v>0</v>
      </c>
      <c r="U535" s="24">
        <v>1</v>
      </c>
      <c r="V535" s="76">
        <v>0</v>
      </c>
      <c r="W535" s="71">
        <f t="shared" si="24"/>
        <v>-0.38233458467905479</v>
      </c>
      <c r="X535" s="68">
        <f t="shared" si="25"/>
        <v>0.40556394725733269</v>
      </c>
      <c r="Y535" s="109">
        <f t="shared" si="26"/>
        <v>0.16448211531494852</v>
      </c>
    </row>
    <row r="536" spans="2:25" x14ac:dyDescent="0.25">
      <c r="B536" s="26">
        <f>IF('Training Data'!A533="M",1,0)</f>
        <v>1</v>
      </c>
      <c r="C536" s="22">
        <f>IF('Training Data'!A533="F",1,0)</f>
        <v>0</v>
      </c>
      <c r="D536" s="26">
        <f>IF('Training Data'!$B533="H",1,0)</f>
        <v>0</v>
      </c>
      <c r="E536" s="22">
        <f>IF('Training Data'!$B533="A",1,0)</f>
        <v>1</v>
      </c>
      <c r="F536" s="37">
        <v>0</v>
      </c>
      <c r="G536" s="37">
        <v>0</v>
      </c>
      <c r="H536" s="37">
        <v>0</v>
      </c>
      <c r="I536" s="37">
        <v>0</v>
      </c>
      <c r="J536" s="37">
        <v>0</v>
      </c>
      <c r="K536" s="37">
        <v>0</v>
      </c>
      <c r="L536" s="37">
        <v>0</v>
      </c>
      <c r="M536" s="37">
        <v>0</v>
      </c>
      <c r="N536" s="37">
        <v>0</v>
      </c>
      <c r="O536" s="37">
        <v>0</v>
      </c>
      <c r="P536" s="37">
        <v>0</v>
      </c>
      <c r="Q536" s="37">
        <v>0</v>
      </c>
      <c r="R536" s="37">
        <v>0</v>
      </c>
      <c r="S536" s="37">
        <v>1</v>
      </c>
      <c r="T536" s="22">
        <v>0</v>
      </c>
      <c r="U536" s="24">
        <v>1</v>
      </c>
      <c r="V536" s="76">
        <v>0</v>
      </c>
      <c r="W536" s="71">
        <f t="shared" si="24"/>
        <v>-2.2823713534772403</v>
      </c>
      <c r="X536" s="68">
        <f t="shared" si="25"/>
        <v>9.2593519513365391E-2</v>
      </c>
      <c r="Y536" s="109">
        <f t="shared" si="26"/>
        <v>8.5735598558719772E-3</v>
      </c>
    </row>
    <row r="537" spans="2:25" x14ac:dyDescent="0.25">
      <c r="B537" s="26">
        <f>IF('Training Data'!A534="M",1,0)</f>
        <v>0</v>
      </c>
      <c r="C537" s="22">
        <f>IF('Training Data'!A534="F",1,0)</f>
        <v>1</v>
      </c>
      <c r="D537" s="26">
        <f>IF('Training Data'!$B534="H",1,0)</f>
        <v>0</v>
      </c>
      <c r="E537" s="22">
        <f>IF('Training Data'!$B534="A",1,0)</f>
        <v>1</v>
      </c>
      <c r="F537" s="37">
        <v>0</v>
      </c>
      <c r="G537" s="37">
        <v>0</v>
      </c>
      <c r="H537" s="37">
        <v>1</v>
      </c>
      <c r="I537" s="37">
        <v>0</v>
      </c>
      <c r="J537" s="37">
        <v>1</v>
      </c>
      <c r="K537" s="37">
        <v>0</v>
      </c>
      <c r="L537" s="37">
        <v>0</v>
      </c>
      <c r="M537" s="37">
        <v>0</v>
      </c>
      <c r="N537" s="37">
        <v>0</v>
      </c>
      <c r="O537" s="37">
        <v>0</v>
      </c>
      <c r="P537" s="37">
        <v>0</v>
      </c>
      <c r="Q537" s="37">
        <v>0</v>
      </c>
      <c r="R537" s="37">
        <v>0</v>
      </c>
      <c r="S537" s="37">
        <v>0</v>
      </c>
      <c r="T537" s="22">
        <v>0</v>
      </c>
      <c r="U537" s="24">
        <v>1</v>
      </c>
      <c r="V537" s="76">
        <v>0</v>
      </c>
      <c r="W537" s="71">
        <f t="shared" si="24"/>
        <v>0.20894206832053641</v>
      </c>
      <c r="X537" s="68">
        <f t="shared" si="25"/>
        <v>0.55204630682751532</v>
      </c>
      <c r="Y537" s="109">
        <f t="shared" si="26"/>
        <v>0.30475512488189921</v>
      </c>
    </row>
    <row r="538" spans="2:25" x14ac:dyDescent="0.25">
      <c r="B538" s="26">
        <f>IF('Training Data'!A535="M",1,0)</f>
        <v>1</v>
      </c>
      <c r="C538" s="22">
        <f>IF('Training Data'!A535="F",1,0)</f>
        <v>0</v>
      </c>
      <c r="D538" s="26">
        <f>IF('Training Data'!$B535="H",1,0)</f>
        <v>1</v>
      </c>
      <c r="E538" s="22">
        <f>IF('Training Data'!$B535="A",1,0)</f>
        <v>0</v>
      </c>
      <c r="F538" s="37">
        <v>0</v>
      </c>
      <c r="G538" s="37">
        <v>0</v>
      </c>
      <c r="H538" s="37">
        <v>0</v>
      </c>
      <c r="I538" s="37">
        <v>0</v>
      </c>
      <c r="J538" s="37">
        <v>0</v>
      </c>
      <c r="K538" s="37">
        <v>0</v>
      </c>
      <c r="L538" s="37">
        <v>0</v>
      </c>
      <c r="M538" s="37">
        <v>0</v>
      </c>
      <c r="N538" s="37">
        <v>0</v>
      </c>
      <c r="O538" s="37">
        <v>0</v>
      </c>
      <c r="P538" s="37">
        <v>0</v>
      </c>
      <c r="Q538" s="37">
        <v>0</v>
      </c>
      <c r="R538" s="37">
        <v>0</v>
      </c>
      <c r="S538" s="37">
        <v>0</v>
      </c>
      <c r="T538" s="22">
        <v>0</v>
      </c>
      <c r="U538" s="24">
        <v>1</v>
      </c>
      <c r="V538" s="76">
        <v>0</v>
      </c>
      <c r="W538" s="71">
        <f t="shared" si="24"/>
        <v>-1.0675000042601366</v>
      </c>
      <c r="X538" s="68">
        <f t="shared" si="25"/>
        <v>0.25587880488556508</v>
      </c>
      <c r="Y538" s="109">
        <f t="shared" si="26"/>
        <v>6.547396278966508E-2</v>
      </c>
    </row>
    <row r="539" spans="2:25" x14ac:dyDescent="0.25">
      <c r="B539" s="26">
        <f>IF('Training Data'!A536="M",1,0)</f>
        <v>0</v>
      </c>
      <c r="C539" s="22">
        <f>IF('Training Data'!A536="F",1,0)</f>
        <v>1</v>
      </c>
      <c r="D539" s="26">
        <f>IF('Training Data'!$B536="H",1,0)</f>
        <v>1</v>
      </c>
      <c r="E539" s="22">
        <f>IF('Training Data'!$B536="A",1,0)</f>
        <v>0</v>
      </c>
      <c r="F539" s="37">
        <v>0</v>
      </c>
      <c r="G539" s="37">
        <v>1</v>
      </c>
      <c r="H539" s="37">
        <v>0</v>
      </c>
      <c r="I539" s="37">
        <v>0</v>
      </c>
      <c r="J539" s="37">
        <v>0</v>
      </c>
      <c r="K539" s="37">
        <v>0</v>
      </c>
      <c r="L539" s="37">
        <v>0</v>
      </c>
      <c r="M539" s="37">
        <v>0</v>
      </c>
      <c r="N539" s="37">
        <v>0</v>
      </c>
      <c r="O539" s="37">
        <v>0</v>
      </c>
      <c r="P539" s="37">
        <v>0</v>
      </c>
      <c r="Q539" s="37">
        <v>0</v>
      </c>
      <c r="R539" s="37">
        <v>0</v>
      </c>
      <c r="S539" s="37">
        <v>1</v>
      </c>
      <c r="T539" s="22">
        <v>0</v>
      </c>
      <c r="U539" s="24">
        <v>1</v>
      </c>
      <c r="V539" s="76">
        <v>0</v>
      </c>
      <c r="W539" s="71">
        <f t="shared" si="24"/>
        <v>-5.4952744737221337</v>
      </c>
      <c r="X539" s="68">
        <f t="shared" si="25"/>
        <v>4.0893379360141952E-3</v>
      </c>
      <c r="Y539" s="109">
        <f t="shared" si="26"/>
        <v>1.6722684754924838E-5</v>
      </c>
    </row>
    <row r="540" spans="2:25" x14ac:dyDescent="0.25">
      <c r="B540" s="26">
        <f>IF('Training Data'!A537="M",1,0)</f>
        <v>0</v>
      </c>
      <c r="C540" s="22">
        <f>IF('Training Data'!A537="F",1,0)</f>
        <v>1</v>
      </c>
      <c r="D540" s="26">
        <f>IF('Training Data'!$B537="H",1,0)</f>
        <v>0</v>
      </c>
      <c r="E540" s="22">
        <f>IF('Training Data'!$B537="A",1,0)</f>
        <v>1</v>
      </c>
      <c r="F540" s="37">
        <v>0</v>
      </c>
      <c r="G540" s="37">
        <v>0</v>
      </c>
      <c r="H540" s="37">
        <v>0</v>
      </c>
      <c r="I540" s="37">
        <v>0</v>
      </c>
      <c r="J540" s="37">
        <v>0</v>
      </c>
      <c r="K540" s="37">
        <v>0</v>
      </c>
      <c r="L540" s="37">
        <v>0</v>
      </c>
      <c r="M540" s="37">
        <v>0</v>
      </c>
      <c r="N540" s="37">
        <v>0</v>
      </c>
      <c r="O540" s="37">
        <v>0</v>
      </c>
      <c r="P540" s="37">
        <v>1</v>
      </c>
      <c r="Q540" s="37">
        <v>0</v>
      </c>
      <c r="R540" s="37">
        <v>0</v>
      </c>
      <c r="S540" s="37">
        <v>0</v>
      </c>
      <c r="T540" s="22">
        <v>0</v>
      </c>
      <c r="U540" s="24">
        <v>1</v>
      </c>
      <c r="V540" s="76">
        <v>0</v>
      </c>
      <c r="W540" s="71">
        <f t="shared" si="24"/>
        <v>-1.9630626556474189</v>
      </c>
      <c r="X540" s="68">
        <f t="shared" si="25"/>
        <v>0.1231359800227438</v>
      </c>
      <c r="Y540" s="109">
        <f t="shared" si="26"/>
        <v>1.5162469576161561E-2</v>
      </c>
    </row>
    <row r="541" spans="2:25" x14ac:dyDescent="0.25">
      <c r="B541" s="26">
        <f>IF('Training Data'!A538="M",1,0)</f>
        <v>0</v>
      </c>
      <c r="C541" s="22">
        <f>IF('Training Data'!A538="F",1,0)</f>
        <v>1</v>
      </c>
      <c r="D541" s="26">
        <f>IF('Training Data'!$B538="H",1,0)</f>
        <v>1</v>
      </c>
      <c r="E541" s="22">
        <f>IF('Training Data'!$B538="A",1,0)</f>
        <v>0</v>
      </c>
      <c r="F541" s="37">
        <v>0</v>
      </c>
      <c r="G541" s="37">
        <v>0</v>
      </c>
      <c r="H541" s="37">
        <v>1</v>
      </c>
      <c r="I541" s="37">
        <v>0</v>
      </c>
      <c r="J541" s="37">
        <v>0</v>
      </c>
      <c r="K541" s="37">
        <v>0</v>
      </c>
      <c r="L541" s="37">
        <v>0</v>
      </c>
      <c r="M541" s="37">
        <v>0</v>
      </c>
      <c r="N541" s="37">
        <v>0</v>
      </c>
      <c r="O541" s="37">
        <v>0</v>
      </c>
      <c r="P541" s="37">
        <v>0</v>
      </c>
      <c r="Q541" s="37">
        <v>0</v>
      </c>
      <c r="R541" s="37">
        <v>0</v>
      </c>
      <c r="S541" s="37">
        <v>0</v>
      </c>
      <c r="T541" s="22">
        <v>1</v>
      </c>
      <c r="U541" s="24">
        <v>1</v>
      </c>
      <c r="V541" s="76">
        <v>0</v>
      </c>
      <c r="W541" s="71">
        <f t="shared" si="24"/>
        <v>-0.66388692101173274</v>
      </c>
      <c r="X541" s="68">
        <f t="shared" si="25"/>
        <v>0.3398670099275149</v>
      </c>
      <c r="Y541" s="109">
        <f t="shared" si="26"/>
        <v>0.1155095844370695</v>
      </c>
    </row>
    <row r="542" spans="2:25" x14ac:dyDescent="0.25">
      <c r="B542" s="26">
        <f>IF('Training Data'!A539="M",1,0)</f>
        <v>1</v>
      </c>
      <c r="C542" s="22">
        <f>IF('Training Data'!A539="F",1,0)</f>
        <v>0</v>
      </c>
      <c r="D542" s="26">
        <f>IF('Training Data'!$B539="H",1,0)</f>
        <v>0</v>
      </c>
      <c r="E542" s="22">
        <f>IF('Training Data'!$B539="A",1,0)</f>
        <v>1</v>
      </c>
      <c r="F542" s="37">
        <v>0</v>
      </c>
      <c r="G542" s="37">
        <v>0</v>
      </c>
      <c r="H542" s="37">
        <v>0</v>
      </c>
      <c r="I542" s="37">
        <v>0</v>
      </c>
      <c r="J542" s="37">
        <v>0</v>
      </c>
      <c r="K542" s="37">
        <v>0</v>
      </c>
      <c r="L542" s="37">
        <v>0</v>
      </c>
      <c r="M542" s="37">
        <v>0</v>
      </c>
      <c r="N542" s="37">
        <v>0</v>
      </c>
      <c r="O542" s="37">
        <v>0</v>
      </c>
      <c r="P542" s="37">
        <v>1</v>
      </c>
      <c r="Q542" s="37">
        <v>0</v>
      </c>
      <c r="R542" s="37">
        <v>0</v>
      </c>
      <c r="S542" s="37">
        <v>0</v>
      </c>
      <c r="T542" s="22">
        <v>0</v>
      </c>
      <c r="U542" s="24">
        <v>1</v>
      </c>
      <c r="V542" s="76">
        <v>0</v>
      </c>
      <c r="W542" s="71">
        <f t="shared" si="24"/>
        <v>-2.3061151426939497</v>
      </c>
      <c r="X542" s="68">
        <f t="shared" si="25"/>
        <v>9.0617772263517651E-2</v>
      </c>
      <c r="Y542" s="109">
        <f t="shared" si="26"/>
        <v>8.2115806500027491E-3</v>
      </c>
    </row>
    <row r="543" spans="2:25" x14ac:dyDescent="0.25">
      <c r="B543" s="26">
        <f>IF('Training Data'!A540="M",1,0)</f>
        <v>0</v>
      </c>
      <c r="C543" s="22">
        <f>IF('Training Data'!A540="F",1,0)</f>
        <v>0</v>
      </c>
      <c r="D543" s="26">
        <f>IF('Training Data'!$B540="H",1,0)</f>
        <v>0</v>
      </c>
      <c r="E543" s="22">
        <f>IF('Training Data'!$B540="A",1,0)</f>
        <v>1</v>
      </c>
      <c r="F543" s="37">
        <v>0</v>
      </c>
      <c r="G543" s="37">
        <v>0</v>
      </c>
      <c r="H543" s="37">
        <v>1</v>
      </c>
      <c r="I543" s="37">
        <v>0</v>
      </c>
      <c r="J543" s="37">
        <v>0</v>
      </c>
      <c r="K543" s="37">
        <v>0</v>
      </c>
      <c r="L543" s="37">
        <v>0</v>
      </c>
      <c r="M543" s="37">
        <v>0</v>
      </c>
      <c r="N543" s="37">
        <v>0</v>
      </c>
      <c r="O543" s="37">
        <v>0</v>
      </c>
      <c r="P543" s="37">
        <v>0</v>
      </c>
      <c r="Q543" s="37">
        <v>0</v>
      </c>
      <c r="R543" s="37">
        <v>0</v>
      </c>
      <c r="S543" s="37">
        <v>0</v>
      </c>
      <c r="T543" s="22">
        <v>0</v>
      </c>
      <c r="U543" s="24">
        <v>1</v>
      </c>
      <c r="V543" s="76">
        <v>0</v>
      </c>
      <c r="W543" s="71">
        <f t="shared" si="24"/>
        <v>-2.1961410059996251</v>
      </c>
      <c r="X543" s="68">
        <f t="shared" si="25"/>
        <v>0.10009756369763798</v>
      </c>
      <c r="Y543" s="109">
        <f t="shared" si="26"/>
        <v>1.0019522258202691E-2</v>
      </c>
    </row>
    <row r="544" spans="2:25" x14ac:dyDescent="0.25">
      <c r="B544" s="26">
        <f>IF('Training Data'!A541="M",1,0)</f>
        <v>0</v>
      </c>
      <c r="C544" s="22">
        <f>IF('Training Data'!A541="F",1,0)</f>
        <v>1</v>
      </c>
      <c r="D544" s="26">
        <f>IF('Training Data'!$B541="H",1,0)</f>
        <v>0</v>
      </c>
      <c r="E544" s="22">
        <f>IF('Training Data'!$B541="A",1,0)</f>
        <v>1</v>
      </c>
      <c r="F544" s="37">
        <v>0</v>
      </c>
      <c r="G544" s="37">
        <v>1</v>
      </c>
      <c r="H544" s="37">
        <v>0</v>
      </c>
      <c r="I544" s="37">
        <v>0</v>
      </c>
      <c r="J544" s="37">
        <v>0</v>
      </c>
      <c r="K544" s="37">
        <v>0</v>
      </c>
      <c r="L544" s="37">
        <v>0</v>
      </c>
      <c r="M544" s="37">
        <v>0</v>
      </c>
      <c r="N544" s="37">
        <v>0</v>
      </c>
      <c r="O544" s="37">
        <v>0</v>
      </c>
      <c r="P544" s="37">
        <v>1</v>
      </c>
      <c r="Q544" s="37">
        <v>0</v>
      </c>
      <c r="R544" s="37">
        <v>1</v>
      </c>
      <c r="S544" s="37">
        <v>0</v>
      </c>
      <c r="T544" s="22">
        <v>0</v>
      </c>
      <c r="U544" s="24">
        <v>1</v>
      </c>
      <c r="V544" s="76">
        <v>0</v>
      </c>
      <c r="W544" s="71">
        <f t="shared" si="24"/>
        <v>-3.8618582652311471</v>
      </c>
      <c r="X544" s="68">
        <f t="shared" si="25"/>
        <v>2.0595779643914319E-2</v>
      </c>
      <c r="Y544" s="109">
        <f t="shared" si="26"/>
        <v>4.2418613914067544E-4</v>
      </c>
    </row>
    <row r="545" spans="2:25" x14ac:dyDescent="0.25">
      <c r="B545" s="26">
        <f>IF('Training Data'!A542="M",1,0)</f>
        <v>0</v>
      </c>
      <c r="C545" s="22">
        <f>IF('Training Data'!A542="F",1,0)</f>
        <v>1</v>
      </c>
      <c r="D545" s="26">
        <f>IF('Training Data'!$B542="H",1,0)</f>
        <v>1</v>
      </c>
      <c r="E545" s="22">
        <f>IF('Training Data'!$B542="A",1,0)</f>
        <v>0</v>
      </c>
      <c r="F545" s="37">
        <v>0</v>
      </c>
      <c r="G545" s="37">
        <v>0</v>
      </c>
      <c r="H545" s="37">
        <v>0</v>
      </c>
      <c r="I545" s="37">
        <v>0</v>
      </c>
      <c r="J545" s="37">
        <v>0</v>
      </c>
      <c r="K545" s="37">
        <v>0</v>
      </c>
      <c r="L545" s="37">
        <v>0</v>
      </c>
      <c r="M545" s="37">
        <v>0</v>
      </c>
      <c r="N545" s="37">
        <v>0</v>
      </c>
      <c r="O545" s="37">
        <v>0</v>
      </c>
      <c r="P545" s="37">
        <v>0</v>
      </c>
      <c r="Q545" s="37">
        <v>0</v>
      </c>
      <c r="R545" s="37">
        <v>0</v>
      </c>
      <c r="S545" s="37">
        <v>0</v>
      </c>
      <c r="T545" s="22">
        <v>0</v>
      </c>
      <c r="U545" s="24">
        <v>1</v>
      </c>
      <c r="V545" s="76">
        <v>0</v>
      </c>
      <c r="W545" s="71">
        <f t="shared" si="24"/>
        <v>-0.72444751721360601</v>
      </c>
      <c r="X545" s="68">
        <f t="shared" si="25"/>
        <v>0.32641436219367859</v>
      </c>
      <c r="Y545" s="109">
        <f t="shared" si="26"/>
        <v>0.10654633584630599</v>
      </c>
    </row>
    <row r="546" spans="2:25" x14ac:dyDescent="0.25">
      <c r="B546" s="26">
        <f>IF('Training Data'!A543="M",1,0)</f>
        <v>1</v>
      </c>
      <c r="C546" s="22">
        <f>IF('Training Data'!A543="F",1,0)</f>
        <v>0</v>
      </c>
      <c r="D546" s="26">
        <f>IF('Training Data'!$B543="H",1,0)</f>
        <v>1</v>
      </c>
      <c r="E546" s="22">
        <f>IF('Training Data'!$B543="A",1,0)</f>
        <v>0</v>
      </c>
      <c r="F546" s="37">
        <v>0</v>
      </c>
      <c r="G546" s="37">
        <v>1</v>
      </c>
      <c r="H546" s="37">
        <v>0</v>
      </c>
      <c r="I546" s="37">
        <v>0</v>
      </c>
      <c r="J546" s="37">
        <v>0</v>
      </c>
      <c r="K546" s="37">
        <v>0</v>
      </c>
      <c r="L546" s="37">
        <v>0</v>
      </c>
      <c r="M546" s="37">
        <v>0</v>
      </c>
      <c r="N546" s="37">
        <v>0</v>
      </c>
      <c r="O546" s="37">
        <v>0</v>
      </c>
      <c r="P546" s="37">
        <v>0</v>
      </c>
      <c r="Q546" s="37">
        <v>0</v>
      </c>
      <c r="R546" s="37">
        <v>0</v>
      </c>
      <c r="S546" s="37">
        <v>1</v>
      </c>
      <c r="T546" s="22">
        <v>0</v>
      </c>
      <c r="U546" s="24">
        <v>1</v>
      </c>
      <c r="V546" s="76">
        <v>0</v>
      </c>
      <c r="W546" s="71">
        <f t="shared" si="24"/>
        <v>-5.8383269607686641</v>
      </c>
      <c r="X546" s="68">
        <f t="shared" si="25"/>
        <v>2.9052482464519192E-3</v>
      </c>
      <c r="Y546" s="109">
        <f t="shared" si="26"/>
        <v>8.440467373511951E-6</v>
      </c>
    </row>
    <row r="547" spans="2:25" x14ac:dyDescent="0.25">
      <c r="B547" s="26">
        <f>IF('Training Data'!A544="M",1,0)</f>
        <v>0</v>
      </c>
      <c r="C547" s="22">
        <f>IF('Training Data'!A544="F",1,0)</f>
        <v>1</v>
      </c>
      <c r="D547" s="26">
        <f>IF('Training Data'!$B544="H",1,0)</f>
        <v>1</v>
      </c>
      <c r="E547" s="22">
        <f>IF('Training Data'!$B544="A",1,0)</f>
        <v>0</v>
      </c>
      <c r="F547" s="37">
        <v>0</v>
      </c>
      <c r="G547" s="37">
        <v>0</v>
      </c>
      <c r="H547" s="37">
        <v>0</v>
      </c>
      <c r="I547" s="37">
        <v>0</v>
      </c>
      <c r="J547" s="37">
        <v>0</v>
      </c>
      <c r="K547" s="37">
        <v>0</v>
      </c>
      <c r="L547" s="37">
        <v>0</v>
      </c>
      <c r="M547" s="37">
        <v>0</v>
      </c>
      <c r="N547" s="37">
        <v>0</v>
      </c>
      <c r="O547" s="37">
        <v>0</v>
      </c>
      <c r="P547" s="37">
        <v>0</v>
      </c>
      <c r="Q547" s="37">
        <v>0</v>
      </c>
      <c r="R547" s="37">
        <v>0</v>
      </c>
      <c r="S547" s="37">
        <v>0</v>
      </c>
      <c r="T547" s="22">
        <v>0</v>
      </c>
      <c r="U547" s="24">
        <v>1</v>
      </c>
      <c r="V547" s="76">
        <v>0</v>
      </c>
      <c r="W547" s="71">
        <f t="shared" si="24"/>
        <v>-0.72444751721360601</v>
      </c>
      <c r="X547" s="68">
        <f t="shared" si="25"/>
        <v>0.32641436219367859</v>
      </c>
      <c r="Y547" s="109">
        <f t="shared" si="26"/>
        <v>0.10654633584630599</v>
      </c>
    </row>
    <row r="548" spans="2:25" x14ac:dyDescent="0.25">
      <c r="B548" s="26">
        <f>IF('Training Data'!A545="M",1,0)</f>
        <v>0</v>
      </c>
      <c r="C548" s="22">
        <f>IF('Training Data'!A545="F",1,0)</f>
        <v>1</v>
      </c>
      <c r="D548" s="26">
        <f>IF('Training Data'!$B545="H",1,0)</f>
        <v>1</v>
      </c>
      <c r="E548" s="22">
        <f>IF('Training Data'!$B545="A",1,0)</f>
        <v>0</v>
      </c>
      <c r="F548" s="37">
        <v>0</v>
      </c>
      <c r="G548" s="37">
        <v>0</v>
      </c>
      <c r="H548" s="37">
        <v>1</v>
      </c>
      <c r="I548" s="37">
        <v>0</v>
      </c>
      <c r="J548" s="37">
        <v>0</v>
      </c>
      <c r="K548" s="37">
        <v>0</v>
      </c>
      <c r="L548" s="37">
        <v>0</v>
      </c>
      <c r="M548" s="37">
        <v>0</v>
      </c>
      <c r="N548" s="37">
        <v>0</v>
      </c>
      <c r="O548" s="37">
        <v>0</v>
      </c>
      <c r="P548" s="37">
        <v>0</v>
      </c>
      <c r="Q548" s="37">
        <v>0</v>
      </c>
      <c r="R548" s="37">
        <v>0</v>
      </c>
      <c r="S548" s="37">
        <v>1</v>
      </c>
      <c r="T548" s="22">
        <v>0</v>
      </c>
      <c r="U548" s="24">
        <v>1</v>
      </c>
      <c r="V548" s="76">
        <v>0</v>
      </c>
      <c r="W548" s="71">
        <f t="shared" si="24"/>
        <v>-4.5454050498474041</v>
      </c>
      <c r="X548" s="68">
        <f t="shared" si="25"/>
        <v>1.0504358959023328E-2</v>
      </c>
      <c r="Y548" s="109">
        <f t="shared" si="26"/>
        <v>1.1034155714001365E-4</v>
      </c>
    </row>
    <row r="549" spans="2:25" x14ac:dyDescent="0.25">
      <c r="B549" s="26">
        <f>IF('Training Data'!A546="M",1,0)</f>
        <v>1</v>
      </c>
      <c r="C549" s="22">
        <f>IF('Training Data'!A546="F",1,0)</f>
        <v>0</v>
      </c>
      <c r="D549" s="26">
        <f>IF('Training Data'!$B546="H",1,0)</f>
        <v>0</v>
      </c>
      <c r="E549" s="22">
        <f>IF('Training Data'!$B546="A",1,0)</f>
        <v>1</v>
      </c>
      <c r="F549" s="37">
        <v>0</v>
      </c>
      <c r="G549" s="37">
        <v>1</v>
      </c>
      <c r="H549" s="37">
        <v>0</v>
      </c>
      <c r="I549" s="37">
        <v>0</v>
      </c>
      <c r="J549" s="37">
        <v>0</v>
      </c>
      <c r="K549" s="37">
        <v>0</v>
      </c>
      <c r="L549" s="37">
        <v>0</v>
      </c>
      <c r="M549" s="37">
        <v>0</v>
      </c>
      <c r="N549" s="37">
        <v>0</v>
      </c>
      <c r="O549" s="37">
        <v>0</v>
      </c>
      <c r="P549" s="37">
        <v>0</v>
      </c>
      <c r="Q549" s="37">
        <v>0</v>
      </c>
      <c r="R549" s="37">
        <v>0</v>
      </c>
      <c r="S549" s="37">
        <v>0</v>
      </c>
      <c r="T549" s="22">
        <v>0</v>
      </c>
      <c r="U549" s="24">
        <v>1</v>
      </c>
      <c r="V549" s="76">
        <v>0</v>
      </c>
      <c r="W549" s="71">
        <f t="shared" si="24"/>
        <v>-3.9392297464824582</v>
      </c>
      <c r="X549" s="68">
        <f t="shared" si="25"/>
        <v>1.9091616608609537E-2</v>
      </c>
      <c r="Y549" s="109">
        <f t="shared" si="26"/>
        <v>3.6448982473013549E-4</v>
      </c>
    </row>
    <row r="550" spans="2:25" x14ac:dyDescent="0.25">
      <c r="B550" s="26">
        <f>IF('Training Data'!A547="M",1,0)</f>
        <v>1</v>
      </c>
      <c r="C550" s="22">
        <f>IF('Training Data'!A547="F",1,0)</f>
        <v>0</v>
      </c>
      <c r="D550" s="26">
        <f>IF('Training Data'!$B547="H",1,0)</f>
        <v>0</v>
      </c>
      <c r="E550" s="22">
        <f>IF('Training Data'!$B547="A",1,0)</f>
        <v>0</v>
      </c>
      <c r="F550" s="37">
        <v>0</v>
      </c>
      <c r="G550" s="37">
        <v>0</v>
      </c>
      <c r="H550" s="37">
        <v>0</v>
      </c>
      <c r="I550" s="37">
        <v>0</v>
      </c>
      <c r="J550" s="37">
        <v>0</v>
      </c>
      <c r="K550" s="37">
        <v>0</v>
      </c>
      <c r="L550" s="37">
        <v>0</v>
      </c>
      <c r="M550" s="37">
        <v>0</v>
      </c>
      <c r="N550" s="37">
        <v>0</v>
      </c>
      <c r="O550" s="37">
        <v>0</v>
      </c>
      <c r="P550" s="37">
        <v>0</v>
      </c>
      <c r="Q550" s="37">
        <v>0</v>
      </c>
      <c r="R550" s="37">
        <v>0</v>
      </c>
      <c r="S550" s="37">
        <v>0</v>
      </c>
      <c r="T550" s="22">
        <v>0</v>
      </c>
      <c r="U550" s="24">
        <v>1</v>
      </c>
      <c r="V550" s="76">
        <v>0</v>
      </c>
      <c r="W550" s="71">
        <f t="shared" si="24"/>
        <v>-0.65443589452078244</v>
      </c>
      <c r="X550" s="68">
        <f t="shared" si="25"/>
        <v>0.34199061600255404</v>
      </c>
      <c r="Y550" s="109">
        <f t="shared" si="26"/>
        <v>0.11695758143380637</v>
      </c>
    </row>
    <row r="551" spans="2:25" x14ac:dyDescent="0.25">
      <c r="B551" s="26">
        <f>IF('Training Data'!A548="M",1,0)</f>
        <v>1</v>
      </c>
      <c r="C551" s="22">
        <f>IF('Training Data'!A548="F",1,0)</f>
        <v>0</v>
      </c>
      <c r="D551" s="26">
        <f>IF('Training Data'!$B548="H",1,0)</f>
        <v>0</v>
      </c>
      <c r="E551" s="22">
        <f>IF('Training Data'!$B548="A",1,0)</f>
        <v>1</v>
      </c>
      <c r="F551" s="37">
        <v>0</v>
      </c>
      <c r="G551" s="37">
        <v>1</v>
      </c>
      <c r="H551" s="37">
        <v>0</v>
      </c>
      <c r="I551" s="37">
        <v>0</v>
      </c>
      <c r="J551" s="37">
        <v>0</v>
      </c>
      <c r="K551" s="37">
        <v>0</v>
      </c>
      <c r="L551" s="37">
        <v>0</v>
      </c>
      <c r="M551" s="37">
        <v>0</v>
      </c>
      <c r="N551" s="37">
        <v>0</v>
      </c>
      <c r="O551" s="37">
        <v>0</v>
      </c>
      <c r="P551" s="37">
        <v>0</v>
      </c>
      <c r="Q551" s="37">
        <v>0</v>
      </c>
      <c r="R551" s="37">
        <v>0</v>
      </c>
      <c r="S551" s="37">
        <v>1</v>
      </c>
      <c r="T551" s="22">
        <v>0</v>
      </c>
      <c r="U551" s="24">
        <v>1</v>
      </c>
      <c r="V551" s="76">
        <v>0</v>
      </c>
      <c r="W551" s="71">
        <f t="shared" si="24"/>
        <v>-5.496214028234113</v>
      </c>
      <c r="X551" s="68">
        <f t="shared" si="25"/>
        <v>4.0855132743048113E-3</v>
      </c>
      <c r="Y551" s="109">
        <f t="shared" si="26"/>
        <v>1.6691418714520819E-5</v>
      </c>
    </row>
    <row r="552" spans="2:25" x14ac:dyDescent="0.25">
      <c r="B552" s="26">
        <f>IF('Training Data'!A549="M",1,0)</f>
        <v>0</v>
      </c>
      <c r="C552" s="22">
        <f>IF('Training Data'!A549="F",1,0)</f>
        <v>0</v>
      </c>
      <c r="D552" s="26">
        <f>IF('Training Data'!$B549="H",1,0)</f>
        <v>0</v>
      </c>
      <c r="E552" s="22">
        <f>IF('Training Data'!$B549="A",1,0)</f>
        <v>1</v>
      </c>
      <c r="F552" s="37">
        <v>0</v>
      </c>
      <c r="G552" s="37">
        <v>0</v>
      </c>
      <c r="H552" s="37">
        <v>0</v>
      </c>
      <c r="I552" s="37">
        <v>0</v>
      </c>
      <c r="J552" s="37">
        <v>0</v>
      </c>
      <c r="K552" s="37">
        <v>0</v>
      </c>
      <c r="L552" s="37">
        <v>0</v>
      </c>
      <c r="M552" s="37">
        <v>0</v>
      </c>
      <c r="N552" s="37">
        <v>0</v>
      </c>
      <c r="O552" s="37">
        <v>1</v>
      </c>
      <c r="P552" s="37">
        <v>0</v>
      </c>
      <c r="Q552" s="37">
        <v>0</v>
      </c>
      <c r="R552" s="37">
        <v>0</v>
      </c>
      <c r="S552" s="37">
        <v>0</v>
      </c>
      <c r="T552" s="22">
        <v>1</v>
      </c>
      <c r="U552" s="24">
        <v>1</v>
      </c>
      <c r="V552" s="76">
        <v>0</v>
      </c>
      <c r="W552" s="71">
        <f t="shared" si="24"/>
        <v>3.8072655169389318</v>
      </c>
      <c r="X552" s="68">
        <f t="shared" si="25"/>
        <v>0.9782736901691016</v>
      </c>
      <c r="Y552" s="109">
        <f t="shared" si="26"/>
        <v>0.95701941287707137</v>
      </c>
    </row>
    <row r="553" spans="2:25" x14ac:dyDescent="0.25">
      <c r="B553" s="26">
        <f>IF('Training Data'!A550="M",1,0)</f>
        <v>1</v>
      </c>
      <c r="C553" s="22">
        <f>IF('Training Data'!A550="F",1,0)</f>
        <v>0</v>
      </c>
      <c r="D553" s="26">
        <f>IF('Training Data'!$B550="H",1,0)</f>
        <v>0</v>
      </c>
      <c r="E553" s="22">
        <f>IF('Training Data'!$B550="A",1,0)</f>
        <v>0</v>
      </c>
      <c r="F553" s="37">
        <v>0</v>
      </c>
      <c r="G553" s="37">
        <v>1</v>
      </c>
      <c r="H553" s="37">
        <v>0</v>
      </c>
      <c r="I553" s="37">
        <v>0</v>
      </c>
      <c r="J553" s="37">
        <v>0</v>
      </c>
      <c r="K553" s="37">
        <v>0</v>
      </c>
      <c r="L553" s="37">
        <v>0</v>
      </c>
      <c r="M553" s="37">
        <v>0</v>
      </c>
      <c r="N553" s="37">
        <v>0</v>
      </c>
      <c r="O553" s="37">
        <v>0</v>
      </c>
      <c r="P553" s="37">
        <v>0</v>
      </c>
      <c r="Q553" s="37">
        <v>0</v>
      </c>
      <c r="R553" s="37">
        <v>0</v>
      </c>
      <c r="S553" s="37">
        <v>0</v>
      </c>
      <c r="T553" s="22">
        <v>0</v>
      </c>
      <c r="U553" s="24">
        <v>1</v>
      </c>
      <c r="V553" s="76">
        <v>0</v>
      </c>
      <c r="W553" s="71">
        <f t="shared" si="24"/>
        <v>-3.8682785692776553</v>
      </c>
      <c r="X553" s="68">
        <f t="shared" si="25"/>
        <v>2.0466669714152196E-2</v>
      </c>
      <c r="Y553" s="109">
        <f t="shared" si="26"/>
        <v>4.1888456918819469E-4</v>
      </c>
    </row>
    <row r="554" spans="2:25" x14ac:dyDescent="0.25">
      <c r="B554" s="26">
        <f>IF('Training Data'!A551="M",1,0)</f>
        <v>0</v>
      </c>
      <c r="C554" s="22">
        <f>IF('Training Data'!A551="F",1,0)</f>
        <v>1</v>
      </c>
      <c r="D554" s="26">
        <f>IF('Training Data'!$B551="H",1,0)</f>
        <v>0</v>
      </c>
      <c r="E554" s="22">
        <f>IF('Training Data'!$B551="A",1,0)</f>
        <v>1</v>
      </c>
      <c r="F554" s="37">
        <v>0</v>
      </c>
      <c r="G554" s="37">
        <v>0</v>
      </c>
      <c r="H554" s="37">
        <v>0</v>
      </c>
      <c r="I554" s="37">
        <v>0</v>
      </c>
      <c r="J554" s="37">
        <v>0</v>
      </c>
      <c r="K554" s="37">
        <v>0</v>
      </c>
      <c r="L554" s="37">
        <v>0</v>
      </c>
      <c r="M554" s="37">
        <v>0</v>
      </c>
      <c r="N554" s="37">
        <v>0</v>
      </c>
      <c r="O554" s="37">
        <v>0</v>
      </c>
      <c r="P554" s="37">
        <v>0</v>
      </c>
      <c r="Q554" s="37">
        <v>0</v>
      </c>
      <c r="R554" s="37">
        <v>0</v>
      </c>
      <c r="S554" s="37">
        <v>0</v>
      </c>
      <c r="T554" s="22">
        <v>0</v>
      </c>
      <c r="U554" s="24">
        <v>1</v>
      </c>
      <c r="V554" s="76">
        <v>0</v>
      </c>
      <c r="W554" s="71">
        <f t="shared" si="24"/>
        <v>-0.38233458467905479</v>
      </c>
      <c r="X554" s="68">
        <f t="shared" si="25"/>
        <v>0.40556394725733269</v>
      </c>
      <c r="Y554" s="109">
        <f t="shared" si="26"/>
        <v>0.16448211531494852</v>
      </c>
    </row>
    <row r="555" spans="2:25" x14ac:dyDescent="0.25">
      <c r="B555" s="26">
        <f>IF('Training Data'!A552="M",1,0)</f>
        <v>0</v>
      </c>
      <c r="C555" s="22">
        <f>IF('Training Data'!A552="F",1,0)</f>
        <v>1</v>
      </c>
      <c r="D555" s="26">
        <f>IF('Training Data'!$B552="H",1,0)</f>
        <v>0</v>
      </c>
      <c r="E555" s="22">
        <f>IF('Training Data'!$B552="A",1,0)</f>
        <v>1</v>
      </c>
      <c r="F555" s="37">
        <v>0</v>
      </c>
      <c r="G555" s="37">
        <v>0</v>
      </c>
      <c r="H555" s="37">
        <v>1</v>
      </c>
      <c r="I555" s="37">
        <v>0</v>
      </c>
      <c r="J555" s="37">
        <v>0</v>
      </c>
      <c r="K555" s="37">
        <v>0</v>
      </c>
      <c r="L555" s="37">
        <v>0</v>
      </c>
      <c r="M555" s="37">
        <v>0</v>
      </c>
      <c r="N555" s="37">
        <v>0</v>
      </c>
      <c r="O555" s="37">
        <v>0</v>
      </c>
      <c r="P555" s="37">
        <v>0</v>
      </c>
      <c r="Q555" s="37">
        <v>0</v>
      </c>
      <c r="R555" s="37">
        <v>0</v>
      </c>
      <c r="S555" s="37">
        <v>0</v>
      </c>
      <c r="T555" s="22">
        <v>0</v>
      </c>
      <c r="U555" s="24">
        <v>1</v>
      </c>
      <c r="V555" s="76">
        <v>0</v>
      </c>
      <c r="W555" s="71">
        <f t="shared" si="24"/>
        <v>-2.6463078355611982</v>
      </c>
      <c r="X555" s="68">
        <f t="shared" si="25"/>
        <v>6.6216939037550021E-2</v>
      </c>
      <c r="Y555" s="109">
        <f t="shared" si="26"/>
        <v>4.384683015502616E-3</v>
      </c>
    </row>
    <row r="556" spans="2:25" x14ac:dyDescent="0.25">
      <c r="B556" s="26">
        <f>IF('Training Data'!A553="M",1,0)</f>
        <v>0</v>
      </c>
      <c r="C556" s="22">
        <f>IF('Training Data'!A553="F",1,0)</f>
        <v>1</v>
      </c>
      <c r="D556" s="26">
        <f>IF('Training Data'!$B553="H",1,0)</f>
        <v>0</v>
      </c>
      <c r="E556" s="22">
        <f>IF('Training Data'!$B553="A",1,0)</f>
        <v>1</v>
      </c>
      <c r="F556" s="37">
        <v>0</v>
      </c>
      <c r="G556" s="37">
        <v>0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0</v>
      </c>
      <c r="N556" s="37">
        <v>0</v>
      </c>
      <c r="O556" s="37">
        <v>1</v>
      </c>
      <c r="P556" s="37">
        <v>0</v>
      </c>
      <c r="Q556" s="37">
        <v>0</v>
      </c>
      <c r="R556" s="37">
        <v>0</v>
      </c>
      <c r="S556" s="37">
        <v>0</v>
      </c>
      <c r="T556" s="22">
        <v>0</v>
      </c>
      <c r="U556" s="24">
        <v>1</v>
      </c>
      <c r="V556" s="76">
        <v>0</v>
      </c>
      <c r="W556" s="71">
        <f t="shared" si="24"/>
        <v>1.0325648402933427</v>
      </c>
      <c r="X556" s="68">
        <f t="shared" si="25"/>
        <v>0.73741284138039587</v>
      </c>
      <c r="Y556" s="109">
        <f t="shared" si="26"/>
        <v>0.54377769863270886</v>
      </c>
    </row>
    <row r="557" spans="2:25" x14ac:dyDescent="0.25">
      <c r="B557" s="26">
        <f>IF('Training Data'!A554="M",1,0)</f>
        <v>0</v>
      </c>
      <c r="C557" s="22">
        <f>IF('Training Data'!A554="F",1,0)</f>
        <v>0</v>
      </c>
      <c r="D557" s="26">
        <f>IF('Training Data'!$B554="H",1,0)</f>
        <v>1</v>
      </c>
      <c r="E557" s="22">
        <f>IF('Training Data'!$B554="A",1,0)</f>
        <v>0</v>
      </c>
      <c r="F557" s="37">
        <v>0</v>
      </c>
      <c r="G557" s="37">
        <v>0</v>
      </c>
      <c r="H557" s="37">
        <v>0</v>
      </c>
      <c r="I557" s="37">
        <v>0</v>
      </c>
      <c r="J557" s="37">
        <v>0</v>
      </c>
      <c r="K557" s="37">
        <v>0</v>
      </c>
      <c r="L557" s="37">
        <v>0</v>
      </c>
      <c r="M557" s="37">
        <v>0</v>
      </c>
      <c r="N557" s="37">
        <v>0</v>
      </c>
      <c r="O557" s="37">
        <v>0</v>
      </c>
      <c r="P557" s="37">
        <v>0</v>
      </c>
      <c r="Q557" s="37">
        <v>0</v>
      </c>
      <c r="R557" s="37">
        <v>0</v>
      </c>
      <c r="S557" s="37">
        <v>1</v>
      </c>
      <c r="T557" s="22">
        <v>0</v>
      </c>
      <c r="U557" s="24">
        <v>1</v>
      </c>
      <c r="V557" s="76">
        <v>0</v>
      </c>
      <c r="W557" s="71">
        <f t="shared" si="24"/>
        <v>-1.8312649694036884</v>
      </c>
      <c r="X557" s="68">
        <f t="shared" si="25"/>
        <v>0.13808764827301431</v>
      </c>
      <c r="Y557" s="109">
        <f t="shared" si="26"/>
        <v>1.9068198605571712E-2</v>
      </c>
    </row>
    <row r="558" spans="2:25" x14ac:dyDescent="0.25">
      <c r="B558" s="26">
        <f>IF('Training Data'!A555="M",1,0)</f>
        <v>0</v>
      </c>
      <c r="C558" s="22">
        <f>IF('Training Data'!A555="F",1,0)</f>
        <v>1</v>
      </c>
      <c r="D558" s="26">
        <f>IF('Training Data'!$B555="H",1,0)</f>
        <v>1</v>
      </c>
      <c r="E558" s="22">
        <f>IF('Training Data'!$B555="A",1,0)</f>
        <v>0</v>
      </c>
      <c r="F558" s="37">
        <v>0</v>
      </c>
      <c r="G558" s="37">
        <v>0</v>
      </c>
      <c r="H558" s="37">
        <v>0</v>
      </c>
      <c r="I558" s="37">
        <v>0</v>
      </c>
      <c r="J558" s="37">
        <v>0</v>
      </c>
      <c r="K558" s="37">
        <v>0</v>
      </c>
      <c r="L558" s="37">
        <v>0</v>
      </c>
      <c r="M558" s="37">
        <v>0</v>
      </c>
      <c r="N558" s="37">
        <v>0</v>
      </c>
      <c r="O558" s="37">
        <v>0</v>
      </c>
      <c r="P558" s="37">
        <v>0</v>
      </c>
      <c r="Q558" s="37">
        <v>0</v>
      </c>
      <c r="R558" s="37">
        <v>0</v>
      </c>
      <c r="S558" s="37">
        <v>0</v>
      </c>
      <c r="T558" s="22">
        <v>0</v>
      </c>
      <c r="U558" s="24">
        <v>1</v>
      </c>
      <c r="V558" s="76">
        <v>0</v>
      </c>
      <c r="W558" s="71">
        <f t="shared" si="24"/>
        <v>-0.72444751721360601</v>
      </c>
      <c r="X558" s="68">
        <f t="shared" si="25"/>
        <v>0.32641436219367859</v>
      </c>
      <c r="Y558" s="109">
        <f t="shared" si="26"/>
        <v>0.10654633584630599</v>
      </c>
    </row>
    <row r="559" spans="2:25" x14ac:dyDescent="0.25">
      <c r="B559" s="26">
        <f>IF('Training Data'!A556="M",1,0)</f>
        <v>1</v>
      </c>
      <c r="C559" s="22">
        <f>IF('Training Data'!A556="F",1,0)</f>
        <v>0</v>
      </c>
      <c r="D559" s="26">
        <f>IF('Training Data'!$B556="H",1,0)</f>
        <v>1</v>
      </c>
      <c r="E559" s="22">
        <f>IF('Training Data'!$B556="A",1,0)</f>
        <v>0</v>
      </c>
      <c r="F559" s="37">
        <v>0</v>
      </c>
      <c r="G559" s="37">
        <v>1</v>
      </c>
      <c r="H559" s="37">
        <v>1</v>
      </c>
      <c r="I559" s="37">
        <v>0</v>
      </c>
      <c r="J559" s="37">
        <v>1</v>
      </c>
      <c r="K559" s="37">
        <v>0</v>
      </c>
      <c r="L559" s="37">
        <v>0</v>
      </c>
      <c r="M559" s="37">
        <v>0</v>
      </c>
      <c r="N559" s="37">
        <v>0</v>
      </c>
      <c r="O559" s="37">
        <v>0</v>
      </c>
      <c r="P559" s="37">
        <v>0</v>
      </c>
      <c r="Q559" s="37">
        <v>0</v>
      </c>
      <c r="R559" s="37">
        <v>0</v>
      </c>
      <c r="S559" s="37">
        <v>0</v>
      </c>
      <c r="T559" s="22">
        <v>0</v>
      </c>
      <c r="U559" s="24">
        <v>1</v>
      </c>
      <c r="V559" s="76">
        <v>0</v>
      </c>
      <c r="W559" s="71">
        <f t="shared" si="24"/>
        <v>-3.6900660260174183</v>
      </c>
      <c r="X559" s="68">
        <f t="shared" si="25"/>
        <v>2.4362024925497081E-2</v>
      </c>
      <c r="Y559" s="109">
        <f t="shared" si="26"/>
        <v>5.9350825847054106E-4</v>
      </c>
    </row>
    <row r="560" spans="2:25" x14ac:dyDescent="0.25">
      <c r="B560" s="26">
        <f>IF('Training Data'!A557="M",1,0)</f>
        <v>1</v>
      </c>
      <c r="C560" s="22">
        <f>IF('Training Data'!A557="F",1,0)</f>
        <v>0</v>
      </c>
      <c r="D560" s="26">
        <f>IF('Training Data'!$B557="H",1,0)</f>
        <v>1</v>
      </c>
      <c r="E560" s="22">
        <f>IF('Training Data'!$B557="A",1,0)</f>
        <v>0</v>
      </c>
      <c r="F560" s="37">
        <v>0</v>
      </c>
      <c r="G560" s="37">
        <v>0</v>
      </c>
      <c r="H560" s="37">
        <v>1</v>
      </c>
      <c r="I560" s="37">
        <v>0</v>
      </c>
      <c r="J560" s="37">
        <v>0</v>
      </c>
      <c r="K560" s="37">
        <v>0</v>
      </c>
      <c r="L560" s="37">
        <v>0</v>
      </c>
      <c r="M560" s="37">
        <v>0</v>
      </c>
      <c r="N560" s="37">
        <v>0</v>
      </c>
      <c r="O560" s="37">
        <v>0</v>
      </c>
      <c r="P560" s="37">
        <v>0</v>
      </c>
      <c r="Q560" s="37">
        <v>0</v>
      </c>
      <c r="R560" s="37">
        <v>0</v>
      </c>
      <c r="S560" s="37">
        <v>0</v>
      </c>
      <c r="T560" s="22">
        <v>0</v>
      </c>
      <c r="U560" s="24">
        <v>1</v>
      </c>
      <c r="V560" s="76">
        <v>0</v>
      </c>
      <c r="W560" s="71">
        <f t="shared" si="24"/>
        <v>-3.3314732551422797</v>
      </c>
      <c r="X560" s="68">
        <f t="shared" si="25"/>
        <v>3.450711309436675E-2</v>
      </c>
      <c r="Y560" s="109">
        <f t="shared" si="26"/>
        <v>1.1907408541074172E-3</v>
      </c>
    </row>
    <row r="561" spans="2:25" x14ac:dyDescent="0.25">
      <c r="B561" s="26">
        <f>IF('Training Data'!A558="M",1,0)</f>
        <v>1</v>
      </c>
      <c r="C561" s="22">
        <f>IF('Training Data'!A558="F",1,0)</f>
        <v>0</v>
      </c>
      <c r="D561" s="26">
        <f>IF('Training Data'!$B558="H",1,0)</f>
        <v>0</v>
      </c>
      <c r="E561" s="22">
        <f>IF('Training Data'!$B558="A",1,0)</f>
        <v>0</v>
      </c>
      <c r="F561" s="37">
        <v>0</v>
      </c>
      <c r="G561" s="37">
        <v>0</v>
      </c>
      <c r="H561" s="37">
        <v>0</v>
      </c>
      <c r="I561" s="37">
        <v>0</v>
      </c>
      <c r="J561" s="37">
        <v>0</v>
      </c>
      <c r="K561" s="37">
        <v>0</v>
      </c>
      <c r="L561" s="37">
        <v>0</v>
      </c>
      <c r="M561" s="37">
        <v>0</v>
      </c>
      <c r="N561" s="37">
        <v>0</v>
      </c>
      <c r="O561" s="37">
        <v>0</v>
      </c>
      <c r="P561" s="37">
        <v>0</v>
      </c>
      <c r="Q561" s="37">
        <v>0</v>
      </c>
      <c r="R561" s="37">
        <v>0</v>
      </c>
      <c r="S561" s="37">
        <v>1</v>
      </c>
      <c r="T561" s="22">
        <v>0</v>
      </c>
      <c r="U561" s="24">
        <v>1</v>
      </c>
      <c r="V561" s="76">
        <v>0</v>
      </c>
      <c r="W561" s="71">
        <f t="shared" si="24"/>
        <v>-2.2114201762724375</v>
      </c>
      <c r="X561" s="68">
        <f t="shared" si="25"/>
        <v>9.8729630889034511E-2</v>
      </c>
      <c r="Y561" s="109">
        <f t="shared" si="26"/>
        <v>9.7475400154849977E-3</v>
      </c>
    </row>
    <row r="562" spans="2:25" x14ac:dyDescent="0.25">
      <c r="B562" s="26">
        <f>IF('Training Data'!A559="M",1,0)</f>
        <v>1</v>
      </c>
      <c r="C562" s="22">
        <f>IF('Training Data'!A559="F",1,0)</f>
        <v>0</v>
      </c>
      <c r="D562" s="26">
        <f>IF('Training Data'!$B559="H",1,0)</f>
        <v>1</v>
      </c>
      <c r="E562" s="22">
        <f>IF('Training Data'!$B559="A",1,0)</f>
        <v>0</v>
      </c>
      <c r="F562" s="37">
        <v>0</v>
      </c>
      <c r="G562" s="37">
        <v>0</v>
      </c>
      <c r="H562" s="37">
        <v>0</v>
      </c>
      <c r="I562" s="37">
        <v>0</v>
      </c>
      <c r="J562" s="37">
        <v>0</v>
      </c>
      <c r="K562" s="37">
        <v>0</v>
      </c>
      <c r="L562" s="37">
        <v>0</v>
      </c>
      <c r="M562" s="37">
        <v>0</v>
      </c>
      <c r="N562" s="37">
        <v>0</v>
      </c>
      <c r="O562" s="37">
        <v>0</v>
      </c>
      <c r="P562" s="37">
        <v>0</v>
      </c>
      <c r="Q562" s="37">
        <v>0</v>
      </c>
      <c r="R562" s="37">
        <v>0</v>
      </c>
      <c r="S562" s="37">
        <v>0</v>
      </c>
      <c r="T562" s="22">
        <v>0</v>
      </c>
      <c r="U562" s="24">
        <v>1</v>
      </c>
      <c r="V562" s="76">
        <v>0</v>
      </c>
      <c r="W562" s="71">
        <f t="shared" si="24"/>
        <v>-1.0675000042601366</v>
      </c>
      <c r="X562" s="68">
        <f t="shared" si="25"/>
        <v>0.25587880488556508</v>
      </c>
      <c r="Y562" s="109">
        <f t="shared" si="26"/>
        <v>6.547396278966508E-2</v>
      </c>
    </row>
    <row r="563" spans="2:25" x14ac:dyDescent="0.25">
      <c r="B563" s="26">
        <f>IF('Training Data'!A560="M",1,0)</f>
        <v>0</v>
      </c>
      <c r="C563" s="22">
        <f>IF('Training Data'!A560="F",1,0)</f>
        <v>1</v>
      </c>
      <c r="D563" s="26">
        <f>IF('Training Data'!$B560="H",1,0)</f>
        <v>0</v>
      </c>
      <c r="E563" s="22">
        <f>IF('Training Data'!$B560="A",1,0)</f>
        <v>1</v>
      </c>
      <c r="F563" s="37">
        <v>0</v>
      </c>
      <c r="G563" s="37">
        <v>0</v>
      </c>
      <c r="H563" s="37">
        <v>0</v>
      </c>
      <c r="I563" s="37">
        <v>0</v>
      </c>
      <c r="J563" s="37">
        <v>0</v>
      </c>
      <c r="K563" s="37">
        <v>0</v>
      </c>
      <c r="L563" s="37">
        <v>0</v>
      </c>
      <c r="M563" s="37">
        <v>0</v>
      </c>
      <c r="N563" s="37">
        <v>0</v>
      </c>
      <c r="O563" s="37">
        <v>0</v>
      </c>
      <c r="P563" s="37">
        <v>0</v>
      </c>
      <c r="Q563" s="37">
        <v>0</v>
      </c>
      <c r="R563" s="37">
        <v>1</v>
      </c>
      <c r="S563" s="37">
        <v>0</v>
      </c>
      <c r="T563" s="22">
        <v>0</v>
      </c>
      <c r="U563" s="24">
        <v>1</v>
      </c>
      <c r="V563" s="76">
        <v>0</v>
      </c>
      <c r="W563" s="71">
        <f t="shared" si="24"/>
        <v>0.93271248049409039</v>
      </c>
      <c r="X563" s="68">
        <f t="shared" si="25"/>
        <v>0.71762526480791622</v>
      </c>
      <c r="Y563" s="109">
        <f t="shared" si="26"/>
        <v>0.51498602069063193</v>
      </c>
    </row>
    <row r="564" spans="2:25" x14ac:dyDescent="0.25">
      <c r="B564" s="26">
        <f>IF('Training Data'!A561="M",1,0)</f>
        <v>1</v>
      </c>
      <c r="C564" s="22">
        <f>IF('Training Data'!A561="F",1,0)</f>
        <v>0</v>
      </c>
      <c r="D564" s="26">
        <f>IF('Training Data'!$B561="H",1,0)</f>
        <v>0</v>
      </c>
      <c r="E564" s="22">
        <f>IF('Training Data'!$B561="A",1,0)</f>
        <v>0</v>
      </c>
      <c r="F564" s="37">
        <v>0</v>
      </c>
      <c r="G564" s="37">
        <v>1</v>
      </c>
      <c r="H564" s="37">
        <v>0</v>
      </c>
      <c r="I564" s="37">
        <v>0</v>
      </c>
      <c r="J564" s="37">
        <v>0</v>
      </c>
      <c r="K564" s="37">
        <v>0</v>
      </c>
      <c r="L564" s="37">
        <v>0</v>
      </c>
      <c r="M564" s="37">
        <v>0</v>
      </c>
      <c r="N564" s="37">
        <v>0</v>
      </c>
      <c r="O564" s="37">
        <v>0</v>
      </c>
      <c r="P564" s="37">
        <v>1</v>
      </c>
      <c r="Q564" s="37">
        <v>0</v>
      </c>
      <c r="R564" s="37">
        <v>0</v>
      </c>
      <c r="S564" s="37">
        <v>0</v>
      </c>
      <c r="T564" s="22">
        <v>0</v>
      </c>
      <c r="U564" s="24">
        <v>1</v>
      </c>
      <c r="V564" s="76">
        <v>0</v>
      </c>
      <c r="W564" s="71">
        <f t="shared" si="24"/>
        <v>-5.4490066402460196</v>
      </c>
      <c r="X564" s="68">
        <f t="shared" si="25"/>
        <v>4.2821588438407797E-3</v>
      </c>
      <c r="Y564" s="109">
        <f t="shared" si="26"/>
        <v>1.8336884363883803E-5</v>
      </c>
    </row>
    <row r="565" spans="2:25" x14ac:dyDescent="0.25">
      <c r="B565" s="26">
        <f>IF('Training Data'!A562="M",1,0)</f>
        <v>0</v>
      </c>
      <c r="C565" s="22">
        <f>IF('Training Data'!A562="F",1,0)</f>
        <v>0</v>
      </c>
      <c r="D565" s="26">
        <f>IF('Training Data'!$B562="H",1,0)</f>
        <v>1</v>
      </c>
      <c r="E565" s="22">
        <f>IF('Training Data'!$B562="A",1,0)</f>
        <v>0</v>
      </c>
      <c r="F565" s="37">
        <v>0</v>
      </c>
      <c r="G565" s="37">
        <v>0</v>
      </c>
      <c r="H565" s="37">
        <v>1</v>
      </c>
      <c r="I565" s="37">
        <v>0</v>
      </c>
      <c r="J565" s="37">
        <v>0</v>
      </c>
      <c r="K565" s="37">
        <v>0</v>
      </c>
      <c r="L565" s="37">
        <v>0</v>
      </c>
      <c r="M565" s="37">
        <v>0</v>
      </c>
      <c r="N565" s="37">
        <v>0</v>
      </c>
      <c r="O565" s="37">
        <v>0</v>
      </c>
      <c r="P565" s="37">
        <v>0</v>
      </c>
      <c r="Q565" s="37">
        <v>0</v>
      </c>
      <c r="R565" s="37">
        <v>0</v>
      </c>
      <c r="S565" s="37">
        <v>0</v>
      </c>
      <c r="T565" s="22">
        <v>0</v>
      </c>
      <c r="U565" s="24">
        <v>1</v>
      </c>
      <c r="V565" s="76">
        <v>0</v>
      </c>
      <c r="W565" s="71">
        <f t="shared" si="24"/>
        <v>-2.5382539385341762</v>
      </c>
      <c r="X565" s="68">
        <f t="shared" si="25"/>
        <v>7.3219570215235064E-2</v>
      </c>
      <c r="Y565" s="109">
        <f t="shared" si="26"/>
        <v>5.3611054625037373E-3</v>
      </c>
    </row>
    <row r="566" spans="2:25" x14ac:dyDescent="0.25">
      <c r="B566" s="26">
        <f>IF('Training Data'!A563="M",1,0)</f>
        <v>0</v>
      </c>
      <c r="C566" s="22">
        <f>IF('Training Data'!A563="F",1,0)</f>
        <v>1</v>
      </c>
      <c r="D566" s="26">
        <f>IF('Training Data'!$B563="H",1,0)</f>
        <v>0</v>
      </c>
      <c r="E566" s="22">
        <f>IF('Training Data'!$B563="A",1,0)</f>
        <v>1</v>
      </c>
      <c r="F566" s="37">
        <v>0</v>
      </c>
      <c r="G566" s="37">
        <v>0</v>
      </c>
      <c r="H566" s="37">
        <v>1</v>
      </c>
      <c r="I566" s="37">
        <v>0</v>
      </c>
      <c r="J566" s="37">
        <v>0</v>
      </c>
      <c r="K566" s="37">
        <v>0</v>
      </c>
      <c r="L566" s="37">
        <v>0</v>
      </c>
      <c r="M566" s="37">
        <v>0</v>
      </c>
      <c r="N566" s="37">
        <v>0</v>
      </c>
      <c r="O566" s="37">
        <v>0</v>
      </c>
      <c r="P566" s="37">
        <v>1</v>
      </c>
      <c r="Q566" s="37">
        <v>0</v>
      </c>
      <c r="R566" s="37">
        <v>0</v>
      </c>
      <c r="S566" s="37">
        <v>0</v>
      </c>
      <c r="T566" s="22">
        <v>0</v>
      </c>
      <c r="U566" s="24">
        <v>1</v>
      </c>
      <c r="V566" s="76">
        <v>0</v>
      </c>
      <c r="W566" s="71">
        <f t="shared" si="24"/>
        <v>-4.2270359065295624</v>
      </c>
      <c r="X566" s="68">
        <f t="shared" si="25"/>
        <v>1.4385622548107678E-2</v>
      </c>
      <c r="Y566" s="109">
        <f t="shared" si="26"/>
        <v>2.0694613609662405E-4</v>
      </c>
    </row>
    <row r="567" spans="2:25" x14ac:dyDescent="0.25">
      <c r="B567" s="26">
        <f>IF('Training Data'!A564="M",1,0)</f>
        <v>0</v>
      </c>
      <c r="C567" s="22">
        <f>IF('Training Data'!A564="F",1,0)</f>
        <v>1</v>
      </c>
      <c r="D567" s="26">
        <f>IF('Training Data'!$B564="H",1,0)</f>
        <v>1</v>
      </c>
      <c r="E567" s="22">
        <f>IF('Training Data'!$B564="A",1,0)</f>
        <v>0</v>
      </c>
      <c r="F567" s="37">
        <v>0</v>
      </c>
      <c r="G567" s="37">
        <v>0</v>
      </c>
      <c r="H567" s="37">
        <v>0</v>
      </c>
      <c r="I567" s="37">
        <v>0</v>
      </c>
      <c r="J567" s="37">
        <v>0</v>
      </c>
      <c r="K567" s="37">
        <v>0</v>
      </c>
      <c r="L567" s="37">
        <v>0</v>
      </c>
      <c r="M567" s="37">
        <v>0</v>
      </c>
      <c r="N567" s="37">
        <v>0</v>
      </c>
      <c r="O567" s="37">
        <v>0</v>
      </c>
      <c r="P567" s="37">
        <v>0</v>
      </c>
      <c r="Q567" s="37">
        <v>0</v>
      </c>
      <c r="R567" s="37">
        <v>0</v>
      </c>
      <c r="S567" s="37">
        <v>1</v>
      </c>
      <c r="T567" s="22">
        <v>0</v>
      </c>
      <c r="U567" s="24">
        <v>1</v>
      </c>
      <c r="V567" s="76">
        <v>0</v>
      </c>
      <c r="W567" s="71">
        <f t="shared" si="24"/>
        <v>-2.281431798965261</v>
      </c>
      <c r="X567" s="68">
        <f t="shared" si="25"/>
        <v>9.2672491068527513E-2</v>
      </c>
      <c r="Y567" s="109">
        <f t="shared" si="26"/>
        <v>8.588190600846311E-3</v>
      </c>
    </row>
    <row r="568" spans="2:25" x14ac:dyDescent="0.25">
      <c r="B568" s="26">
        <f>IF('Training Data'!A565="M",1,0)</f>
        <v>1</v>
      </c>
      <c r="C568" s="22">
        <f>IF('Training Data'!A565="F",1,0)</f>
        <v>0</v>
      </c>
      <c r="D568" s="26">
        <f>IF('Training Data'!$B565="H",1,0)</f>
        <v>1</v>
      </c>
      <c r="E568" s="22">
        <f>IF('Training Data'!$B565="A",1,0)</f>
        <v>0</v>
      </c>
      <c r="F568" s="37">
        <v>0</v>
      </c>
      <c r="G568" s="37">
        <v>0</v>
      </c>
      <c r="H568" s="37">
        <v>1</v>
      </c>
      <c r="I568" s="37">
        <v>0</v>
      </c>
      <c r="J568" s="37">
        <v>0</v>
      </c>
      <c r="K568" s="37">
        <v>0</v>
      </c>
      <c r="L568" s="37">
        <v>1</v>
      </c>
      <c r="M568" s="37">
        <v>0</v>
      </c>
      <c r="N568" s="37">
        <v>0</v>
      </c>
      <c r="O568" s="37">
        <v>0</v>
      </c>
      <c r="P568" s="37">
        <v>0</v>
      </c>
      <c r="Q568" s="37">
        <v>0</v>
      </c>
      <c r="R568" s="37">
        <v>0</v>
      </c>
      <c r="S568" s="37">
        <v>0</v>
      </c>
      <c r="T568" s="22">
        <v>0</v>
      </c>
      <c r="U568" s="24">
        <v>1</v>
      </c>
      <c r="V568" s="76">
        <v>0</v>
      </c>
      <c r="W568" s="71">
        <f t="shared" si="24"/>
        <v>-1.2664631238376645</v>
      </c>
      <c r="X568" s="68">
        <f t="shared" si="25"/>
        <v>0.21986330811494686</v>
      </c>
      <c r="Y568" s="109">
        <f t="shared" si="26"/>
        <v>4.8339874255248057E-2</v>
      </c>
    </row>
    <row r="569" spans="2:25" x14ac:dyDescent="0.25">
      <c r="B569" s="26">
        <f>IF('Training Data'!A566="M",1,0)</f>
        <v>1</v>
      </c>
      <c r="C569" s="22">
        <f>IF('Training Data'!A566="F",1,0)</f>
        <v>0</v>
      </c>
      <c r="D569" s="26">
        <f>IF('Training Data'!$B566="H",1,0)</f>
        <v>0</v>
      </c>
      <c r="E569" s="22">
        <f>IF('Training Data'!$B566="A",1,0)</f>
        <v>0</v>
      </c>
      <c r="F569" s="37">
        <v>0</v>
      </c>
      <c r="G569" s="37">
        <v>0</v>
      </c>
      <c r="H569" s="37">
        <v>1</v>
      </c>
      <c r="I569" s="37">
        <v>0</v>
      </c>
      <c r="J569" s="37">
        <v>0</v>
      </c>
      <c r="K569" s="37">
        <v>0</v>
      </c>
      <c r="L569" s="37">
        <v>0</v>
      </c>
      <c r="M569" s="37">
        <v>0</v>
      </c>
      <c r="N569" s="37">
        <v>0</v>
      </c>
      <c r="O569" s="37">
        <v>0</v>
      </c>
      <c r="P569" s="37">
        <v>0</v>
      </c>
      <c r="Q569" s="37">
        <v>0</v>
      </c>
      <c r="R569" s="37">
        <v>0</v>
      </c>
      <c r="S569" s="37">
        <v>0</v>
      </c>
      <c r="T569" s="22">
        <v>0</v>
      </c>
      <c r="U569" s="24">
        <v>1</v>
      </c>
      <c r="V569" s="76">
        <v>0</v>
      </c>
      <c r="W569" s="71">
        <f t="shared" si="24"/>
        <v>-2.9184091454029257</v>
      </c>
      <c r="X569" s="68">
        <f t="shared" si="25"/>
        <v>5.1250999964243323E-2</v>
      </c>
      <c r="Y569" s="109">
        <f t="shared" si="26"/>
        <v>2.6266649973348691E-3</v>
      </c>
    </row>
    <row r="570" spans="2:25" x14ac:dyDescent="0.25">
      <c r="B570" s="26">
        <f>IF('Training Data'!A567="M",1,0)</f>
        <v>1</v>
      </c>
      <c r="C570" s="22">
        <f>IF('Training Data'!A567="F",1,0)</f>
        <v>0</v>
      </c>
      <c r="D570" s="26">
        <f>IF('Training Data'!$B567="H",1,0)</f>
        <v>1</v>
      </c>
      <c r="E570" s="22">
        <f>IF('Training Data'!$B567="A",1,0)</f>
        <v>0</v>
      </c>
      <c r="F570" s="37">
        <v>0</v>
      </c>
      <c r="G570" s="37">
        <v>0</v>
      </c>
      <c r="H570" s="37">
        <v>0</v>
      </c>
      <c r="I570" s="37">
        <v>0</v>
      </c>
      <c r="J570" s="37">
        <v>0</v>
      </c>
      <c r="K570" s="37">
        <v>0</v>
      </c>
      <c r="L570" s="37">
        <v>0</v>
      </c>
      <c r="M570" s="37">
        <v>0</v>
      </c>
      <c r="N570" s="37">
        <v>0</v>
      </c>
      <c r="O570" s="37">
        <v>0</v>
      </c>
      <c r="P570" s="37">
        <v>1</v>
      </c>
      <c r="Q570" s="37">
        <v>0</v>
      </c>
      <c r="R570" s="37">
        <v>0</v>
      </c>
      <c r="S570" s="37">
        <v>0</v>
      </c>
      <c r="T570" s="22">
        <v>0</v>
      </c>
      <c r="U570" s="24">
        <v>1</v>
      </c>
      <c r="V570" s="76">
        <v>0</v>
      </c>
      <c r="W570" s="71">
        <f t="shared" si="24"/>
        <v>-2.6482280752285008</v>
      </c>
      <c r="X570" s="68">
        <f t="shared" si="25"/>
        <v>6.6098305141443936E-2</v>
      </c>
      <c r="Y570" s="109">
        <f t="shared" si="26"/>
        <v>4.3689859425714338E-3</v>
      </c>
    </row>
    <row r="571" spans="2:25" x14ac:dyDescent="0.25">
      <c r="B571" s="26">
        <f>IF('Training Data'!A568="M",1,0)</f>
        <v>1</v>
      </c>
      <c r="C571" s="22">
        <f>IF('Training Data'!A568="F",1,0)</f>
        <v>0</v>
      </c>
      <c r="D571" s="26">
        <f>IF('Training Data'!$B568="H",1,0)</f>
        <v>1</v>
      </c>
      <c r="E571" s="22">
        <f>IF('Training Data'!$B568="A",1,0)</f>
        <v>0</v>
      </c>
      <c r="F571" s="37">
        <v>0</v>
      </c>
      <c r="G571" s="37">
        <v>0</v>
      </c>
      <c r="H571" s="37">
        <v>0</v>
      </c>
      <c r="I571" s="37">
        <v>0</v>
      </c>
      <c r="J571" s="37">
        <v>0</v>
      </c>
      <c r="K571" s="37">
        <v>0</v>
      </c>
      <c r="L571" s="37">
        <v>0</v>
      </c>
      <c r="M571" s="37">
        <v>0</v>
      </c>
      <c r="N571" s="37">
        <v>0</v>
      </c>
      <c r="O571" s="37">
        <v>0</v>
      </c>
      <c r="P571" s="37">
        <v>0</v>
      </c>
      <c r="Q571" s="37">
        <v>0</v>
      </c>
      <c r="R571" s="37">
        <v>0</v>
      </c>
      <c r="S571" s="37">
        <v>0</v>
      </c>
      <c r="T571" s="22">
        <v>0</v>
      </c>
      <c r="U571" s="24">
        <v>1</v>
      </c>
      <c r="V571" s="76">
        <v>0</v>
      </c>
      <c r="W571" s="71">
        <f t="shared" si="24"/>
        <v>-1.0675000042601366</v>
      </c>
      <c r="X571" s="68">
        <f t="shared" si="25"/>
        <v>0.25587880488556508</v>
      </c>
      <c r="Y571" s="109">
        <f t="shared" si="26"/>
        <v>6.547396278966508E-2</v>
      </c>
    </row>
    <row r="572" spans="2:25" x14ac:dyDescent="0.25">
      <c r="B572" s="26">
        <f>IF('Training Data'!A569="M",1,0)</f>
        <v>0</v>
      </c>
      <c r="C572" s="22">
        <f>IF('Training Data'!A569="F",1,0)</f>
        <v>1</v>
      </c>
      <c r="D572" s="26">
        <f>IF('Training Data'!$B569="H",1,0)</f>
        <v>1</v>
      </c>
      <c r="E572" s="22">
        <f>IF('Training Data'!$B569="A",1,0)</f>
        <v>0</v>
      </c>
      <c r="F572" s="37">
        <v>0</v>
      </c>
      <c r="G572" s="37">
        <v>0</v>
      </c>
      <c r="H572" s="37">
        <v>0</v>
      </c>
      <c r="I572" s="37">
        <v>0</v>
      </c>
      <c r="J572" s="37">
        <v>0</v>
      </c>
      <c r="K572" s="37">
        <v>0</v>
      </c>
      <c r="L572" s="37">
        <v>0</v>
      </c>
      <c r="M572" s="37">
        <v>0</v>
      </c>
      <c r="N572" s="37">
        <v>0</v>
      </c>
      <c r="O572" s="37">
        <v>0</v>
      </c>
      <c r="P572" s="37">
        <v>0</v>
      </c>
      <c r="Q572" s="37">
        <v>1</v>
      </c>
      <c r="R572" s="37">
        <v>0</v>
      </c>
      <c r="S572" s="37">
        <v>0</v>
      </c>
      <c r="T572" s="22">
        <v>0</v>
      </c>
      <c r="U572" s="24">
        <v>1</v>
      </c>
      <c r="V572" s="76">
        <v>0</v>
      </c>
      <c r="W572" s="71">
        <f t="shared" si="24"/>
        <v>1.2056986507435123</v>
      </c>
      <c r="X572" s="68">
        <f t="shared" si="25"/>
        <v>0.76953699013831545</v>
      </c>
      <c r="Y572" s="109">
        <f t="shared" si="26"/>
        <v>0.59218717919113784</v>
      </c>
    </row>
    <row r="573" spans="2:25" x14ac:dyDescent="0.25">
      <c r="B573" s="26">
        <f>IF('Training Data'!A570="M",1,0)</f>
        <v>0</v>
      </c>
      <c r="C573" s="22">
        <f>IF('Training Data'!A570="F",1,0)</f>
        <v>1</v>
      </c>
      <c r="D573" s="26">
        <f>IF('Training Data'!$B570="H",1,0)</f>
        <v>1</v>
      </c>
      <c r="E573" s="22">
        <f>IF('Training Data'!$B570="A",1,0)</f>
        <v>0</v>
      </c>
      <c r="F573" s="37">
        <v>0</v>
      </c>
      <c r="G573" s="37">
        <v>0</v>
      </c>
      <c r="H573" s="37">
        <v>0</v>
      </c>
      <c r="I573" s="37">
        <v>0</v>
      </c>
      <c r="J573" s="37">
        <v>0</v>
      </c>
      <c r="K573" s="37">
        <v>0</v>
      </c>
      <c r="L573" s="37">
        <v>0</v>
      </c>
      <c r="M573" s="37">
        <v>0</v>
      </c>
      <c r="N573" s="37">
        <v>0</v>
      </c>
      <c r="O573" s="37">
        <v>0</v>
      </c>
      <c r="P573" s="37">
        <v>0</v>
      </c>
      <c r="Q573" s="37">
        <v>0</v>
      </c>
      <c r="R573" s="37">
        <v>0</v>
      </c>
      <c r="S573" s="37">
        <v>0</v>
      </c>
      <c r="T573" s="22">
        <v>0</v>
      </c>
      <c r="U573" s="24">
        <v>1</v>
      </c>
      <c r="V573" s="76">
        <v>0</v>
      </c>
      <c r="W573" s="71">
        <f t="shared" si="24"/>
        <v>-0.72444751721360601</v>
      </c>
      <c r="X573" s="68">
        <f t="shared" si="25"/>
        <v>0.32641436219367859</v>
      </c>
      <c r="Y573" s="109">
        <f t="shared" si="26"/>
        <v>0.10654633584630599</v>
      </c>
    </row>
    <row r="574" spans="2:25" x14ac:dyDescent="0.25">
      <c r="B574" s="26">
        <f>IF('Training Data'!A571="M",1,0)</f>
        <v>0</v>
      </c>
      <c r="C574" s="22">
        <f>IF('Training Data'!A571="F",1,0)</f>
        <v>1</v>
      </c>
      <c r="D574" s="26">
        <f>IF('Training Data'!$B571="H",1,0)</f>
        <v>1</v>
      </c>
      <c r="E574" s="22">
        <f>IF('Training Data'!$B571="A",1,0)</f>
        <v>0</v>
      </c>
      <c r="F574" s="37">
        <v>0</v>
      </c>
      <c r="G574" s="37">
        <v>0</v>
      </c>
      <c r="H574" s="37">
        <v>0</v>
      </c>
      <c r="I574" s="37">
        <v>0</v>
      </c>
      <c r="J574" s="37">
        <v>0</v>
      </c>
      <c r="K574" s="37">
        <v>0</v>
      </c>
      <c r="L574" s="37">
        <v>0</v>
      </c>
      <c r="M574" s="37">
        <v>0</v>
      </c>
      <c r="N574" s="37">
        <v>0</v>
      </c>
      <c r="O574" s="37">
        <v>0</v>
      </c>
      <c r="P574" s="37">
        <v>0</v>
      </c>
      <c r="Q574" s="37">
        <v>0</v>
      </c>
      <c r="R574" s="37">
        <v>0</v>
      </c>
      <c r="S574" s="37">
        <v>0</v>
      </c>
      <c r="T574" s="22">
        <v>0</v>
      </c>
      <c r="U574" s="24">
        <v>1</v>
      </c>
      <c r="V574" s="76">
        <v>0</v>
      </c>
      <c r="W574" s="71">
        <f t="shared" si="24"/>
        <v>-0.72444751721360601</v>
      </c>
      <c r="X574" s="68">
        <f t="shared" si="25"/>
        <v>0.32641436219367859</v>
      </c>
      <c r="Y574" s="109">
        <f t="shared" si="26"/>
        <v>0.10654633584630599</v>
      </c>
    </row>
    <row r="575" spans="2:25" x14ac:dyDescent="0.25">
      <c r="B575" s="26">
        <f>IF('Training Data'!A572="M",1,0)</f>
        <v>0</v>
      </c>
      <c r="C575" s="22">
        <f>IF('Training Data'!A572="F",1,0)</f>
        <v>1</v>
      </c>
      <c r="D575" s="26">
        <f>IF('Training Data'!$B572="H",1,0)</f>
        <v>0</v>
      </c>
      <c r="E575" s="22">
        <f>IF('Training Data'!$B572="A",1,0)</f>
        <v>1</v>
      </c>
      <c r="F575" s="37">
        <v>0</v>
      </c>
      <c r="G575" s="37">
        <v>0</v>
      </c>
      <c r="H575" s="37">
        <v>0</v>
      </c>
      <c r="I575" s="37">
        <v>0</v>
      </c>
      <c r="J575" s="37">
        <v>0</v>
      </c>
      <c r="K575" s="37">
        <v>0</v>
      </c>
      <c r="L575" s="37">
        <v>0</v>
      </c>
      <c r="M575" s="37">
        <v>0</v>
      </c>
      <c r="N575" s="37">
        <v>0</v>
      </c>
      <c r="O575" s="37">
        <v>0</v>
      </c>
      <c r="P575" s="37">
        <v>0</v>
      </c>
      <c r="Q575" s="37">
        <v>0</v>
      </c>
      <c r="R575" s="37">
        <v>0</v>
      </c>
      <c r="S575" s="37">
        <v>0</v>
      </c>
      <c r="T575" s="22">
        <v>0</v>
      </c>
      <c r="U575" s="24">
        <v>1</v>
      </c>
      <c r="V575" s="76">
        <v>0</v>
      </c>
      <c r="W575" s="71">
        <f t="shared" si="24"/>
        <v>-0.38233458467905479</v>
      </c>
      <c r="X575" s="68">
        <f t="shared" si="25"/>
        <v>0.40556394725733269</v>
      </c>
      <c r="Y575" s="109">
        <f t="shared" si="26"/>
        <v>0.16448211531494852</v>
      </c>
    </row>
    <row r="576" spans="2:25" x14ac:dyDescent="0.25">
      <c r="B576" s="26">
        <f>IF('Training Data'!A573="M",1,0)</f>
        <v>0</v>
      </c>
      <c r="C576" s="22">
        <f>IF('Training Data'!A573="F",1,0)</f>
        <v>1</v>
      </c>
      <c r="D576" s="26">
        <f>IF('Training Data'!$B573="H",1,0)</f>
        <v>0</v>
      </c>
      <c r="E576" s="22">
        <f>IF('Training Data'!$B573="A",1,0)</f>
        <v>0</v>
      </c>
      <c r="F576" s="37">
        <v>0</v>
      </c>
      <c r="G576" s="37">
        <v>0</v>
      </c>
      <c r="H576" s="37">
        <v>0</v>
      </c>
      <c r="I576" s="37">
        <v>0</v>
      </c>
      <c r="J576" s="37">
        <v>0</v>
      </c>
      <c r="K576" s="37">
        <v>0</v>
      </c>
      <c r="L576" s="37">
        <v>0</v>
      </c>
      <c r="M576" s="37">
        <v>0</v>
      </c>
      <c r="N576" s="37">
        <v>0</v>
      </c>
      <c r="O576" s="37">
        <v>0</v>
      </c>
      <c r="P576" s="37">
        <v>0</v>
      </c>
      <c r="Q576" s="37">
        <v>0</v>
      </c>
      <c r="R576" s="37">
        <v>0</v>
      </c>
      <c r="S576" s="37">
        <v>0</v>
      </c>
      <c r="T576" s="22">
        <v>0</v>
      </c>
      <c r="U576" s="24">
        <v>1</v>
      </c>
      <c r="V576" s="76">
        <v>0</v>
      </c>
      <c r="W576" s="71">
        <f t="shared" si="24"/>
        <v>-0.31138340747425192</v>
      </c>
      <c r="X576" s="68">
        <f t="shared" si="25"/>
        <v>0.42277710076227221</v>
      </c>
      <c r="Y576" s="109">
        <f t="shared" si="26"/>
        <v>0.17874047692895248</v>
      </c>
    </row>
    <row r="577" spans="2:25" x14ac:dyDescent="0.25">
      <c r="B577" s="26">
        <f>IF('Training Data'!A574="M",1,0)</f>
        <v>1</v>
      </c>
      <c r="C577" s="22">
        <f>IF('Training Data'!A574="F",1,0)</f>
        <v>0</v>
      </c>
      <c r="D577" s="26">
        <f>IF('Training Data'!$B574="H",1,0)</f>
        <v>1</v>
      </c>
      <c r="E577" s="22">
        <f>IF('Training Data'!$B574="A",1,0)</f>
        <v>0</v>
      </c>
      <c r="F577" s="37">
        <v>0</v>
      </c>
      <c r="G577" s="37">
        <v>1</v>
      </c>
      <c r="H577" s="37">
        <v>0</v>
      </c>
      <c r="I577" s="37">
        <v>0</v>
      </c>
      <c r="J577" s="37">
        <v>0</v>
      </c>
      <c r="K577" s="37">
        <v>0</v>
      </c>
      <c r="L577" s="37">
        <v>0</v>
      </c>
      <c r="M577" s="37">
        <v>0</v>
      </c>
      <c r="N577" s="37">
        <v>0</v>
      </c>
      <c r="O577" s="37">
        <v>0</v>
      </c>
      <c r="P577" s="37">
        <v>0</v>
      </c>
      <c r="Q577" s="37">
        <v>0</v>
      </c>
      <c r="R577" s="37">
        <v>0</v>
      </c>
      <c r="S577" s="37">
        <v>0</v>
      </c>
      <c r="T577" s="22">
        <v>0</v>
      </c>
      <c r="U577" s="24">
        <v>1</v>
      </c>
      <c r="V577" s="76">
        <v>0</v>
      </c>
      <c r="W577" s="71">
        <f t="shared" si="24"/>
        <v>-4.2813426790170093</v>
      </c>
      <c r="X577" s="68">
        <f t="shared" si="25"/>
        <v>1.3635588724024834E-2</v>
      </c>
      <c r="Y577" s="109">
        <f t="shared" si="26"/>
        <v>1.8592927985075318E-4</v>
      </c>
    </row>
    <row r="578" spans="2:25" x14ac:dyDescent="0.25">
      <c r="B578" s="26">
        <f>IF('Training Data'!A575="M",1,0)</f>
        <v>0</v>
      </c>
      <c r="C578" s="22">
        <f>IF('Training Data'!A575="F",1,0)</f>
        <v>1</v>
      </c>
      <c r="D578" s="26">
        <f>IF('Training Data'!$B575="H",1,0)</f>
        <v>0</v>
      </c>
      <c r="E578" s="22">
        <f>IF('Training Data'!$B575="A",1,0)</f>
        <v>1</v>
      </c>
      <c r="F578" s="37">
        <v>0</v>
      </c>
      <c r="G578" s="37">
        <v>0</v>
      </c>
      <c r="H578" s="37">
        <v>0</v>
      </c>
      <c r="I578" s="37">
        <v>0</v>
      </c>
      <c r="J578" s="37">
        <v>0</v>
      </c>
      <c r="K578" s="37">
        <v>0</v>
      </c>
      <c r="L578" s="37">
        <v>0</v>
      </c>
      <c r="M578" s="37">
        <v>0</v>
      </c>
      <c r="N578" s="37">
        <v>0</v>
      </c>
      <c r="O578" s="37">
        <v>0</v>
      </c>
      <c r="P578" s="37">
        <v>0</v>
      </c>
      <c r="Q578" s="37">
        <v>0</v>
      </c>
      <c r="R578" s="37">
        <v>0</v>
      </c>
      <c r="S578" s="37">
        <v>1</v>
      </c>
      <c r="T578" s="22">
        <v>0</v>
      </c>
      <c r="U578" s="24">
        <v>1</v>
      </c>
      <c r="V578" s="76">
        <v>0</v>
      </c>
      <c r="W578" s="71">
        <f t="shared" si="24"/>
        <v>-1.9393188664307099</v>
      </c>
      <c r="X578" s="68">
        <f t="shared" si="25"/>
        <v>0.12572270525354098</v>
      </c>
      <c r="Y578" s="109">
        <f t="shared" si="26"/>
        <v>1.5806198616268741E-2</v>
      </c>
    </row>
    <row r="579" spans="2:25" x14ac:dyDescent="0.25">
      <c r="B579" s="26">
        <f>IF('Training Data'!A576="M",1,0)</f>
        <v>1</v>
      </c>
      <c r="C579" s="22">
        <f>IF('Training Data'!A576="F",1,0)</f>
        <v>0</v>
      </c>
      <c r="D579" s="26">
        <f>IF('Training Data'!$B576="H",1,0)</f>
        <v>1</v>
      </c>
      <c r="E579" s="22">
        <f>IF('Training Data'!$B576="A",1,0)</f>
        <v>0</v>
      </c>
      <c r="F579" s="37">
        <v>0</v>
      </c>
      <c r="G579" s="37">
        <v>0</v>
      </c>
      <c r="H579" s="37">
        <v>0</v>
      </c>
      <c r="I579" s="37">
        <v>0</v>
      </c>
      <c r="J579" s="37">
        <v>0</v>
      </c>
      <c r="K579" s="37">
        <v>0</v>
      </c>
      <c r="L579" s="37">
        <v>0</v>
      </c>
      <c r="M579" s="37">
        <v>0</v>
      </c>
      <c r="N579" s="37">
        <v>0</v>
      </c>
      <c r="O579" s="37">
        <v>0</v>
      </c>
      <c r="P579" s="37">
        <v>0</v>
      </c>
      <c r="Q579" s="37">
        <v>0</v>
      </c>
      <c r="R579" s="37">
        <v>0</v>
      </c>
      <c r="S579" s="37">
        <v>0</v>
      </c>
      <c r="T579" s="22">
        <v>0</v>
      </c>
      <c r="U579" s="24">
        <v>1</v>
      </c>
      <c r="V579" s="76">
        <v>0</v>
      </c>
      <c r="W579" s="71">
        <f t="shared" si="24"/>
        <v>-1.0675000042601366</v>
      </c>
      <c r="X579" s="68">
        <f t="shared" si="25"/>
        <v>0.25587880488556508</v>
      </c>
      <c r="Y579" s="109">
        <f t="shared" si="26"/>
        <v>6.547396278966508E-2</v>
      </c>
    </row>
    <row r="580" spans="2:25" x14ac:dyDescent="0.25">
      <c r="B580" s="26">
        <f>IF('Training Data'!A577="M",1,0)</f>
        <v>0</v>
      </c>
      <c r="C580" s="22">
        <f>IF('Training Data'!A577="F",1,0)</f>
        <v>0</v>
      </c>
      <c r="D580" s="26">
        <f>IF('Training Data'!$B577="H",1,0)</f>
        <v>1</v>
      </c>
      <c r="E580" s="22">
        <f>IF('Training Data'!$B577="A",1,0)</f>
        <v>0</v>
      </c>
      <c r="F580" s="37">
        <v>0</v>
      </c>
      <c r="G580" s="37">
        <v>0</v>
      </c>
      <c r="H580" s="37">
        <v>0</v>
      </c>
      <c r="I580" s="37">
        <v>0</v>
      </c>
      <c r="J580" s="37">
        <v>0</v>
      </c>
      <c r="K580" s="37">
        <v>0</v>
      </c>
      <c r="L580" s="37">
        <v>0</v>
      </c>
      <c r="M580" s="37">
        <v>0</v>
      </c>
      <c r="N580" s="37">
        <v>0</v>
      </c>
      <c r="O580" s="37">
        <v>0</v>
      </c>
      <c r="P580" s="37">
        <v>0</v>
      </c>
      <c r="Q580" s="37">
        <v>0</v>
      </c>
      <c r="R580" s="37">
        <v>0</v>
      </c>
      <c r="S580" s="37">
        <v>0</v>
      </c>
      <c r="T580" s="22">
        <v>0</v>
      </c>
      <c r="U580" s="24">
        <v>1</v>
      </c>
      <c r="V580" s="76">
        <v>0</v>
      </c>
      <c r="W580" s="71">
        <f t="shared" si="24"/>
        <v>-0.27428068765203323</v>
      </c>
      <c r="X580" s="68">
        <f t="shared" si="25"/>
        <v>0.43185649579712315</v>
      </c>
      <c r="Y580" s="109">
        <f t="shared" si="26"/>
        <v>0.18650003296217066</v>
      </c>
    </row>
    <row r="581" spans="2:25" x14ac:dyDescent="0.25">
      <c r="B581" s="26">
        <f>IF('Training Data'!A578="M",1,0)</f>
        <v>0</v>
      </c>
      <c r="C581" s="22">
        <f>IF('Training Data'!A578="F",1,0)</f>
        <v>1</v>
      </c>
      <c r="D581" s="26">
        <f>IF('Training Data'!$B578="H",1,0)</f>
        <v>1</v>
      </c>
      <c r="E581" s="22">
        <f>IF('Training Data'!$B578="A",1,0)</f>
        <v>0</v>
      </c>
      <c r="F581" s="37">
        <v>0</v>
      </c>
      <c r="G581" s="37">
        <v>0</v>
      </c>
      <c r="H581" s="37">
        <v>0</v>
      </c>
      <c r="I581" s="37">
        <v>0</v>
      </c>
      <c r="J581" s="37">
        <v>0</v>
      </c>
      <c r="K581" s="37">
        <v>0</v>
      </c>
      <c r="L581" s="37">
        <v>0</v>
      </c>
      <c r="M581" s="37">
        <v>0</v>
      </c>
      <c r="N581" s="37">
        <v>0</v>
      </c>
      <c r="O581" s="37">
        <v>0</v>
      </c>
      <c r="P581" s="37">
        <v>1</v>
      </c>
      <c r="Q581" s="37">
        <v>0</v>
      </c>
      <c r="R581" s="37">
        <v>0</v>
      </c>
      <c r="S581" s="37">
        <v>0</v>
      </c>
      <c r="T581" s="22">
        <v>0</v>
      </c>
      <c r="U581" s="24">
        <v>1</v>
      </c>
      <c r="V581" s="76">
        <v>0</v>
      </c>
      <c r="W581" s="71">
        <f t="shared" ref="W581:W644" si="27">SUMPRODUCT($B$2:$U$2,B581:U581)</f>
        <v>-2.3051755881819704</v>
      </c>
      <c r="X581" s="68">
        <f t="shared" si="25"/>
        <v>9.0695227158977682E-2</v>
      </c>
      <c r="Y581" s="109">
        <f t="shared" si="26"/>
        <v>8.2256242294185631E-3</v>
      </c>
    </row>
    <row r="582" spans="2:25" x14ac:dyDescent="0.25">
      <c r="B582" s="26">
        <f>IF('Training Data'!A579="M",1,0)</f>
        <v>1</v>
      </c>
      <c r="C582" s="22">
        <f>IF('Training Data'!A579="F",1,0)</f>
        <v>0</v>
      </c>
      <c r="D582" s="26">
        <f>IF('Training Data'!$B579="H",1,0)</f>
        <v>0</v>
      </c>
      <c r="E582" s="22">
        <f>IF('Training Data'!$B579="A",1,0)</f>
        <v>0</v>
      </c>
      <c r="F582" s="37">
        <v>0</v>
      </c>
      <c r="G582" s="37">
        <v>0</v>
      </c>
      <c r="H582" s="37">
        <v>0</v>
      </c>
      <c r="I582" s="37">
        <v>0</v>
      </c>
      <c r="J582" s="37">
        <v>0</v>
      </c>
      <c r="K582" s="37">
        <v>0</v>
      </c>
      <c r="L582" s="37">
        <v>0</v>
      </c>
      <c r="M582" s="37">
        <v>0</v>
      </c>
      <c r="N582" s="37">
        <v>0</v>
      </c>
      <c r="O582" s="37">
        <v>0</v>
      </c>
      <c r="P582" s="37">
        <v>0</v>
      </c>
      <c r="Q582" s="37">
        <v>0</v>
      </c>
      <c r="R582" s="37">
        <v>0</v>
      </c>
      <c r="S582" s="37">
        <v>0</v>
      </c>
      <c r="T582" s="22">
        <v>0</v>
      </c>
      <c r="U582" s="24">
        <v>1</v>
      </c>
      <c r="V582" s="76">
        <v>0</v>
      </c>
      <c r="W582" s="71">
        <f t="shared" si="27"/>
        <v>-0.65443589452078244</v>
      </c>
      <c r="X582" s="68">
        <f t="shared" ref="X582:X645" si="28">EXP(W582)/(1+EXP(W582))</f>
        <v>0.34199061600255404</v>
      </c>
      <c r="Y582" s="109">
        <f t="shared" ref="Y582:Y645" si="29">(V582-X582)^2</f>
        <v>0.11695758143380637</v>
      </c>
    </row>
    <row r="583" spans="2:25" x14ac:dyDescent="0.25">
      <c r="B583" s="26">
        <f>IF('Training Data'!A580="M",1,0)</f>
        <v>0</v>
      </c>
      <c r="C583" s="22">
        <f>IF('Training Data'!A580="F",1,0)</f>
        <v>1</v>
      </c>
      <c r="D583" s="26">
        <f>IF('Training Data'!$B580="H",1,0)</f>
        <v>1</v>
      </c>
      <c r="E583" s="22">
        <f>IF('Training Data'!$B580="A",1,0)</f>
        <v>0</v>
      </c>
      <c r="F583" s="37">
        <v>0</v>
      </c>
      <c r="G583" s="37">
        <v>0</v>
      </c>
      <c r="H583" s="37">
        <v>1</v>
      </c>
      <c r="I583" s="37">
        <v>0</v>
      </c>
      <c r="J583" s="37">
        <v>0</v>
      </c>
      <c r="K583" s="37">
        <v>0</v>
      </c>
      <c r="L583" s="37">
        <v>0</v>
      </c>
      <c r="M583" s="37">
        <v>0</v>
      </c>
      <c r="N583" s="37">
        <v>0</v>
      </c>
      <c r="O583" s="37">
        <v>0</v>
      </c>
      <c r="P583" s="37">
        <v>0</v>
      </c>
      <c r="Q583" s="37">
        <v>0</v>
      </c>
      <c r="R583" s="37">
        <v>0</v>
      </c>
      <c r="S583" s="37">
        <v>0</v>
      </c>
      <c r="T583" s="22">
        <v>0</v>
      </c>
      <c r="U583" s="24">
        <v>1</v>
      </c>
      <c r="V583" s="76">
        <v>0</v>
      </c>
      <c r="W583" s="71">
        <f t="shared" si="27"/>
        <v>-2.9884207680957493</v>
      </c>
      <c r="X583" s="68">
        <f t="shared" si="28"/>
        <v>4.7951734075108492E-2</v>
      </c>
      <c r="Y583" s="109">
        <f t="shared" si="29"/>
        <v>2.299368800809921E-3</v>
      </c>
    </row>
    <row r="584" spans="2:25" x14ac:dyDescent="0.25">
      <c r="B584" s="26">
        <f>IF('Training Data'!A581="M",1,0)</f>
        <v>1</v>
      </c>
      <c r="C584" s="22">
        <f>IF('Training Data'!A581="F",1,0)</f>
        <v>0</v>
      </c>
      <c r="D584" s="26">
        <f>IF('Training Data'!$B581="H",1,0)</f>
        <v>1</v>
      </c>
      <c r="E584" s="22">
        <f>IF('Training Data'!$B581="A",1,0)</f>
        <v>0</v>
      </c>
      <c r="F584" s="37">
        <v>0</v>
      </c>
      <c r="G584" s="37">
        <v>1</v>
      </c>
      <c r="H584" s="37">
        <v>0</v>
      </c>
      <c r="I584" s="37">
        <v>0</v>
      </c>
      <c r="J584" s="37">
        <v>0</v>
      </c>
      <c r="K584" s="37">
        <v>0</v>
      </c>
      <c r="L584" s="37">
        <v>0</v>
      </c>
      <c r="M584" s="37">
        <v>0</v>
      </c>
      <c r="N584" s="37">
        <v>0</v>
      </c>
      <c r="O584" s="37">
        <v>0</v>
      </c>
      <c r="P584" s="37">
        <v>0</v>
      </c>
      <c r="Q584" s="37">
        <v>0</v>
      </c>
      <c r="R584" s="37">
        <v>1</v>
      </c>
      <c r="S584" s="37">
        <v>0</v>
      </c>
      <c r="T584" s="22">
        <v>0</v>
      </c>
      <c r="U584" s="24">
        <v>1</v>
      </c>
      <c r="V584" s="76">
        <v>0</v>
      </c>
      <c r="W584" s="71">
        <f t="shared" si="27"/>
        <v>-2.9662956138438643</v>
      </c>
      <c r="X584" s="68">
        <f t="shared" si="28"/>
        <v>4.8971962030692158E-2</v>
      </c>
      <c r="Y584" s="109">
        <f t="shared" si="29"/>
        <v>2.3982530651355544E-3</v>
      </c>
    </row>
    <row r="585" spans="2:25" x14ac:dyDescent="0.25">
      <c r="B585" s="26">
        <f>IF('Training Data'!A582="M",1,0)</f>
        <v>0</v>
      </c>
      <c r="C585" s="22">
        <f>IF('Training Data'!A582="F",1,0)</f>
        <v>1</v>
      </c>
      <c r="D585" s="26">
        <f>IF('Training Data'!$B582="H",1,0)</f>
        <v>0</v>
      </c>
      <c r="E585" s="22">
        <f>IF('Training Data'!$B582="A",1,0)</f>
        <v>1</v>
      </c>
      <c r="F585" s="37">
        <v>0</v>
      </c>
      <c r="G585" s="37">
        <v>0</v>
      </c>
      <c r="H585" s="37">
        <v>1</v>
      </c>
      <c r="I585" s="37">
        <v>0</v>
      </c>
      <c r="J585" s="37">
        <v>0</v>
      </c>
      <c r="K585" s="37">
        <v>0</v>
      </c>
      <c r="L585" s="37">
        <v>0</v>
      </c>
      <c r="M585" s="37">
        <v>0</v>
      </c>
      <c r="N585" s="37">
        <v>0</v>
      </c>
      <c r="O585" s="37">
        <v>0</v>
      </c>
      <c r="P585" s="37">
        <v>0</v>
      </c>
      <c r="Q585" s="37">
        <v>0</v>
      </c>
      <c r="R585" s="37">
        <v>0</v>
      </c>
      <c r="S585" s="37">
        <v>1</v>
      </c>
      <c r="T585" s="22">
        <v>0</v>
      </c>
      <c r="U585" s="24">
        <v>1</v>
      </c>
      <c r="V585" s="76">
        <v>0</v>
      </c>
      <c r="W585" s="71">
        <f t="shared" si="27"/>
        <v>-4.203292117312853</v>
      </c>
      <c r="X585" s="68">
        <f t="shared" si="28"/>
        <v>1.4726188893120946E-2</v>
      </c>
      <c r="Y585" s="109">
        <f t="shared" si="29"/>
        <v>2.1686063931587873E-4</v>
      </c>
    </row>
    <row r="586" spans="2:25" x14ac:dyDescent="0.25">
      <c r="B586" s="26">
        <f>IF('Training Data'!A583="M",1,0)</f>
        <v>0</v>
      </c>
      <c r="C586" s="22">
        <f>IF('Training Data'!A583="F",1,0)</f>
        <v>1</v>
      </c>
      <c r="D586" s="26">
        <f>IF('Training Data'!$B583="H",1,0)</f>
        <v>1</v>
      </c>
      <c r="E586" s="22">
        <f>IF('Training Data'!$B583="A",1,0)</f>
        <v>0</v>
      </c>
      <c r="F586" s="37">
        <v>0</v>
      </c>
      <c r="G586" s="37">
        <v>1</v>
      </c>
      <c r="H586" s="37">
        <v>0</v>
      </c>
      <c r="I586" s="37">
        <v>0</v>
      </c>
      <c r="J586" s="37">
        <v>0</v>
      </c>
      <c r="K586" s="37">
        <v>0</v>
      </c>
      <c r="L586" s="37">
        <v>0</v>
      </c>
      <c r="M586" s="37">
        <v>0</v>
      </c>
      <c r="N586" s="37">
        <v>0</v>
      </c>
      <c r="O586" s="37">
        <v>0</v>
      </c>
      <c r="P586" s="37">
        <v>0</v>
      </c>
      <c r="Q586" s="37">
        <v>0</v>
      </c>
      <c r="R586" s="37">
        <v>1</v>
      </c>
      <c r="S586" s="37">
        <v>0</v>
      </c>
      <c r="T586" s="22">
        <v>1</v>
      </c>
      <c r="U586" s="24">
        <v>1</v>
      </c>
      <c r="V586" s="76">
        <v>0</v>
      </c>
      <c r="W586" s="71">
        <f t="shared" si="27"/>
        <v>-0.2987092797133174</v>
      </c>
      <c r="X586" s="68">
        <f t="shared" si="28"/>
        <v>0.42587304076686128</v>
      </c>
      <c r="Y586" s="109">
        <f t="shared" si="29"/>
        <v>0.18136784685201268</v>
      </c>
    </row>
    <row r="587" spans="2:25" x14ac:dyDescent="0.25">
      <c r="B587" s="26">
        <f>IF('Training Data'!A584="M",1,0)</f>
        <v>1</v>
      </c>
      <c r="C587" s="22">
        <f>IF('Training Data'!A584="F",1,0)</f>
        <v>0</v>
      </c>
      <c r="D587" s="26">
        <f>IF('Training Data'!$B584="H",1,0)</f>
        <v>1</v>
      </c>
      <c r="E587" s="22">
        <f>IF('Training Data'!$B584="A",1,0)</f>
        <v>0</v>
      </c>
      <c r="F587" s="37">
        <v>0</v>
      </c>
      <c r="G587" s="37">
        <v>0</v>
      </c>
      <c r="H587" s="37">
        <v>0</v>
      </c>
      <c r="I587" s="37">
        <v>0</v>
      </c>
      <c r="J587" s="37">
        <v>0</v>
      </c>
      <c r="K587" s="37">
        <v>0</v>
      </c>
      <c r="L587" s="37">
        <v>0</v>
      </c>
      <c r="M587" s="37">
        <v>0</v>
      </c>
      <c r="N587" s="37">
        <v>0</v>
      </c>
      <c r="O587" s="37">
        <v>0</v>
      </c>
      <c r="P587" s="37">
        <v>1</v>
      </c>
      <c r="Q587" s="37">
        <v>1</v>
      </c>
      <c r="R587" s="37">
        <v>0</v>
      </c>
      <c r="S587" s="37">
        <v>0</v>
      </c>
      <c r="T587" s="22">
        <v>0</v>
      </c>
      <c r="U587" s="24">
        <v>1</v>
      </c>
      <c r="V587" s="76">
        <v>0</v>
      </c>
      <c r="W587" s="71">
        <f t="shared" si="27"/>
        <v>-0.7180819072713821</v>
      </c>
      <c r="X587" s="68">
        <f t="shared" si="28"/>
        <v>0.32781549978374469</v>
      </c>
      <c r="Y587" s="109">
        <f t="shared" si="29"/>
        <v>0.10746300189846632</v>
      </c>
    </row>
    <row r="588" spans="2:25" x14ac:dyDescent="0.25">
      <c r="B588" s="26">
        <f>IF('Training Data'!A585="M",1,0)</f>
        <v>0</v>
      </c>
      <c r="C588" s="22">
        <f>IF('Training Data'!A585="F",1,0)</f>
        <v>1</v>
      </c>
      <c r="D588" s="26">
        <f>IF('Training Data'!$B585="H",1,0)</f>
        <v>1</v>
      </c>
      <c r="E588" s="22">
        <f>IF('Training Data'!$B585="A",1,0)</f>
        <v>0</v>
      </c>
      <c r="F588" s="37">
        <v>0</v>
      </c>
      <c r="G588" s="37">
        <v>0</v>
      </c>
      <c r="H588" s="37">
        <v>0</v>
      </c>
      <c r="I588" s="37">
        <v>0</v>
      </c>
      <c r="J588" s="37">
        <v>0</v>
      </c>
      <c r="K588" s="37">
        <v>0</v>
      </c>
      <c r="L588" s="37">
        <v>0</v>
      </c>
      <c r="M588" s="37">
        <v>0</v>
      </c>
      <c r="N588" s="37">
        <v>0</v>
      </c>
      <c r="O588" s="37">
        <v>0</v>
      </c>
      <c r="P588" s="37">
        <v>0</v>
      </c>
      <c r="Q588" s="37">
        <v>0</v>
      </c>
      <c r="R588" s="37">
        <v>0</v>
      </c>
      <c r="S588" s="37">
        <v>0</v>
      </c>
      <c r="T588" s="22">
        <v>0</v>
      </c>
      <c r="U588" s="24">
        <v>1</v>
      </c>
      <c r="V588" s="76">
        <v>0</v>
      </c>
      <c r="W588" s="71">
        <f t="shared" si="27"/>
        <v>-0.72444751721360601</v>
      </c>
      <c r="X588" s="68">
        <f t="shared" si="28"/>
        <v>0.32641436219367859</v>
      </c>
      <c r="Y588" s="109">
        <f t="shared" si="29"/>
        <v>0.10654633584630599</v>
      </c>
    </row>
    <row r="589" spans="2:25" x14ac:dyDescent="0.25">
      <c r="B589" s="26">
        <f>IF('Training Data'!A586="M",1,0)</f>
        <v>0</v>
      </c>
      <c r="C589" s="22">
        <f>IF('Training Data'!A586="F",1,0)</f>
        <v>1</v>
      </c>
      <c r="D589" s="26">
        <f>IF('Training Data'!$B586="H",1,0)</f>
        <v>0</v>
      </c>
      <c r="E589" s="22">
        <f>IF('Training Data'!$B586="A",1,0)</f>
        <v>0</v>
      </c>
      <c r="F589" s="37">
        <v>0</v>
      </c>
      <c r="G589" s="37">
        <v>1</v>
      </c>
      <c r="H589" s="37">
        <v>0</v>
      </c>
      <c r="I589" s="37">
        <v>0</v>
      </c>
      <c r="J589" s="37">
        <v>0</v>
      </c>
      <c r="K589" s="37">
        <v>0</v>
      </c>
      <c r="L589" s="37">
        <v>0</v>
      </c>
      <c r="M589" s="37">
        <v>0</v>
      </c>
      <c r="N589" s="37">
        <v>0</v>
      </c>
      <c r="O589" s="37">
        <v>0</v>
      </c>
      <c r="P589" s="37">
        <v>0</v>
      </c>
      <c r="Q589" s="37">
        <v>0</v>
      </c>
      <c r="R589" s="37">
        <v>0</v>
      </c>
      <c r="S589" s="37">
        <v>0</v>
      </c>
      <c r="T589" s="22">
        <v>0</v>
      </c>
      <c r="U589" s="24">
        <v>1</v>
      </c>
      <c r="V589" s="76">
        <v>0</v>
      </c>
      <c r="W589" s="71">
        <f t="shared" si="27"/>
        <v>-3.5252260822311245</v>
      </c>
      <c r="X589" s="68">
        <f t="shared" si="28"/>
        <v>2.860293198049868E-2</v>
      </c>
      <c r="Y589" s="109">
        <f t="shared" si="29"/>
        <v>8.1812771788103411E-4</v>
      </c>
    </row>
    <row r="590" spans="2:25" x14ac:dyDescent="0.25">
      <c r="B590" s="26">
        <f>IF('Training Data'!A587="M",1,0)</f>
        <v>0</v>
      </c>
      <c r="C590" s="22">
        <f>IF('Training Data'!A587="F",1,0)</f>
        <v>1</v>
      </c>
      <c r="D590" s="26">
        <f>IF('Training Data'!$B587="H",1,0)</f>
        <v>0</v>
      </c>
      <c r="E590" s="22">
        <f>IF('Training Data'!$B587="A",1,0)</f>
        <v>1</v>
      </c>
      <c r="F590" s="37">
        <v>0</v>
      </c>
      <c r="G590" s="37">
        <v>1</v>
      </c>
      <c r="H590" s="37">
        <v>0</v>
      </c>
      <c r="I590" s="37">
        <v>0</v>
      </c>
      <c r="J590" s="37">
        <v>0</v>
      </c>
      <c r="K590" s="37">
        <v>0</v>
      </c>
      <c r="L590" s="37">
        <v>0</v>
      </c>
      <c r="M590" s="37">
        <v>0</v>
      </c>
      <c r="N590" s="37">
        <v>0</v>
      </c>
      <c r="O590" s="37">
        <v>0</v>
      </c>
      <c r="P590" s="37">
        <v>0</v>
      </c>
      <c r="Q590" s="37">
        <v>0</v>
      </c>
      <c r="R590" s="37">
        <v>0</v>
      </c>
      <c r="S590" s="37">
        <v>1</v>
      </c>
      <c r="T590" s="22">
        <v>0</v>
      </c>
      <c r="U590" s="24">
        <v>1</v>
      </c>
      <c r="V590" s="76">
        <v>0</v>
      </c>
      <c r="W590" s="71">
        <f t="shared" si="27"/>
        <v>-5.1531615411875826</v>
      </c>
      <c r="X590" s="68">
        <f t="shared" si="28"/>
        <v>5.7478696217782331E-3</v>
      </c>
      <c r="Y590" s="109">
        <f t="shared" si="29"/>
        <v>3.3038005188961048E-5</v>
      </c>
    </row>
    <row r="591" spans="2:25" x14ac:dyDescent="0.25">
      <c r="B591" s="26">
        <f>IF('Training Data'!A588="M",1,0)</f>
        <v>1</v>
      </c>
      <c r="C591" s="22">
        <f>IF('Training Data'!A588="F",1,0)</f>
        <v>0</v>
      </c>
      <c r="D591" s="26">
        <f>IF('Training Data'!$B588="H",1,0)</f>
        <v>1</v>
      </c>
      <c r="E591" s="22">
        <f>IF('Training Data'!$B588="A",1,0)</f>
        <v>0</v>
      </c>
      <c r="F591" s="37">
        <v>0</v>
      </c>
      <c r="G591" s="37">
        <v>1</v>
      </c>
      <c r="H591" s="37">
        <v>0</v>
      </c>
      <c r="I591" s="37">
        <v>0</v>
      </c>
      <c r="J591" s="37">
        <v>0</v>
      </c>
      <c r="K591" s="37">
        <v>0</v>
      </c>
      <c r="L591" s="37">
        <v>0</v>
      </c>
      <c r="M591" s="37">
        <v>0</v>
      </c>
      <c r="N591" s="37">
        <v>0</v>
      </c>
      <c r="O591" s="37">
        <v>0</v>
      </c>
      <c r="P591" s="37">
        <v>0</v>
      </c>
      <c r="Q591" s="37">
        <v>0</v>
      </c>
      <c r="R591" s="37">
        <v>0</v>
      </c>
      <c r="S591" s="37">
        <v>0</v>
      </c>
      <c r="T591" s="22">
        <v>0</v>
      </c>
      <c r="U591" s="24">
        <v>1</v>
      </c>
      <c r="V591" s="76">
        <v>0</v>
      </c>
      <c r="W591" s="71">
        <f t="shared" si="27"/>
        <v>-4.2813426790170093</v>
      </c>
      <c r="X591" s="68">
        <f t="shared" si="28"/>
        <v>1.3635588724024834E-2</v>
      </c>
      <c r="Y591" s="109">
        <f t="shared" si="29"/>
        <v>1.8592927985075318E-4</v>
      </c>
    </row>
    <row r="592" spans="2:25" x14ac:dyDescent="0.25">
      <c r="B592" s="26">
        <f>IF('Training Data'!A589="M",1,0)</f>
        <v>1</v>
      </c>
      <c r="C592" s="22">
        <f>IF('Training Data'!A589="F",1,0)</f>
        <v>0</v>
      </c>
      <c r="D592" s="26">
        <f>IF('Training Data'!$B589="H",1,0)</f>
        <v>1</v>
      </c>
      <c r="E592" s="22">
        <f>IF('Training Data'!$B589="A",1,0)</f>
        <v>0</v>
      </c>
      <c r="F592" s="37">
        <v>0</v>
      </c>
      <c r="G592" s="37">
        <v>0</v>
      </c>
      <c r="H592" s="37">
        <v>0</v>
      </c>
      <c r="I592" s="37">
        <v>0</v>
      </c>
      <c r="J592" s="37">
        <v>0</v>
      </c>
      <c r="K592" s="37">
        <v>0</v>
      </c>
      <c r="L592" s="37">
        <v>0</v>
      </c>
      <c r="M592" s="37">
        <v>0</v>
      </c>
      <c r="N592" s="37">
        <v>0</v>
      </c>
      <c r="O592" s="37">
        <v>0</v>
      </c>
      <c r="P592" s="37">
        <v>0</v>
      </c>
      <c r="Q592" s="37">
        <v>0</v>
      </c>
      <c r="R592" s="37">
        <v>0</v>
      </c>
      <c r="S592" s="37">
        <v>0</v>
      </c>
      <c r="T592" s="22">
        <v>0</v>
      </c>
      <c r="U592" s="24">
        <v>1</v>
      </c>
      <c r="V592" s="76">
        <v>0</v>
      </c>
      <c r="W592" s="71">
        <f t="shared" si="27"/>
        <v>-1.0675000042601366</v>
      </c>
      <c r="X592" s="68">
        <f t="shared" si="28"/>
        <v>0.25587880488556508</v>
      </c>
      <c r="Y592" s="109">
        <f t="shared" si="29"/>
        <v>6.547396278966508E-2</v>
      </c>
    </row>
    <row r="593" spans="2:25" x14ac:dyDescent="0.25">
      <c r="B593" s="26">
        <f>IF('Training Data'!A590="M",1,0)</f>
        <v>0</v>
      </c>
      <c r="C593" s="22">
        <f>IF('Training Data'!A590="F",1,0)</f>
        <v>1</v>
      </c>
      <c r="D593" s="26">
        <f>IF('Training Data'!$B590="H",1,0)</f>
        <v>1</v>
      </c>
      <c r="E593" s="22">
        <f>IF('Training Data'!$B590="A",1,0)</f>
        <v>0</v>
      </c>
      <c r="F593" s="37">
        <v>0</v>
      </c>
      <c r="G593" s="37">
        <v>0</v>
      </c>
      <c r="H593" s="37">
        <v>0</v>
      </c>
      <c r="I593" s="37">
        <v>0</v>
      </c>
      <c r="J593" s="37">
        <v>0</v>
      </c>
      <c r="K593" s="37">
        <v>0</v>
      </c>
      <c r="L593" s="37">
        <v>0</v>
      </c>
      <c r="M593" s="37">
        <v>0</v>
      </c>
      <c r="N593" s="37">
        <v>0</v>
      </c>
      <c r="O593" s="37">
        <v>0</v>
      </c>
      <c r="P593" s="37">
        <v>0</v>
      </c>
      <c r="Q593" s="37">
        <v>0</v>
      </c>
      <c r="R593" s="37">
        <v>0</v>
      </c>
      <c r="S593" s="37">
        <v>0</v>
      </c>
      <c r="T593" s="22">
        <v>0</v>
      </c>
      <c r="U593" s="24">
        <v>1</v>
      </c>
      <c r="V593" s="76">
        <v>0</v>
      </c>
      <c r="W593" s="71">
        <f t="shared" si="27"/>
        <v>-0.72444751721360601</v>
      </c>
      <c r="X593" s="68">
        <f t="shared" si="28"/>
        <v>0.32641436219367859</v>
      </c>
      <c r="Y593" s="109">
        <f t="shared" si="29"/>
        <v>0.10654633584630599</v>
      </c>
    </row>
    <row r="594" spans="2:25" x14ac:dyDescent="0.25">
      <c r="B594" s="26">
        <f>IF('Training Data'!A591="M",1,0)</f>
        <v>0</v>
      </c>
      <c r="C594" s="22">
        <f>IF('Training Data'!A591="F",1,0)</f>
        <v>1</v>
      </c>
      <c r="D594" s="26">
        <f>IF('Training Data'!$B591="H",1,0)</f>
        <v>0</v>
      </c>
      <c r="E594" s="22">
        <f>IF('Training Data'!$B591="A",1,0)</f>
        <v>1</v>
      </c>
      <c r="F594" s="37">
        <v>0</v>
      </c>
      <c r="G594" s="37">
        <v>0</v>
      </c>
      <c r="H594" s="37">
        <v>0</v>
      </c>
      <c r="I594" s="37">
        <v>1</v>
      </c>
      <c r="J594" s="37">
        <v>0</v>
      </c>
      <c r="K594" s="37">
        <v>0</v>
      </c>
      <c r="L594" s="37">
        <v>0</v>
      </c>
      <c r="M594" s="37">
        <v>0</v>
      </c>
      <c r="N594" s="37">
        <v>0</v>
      </c>
      <c r="O594" s="37">
        <v>0</v>
      </c>
      <c r="P594" s="37">
        <v>0</v>
      </c>
      <c r="Q594" s="37">
        <v>0</v>
      </c>
      <c r="R594" s="37">
        <v>1</v>
      </c>
      <c r="S594" s="37">
        <v>0</v>
      </c>
      <c r="T594" s="22">
        <v>0</v>
      </c>
      <c r="U594" s="24">
        <v>1</v>
      </c>
      <c r="V594" s="76">
        <v>0</v>
      </c>
      <c r="W594" s="71">
        <f t="shared" si="27"/>
        <v>5.9327124804940903</v>
      </c>
      <c r="X594" s="68">
        <f t="shared" si="28"/>
        <v>0.9973557300225433</v>
      </c>
      <c r="Y594" s="109">
        <f t="shared" si="29"/>
        <v>0.99471845220880029</v>
      </c>
    </row>
    <row r="595" spans="2:25" x14ac:dyDescent="0.25">
      <c r="B595" s="26">
        <f>IF('Training Data'!A592="M",1,0)</f>
        <v>0</v>
      </c>
      <c r="C595" s="22">
        <f>IF('Training Data'!A592="F",1,0)</f>
        <v>1</v>
      </c>
      <c r="D595" s="26">
        <f>IF('Training Data'!$B592="H",1,0)</f>
        <v>0</v>
      </c>
      <c r="E595" s="22">
        <f>IF('Training Data'!$B592="A",1,0)</f>
        <v>1</v>
      </c>
      <c r="F595" s="37">
        <v>0</v>
      </c>
      <c r="G595" s="37">
        <v>1</v>
      </c>
      <c r="H595" s="37">
        <v>0</v>
      </c>
      <c r="I595" s="37">
        <v>0</v>
      </c>
      <c r="J595" s="37">
        <v>0</v>
      </c>
      <c r="K595" s="37">
        <v>0</v>
      </c>
      <c r="L595" s="37">
        <v>0</v>
      </c>
      <c r="M595" s="37">
        <v>0</v>
      </c>
      <c r="N595" s="37">
        <v>0</v>
      </c>
      <c r="O595" s="37">
        <v>0</v>
      </c>
      <c r="P595" s="37">
        <v>0</v>
      </c>
      <c r="Q595" s="37">
        <v>0</v>
      </c>
      <c r="R595" s="37">
        <v>0</v>
      </c>
      <c r="S595" s="37">
        <v>0</v>
      </c>
      <c r="T595" s="22">
        <v>0</v>
      </c>
      <c r="U595" s="24">
        <v>1</v>
      </c>
      <c r="V595" s="76">
        <v>0</v>
      </c>
      <c r="W595" s="71">
        <f t="shared" si="27"/>
        <v>-3.5961772594359278</v>
      </c>
      <c r="X595" s="68">
        <f t="shared" si="28"/>
        <v>2.6696142084165087E-2</v>
      </c>
      <c r="Y595" s="109">
        <f t="shared" si="29"/>
        <v>7.1268400217793025E-4</v>
      </c>
    </row>
    <row r="596" spans="2:25" x14ac:dyDescent="0.25">
      <c r="B596" s="26">
        <f>IF('Training Data'!A593="M",1,0)</f>
        <v>0</v>
      </c>
      <c r="C596" s="22">
        <f>IF('Training Data'!A593="F",1,0)</f>
        <v>1</v>
      </c>
      <c r="D596" s="26">
        <f>IF('Training Data'!$B593="H",1,0)</f>
        <v>0</v>
      </c>
      <c r="E596" s="22">
        <f>IF('Training Data'!$B593="A",1,0)</f>
        <v>1</v>
      </c>
      <c r="F596" s="37">
        <v>0</v>
      </c>
      <c r="G596" s="37">
        <v>1</v>
      </c>
      <c r="H596" s="37">
        <v>1</v>
      </c>
      <c r="I596" s="37">
        <v>0</v>
      </c>
      <c r="J596" s="37">
        <v>0</v>
      </c>
      <c r="K596" s="37">
        <v>0</v>
      </c>
      <c r="L596" s="37">
        <v>0</v>
      </c>
      <c r="M596" s="37">
        <v>0</v>
      </c>
      <c r="N596" s="37">
        <v>0</v>
      </c>
      <c r="O596" s="37">
        <v>0</v>
      </c>
      <c r="P596" s="37">
        <v>0</v>
      </c>
      <c r="Q596" s="37">
        <v>0</v>
      </c>
      <c r="R596" s="37">
        <v>0</v>
      </c>
      <c r="S596" s="37">
        <v>0</v>
      </c>
      <c r="T596" s="22">
        <v>0</v>
      </c>
      <c r="U596" s="24">
        <v>1</v>
      </c>
      <c r="V596" s="76">
        <v>0</v>
      </c>
      <c r="W596" s="71">
        <f t="shared" si="27"/>
        <v>-5.8601505103180704</v>
      </c>
      <c r="X596" s="68">
        <f t="shared" si="28"/>
        <v>2.8427105327648496E-3</v>
      </c>
      <c r="Y596" s="109">
        <f t="shared" si="29"/>
        <v>8.0810031730922154E-6</v>
      </c>
    </row>
    <row r="597" spans="2:25" x14ac:dyDescent="0.25">
      <c r="B597" s="26">
        <f>IF('Training Data'!A594="M",1,0)</f>
        <v>1</v>
      </c>
      <c r="C597" s="22">
        <f>IF('Training Data'!A594="F",1,0)</f>
        <v>0</v>
      </c>
      <c r="D597" s="26">
        <f>IF('Training Data'!$B594="H",1,0)</f>
        <v>0</v>
      </c>
      <c r="E597" s="22">
        <f>IF('Training Data'!$B594="A",1,0)</f>
        <v>1</v>
      </c>
      <c r="F597" s="37">
        <v>0</v>
      </c>
      <c r="G597" s="37">
        <v>1</v>
      </c>
      <c r="H597" s="37">
        <v>0</v>
      </c>
      <c r="I597" s="37">
        <v>0</v>
      </c>
      <c r="J597" s="37">
        <v>0</v>
      </c>
      <c r="K597" s="37">
        <v>0</v>
      </c>
      <c r="L597" s="37">
        <v>0</v>
      </c>
      <c r="M597" s="37">
        <v>0</v>
      </c>
      <c r="N597" s="37">
        <v>0</v>
      </c>
      <c r="O597" s="37">
        <v>0</v>
      </c>
      <c r="P597" s="37">
        <v>0</v>
      </c>
      <c r="Q597" s="37">
        <v>0</v>
      </c>
      <c r="R597" s="37">
        <v>0</v>
      </c>
      <c r="S597" s="37">
        <v>0</v>
      </c>
      <c r="T597" s="22">
        <v>0</v>
      </c>
      <c r="U597" s="24">
        <v>1</v>
      </c>
      <c r="V597" s="76">
        <v>0</v>
      </c>
      <c r="W597" s="71">
        <f t="shared" si="27"/>
        <v>-3.9392297464824582</v>
      </c>
      <c r="X597" s="68">
        <f t="shared" si="28"/>
        <v>1.9091616608609537E-2</v>
      </c>
      <c r="Y597" s="109">
        <f t="shared" si="29"/>
        <v>3.6448982473013549E-4</v>
      </c>
    </row>
    <row r="598" spans="2:25" x14ac:dyDescent="0.25">
      <c r="B598" s="26">
        <f>IF('Training Data'!A595="M",1,0)</f>
        <v>0</v>
      </c>
      <c r="C598" s="22">
        <f>IF('Training Data'!A595="F",1,0)</f>
        <v>1</v>
      </c>
      <c r="D598" s="26">
        <f>IF('Training Data'!$B595="H",1,0)</f>
        <v>1</v>
      </c>
      <c r="E598" s="22">
        <f>IF('Training Data'!$B595="A",1,0)</f>
        <v>0</v>
      </c>
      <c r="F598" s="37">
        <v>0</v>
      </c>
      <c r="G598" s="37">
        <v>0</v>
      </c>
      <c r="H598" s="37">
        <v>0</v>
      </c>
      <c r="I598" s="37">
        <v>0</v>
      </c>
      <c r="J598" s="37">
        <v>0</v>
      </c>
      <c r="K598" s="37">
        <v>0</v>
      </c>
      <c r="L598" s="37">
        <v>0</v>
      </c>
      <c r="M598" s="37">
        <v>0</v>
      </c>
      <c r="N598" s="37">
        <v>0</v>
      </c>
      <c r="O598" s="37">
        <v>0</v>
      </c>
      <c r="P598" s="37">
        <v>0</v>
      </c>
      <c r="Q598" s="37">
        <v>0</v>
      </c>
      <c r="R598" s="37">
        <v>0</v>
      </c>
      <c r="S598" s="37">
        <v>0</v>
      </c>
      <c r="T598" s="22">
        <v>0</v>
      </c>
      <c r="U598" s="24">
        <v>1</v>
      </c>
      <c r="V598" s="76">
        <v>0</v>
      </c>
      <c r="W598" s="71">
        <f t="shared" si="27"/>
        <v>-0.72444751721360601</v>
      </c>
      <c r="X598" s="68">
        <f t="shared" si="28"/>
        <v>0.32641436219367859</v>
      </c>
      <c r="Y598" s="109">
        <f t="shared" si="29"/>
        <v>0.10654633584630599</v>
      </c>
    </row>
    <row r="599" spans="2:25" x14ac:dyDescent="0.25">
      <c r="B599" s="26">
        <f>IF('Training Data'!A596="M",1,0)</f>
        <v>1</v>
      </c>
      <c r="C599" s="22">
        <f>IF('Training Data'!A596="F",1,0)</f>
        <v>0</v>
      </c>
      <c r="D599" s="26">
        <f>IF('Training Data'!$B596="H",1,0)</f>
        <v>1</v>
      </c>
      <c r="E599" s="22">
        <f>IF('Training Data'!$B596="A",1,0)</f>
        <v>0</v>
      </c>
      <c r="F599" s="37">
        <v>0</v>
      </c>
      <c r="G599" s="37">
        <v>0</v>
      </c>
      <c r="H599" s="37">
        <v>0</v>
      </c>
      <c r="I599" s="37">
        <v>0</v>
      </c>
      <c r="J599" s="37">
        <v>0</v>
      </c>
      <c r="K599" s="37">
        <v>0</v>
      </c>
      <c r="L599" s="37">
        <v>0</v>
      </c>
      <c r="M599" s="37">
        <v>0</v>
      </c>
      <c r="N599" s="37">
        <v>0</v>
      </c>
      <c r="O599" s="37">
        <v>0</v>
      </c>
      <c r="P599" s="37">
        <v>0</v>
      </c>
      <c r="Q599" s="37">
        <v>0</v>
      </c>
      <c r="R599" s="37">
        <v>0</v>
      </c>
      <c r="S599" s="37">
        <v>0</v>
      </c>
      <c r="T599" s="22">
        <v>0</v>
      </c>
      <c r="U599" s="24">
        <v>1</v>
      </c>
      <c r="V599" s="76">
        <v>0</v>
      </c>
      <c r="W599" s="71">
        <f t="shared" si="27"/>
        <v>-1.0675000042601366</v>
      </c>
      <c r="X599" s="68">
        <f t="shared" si="28"/>
        <v>0.25587880488556508</v>
      </c>
      <c r="Y599" s="109">
        <f t="shared" si="29"/>
        <v>6.547396278966508E-2</v>
      </c>
    </row>
    <row r="600" spans="2:25" x14ac:dyDescent="0.25">
      <c r="B600" s="26">
        <f>IF('Training Data'!A597="M",1,0)</f>
        <v>1</v>
      </c>
      <c r="C600" s="22">
        <f>IF('Training Data'!A597="F",1,0)</f>
        <v>0</v>
      </c>
      <c r="D600" s="26">
        <f>IF('Training Data'!$B597="H",1,0)</f>
        <v>1</v>
      </c>
      <c r="E600" s="22">
        <f>IF('Training Data'!$B597="A",1,0)</f>
        <v>0</v>
      </c>
      <c r="F600" s="37">
        <v>0</v>
      </c>
      <c r="G600" s="37">
        <v>0</v>
      </c>
      <c r="H600" s="37">
        <v>0</v>
      </c>
      <c r="I600" s="37">
        <v>0</v>
      </c>
      <c r="J600" s="37">
        <v>0</v>
      </c>
      <c r="K600" s="37">
        <v>0</v>
      </c>
      <c r="L600" s="37">
        <v>0</v>
      </c>
      <c r="M600" s="37">
        <v>0</v>
      </c>
      <c r="N600" s="37">
        <v>0</v>
      </c>
      <c r="O600" s="37">
        <v>0</v>
      </c>
      <c r="P600" s="37">
        <v>0</v>
      </c>
      <c r="Q600" s="37">
        <v>0</v>
      </c>
      <c r="R600" s="37">
        <v>0</v>
      </c>
      <c r="S600" s="37">
        <v>0</v>
      </c>
      <c r="T600" s="22">
        <v>0</v>
      </c>
      <c r="U600" s="24">
        <v>1</v>
      </c>
      <c r="V600" s="76">
        <v>0</v>
      </c>
      <c r="W600" s="71">
        <f t="shared" si="27"/>
        <v>-1.0675000042601366</v>
      </c>
      <c r="X600" s="68">
        <f t="shared" si="28"/>
        <v>0.25587880488556508</v>
      </c>
      <c r="Y600" s="109">
        <f t="shared" si="29"/>
        <v>6.547396278966508E-2</v>
      </c>
    </row>
    <row r="601" spans="2:25" x14ac:dyDescent="0.25">
      <c r="B601" s="26">
        <f>IF('Training Data'!A598="M",1,0)</f>
        <v>0</v>
      </c>
      <c r="C601" s="22">
        <f>IF('Training Data'!A598="F",1,0)</f>
        <v>1</v>
      </c>
      <c r="D601" s="26">
        <f>IF('Training Data'!$B598="H",1,0)</f>
        <v>1</v>
      </c>
      <c r="E601" s="22">
        <f>IF('Training Data'!$B598="A",1,0)</f>
        <v>0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37">
        <v>0</v>
      </c>
      <c r="L601" s="37">
        <v>0</v>
      </c>
      <c r="M601" s="37">
        <v>0</v>
      </c>
      <c r="N601" s="37">
        <v>0</v>
      </c>
      <c r="O601" s="37">
        <v>0</v>
      </c>
      <c r="P601" s="37">
        <v>1</v>
      </c>
      <c r="Q601" s="37">
        <v>0</v>
      </c>
      <c r="R601" s="37">
        <v>0</v>
      </c>
      <c r="S601" s="37">
        <v>0</v>
      </c>
      <c r="T601" s="22">
        <v>0</v>
      </c>
      <c r="U601" s="24">
        <v>1</v>
      </c>
      <c r="V601" s="76">
        <v>0</v>
      </c>
      <c r="W601" s="71">
        <f t="shared" si="27"/>
        <v>-2.3051755881819704</v>
      </c>
      <c r="X601" s="68">
        <f t="shared" si="28"/>
        <v>9.0695227158977682E-2</v>
      </c>
      <c r="Y601" s="109">
        <f t="shared" si="29"/>
        <v>8.2256242294185631E-3</v>
      </c>
    </row>
    <row r="602" spans="2:25" x14ac:dyDescent="0.25">
      <c r="B602" s="26">
        <f>IF('Training Data'!A599="M",1,0)</f>
        <v>0</v>
      </c>
      <c r="C602" s="22">
        <f>IF('Training Data'!A599="F",1,0)</f>
        <v>1</v>
      </c>
      <c r="D602" s="26">
        <f>IF('Training Data'!$B599="H",1,0)</f>
        <v>0</v>
      </c>
      <c r="E602" s="22">
        <f>IF('Training Data'!$B599="A",1,0)</f>
        <v>1</v>
      </c>
      <c r="F602" s="37">
        <v>0</v>
      </c>
      <c r="G602" s="37">
        <v>0</v>
      </c>
      <c r="H602" s="37">
        <v>0</v>
      </c>
      <c r="I602" s="37">
        <v>0</v>
      </c>
      <c r="J602" s="37">
        <v>0</v>
      </c>
      <c r="K602" s="37">
        <v>0</v>
      </c>
      <c r="L602" s="37">
        <v>0</v>
      </c>
      <c r="M602" s="37">
        <v>0</v>
      </c>
      <c r="N602" s="37">
        <v>0</v>
      </c>
      <c r="O602" s="37">
        <v>0</v>
      </c>
      <c r="P602" s="37">
        <v>0</v>
      </c>
      <c r="Q602" s="37">
        <v>0</v>
      </c>
      <c r="R602" s="37">
        <v>0</v>
      </c>
      <c r="S602" s="37">
        <v>0</v>
      </c>
      <c r="T602" s="22">
        <v>0</v>
      </c>
      <c r="U602" s="24">
        <v>1</v>
      </c>
      <c r="V602" s="76">
        <v>0</v>
      </c>
      <c r="W602" s="71">
        <f t="shared" si="27"/>
        <v>-0.38233458467905479</v>
      </c>
      <c r="X602" s="68">
        <f t="shared" si="28"/>
        <v>0.40556394725733269</v>
      </c>
      <c r="Y602" s="109">
        <f t="shared" si="29"/>
        <v>0.16448211531494852</v>
      </c>
    </row>
    <row r="603" spans="2:25" x14ac:dyDescent="0.25">
      <c r="B603" s="26">
        <f>IF('Training Data'!A600="M",1,0)</f>
        <v>0</v>
      </c>
      <c r="C603" s="22">
        <f>IF('Training Data'!A600="F",1,0)</f>
        <v>1</v>
      </c>
      <c r="D603" s="26">
        <f>IF('Training Data'!$B600="H",1,0)</f>
        <v>1</v>
      </c>
      <c r="E603" s="22">
        <f>IF('Training Data'!$B600="A",1,0)</f>
        <v>0</v>
      </c>
      <c r="F603" s="37">
        <v>0</v>
      </c>
      <c r="G603" s="37">
        <v>0</v>
      </c>
      <c r="H603" s="37">
        <v>0</v>
      </c>
      <c r="I603" s="37">
        <v>0</v>
      </c>
      <c r="J603" s="37">
        <v>0</v>
      </c>
      <c r="K603" s="37">
        <v>0</v>
      </c>
      <c r="L603" s="37">
        <v>0</v>
      </c>
      <c r="M603" s="37">
        <v>0</v>
      </c>
      <c r="N603" s="37">
        <v>0</v>
      </c>
      <c r="O603" s="37">
        <v>0</v>
      </c>
      <c r="P603" s="37">
        <v>0</v>
      </c>
      <c r="Q603" s="37">
        <v>0</v>
      </c>
      <c r="R603" s="37">
        <v>0</v>
      </c>
      <c r="S603" s="37">
        <v>0</v>
      </c>
      <c r="T603" s="22">
        <v>0</v>
      </c>
      <c r="U603" s="24">
        <v>1</v>
      </c>
      <c r="V603" s="76">
        <v>0</v>
      </c>
      <c r="W603" s="71">
        <f t="shared" si="27"/>
        <v>-0.72444751721360601</v>
      </c>
      <c r="X603" s="68">
        <f t="shared" si="28"/>
        <v>0.32641436219367859</v>
      </c>
      <c r="Y603" s="109">
        <f t="shared" si="29"/>
        <v>0.10654633584630599</v>
      </c>
    </row>
    <row r="604" spans="2:25" x14ac:dyDescent="0.25">
      <c r="B604" s="26">
        <f>IF('Training Data'!A601="M",1,0)</f>
        <v>1</v>
      </c>
      <c r="C604" s="22">
        <f>IF('Training Data'!A601="F",1,0)</f>
        <v>0</v>
      </c>
      <c r="D604" s="26">
        <f>IF('Training Data'!$B601="H",1,0)</f>
        <v>0</v>
      </c>
      <c r="E604" s="22">
        <f>IF('Training Data'!$B601="A",1,0)</f>
        <v>1</v>
      </c>
      <c r="F604" s="37">
        <v>0</v>
      </c>
      <c r="G604" s="37">
        <v>0</v>
      </c>
      <c r="H604" s="37">
        <v>0</v>
      </c>
      <c r="I604" s="37">
        <v>0</v>
      </c>
      <c r="J604" s="37">
        <v>0</v>
      </c>
      <c r="K604" s="37">
        <v>0</v>
      </c>
      <c r="L604" s="37">
        <v>0</v>
      </c>
      <c r="M604" s="37">
        <v>0</v>
      </c>
      <c r="N604" s="37">
        <v>0</v>
      </c>
      <c r="O604" s="37">
        <v>0</v>
      </c>
      <c r="P604" s="37">
        <v>0</v>
      </c>
      <c r="Q604" s="37">
        <v>0</v>
      </c>
      <c r="R604" s="37">
        <v>0</v>
      </c>
      <c r="S604" s="37">
        <v>0</v>
      </c>
      <c r="T604" s="22">
        <v>0</v>
      </c>
      <c r="U604" s="24">
        <v>1</v>
      </c>
      <c r="V604" s="76">
        <v>0</v>
      </c>
      <c r="W604" s="71">
        <f t="shared" si="27"/>
        <v>-0.72538707172558525</v>
      </c>
      <c r="X604" s="68">
        <f t="shared" si="28"/>
        <v>0.32620781789864178</v>
      </c>
      <c r="Y604" s="109">
        <f t="shared" si="29"/>
        <v>0.10641154045819344</v>
      </c>
    </row>
    <row r="605" spans="2:25" x14ac:dyDescent="0.25">
      <c r="B605" s="26">
        <f>IF('Training Data'!A602="M",1,0)</f>
        <v>1</v>
      </c>
      <c r="C605" s="22">
        <f>IF('Training Data'!A602="F",1,0)</f>
        <v>0</v>
      </c>
      <c r="D605" s="26">
        <f>IF('Training Data'!$B602="H",1,0)</f>
        <v>0</v>
      </c>
      <c r="E605" s="22">
        <f>IF('Training Data'!$B602="A",1,0)</f>
        <v>1</v>
      </c>
      <c r="F605" s="37">
        <v>0</v>
      </c>
      <c r="G605" s="37">
        <v>0</v>
      </c>
      <c r="H605" s="37">
        <v>0</v>
      </c>
      <c r="I605" s="37">
        <v>0</v>
      </c>
      <c r="J605" s="37">
        <v>0</v>
      </c>
      <c r="K605" s="37">
        <v>0</v>
      </c>
      <c r="L605" s="37">
        <v>0</v>
      </c>
      <c r="M605" s="37">
        <v>0</v>
      </c>
      <c r="N605" s="37">
        <v>0</v>
      </c>
      <c r="O605" s="37">
        <v>0</v>
      </c>
      <c r="P605" s="37">
        <v>0</v>
      </c>
      <c r="Q605" s="37">
        <v>0</v>
      </c>
      <c r="R605" s="37">
        <v>0</v>
      </c>
      <c r="S605" s="37">
        <v>0</v>
      </c>
      <c r="T605" s="22">
        <v>0</v>
      </c>
      <c r="U605" s="24">
        <v>1</v>
      </c>
      <c r="V605" s="76">
        <v>0</v>
      </c>
      <c r="W605" s="71">
        <f t="shared" si="27"/>
        <v>-0.72538707172558525</v>
      </c>
      <c r="X605" s="68">
        <f t="shared" si="28"/>
        <v>0.32620781789864178</v>
      </c>
      <c r="Y605" s="109">
        <f t="shared" si="29"/>
        <v>0.10641154045819344</v>
      </c>
    </row>
    <row r="606" spans="2:25" x14ac:dyDescent="0.25">
      <c r="B606" s="26">
        <f>IF('Training Data'!A603="M",1,0)</f>
        <v>0</v>
      </c>
      <c r="C606" s="22">
        <f>IF('Training Data'!A603="F",1,0)</f>
        <v>1</v>
      </c>
      <c r="D606" s="26">
        <f>IF('Training Data'!$B603="H",1,0)</f>
        <v>1</v>
      </c>
      <c r="E606" s="22">
        <f>IF('Training Data'!$B603="A",1,0)</f>
        <v>0</v>
      </c>
      <c r="F606" s="37">
        <v>0</v>
      </c>
      <c r="G606" s="37">
        <v>1</v>
      </c>
      <c r="H606" s="37">
        <v>0</v>
      </c>
      <c r="I606" s="37">
        <v>0</v>
      </c>
      <c r="J606" s="37">
        <v>0</v>
      </c>
      <c r="K606" s="37">
        <v>0</v>
      </c>
      <c r="L606" s="37">
        <v>0</v>
      </c>
      <c r="M606" s="37">
        <v>0</v>
      </c>
      <c r="N606" s="37">
        <v>0</v>
      </c>
      <c r="O606" s="37">
        <v>0</v>
      </c>
      <c r="P606" s="37">
        <v>0</v>
      </c>
      <c r="Q606" s="37">
        <v>0</v>
      </c>
      <c r="R606" s="37">
        <v>0</v>
      </c>
      <c r="S606" s="37">
        <v>1</v>
      </c>
      <c r="T606" s="22">
        <v>0</v>
      </c>
      <c r="U606" s="24">
        <v>1</v>
      </c>
      <c r="V606" s="76">
        <v>0</v>
      </c>
      <c r="W606" s="71">
        <f t="shared" si="27"/>
        <v>-5.4952744737221337</v>
      </c>
      <c r="X606" s="68">
        <f t="shared" si="28"/>
        <v>4.0893379360141952E-3</v>
      </c>
      <c r="Y606" s="109">
        <f t="shared" si="29"/>
        <v>1.6722684754924838E-5</v>
      </c>
    </row>
    <row r="607" spans="2:25" x14ac:dyDescent="0.25">
      <c r="B607" s="26">
        <f>IF('Training Data'!A604="M",1,0)</f>
        <v>0</v>
      </c>
      <c r="C607" s="22">
        <f>IF('Training Data'!A604="F",1,0)</f>
        <v>1</v>
      </c>
      <c r="D607" s="26">
        <f>IF('Training Data'!$B604="H",1,0)</f>
        <v>0</v>
      </c>
      <c r="E607" s="22">
        <f>IF('Training Data'!$B604="A",1,0)</f>
        <v>1</v>
      </c>
      <c r="F607" s="37">
        <v>0</v>
      </c>
      <c r="G607" s="37">
        <v>1</v>
      </c>
      <c r="H607" s="37">
        <v>0</v>
      </c>
      <c r="I607" s="37">
        <v>0</v>
      </c>
      <c r="J607" s="37">
        <v>0</v>
      </c>
      <c r="K607" s="37">
        <v>0</v>
      </c>
      <c r="L607" s="37">
        <v>0</v>
      </c>
      <c r="M607" s="37">
        <v>0</v>
      </c>
      <c r="N607" s="37">
        <v>0</v>
      </c>
      <c r="O607" s="37">
        <v>0</v>
      </c>
      <c r="P607" s="37">
        <v>0</v>
      </c>
      <c r="Q607" s="37">
        <v>0</v>
      </c>
      <c r="R607" s="37">
        <v>0</v>
      </c>
      <c r="S607" s="37">
        <v>0</v>
      </c>
      <c r="T607" s="22">
        <v>0</v>
      </c>
      <c r="U607" s="24">
        <v>1</v>
      </c>
      <c r="V607" s="76">
        <v>0</v>
      </c>
      <c r="W607" s="71">
        <f t="shared" si="27"/>
        <v>-3.5961772594359278</v>
      </c>
      <c r="X607" s="68">
        <f t="shared" si="28"/>
        <v>2.6696142084165087E-2</v>
      </c>
      <c r="Y607" s="109">
        <f t="shared" si="29"/>
        <v>7.1268400217793025E-4</v>
      </c>
    </row>
    <row r="608" spans="2:25" x14ac:dyDescent="0.25">
      <c r="B608" s="26">
        <f>IF('Training Data'!A605="M",1,0)</f>
        <v>1</v>
      </c>
      <c r="C608" s="22">
        <f>IF('Training Data'!A605="F",1,0)</f>
        <v>0</v>
      </c>
      <c r="D608" s="26">
        <f>IF('Training Data'!$B605="H",1,0)</f>
        <v>0</v>
      </c>
      <c r="E608" s="22">
        <f>IF('Training Data'!$B605="A",1,0)</f>
        <v>1</v>
      </c>
      <c r="F608" s="37">
        <v>0</v>
      </c>
      <c r="G608" s="37">
        <v>0</v>
      </c>
      <c r="H608" s="37">
        <v>0</v>
      </c>
      <c r="I608" s="37">
        <v>0</v>
      </c>
      <c r="J608" s="37">
        <v>0</v>
      </c>
      <c r="K608" s="37">
        <v>0</v>
      </c>
      <c r="L608" s="37">
        <v>0</v>
      </c>
      <c r="M608" s="37">
        <v>0</v>
      </c>
      <c r="N608" s="37">
        <v>0</v>
      </c>
      <c r="O608" s="37">
        <v>0</v>
      </c>
      <c r="P608" s="37">
        <v>0</v>
      </c>
      <c r="Q608" s="37">
        <v>0</v>
      </c>
      <c r="R608" s="37">
        <v>0</v>
      </c>
      <c r="S608" s="37">
        <v>0</v>
      </c>
      <c r="T608" s="22">
        <v>0</v>
      </c>
      <c r="U608" s="24">
        <v>1</v>
      </c>
      <c r="V608" s="76">
        <v>0</v>
      </c>
      <c r="W608" s="71">
        <f t="shared" si="27"/>
        <v>-0.72538707172558525</v>
      </c>
      <c r="X608" s="68">
        <f t="shared" si="28"/>
        <v>0.32620781789864178</v>
      </c>
      <c r="Y608" s="109">
        <f t="shared" si="29"/>
        <v>0.10641154045819344</v>
      </c>
    </row>
    <row r="609" spans="2:25" x14ac:dyDescent="0.25">
      <c r="B609" s="26">
        <f>IF('Training Data'!A606="M",1,0)</f>
        <v>0</v>
      </c>
      <c r="C609" s="22">
        <f>IF('Training Data'!A606="F",1,0)</f>
        <v>1</v>
      </c>
      <c r="D609" s="26">
        <f>IF('Training Data'!$B606="H",1,0)</f>
        <v>1</v>
      </c>
      <c r="E609" s="22">
        <f>IF('Training Data'!$B606="A",1,0)</f>
        <v>0</v>
      </c>
      <c r="F609" s="37">
        <v>0</v>
      </c>
      <c r="G609" s="37">
        <v>0</v>
      </c>
      <c r="H609" s="37">
        <v>0</v>
      </c>
      <c r="I609" s="37">
        <v>0</v>
      </c>
      <c r="J609" s="37">
        <v>0</v>
      </c>
      <c r="K609" s="37">
        <v>0</v>
      </c>
      <c r="L609" s="37">
        <v>0</v>
      </c>
      <c r="M609" s="37">
        <v>0</v>
      </c>
      <c r="N609" s="37">
        <v>0</v>
      </c>
      <c r="O609" s="37">
        <v>0</v>
      </c>
      <c r="P609" s="37">
        <v>0</v>
      </c>
      <c r="Q609" s="37">
        <v>0</v>
      </c>
      <c r="R609" s="37">
        <v>0</v>
      </c>
      <c r="S609" s="37">
        <v>0</v>
      </c>
      <c r="T609" s="22">
        <v>0</v>
      </c>
      <c r="U609" s="24">
        <v>1</v>
      </c>
      <c r="V609" s="76">
        <v>0</v>
      </c>
      <c r="W609" s="71">
        <f t="shared" si="27"/>
        <v>-0.72444751721360601</v>
      </c>
      <c r="X609" s="68">
        <f t="shared" si="28"/>
        <v>0.32641436219367859</v>
      </c>
      <c r="Y609" s="109">
        <f t="shared" si="29"/>
        <v>0.10654633584630599</v>
      </c>
    </row>
    <row r="610" spans="2:25" x14ac:dyDescent="0.25">
      <c r="B610" s="26">
        <f>IF('Training Data'!A607="M",1,0)</f>
        <v>1</v>
      </c>
      <c r="C610" s="22">
        <f>IF('Training Data'!A607="F",1,0)</f>
        <v>0</v>
      </c>
      <c r="D610" s="26">
        <f>IF('Training Data'!$B607="H",1,0)</f>
        <v>0</v>
      </c>
      <c r="E610" s="22">
        <f>IF('Training Data'!$B607="A",1,0)</f>
        <v>0</v>
      </c>
      <c r="F610" s="37">
        <v>0</v>
      </c>
      <c r="G610" s="37">
        <v>1</v>
      </c>
      <c r="H610" s="37">
        <v>0</v>
      </c>
      <c r="I610" s="37">
        <v>0</v>
      </c>
      <c r="J610" s="37">
        <v>0</v>
      </c>
      <c r="K610" s="37">
        <v>0</v>
      </c>
      <c r="L610" s="37">
        <v>0</v>
      </c>
      <c r="M610" s="37">
        <v>0</v>
      </c>
      <c r="N610" s="37">
        <v>0</v>
      </c>
      <c r="O610" s="37">
        <v>0</v>
      </c>
      <c r="P610" s="37">
        <v>0</v>
      </c>
      <c r="Q610" s="37">
        <v>0</v>
      </c>
      <c r="R610" s="37">
        <v>0</v>
      </c>
      <c r="S610" s="37">
        <v>0</v>
      </c>
      <c r="T610" s="22">
        <v>0</v>
      </c>
      <c r="U610" s="24">
        <v>1</v>
      </c>
      <c r="V610" s="76">
        <v>0</v>
      </c>
      <c r="W610" s="71">
        <f t="shared" si="27"/>
        <v>-3.8682785692776553</v>
      </c>
      <c r="X610" s="68">
        <f t="shared" si="28"/>
        <v>2.0466669714152196E-2</v>
      </c>
      <c r="Y610" s="109">
        <f t="shared" si="29"/>
        <v>4.1888456918819469E-4</v>
      </c>
    </row>
    <row r="611" spans="2:25" x14ac:dyDescent="0.25">
      <c r="B611" s="26">
        <f>IF('Training Data'!A608="M",1,0)</f>
        <v>1</v>
      </c>
      <c r="C611" s="22">
        <f>IF('Training Data'!A608="F",1,0)</f>
        <v>0</v>
      </c>
      <c r="D611" s="26">
        <f>IF('Training Data'!$B608="H",1,0)</f>
        <v>1</v>
      </c>
      <c r="E611" s="22">
        <f>IF('Training Data'!$B608="A",1,0)</f>
        <v>0</v>
      </c>
      <c r="F611" s="37">
        <v>0</v>
      </c>
      <c r="G611" s="37">
        <v>0</v>
      </c>
      <c r="H611" s="37">
        <v>0</v>
      </c>
      <c r="I611" s="37">
        <v>0</v>
      </c>
      <c r="J611" s="37">
        <v>0</v>
      </c>
      <c r="K611" s="37">
        <v>0</v>
      </c>
      <c r="L611" s="37">
        <v>0</v>
      </c>
      <c r="M611" s="37">
        <v>0</v>
      </c>
      <c r="N611" s="37">
        <v>0</v>
      </c>
      <c r="O611" s="37">
        <v>0</v>
      </c>
      <c r="P611" s="37">
        <v>0</v>
      </c>
      <c r="Q611" s="37">
        <v>0</v>
      </c>
      <c r="R611" s="37">
        <v>0</v>
      </c>
      <c r="S611" s="37">
        <v>0</v>
      </c>
      <c r="T611" s="22">
        <v>0</v>
      </c>
      <c r="U611" s="24">
        <v>1</v>
      </c>
      <c r="V611" s="76">
        <v>0</v>
      </c>
      <c r="W611" s="71">
        <f t="shared" si="27"/>
        <v>-1.0675000042601366</v>
      </c>
      <c r="X611" s="68">
        <f t="shared" si="28"/>
        <v>0.25587880488556508</v>
      </c>
      <c r="Y611" s="109">
        <f t="shared" si="29"/>
        <v>6.547396278966508E-2</v>
      </c>
    </row>
    <row r="612" spans="2:25" x14ac:dyDescent="0.25">
      <c r="B612" s="26">
        <f>IF('Training Data'!A609="M",1,0)</f>
        <v>1</v>
      </c>
      <c r="C612" s="22">
        <f>IF('Training Data'!A609="F",1,0)</f>
        <v>0</v>
      </c>
      <c r="D612" s="26">
        <f>IF('Training Data'!$B609="H",1,0)</f>
        <v>0</v>
      </c>
      <c r="E612" s="22">
        <f>IF('Training Data'!$B609="A",1,0)</f>
        <v>1</v>
      </c>
      <c r="F612" s="37">
        <v>0</v>
      </c>
      <c r="G612" s="37">
        <v>0</v>
      </c>
      <c r="H612" s="37">
        <v>1</v>
      </c>
      <c r="I612" s="37">
        <v>0</v>
      </c>
      <c r="J612" s="37">
        <v>1</v>
      </c>
      <c r="K612" s="37">
        <v>0</v>
      </c>
      <c r="L612" s="37">
        <v>0</v>
      </c>
      <c r="M612" s="37">
        <v>0</v>
      </c>
      <c r="N612" s="37">
        <v>1</v>
      </c>
      <c r="O612" s="37">
        <v>0</v>
      </c>
      <c r="P612" s="37">
        <v>0</v>
      </c>
      <c r="Q612" s="37">
        <v>1</v>
      </c>
      <c r="R612" s="37">
        <v>0</v>
      </c>
      <c r="S612" s="37">
        <v>0</v>
      </c>
      <c r="T612" s="22">
        <v>0</v>
      </c>
      <c r="U612" s="24">
        <v>1</v>
      </c>
      <c r="V612" s="76">
        <v>0</v>
      </c>
      <c r="W612" s="71">
        <f t="shared" si="27"/>
        <v>3.4639003593458879</v>
      </c>
      <c r="X612" s="68">
        <f t="shared" si="28"/>
        <v>0.96964298617254885</v>
      </c>
      <c r="Y612" s="109">
        <f t="shared" si="29"/>
        <v>0.94020752063361779</v>
      </c>
    </row>
    <row r="613" spans="2:25" x14ac:dyDescent="0.25">
      <c r="B613" s="26">
        <f>IF('Training Data'!A610="M",1,0)</f>
        <v>0</v>
      </c>
      <c r="C613" s="22">
        <f>IF('Training Data'!A610="F",1,0)</f>
        <v>1</v>
      </c>
      <c r="D613" s="26">
        <f>IF('Training Data'!$B610="H",1,0)</f>
        <v>1</v>
      </c>
      <c r="E613" s="22">
        <f>IF('Training Data'!$B610="A",1,0)</f>
        <v>0</v>
      </c>
      <c r="F613" s="37">
        <v>0</v>
      </c>
      <c r="G613" s="37">
        <v>1</v>
      </c>
      <c r="H613" s="37">
        <v>0</v>
      </c>
      <c r="I613" s="37">
        <v>0</v>
      </c>
      <c r="J613" s="37">
        <v>0</v>
      </c>
      <c r="K613" s="37">
        <v>0</v>
      </c>
      <c r="L613" s="37">
        <v>0</v>
      </c>
      <c r="M613" s="37">
        <v>0</v>
      </c>
      <c r="N613" s="37">
        <v>0</v>
      </c>
      <c r="O613" s="37">
        <v>0</v>
      </c>
      <c r="P613" s="37">
        <v>0</v>
      </c>
      <c r="Q613" s="37">
        <v>0</v>
      </c>
      <c r="R613" s="37">
        <v>0</v>
      </c>
      <c r="S613" s="37">
        <v>0</v>
      </c>
      <c r="T613" s="22">
        <v>0</v>
      </c>
      <c r="U613" s="24">
        <v>1</v>
      </c>
      <c r="V613" s="76">
        <v>0</v>
      </c>
      <c r="W613" s="71">
        <f t="shared" si="27"/>
        <v>-3.9382901919704789</v>
      </c>
      <c r="X613" s="68">
        <f t="shared" si="28"/>
        <v>1.9109219717563231E-2</v>
      </c>
      <c r="Y613" s="109">
        <f t="shared" si="29"/>
        <v>3.6516227821410739E-4</v>
      </c>
    </row>
    <row r="614" spans="2:25" x14ac:dyDescent="0.25">
      <c r="B614" s="26">
        <f>IF('Training Data'!A611="M",1,0)</f>
        <v>1</v>
      </c>
      <c r="C614" s="22">
        <f>IF('Training Data'!A611="F",1,0)</f>
        <v>0</v>
      </c>
      <c r="D614" s="26">
        <f>IF('Training Data'!$B611="H",1,0)</f>
        <v>1</v>
      </c>
      <c r="E614" s="22">
        <f>IF('Training Data'!$B611="A",1,0)</f>
        <v>0</v>
      </c>
      <c r="F614" s="37">
        <v>0</v>
      </c>
      <c r="G614" s="37">
        <v>0</v>
      </c>
      <c r="H614" s="37">
        <v>0</v>
      </c>
      <c r="I614" s="37">
        <v>0</v>
      </c>
      <c r="J614" s="37">
        <v>0</v>
      </c>
      <c r="K614" s="37">
        <v>0</v>
      </c>
      <c r="L614" s="37">
        <v>0</v>
      </c>
      <c r="M614" s="37">
        <v>0</v>
      </c>
      <c r="N614" s="37">
        <v>0</v>
      </c>
      <c r="O614" s="37">
        <v>0</v>
      </c>
      <c r="P614" s="37">
        <v>0</v>
      </c>
      <c r="Q614" s="37">
        <v>0</v>
      </c>
      <c r="R614" s="37">
        <v>0</v>
      </c>
      <c r="S614" s="37">
        <v>0</v>
      </c>
      <c r="T614" s="22">
        <v>0</v>
      </c>
      <c r="U614" s="24">
        <v>1</v>
      </c>
      <c r="V614" s="76">
        <v>0</v>
      </c>
      <c r="W614" s="71">
        <f t="shared" si="27"/>
        <v>-1.0675000042601366</v>
      </c>
      <c r="X614" s="68">
        <f t="shared" si="28"/>
        <v>0.25587880488556508</v>
      </c>
      <c r="Y614" s="109">
        <f t="shared" si="29"/>
        <v>6.547396278966508E-2</v>
      </c>
    </row>
    <row r="615" spans="2:25" x14ac:dyDescent="0.25">
      <c r="B615" s="26">
        <f>IF('Training Data'!A612="M",1,0)</f>
        <v>1</v>
      </c>
      <c r="C615" s="22">
        <f>IF('Training Data'!A612="F",1,0)</f>
        <v>0</v>
      </c>
      <c r="D615" s="26">
        <f>IF('Training Data'!$B612="H",1,0)</f>
        <v>0</v>
      </c>
      <c r="E615" s="22">
        <f>IF('Training Data'!$B612="A",1,0)</f>
        <v>1</v>
      </c>
      <c r="F615" s="37">
        <v>0</v>
      </c>
      <c r="G615" s="37">
        <v>1</v>
      </c>
      <c r="H615" s="37">
        <v>0</v>
      </c>
      <c r="I615" s="37">
        <v>0</v>
      </c>
      <c r="J615" s="37">
        <v>0</v>
      </c>
      <c r="K615" s="37">
        <v>0</v>
      </c>
      <c r="L615" s="37">
        <v>0</v>
      </c>
      <c r="M615" s="37">
        <v>0</v>
      </c>
      <c r="N615" s="37">
        <v>0</v>
      </c>
      <c r="O615" s="37">
        <v>0</v>
      </c>
      <c r="P615" s="37">
        <v>0</v>
      </c>
      <c r="Q615" s="37">
        <v>0</v>
      </c>
      <c r="R615" s="37">
        <v>0</v>
      </c>
      <c r="S615" s="37">
        <v>1</v>
      </c>
      <c r="T615" s="22">
        <v>0</v>
      </c>
      <c r="U615" s="24">
        <v>1</v>
      </c>
      <c r="V615" s="76">
        <v>0</v>
      </c>
      <c r="W615" s="71">
        <f t="shared" si="27"/>
        <v>-5.496214028234113</v>
      </c>
      <c r="X615" s="68">
        <f t="shared" si="28"/>
        <v>4.0855132743048113E-3</v>
      </c>
      <c r="Y615" s="109">
        <f t="shared" si="29"/>
        <v>1.6691418714520819E-5</v>
      </c>
    </row>
    <row r="616" spans="2:25" x14ac:dyDescent="0.25">
      <c r="B616" s="26">
        <f>IF('Training Data'!A613="M",1,0)</f>
        <v>0</v>
      </c>
      <c r="C616" s="22">
        <f>IF('Training Data'!A613="F",1,0)</f>
        <v>1</v>
      </c>
      <c r="D616" s="26">
        <f>IF('Training Data'!$B613="H",1,0)</f>
        <v>1</v>
      </c>
      <c r="E616" s="22">
        <f>IF('Training Data'!$B613="A",1,0)</f>
        <v>0</v>
      </c>
      <c r="F616" s="37">
        <v>0</v>
      </c>
      <c r="G616" s="37">
        <v>0</v>
      </c>
      <c r="H616" s="37">
        <v>0</v>
      </c>
      <c r="I616" s="37">
        <v>0</v>
      </c>
      <c r="J616" s="37">
        <v>0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37">
        <v>0</v>
      </c>
      <c r="Q616" s="37">
        <v>0</v>
      </c>
      <c r="R616" s="37">
        <v>0</v>
      </c>
      <c r="S616" s="37">
        <v>0</v>
      </c>
      <c r="T616" s="22">
        <v>0</v>
      </c>
      <c r="U616" s="24">
        <v>1</v>
      </c>
      <c r="V616" s="76">
        <v>0</v>
      </c>
      <c r="W616" s="71">
        <f t="shared" si="27"/>
        <v>-0.72444751721360601</v>
      </c>
      <c r="X616" s="68">
        <f t="shared" si="28"/>
        <v>0.32641436219367859</v>
      </c>
      <c r="Y616" s="109">
        <f t="shared" si="29"/>
        <v>0.10654633584630599</v>
      </c>
    </row>
    <row r="617" spans="2:25" x14ac:dyDescent="0.25">
      <c r="B617" s="26">
        <f>IF('Training Data'!A614="M",1,0)</f>
        <v>0</v>
      </c>
      <c r="C617" s="22">
        <f>IF('Training Data'!A614="F",1,0)</f>
        <v>1</v>
      </c>
      <c r="D617" s="26">
        <f>IF('Training Data'!$B614="H",1,0)</f>
        <v>0</v>
      </c>
      <c r="E617" s="22">
        <f>IF('Training Data'!$B614="A",1,0)</f>
        <v>1</v>
      </c>
      <c r="F617" s="37">
        <v>0</v>
      </c>
      <c r="G617" s="37">
        <v>0</v>
      </c>
      <c r="H617" s="37">
        <v>1</v>
      </c>
      <c r="I617" s="37">
        <v>0</v>
      </c>
      <c r="J617" s="37">
        <v>0</v>
      </c>
      <c r="K617" s="37">
        <v>0</v>
      </c>
      <c r="L617" s="37">
        <v>0</v>
      </c>
      <c r="M617" s="37">
        <v>0</v>
      </c>
      <c r="N617" s="37">
        <v>0</v>
      </c>
      <c r="O617" s="37">
        <v>0</v>
      </c>
      <c r="P617" s="37">
        <v>0</v>
      </c>
      <c r="Q617" s="37">
        <v>0</v>
      </c>
      <c r="R617" s="37">
        <v>0</v>
      </c>
      <c r="S617" s="37">
        <v>0</v>
      </c>
      <c r="T617" s="22">
        <v>0</v>
      </c>
      <c r="U617" s="24">
        <v>1</v>
      </c>
      <c r="V617" s="76">
        <v>0</v>
      </c>
      <c r="W617" s="71">
        <f t="shared" si="27"/>
        <v>-2.6463078355611982</v>
      </c>
      <c r="X617" s="68">
        <f t="shared" si="28"/>
        <v>6.6216939037550021E-2</v>
      </c>
      <c r="Y617" s="109">
        <f t="shared" si="29"/>
        <v>4.384683015502616E-3</v>
      </c>
    </row>
    <row r="618" spans="2:25" x14ac:dyDescent="0.25">
      <c r="B618" s="26">
        <f>IF('Training Data'!A615="M",1,0)</f>
        <v>1</v>
      </c>
      <c r="C618" s="22">
        <f>IF('Training Data'!A615="F",1,0)</f>
        <v>0</v>
      </c>
      <c r="D618" s="26">
        <f>IF('Training Data'!$B615="H",1,0)</f>
        <v>1</v>
      </c>
      <c r="E618" s="22">
        <f>IF('Training Data'!$B615="A",1,0)</f>
        <v>0</v>
      </c>
      <c r="F618" s="37">
        <v>0</v>
      </c>
      <c r="G618" s="37">
        <v>1</v>
      </c>
      <c r="H618" s="37">
        <v>0</v>
      </c>
      <c r="I618" s="37">
        <v>0</v>
      </c>
      <c r="J618" s="37">
        <v>0</v>
      </c>
      <c r="K618" s="37">
        <v>0</v>
      </c>
      <c r="L618" s="37">
        <v>0</v>
      </c>
      <c r="M618" s="37">
        <v>0</v>
      </c>
      <c r="N618" s="37">
        <v>0</v>
      </c>
      <c r="O618" s="37">
        <v>0</v>
      </c>
      <c r="P618" s="37">
        <v>0</v>
      </c>
      <c r="Q618" s="37">
        <v>0</v>
      </c>
      <c r="R618" s="37">
        <v>0</v>
      </c>
      <c r="S618" s="37">
        <v>1</v>
      </c>
      <c r="T618" s="22">
        <v>0</v>
      </c>
      <c r="U618" s="24">
        <v>1</v>
      </c>
      <c r="V618" s="76">
        <v>0</v>
      </c>
      <c r="W618" s="71">
        <f t="shared" si="27"/>
        <v>-5.8383269607686641</v>
      </c>
      <c r="X618" s="68">
        <f t="shared" si="28"/>
        <v>2.9052482464519192E-3</v>
      </c>
      <c r="Y618" s="109">
        <f t="shared" si="29"/>
        <v>8.440467373511951E-6</v>
      </c>
    </row>
    <row r="619" spans="2:25" x14ac:dyDescent="0.25">
      <c r="B619" s="26">
        <f>IF('Training Data'!A616="M",1,0)</f>
        <v>1</v>
      </c>
      <c r="C619" s="22">
        <f>IF('Training Data'!A616="F",1,0)</f>
        <v>0</v>
      </c>
      <c r="D619" s="26">
        <f>IF('Training Data'!$B616="H",1,0)</f>
        <v>0</v>
      </c>
      <c r="E619" s="22">
        <f>IF('Training Data'!$B616="A",1,0)</f>
        <v>0</v>
      </c>
      <c r="F619" s="37">
        <v>0</v>
      </c>
      <c r="G619" s="37">
        <v>1</v>
      </c>
      <c r="H619" s="37">
        <v>0</v>
      </c>
      <c r="I619" s="37">
        <v>0</v>
      </c>
      <c r="J619" s="37">
        <v>1</v>
      </c>
      <c r="K619" s="37">
        <v>0</v>
      </c>
      <c r="L619" s="37">
        <v>0</v>
      </c>
      <c r="M619" s="37">
        <v>0</v>
      </c>
      <c r="N619" s="37">
        <v>0</v>
      </c>
      <c r="O619" s="37">
        <v>0</v>
      </c>
      <c r="P619" s="37">
        <v>0</v>
      </c>
      <c r="Q619" s="37">
        <v>0</v>
      </c>
      <c r="R619" s="37">
        <v>0</v>
      </c>
      <c r="S619" s="37">
        <v>0</v>
      </c>
      <c r="T619" s="22">
        <v>0</v>
      </c>
      <c r="U619" s="24">
        <v>1</v>
      </c>
      <c r="V619" s="76">
        <v>0</v>
      </c>
      <c r="W619" s="71">
        <f t="shared" si="27"/>
        <v>-1.0130286653959208</v>
      </c>
      <c r="X619" s="68">
        <f t="shared" si="28"/>
        <v>0.2663875545267953</v>
      </c>
      <c r="Y619" s="109">
        <f t="shared" si="29"/>
        <v>7.0962329206766345E-2</v>
      </c>
    </row>
    <row r="620" spans="2:25" x14ac:dyDescent="0.25">
      <c r="B620" s="26">
        <f>IF('Training Data'!A617="M",1,0)</f>
        <v>0</v>
      </c>
      <c r="C620" s="22">
        <f>IF('Training Data'!A617="F",1,0)</f>
        <v>1</v>
      </c>
      <c r="D620" s="26">
        <f>IF('Training Data'!$B617="H",1,0)</f>
        <v>0</v>
      </c>
      <c r="E620" s="22">
        <f>IF('Training Data'!$B617="A",1,0)</f>
        <v>1</v>
      </c>
      <c r="F620" s="37">
        <v>0</v>
      </c>
      <c r="G620" s="37">
        <v>1</v>
      </c>
      <c r="H620" s="37">
        <v>0</v>
      </c>
      <c r="I620" s="37">
        <v>0</v>
      </c>
      <c r="J620" s="37">
        <v>0</v>
      </c>
      <c r="K620" s="37">
        <v>0</v>
      </c>
      <c r="L620" s="37">
        <v>0</v>
      </c>
      <c r="M620" s="37">
        <v>0</v>
      </c>
      <c r="N620" s="37">
        <v>0</v>
      </c>
      <c r="O620" s="37">
        <v>0</v>
      </c>
      <c r="P620" s="37">
        <v>1</v>
      </c>
      <c r="Q620" s="37">
        <v>0</v>
      </c>
      <c r="R620" s="37">
        <v>0</v>
      </c>
      <c r="S620" s="37">
        <v>0</v>
      </c>
      <c r="T620" s="22">
        <v>0</v>
      </c>
      <c r="U620" s="24">
        <v>1</v>
      </c>
      <c r="V620" s="76">
        <v>0</v>
      </c>
      <c r="W620" s="71">
        <f t="shared" si="27"/>
        <v>-5.176905330404292</v>
      </c>
      <c r="X620" s="68">
        <f t="shared" si="28"/>
        <v>5.6137580208030988E-3</v>
      </c>
      <c r="Y620" s="109">
        <f t="shared" si="29"/>
        <v>3.1514279116131124E-5</v>
      </c>
    </row>
    <row r="621" spans="2:25" x14ac:dyDescent="0.25">
      <c r="B621" s="26">
        <f>IF('Training Data'!A618="M",1,0)</f>
        <v>0</v>
      </c>
      <c r="C621" s="22">
        <f>IF('Training Data'!A618="F",1,0)</f>
        <v>1</v>
      </c>
      <c r="D621" s="26">
        <f>IF('Training Data'!$B618="H",1,0)</f>
        <v>0</v>
      </c>
      <c r="E621" s="22">
        <f>IF('Training Data'!$B618="A",1,0)</f>
        <v>1</v>
      </c>
      <c r="F621" s="37">
        <v>0</v>
      </c>
      <c r="G621" s="37">
        <v>0</v>
      </c>
      <c r="H621" s="37">
        <v>0</v>
      </c>
      <c r="I621" s="37">
        <v>0</v>
      </c>
      <c r="J621" s="37">
        <v>0</v>
      </c>
      <c r="K621" s="37">
        <v>0</v>
      </c>
      <c r="L621" s="37">
        <v>0</v>
      </c>
      <c r="M621" s="37">
        <v>0</v>
      </c>
      <c r="N621" s="37">
        <v>0</v>
      </c>
      <c r="O621" s="37">
        <v>0</v>
      </c>
      <c r="P621" s="37">
        <v>1</v>
      </c>
      <c r="Q621" s="37">
        <v>0</v>
      </c>
      <c r="R621" s="37">
        <v>0</v>
      </c>
      <c r="S621" s="37">
        <v>0</v>
      </c>
      <c r="T621" s="22">
        <v>0</v>
      </c>
      <c r="U621" s="24">
        <v>1</v>
      </c>
      <c r="V621" s="76">
        <v>0</v>
      </c>
      <c r="W621" s="71">
        <f t="shared" si="27"/>
        <v>-1.9630626556474189</v>
      </c>
      <c r="X621" s="68">
        <f t="shared" si="28"/>
        <v>0.1231359800227438</v>
      </c>
      <c r="Y621" s="109">
        <f t="shared" si="29"/>
        <v>1.5162469576161561E-2</v>
      </c>
    </row>
    <row r="622" spans="2:25" x14ac:dyDescent="0.25">
      <c r="B622" s="26">
        <f>IF('Training Data'!A619="M",1,0)</f>
        <v>1</v>
      </c>
      <c r="C622" s="22">
        <f>IF('Training Data'!A619="F",1,0)</f>
        <v>0</v>
      </c>
      <c r="D622" s="26">
        <f>IF('Training Data'!$B619="H",1,0)</f>
        <v>0</v>
      </c>
      <c r="E622" s="22">
        <f>IF('Training Data'!$B619="A",1,0)</f>
        <v>1</v>
      </c>
      <c r="F622" s="37">
        <v>0</v>
      </c>
      <c r="G622" s="37">
        <v>1</v>
      </c>
      <c r="H622" s="37">
        <v>0</v>
      </c>
      <c r="I622" s="37">
        <v>0</v>
      </c>
      <c r="J622" s="37">
        <v>0</v>
      </c>
      <c r="K622" s="37">
        <v>0</v>
      </c>
      <c r="L622" s="37">
        <v>0</v>
      </c>
      <c r="M622" s="37">
        <v>0</v>
      </c>
      <c r="N622" s="37">
        <v>0</v>
      </c>
      <c r="O622" s="37">
        <v>0</v>
      </c>
      <c r="P622" s="37">
        <v>0</v>
      </c>
      <c r="Q622" s="37">
        <v>0</v>
      </c>
      <c r="R622" s="37">
        <v>0</v>
      </c>
      <c r="S622" s="37">
        <v>0</v>
      </c>
      <c r="T622" s="22">
        <v>0</v>
      </c>
      <c r="U622" s="24">
        <v>1</v>
      </c>
      <c r="V622" s="76">
        <v>0</v>
      </c>
      <c r="W622" s="71">
        <f t="shared" si="27"/>
        <v>-3.9392297464824582</v>
      </c>
      <c r="X622" s="68">
        <f t="shared" si="28"/>
        <v>1.9091616608609537E-2</v>
      </c>
      <c r="Y622" s="109">
        <f t="shared" si="29"/>
        <v>3.6448982473013549E-4</v>
      </c>
    </row>
    <row r="623" spans="2:25" x14ac:dyDescent="0.25">
      <c r="B623" s="26">
        <f>IF('Training Data'!A620="M",1,0)</f>
        <v>0</v>
      </c>
      <c r="C623" s="22">
        <f>IF('Training Data'!A620="F",1,0)</f>
        <v>1</v>
      </c>
      <c r="D623" s="26">
        <f>IF('Training Data'!$B620="H",1,0)</f>
        <v>1</v>
      </c>
      <c r="E623" s="22">
        <f>IF('Training Data'!$B620="A",1,0)</f>
        <v>0</v>
      </c>
      <c r="F623" s="37">
        <v>0</v>
      </c>
      <c r="G623" s="37">
        <v>0</v>
      </c>
      <c r="H623" s="37">
        <v>0</v>
      </c>
      <c r="I623" s="37">
        <v>0</v>
      </c>
      <c r="J623" s="37">
        <v>0</v>
      </c>
      <c r="K623" s="37">
        <v>0</v>
      </c>
      <c r="L623" s="37">
        <v>0</v>
      </c>
      <c r="M623" s="37">
        <v>0</v>
      </c>
      <c r="N623" s="37">
        <v>0</v>
      </c>
      <c r="O623" s="37">
        <v>0</v>
      </c>
      <c r="P623" s="37">
        <v>0</v>
      </c>
      <c r="Q623" s="37">
        <v>0</v>
      </c>
      <c r="R623" s="37">
        <v>0</v>
      </c>
      <c r="S623" s="37">
        <v>0</v>
      </c>
      <c r="T623" s="22">
        <v>0</v>
      </c>
      <c r="U623" s="24">
        <v>1</v>
      </c>
      <c r="V623" s="76">
        <v>0</v>
      </c>
      <c r="W623" s="71">
        <f t="shared" si="27"/>
        <v>-0.72444751721360601</v>
      </c>
      <c r="X623" s="68">
        <f t="shared" si="28"/>
        <v>0.32641436219367859</v>
      </c>
      <c r="Y623" s="109">
        <f t="shared" si="29"/>
        <v>0.10654633584630599</v>
      </c>
    </row>
    <row r="624" spans="2:25" x14ac:dyDescent="0.25">
      <c r="B624" s="26">
        <f>IF('Training Data'!A621="M",1,0)</f>
        <v>1</v>
      </c>
      <c r="C624" s="22">
        <f>IF('Training Data'!A621="F",1,0)</f>
        <v>0</v>
      </c>
      <c r="D624" s="26">
        <f>IF('Training Data'!$B621="H",1,0)</f>
        <v>1</v>
      </c>
      <c r="E624" s="22">
        <f>IF('Training Data'!$B621="A",1,0)</f>
        <v>0</v>
      </c>
      <c r="F624" s="37">
        <v>0</v>
      </c>
      <c r="G624" s="37">
        <v>1</v>
      </c>
      <c r="H624" s="37">
        <v>0</v>
      </c>
      <c r="I624" s="37">
        <v>0</v>
      </c>
      <c r="J624" s="37">
        <v>0</v>
      </c>
      <c r="K624" s="37">
        <v>0</v>
      </c>
      <c r="L624" s="37">
        <v>0</v>
      </c>
      <c r="M624" s="37">
        <v>0</v>
      </c>
      <c r="N624" s="37">
        <v>0</v>
      </c>
      <c r="O624" s="37">
        <v>0</v>
      </c>
      <c r="P624" s="37">
        <v>0</v>
      </c>
      <c r="Q624" s="37">
        <v>0</v>
      </c>
      <c r="R624" s="37">
        <v>0</v>
      </c>
      <c r="S624" s="37">
        <v>0</v>
      </c>
      <c r="T624" s="22">
        <v>0</v>
      </c>
      <c r="U624" s="24">
        <v>1</v>
      </c>
      <c r="V624" s="76">
        <v>0</v>
      </c>
      <c r="W624" s="71">
        <f t="shared" si="27"/>
        <v>-4.2813426790170093</v>
      </c>
      <c r="X624" s="68">
        <f t="shared" si="28"/>
        <v>1.3635588724024834E-2</v>
      </c>
      <c r="Y624" s="109">
        <f t="shared" si="29"/>
        <v>1.8592927985075318E-4</v>
      </c>
    </row>
    <row r="625" spans="2:25" x14ac:dyDescent="0.25">
      <c r="B625" s="26">
        <f>IF('Training Data'!A622="M",1,0)</f>
        <v>0</v>
      </c>
      <c r="C625" s="22">
        <f>IF('Training Data'!A622="F",1,0)</f>
        <v>1</v>
      </c>
      <c r="D625" s="26">
        <f>IF('Training Data'!$B622="H",1,0)</f>
        <v>1</v>
      </c>
      <c r="E625" s="22">
        <f>IF('Training Data'!$B622="A",1,0)</f>
        <v>0</v>
      </c>
      <c r="F625" s="37">
        <v>0</v>
      </c>
      <c r="G625" s="37">
        <v>0</v>
      </c>
      <c r="H625" s="37">
        <v>1</v>
      </c>
      <c r="I625" s="37">
        <v>0</v>
      </c>
      <c r="J625" s="37">
        <v>0</v>
      </c>
      <c r="K625" s="37">
        <v>0</v>
      </c>
      <c r="L625" s="37">
        <v>0</v>
      </c>
      <c r="M625" s="37">
        <v>0</v>
      </c>
      <c r="N625" s="37">
        <v>0</v>
      </c>
      <c r="O625" s="37">
        <v>0</v>
      </c>
      <c r="P625" s="37">
        <v>0</v>
      </c>
      <c r="Q625" s="37">
        <v>0</v>
      </c>
      <c r="R625" s="37">
        <v>0</v>
      </c>
      <c r="S625" s="37">
        <v>1</v>
      </c>
      <c r="T625" s="22">
        <v>0</v>
      </c>
      <c r="U625" s="24">
        <v>1</v>
      </c>
      <c r="V625" s="76">
        <v>0</v>
      </c>
      <c r="W625" s="71">
        <f t="shared" si="27"/>
        <v>-4.5454050498474041</v>
      </c>
      <c r="X625" s="68">
        <f t="shared" si="28"/>
        <v>1.0504358959023328E-2</v>
      </c>
      <c r="Y625" s="109">
        <f t="shared" si="29"/>
        <v>1.1034155714001365E-4</v>
      </c>
    </row>
    <row r="626" spans="2:25" x14ac:dyDescent="0.25">
      <c r="B626" s="26">
        <f>IF('Training Data'!A623="M",1,0)</f>
        <v>0</v>
      </c>
      <c r="C626" s="22">
        <f>IF('Training Data'!A623="F",1,0)</f>
        <v>1</v>
      </c>
      <c r="D626" s="26">
        <f>IF('Training Data'!$B623="H",1,0)</f>
        <v>0</v>
      </c>
      <c r="E626" s="22">
        <f>IF('Training Data'!$B623="A",1,0)</f>
        <v>1</v>
      </c>
      <c r="F626" s="37">
        <v>0</v>
      </c>
      <c r="G626" s="37">
        <v>1</v>
      </c>
      <c r="H626" s="37">
        <v>0</v>
      </c>
      <c r="I626" s="37">
        <v>0</v>
      </c>
      <c r="J626" s="37">
        <v>0</v>
      </c>
      <c r="K626" s="37">
        <v>0</v>
      </c>
      <c r="L626" s="37">
        <v>0</v>
      </c>
      <c r="M626" s="37">
        <v>0</v>
      </c>
      <c r="N626" s="37">
        <v>0</v>
      </c>
      <c r="O626" s="37">
        <v>0</v>
      </c>
      <c r="P626" s="37">
        <v>0</v>
      </c>
      <c r="Q626" s="37">
        <v>0</v>
      </c>
      <c r="R626" s="37">
        <v>0</v>
      </c>
      <c r="S626" s="37">
        <v>0</v>
      </c>
      <c r="T626" s="22">
        <v>0</v>
      </c>
      <c r="U626" s="24">
        <v>1</v>
      </c>
      <c r="V626" s="76">
        <v>0</v>
      </c>
      <c r="W626" s="71">
        <f t="shared" si="27"/>
        <v>-3.5961772594359278</v>
      </c>
      <c r="X626" s="68">
        <f t="shared" si="28"/>
        <v>2.6696142084165087E-2</v>
      </c>
      <c r="Y626" s="109">
        <f t="shared" si="29"/>
        <v>7.1268400217793025E-4</v>
      </c>
    </row>
    <row r="627" spans="2:25" x14ac:dyDescent="0.25">
      <c r="B627" s="26">
        <f>IF('Training Data'!A624="M",1,0)</f>
        <v>0</v>
      </c>
      <c r="C627" s="22">
        <f>IF('Training Data'!A624="F",1,0)</f>
        <v>1</v>
      </c>
      <c r="D627" s="26">
        <f>IF('Training Data'!$B624="H",1,0)</f>
        <v>0</v>
      </c>
      <c r="E627" s="22">
        <f>IF('Training Data'!$B624="A",1,0)</f>
        <v>1</v>
      </c>
      <c r="F627" s="37">
        <v>0</v>
      </c>
      <c r="G627" s="37">
        <v>0</v>
      </c>
      <c r="H627" s="37">
        <v>0</v>
      </c>
      <c r="I627" s="37">
        <v>0</v>
      </c>
      <c r="J627" s="37">
        <v>0</v>
      </c>
      <c r="K627" s="37">
        <v>0</v>
      </c>
      <c r="L627" s="37">
        <v>0</v>
      </c>
      <c r="M627" s="37">
        <v>0</v>
      </c>
      <c r="N627" s="37">
        <v>0</v>
      </c>
      <c r="O627" s="37">
        <v>0</v>
      </c>
      <c r="P627" s="37">
        <v>0</v>
      </c>
      <c r="Q627" s="37">
        <v>0</v>
      </c>
      <c r="R627" s="37">
        <v>0</v>
      </c>
      <c r="S627" s="37">
        <v>0</v>
      </c>
      <c r="T627" s="22">
        <v>0</v>
      </c>
      <c r="U627" s="24">
        <v>1</v>
      </c>
      <c r="V627" s="76">
        <v>0</v>
      </c>
      <c r="W627" s="71">
        <f t="shared" si="27"/>
        <v>-0.38233458467905479</v>
      </c>
      <c r="X627" s="68">
        <f t="shared" si="28"/>
        <v>0.40556394725733269</v>
      </c>
      <c r="Y627" s="109">
        <f t="shared" si="29"/>
        <v>0.16448211531494852</v>
      </c>
    </row>
    <row r="628" spans="2:25" x14ac:dyDescent="0.25">
      <c r="B628" s="26">
        <f>IF('Training Data'!A625="M",1,0)</f>
        <v>1</v>
      </c>
      <c r="C628" s="22">
        <f>IF('Training Data'!A625="F",1,0)</f>
        <v>0</v>
      </c>
      <c r="D628" s="26">
        <f>IF('Training Data'!$B625="H",1,0)</f>
        <v>0</v>
      </c>
      <c r="E628" s="22">
        <f>IF('Training Data'!$B625="A",1,0)</f>
        <v>1</v>
      </c>
      <c r="F628" s="37">
        <v>0</v>
      </c>
      <c r="G628" s="37">
        <v>0</v>
      </c>
      <c r="H628" s="37">
        <v>0</v>
      </c>
      <c r="I628" s="37">
        <v>0</v>
      </c>
      <c r="J628" s="37">
        <v>0</v>
      </c>
      <c r="K628" s="37">
        <v>0</v>
      </c>
      <c r="L628" s="37">
        <v>0</v>
      </c>
      <c r="M628" s="37">
        <v>0</v>
      </c>
      <c r="N628" s="37">
        <v>0</v>
      </c>
      <c r="O628" s="37">
        <v>0</v>
      </c>
      <c r="P628" s="37">
        <v>1</v>
      </c>
      <c r="Q628" s="37">
        <v>0</v>
      </c>
      <c r="R628" s="37">
        <v>0</v>
      </c>
      <c r="S628" s="37">
        <v>1</v>
      </c>
      <c r="T628" s="22">
        <v>0</v>
      </c>
      <c r="U628" s="24">
        <v>1</v>
      </c>
      <c r="V628" s="76">
        <v>0</v>
      </c>
      <c r="W628" s="71">
        <f t="shared" si="27"/>
        <v>-3.8630994244456049</v>
      </c>
      <c r="X628" s="68">
        <f t="shared" si="28"/>
        <v>2.05707583760565E-2</v>
      </c>
      <c r="Y628" s="109">
        <f t="shared" si="29"/>
        <v>4.2315610016609867E-4</v>
      </c>
    </row>
    <row r="629" spans="2:25" x14ac:dyDescent="0.25">
      <c r="B629" s="26">
        <f>IF('Training Data'!A626="M",1,0)</f>
        <v>0</v>
      </c>
      <c r="C629" s="22">
        <f>IF('Training Data'!A626="F",1,0)</f>
        <v>1</v>
      </c>
      <c r="D629" s="26">
        <f>IF('Training Data'!$B626="H",1,0)</f>
        <v>0</v>
      </c>
      <c r="E629" s="22">
        <f>IF('Training Data'!$B626="A",1,0)</f>
        <v>1</v>
      </c>
      <c r="F629" s="37">
        <v>0</v>
      </c>
      <c r="G629" s="37">
        <v>0</v>
      </c>
      <c r="H629" s="37">
        <v>0</v>
      </c>
      <c r="I629" s="37">
        <v>0</v>
      </c>
      <c r="J629" s="37">
        <v>0</v>
      </c>
      <c r="K629" s="37">
        <v>0</v>
      </c>
      <c r="L629" s="37">
        <v>0</v>
      </c>
      <c r="M629" s="37">
        <v>0</v>
      </c>
      <c r="N629" s="37">
        <v>0</v>
      </c>
      <c r="O629" s="37">
        <v>0</v>
      </c>
      <c r="P629" s="37">
        <v>0</v>
      </c>
      <c r="Q629" s="37">
        <v>0</v>
      </c>
      <c r="R629" s="37">
        <v>0</v>
      </c>
      <c r="S629" s="37">
        <v>1</v>
      </c>
      <c r="T629" s="22">
        <v>0</v>
      </c>
      <c r="U629" s="24">
        <v>1</v>
      </c>
      <c r="V629" s="76">
        <v>0</v>
      </c>
      <c r="W629" s="71">
        <f t="shared" si="27"/>
        <v>-1.9393188664307099</v>
      </c>
      <c r="X629" s="68">
        <f t="shared" si="28"/>
        <v>0.12572270525354098</v>
      </c>
      <c r="Y629" s="109">
        <f t="shared" si="29"/>
        <v>1.5806198616268741E-2</v>
      </c>
    </row>
    <row r="630" spans="2:25" x14ac:dyDescent="0.25">
      <c r="B630" s="26">
        <f>IF('Training Data'!A627="M",1,0)</f>
        <v>1</v>
      </c>
      <c r="C630" s="22">
        <f>IF('Training Data'!A627="F",1,0)</f>
        <v>0</v>
      </c>
      <c r="D630" s="26">
        <f>IF('Training Data'!$B627="H",1,0)</f>
        <v>0</v>
      </c>
      <c r="E630" s="22">
        <f>IF('Training Data'!$B627="A",1,0)</f>
        <v>0</v>
      </c>
      <c r="F630" s="37">
        <v>0</v>
      </c>
      <c r="G630" s="37">
        <v>1</v>
      </c>
      <c r="H630" s="37">
        <v>0</v>
      </c>
      <c r="I630" s="37">
        <v>0</v>
      </c>
      <c r="J630" s="37">
        <v>0</v>
      </c>
      <c r="K630" s="37">
        <v>0</v>
      </c>
      <c r="L630" s="37">
        <v>0</v>
      </c>
      <c r="M630" s="37">
        <v>0</v>
      </c>
      <c r="N630" s="37">
        <v>0</v>
      </c>
      <c r="O630" s="37">
        <v>0</v>
      </c>
      <c r="P630" s="37">
        <v>1</v>
      </c>
      <c r="Q630" s="37">
        <v>0</v>
      </c>
      <c r="R630" s="37">
        <v>1</v>
      </c>
      <c r="S630" s="37">
        <v>0</v>
      </c>
      <c r="T630" s="22">
        <v>0</v>
      </c>
      <c r="U630" s="24">
        <v>1</v>
      </c>
      <c r="V630" s="76">
        <v>0</v>
      </c>
      <c r="W630" s="71">
        <f t="shared" si="27"/>
        <v>-4.1339595750728746</v>
      </c>
      <c r="X630" s="68">
        <f t="shared" si="28"/>
        <v>1.576675068813815E-2</v>
      </c>
      <c r="Y630" s="109">
        <f t="shared" si="29"/>
        <v>2.4859042726190481E-4</v>
      </c>
    </row>
    <row r="631" spans="2:25" x14ac:dyDescent="0.25">
      <c r="B631" s="26">
        <f>IF('Training Data'!A628="M",1,0)</f>
        <v>0</v>
      </c>
      <c r="C631" s="22">
        <f>IF('Training Data'!A628="F",1,0)</f>
        <v>1</v>
      </c>
      <c r="D631" s="26">
        <f>IF('Training Data'!$B628="H",1,0)</f>
        <v>0</v>
      </c>
      <c r="E631" s="22">
        <f>IF('Training Data'!$B628="A",1,0)</f>
        <v>0</v>
      </c>
      <c r="F631" s="37">
        <v>0</v>
      </c>
      <c r="G631" s="37">
        <v>0</v>
      </c>
      <c r="H631" s="37">
        <v>0</v>
      </c>
      <c r="I631" s="37">
        <v>0</v>
      </c>
      <c r="J631" s="37">
        <v>0</v>
      </c>
      <c r="K631" s="37">
        <v>0</v>
      </c>
      <c r="L631" s="37">
        <v>0</v>
      </c>
      <c r="M631" s="37">
        <v>0</v>
      </c>
      <c r="N631" s="37">
        <v>0</v>
      </c>
      <c r="O631" s="37">
        <v>0</v>
      </c>
      <c r="P631" s="37">
        <v>0</v>
      </c>
      <c r="Q631" s="37">
        <v>0</v>
      </c>
      <c r="R631" s="37">
        <v>0</v>
      </c>
      <c r="S631" s="37">
        <v>1</v>
      </c>
      <c r="T631" s="22">
        <v>0</v>
      </c>
      <c r="U631" s="24">
        <v>1</v>
      </c>
      <c r="V631" s="76">
        <v>0</v>
      </c>
      <c r="W631" s="71">
        <f t="shared" si="27"/>
        <v>-1.8683676892259071</v>
      </c>
      <c r="X631" s="68">
        <f t="shared" si="28"/>
        <v>0.13373070749224228</v>
      </c>
      <c r="Y631" s="109">
        <f t="shared" si="29"/>
        <v>1.7883902126375664E-2</v>
      </c>
    </row>
    <row r="632" spans="2:25" x14ac:dyDescent="0.25">
      <c r="B632" s="26">
        <f>IF('Training Data'!A629="M",1,0)</f>
        <v>1</v>
      </c>
      <c r="C632" s="22">
        <f>IF('Training Data'!A629="F",1,0)</f>
        <v>0</v>
      </c>
      <c r="D632" s="26">
        <f>IF('Training Data'!$B629="H",1,0)</f>
        <v>0</v>
      </c>
      <c r="E632" s="22">
        <f>IF('Training Data'!$B629="A",1,0)</f>
        <v>1</v>
      </c>
      <c r="F632" s="37">
        <v>0</v>
      </c>
      <c r="G632" s="37">
        <v>0</v>
      </c>
      <c r="H632" s="37">
        <v>1</v>
      </c>
      <c r="I632" s="37">
        <v>0</v>
      </c>
      <c r="J632" s="37">
        <v>0</v>
      </c>
      <c r="K632" s="37">
        <v>0</v>
      </c>
      <c r="L632" s="37">
        <v>0</v>
      </c>
      <c r="M632" s="37">
        <v>0</v>
      </c>
      <c r="N632" s="37">
        <v>0</v>
      </c>
      <c r="O632" s="37">
        <v>0</v>
      </c>
      <c r="P632" s="37">
        <v>0</v>
      </c>
      <c r="Q632" s="37">
        <v>0</v>
      </c>
      <c r="R632" s="37">
        <v>0</v>
      </c>
      <c r="S632" s="37">
        <v>1</v>
      </c>
      <c r="T632" s="22">
        <v>0</v>
      </c>
      <c r="U632" s="24">
        <v>1</v>
      </c>
      <c r="V632" s="76">
        <v>0</v>
      </c>
      <c r="W632" s="71">
        <f t="shared" si="27"/>
        <v>-4.5463446043593834</v>
      </c>
      <c r="X632" s="68">
        <f t="shared" si="28"/>
        <v>1.0494597703071993E-2</v>
      </c>
      <c r="Y632" s="109">
        <f t="shared" si="29"/>
        <v>1.1013658094932394E-4</v>
      </c>
    </row>
    <row r="633" spans="2:25" x14ac:dyDescent="0.25">
      <c r="B633" s="26">
        <f>IF('Training Data'!A630="M",1,0)</f>
        <v>1</v>
      </c>
      <c r="C633" s="22">
        <f>IF('Training Data'!A630="F",1,0)</f>
        <v>0</v>
      </c>
      <c r="D633" s="26">
        <f>IF('Training Data'!$B630="H",1,0)</f>
        <v>0</v>
      </c>
      <c r="E633" s="22">
        <f>IF('Training Data'!$B630="A",1,0)</f>
        <v>1</v>
      </c>
      <c r="F633" s="37">
        <v>0</v>
      </c>
      <c r="G633" s="37">
        <v>0</v>
      </c>
      <c r="H633" s="37">
        <v>0</v>
      </c>
      <c r="I633" s="37">
        <v>0</v>
      </c>
      <c r="J633" s="37">
        <v>0</v>
      </c>
      <c r="K633" s="37">
        <v>0</v>
      </c>
      <c r="L633" s="37">
        <v>0</v>
      </c>
      <c r="M633" s="37">
        <v>0</v>
      </c>
      <c r="N633" s="37">
        <v>0</v>
      </c>
      <c r="O633" s="37">
        <v>1</v>
      </c>
      <c r="P633" s="37">
        <v>0</v>
      </c>
      <c r="Q633" s="37">
        <v>0</v>
      </c>
      <c r="R633" s="37">
        <v>0</v>
      </c>
      <c r="S633" s="37">
        <v>0</v>
      </c>
      <c r="T633" s="22">
        <v>0</v>
      </c>
      <c r="U633" s="24">
        <v>1</v>
      </c>
      <c r="V633" s="76">
        <v>0</v>
      </c>
      <c r="W633" s="71">
        <f t="shared" si="27"/>
        <v>0.68951235324681215</v>
      </c>
      <c r="X633" s="68">
        <f t="shared" si="28"/>
        <v>0.6658584385253179</v>
      </c>
      <c r="Y633" s="109">
        <f t="shared" si="29"/>
        <v>0.44336746015537454</v>
      </c>
    </row>
    <row r="634" spans="2:25" x14ac:dyDescent="0.25">
      <c r="B634" s="26">
        <f>IF('Training Data'!A631="M",1,0)</f>
        <v>0</v>
      </c>
      <c r="C634" s="22">
        <f>IF('Training Data'!A631="F",1,0)</f>
        <v>1</v>
      </c>
      <c r="D634" s="26">
        <f>IF('Training Data'!$B631="H",1,0)</f>
        <v>0</v>
      </c>
      <c r="E634" s="22">
        <f>IF('Training Data'!$B631="A",1,0)</f>
        <v>1</v>
      </c>
      <c r="F634" s="37">
        <v>0</v>
      </c>
      <c r="G634" s="37">
        <v>0</v>
      </c>
      <c r="H634" s="37">
        <v>1</v>
      </c>
      <c r="I634" s="37">
        <v>0</v>
      </c>
      <c r="J634" s="37">
        <v>0</v>
      </c>
      <c r="K634" s="37">
        <v>0</v>
      </c>
      <c r="L634" s="37">
        <v>0</v>
      </c>
      <c r="M634" s="37">
        <v>0</v>
      </c>
      <c r="N634" s="37">
        <v>0</v>
      </c>
      <c r="O634" s="37">
        <v>0</v>
      </c>
      <c r="P634" s="37">
        <v>0</v>
      </c>
      <c r="Q634" s="37">
        <v>0</v>
      </c>
      <c r="R634" s="37">
        <v>0</v>
      </c>
      <c r="S634" s="37">
        <v>0</v>
      </c>
      <c r="T634" s="22">
        <v>0</v>
      </c>
      <c r="U634" s="24">
        <v>1</v>
      </c>
      <c r="V634" s="76">
        <v>0</v>
      </c>
      <c r="W634" s="71">
        <f t="shared" si="27"/>
        <v>-2.6463078355611982</v>
      </c>
      <c r="X634" s="68">
        <f t="shared" si="28"/>
        <v>6.6216939037550021E-2</v>
      </c>
      <c r="Y634" s="109">
        <f t="shared" si="29"/>
        <v>4.384683015502616E-3</v>
      </c>
    </row>
    <row r="635" spans="2:25" x14ac:dyDescent="0.25">
      <c r="B635" s="26">
        <f>IF('Training Data'!A632="M",1,0)</f>
        <v>1</v>
      </c>
      <c r="C635" s="22">
        <f>IF('Training Data'!A632="F",1,0)</f>
        <v>0</v>
      </c>
      <c r="D635" s="26">
        <f>IF('Training Data'!$B632="H",1,0)</f>
        <v>0</v>
      </c>
      <c r="E635" s="22">
        <f>IF('Training Data'!$B632="A",1,0)</f>
        <v>1</v>
      </c>
      <c r="F635" s="37">
        <v>0</v>
      </c>
      <c r="G635" s="37">
        <v>1</v>
      </c>
      <c r="H635" s="37">
        <v>0</v>
      </c>
      <c r="I635" s="37">
        <v>0</v>
      </c>
      <c r="J635" s="37">
        <v>0</v>
      </c>
      <c r="K635" s="37">
        <v>0</v>
      </c>
      <c r="L635" s="37">
        <v>0</v>
      </c>
      <c r="M635" s="37">
        <v>0</v>
      </c>
      <c r="N635" s="37">
        <v>0</v>
      </c>
      <c r="O635" s="37">
        <v>0</v>
      </c>
      <c r="P635" s="37">
        <v>0</v>
      </c>
      <c r="Q635" s="37">
        <v>0</v>
      </c>
      <c r="R635" s="37">
        <v>0</v>
      </c>
      <c r="S635" s="37">
        <v>0</v>
      </c>
      <c r="T635" s="22">
        <v>0</v>
      </c>
      <c r="U635" s="24">
        <v>1</v>
      </c>
      <c r="V635" s="76">
        <v>0</v>
      </c>
      <c r="W635" s="71">
        <f t="shared" si="27"/>
        <v>-3.9392297464824582</v>
      </c>
      <c r="X635" s="68">
        <f t="shared" si="28"/>
        <v>1.9091616608609537E-2</v>
      </c>
      <c r="Y635" s="109">
        <f t="shared" si="29"/>
        <v>3.6448982473013549E-4</v>
      </c>
    </row>
    <row r="636" spans="2:25" x14ac:dyDescent="0.25">
      <c r="B636" s="26">
        <f>IF('Training Data'!A633="M",1,0)</f>
        <v>1</v>
      </c>
      <c r="C636" s="22">
        <f>IF('Training Data'!A633="F",1,0)</f>
        <v>0</v>
      </c>
      <c r="D636" s="26">
        <f>IF('Training Data'!$B633="H",1,0)</f>
        <v>1</v>
      </c>
      <c r="E636" s="22">
        <f>IF('Training Data'!$B633="A",1,0)</f>
        <v>0</v>
      </c>
      <c r="F636" s="37">
        <v>0</v>
      </c>
      <c r="G636" s="37">
        <v>0</v>
      </c>
      <c r="H636" s="37">
        <v>0</v>
      </c>
      <c r="I636" s="37">
        <v>0</v>
      </c>
      <c r="J636" s="37">
        <v>0</v>
      </c>
      <c r="K636" s="37">
        <v>0</v>
      </c>
      <c r="L636" s="37">
        <v>0</v>
      </c>
      <c r="M636" s="37">
        <v>0</v>
      </c>
      <c r="N636" s="37">
        <v>0</v>
      </c>
      <c r="O636" s="37">
        <v>0</v>
      </c>
      <c r="P636" s="37">
        <v>0</v>
      </c>
      <c r="Q636" s="37">
        <v>0</v>
      </c>
      <c r="R636" s="37">
        <v>0</v>
      </c>
      <c r="S636" s="37">
        <v>0</v>
      </c>
      <c r="T636" s="22">
        <v>0</v>
      </c>
      <c r="U636" s="24">
        <v>1</v>
      </c>
      <c r="V636" s="76">
        <v>0</v>
      </c>
      <c r="W636" s="71">
        <f t="shared" si="27"/>
        <v>-1.0675000042601366</v>
      </c>
      <c r="X636" s="68">
        <f t="shared" si="28"/>
        <v>0.25587880488556508</v>
      </c>
      <c r="Y636" s="109">
        <f t="shared" si="29"/>
        <v>6.547396278966508E-2</v>
      </c>
    </row>
    <row r="637" spans="2:25" x14ac:dyDescent="0.25">
      <c r="B637" s="26">
        <f>IF('Training Data'!A634="M",1,0)</f>
        <v>1</v>
      </c>
      <c r="C637" s="22">
        <f>IF('Training Data'!A634="F",1,0)</f>
        <v>0</v>
      </c>
      <c r="D637" s="26">
        <f>IF('Training Data'!$B634="H",1,0)</f>
        <v>1</v>
      </c>
      <c r="E637" s="22">
        <f>IF('Training Data'!$B634="A",1,0)</f>
        <v>0</v>
      </c>
      <c r="F637" s="37">
        <v>0</v>
      </c>
      <c r="G637" s="37">
        <v>0</v>
      </c>
      <c r="H637" s="37">
        <v>1</v>
      </c>
      <c r="I637" s="37">
        <v>0</v>
      </c>
      <c r="J637" s="37">
        <v>0</v>
      </c>
      <c r="K637" s="37">
        <v>0</v>
      </c>
      <c r="L637" s="37">
        <v>0</v>
      </c>
      <c r="M637" s="37">
        <v>0</v>
      </c>
      <c r="N637" s="37">
        <v>0</v>
      </c>
      <c r="O637" s="37">
        <v>0</v>
      </c>
      <c r="P637" s="37">
        <v>0</v>
      </c>
      <c r="Q637" s="37">
        <v>0</v>
      </c>
      <c r="R637" s="37">
        <v>0</v>
      </c>
      <c r="S637" s="37">
        <v>0</v>
      </c>
      <c r="T637" s="22">
        <v>0</v>
      </c>
      <c r="U637" s="24">
        <v>1</v>
      </c>
      <c r="V637" s="76">
        <v>0</v>
      </c>
      <c r="W637" s="71">
        <f t="shared" si="27"/>
        <v>-3.3314732551422797</v>
      </c>
      <c r="X637" s="68">
        <f t="shared" si="28"/>
        <v>3.450711309436675E-2</v>
      </c>
      <c r="Y637" s="109">
        <f t="shared" si="29"/>
        <v>1.1907408541074172E-3</v>
      </c>
    </row>
    <row r="638" spans="2:25" x14ac:dyDescent="0.25">
      <c r="B638" s="26">
        <f>IF('Training Data'!A635="M",1,0)</f>
        <v>1</v>
      </c>
      <c r="C638" s="22">
        <f>IF('Training Data'!A635="F",1,0)</f>
        <v>0</v>
      </c>
      <c r="D638" s="26">
        <f>IF('Training Data'!$B635="H",1,0)</f>
        <v>1</v>
      </c>
      <c r="E638" s="22">
        <f>IF('Training Data'!$B635="A",1,0)</f>
        <v>0</v>
      </c>
      <c r="F638" s="37">
        <v>0</v>
      </c>
      <c r="G638" s="37">
        <v>0</v>
      </c>
      <c r="H638" s="37">
        <v>0</v>
      </c>
      <c r="I638" s="37">
        <v>0</v>
      </c>
      <c r="J638" s="37">
        <v>0</v>
      </c>
      <c r="K638" s="37">
        <v>0</v>
      </c>
      <c r="L638" s="37">
        <v>0</v>
      </c>
      <c r="M638" s="37">
        <v>0</v>
      </c>
      <c r="N638" s="37">
        <v>0</v>
      </c>
      <c r="O638" s="37">
        <v>0</v>
      </c>
      <c r="P638" s="37">
        <v>1</v>
      </c>
      <c r="Q638" s="37">
        <v>0</v>
      </c>
      <c r="R638" s="37">
        <v>0</v>
      </c>
      <c r="S638" s="37">
        <v>0</v>
      </c>
      <c r="T638" s="22">
        <v>0</v>
      </c>
      <c r="U638" s="24">
        <v>1</v>
      </c>
      <c r="V638" s="76">
        <v>0</v>
      </c>
      <c r="W638" s="71">
        <f t="shared" si="27"/>
        <v>-2.6482280752285008</v>
      </c>
      <c r="X638" s="68">
        <f t="shared" si="28"/>
        <v>6.6098305141443936E-2</v>
      </c>
      <c r="Y638" s="109">
        <f t="shared" si="29"/>
        <v>4.3689859425714338E-3</v>
      </c>
    </row>
    <row r="639" spans="2:25" x14ac:dyDescent="0.25">
      <c r="B639" s="26">
        <f>IF('Training Data'!A636="M",1,0)</f>
        <v>1</v>
      </c>
      <c r="C639" s="22">
        <f>IF('Training Data'!A636="F",1,0)</f>
        <v>0</v>
      </c>
      <c r="D639" s="26">
        <f>IF('Training Data'!$B636="H",1,0)</f>
        <v>0</v>
      </c>
      <c r="E639" s="22">
        <f>IF('Training Data'!$B636="A",1,0)</f>
        <v>1</v>
      </c>
      <c r="F639" s="37">
        <v>0</v>
      </c>
      <c r="G639" s="37">
        <v>1</v>
      </c>
      <c r="H639" s="37">
        <v>0</v>
      </c>
      <c r="I639" s="37">
        <v>0</v>
      </c>
      <c r="J639" s="37">
        <v>0</v>
      </c>
      <c r="K639" s="37">
        <v>0</v>
      </c>
      <c r="L639" s="37">
        <v>0</v>
      </c>
      <c r="M639" s="37">
        <v>0</v>
      </c>
      <c r="N639" s="37">
        <v>0</v>
      </c>
      <c r="O639" s="37">
        <v>0</v>
      </c>
      <c r="P639" s="37">
        <v>0</v>
      </c>
      <c r="Q639" s="37">
        <v>0</v>
      </c>
      <c r="R639" s="37">
        <v>0</v>
      </c>
      <c r="S639" s="37">
        <v>0</v>
      </c>
      <c r="T639" s="22">
        <v>0</v>
      </c>
      <c r="U639" s="24">
        <v>1</v>
      </c>
      <c r="V639" s="76">
        <v>0</v>
      </c>
      <c r="W639" s="71">
        <f t="shared" si="27"/>
        <v>-3.9392297464824582</v>
      </c>
      <c r="X639" s="68">
        <f t="shared" si="28"/>
        <v>1.9091616608609537E-2</v>
      </c>
      <c r="Y639" s="109">
        <f t="shared" si="29"/>
        <v>3.6448982473013549E-4</v>
      </c>
    </row>
    <row r="640" spans="2:25" x14ac:dyDescent="0.25">
      <c r="B640" s="26">
        <f>IF('Training Data'!A637="M",1,0)</f>
        <v>0</v>
      </c>
      <c r="C640" s="22">
        <f>IF('Training Data'!A637="F",1,0)</f>
        <v>1</v>
      </c>
      <c r="D640" s="26">
        <f>IF('Training Data'!$B637="H",1,0)</f>
        <v>1</v>
      </c>
      <c r="E640" s="22">
        <f>IF('Training Data'!$B637="A",1,0)</f>
        <v>0</v>
      </c>
      <c r="F640" s="37">
        <v>0</v>
      </c>
      <c r="G640" s="37">
        <v>0</v>
      </c>
      <c r="H640" s="37">
        <v>0</v>
      </c>
      <c r="I640" s="37">
        <v>0</v>
      </c>
      <c r="J640" s="37">
        <v>0</v>
      </c>
      <c r="K640" s="37">
        <v>0</v>
      </c>
      <c r="L640" s="37">
        <v>0</v>
      </c>
      <c r="M640" s="37">
        <v>0</v>
      </c>
      <c r="N640" s="37">
        <v>0</v>
      </c>
      <c r="O640" s="37">
        <v>0</v>
      </c>
      <c r="P640" s="37">
        <v>0</v>
      </c>
      <c r="Q640" s="37">
        <v>0</v>
      </c>
      <c r="R640" s="37">
        <v>0</v>
      </c>
      <c r="S640" s="37">
        <v>0</v>
      </c>
      <c r="T640" s="22">
        <v>0</v>
      </c>
      <c r="U640" s="24">
        <v>1</v>
      </c>
      <c r="V640" s="76">
        <v>0</v>
      </c>
      <c r="W640" s="71">
        <f t="shared" si="27"/>
        <v>-0.72444751721360601</v>
      </c>
      <c r="X640" s="68">
        <f t="shared" si="28"/>
        <v>0.32641436219367859</v>
      </c>
      <c r="Y640" s="109">
        <f t="shared" si="29"/>
        <v>0.10654633584630599</v>
      </c>
    </row>
    <row r="641" spans="2:25" x14ac:dyDescent="0.25">
      <c r="B641" s="26">
        <f>IF('Training Data'!A638="M",1,0)</f>
        <v>1</v>
      </c>
      <c r="C641" s="22">
        <f>IF('Training Data'!A638="F",1,0)</f>
        <v>0</v>
      </c>
      <c r="D641" s="26">
        <f>IF('Training Data'!$B638="H",1,0)</f>
        <v>1</v>
      </c>
      <c r="E641" s="22">
        <f>IF('Training Data'!$B638="A",1,0)</f>
        <v>0</v>
      </c>
      <c r="F641" s="37">
        <v>0</v>
      </c>
      <c r="G641" s="37">
        <v>0</v>
      </c>
      <c r="H641" s="37">
        <v>0</v>
      </c>
      <c r="I641" s="37">
        <v>0</v>
      </c>
      <c r="J641" s="37">
        <v>0</v>
      </c>
      <c r="K641" s="37">
        <v>0</v>
      </c>
      <c r="L641" s="37">
        <v>0</v>
      </c>
      <c r="M641" s="37">
        <v>0</v>
      </c>
      <c r="N641" s="37">
        <v>0</v>
      </c>
      <c r="O641" s="37">
        <v>0</v>
      </c>
      <c r="P641" s="37">
        <v>0</v>
      </c>
      <c r="Q641" s="37">
        <v>0</v>
      </c>
      <c r="R641" s="37">
        <v>0</v>
      </c>
      <c r="S641" s="37">
        <v>0</v>
      </c>
      <c r="T641" s="22">
        <v>0</v>
      </c>
      <c r="U641" s="24">
        <v>1</v>
      </c>
      <c r="V641" s="76">
        <v>0</v>
      </c>
      <c r="W641" s="71">
        <f t="shared" si="27"/>
        <v>-1.0675000042601366</v>
      </c>
      <c r="X641" s="68">
        <f t="shared" si="28"/>
        <v>0.25587880488556508</v>
      </c>
      <c r="Y641" s="109">
        <f t="shared" si="29"/>
        <v>6.547396278966508E-2</v>
      </c>
    </row>
    <row r="642" spans="2:25" x14ac:dyDescent="0.25">
      <c r="B642" s="26">
        <f>IF('Training Data'!A639="M",1,0)</f>
        <v>1</v>
      </c>
      <c r="C642" s="22">
        <f>IF('Training Data'!A639="F",1,0)</f>
        <v>0</v>
      </c>
      <c r="D642" s="26">
        <f>IF('Training Data'!$B639="H",1,0)</f>
        <v>1</v>
      </c>
      <c r="E642" s="22">
        <f>IF('Training Data'!$B639="A",1,0)</f>
        <v>0</v>
      </c>
      <c r="F642" s="37">
        <v>0</v>
      </c>
      <c r="G642" s="37">
        <v>0</v>
      </c>
      <c r="H642" s="37">
        <v>0</v>
      </c>
      <c r="I642" s="37">
        <v>0</v>
      </c>
      <c r="J642" s="37">
        <v>0</v>
      </c>
      <c r="K642" s="37">
        <v>0</v>
      </c>
      <c r="L642" s="37">
        <v>0</v>
      </c>
      <c r="M642" s="37">
        <v>0</v>
      </c>
      <c r="N642" s="37">
        <v>0</v>
      </c>
      <c r="O642" s="37">
        <v>0</v>
      </c>
      <c r="P642" s="37">
        <v>0</v>
      </c>
      <c r="Q642" s="37">
        <v>0</v>
      </c>
      <c r="R642" s="37">
        <v>0</v>
      </c>
      <c r="S642" s="37">
        <v>0</v>
      </c>
      <c r="T642" s="22">
        <v>0</v>
      </c>
      <c r="U642" s="24">
        <v>1</v>
      </c>
      <c r="V642" s="76">
        <v>0</v>
      </c>
      <c r="W642" s="71">
        <f t="shared" si="27"/>
        <v>-1.0675000042601366</v>
      </c>
      <c r="X642" s="68">
        <f t="shared" si="28"/>
        <v>0.25587880488556508</v>
      </c>
      <c r="Y642" s="109">
        <f t="shared" si="29"/>
        <v>6.547396278966508E-2</v>
      </c>
    </row>
    <row r="643" spans="2:25" x14ac:dyDescent="0.25">
      <c r="B643" s="26">
        <f>IF('Training Data'!A640="M",1,0)</f>
        <v>1</v>
      </c>
      <c r="C643" s="22">
        <f>IF('Training Data'!A640="F",1,0)</f>
        <v>0</v>
      </c>
      <c r="D643" s="26">
        <f>IF('Training Data'!$B640="H",1,0)</f>
        <v>1</v>
      </c>
      <c r="E643" s="22">
        <f>IF('Training Data'!$B640="A",1,0)</f>
        <v>0</v>
      </c>
      <c r="F643" s="37">
        <v>0</v>
      </c>
      <c r="G643" s="37">
        <v>0</v>
      </c>
      <c r="H643" s="37">
        <v>0</v>
      </c>
      <c r="I643" s="37">
        <v>0</v>
      </c>
      <c r="J643" s="37">
        <v>0</v>
      </c>
      <c r="K643" s="37">
        <v>0</v>
      </c>
      <c r="L643" s="37">
        <v>0</v>
      </c>
      <c r="M643" s="37">
        <v>0</v>
      </c>
      <c r="N643" s="37">
        <v>0</v>
      </c>
      <c r="O643" s="37">
        <v>0</v>
      </c>
      <c r="P643" s="37">
        <v>0</v>
      </c>
      <c r="Q643" s="37">
        <v>0</v>
      </c>
      <c r="R643" s="37">
        <v>0</v>
      </c>
      <c r="S643" s="37">
        <v>0</v>
      </c>
      <c r="T643" s="22">
        <v>0</v>
      </c>
      <c r="U643" s="24">
        <v>1</v>
      </c>
      <c r="V643" s="76">
        <v>0</v>
      </c>
      <c r="W643" s="71">
        <f t="shared" si="27"/>
        <v>-1.0675000042601366</v>
      </c>
      <c r="X643" s="68">
        <f t="shared" si="28"/>
        <v>0.25587880488556508</v>
      </c>
      <c r="Y643" s="109">
        <f t="shared" si="29"/>
        <v>6.547396278966508E-2</v>
      </c>
    </row>
    <row r="644" spans="2:25" x14ac:dyDescent="0.25">
      <c r="B644" s="26">
        <f>IF('Training Data'!A641="M",1,0)</f>
        <v>0</v>
      </c>
      <c r="C644" s="22">
        <f>IF('Training Data'!A641="F",1,0)</f>
        <v>1</v>
      </c>
      <c r="D644" s="26">
        <f>IF('Training Data'!$B641="H",1,0)</f>
        <v>0</v>
      </c>
      <c r="E644" s="22">
        <f>IF('Training Data'!$B641="A",1,0)</f>
        <v>1</v>
      </c>
      <c r="F644" s="37">
        <v>0</v>
      </c>
      <c r="G644" s="37">
        <v>0</v>
      </c>
      <c r="H644" s="37">
        <v>0</v>
      </c>
      <c r="I644" s="37">
        <v>0</v>
      </c>
      <c r="J644" s="37">
        <v>0</v>
      </c>
      <c r="K644" s="37">
        <v>0</v>
      </c>
      <c r="L644" s="37">
        <v>0</v>
      </c>
      <c r="M644" s="37">
        <v>0</v>
      </c>
      <c r="N644" s="37">
        <v>1</v>
      </c>
      <c r="O644" s="37">
        <v>0</v>
      </c>
      <c r="P644" s="37">
        <v>0</v>
      </c>
      <c r="Q644" s="37">
        <v>0</v>
      </c>
      <c r="R644" s="37">
        <v>0</v>
      </c>
      <c r="S644" s="37">
        <v>0</v>
      </c>
      <c r="T644" s="22">
        <v>0</v>
      </c>
      <c r="U644" s="24">
        <v>1</v>
      </c>
      <c r="V644" s="76">
        <v>0</v>
      </c>
      <c r="W644" s="71">
        <f t="shared" si="27"/>
        <v>1.2855300254357087</v>
      </c>
      <c r="X644" s="68">
        <f t="shared" si="28"/>
        <v>0.78338963868023215</v>
      </c>
      <c r="Y644" s="109">
        <f t="shared" si="29"/>
        <v>0.61369932599154464</v>
      </c>
    </row>
    <row r="645" spans="2:25" x14ac:dyDescent="0.25">
      <c r="B645" s="26">
        <f>IF('Training Data'!A642="M",1,0)</f>
        <v>0</v>
      </c>
      <c r="C645" s="22">
        <f>IF('Training Data'!A642="F",1,0)</f>
        <v>1</v>
      </c>
      <c r="D645" s="26">
        <f>IF('Training Data'!$B642="H",1,0)</f>
        <v>1</v>
      </c>
      <c r="E645" s="22">
        <f>IF('Training Data'!$B642="A",1,0)</f>
        <v>0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7">
        <v>0</v>
      </c>
      <c r="L645" s="37">
        <v>0</v>
      </c>
      <c r="M645" s="37">
        <v>0</v>
      </c>
      <c r="N645" s="37">
        <v>0</v>
      </c>
      <c r="O645" s="37">
        <v>0</v>
      </c>
      <c r="P645" s="37">
        <v>0</v>
      </c>
      <c r="Q645" s="37">
        <v>0</v>
      </c>
      <c r="R645" s="37">
        <v>0</v>
      </c>
      <c r="S645" s="37">
        <v>1</v>
      </c>
      <c r="T645" s="22">
        <v>0</v>
      </c>
      <c r="U645" s="24">
        <v>1</v>
      </c>
      <c r="V645" s="76">
        <v>0</v>
      </c>
      <c r="W645" s="71">
        <f t="shared" ref="W645:W708" si="30">SUMPRODUCT($B$2:$U$2,B645:U645)</f>
        <v>-2.281431798965261</v>
      </c>
      <c r="X645" s="68">
        <f t="shared" si="28"/>
        <v>9.2672491068527513E-2</v>
      </c>
      <c r="Y645" s="109">
        <f t="shared" si="29"/>
        <v>8.588190600846311E-3</v>
      </c>
    </row>
    <row r="646" spans="2:25" x14ac:dyDescent="0.25">
      <c r="B646" s="26">
        <f>IF('Training Data'!A643="M",1,0)</f>
        <v>1</v>
      </c>
      <c r="C646" s="22">
        <f>IF('Training Data'!A643="F",1,0)</f>
        <v>0</v>
      </c>
      <c r="D646" s="26">
        <f>IF('Training Data'!$B643="H",1,0)</f>
        <v>0</v>
      </c>
      <c r="E646" s="22">
        <f>IF('Training Data'!$B643="A",1,0)</f>
        <v>1</v>
      </c>
      <c r="F646" s="37">
        <v>0</v>
      </c>
      <c r="G646" s="37">
        <v>0</v>
      </c>
      <c r="H646" s="37">
        <v>0</v>
      </c>
      <c r="I646" s="37">
        <v>0</v>
      </c>
      <c r="J646" s="37">
        <v>0</v>
      </c>
      <c r="K646" s="37">
        <v>0</v>
      </c>
      <c r="L646" s="37">
        <v>0</v>
      </c>
      <c r="M646" s="37">
        <v>0</v>
      </c>
      <c r="N646" s="37">
        <v>0</v>
      </c>
      <c r="O646" s="37">
        <v>0</v>
      </c>
      <c r="P646" s="37">
        <v>0</v>
      </c>
      <c r="Q646" s="37">
        <v>0</v>
      </c>
      <c r="R646" s="37">
        <v>0</v>
      </c>
      <c r="S646" s="37">
        <v>1</v>
      </c>
      <c r="T646" s="22">
        <v>0</v>
      </c>
      <c r="U646" s="24">
        <v>1</v>
      </c>
      <c r="V646" s="76">
        <v>0</v>
      </c>
      <c r="W646" s="71">
        <f t="shared" si="30"/>
        <v>-2.2823713534772403</v>
      </c>
      <c r="X646" s="68">
        <f t="shared" ref="X646:X709" si="31">EXP(W646)/(1+EXP(W646))</f>
        <v>9.2593519513365391E-2</v>
      </c>
      <c r="Y646" s="109">
        <f t="shared" ref="Y646:Y709" si="32">(V646-X646)^2</f>
        <v>8.5735598558719772E-3</v>
      </c>
    </row>
    <row r="647" spans="2:25" x14ac:dyDescent="0.25">
      <c r="B647" s="26">
        <f>IF('Training Data'!A644="M",1,0)</f>
        <v>1</v>
      </c>
      <c r="C647" s="22">
        <f>IF('Training Data'!A644="F",1,0)</f>
        <v>0</v>
      </c>
      <c r="D647" s="26">
        <f>IF('Training Data'!$B644="H",1,0)</f>
        <v>0</v>
      </c>
      <c r="E647" s="22">
        <f>IF('Training Data'!$B644="A",1,0)</f>
        <v>1</v>
      </c>
      <c r="F647" s="37">
        <v>0</v>
      </c>
      <c r="G647" s="37">
        <v>0</v>
      </c>
      <c r="H647" s="37">
        <v>1</v>
      </c>
      <c r="I647" s="37">
        <v>0</v>
      </c>
      <c r="J647" s="37">
        <v>0</v>
      </c>
      <c r="K647" s="37">
        <v>0</v>
      </c>
      <c r="L647" s="37">
        <v>0</v>
      </c>
      <c r="M647" s="37">
        <v>0</v>
      </c>
      <c r="N647" s="37">
        <v>0</v>
      </c>
      <c r="O647" s="37">
        <v>0</v>
      </c>
      <c r="P647" s="37">
        <v>0</v>
      </c>
      <c r="Q647" s="37">
        <v>0</v>
      </c>
      <c r="R647" s="37">
        <v>0</v>
      </c>
      <c r="S647" s="37">
        <v>1</v>
      </c>
      <c r="T647" s="22">
        <v>0</v>
      </c>
      <c r="U647" s="24">
        <v>1</v>
      </c>
      <c r="V647" s="76">
        <v>0</v>
      </c>
      <c r="W647" s="71">
        <f t="shared" si="30"/>
        <v>-4.5463446043593834</v>
      </c>
      <c r="X647" s="68">
        <f t="shared" si="31"/>
        <v>1.0494597703071993E-2</v>
      </c>
      <c r="Y647" s="109">
        <f t="shared" si="32"/>
        <v>1.1013658094932394E-4</v>
      </c>
    </row>
    <row r="648" spans="2:25" x14ac:dyDescent="0.25">
      <c r="B648" s="26">
        <f>IF('Training Data'!A645="M",1,0)</f>
        <v>0</v>
      </c>
      <c r="C648" s="22">
        <f>IF('Training Data'!A645="F",1,0)</f>
        <v>1</v>
      </c>
      <c r="D648" s="26">
        <f>IF('Training Data'!$B645="H",1,0)</f>
        <v>1</v>
      </c>
      <c r="E648" s="22">
        <f>IF('Training Data'!$B645="A",1,0)</f>
        <v>0</v>
      </c>
      <c r="F648" s="37">
        <v>0</v>
      </c>
      <c r="G648" s="37">
        <v>1</v>
      </c>
      <c r="H648" s="37">
        <v>0</v>
      </c>
      <c r="I648" s="37">
        <v>0</v>
      </c>
      <c r="J648" s="37">
        <v>0</v>
      </c>
      <c r="K648" s="37">
        <v>0</v>
      </c>
      <c r="L648" s="37">
        <v>0</v>
      </c>
      <c r="M648" s="37">
        <v>0</v>
      </c>
      <c r="N648" s="37">
        <v>0</v>
      </c>
      <c r="O648" s="37">
        <v>0</v>
      </c>
      <c r="P648" s="37">
        <v>0</v>
      </c>
      <c r="Q648" s="37">
        <v>0</v>
      </c>
      <c r="R648" s="37">
        <v>0</v>
      </c>
      <c r="S648" s="37">
        <v>0</v>
      </c>
      <c r="T648" s="22">
        <v>0</v>
      </c>
      <c r="U648" s="24">
        <v>1</v>
      </c>
      <c r="V648" s="76">
        <v>0</v>
      </c>
      <c r="W648" s="71">
        <f t="shared" si="30"/>
        <v>-3.9382901919704789</v>
      </c>
      <c r="X648" s="68">
        <f t="shared" si="31"/>
        <v>1.9109219717563231E-2</v>
      </c>
      <c r="Y648" s="109">
        <f t="shared" si="32"/>
        <v>3.6516227821410739E-4</v>
      </c>
    </row>
    <row r="649" spans="2:25" x14ac:dyDescent="0.25">
      <c r="B649" s="26">
        <f>IF('Training Data'!A646="M",1,0)</f>
        <v>0</v>
      </c>
      <c r="C649" s="22">
        <f>IF('Training Data'!A646="F",1,0)</f>
        <v>1</v>
      </c>
      <c r="D649" s="26">
        <f>IF('Training Data'!$B646="H",1,0)</f>
        <v>1</v>
      </c>
      <c r="E649" s="22">
        <f>IF('Training Data'!$B646="A",1,0)</f>
        <v>0</v>
      </c>
      <c r="F649" s="37">
        <v>0</v>
      </c>
      <c r="G649" s="37">
        <v>0</v>
      </c>
      <c r="H649" s="37">
        <v>0</v>
      </c>
      <c r="I649" s="37">
        <v>0</v>
      </c>
      <c r="J649" s="37">
        <v>0</v>
      </c>
      <c r="K649" s="37">
        <v>0</v>
      </c>
      <c r="L649" s="37">
        <v>0</v>
      </c>
      <c r="M649" s="37">
        <v>0</v>
      </c>
      <c r="N649" s="37">
        <v>0</v>
      </c>
      <c r="O649" s="37">
        <v>0</v>
      </c>
      <c r="P649" s="37">
        <v>0</v>
      </c>
      <c r="Q649" s="37">
        <v>0</v>
      </c>
      <c r="R649" s="37">
        <v>0</v>
      </c>
      <c r="S649" s="37">
        <v>0</v>
      </c>
      <c r="T649" s="22">
        <v>0</v>
      </c>
      <c r="U649" s="24">
        <v>1</v>
      </c>
      <c r="V649" s="76">
        <v>0</v>
      </c>
      <c r="W649" s="71">
        <f t="shared" si="30"/>
        <v>-0.72444751721360601</v>
      </c>
      <c r="X649" s="68">
        <f t="shared" si="31"/>
        <v>0.32641436219367859</v>
      </c>
      <c r="Y649" s="109">
        <f t="shared" si="32"/>
        <v>0.10654633584630599</v>
      </c>
    </row>
    <row r="650" spans="2:25" x14ac:dyDescent="0.25">
      <c r="B650" s="26">
        <f>IF('Training Data'!A647="M",1,0)</f>
        <v>1</v>
      </c>
      <c r="C650" s="22">
        <f>IF('Training Data'!A647="F",1,0)</f>
        <v>0</v>
      </c>
      <c r="D650" s="26">
        <f>IF('Training Data'!$B647="H",1,0)</f>
        <v>0</v>
      </c>
      <c r="E650" s="22">
        <f>IF('Training Data'!$B647="A",1,0)</f>
        <v>1</v>
      </c>
      <c r="F650" s="37">
        <v>0</v>
      </c>
      <c r="G650" s="37">
        <v>1</v>
      </c>
      <c r="H650" s="37">
        <v>0</v>
      </c>
      <c r="I650" s="37">
        <v>0</v>
      </c>
      <c r="J650" s="37">
        <v>0</v>
      </c>
      <c r="K650" s="37">
        <v>0</v>
      </c>
      <c r="L650" s="37">
        <v>0</v>
      </c>
      <c r="M650" s="37">
        <v>0</v>
      </c>
      <c r="N650" s="37">
        <v>0</v>
      </c>
      <c r="O650" s="37">
        <v>0</v>
      </c>
      <c r="P650" s="37">
        <v>0</v>
      </c>
      <c r="Q650" s="37">
        <v>0</v>
      </c>
      <c r="R650" s="37">
        <v>0</v>
      </c>
      <c r="S650" s="37">
        <v>0</v>
      </c>
      <c r="T650" s="22">
        <v>0</v>
      </c>
      <c r="U650" s="24">
        <v>1</v>
      </c>
      <c r="V650" s="76">
        <v>0</v>
      </c>
      <c r="W650" s="71">
        <f t="shared" si="30"/>
        <v>-3.9392297464824582</v>
      </c>
      <c r="X650" s="68">
        <f t="shared" si="31"/>
        <v>1.9091616608609537E-2</v>
      </c>
      <c r="Y650" s="109">
        <f t="shared" si="32"/>
        <v>3.6448982473013549E-4</v>
      </c>
    </row>
    <row r="651" spans="2:25" x14ac:dyDescent="0.25">
      <c r="B651" s="26">
        <f>IF('Training Data'!A648="M",1,0)</f>
        <v>1</v>
      </c>
      <c r="C651" s="22">
        <f>IF('Training Data'!A648="F",1,0)</f>
        <v>0</v>
      </c>
      <c r="D651" s="26">
        <f>IF('Training Data'!$B648="H",1,0)</f>
        <v>1</v>
      </c>
      <c r="E651" s="22">
        <f>IF('Training Data'!$B648="A",1,0)</f>
        <v>0</v>
      </c>
      <c r="F651" s="37">
        <v>0</v>
      </c>
      <c r="G651" s="37">
        <v>0</v>
      </c>
      <c r="H651" s="37">
        <v>0</v>
      </c>
      <c r="I651" s="37">
        <v>0</v>
      </c>
      <c r="J651" s="37">
        <v>0</v>
      </c>
      <c r="K651" s="37">
        <v>0</v>
      </c>
      <c r="L651" s="37">
        <v>0</v>
      </c>
      <c r="M651" s="37">
        <v>0</v>
      </c>
      <c r="N651" s="37">
        <v>0</v>
      </c>
      <c r="O651" s="37">
        <v>0</v>
      </c>
      <c r="P651" s="37">
        <v>1</v>
      </c>
      <c r="Q651" s="37">
        <v>0</v>
      </c>
      <c r="R651" s="37">
        <v>0</v>
      </c>
      <c r="S651" s="37">
        <v>1</v>
      </c>
      <c r="T651" s="22">
        <v>0</v>
      </c>
      <c r="U651" s="24">
        <v>1</v>
      </c>
      <c r="V651" s="76">
        <v>0</v>
      </c>
      <c r="W651" s="71">
        <f t="shared" si="30"/>
        <v>-4.2052123569801561</v>
      </c>
      <c r="X651" s="68">
        <f t="shared" si="31"/>
        <v>1.4698353452248744E-2</v>
      </c>
      <c r="Y651" s="109">
        <f t="shared" si="32"/>
        <v>2.1604159420723259E-4</v>
      </c>
    </row>
    <row r="652" spans="2:25" x14ac:dyDescent="0.25">
      <c r="B652" s="26">
        <f>IF('Training Data'!A649="M",1,0)</f>
        <v>1</v>
      </c>
      <c r="C652" s="22">
        <f>IF('Training Data'!A649="F",1,0)</f>
        <v>0</v>
      </c>
      <c r="D652" s="26">
        <f>IF('Training Data'!$B649="H",1,0)</f>
        <v>1</v>
      </c>
      <c r="E652" s="22">
        <f>IF('Training Data'!$B649="A",1,0)</f>
        <v>0</v>
      </c>
      <c r="F652" s="37">
        <v>0</v>
      </c>
      <c r="G652" s="37">
        <v>0</v>
      </c>
      <c r="H652" s="37">
        <v>1</v>
      </c>
      <c r="I652" s="37">
        <v>0</v>
      </c>
      <c r="J652" s="37">
        <v>1</v>
      </c>
      <c r="K652" s="37">
        <v>0</v>
      </c>
      <c r="L652" s="37">
        <v>0</v>
      </c>
      <c r="M652" s="37">
        <v>0</v>
      </c>
      <c r="N652" s="37">
        <v>0</v>
      </c>
      <c r="O652" s="37">
        <v>0</v>
      </c>
      <c r="P652" s="37">
        <v>1</v>
      </c>
      <c r="Q652" s="37">
        <v>0</v>
      </c>
      <c r="R652" s="37">
        <v>0</v>
      </c>
      <c r="S652" s="37">
        <v>0</v>
      </c>
      <c r="T652" s="22">
        <v>0</v>
      </c>
      <c r="U652" s="24">
        <v>1</v>
      </c>
      <c r="V652" s="76">
        <v>0</v>
      </c>
      <c r="W652" s="71">
        <f t="shared" si="30"/>
        <v>-2.0569514222289094</v>
      </c>
      <c r="X652" s="68">
        <f t="shared" si="31"/>
        <v>0.11335186098021928</v>
      </c>
      <c r="Y652" s="109">
        <f t="shared" si="32"/>
        <v>1.2848644387678958E-2</v>
      </c>
    </row>
    <row r="653" spans="2:25" x14ac:dyDescent="0.25">
      <c r="B653" s="26">
        <f>IF('Training Data'!A650="M",1,0)</f>
        <v>1</v>
      </c>
      <c r="C653" s="22">
        <f>IF('Training Data'!A650="F",1,0)</f>
        <v>0</v>
      </c>
      <c r="D653" s="26">
        <f>IF('Training Data'!$B650="H",1,0)</f>
        <v>1</v>
      </c>
      <c r="E653" s="22">
        <f>IF('Training Data'!$B650="A",1,0)</f>
        <v>0</v>
      </c>
      <c r="F653" s="37">
        <v>0</v>
      </c>
      <c r="G653" s="37">
        <v>0</v>
      </c>
      <c r="H653" s="37">
        <v>1</v>
      </c>
      <c r="I653" s="37">
        <v>0</v>
      </c>
      <c r="J653" s="37">
        <v>0</v>
      </c>
      <c r="K653" s="37">
        <v>0</v>
      </c>
      <c r="L653" s="37">
        <v>0</v>
      </c>
      <c r="M653" s="37">
        <v>0</v>
      </c>
      <c r="N653" s="37">
        <v>0</v>
      </c>
      <c r="O653" s="37">
        <v>0</v>
      </c>
      <c r="P653" s="37">
        <v>0</v>
      </c>
      <c r="Q653" s="37">
        <v>0</v>
      </c>
      <c r="R653" s="37">
        <v>0</v>
      </c>
      <c r="S653" s="37">
        <v>0</v>
      </c>
      <c r="T653" s="22">
        <v>0</v>
      </c>
      <c r="U653" s="24">
        <v>1</v>
      </c>
      <c r="V653" s="76">
        <v>0</v>
      </c>
      <c r="W653" s="71">
        <f t="shared" si="30"/>
        <v>-3.3314732551422797</v>
      </c>
      <c r="X653" s="68">
        <f t="shared" si="31"/>
        <v>3.450711309436675E-2</v>
      </c>
      <c r="Y653" s="109">
        <f t="shared" si="32"/>
        <v>1.1907408541074172E-3</v>
      </c>
    </row>
    <row r="654" spans="2:25" x14ac:dyDescent="0.25">
      <c r="B654" s="26">
        <f>IF('Training Data'!A651="M",1,0)</f>
        <v>1</v>
      </c>
      <c r="C654" s="22">
        <f>IF('Training Data'!A651="F",1,0)</f>
        <v>0</v>
      </c>
      <c r="D654" s="26">
        <f>IF('Training Data'!$B651="H",1,0)</f>
        <v>0</v>
      </c>
      <c r="E654" s="22">
        <f>IF('Training Data'!$B651="A",1,0)</f>
        <v>1</v>
      </c>
      <c r="F654" s="37">
        <v>0</v>
      </c>
      <c r="G654" s="37">
        <v>1</v>
      </c>
      <c r="H654" s="37">
        <v>0</v>
      </c>
      <c r="I654" s="37">
        <v>0</v>
      </c>
      <c r="J654" s="37">
        <v>0</v>
      </c>
      <c r="K654" s="37">
        <v>0</v>
      </c>
      <c r="L654" s="37">
        <v>0</v>
      </c>
      <c r="M654" s="37">
        <v>0</v>
      </c>
      <c r="N654" s="37">
        <v>0</v>
      </c>
      <c r="O654" s="37">
        <v>0</v>
      </c>
      <c r="P654" s="37">
        <v>0</v>
      </c>
      <c r="Q654" s="37">
        <v>0</v>
      </c>
      <c r="R654" s="37">
        <v>0</v>
      </c>
      <c r="S654" s="37">
        <v>0</v>
      </c>
      <c r="T654" s="22">
        <v>0</v>
      </c>
      <c r="U654" s="24">
        <v>1</v>
      </c>
      <c r="V654" s="76">
        <v>0</v>
      </c>
      <c r="W654" s="71">
        <f t="shared" si="30"/>
        <v>-3.9392297464824582</v>
      </c>
      <c r="X654" s="68">
        <f t="shared" si="31"/>
        <v>1.9091616608609537E-2</v>
      </c>
      <c r="Y654" s="109">
        <f t="shared" si="32"/>
        <v>3.6448982473013549E-4</v>
      </c>
    </row>
    <row r="655" spans="2:25" x14ac:dyDescent="0.25">
      <c r="B655" s="26">
        <f>IF('Training Data'!A652="M",1,0)</f>
        <v>0</v>
      </c>
      <c r="C655" s="22">
        <f>IF('Training Data'!A652="F",1,0)</f>
        <v>1</v>
      </c>
      <c r="D655" s="26">
        <f>IF('Training Data'!$B652="H",1,0)</f>
        <v>0</v>
      </c>
      <c r="E655" s="22">
        <f>IF('Training Data'!$B652="A",1,0)</f>
        <v>0</v>
      </c>
      <c r="F655" s="37">
        <v>0</v>
      </c>
      <c r="G655" s="37">
        <v>0</v>
      </c>
      <c r="H655" s="37">
        <v>0</v>
      </c>
      <c r="I655" s="37">
        <v>0</v>
      </c>
      <c r="J655" s="37">
        <v>0</v>
      </c>
      <c r="K655" s="37">
        <v>0</v>
      </c>
      <c r="L655" s="37">
        <v>0</v>
      </c>
      <c r="M655" s="37">
        <v>0</v>
      </c>
      <c r="N655" s="37">
        <v>0</v>
      </c>
      <c r="O655" s="37">
        <v>0</v>
      </c>
      <c r="P655" s="37">
        <v>0</v>
      </c>
      <c r="Q655" s="37">
        <v>0</v>
      </c>
      <c r="R655" s="37">
        <v>0</v>
      </c>
      <c r="S655" s="37">
        <v>0</v>
      </c>
      <c r="T655" s="22">
        <v>0</v>
      </c>
      <c r="U655" s="24">
        <v>1</v>
      </c>
      <c r="V655" s="76">
        <v>0</v>
      </c>
      <c r="W655" s="71">
        <f t="shared" si="30"/>
        <v>-0.31138340747425192</v>
      </c>
      <c r="X655" s="68">
        <f t="shared" si="31"/>
        <v>0.42277710076227221</v>
      </c>
      <c r="Y655" s="109">
        <f t="shared" si="32"/>
        <v>0.17874047692895248</v>
      </c>
    </row>
    <row r="656" spans="2:25" x14ac:dyDescent="0.25">
      <c r="B656" s="26">
        <f>IF('Training Data'!A653="M",1,0)</f>
        <v>0</v>
      </c>
      <c r="C656" s="22">
        <f>IF('Training Data'!A653="F",1,0)</f>
        <v>1</v>
      </c>
      <c r="D656" s="26">
        <f>IF('Training Data'!$B653="H",1,0)</f>
        <v>1</v>
      </c>
      <c r="E656" s="22">
        <f>IF('Training Data'!$B653="A",1,0)</f>
        <v>0</v>
      </c>
      <c r="F656" s="37">
        <v>0</v>
      </c>
      <c r="G656" s="37">
        <v>0</v>
      </c>
      <c r="H656" s="37">
        <v>0</v>
      </c>
      <c r="I656" s="37">
        <v>0</v>
      </c>
      <c r="J656" s="37">
        <v>0</v>
      </c>
      <c r="K656" s="37">
        <v>0</v>
      </c>
      <c r="L656" s="37">
        <v>0</v>
      </c>
      <c r="M656" s="37">
        <v>0</v>
      </c>
      <c r="N656" s="37">
        <v>0</v>
      </c>
      <c r="O656" s="37">
        <v>0</v>
      </c>
      <c r="P656" s="37">
        <v>1</v>
      </c>
      <c r="Q656" s="37">
        <v>0</v>
      </c>
      <c r="R656" s="37">
        <v>0</v>
      </c>
      <c r="S656" s="37">
        <v>1</v>
      </c>
      <c r="T656" s="22">
        <v>0</v>
      </c>
      <c r="U656" s="24">
        <v>1</v>
      </c>
      <c r="V656" s="76">
        <v>0</v>
      </c>
      <c r="W656" s="71">
        <f t="shared" si="30"/>
        <v>-3.8621598699336257</v>
      </c>
      <c r="X656" s="68">
        <f t="shared" si="31"/>
        <v>2.0589696676042678E-2</v>
      </c>
      <c r="Y656" s="109">
        <f t="shared" si="32"/>
        <v>4.2393560921144292E-4</v>
      </c>
    </row>
    <row r="657" spans="2:25" x14ac:dyDescent="0.25">
      <c r="B657" s="26">
        <f>IF('Training Data'!A654="M",1,0)</f>
        <v>1</v>
      </c>
      <c r="C657" s="22">
        <f>IF('Training Data'!A654="F",1,0)</f>
        <v>0</v>
      </c>
      <c r="D657" s="26">
        <f>IF('Training Data'!$B654="H",1,0)</f>
        <v>0</v>
      </c>
      <c r="E657" s="22">
        <f>IF('Training Data'!$B654="A",1,0)</f>
        <v>1</v>
      </c>
      <c r="F657" s="37">
        <v>0</v>
      </c>
      <c r="G657" s="37">
        <v>0</v>
      </c>
      <c r="H657" s="37">
        <v>0</v>
      </c>
      <c r="I657" s="37">
        <v>0</v>
      </c>
      <c r="J657" s="37">
        <v>0</v>
      </c>
      <c r="K657" s="37">
        <v>0</v>
      </c>
      <c r="L657" s="37">
        <v>0</v>
      </c>
      <c r="M657" s="37">
        <v>0</v>
      </c>
      <c r="N657" s="37">
        <v>0</v>
      </c>
      <c r="O657" s="37">
        <v>0</v>
      </c>
      <c r="P657" s="37">
        <v>0</v>
      </c>
      <c r="Q657" s="37">
        <v>0</v>
      </c>
      <c r="R657" s="37">
        <v>0</v>
      </c>
      <c r="S657" s="37">
        <v>1</v>
      </c>
      <c r="T657" s="22">
        <v>0</v>
      </c>
      <c r="U657" s="24">
        <v>1</v>
      </c>
      <c r="V657" s="76">
        <v>0</v>
      </c>
      <c r="W657" s="71">
        <f t="shared" si="30"/>
        <v>-2.2823713534772403</v>
      </c>
      <c r="X657" s="68">
        <f t="shared" si="31"/>
        <v>9.2593519513365391E-2</v>
      </c>
      <c r="Y657" s="109">
        <f t="shared" si="32"/>
        <v>8.5735598558719772E-3</v>
      </c>
    </row>
    <row r="658" spans="2:25" x14ac:dyDescent="0.25">
      <c r="B658" s="26">
        <f>IF('Training Data'!A655="M",1,0)</f>
        <v>0</v>
      </c>
      <c r="C658" s="22">
        <f>IF('Training Data'!A655="F",1,0)</f>
        <v>1</v>
      </c>
      <c r="D658" s="26">
        <f>IF('Training Data'!$B655="H",1,0)</f>
        <v>1</v>
      </c>
      <c r="E658" s="22">
        <f>IF('Training Data'!$B655="A",1,0)</f>
        <v>0</v>
      </c>
      <c r="F658" s="37">
        <v>0</v>
      </c>
      <c r="G658" s="37">
        <v>0</v>
      </c>
      <c r="H658" s="37">
        <v>0</v>
      </c>
      <c r="I658" s="37">
        <v>1</v>
      </c>
      <c r="J658" s="37">
        <v>0</v>
      </c>
      <c r="K658" s="37">
        <v>0</v>
      </c>
      <c r="L658" s="37">
        <v>0</v>
      </c>
      <c r="M658" s="37">
        <v>0</v>
      </c>
      <c r="N658" s="37">
        <v>0</v>
      </c>
      <c r="O658" s="37">
        <v>0</v>
      </c>
      <c r="P658" s="37">
        <v>0</v>
      </c>
      <c r="Q658" s="37">
        <v>0</v>
      </c>
      <c r="R658" s="37">
        <v>0</v>
      </c>
      <c r="S658" s="37">
        <v>0</v>
      </c>
      <c r="T658" s="22">
        <v>0</v>
      </c>
      <c r="U658" s="24">
        <v>1</v>
      </c>
      <c r="V658" s="76">
        <v>0</v>
      </c>
      <c r="W658" s="71">
        <f t="shared" si="30"/>
        <v>4.2755524827863942</v>
      </c>
      <c r="X658" s="68">
        <f t="shared" si="31"/>
        <v>0.98628631539739986</v>
      </c>
      <c r="Y658" s="109">
        <f t="shared" si="32"/>
        <v>0.97276069594017933</v>
      </c>
    </row>
    <row r="659" spans="2:25" x14ac:dyDescent="0.25">
      <c r="B659" s="26">
        <f>IF('Training Data'!A656="M",1,0)</f>
        <v>0</v>
      </c>
      <c r="C659" s="22">
        <f>IF('Training Data'!A656="F",1,0)</f>
        <v>1</v>
      </c>
      <c r="D659" s="26">
        <f>IF('Training Data'!$B656="H",1,0)</f>
        <v>0</v>
      </c>
      <c r="E659" s="22">
        <f>IF('Training Data'!$B656="A",1,0)</f>
        <v>1</v>
      </c>
      <c r="F659" s="37">
        <v>0</v>
      </c>
      <c r="G659" s="37">
        <v>0</v>
      </c>
      <c r="H659" s="37">
        <v>0</v>
      </c>
      <c r="I659" s="37">
        <v>0</v>
      </c>
      <c r="J659" s="37">
        <v>0</v>
      </c>
      <c r="K659" s="37">
        <v>0</v>
      </c>
      <c r="L659" s="37">
        <v>0</v>
      </c>
      <c r="M659" s="37">
        <v>0</v>
      </c>
      <c r="N659" s="37">
        <v>0</v>
      </c>
      <c r="O659" s="37">
        <v>1</v>
      </c>
      <c r="P659" s="37">
        <v>0</v>
      </c>
      <c r="Q659" s="37">
        <v>0</v>
      </c>
      <c r="R659" s="37">
        <v>0</v>
      </c>
      <c r="S659" s="37">
        <v>1</v>
      </c>
      <c r="T659" s="22">
        <v>0</v>
      </c>
      <c r="U659" s="24">
        <v>1</v>
      </c>
      <c r="V659" s="76">
        <v>0</v>
      </c>
      <c r="W659" s="71">
        <f t="shared" si="30"/>
        <v>-0.52441944145831243</v>
      </c>
      <c r="X659" s="68">
        <f t="shared" si="31"/>
        <v>0.37181940251505552</v>
      </c>
      <c r="Y659" s="109">
        <f t="shared" si="32"/>
        <v>0.13824966808665287</v>
      </c>
    </row>
    <row r="660" spans="2:25" x14ac:dyDescent="0.25">
      <c r="B660" s="26">
        <f>IF('Training Data'!A657="M",1,0)</f>
        <v>0</v>
      </c>
      <c r="C660" s="22">
        <f>IF('Training Data'!A657="F",1,0)</f>
        <v>1</v>
      </c>
      <c r="D660" s="26">
        <f>IF('Training Data'!$B657="H",1,0)</f>
        <v>1</v>
      </c>
      <c r="E660" s="22">
        <f>IF('Training Data'!$B657="A",1,0)</f>
        <v>0</v>
      </c>
      <c r="F660" s="37">
        <v>0</v>
      </c>
      <c r="G660" s="37">
        <v>0</v>
      </c>
      <c r="H660" s="37">
        <v>0</v>
      </c>
      <c r="I660" s="37">
        <v>0</v>
      </c>
      <c r="J660" s="37">
        <v>0</v>
      </c>
      <c r="K660" s="37">
        <v>0</v>
      </c>
      <c r="L660" s="37">
        <v>0</v>
      </c>
      <c r="M660" s="37">
        <v>0</v>
      </c>
      <c r="N660" s="37">
        <v>0</v>
      </c>
      <c r="O660" s="37">
        <v>0</v>
      </c>
      <c r="P660" s="37">
        <v>0</v>
      </c>
      <c r="Q660" s="37">
        <v>0</v>
      </c>
      <c r="R660" s="37">
        <v>0</v>
      </c>
      <c r="S660" s="37">
        <v>1</v>
      </c>
      <c r="T660" s="22">
        <v>0</v>
      </c>
      <c r="U660" s="24">
        <v>1</v>
      </c>
      <c r="V660" s="76">
        <v>0</v>
      </c>
      <c r="W660" s="71">
        <f t="shared" si="30"/>
        <v>-2.281431798965261</v>
      </c>
      <c r="X660" s="68">
        <f t="shared" si="31"/>
        <v>9.2672491068527513E-2</v>
      </c>
      <c r="Y660" s="109">
        <f t="shared" si="32"/>
        <v>8.588190600846311E-3</v>
      </c>
    </row>
    <row r="661" spans="2:25" x14ac:dyDescent="0.25">
      <c r="B661" s="26">
        <f>IF('Training Data'!A658="M",1,0)</f>
        <v>1</v>
      </c>
      <c r="C661" s="22">
        <f>IF('Training Data'!A658="F",1,0)</f>
        <v>0</v>
      </c>
      <c r="D661" s="26">
        <f>IF('Training Data'!$B658="H",1,0)</f>
        <v>1</v>
      </c>
      <c r="E661" s="22">
        <f>IF('Training Data'!$B658="A",1,0)</f>
        <v>0</v>
      </c>
      <c r="F661" s="37">
        <v>0</v>
      </c>
      <c r="G661" s="37">
        <v>0</v>
      </c>
      <c r="H661" s="37">
        <v>1</v>
      </c>
      <c r="I661" s="37">
        <v>0</v>
      </c>
      <c r="J661" s="37">
        <v>0</v>
      </c>
      <c r="K661" s="37">
        <v>0</v>
      </c>
      <c r="L661" s="37">
        <v>0</v>
      </c>
      <c r="M661" s="37">
        <v>0</v>
      </c>
      <c r="N661" s="37">
        <v>0</v>
      </c>
      <c r="O661" s="37">
        <v>0</v>
      </c>
      <c r="P661" s="37">
        <v>0</v>
      </c>
      <c r="Q661" s="37">
        <v>0</v>
      </c>
      <c r="R661" s="37">
        <v>0</v>
      </c>
      <c r="S661" s="37">
        <v>0</v>
      </c>
      <c r="T661" s="22">
        <v>0</v>
      </c>
      <c r="U661" s="24">
        <v>1</v>
      </c>
      <c r="V661" s="76">
        <v>0</v>
      </c>
      <c r="W661" s="71">
        <f t="shared" si="30"/>
        <v>-3.3314732551422797</v>
      </c>
      <c r="X661" s="68">
        <f t="shared" si="31"/>
        <v>3.450711309436675E-2</v>
      </c>
      <c r="Y661" s="109">
        <f t="shared" si="32"/>
        <v>1.1907408541074172E-3</v>
      </c>
    </row>
    <row r="662" spans="2:25" x14ac:dyDescent="0.25">
      <c r="B662" s="26">
        <f>IF('Training Data'!A659="M",1,0)</f>
        <v>0</v>
      </c>
      <c r="C662" s="22">
        <f>IF('Training Data'!A659="F",1,0)</f>
        <v>1</v>
      </c>
      <c r="D662" s="26">
        <f>IF('Training Data'!$B659="H",1,0)</f>
        <v>1</v>
      </c>
      <c r="E662" s="22">
        <f>IF('Training Data'!$B659="A",1,0)</f>
        <v>0</v>
      </c>
      <c r="F662" s="37">
        <v>0</v>
      </c>
      <c r="G662" s="37">
        <v>0</v>
      </c>
      <c r="H662" s="37">
        <v>1</v>
      </c>
      <c r="I662" s="37">
        <v>0</v>
      </c>
      <c r="J662" s="37">
        <v>0</v>
      </c>
      <c r="K662" s="37">
        <v>0</v>
      </c>
      <c r="L662" s="37">
        <v>0</v>
      </c>
      <c r="M662" s="37">
        <v>0</v>
      </c>
      <c r="N662" s="37">
        <v>0</v>
      </c>
      <c r="O662" s="37">
        <v>0</v>
      </c>
      <c r="P662" s="37">
        <v>0</v>
      </c>
      <c r="Q662" s="37">
        <v>0</v>
      </c>
      <c r="R662" s="37">
        <v>0</v>
      </c>
      <c r="S662" s="37">
        <v>0</v>
      </c>
      <c r="T662" s="22">
        <v>0</v>
      </c>
      <c r="U662" s="24">
        <v>1</v>
      </c>
      <c r="V662" s="76">
        <v>0</v>
      </c>
      <c r="W662" s="71">
        <f t="shared" si="30"/>
        <v>-2.9884207680957493</v>
      </c>
      <c r="X662" s="68">
        <f t="shared" si="31"/>
        <v>4.7951734075108492E-2</v>
      </c>
      <c r="Y662" s="109">
        <f t="shared" si="32"/>
        <v>2.299368800809921E-3</v>
      </c>
    </row>
    <row r="663" spans="2:25" x14ac:dyDescent="0.25">
      <c r="B663" s="26">
        <f>IF('Training Data'!A660="M",1,0)</f>
        <v>1</v>
      </c>
      <c r="C663" s="22">
        <f>IF('Training Data'!A660="F",1,0)</f>
        <v>0</v>
      </c>
      <c r="D663" s="26">
        <f>IF('Training Data'!$B660="H",1,0)</f>
        <v>1</v>
      </c>
      <c r="E663" s="22">
        <f>IF('Training Data'!$B660="A",1,0)</f>
        <v>0</v>
      </c>
      <c r="F663" s="37">
        <v>0</v>
      </c>
      <c r="G663" s="37">
        <v>0</v>
      </c>
      <c r="H663" s="37">
        <v>0</v>
      </c>
      <c r="I663" s="37">
        <v>0</v>
      </c>
      <c r="J663" s="37">
        <v>0</v>
      </c>
      <c r="K663" s="37">
        <v>0</v>
      </c>
      <c r="L663" s="37">
        <v>0</v>
      </c>
      <c r="M663" s="37">
        <v>0</v>
      </c>
      <c r="N663" s="37">
        <v>0</v>
      </c>
      <c r="O663" s="37">
        <v>0</v>
      </c>
      <c r="P663" s="37">
        <v>0</v>
      </c>
      <c r="Q663" s="37">
        <v>0</v>
      </c>
      <c r="R663" s="37">
        <v>0</v>
      </c>
      <c r="S663" s="37">
        <v>1</v>
      </c>
      <c r="T663" s="22">
        <v>0</v>
      </c>
      <c r="U663" s="24">
        <v>1</v>
      </c>
      <c r="V663" s="76">
        <v>0</v>
      </c>
      <c r="W663" s="71">
        <f t="shared" si="30"/>
        <v>-2.6244842860117918</v>
      </c>
      <c r="X663" s="68">
        <f t="shared" si="31"/>
        <v>6.7579180184480822E-2</v>
      </c>
      <c r="Y663" s="109">
        <f t="shared" si="32"/>
        <v>4.5669455944065251E-3</v>
      </c>
    </row>
    <row r="664" spans="2:25" x14ac:dyDescent="0.25">
      <c r="B664" s="26">
        <f>IF('Training Data'!A661="M",1,0)</f>
        <v>1</v>
      </c>
      <c r="C664" s="22">
        <f>IF('Training Data'!A661="F",1,0)</f>
        <v>0</v>
      </c>
      <c r="D664" s="26">
        <f>IF('Training Data'!$B661="H",1,0)</f>
        <v>0</v>
      </c>
      <c r="E664" s="22">
        <f>IF('Training Data'!$B661="A",1,0)</f>
        <v>1</v>
      </c>
      <c r="F664" s="37">
        <v>0</v>
      </c>
      <c r="G664" s="37">
        <v>1</v>
      </c>
      <c r="H664" s="37">
        <v>0</v>
      </c>
      <c r="I664" s="37">
        <v>0</v>
      </c>
      <c r="J664" s="37">
        <v>0</v>
      </c>
      <c r="K664" s="37">
        <v>0</v>
      </c>
      <c r="L664" s="37">
        <v>0</v>
      </c>
      <c r="M664" s="37">
        <v>0</v>
      </c>
      <c r="N664" s="37">
        <v>0</v>
      </c>
      <c r="O664" s="37">
        <v>0</v>
      </c>
      <c r="P664" s="37">
        <v>0</v>
      </c>
      <c r="Q664" s="37">
        <v>0</v>
      </c>
      <c r="R664" s="37">
        <v>0</v>
      </c>
      <c r="S664" s="37">
        <v>0</v>
      </c>
      <c r="T664" s="22">
        <v>0</v>
      </c>
      <c r="U664" s="24">
        <v>1</v>
      </c>
      <c r="V664" s="76">
        <v>0</v>
      </c>
      <c r="W664" s="71">
        <f t="shared" si="30"/>
        <v>-3.9392297464824582</v>
      </c>
      <c r="X664" s="68">
        <f t="shared" si="31"/>
        <v>1.9091616608609537E-2</v>
      </c>
      <c r="Y664" s="109">
        <f t="shared" si="32"/>
        <v>3.6448982473013549E-4</v>
      </c>
    </row>
    <row r="665" spans="2:25" x14ac:dyDescent="0.25">
      <c r="B665" s="26">
        <f>IF('Training Data'!A662="M",1,0)</f>
        <v>1</v>
      </c>
      <c r="C665" s="22">
        <f>IF('Training Data'!A662="F",1,0)</f>
        <v>0</v>
      </c>
      <c r="D665" s="26">
        <f>IF('Training Data'!$B662="H",1,0)</f>
        <v>1</v>
      </c>
      <c r="E665" s="22">
        <f>IF('Training Data'!$B662="A",1,0)</f>
        <v>0</v>
      </c>
      <c r="F665" s="37">
        <v>0</v>
      </c>
      <c r="G665" s="37">
        <v>1</v>
      </c>
      <c r="H665" s="37">
        <v>0</v>
      </c>
      <c r="I665" s="37">
        <v>0</v>
      </c>
      <c r="J665" s="37">
        <v>0</v>
      </c>
      <c r="K665" s="37">
        <v>0</v>
      </c>
      <c r="L665" s="37">
        <v>0</v>
      </c>
      <c r="M665" s="37">
        <v>0</v>
      </c>
      <c r="N665" s="37">
        <v>0</v>
      </c>
      <c r="O665" s="37">
        <v>0</v>
      </c>
      <c r="P665" s="37">
        <v>0</v>
      </c>
      <c r="Q665" s="37">
        <v>0</v>
      </c>
      <c r="R665" s="37">
        <v>0</v>
      </c>
      <c r="S665" s="37">
        <v>1</v>
      </c>
      <c r="T665" s="22">
        <v>0</v>
      </c>
      <c r="U665" s="24">
        <v>1</v>
      </c>
      <c r="V665" s="76">
        <v>0</v>
      </c>
      <c r="W665" s="71">
        <f t="shared" si="30"/>
        <v>-5.8383269607686641</v>
      </c>
      <c r="X665" s="68">
        <f t="shared" si="31"/>
        <v>2.9052482464519192E-3</v>
      </c>
      <c r="Y665" s="109">
        <f t="shared" si="32"/>
        <v>8.440467373511951E-6</v>
      </c>
    </row>
    <row r="666" spans="2:25" x14ac:dyDescent="0.25">
      <c r="B666" s="26">
        <f>IF('Training Data'!A663="M",1,0)</f>
        <v>1</v>
      </c>
      <c r="C666" s="22">
        <f>IF('Training Data'!A663="F",1,0)</f>
        <v>0</v>
      </c>
      <c r="D666" s="26">
        <f>IF('Training Data'!$B663="H",1,0)</f>
        <v>0</v>
      </c>
      <c r="E666" s="22">
        <f>IF('Training Data'!$B663="A",1,0)</f>
        <v>1</v>
      </c>
      <c r="F666" s="37">
        <v>0</v>
      </c>
      <c r="G666" s="37">
        <v>0</v>
      </c>
      <c r="H666" s="37">
        <v>0</v>
      </c>
      <c r="I666" s="37">
        <v>0</v>
      </c>
      <c r="J666" s="37">
        <v>0</v>
      </c>
      <c r="K666" s="37">
        <v>0</v>
      </c>
      <c r="L666" s="37">
        <v>0</v>
      </c>
      <c r="M666" s="37">
        <v>0</v>
      </c>
      <c r="N666" s="37">
        <v>0</v>
      </c>
      <c r="O666" s="37">
        <v>0</v>
      </c>
      <c r="P666" s="37">
        <v>0</v>
      </c>
      <c r="Q666" s="37">
        <v>0</v>
      </c>
      <c r="R666" s="37">
        <v>0</v>
      </c>
      <c r="S666" s="37">
        <v>0</v>
      </c>
      <c r="T666" s="22">
        <v>0</v>
      </c>
      <c r="U666" s="24">
        <v>1</v>
      </c>
      <c r="V666" s="76">
        <v>0</v>
      </c>
      <c r="W666" s="71">
        <f t="shared" si="30"/>
        <v>-0.72538707172558525</v>
      </c>
      <c r="X666" s="68">
        <f t="shared" si="31"/>
        <v>0.32620781789864178</v>
      </c>
      <c r="Y666" s="109">
        <f t="shared" si="32"/>
        <v>0.10641154045819344</v>
      </c>
    </row>
    <row r="667" spans="2:25" x14ac:dyDescent="0.25">
      <c r="B667" s="26">
        <f>IF('Training Data'!A664="M",1,0)</f>
        <v>0</v>
      </c>
      <c r="C667" s="22">
        <f>IF('Training Data'!A664="F",1,0)</f>
        <v>1</v>
      </c>
      <c r="D667" s="26">
        <f>IF('Training Data'!$B664="H",1,0)</f>
        <v>0</v>
      </c>
      <c r="E667" s="22">
        <f>IF('Training Data'!$B664="A",1,0)</f>
        <v>0</v>
      </c>
      <c r="F667" s="37">
        <v>0</v>
      </c>
      <c r="G667" s="37">
        <v>0</v>
      </c>
      <c r="H667" s="37">
        <v>0</v>
      </c>
      <c r="I667" s="37">
        <v>0</v>
      </c>
      <c r="J667" s="37">
        <v>0</v>
      </c>
      <c r="K667" s="37">
        <v>0</v>
      </c>
      <c r="L667" s="37">
        <v>0</v>
      </c>
      <c r="M667" s="37">
        <v>0</v>
      </c>
      <c r="N667" s="37">
        <v>0</v>
      </c>
      <c r="O667" s="37">
        <v>0</v>
      </c>
      <c r="P667" s="37">
        <v>0</v>
      </c>
      <c r="Q667" s="37">
        <v>0</v>
      </c>
      <c r="R667" s="37">
        <v>0</v>
      </c>
      <c r="S667" s="37">
        <v>0</v>
      </c>
      <c r="T667" s="22">
        <v>0</v>
      </c>
      <c r="U667" s="24">
        <v>1</v>
      </c>
      <c r="V667" s="76">
        <v>0</v>
      </c>
      <c r="W667" s="71">
        <f t="shared" si="30"/>
        <v>-0.31138340747425192</v>
      </c>
      <c r="X667" s="68">
        <f t="shared" si="31"/>
        <v>0.42277710076227221</v>
      </c>
      <c r="Y667" s="109">
        <f t="shared" si="32"/>
        <v>0.17874047692895248</v>
      </c>
    </row>
    <row r="668" spans="2:25" x14ac:dyDescent="0.25">
      <c r="B668" s="26">
        <f>IF('Training Data'!A665="M",1,0)</f>
        <v>1</v>
      </c>
      <c r="C668" s="22">
        <f>IF('Training Data'!A665="F",1,0)</f>
        <v>0</v>
      </c>
      <c r="D668" s="26">
        <f>IF('Training Data'!$B665="H",1,0)</f>
        <v>1</v>
      </c>
      <c r="E668" s="22">
        <f>IF('Training Data'!$B665="A",1,0)</f>
        <v>0</v>
      </c>
      <c r="F668" s="37">
        <v>0</v>
      </c>
      <c r="G668" s="37">
        <v>0</v>
      </c>
      <c r="H668" s="37">
        <v>1</v>
      </c>
      <c r="I668" s="37">
        <v>0</v>
      </c>
      <c r="J668" s="37">
        <v>0</v>
      </c>
      <c r="K668" s="37">
        <v>0</v>
      </c>
      <c r="L668" s="37">
        <v>0</v>
      </c>
      <c r="M668" s="37">
        <v>0</v>
      </c>
      <c r="N668" s="37">
        <v>0</v>
      </c>
      <c r="O668" s="37">
        <v>0</v>
      </c>
      <c r="P668" s="37">
        <v>0</v>
      </c>
      <c r="Q668" s="37">
        <v>0</v>
      </c>
      <c r="R668" s="37">
        <v>0</v>
      </c>
      <c r="S668" s="37">
        <v>0</v>
      </c>
      <c r="T668" s="22">
        <v>0</v>
      </c>
      <c r="U668" s="24">
        <v>1</v>
      </c>
      <c r="V668" s="76">
        <v>0</v>
      </c>
      <c r="W668" s="71">
        <f t="shared" si="30"/>
        <v>-3.3314732551422797</v>
      </c>
      <c r="X668" s="68">
        <f t="shared" si="31"/>
        <v>3.450711309436675E-2</v>
      </c>
      <c r="Y668" s="109">
        <f t="shared" si="32"/>
        <v>1.1907408541074172E-3</v>
      </c>
    </row>
    <row r="669" spans="2:25" x14ac:dyDescent="0.25">
      <c r="B669" s="26">
        <f>IF('Training Data'!A666="M",1,0)</f>
        <v>0</v>
      </c>
      <c r="C669" s="22">
        <f>IF('Training Data'!A666="F",1,0)</f>
        <v>1</v>
      </c>
      <c r="D669" s="26">
        <f>IF('Training Data'!$B666="H",1,0)</f>
        <v>1</v>
      </c>
      <c r="E669" s="22">
        <f>IF('Training Data'!$B666="A",1,0)</f>
        <v>0</v>
      </c>
      <c r="F669" s="37">
        <v>0</v>
      </c>
      <c r="G669" s="37">
        <v>0</v>
      </c>
      <c r="H669" s="37">
        <v>0</v>
      </c>
      <c r="I669" s="37">
        <v>0</v>
      </c>
      <c r="J669" s="37">
        <v>0</v>
      </c>
      <c r="K669" s="37">
        <v>0</v>
      </c>
      <c r="L669" s="37">
        <v>0</v>
      </c>
      <c r="M669" s="37">
        <v>0</v>
      </c>
      <c r="N669" s="37">
        <v>0</v>
      </c>
      <c r="O669" s="37">
        <v>0</v>
      </c>
      <c r="P669" s="37">
        <v>1</v>
      </c>
      <c r="Q669" s="37">
        <v>0</v>
      </c>
      <c r="R669" s="37">
        <v>0</v>
      </c>
      <c r="S669" s="37">
        <v>1</v>
      </c>
      <c r="T669" s="22">
        <v>0</v>
      </c>
      <c r="U669" s="24">
        <v>1</v>
      </c>
      <c r="V669" s="76">
        <v>0</v>
      </c>
      <c r="W669" s="71">
        <f t="shared" si="30"/>
        <v>-3.8621598699336257</v>
      </c>
      <c r="X669" s="68">
        <f t="shared" si="31"/>
        <v>2.0589696676042678E-2</v>
      </c>
      <c r="Y669" s="109">
        <f t="shared" si="32"/>
        <v>4.2393560921144292E-4</v>
      </c>
    </row>
    <row r="670" spans="2:25" x14ac:dyDescent="0.25">
      <c r="B670" s="26">
        <f>IF('Training Data'!A667="M",1,0)</f>
        <v>1</v>
      </c>
      <c r="C670" s="22">
        <f>IF('Training Data'!A667="F",1,0)</f>
        <v>0</v>
      </c>
      <c r="D670" s="26">
        <f>IF('Training Data'!$B667="H",1,0)</f>
        <v>1</v>
      </c>
      <c r="E670" s="22">
        <f>IF('Training Data'!$B667="A",1,0)</f>
        <v>0</v>
      </c>
      <c r="F670" s="37">
        <v>0</v>
      </c>
      <c r="G670" s="37">
        <v>0</v>
      </c>
      <c r="H670" s="37">
        <v>0</v>
      </c>
      <c r="I670" s="37">
        <v>0</v>
      </c>
      <c r="J670" s="37">
        <v>0</v>
      </c>
      <c r="K670" s="37">
        <v>0</v>
      </c>
      <c r="L670" s="37">
        <v>0</v>
      </c>
      <c r="M670" s="37">
        <v>0</v>
      </c>
      <c r="N670" s="37">
        <v>0</v>
      </c>
      <c r="O670" s="37">
        <v>0</v>
      </c>
      <c r="P670" s="37">
        <v>0</v>
      </c>
      <c r="Q670" s="37">
        <v>0</v>
      </c>
      <c r="R670" s="37">
        <v>0</v>
      </c>
      <c r="S670" s="37">
        <v>1</v>
      </c>
      <c r="T670" s="22">
        <v>0</v>
      </c>
      <c r="U670" s="24">
        <v>1</v>
      </c>
      <c r="V670" s="76">
        <v>0</v>
      </c>
      <c r="W670" s="71">
        <f t="shared" si="30"/>
        <v>-2.6244842860117918</v>
      </c>
      <c r="X670" s="68">
        <f t="shared" si="31"/>
        <v>6.7579180184480822E-2</v>
      </c>
      <c r="Y670" s="109">
        <f t="shared" si="32"/>
        <v>4.5669455944065251E-3</v>
      </c>
    </row>
    <row r="671" spans="2:25" x14ac:dyDescent="0.25">
      <c r="B671" s="26">
        <f>IF('Training Data'!A668="M",1,0)</f>
        <v>0</v>
      </c>
      <c r="C671" s="22">
        <f>IF('Training Data'!A668="F",1,0)</f>
        <v>0</v>
      </c>
      <c r="D671" s="26">
        <f>IF('Training Data'!$B668="H",1,0)</f>
        <v>0</v>
      </c>
      <c r="E671" s="22">
        <f>IF('Training Data'!$B668="A",1,0)</f>
        <v>1</v>
      </c>
      <c r="F671" s="37">
        <v>0</v>
      </c>
      <c r="G671" s="37">
        <v>1</v>
      </c>
      <c r="H671" s="37">
        <v>0</v>
      </c>
      <c r="I671" s="37">
        <v>0</v>
      </c>
      <c r="J671" s="37">
        <v>0</v>
      </c>
      <c r="K671" s="37">
        <v>0</v>
      </c>
      <c r="L671" s="37">
        <v>0</v>
      </c>
      <c r="M671" s="37">
        <v>0</v>
      </c>
      <c r="N671" s="37">
        <v>0</v>
      </c>
      <c r="O671" s="37">
        <v>0</v>
      </c>
      <c r="P671" s="37">
        <v>0</v>
      </c>
      <c r="Q671" s="37">
        <v>0</v>
      </c>
      <c r="R671" s="37">
        <v>0</v>
      </c>
      <c r="S671" s="37">
        <v>0</v>
      </c>
      <c r="T671" s="22">
        <v>0</v>
      </c>
      <c r="U671" s="24">
        <v>1</v>
      </c>
      <c r="V671" s="76">
        <v>0</v>
      </c>
      <c r="W671" s="71">
        <f t="shared" si="30"/>
        <v>-3.1460104298743548</v>
      </c>
      <c r="X671" s="68">
        <f t="shared" si="31"/>
        <v>4.124876650292876E-2</v>
      </c>
      <c r="Y671" s="109">
        <f t="shared" si="32"/>
        <v>1.7014607380131377E-3</v>
      </c>
    </row>
    <row r="672" spans="2:25" x14ac:dyDescent="0.25">
      <c r="B672" s="26">
        <f>IF('Training Data'!A669="M",1,0)</f>
        <v>0</v>
      </c>
      <c r="C672" s="22">
        <f>IF('Training Data'!A669="F",1,0)</f>
        <v>0</v>
      </c>
      <c r="D672" s="26">
        <f>IF('Training Data'!$B669="H",1,0)</f>
        <v>0</v>
      </c>
      <c r="E672" s="22">
        <f>IF('Training Data'!$B669="A",1,0)</f>
        <v>1</v>
      </c>
      <c r="F672" s="37">
        <v>0</v>
      </c>
      <c r="G672" s="37">
        <v>0</v>
      </c>
      <c r="H672" s="37">
        <v>0</v>
      </c>
      <c r="I672" s="37">
        <v>0</v>
      </c>
      <c r="J672" s="37">
        <v>0</v>
      </c>
      <c r="K672" s="37">
        <v>0</v>
      </c>
      <c r="L672" s="37">
        <v>0</v>
      </c>
      <c r="M672" s="37">
        <v>0</v>
      </c>
      <c r="N672" s="37">
        <v>0</v>
      </c>
      <c r="O672" s="37">
        <v>0</v>
      </c>
      <c r="P672" s="37">
        <v>0</v>
      </c>
      <c r="Q672" s="37">
        <v>0</v>
      </c>
      <c r="R672" s="37">
        <v>0</v>
      </c>
      <c r="S672" s="37">
        <v>0</v>
      </c>
      <c r="T672" s="22">
        <v>0</v>
      </c>
      <c r="U672" s="24">
        <v>1</v>
      </c>
      <c r="V672" s="76">
        <v>0</v>
      </c>
      <c r="W672" s="71">
        <f t="shared" si="30"/>
        <v>6.7832244882518031E-2</v>
      </c>
      <c r="X672" s="68">
        <f t="shared" si="31"/>
        <v>0.51695156190614455</v>
      </c>
      <c r="Y672" s="109">
        <f t="shared" si="32"/>
        <v>0.2672389173572024</v>
      </c>
    </row>
    <row r="673" spans="2:25" x14ac:dyDescent="0.25">
      <c r="B673" s="26">
        <f>IF('Training Data'!A670="M",1,0)</f>
        <v>0</v>
      </c>
      <c r="C673" s="22">
        <f>IF('Training Data'!A670="F",1,0)</f>
        <v>0</v>
      </c>
      <c r="D673" s="26">
        <f>IF('Training Data'!$B670="H",1,0)</f>
        <v>0</v>
      </c>
      <c r="E673" s="22">
        <f>IF('Training Data'!$B670="A",1,0)</f>
        <v>0</v>
      </c>
      <c r="F673" s="37">
        <v>0</v>
      </c>
      <c r="G673" s="37">
        <v>1</v>
      </c>
      <c r="H673" s="37">
        <v>1</v>
      </c>
      <c r="I673" s="37">
        <v>0</v>
      </c>
      <c r="J673" s="37">
        <v>0</v>
      </c>
      <c r="K673" s="37">
        <v>0</v>
      </c>
      <c r="L673" s="37">
        <v>0</v>
      </c>
      <c r="M673" s="37">
        <v>0</v>
      </c>
      <c r="N673" s="37">
        <v>0</v>
      </c>
      <c r="O673" s="37">
        <v>0</v>
      </c>
      <c r="P673" s="37">
        <v>0</v>
      </c>
      <c r="Q673" s="37">
        <v>0</v>
      </c>
      <c r="R673" s="37">
        <v>1</v>
      </c>
      <c r="S673" s="37">
        <v>0</v>
      </c>
      <c r="T673" s="22">
        <v>0</v>
      </c>
      <c r="U673" s="24">
        <v>1</v>
      </c>
      <c r="V673" s="76">
        <v>0</v>
      </c>
      <c r="W673" s="71">
        <f t="shared" si="30"/>
        <v>-4.0239854383785501</v>
      </c>
      <c r="X673" s="68">
        <f t="shared" si="31"/>
        <v>1.7567424002922057E-2</v>
      </c>
      <c r="Y673" s="109">
        <f t="shared" si="32"/>
        <v>3.0861438609844203E-4</v>
      </c>
    </row>
    <row r="674" spans="2:25" x14ac:dyDescent="0.25">
      <c r="B674" s="26">
        <f>IF('Training Data'!A671="M",1,0)</f>
        <v>1</v>
      </c>
      <c r="C674" s="22">
        <f>IF('Training Data'!A671="F",1,0)</f>
        <v>0</v>
      </c>
      <c r="D674" s="26">
        <f>IF('Training Data'!$B671="H",1,0)</f>
        <v>1</v>
      </c>
      <c r="E674" s="22">
        <f>IF('Training Data'!$B671="A",1,0)</f>
        <v>0</v>
      </c>
      <c r="F674" s="37">
        <v>0</v>
      </c>
      <c r="G674" s="37">
        <v>0</v>
      </c>
      <c r="H674" s="37">
        <v>1</v>
      </c>
      <c r="I674" s="37">
        <v>0</v>
      </c>
      <c r="J674" s="37">
        <v>0</v>
      </c>
      <c r="K674" s="37">
        <v>0</v>
      </c>
      <c r="L674" s="37">
        <v>0</v>
      </c>
      <c r="M674" s="37">
        <v>0</v>
      </c>
      <c r="N674" s="37">
        <v>0</v>
      </c>
      <c r="O674" s="37">
        <v>0</v>
      </c>
      <c r="P674" s="37">
        <v>0</v>
      </c>
      <c r="Q674" s="37">
        <v>0</v>
      </c>
      <c r="R674" s="37">
        <v>0</v>
      </c>
      <c r="S674" s="37">
        <v>1</v>
      </c>
      <c r="T674" s="22">
        <v>0</v>
      </c>
      <c r="U674" s="24">
        <v>1</v>
      </c>
      <c r="V674" s="76">
        <v>0</v>
      </c>
      <c r="W674" s="71">
        <f t="shared" si="30"/>
        <v>-4.8884575368939345</v>
      </c>
      <c r="X674" s="68">
        <f t="shared" si="31"/>
        <v>7.4767106361908284E-3</v>
      </c>
      <c r="Y674" s="109">
        <f t="shared" si="32"/>
        <v>5.590120193732906E-5</v>
      </c>
    </row>
    <row r="675" spans="2:25" x14ac:dyDescent="0.25">
      <c r="B675" s="26">
        <f>IF('Training Data'!A672="M",1,0)</f>
        <v>1</v>
      </c>
      <c r="C675" s="22">
        <f>IF('Training Data'!A672="F",1,0)</f>
        <v>0</v>
      </c>
      <c r="D675" s="26">
        <f>IF('Training Data'!$B672="H",1,0)</f>
        <v>1</v>
      </c>
      <c r="E675" s="22">
        <f>IF('Training Data'!$B672="A",1,0)</f>
        <v>0</v>
      </c>
      <c r="F675" s="37">
        <v>0</v>
      </c>
      <c r="G675" s="37">
        <v>0</v>
      </c>
      <c r="H675" s="37">
        <v>0</v>
      </c>
      <c r="I675" s="37">
        <v>0</v>
      </c>
      <c r="J675" s="37">
        <v>0</v>
      </c>
      <c r="K675" s="37">
        <v>0</v>
      </c>
      <c r="L675" s="37">
        <v>0</v>
      </c>
      <c r="M675" s="37">
        <v>0</v>
      </c>
      <c r="N675" s="37">
        <v>0</v>
      </c>
      <c r="O675" s="37">
        <v>0</v>
      </c>
      <c r="P675" s="37">
        <v>1</v>
      </c>
      <c r="Q675" s="37">
        <v>0</v>
      </c>
      <c r="R675" s="37">
        <v>0</v>
      </c>
      <c r="S675" s="37">
        <v>0</v>
      </c>
      <c r="T675" s="22">
        <v>0</v>
      </c>
      <c r="U675" s="24">
        <v>1</v>
      </c>
      <c r="V675" s="76">
        <v>0</v>
      </c>
      <c r="W675" s="71">
        <f t="shared" si="30"/>
        <v>-2.6482280752285008</v>
      </c>
      <c r="X675" s="68">
        <f t="shared" si="31"/>
        <v>6.6098305141443936E-2</v>
      </c>
      <c r="Y675" s="109">
        <f t="shared" si="32"/>
        <v>4.3689859425714338E-3</v>
      </c>
    </row>
    <row r="676" spans="2:25" x14ac:dyDescent="0.25">
      <c r="B676" s="26">
        <f>IF('Training Data'!A673="M",1,0)</f>
        <v>0</v>
      </c>
      <c r="C676" s="22">
        <f>IF('Training Data'!A673="F",1,0)</f>
        <v>1</v>
      </c>
      <c r="D676" s="26">
        <f>IF('Training Data'!$B673="H",1,0)</f>
        <v>1</v>
      </c>
      <c r="E676" s="22">
        <f>IF('Training Data'!$B673="A",1,0)</f>
        <v>0</v>
      </c>
      <c r="F676" s="37">
        <v>0</v>
      </c>
      <c r="G676" s="37">
        <v>0</v>
      </c>
      <c r="H676" s="37">
        <v>0</v>
      </c>
      <c r="I676" s="37">
        <v>0</v>
      </c>
      <c r="J676" s="37">
        <v>0</v>
      </c>
      <c r="K676" s="37">
        <v>0</v>
      </c>
      <c r="L676" s="37">
        <v>0</v>
      </c>
      <c r="M676" s="37">
        <v>0</v>
      </c>
      <c r="N676" s="37">
        <v>0</v>
      </c>
      <c r="O676" s="37">
        <v>0</v>
      </c>
      <c r="P676" s="37">
        <v>0</v>
      </c>
      <c r="Q676" s="37">
        <v>0</v>
      </c>
      <c r="R676" s="37">
        <v>0</v>
      </c>
      <c r="S676" s="37">
        <v>0</v>
      </c>
      <c r="T676" s="22">
        <v>0</v>
      </c>
      <c r="U676" s="24">
        <v>1</v>
      </c>
      <c r="V676" s="76">
        <v>0</v>
      </c>
      <c r="W676" s="71">
        <f t="shared" si="30"/>
        <v>-0.72444751721360601</v>
      </c>
      <c r="X676" s="68">
        <f t="shared" si="31"/>
        <v>0.32641436219367859</v>
      </c>
      <c r="Y676" s="109">
        <f t="shared" si="32"/>
        <v>0.10654633584630599</v>
      </c>
    </row>
    <row r="677" spans="2:25" x14ac:dyDescent="0.25">
      <c r="B677" s="26">
        <f>IF('Training Data'!A674="M",1,0)</f>
        <v>0</v>
      </c>
      <c r="C677" s="22">
        <f>IF('Training Data'!A674="F",1,0)</f>
        <v>1</v>
      </c>
      <c r="D677" s="26">
        <f>IF('Training Data'!$B674="H",1,0)</f>
        <v>1</v>
      </c>
      <c r="E677" s="22">
        <f>IF('Training Data'!$B674="A",1,0)</f>
        <v>0</v>
      </c>
      <c r="F677" s="37">
        <v>0</v>
      </c>
      <c r="G677" s="37">
        <v>0</v>
      </c>
      <c r="H677" s="37">
        <v>0</v>
      </c>
      <c r="I677" s="37">
        <v>0</v>
      </c>
      <c r="J677" s="37">
        <v>0</v>
      </c>
      <c r="K677" s="37">
        <v>0</v>
      </c>
      <c r="L677" s="37">
        <v>0</v>
      </c>
      <c r="M677" s="37">
        <v>0</v>
      </c>
      <c r="N677" s="37">
        <v>0</v>
      </c>
      <c r="O677" s="37">
        <v>0</v>
      </c>
      <c r="P677" s="37">
        <v>0</v>
      </c>
      <c r="Q677" s="37">
        <v>0</v>
      </c>
      <c r="R677" s="37">
        <v>0</v>
      </c>
      <c r="S677" s="37">
        <v>0</v>
      </c>
      <c r="T677" s="22">
        <v>0</v>
      </c>
      <c r="U677" s="24">
        <v>1</v>
      </c>
      <c r="V677" s="76">
        <v>0</v>
      </c>
      <c r="W677" s="71">
        <f t="shared" si="30"/>
        <v>-0.72444751721360601</v>
      </c>
      <c r="X677" s="68">
        <f t="shared" si="31"/>
        <v>0.32641436219367859</v>
      </c>
      <c r="Y677" s="109">
        <f t="shared" si="32"/>
        <v>0.10654633584630599</v>
      </c>
    </row>
    <row r="678" spans="2:25" x14ac:dyDescent="0.25">
      <c r="B678" s="26">
        <f>IF('Training Data'!A675="M",1,0)</f>
        <v>0</v>
      </c>
      <c r="C678" s="22">
        <f>IF('Training Data'!A675="F",1,0)</f>
        <v>1</v>
      </c>
      <c r="D678" s="26">
        <f>IF('Training Data'!$B675="H",1,0)</f>
        <v>1</v>
      </c>
      <c r="E678" s="22">
        <f>IF('Training Data'!$B675="A",1,0)</f>
        <v>0</v>
      </c>
      <c r="F678" s="37">
        <v>0</v>
      </c>
      <c r="G678" s="37">
        <v>0</v>
      </c>
      <c r="H678" s="37">
        <v>0</v>
      </c>
      <c r="I678" s="37">
        <v>0</v>
      </c>
      <c r="J678" s="37">
        <v>0</v>
      </c>
      <c r="K678" s="37">
        <v>0</v>
      </c>
      <c r="L678" s="37">
        <v>0</v>
      </c>
      <c r="M678" s="37">
        <v>0</v>
      </c>
      <c r="N678" s="37">
        <v>0</v>
      </c>
      <c r="O678" s="37">
        <v>0</v>
      </c>
      <c r="P678" s="37">
        <v>0</v>
      </c>
      <c r="Q678" s="37">
        <v>0</v>
      </c>
      <c r="R678" s="37">
        <v>0</v>
      </c>
      <c r="S678" s="37">
        <v>1</v>
      </c>
      <c r="T678" s="22">
        <v>0</v>
      </c>
      <c r="U678" s="24">
        <v>1</v>
      </c>
      <c r="V678" s="76">
        <v>0</v>
      </c>
      <c r="W678" s="71">
        <f t="shared" si="30"/>
        <v>-2.281431798965261</v>
      </c>
      <c r="X678" s="68">
        <f t="shared" si="31"/>
        <v>9.2672491068527513E-2</v>
      </c>
      <c r="Y678" s="109">
        <f t="shared" si="32"/>
        <v>8.588190600846311E-3</v>
      </c>
    </row>
    <row r="679" spans="2:25" x14ac:dyDescent="0.25">
      <c r="B679" s="26">
        <f>IF('Training Data'!A676="M",1,0)</f>
        <v>0</v>
      </c>
      <c r="C679" s="22">
        <f>IF('Training Data'!A676="F",1,0)</f>
        <v>1</v>
      </c>
      <c r="D679" s="26">
        <f>IF('Training Data'!$B676="H",1,0)</f>
        <v>1</v>
      </c>
      <c r="E679" s="22">
        <f>IF('Training Data'!$B676="A",1,0)</f>
        <v>0</v>
      </c>
      <c r="F679" s="37">
        <v>0</v>
      </c>
      <c r="G679" s="37">
        <v>0</v>
      </c>
      <c r="H679" s="37">
        <v>1</v>
      </c>
      <c r="I679" s="37">
        <v>0</v>
      </c>
      <c r="J679" s="37">
        <v>0</v>
      </c>
      <c r="K679" s="37">
        <v>0</v>
      </c>
      <c r="L679" s="37">
        <v>0</v>
      </c>
      <c r="M679" s="37">
        <v>0</v>
      </c>
      <c r="N679" s="37">
        <v>0</v>
      </c>
      <c r="O679" s="37">
        <v>0</v>
      </c>
      <c r="P679" s="37">
        <v>0</v>
      </c>
      <c r="Q679" s="37">
        <v>0</v>
      </c>
      <c r="R679" s="37">
        <v>0</v>
      </c>
      <c r="S679" s="37">
        <v>0</v>
      </c>
      <c r="T679" s="22">
        <v>0</v>
      </c>
      <c r="U679" s="24">
        <v>1</v>
      </c>
      <c r="V679" s="76">
        <v>0</v>
      </c>
      <c r="W679" s="71">
        <f t="shared" si="30"/>
        <v>-2.9884207680957493</v>
      </c>
      <c r="X679" s="68">
        <f t="shared" si="31"/>
        <v>4.7951734075108492E-2</v>
      </c>
      <c r="Y679" s="109">
        <f t="shared" si="32"/>
        <v>2.299368800809921E-3</v>
      </c>
    </row>
    <row r="680" spans="2:25" x14ac:dyDescent="0.25">
      <c r="B680" s="26">
        <f>IF('Training Data'!A677="M",1,0)</f>
        <v>0</v>
      </c>
      <c r="C680" s="22">
        <f>IF('Training Data'!A677="F",1,0)</f>
        <v>0</v>
      </c>
      <c r="D680" s="26">
        <f>IF('Training Data'!$B677="H",1,0)</f>
        <v>0</v>
      </c>
      <c r="E680" s="22">
        <f>IF('Training Data'!$B677="A",1,0)</f>
        <v>1</v>
      </c>
      <c r="F680" s="37">
        <v>0</v>
      </c>
      <c r="G680" s="37">
        <v>0</v>
      </c>
      <c r="H680" s="37">
        <v>0</v>
      </c>
      <c r="I680" s="37">
        <v>0</v>
      </c>
      <c r="J680" s="37">
        <v>0</v>
      </c>
      <c r="K680" s="37">
        <v>0</v>
      </c>
      <c r="L680" s="37">
        <v>0</v>
      </c>
      <c r="M680" s="37">
        <v>0</v>
      </c>
      <c r="N680" s="37">
        <v>0</v>
      </c>
      <c r="O680" s="37">
        <v>0</v>
      </c>
      <c r="P680" s="37">
        <v>0</v>
      </c>
      <c r="Q680" s="37">
        <v>0</v>
      </c>
      <c r="R680" s="37">
        <v>0</v>
      </c>
      <c r="S680" s="37">
        <v>0</v>
      </c>
      <c r="T680" s="22">
        <v>0</v>
      </c>
      <c r="U680" s="24">
        <v>1</v>
      </c>
      <c r="V680" s="76">
        <v>0</v>
      </c>
      <c r="W680" s="71">
        <f t="shared" si="30"/>
        <v>6.7832244882518031E-2</v>
      </c>
      <c r="X680" s="68">
        <f t="shared" si="31"/>
        <v>0.51695156190614455</v>
      </c>
      <c r="Y680" s="109">
        <f t="shared" si="32"/>
        <v>0.2672389173572024</v>
      </c>
    </row>
    <row r="681" spans="2:25" x14ac:dyDescent="0.25">
      <c r="B681" s="26">
        <f>IF('Training Data'!A678="M",1,0)</f>
        <v>0</v>
      </c>
      <c r="C681" s="22">
        <f>IF('Training Data'!A678="F",1,0)</f>
        <v>1</v>
      </c>
      <c r="D681" s="26">
        <f>IF('Training Data'!$B678="H",1,0)</f>
        <v>0</v>
      </c>
      <c r="E681" s="22">
        <f>IF('Training Data'!$B678="A",1,0)</f>
        <v>1</v>
      </c>
      <c r="F681" s="37">
        <v>0</v>
      </c>
      <c r="G681" s="37">
        <v>0</v>
      </c>
      <c r="H681" s="37">
        <v>0</v>
      </c>
      <c r="I681" s="37">
        <v>0</v>
      </c>
      <c r="J681" s="37">
        <v>0</v>
      </c>
      <c r="K681" s="37">
        <v>0</v>
      </c>
      <c r="L681" s="37">
        <v>0</v>
      </c>
      <c r="M681" s="37">
        <v>0</v>
      </c>
      <c r="N681" s="37">
        <v>0</v>
      </c>
      <c r="O681" s="37">
        <v>0</v>
      </c>
      <c r="P681" s="37">
        <v>0</v>
      </c>
      <c r="Q681" s="37">
        <v>0</v>
      </c>
      <c r="R681" s="37">
        <v>0</v>
      </c>
      <c r="S681" s="37">
        <v>0</v>
      </c>
      <c r="T681" s="22">
        <v>0</v>
      </c>
      <c r="U681" s="24">
        <v>1</v>
      </c>
      <c r="V681" s="76">
        <v>0</v>
      </c>
      <c r="W681" s="71">
        <f t="shared" si="30"/>
        <v>-0.38233458467905479</v>
      </c>
      <c r="X681" s="68">
        <f t="shared" si="31"/>
        <v>0.40556394725733269</v>
      </c>
      <c r="Y681" s="109">
        <f t="shared" si="32"/>
        <v>0.16448211531494852</v>
      </c>
    </row>
    <row r="682" spans="2:25" x14ac:dyDescent="0.25">
      <c r="B682" s="26">
        <f>IF('Training Data'!A679="M",1,0)</f>
        <v>0</v>
      </c>
      <c r="C682" s="22">
        <f>IF('Training Data'!A679="F",1,0)</f>
        <v>1</v>
      </c>
      <c r="D682" s="26">
        <f>IF('Training Data'!$B679="H",1,0)</f>
        <v>0</v>
      </c>
      <c r="E682" s="22">
        <f>IF('Training Data'!$B679="A",1,0)</f>
        <v>1</v>
      </c>
      <c r="F682" s="37">
        <v>0</v>
      </c>
      <c r="G682" s="37">
        <v>0</v>
      </c>
      <c r="H682" s="37">
        <v>0</v>
      </c>
      <c r="I682" s="37">
        <v>0</v>
      </c>
      <c r="J682" s="37">
        <v>0</v>
      </c>
      <c r="K682" s="37">
        <v>0</v>
      </c>
      <c r="L682" s="37">
        <v>0</v>
      </c>
      <c r="M682" s="37">
        <v>0</v>
      </c>
      <c r="N682" s="37">
        <v>0</v>
      </c>
      <c r="O682" s="37">
        <v>0</v>
      </c>
      <c r="P682" s="37">
        <v>0</v>
      </c>
      <c r="Q682" s="37">
        <v>0</v>
      </c>
      <c r="R682" s="37">
        <v>0</v>
      </c>
      <c r="S682" s="37">
        <v>1</v>
      </c>
      <c r="T682" s="22">
        <v>0</v>
      </c>
      <c r="U682" s="24">
        <v>1</v>
      </c>
      <c r="V682" s="76">
        <v>0</v>
      </c>
      <c r="W682" s="71">
        <f t="shared" si="30"/>
        <v>-1.9393188664307099</v>
      </c>
      <c r="X682" s="68">
        <f t="shared" si="31"/>
        <v>0.12572270525354098</v>
      </c>
      <c r="Y682" s="109">
        <f t="shared" si="32"/>
        <v>1.5806198616268741E-2</v>
      </c>
    </row>
    <row r="683" spans="2:25" x14ac:dyDescent="0.25">
      <c r="B683" s="26">
        <f>IF('Training Data'!A680="M",1,0)</f>
        <v>1</v>
      </c>
      <c r="C683" s="22">
        <f>IF('Training Data'!A680="F",1,0)</f>
        <v>0</v>
      </c>
      <c r="D683" s="26">
        <f>IF('Training Data'!$B680="H",1,0)</f>
        <v>0</v>
      </c>
      <c r="E683" s="22">
        <f>IF('Training Data'!$B680="A",1,0)</f>
        <v>1</v>
      </c>
      <c r="F683" s="37">
        <v>0</v>
      </c>
      <c r="G683" s="37">
        <v>0</v>
      </c>
      <c r="H683" s="37">
        <v>0</v>
      </c>
      <c r="I683" s="37">
        <v>0</v>
      </c>
      <c r="J683" s="37">
        <v>0</v>
      </c>
      <c r="K683" s="37">
        <v>0</v>
      </c>
      <c r="L683" s="37">
        <v>0</v>
      </c>
      <c r="M683" s="37">
        <v>0</v>
      </c>
      <c r="N683" s="37">
        <v>0</v>
      </c>
      <c r="O683" s="37">
        <v>0</v>
      </c>
      <c r="P683" s="37">
        <v>0</v>
      </c>
      <c r="Q683" s="37">
        <v>0</v>
      </c>
      <c r="R683" s="37">
        <v>0</v>
      </c>
      <c r="S683" s="37">
        <v>0</v>
      </c>
      <c r="T683" s="22">
        <v>0</v>
      </c>
      <c r="U683" s="24">
        <v>1</v>
      </c>
      <c r="V683" s="76">
        <v>0</v>
      </c>
      <c r="W683" s="71">
        <f t="shared" si="30"/>
        <v>-0.72538707172558525</v>
      </c>
      <c r="X683" s="68">
        <f t="shared" si="31"/>
        <v>0.32620781789864178</v>
      </c>
      <c r="Y683" s="109">
        <f t="shared" si="32"/>
        <v>0.10641154045819344</v>
      </c>
    </row>
    <row r="684" spans="2:25" x14ac:dyDescent="0.25">
      <c r="B684" s="26">
        <f>IF('Training Data'!A681="M",1,0)</f>
        <v>0</v>
      </c>
      <c r="C684" s="22">
        <f>IF('Training Data'!A681="F",1,0)</f>
        <v>1</v>
      </c>
      <c r="D684" s="26">
        <f>IF('Training Data'!$B681="H",1,0)</f>
        <v>1</v>
      </c>
      <c r="E684" s="22">
        <f>IF('Training Data'!$B681="A",1,0)</f>
        <v>0</v>
      </c>
      <c r="F684" s="37">
        <v>0</v>
      </c>
      <c r="G684" s="37">
        <v>0</v>
      </c>
      <c r="H684" s="37">
        <v>0</v>
      </c>
      <c r="I684" s="37">
        <v>0</v>
      </c>
      <c r="J684" s="37">
        <v>0</v>
      </c>
      <c r="K684" s="37">
        <v>0</v>
      </c>
      <c r="L684" s="37">
        <v>0</v>
      </c>
      <c r="M684" s="37">
        <v>0</v>
      </c>
      <c r="N684" s="37">
        <v>0</v>
      </c>
      <c r="O684" s="37">
        <v>0</v>
      </c>
      <c r="P684" s="37">
        <v>0</v>
      </c>
      <c r="Q684" s="37">
        <v>0</v>
      </c>
      <c r="R684" s="37">
        <v>0</v>
      </c>
      <c r="S684" s="37">
        <v>0</v>
      </c>
      <c r="T684" s="22">
        <v>0</v>
      </c>
      <c r="U684" s="24">
        <v>1</v>
      </c>
      <c r="V684" s="76">
        <v>0</v>
      </c>
      <c r="W684" s="71">
        <f t="shared" si="30"/>
        <v>-0.72444751721360601</v>
      </c>
      <c r="X684" s="68">
        <f t="shared" si="31"/>
        <v>0.32641436219367859</v>
      </c>
      <c r="Y684" s="109">
        <f t="shared" si="32"/>
        <v>0.10654633584630599</v>
      </c>
    </row>
    <row r="685" spans="2:25" x14ac:dyDescent="0.25">
      <c r="B685" s="26">
        <f>IF('Training Data'!A682="M",1,0)</f>
        <v>0</v>
      </c>
      <c r="C685" s="22">
        <f>IF('Training Data'!A682="F",1,0)</f>
        <v>1</v>
      </c>
      <c r="D685" s="26">
        <f>IF('Training Data'!$B682="H",1,0)</f>
        <v>1</v>
      </c>
      <c r="E685" s="22">
        <f>IF('Training Data'!$B682="A",1,0)</f>
        <v>0</v>
      </c>
      <c r="F685" s="37">
        <v>0</v>
      </c>
      <c r="G685" s="37">
        <v>0</v>
      </c>
      <c r="H685" s="37">
        <v>0</v>
      </c>
      <c r="I685" s="37">
        <v>0</v>
      </c>
      <c r="J685" s="37">
        <v>0</v>
      </c>
      <c r="K685" s="37">
        <v>0</v>
      </c>
      <c r="L685" s="37">
        <v>0</v>
      </c>
      <c r="M685" s="37">
        <v>0</v>
      </c>
      <c r="N685" s="37">
        <v>0</v>
      </c>
      <c r="O685" s="37">
        <v>0</v>
      </c>
      <c r="P685" s="37">
        <v>0</v>
      </c>
      <c r="Q685" s="37">
        <v>0</v>
      </c>
      <c r="R685" s="37">
        <v>0</v>
      </c>
      <c r="S685" s="37">
        <v>0</v>
      </c>
      <c r="T685" s="22">
        <v>0</v>
      </c>
      <c r="U685" s="24">
        <v>1</v>
      </c>
      <c r="V685" s="76">
        <v>0</v>
      </c>
      <c r="W685" s="71">
        <f t="shared" si="30"/>
        <v>-0.72444751721360601</v>
      </c>
      <c r="X685" s="68">
        <f t="shared" si="31"/>
        <v>0.32641436219367859</v>
      </c>
      <c r="Y685" s="109">
        <f t="shared" si="32"/>
        <v>0.10654633584630599</v>
      </c>
    </row>
    <row r="686" spans="2:25" x14ac:dyDescent="0.25">
      <c r="B686" s="26">
        <f>IF('Training Data'!A683="M",1,0)</f>
        <v>1</v>
      </c>
      <c r="C686" s="22">
        <f>IF('Training Data'!A683="F",1,0)</f>
        <v>0</v>
      </c>
      <c r="D686" s="26">
        <f>IF('Training Data'!$B683="H",1,0)</f>
        <v>0</v>
      </c>
      <c r="E686" s="22">
        <f>IF('Training Data'!$B683="A",1,0)</f>
        <v>1</v>
      </c>
      <c r="F686" s="37">
        <v>0</v>
      </c>
      <c r="G686" s="37">
        <v>1</v>
      </c>
      <c r="H686" s="37">
        <v>1</v>
      </c>
      <c r="I686" s="37">
        <v>0</v>
      </c>
      <c r="J686" s="37">
        <v>1</v>
      </c>
      <c r="K686" s="37">
        <v>0</v>
      </c>
      <c r="L686" s="37">
        <v>0</v>
      </c>
      <c r="M686" s="37">
        <v>0</v>
      </c>
      <c r="N686" s="37">
        <v>0</v>
      </c>
      <c r="O686" s="37">
        <v>0</v>
      </c>
      <c r="P686" s="37">
        <v>0</v>
      </c>
      <c r="Q686" s="37">
        <v>0</v>
      </c>
      <c r="R686" s="37">
        <v>1</v>
      </c>
      <c r="S686" s="37">
        <v>0</v>
      </c>
      <c r="T686" s="22">
        <v>0</v>
      </c>
      <c r="U686" s="24">
        <v>1</v>
      </c>
      <c r="V686" s="76">
        <v>0</v>
      </c>
      <c r="W686" s="71">
        <f t="shared" si="30"/>
        <v>-2.0329060283097222</v>
      </c>
      <c r="X686" s="68">
        <f t="shared" si="31"/>
        <v>0.11579106038699287</v>
      </c>
      <c r="Y686" s="109">
        <f t="shared" si="32"/>
        <v>1.3407569665544228E-2</v>
      </c>
    </row>
    <row r="687" spans="2:25" x14ac:dyDescent="0.25">
      <c r="B687" s="26">
        <f>IF('Training Data'!A684="M",1,0)</f>
        <v>0</v>
      </c>
      <c r="C687" s="22">
        <f>IF('Training Data'!A684="F",1,0)</f>
        <v>1</v>
      </c>
      <c r="D687" s="26">
        <f>IF('Training Data'!$B684="H",1,0)</f>
        <v>1</v>
      </c>
      <c r="E687" s="22">
        <f>IF('Training Data'!$B684="A",1,0)</f>
        <v>0</v>
      </c>
      <c r="F687" s="37">
        <v>0</v>
      </c>
      <c r="G687" s="37">
        <v>0</v>
      </c>
      <c r="H687" s="37">
        <v>1</v>
      </c>
      <c r="I687" s="37">
        <v>0</v>
      </c>
      <c r="J687" s="37">
        <v>1</v>
      </c>
      <c r="K687" s="37">
        <v>0</v>
      </c>
      <c r="L687" s="37">
        <v>0</v>
      </c>
      <c r="M687" s="37">
        <v>0</v>
      </c>
      <c r="N687" s="37">
        <v>0</v>
      </c>
      <c r="O687" s="37">
        <v>0</v>
      </c>
      <c r="P687" s="37">
        <v>1</v>
      </c>
      <c r="Q687" s="37">
        <v>0</v>
      </c>
      <c r="R687" s="37">
        <v>0</v>
      </c>
      <c r="S687" s="37">
        <v>0</v>
      </c>
      <c r="T687" s="22">
        <v>0</v>
      </c>
      <c r="U687" s="24">
        <v>1</v>
      </c>
      <c r="V687" s="76">
        <v>0</v>
      </c>
      <c r="W687" s="71">
        <f t="shared" si="30"/>
        <v>-1.713898935182379</v>
      </c>
      <c r="X687" s="68">
        <f t="shared" si="31"/>
        <v>0.15265868955103917</v>
      </c>
      <c r="Y687" s="109">
        <f t="shared" si="32"/>
        <v>2.3304675495440557E-2</v>
      </c>
    </row>
    <row r="688" spans="2:25" x14ac:dyDescent="0.25">
      <c r="B688" s="26">
        <f>IF('Training Data'!A685="M",1,0)</f>
        <v>1</v>
      </c>
      <c r="C688" s="22">
        <f>IF('Training Data'!A685="F",1,0)</f>
        <v>0</v>
      </c>
      <c r="D688" s="26">
        <f>IF('Training Data'!$B685="H",1,0)</f>
        <v>0</v>
      </c>
      <c r="E688" s="22">
        <f>IF('Training Data'!$B685="A",1,0)</f>
        <v>1</v>
      </c>
      <c r="F688" s="37">
        <v>0</v>
      </c>
      <c r="G688" s="37">
        <v>0</v>
      </c>
      <c r="H688" s="37">
        <v>0</v>
      </c>
      <c r="I688" s="37">
        <v>0</v>
      </c>
      <c r="J688" s="37">
        <v>0</v>
      </c>
      <c r="K688" s="37">
        <v>0</v>
      </c>
      <c r="L688" s="37">
        <v>0</v>
      </c>
      <c r="M688" s="37">
        <v>0</v>
      </c>
      <c r="N688" s="37">
        <v>0</v>
      </c>
      <c r="O688" s="37">
        <v>0</v>
      </c>
      <c r="P688" s="37">
        <v>0</v>
      </c>
      <c r="Q688" s="37">
        <v>0</v>
      </c>
      <c r="R688" s="37">
        <v>0</v>
      </c>
      <c r="S688" s="37">
        <v>0</v>
      </c>
      <c r="T688" s="22">
        <v>0</v>
      </c>
      <c r="U688" s="24">
        <v>1</v>
      </c>
      <c r="V688" s="76">
        <v>0</v>
      </c>
      <c r="W688" s="71">
        <f t="shared" si="30"/>
        <v>-0.72538707172558525</v>
      </c>
      <c r="X688" s="68">
        <f t="shared" si="31"/>
        <v>0.32620781789864178</v>
      </c>
      <c r="Y688" s="109">
        <f t="shared" si="32"/>
        <v>0.10641154045819344</v>
      </c>
    </row>
    <row r="689" spans="2:25" x14ac:dyDescent="0.25">
      <c r="B689" s="26">
        <f>IF('Training Data'!A686="M",1,0)</f>
        <v>0</v>
      </c>
      <c r="C689" s="22">
        <f>IF('Training Data'!A686="F",1,0)</f>
        <v>0</v>
      </c>
      <c r="D689" s="26">
        <f>IF('Training Data'!$B686="H",1,0)</f>
        <v>1</v>
      </c>
      <c r="E689" s="22">
        <f>IF('Training Data'!$B686="A",1,0)</f>
        <v>0</v>
      </c>
      <c r="F689" s="37">
        <v>0</v>
      </c>
      <c r="G689" s="37">
        <v>1</v>
      </c>
      <c r="H689" s="37">
        <v>0</v>
      </c>
      <c r="I689" s="37">
        <v>0</v>
      </c>
      <c r="J689" s="37">
        <v>0</v>
      </c>
      <c r="K689" s="37">
        <v>0</v>
      </c>
      <c r="L689" s="37">
        <v>0</v>
      </c>
      <c r="M689" s="37">
        <v>0</v>
      </c>
      <c r="N689" s="37">
        <v>0</v>
      </c>
      <c r="O689" s="37">
        <v>0</v>
      </c>
      <c r="P689" s="37">
        <v>0</v>
      </c>
      <c r="Q689" s="37">
        <v>0</v>
      </c>
      <c r="R689" s="37">
        <v>0</v>
      </c>
      <c r="S689" s="37">
        <v>0</v>
      </c>
      <c r="T689" s="22">
        <v>0</v>
      </c>
      <c r="U689" s="24">
        <v>1</v>
      </c>
      <c r="V689" s="76">
        <v>0</v>
      </c>
      <c r="W689" s="71">
        <f t="shared" si="30"/>
        <v>-3.4881233624089059</v>
      </c>
      <c r="X689" s="68">
        <f t="shared" si="31"/>
        <v>2.9652052678381412E-2</v>
      </c>
      <c r="Y689" s="109">
        <f t="shared" si="32"/>
        <v>8.7924422804150631E-4</v>
      </c>
    </row>
    <row r="690" spans="2:25" x14ac:dyDescent="0.25">
      <c r="B690" s="26">
        <f>IF('Training Data'!A687="M",1,0)</f>
        <v>0</v>
      </c>
      <c r="C690" s="22">
        <f>IF('Training Data'!A687="F",1,0)</f>
        <v>1</v>
      </c>
      <c r="D690" s="26">
        <f>IF('Training Data'!$B687="H",1,0)</f>
        <v>0</v>
      </c>
      <c r="E690" s="22">
        <f>IF('Training Data'!$B687="A",1,0)</f>
        <v>0</v>
      </c>
      <c r="F690" s="37">
        <v>0</v>
      </c>
      <c r="G690" s="37">
        <v>0</v>
      </c>
      <c r="H690" s="37">
        <v>0</v>
      </c>
      <c r="I690" s="37">
        <v>0</v>
      </c>
      <c r="J690" s="37">
        <v>0</v>
      </c>
      <c r="K690" s="37">
        <v>0</v>
      </c>
      <c r="L690" s="37">
        <v>0</v>
      </c>
      <c r="M690" s="37">
        <v>0</v>
      </c>
      <c r="N690" s="37">
        <v>0</v>
      </c>
      <c r="O690" s="37">
        <v>0</v>
      </c>
      <c r="P690" s="37">
        <v>0</v>
      </c>
      <c r="Q690" s="37">
        <v>0</v>
      </c>
      <c r="R690" s="37">
        <v>0</v>
      </c>
      <c r="S690" s="37">
        <v>0</v>
      </c>
      <c r="T690" s="22">
        <v>0</v>
      </c>
      <c r="U690" s="24">
        <v>1</v>
      </c>
      <c r="V690" s="76">
        <v>0</v>
      </c>
      <c r="W690" s="71">
        <f t="shared" si="30"/>
        <v>-0.31138340747425192</v>
      </c>
      <c r="X690" s="68">
        <f t="shared" si="31"/>
        <v>0.42277710076227221</v>
      </c>
      <c r="Y690" s="109">
        <f t="shared" si="32"/>
        <v>0.17874047692895248</v>
      </c>
    </row>
    <row r="691" spans="2:25" x14ac:dyDescent="0.25">
      <c r="B691" s="26">
        <f>IF('Training Data'!A688="M",1,0)</f>
        <v>1</v>
      </c>
      <c r="C691" s="22">
        <f>IF('Training Data'!A688="F",1,0)</f>
        <v>0</v>
      </c>
      <c r="D691" s="26">
        <f>IF('Training Data'!$B688="H",1,0)</f>
        <v>1</v>
      </c>
      <c r="E691" s="22">
        <f>IF('Training Data'!$B688="A",1,0)</f>
        <v>0</v>
      </c>
      <c r="F691" s="37">
        <v>0</v>
      </c>
      <c r="G691" s="37">
        <v>0</v>
      </c>
      <c r="H691" s="37">
        <v>0</v>
      </c>
      <c r="I691" s="37">
        <v>0</v>
      </c>
      <c r="J691" s="37">
        <v>0</v>
      </c>
      <c r="K691" s="37">
        <v>0</v>
      </c>
      <c r="L691" s="37">
        <v>0</v>
      </c>
      <c r="M691" s="37">
        <v>0</v>
      </c>
      <c r="N691" s="37">
        <v>0</v>
      </c>
      <c r="O691" s="37">
        <v>0</v>
      </c>
      <c r="P691" s="37">
        <v>1</v>
      </c>
      <c r="Q691" s="37">
        <v>0</v>
      </c>
      <c r="R691" s="37">
        <v>0</v>
      </c>
      <c r="S691" s="37">
        <v>0</v>
      </c>
      <c r="T691" s="22">
        <v>0</v>
      </c>
      <c r="U691" s="24">
        <v>1</v>
      </c>
      <c r="V691" s="76">
        <v>0</v>
      </c>
      <c r="W691" s="71">
        <f t="shared" si="30"/>
        <v>-2.6482280752285008</v>
      </c>
      <c r="X691" s="68">
        <f t="shared" si="31"/>
        <v>6.6098305141443936E-2</v>
      </c>
      <c r="Y691" s="109">
        <f t="shared" si="32"/>
        <v>4.3689859425714338E-3</v>
      </c>
    </row>
    <row r="692" spans="2:25" x14ac:dyDescent="0.25">
      <c r="B692" s="26">
        <f>IF('Training Data'!A689="M",1,0)</f>
        <v>1</v>
      </c>
      <c r="C692" s="22">
        <f>IF('Training Data'!A689="F",1,0)</f>
        <v>0</v>
      </c>
      <c r="D692" s="26">
        <f>IF('Training Data'!$B689="H",1,0)</f>
        <v>0</v>
      </c>
      <c r="E692" s="22">
        <f>IF('Training Data'!$B689="A",1,0)</f>
        <v>1</v>
      </c>
      <c r="F692" s="37">
        <v>0</v>
      </c>
      <c r="G692" s="37">
        <v>1</v>
      </c>
      <c r="H692" s="37">
        <v>1</v>
      </c>
      <c r="I692" s="37">
        <v>0</v>
      </c>
      <c r="J692" s="37">
        <v>0</v>
      </c>
      <c r="K692" s="37">
        <v>0</v>
      </c>
      <c r="L692" s="37">
        <v>0</v>
      </c>
      <c r="M692" s="37">
        <v>0</v>
      </c>
      <c r="N692" s="37">
        <v>0</v>
      </c>
      <c r="O692" s="37">
        <v>0</v>
      </c>
      <c r="P692" s="37">
        <v>0</v>
      </c>
      <c r="Q692" s="37">
        <v>0</v>
      </c>
      <c r="R692" s="37">
        <v>0</v>
      </c>
      <c r="S692" s="37">
        <v>0</v>
      </c>
      <c r="T692" s="22">
        <v>1</v>
      </c>
      <c r="U692" s="24">
        <v>1</v>
      </c>
      <c r="V692" s="76">
        <v>0</v>
      </c>
      <c r="W692" s="71">
        <f t="shared" si="30"/>
        <v>-3.8786691502805857</v>
      </c>
      <c r="X692" s="68">
        <f t="shared" si="31"/>
        <v>2.025939621067185E-2</v>
      </c>
      <c r="Y692" s="109">
        <f t="shared" si="32"/>
        <v>4.1044313482098492E-4</v>
      </c>
    </row>
    <row r="693" spans="2:25" x14ac:dyDescent="0.25">
      <c r="B693" s="26">
        <f>IF('Training Data'!A690="M",1,0)</f>
        <v>1</v>
      </c>
      <c r="C693" s="22">
        <f>IF('Training Data'!A690="F",1,0)</f>
        <v>0</v>
      </c>
      <c r="D693" s="26">
        <f>IF('Training Data'!$B690="H",1,0)</f>
        <v>1</v>
      </c>
      <c r="E693" s="22">
        <f>IF('Training Data'!$B690="A",1,0)</f>
        <v>0</v>
      </c>
      <c r="F693" s="37">
        <v>0</v>
      </c>
      <c r="G693" s="37">
        <v>0</v>
      </c>
      <c r="H693" s="37">
        <v>1</v>
      </c>
      <c r="I693" s="37">
        <v>0</v>
      </c>
      <c r="J693" s="37">
        <v>0</v>
      </c>
      <c r="K693" s="37">
        <v>0</v>
      </c>
      <c r="L693" s="37">
        <v>0</v>
      </c>
      <c r="M693" s="37">
        <v>0</v>
      </c>
      <c r="N693" s="37">
        <v>0</v>
      </c>
      <c r="O693" s="37">
        <v>0</v>
      </c>
      <c r="P693" s="37">
        <v>0</v>
      </c>
      <c r="Q693" s="37">
        <v>0</v>
      </c>
      <c r="R693" s="37">
        <v>0</v>
      </c>
      <c r="S693" s="37">
        <v>0</v>
      </c>
      <c r="T693" s="22">
        <v>0</v>
      </c>
      <c r="U693" s="24">
        <v>1</v>
      </c>
      <c r="V693" s="76">
        <v>0</v>
      </c>
      <c r="W693" s="71">
        <f t="shared" si="30"/>
        <v>-3.3314732551422797</v>
      </c>
      <c r="X693" s="68">
        <f t="shared" si="31"/>
        <v>3.450711309436675E-2</v>
      </c>
      <c r="Y693" s="109">
        <f t="shared" si="32"/>
        <v>1.1907408541074172E-3</v>
      </c>
    </row>
    <row r="694" spans="2:25" x14ac:dyDescent="0.25">
      <c r="B694" s="26">
        <f>IF('Training Data'!A691="M",1,0)</f>
        <v>0</v>
      </c>
      <c r="C694" s="22">
        <f>IF('Training Data'!A691="F",1,0)</f>
        <v>1</v>
      </c>
      <c r="D694" s="26">
        <f>IF('Training Data'!$B691="H",1,0)</f>
        <v>1</v>
      </c>
      <c r="E694" s="22">
        <f>IF('Training Data'!$B691="A",1,0)</f>
        <v>0</v>
      </c>
      <c r="F694" s="37">
        <v>0</v>
      </c>
      <c r="G694" s="37">
        <v>1</v>
      </c>
      <c r="H694" s="37">
        <v>0</v>
      </c>
      <c r="I694" s="37">
        <v>0</v>
      </c>
      <c r="J694" s="37">
        <v>1</v>
      </c>
      <c r="K694" s="37">
        <v>0</v>
      </c>
      <c r="L694" s="37">
        <v>0</v>
      </c>
      <c r="M694" s="37">
        <v>0</v>
      </c>
      <c r="N694" s="37">
        <v>0</v>
      </c>
      <c r="O694" s="37">
        <v>0</v>
      </c>
      <c r="P694" s="37">
        <v>0</v>
      </c>
      <c r="Q694" s="37">
        <v>0</v>
      </c>
      <c r="R694" s="37">
        <v>0</v>
      </c>
      <c r="S694" s="37">
        <v>0</v>
      </c>
      <c r="T694" s="22">
        <v>0</v>
      </c>
      <c r="U694" s="24">
        <v>1</v>
      </c>
      <c r="V694" s="76">
        <v>0</v>
      </c>
      <c r="W694" s="71">
        <f t="shared" si="30"/>
        <v>-1.0830402880887444</v>
      </c>
      <c r="X694" s="68">
        <f t="shared" si="31"/>
        <v>0.25293110165849808</v>
      </c>
      <c r="Y694" s="109">
        <f t="shared" si="32"/>
        <v>6.3974142186181485E-2</v>
      </c>
    </row>
    <row r="695" spans="2:25" x14ac:dyDescent="0.25">
      <c r="B695" s="26">
        <f>IF('Training Data'!A692="M",1,0)</f>
        <v>0</v>
      </c>
      <c r="C695" s="22">
        <f>IF('Training Data'!A692="F",1,0)</f>
        <v>1</v>
      </c>
      <c r="D695" s="26">
        <f>IF('Training Data'!$B692="H",1,0)</f>
        <v>1</v>
      </c>
      <c r="E695" s="22">
        <f>IF('Training Data'!$B692="A",1,0)</f>
        <v>0</v>
      </c>
      <c r="F695" s="37">
        <v>0</v>
      </c>
      <c r="G695" s="37">
        <v>0</v>
      </c>
      <c r="H695" s="37">
        <v>0</v>
      </c>
      <c r="I695" s="37">
        <v>0</v>
      </c>
      <c r="J695" s="37">
        <v>0</v>
      </c>
      <c r="K695" s="37">
        <v>0</v>
      </c>
      <c r="L695" s="37">
        <v>0</v>
      </c>
      <c r="M695" s="37">
        <v>0</v>
      </c>
      <c r="N695" s="37">
        <v>0</v>
      </c>
      <c r="O695" s="37">
        <v>0</v>
      </c>
      <c r="P695" s="37">
        <v>0</v>
      </c>
      <c r="Q695" s="37">
        <v>0</v>
      </c>
      <c r="R695" s="37">
        <v>0</v>
      </c>
      <c r="S695" s="37">
        <v>1</v>
      </c>
      <c r="T695" s="22">
        <v>0</v>
      </c>
      <c r="U695" s="24">
        <v>1</v>
      </c>
      <c r="V695" s="76">
        <v>0</v>
      </c>
      <c r="W695" s="71">
        <f t="shared" si="30"/>
        <v>-2.281431798965261</v>
      </c>
      <c r="X695" s="68">
        <f t="shared" si="31"/>
        <v>9.2672491068527513E-2</v>
      </c>
      <c r="Y695" s="109">
        <f t="shared" si="32"/>
        <v>8.588190600846311E-3</v>
      </c>
    </row>
    <row r="696" spans="2:25" x14ac:dyDescent="0.25">
      <c r="B696" s="26">
        <f>IF('Training Data'!A693="M",1,0)</f>
        <v>0</v>
      </c>
      <c r="C696" s="22">
        <f>IF('Training Data'!A693="F",1,0)</f>
        <v>1</v>
      </c>
      <c r="D696" s="26">
        <f>IF('Training Data'!$B693="H",1,0)</f>
        <v>0</v>
      </c>
      <c r="E696" s="22">
        <f>IF('Training Data'!$B693="A",1,0)</f>
        <v>1</v>
      </c>
      <c r="F696" s="37">
        <v>0</v>
      </c>
      <c r="G696" s="37">
        <v>0</v>
      </c>
      <c r="H696" s="37">
        <v>0</v>
      </c>
      <c r="I696" s="37">
        <v>0</v>
      </c>
      <c r="J696" s="37">
        <v>0</v>
      </c>
      <c r="K696" s="37">
        <v>0</v>
      </c>
      <c r="L696" s="37">
        <v>0</v>
      </c>
      <c r="M696" s="37">
        <v>0</v>
      </c>
      <c r="N696" s="37">
        <v>0</v>
      </c>
      <c r="O696" s="37">
        <v>0</v>
      </c>
      <c r="P696" s="37">
        <v>0</v>
      </c>
      <c r="Q696" s="37">
        <v>0</v>
      </c>
      <c r="R696" s="37">
        <v>0</v>
      </c>
      <c r="S696" s="37">
        <v>0</v>
      </c>
      <c r="T696" s="22">
        <v>0</v>
      </c>
      <c r="U696" s="24">
        <v>1</v>
      </c>
      <c r="V696" s="76">
        <v>0</v>
      </c>
      <c r="W696" s="71">
        <f t="shared" si="30"/>
        <v>-0.38233458467905479</v>
      </c>
      <c r="X696" s="68">
        <f t="shared" si="31"/>
        <v>0.40556394725733269</v>
      </c>
      <c r="Y696" s="109">
        <f t="shared" si="32"/>
        <v>0.16448211531494852</v>
      </c>
    </row>
    <row r="697" spans="2:25" x14ac:dyDescent="0.25">
      <c r="B697" s="26">
        <f>IF('Training Data'!A694="M",1,0)</f>
        <v>0</v>
      </c>
      <c r="C697" s="22">
        <f>IF('Training Data'!A694="F",1,0)</f>
        <v>1</v>
      </c>
      <c r="D697" s="26">
        <f>IF('Training Data'!$B694="H",1,0)</f>
        <v>1</v>
      </c>
      <c r="E697" s="22">
        <f>IF('Training Data'!$B694="A",1,0)</f>
        <v>0</v>
      </c>
      <c r="F697" s="37">
        <v>0</v>
      </c>
      <c r="G697" s="37">
        <v>1</v>
      </c>
      <c r="H697" s="37">
        <v>1</v>
      </c>
      <c r="I697" s="37">
        <v>0</v>
      </c>
      <c r="J697" s="37">
        <v>0</v>
      </c>
      <c r="K697" s="37">
        <v>0</v>
      </c>
      <c r="L697" s="37">
        <v>0</v>
      </c>
      <c r="M697" s="37">
        <v>0</v>
      </c>
      <c r="N697" s="37">
        <v>0</v>
      </c>
      <c r="O697" s="37">
        <v>0</v>
      </c>
      <c r="P697" s="37">
        <v>1</v>
      </c>
      <c r="Q697" s="37">
        <v>0</v>
      </c>
      <c r="R697" s="37">
        <v>0</v>
      </c>
      <c r="S697" s="37">
        <v>0</v>
      </c>
      <c r="T697" s="22">
        <v>0</v>
      </c>
      <c r="U697" s="24">
        <v>1</v>
      </c>
      <c r="V697" s="76">
        <v>0</v>
      </c>
      <c r="W697" s="71">
        <f t="shared" si="30"/>
        <v>-7.7829915138209858</v>
      </c>
      <c r="X697" s="68">
        <f t="shared" si="31"/>
        <v>4.1658993447579664E-4</v>
      </c>
      <c r="Y697" s="109">
        <f t="shared" si="32"/>
        <v>1.7354717350654852E-7</v>
      </c>
    </row>
    <row r="698" spans="2:25" x14ac:dyDescent="0.25">
      <c r="B698" s="26">
        <f>IF('Training Data'!A695="M",1,0)</f>
        <v>0</v>
      </c>
      <c r="C698" s="22">
        <f>IF('Training Data'!A695="F",1,0)</f>
        <v>1</v>
      </c>
      <c r="D698" s="26">
        <f>IF('Training Data'!$B695="H",1,0)</f>
        <v>1</v>
      </c>
      <c r="E698" s="22">
        <f>IF('Training Data'!$B695="A",1,0)</f>
        <v>0</v>
      </c>
      <c r="F698" s="37">
        <v>0</v>
      </c>
      <c r="G698" s="37">
        <v>0</v>
      </c>
      <c r="H698" s="37">
        <v>0</v>
      </c>
      <c r="I698" s="37">
        <v>0</v>
      </c>
      <c r="J698" s="37">
        <v>0</v>
      </c>
      <c r="K698" s="37">
        <v>0</v>
      </c>
      <c r="L698" s="37">
        <v>0</v>
      </c>
      <c r="M698" s="37">
        <v>0</v>
      </c>
      <c r="N698" s="37">
        <v>0</v>
      </c>
      <c r="O698" s="37">
        <v>0</v>
      </c>
      <c r="P698" s="37">
        <v>0</v>
      </c>
      <c r="Q698" s="37">
        <v>0</v>
      </c>
      <c r="R698" s="37">
        <v>0</v>
      </c>
      <c r="S698" s="37">
        <v>0</v>
      </c>
      <c r="T698" s="22">
        <v>0</v>
      </c>
      <c r="U698" s="24">
        <v>1</v>
      </c>
      <c r="V698" s="76">
        <v>0</v>
      </c>
      <c r="W698" s="71">
        <f t="shared" si="30"/>
        <v>-0.72444751721360601</v>
      </c>
      <c r="X698" s="68">
        <f t="shared" si="31"/>
        <v>0.32641436219367859</v>
      </c>
      <c r="Y698" s="109">
        <f t="shared" si="32"/>
        <v>0.10654633584630599</v>
      </c>
    </row>
    <row r="699" spans="2:25" x14ac:dyDescent="0.25">
      <c r="B699" s="26">
        <f>IF('Training Data'!A696="M",1,0)</f>
        <v>0</v>
      </c>
      <c r="C699" s="22">
        <f>IF('Training Data'!A696="F",1,0)</f>
        <v>0</v>
      </c>
      <c r="D699" s="26">
        <f>IF('Training Data'!$B696="H",1,0)</f>
        <v>0</v>
      </c>
      <c r="E699" s="22">
        <f>IF('Training Data'!$B696="A",1,0)</f>
        <v>1</v>
      </c>
      <c r="F699" s="37">
        <v>0</v>
      </c>
      <c r="G699" s="37">
        <v>0</v>
      </c>
      <c r="H699" s="37">
        <v>0</v>
      </c>
      <c r="I699" s="37">
        <v>0</v>
      </c>
      <c r="J699" s="37">
        <v>0</v>
      </c>
      <c r="K699" s="37">
        <v>0</v>
      </c>
      <c r="L699" s="37">
        <v>0</v>
      </c>
      <c r="M699" s="37">
        <v>0</v>
      </c>
      <c r="N699" s="37">
        <v>0</v>
      </c>
      <c r="O699" s="37">
        <v>1</v>
      </c>
      <c r="P699" s="37">
        <v>0</v>
      </c>
      <c r="Q699" s="37">
        <v>0</v>
      </c>
      <c r="R699" s="37">
        <v>0</v>
      </c>
      <c r="S699" s="37">
        <v>0</v>
      </c>
      <c r="T699" s="22">
        <v>0</v>
      </c>
      <c r="U699" s="24">
        <v>1</v>
      </c>
      <c r="V699" s="76">
        <v>0</v>
      </c>
      <c r="W699" s="71">
        <f t="shared" si="30"/>
        <v>1.4827316698549153</v>
      </c>
      <c r="X699" s="68">
        <f t="shared" si="31"/>
        <v>0.81498482879383316</v>
      </c>
      <c r="Y699" s="109">
        <f t="shared" si="32"/>
        <v>0.66420027116411351</v>
      </c>
    </row>
    <row r="700" spans="2:25" x14ac:dyDescent="0.25">
      <c r="B700" s="26">
        <f>IF('Training Data'!A697="M",1,0)</f>
        <v>0</v>
      </c>
      <c r="C700" s="22">
        <f>IF('Training Data'!A697="F",1,0)</f>
        <v>1</v>
      </c>
      <c r="D700" s="26">
        <f>IF('Training Data'!$B697="H",1,0)</f>
        <v>1</v>
      </c>
      <c r="E700" s="22">
        <f>IF('Training Data'!$B697="A",1,0)</f>
        <v>0</v>
      </c>
      <c r="F700" s="37">
        <v>0</v>
      </c>
      <c r="G700" s="37">
        <v>0</v>
      </c>
      <c r="H700" s="37">
        <v>1</v>
      </c>
      <c r="I700" s="37">
        <v>0</v>
      </c>
      <c r="J700" s="37">
        <v>0</v>
      </c>
      <c r="K700" s="37">
        <v>0</v>
      </c>
      <c r="L700" s="37">
        <v>0</v>
      </c>
      <c r="M700" s="37">
        <v>0</v>
      </c>
      <c r="N700" s="37">
        <v>0</v>
      </c>
      <c r="O700" s="37">
        <v>0</v>
      </c>
      <c r="P700" s="37">
        <v>1</v>
      </c>
      <c r="Q700" s="37">
        <v>0</v>
      </c>
      <c r="R700" s="37">
        <v>0</v>
      </c>
      <c r="S700" s="37">
        <v>0</v>
      </c>
      <c r="T700" s="22">
        <v>0</v>
      </c>
      <c r="U700" s="24">
        <v>1</v>
      </c>
      <c r="V700" s="76">
        <v>0</v>
      </c>
      <c r="W700" s="71">
        <f t="shared" si="30"/>
        <v>-4.5691488390641135</v>
      </c>
      <c r="X700" s="68">
        <f t="shared" si="31"/>
        <v>1.0260412326556062E-2</v>
      </c>
      <c r="Y700" s="109">
        <f t="shared" si="32"/>
        <v>1.0527606111094358E-4</v>
      </c>
    </row>
    <row r="701" spans="2:25" x14ac:dyDescent="0.25">
      <c r="B701" s="26">
        <f>IF('Training Data'!A698="M",1,0)</f>
        <v>1</v>
      </c>
      <c r="C701" s="22">
        <f>IF('Training Data'!A698="F",1,0)</f>
        <v>0</v>
      </c>
      <c r="D701" s="26">
        <f>IF('Training Data'!$B698="H",1,0)</f>
        <v>1</v>
      </c>
      <c r="E701" s="22">
        <f>IF('Training Data'!$B698="A",1,0)</f>
        <v>0</v>
      </c>
      <c r="F701" s="37">
        <v>0</v>
      </c>
      <c r="G701" s="37">
        <v>0</v>
      </c>
      <c r="H701" s="37">
        <v>1</v>
      </c>
      <c r="I701" s="37">
        <v>0</v>
      </c>
      <c r="J701" s="37">
        <v>0</v>
      </c>
      <c r="K701" s="37">
        <v>0</v>
      </c>
      <c r="L701" s="37">
        <v>0</v>
      </c>
      <c r="M701" s="37">
        <v>0</v>
      </c>
      <c r="N701" s="37">
        <v>0</v>
      </c>
      <c r="O701" s="37">
        <v>0</v>
      </c>
      <c r="P701" s="37">
        <v>1</v>
      </c>
      <c r="Q701" s="37">
        <v>0</v>
      </c>
      <c r="R701" s="37">
        <v>0</v>
      </c>
      <c r="S701" s="37">
        <v>0</v>
      </c>
      <c r="T701" s="22">
        <v>0</v>
      </c>
      <c r="U701" s="24">
        <v>1</v>
      </c>
      <c r="V701" s="76">
        <v>0</v>
      </c>
      <c r="W701" s="71">
        <f t="shared" si="30"/>
        <v>-4.9122013261106439</v>
      </c>
      <c r="X701" s="68">
        <f t="shared" si="31"/>
        <v>7.3025572963703244E-3</v>
      </c>
      <c r="Y701" s="109">
        <f t="shared" si="32"/>
        <v>5.3327343066771463E-5</v>
      </c>
    </row>
    <row r="702" spans="2:25" x14ac:dyDescent="0.25">
      <c r="B702" s="26">
        <f>IF('Training Data'!A699="M",1,0)</f>
        <v>0</v>
      </c>
      <c r="C702" s="22">
        <f>IF('Training Data'!A699="F",1,0)</f>
        <v>1</v>
      </c>
      <c r="D702" s="26">
        <f>IF('Training Data'!$B699="H",1,0)</f>
        <v>1</v>
      </c>
      <c r="E702" s="22">
        <f>IF('Training Data'!$B699="A",1,0)</f>
        <v>0</v>
      </c>
      <c r="F702" s="37">
        <v>0</v>
      </c>
      <c r="G702" s="37">
        <v>0</v>
      </c>
      <c r="H702" s="37">
        <v>1</v>
      </c>
      <c r="I702" s="37">
        <v>0</v>
      </c>
      <c r="J702" s="37">
        <v>0</v>
      </c>
      <c r="K702" s="37">
        <v>0</v>
      </c>
      <c r="L702" s="37">
        <v>0</v>
      </c>
      <c r="M702" s="37">
        <v>0</v>
      </c>
      <c r="N702" s="37">
        <v>0</v>
      </c>
      <c r="O702" s="37">
        <v>0</v>
      </c>
      <c r="P702" s="37">
        <v>0</v>
      </c>
      <c r="Q702" s="37">
        <v>0</v>
      </c>
      <c r="R702" s="37">
        <v>0</v>
      </c>
      <c r="S702" s="37">
        <v>0</v>
      </c>
      <c r="T702" s="22">
        <v>0</v>
      </c>
      <c r="U702" s="24">
        <v>1</v>
      </c>
      <c r="V702" s="76">
        <v>0</v>
      </c>
      <c r="W702" s="71">
        <f t="shared" si="30"/>
        <v>-2.9884207680957493</v>
      </c>
      <c r="X702" s="68">
        <f t="shared" si="31"/>
        <v>4.7951734075108492E-2</v>
      </c>
      <c r="Y702" s="109">
        <f t="shared" si="32"/>
        <v>2.299368800809921E-3</v>
      </c>
    </row>
    <row r="703" spans="2:25" x14ac:dyDescent="0.25">
      <c r="B703" s="26">
        <f>IF('Training Data'!A700="M",1,0)</f>
        <v>1</v>
      </c>
      <c r="C703" s="22">
        <f>IF('Training Data'!A700="F",1,0)</f>
        <v>0</v>
      </c>
      <c r="D703" s="26">
        <f>IF('Training Data'!$B700="H",1,0)</f>
        <v>1</v>
      </c>
      <c r="E703" s="22">
        <f>IF('Training Data'!$B700="A",1,0)</f>
        <v>0</v>
      </c>
      <c r="F703" s="37">
        <v>0</v>
      </c>
      <c r="G703" s="37">
        <v>0</v>
      </c>
      <c r="H703" s="37">
        <v>1</v>
      </c>
      <c r="I703" s="37">
        <v>0</v>
      </c>
      <c r="J703" s="37">
        <v>0</v>
      </c>
      <c r="K703" s="37">
        <v>0</v>
      </c>
      <c r="L703" s="37">
        <v>0</v>
      </c>
      <c r="M703" s="37">
        <v>0</v>
      </c>
      <c r="N703" s="37">
        <v>0</v>
      </c>
      <c r="O703" s="37">
        <v>0</v>
      </c>
      <c r="P703" s="37">
        <v>0</v>
      </c>
      <c r="Q703" s="37">
        <v>0</v>
      </c>
      <c r="R703" s="37">
        <v>0</v>
      </c>
      <c r="S703" s="37">
        <v>0</v>
      </c>
      <c r="T703" s="22">
        <v>0</v>
      </c>
      <c r="U703" s="24">
        <v>1</v>
      </c>
      <c r="V703" s="76">
        <v>0</v>
      </c>
      <c r="W703" s="71">
        <f t="shared" si="30"/>
        <v>-3.3314732551422797</v>
      </c>
      <c r="X703" s="68">
        <f t="shared" si="31"/>
        <v>3.450711309436675E-2</v>
      </c>
      <c r="Y703" s="109">
        <f t="shared" si="32"/>
        <v>1.1907408541074172E-3</v>
      </c>
    </row>
    <row r="704" spans="2:25" x14ac:dyDescent="0.25">
      <c r="B704" s="26">
        <f>IF('Training Data'!A701="M",1,0)</f>
        <v>1</v>
      </c>
      <c r="C704" s="22">
        <f>IF('Training Data'!A701="F",1,0)</f>
        <v>0</v>
      </c>
      <c r="D704" s="26">
        <f>IF('Training Data'!$B701="H",1,0)</f>
        <v>1</v>
      </c>
      <c r="E704" s="22">
        <f>IF('Training Data'!$B701="A",1,0)</f>
        <v>0</v>
      </c>
      <c r="F704" s="37">
        <v>0</v>
      </c>
      <c r="G704" s="37">
        <v>0</v>
      </c>
      <c r="H704" s="37">
        <v>0</v>
      </c>
      <c r="I704" s="37">
        <v>0</v>
      </c>
      <c r="J704" s="37">
        <v>0</v>
      </c>
      <c r="K704" s="37">
        <v>0</v>
      </c>
      <c r="L704" s="37">
        <v>0</v>
      </c>
      <c r="M704" s="37">
        <v>0</v>
      </c>
      <c r="N704" s="37">
        <v>0</v>
      </c>
      <c r="O704" s="37">
        <v>0</v>
      </c>
      <c r="P704" s="37">
        <v>0</v>
      </c>
      <c r="Q704" s="37">
        <v>0</v>
      </c>
      <c r="R704" s="37">
        <v>0</v>
      </c>
      <c r="S704" s="37">
        <v>0</v>
      </c>
      <c r="T704" s="22">
        <v>0</v>
      </c>
      <c r="U704" s="24">
        <v>1</v>
      </c>
      <c r="V704" s="76">
        <v>0</v>
      </c>
      <c r="W704" s="71">
        <f t="shared" si="30"/>
        <v>-1.0675000042601366</v>
      </c>
      <c r="X704" s="68">
        <f t="shared" si="31"/>
        <v>0.25587880488556508</v>
      </c>
      <c r="Y704" s="109">
        <f t="shared" si="32"/>
        <v>6.547396278966508E-2</v>
      </c>
    </row>
    <row r="705" spans="2:25" x14ac:dyDescent="0.25">
      <c r="B705" s="26">
        <f>IF('Training Data'!A702="M",1,0)</f>
        <v>0</v>
      </c>
      <c r="C705" s="22">
        <f>IF('Training Data'!A702="F",1,0)</f>
        <v>1</v>
      </c>
      <c r="D705" s="26">
        <f>IF('Training Data'!$B702="H",1,0)</f>
        <v>0</v>
      </c>
      <c r="E705" s="22">
        <f>IF('Training Data'!$B702="A",1,0)</f>
        <v>1</v>
      </c>
      <c r="F705" s="37">
        <v>0</v>
      </c>
      <c r="G705" s="37">
        <v>0</v>
      </c>
      <c r="H705" s="37">
        <v>1</v>
      </c>
      <c r="I705" s="37">
        <v>0</v>
      </c>
      <c r="J705" s="37">
        <v>0</v>
      </c>
      <c r="K705" s="37">
        <v>0</v>
      </c>
      <c r="L705" s="37">
        <v>0</v>
      </c>
      <c r="M705" s="37">
        <v>0</v>
      </c>
      <c r="N705" s="37">
        <v>0</v>
      </c>
      <c r="O705" s="37">
        <v>1</v>
      </c>
      <c r="P705" s="37">
        <v>0</v>
      </c>
      <c r="Q705" s="37">
        <v>0</v>
      </c>
      <c r="R705" s="37">
        <v>0</v>
      </c>
      <c r="S705" s="37">
        <v>0</v>
      </c>
      <c r="T705" s="22">
        <v>0</v>
      </c>
      <c r="U705" s="24">
        <v>1</v>
      </c>
      <c r="V705" s="76">
        <v>0</v>
      </c>
      <c r="W705" s="71">
        <f t="shared" si="30"/>
        <v>-1.2314084105888008</v>
      </c>
      <c r="X705" s="68">
        <f t="shared" si="31"/>
        <v>0.22593501600544785</v>
      </c>
      <c r="Y705" s="109">
        <f t="shared" si="32"/>
        <v>5.1046631457381975E-2</v>
      </c>
    </row>
    <row r="706" spans="2:25" x14ac:dyDescent="0.25">
      <c r="B706" s="26">
        <f>IF('Training Data'!A703="M",1,0)</f>
        <v>0</v>
      </c>
      <c r="C706" s="22">
        <f>IF('Training Data'!A703="F",1,0)</f>
        <v>1</v>
      </c>
      <c r="D706" s="26">
        <f>IF('Training Data'!$B703="H",1,0)</f>
        <v>0</v>
      </c>
      <c r="E706" s="22">
        <f>IF('Training Data'!$B703="A",1,0)</f>
        <v>1</v>
      </c>
      <c r="F706" s="37">
        <v>0</v>
      </c>
      <c r="G706" s="37">
        <v>0</v>
      </c>
      <c r="H706" s="37">
        <v>1</v>
      </c>
      <c r="I706" s="37">
        <v>0</v>
      </c>
      <c r="J706" s="37">
        <v>0</v>
      </c>
      <c r="K706" s="37">
        <v>0</v>
      </c>
      <c r="L706" s="37">
        <v>0</v>
      </c>
      <c r="M706" s="37">
        <v>0</v>
      </c>
      <c r="N706" s="37">
        <v>0</v>
      </c>
      <c r="O706" s="37">
        <v>0</v>
      </c>
      <c r="P706" s="37">
        <v>0</v>
      </c>
      <c r="Q706" s="37">
        <v>0</v>
      </c>
      <c r="R706" s="37">
        <v>0</v>
      </c>
      <c r="S706" s="37">
        <v>0</v>
      </c>
      <c r="T706" s="22">
        <v>0</v>
      </c>
      <c r="U706" s="24">
        <v>1</v>
      </c>
      <c r="V706" s="76">
        <v>0</v>
      </c>
      <c r="W706" s="71">
        <f t="shared" si="30"/>
        <v>-2.6463078355611982</v>
      </c>
      <c r="X706" s="68">
        <f t="shared" si="31"/>
        <v>6.6216939037550021E-2</v>
      </c>
      <c r="Y706" s="109">
        <f t="shared" si="32"/>
        <v>4.384683015502616E-3</v>
      </c>
    </row>
    <row r="707" spans="2:25" x14ac:dyDescent="0.25">
      <c r="B707" s="26">
        <f>IF('Training Data'!A704="M",1,0)</f>
        <v>1</v>
      </c>
      <c r="C707" s="22">
        <f>IF('Training Data'!A704="F",1,0)</f>
        <v>0</v>
      </c>
      <c r="D707" s="26">
        <f>IF('Training Data'!$B704="H",1,0)</f>
        <v>0</v>
      </c>
      <c r="E707" s="22">
        <f>IF('Training Data'!$B704="A",1,0)</f>
        <v>1</v>
      </c>
      <c r="F707" s="37">
        <v>0</v>
      </c>
      <c r="G707" s="37">
        <v>0</v>
      </c>
      <c r="H707" s="37">
        <v>0</v>
      </c>
      <c r="I707" s="37">
        <v>0</v>
      </c>
      <c r="J707" s="37">
        <v>0</v>
      </c>
      <c r="K707" s="37">
        <v>0</v>
      </c>
      <c r="L707" s="37">
        <v>0</v>
      </c>
      <c r="M707" s="37">
        <v>0</v>
      </c>
      <c r="N707" s="37">
        <v>0</v>
      </c>
      <c r="O707" s="37">
        <v>0</v>
      </c>
      <c r="P707" s="37">
        <v>0</v>
      </c>
      <c r="Q707" s="37">
        <v>0</v>
      </c>
      <c r="R707" s="37">
        <v>0</v>
      </c>
      <c r="S707" s="37">
        <v>1</v>
      </c>
      <c r="T707" s="22">
        <v>0</v>
      </c>
      <c r="U707" s="24">
        <v>1</v>
      </c>
      <c r="V707" s="76">
        <v>0</v>
      </c>
      <c r="W707" s="71">
        <f t="shared" si="30"/>
        <v>-2.2823713534772403</v>
      </c>
      <c r="X707" s="68">
        <f t="shared" si="31"/>
        <v>9.2593519513365391E-2</v>
      </c>
      <c r="Y707" s="109">
        <f t="shared" si="32"/>
        <v>8.5735598558719772E-3</v>
      </c>
    </row>
    <row r="708" spans="2:25" x14ac:dyDescent="0.25">
      <c r="B708" s="26">
        <f>IF('Training Data'!A705="M",1,0)</f>
        <v>0</v>
      </c>
      <c r="C708" s="22">
        <f>IF('Training Data'!A705="F",1,0)</f>
        <v>1</v>
      </c>
      <c r="D708" s="26">
        <f>IF('Training Data'!$B705="H",1,0)</f>
        <v>0</v>
      </c>
      <c r="E708" s="22">
        <f>IF('Training Data'!$B705="A",1,0)</f>
        <v>1</v>
      </c>
      <c r="F708" s="37">
        <v>0</v>
      </c>
      <c r="G708" s="37">
        <v>0</v>
      </c>
      <c r="H708" s="37">
        <v>1</v>
      </c>
      <c r="I708" s="37">
        <v>0</v>
      </c>
      <c r="J708" s="37">
        <v>0</v>
      </c>
      <c r="K708" s="37">
        <v>0</v>
      </c>
      <c r="L708" s="37">
        <v>0</v>
      </c>
      <c r="M708" s="37">
        <v>0</v>
      </c>
      <c r="N708" s="37">
        <v>0</v>
      </c>
      <c r="O708" s="37">
        <v>0</v>
      </c>
      <c r="P708" s="37">
        <v>0</v>
      </c>
      <c r="Q708" s="37">
        <v>0</v>
      </c>
      <c r="R708" s="37">
        <v>0</v>
      </c>
      <c r="S708" s="37">
        <v>1</v>
      </c>
      <c r="T708" s="22">
        <v>1</v>
      </c>
      <c r="U708" s="24">
        <v>1</v>
      </c>
      <c r="V708" s="76">
        <v>0</v>
      </c>
      <c r="W708" s="71">
        <f t="shared" si="30"/>
        <v>-1.8787582702288366</v>
      </c>
      <c r="X708" s="68">
        <f t="shared" si="31"/>
        <v>0.13253156629833021</v>
      </c>
      <c r="Y708" s="109">
        <f t="shared" si="32"/>
        <v>1.7564616065488696E-2</v>
      </c>
    </row>
    <row r="709" spans="2:25" x14ac:dyDescent="0.25">
      <c r="B709" s="26">
        <f>IF('Training Data'!A706="M",1,0)</f>
        <v>0</v>
      </c>
      <c r="C709" s="22">
        <f>IF('Training Data'!A706="F",1,0)</f>
        <v>1</v>
      </c>
      <c r="D709" s="26">
        <f>IF('Training Data'!$B706="H",1,0)</f>
        <v>0</v>
      </c>
      <c r="E709" s="22">
        <f>IF('Training Data'!$B706="A",1,0)</f>
        <v>1</v>
      </c>
      <c r="F709" s="37">
        <v>0</v>
      </c>
      <c r="G709" s="37">
        <v>0</v>
      </c>
      <c r="H709" s="37">
        <v>0</v>
      </c>
      <c r="I709" s="37">
        <v>0</v>
      </c>
      <c r="J709" s="37">
        <v>0</v>
      </c>
      <c r="K709" s="37">
        <v>0</v>
      </c>
      <c r="L709" s="37">
        <v>0</v>
      </c>
      <c r="M709" s="37">
        <v>0</v>
      </c>
      <c r="N709" s="37">
        <v>0</v>
      </c>
      <c r="O709" s="37">
        <v>0</v>
      </c>
      <c r="P709" s="37">
        <v>0</v>
      </c>
      <c r="Q709" s="37">
        <v>0</v>
      </c>
      <c r="R709" s="37">
        <v>0</v>
      </c>
      <c r="S709" s="37">
        <v>0</v>
      </c>
      <c r="T709" s="22">
        <v>0</v>
      </c>
      <c r="U709" s="24">
        <v>1</v>
      </c>
      <c r="V709" s="76">
        <v>0</v>
      </c>
      <c r="W709" s="71">
        <f t="shared" ref="W709:W772" si="33">SUMPRODUCT($B$2:$U$2,B709:U709)</f>
        <v>-0.38233458467905479</v>
      </c>
      <c r="X709" s="68">
        <f t="shared" si="31"/>
        <v>0.40556394725733269</v>
      </c>
      <c r="Y709" s="109">
        <f t="shared" si="32"/>
        <v>0.16448211531494852</v>
      </c>
    </row>
    <row r="710" spans="2:25" x14ac:dyDescent="0.25">
      <c r="B710" s="26">
        <f>IF('Training Data'!A707="M",1,0)</f>
        <v>1</v>
      </c>
      <c r="C710" s="22">
        <f>IF('Training Data'!A707="F",1,0)</f>
        <v>0</v>
      </c>
      <c r="D710" s="26">
        <f>IF('Training Data'!$B707="H",1,0)</f>
        <v>0</v>
      </c>
      <c r="E710" s="22">
        <f>IF('Training Data'!$B707="A",1,0)</f>
        <v>1</v>
      </c>
      <c r="F710" s="37">
        <v>0</v>
      </c>
      <c r="G710" s="37">
        <v>0</v>
      </c>
      <c r="H710" s="37">
        <v>0</v>
      </c>
      <c r="I710" s="37">
        <v>0</v>
      </c>
      <c r="J710" s="37">
        <v>0</v>
      </c>
      <c r="K710" s="37">
        <v>0</v>
      </c>
      <c r="L710" s="37">
        <v>0</v>
      </c>
      <c r="M710" s="37">
        <v>0</v>
      </c>
      <c r="N710" s="37">
        <v>0</v>
      </c>
      <c r="O710" s="37">
        <v>0</v>
      </c>
      <c r="P710" s="37">
        <v>1</v>
      </c>
      <c r="Q710" s="37">
        <v>0</v>
      </c>
      <c r="R710" s="37">
        <v>0</v>
      </c>
      <c r="S710" s="37">
        <v>0</v>
      </c>
      <c r="T710" s="22">
        <v>0</v>
      </c>
      <c r="U710" s="24">
        <v>1</v>
      </c>
      <c r="V710" s="76">
        <v>0</v>
      </c>
      <c r="W710" s="71">
        <f t="shared" si="33"/>
        <v>-2.3061151426939497</v>
      </c>
      <c r="X710" s="68">
        <f t="shared" ref="X710:X773" si="34">EXP(W710)/(1+EXP(W710))</f>
        <v>9.0617772263517651E-2</v>
      </c>
      <c r="Y710" s="109">
        <f t="shared" ref="Y710:Y773" si="35">(V710-X710)^2</f>
        <v>8.2115806500027491E-3</v>
      </c>
    </row>
    <row r="711" spans="2:25" x14ac:dyDescent="0.25">
      <c r="B711" s="26">
        <f>IF('Training Data'!A708="M",1,0)</f>
        <v>0</v>
      </c>
      <c r="C711" s="22">
        <f>IF('Training Data'!A708="F",1,0)</f>
        <v>0</v>
      </c>
      <c r="D711" s="26">
        <f>IF('Training Data'!$B708="H",1,0)</f>
        <v>1</v>
      </c>
      <c r="E711" s="22">
        <f>IF('Training Data'!$B708="A",1,0)</f>
        <v>0</v>
      </c>
      <c r="F711" s="37">
        <v>0</v>
      </c>
      <c r="G711" s="37">
        <v>0</v>
      </c>
      <c r="H711" s="37">
        <v>0</v>
      </c>
      <c r="I711" s="37">
        <v>0</v>
      </c>
      <c r="J711" s="37">
        <v>0</v>
      </c>
      <c r="K711" s="37">
        <v>0</v>
      </c>
      <c r="L711" s="37">
        <v>0</v>
      </c>
      <c r="M711" s="37">
        <v>0</v>
      </c>
      <c r="N711" s="37">
        <v>0</v>
      </c>
      <c r="O711" s="37">
        <v>0</v>
      </c>
      <c r="P711" s="37">
        <v>0</v>
      </c>
      <c r="Q711" s="37">
        <v>0</v>
      </c>
      <c r="R711" s="37">
        <v>0</v>
      </c>
      <c r="S711" s="37">
        <v>0</v>
      </c>
      <c r="T711" s="22">
        <v>0</v>
      </c>
      <c r="U711" s="24">
        <v>1</v>
      </c>
      <c r="V711" s="76">
        <v>0</v>
      </c>
      <c r="W711" s="71">
        <f t="shared" si="33"/>
        <v>-0.27428068765203323</v>
      </c>
      <c r="X711" s="68">
        <f t="shared" si="34"/>
        <v>0.43185649579712315</v>
      </c>
      <c r="Y711" s="109">
        <f t="shared" si="35"/>
        <v>0.18650003296217066</v>
      </c>
    </row>
    <row r="712" spans="2:25" x14ac:dyDescent="0.25">
      <c r="B712" s="26">
        <f>IF('Training Data'!A709="M",1,0)</f>
        <v>1</v>
      </c>
      <c r="C712" s="22">
        <f>IF('Training Data'!A709="F",1,0)</f>
        <v>0</v>
      </c>
      <c r="D712" s="26">
        <f>IF('Training Data'!$B709="H",1,0)</f>
        <v>0</v>
      </c>
      <c r="E712" s="22">
        <f>IF('Training Data'!$B709="A",1,0)</f>
        <v>0</v>
      </c>
      <c r="F712" s="37">
        <v>0</v>
      </c>
      <c r="G712" s="37">
        <v>0</v>
      </c>
      <c r="H712" s="37">
        <v>0</v>
      </c>
      <c r="I712" s="37">
        <v>0</v>
      </c>
      <c r="J712" s="37">
        <v>0</v>
      </c>
      <c r="K712" s="37">
        <v>0</v>
      </c>
      <c r="L712" s="37">
        <v>0</v>
      </c>
      <c r="M712" s="37">
        <v>0</v>
      </c>
      <c r="N712" s="37">
        <v>0</v>
      </c>
      <c r="O712" s="37">
        <v>0</v>
      </c>
      <c r="P712" s="37">
        <v>0</v>
      </c>
      <c r="Q712" s="37">
        <v>0</v>
      </c>
      <c r="R712" s="37">
        <v>1</v>
      </c>
      <c r="S712" s="37">
        <v>0</v>
      </c>
      <c r="T712" s="22">
        <v>0</v>
      </c>
      <c r="U712" s="24">
        <v>1</v>
      </c>
      <c r="V712" s="76">
        <v>0</v>
      </c>
      <c r="W712" s="71">
        <f t="shared" si="33"/>
        <v>0.66061117065236274</v>
      </c>
      <c r="X712" s="68">
        <f t="shared" si="34"/>
        <v>0.65939766609445882</v>
      </c>
      <c r="Y712" s="109">
        <f t="shared" si="35"/>
        <v>0.43480528205081942</v>
      </c>
    </row>
    <row r="713" spans="2:25" x14ac:dyDescent="0.25">
      <c r="B713" s="26">
        <f>IF('Training Data'!A710="M",1,0)</f>
        <v>0</v>
      </c>
      <c r="C713" s="22">
        <f>IF('Training Data'!A710="F",1,0)</f>
        <v>0</v>
      </c>
      <c r="D713" s="26">
        <f>IF('Training Data'!$B710="H",1,0)</f>
        <v>0</v>
      </c>
      <c r="E713" s="22">
        <f>IF('Training Data'!$B710="A",1,0)</f>
        <v>1</v>
      </c>
      <c r="F713" s="37">
        <v>0</v>
      </c>
      <c r="G713" s="37">
        <v>1</v>
      </c>
      <c r="H713" s="37">
        <v>0</v>
      </c>
      <c r="I713" s="37">
        <v>0</v>
      </c>
      <c r="J713" s="37">
        <v>0</v>
      </c>
      <c r="K713" s="37">
        <v>0</v>
      </c>
      <c r="L713" s="37">
        <v>0</v>
      </c>
      <c r="M713" s="37">
        <v>0</v>
      </c>
      <c r="N713" s="37">
        <v>0</v>
      </c>
      <c r="O713" s="37">
        <v>0</v>
      </c>
      <c r="P713" s="37">
        <v>1</v>
      </c>
      <c r="Q713" s="37">
        <v>0</v>
      </c>
      <c r="R713" s="37">
        <v>0</v>
      </c>
      <c r="S713" s="37">
        <v>0</v>
      </c>
      <c r="T713" s="22">
        <v>0</v>
      </c>
      <c r="U713" s="24">
        <v>1</v>
      </c>
      <c r="V713" s="76">
        <v>0</v>
      </c>
      <c r="W713" s="71">
        <f t="shared" si="33"/>
        <v>-4.7267385008427185</v>
      </c>
      <c r="X713" s="68">
        <f t="shared" si="34"/>
        <v>8.7775774336267594E-3</v>
      </c>
      <c r="Y713" s="109">
        <f t="shared" si="35"/>
        <v>7.7045865603313723E-5</v>
      </c>
    </row>
    <row r="714" spans="2:25" x14ac:dyDescent="0.25">
      <c r="B714" s="26">
        <f>IF('Training Data'!A711="M",1,0)</f>
        <v>1</v>
      </c>
      <c r="C714" s="22">
        <f>IF('Training Data'!A711="F",1,0)</f>
        <v>0</v>
      </c>
      <c r="D714" s="26">
        <f>IF('Training Data'!$B711="H",1,0)</f>
        <v>0</v>
      </c>
      <c r="E714" s="22">
        <f>IF('Training Data'!$B711="A",1,0)</f>
        <v>0</v>
      </c>
      <c r="F714" s="37">
        <v>0</v>
      </c>
      <c r="G714" s="37">
        <v>0</v>
      </c>
      <c r="H714" s="37">
        <v>0</v>
      </c>
      <c r="I714" s="37">
        <v>0</v>
      </c>
      <c r="J714" s="37">
        <v>0</v>
      </c>
      <c r="K714" s="37">
        <v>0</v>
      </c>
      <c r="L714" s="37">
        <v>0</v>
      </c>
      <c r="M714" s="37">
        <v>0</v>
      </c>
      <c r="N714" s="37">
        <v>0</v>
      </c>
      <c r="O714" s="37">
        <v>0</v>
      </c>
      <c r="P714" s="37">
        <v>0</v>
      </c>
      <c r="Q714" s="37">
        <v>0</v>
      </c>
      <c r="R714" s="37">
        <v>0</v>
      </c>
      <c r="S714" s="37">
        <v>1</v>
      </c>
      <c r="T714" s="22">
        <v>0</v>
      </c>
      <c r="U714" s="24">
        <v>1</v>
      </c>
      <c r="V714" s="76">
        <v>0</v>
      </c>
      <c r="W714" s="71">
        <f t="shared" si="33"/>
        <v>-2.2114201762724375</v>
      </c>
      <c r="X714" s="68">
        <f t="shared" si="34"/>
        <v>9.8729630889034511E-2</v>
      </c>
      <c r="Y714" s="109">
        <f t="shared" si="35"/>
        <v>9.7475400154849977E-3</v>
      </c>
    </row>
    <row r="715" spans="2:25" x14ac:dyDescent="0.25">
      <c r="B715" s="26">
        <f>IF('Training Data'!A712="M",1,0)</f>
        <v>0</v>
      </c>
      <c r="C715" s="22">
        <f>IF('Training Data'!A712="F",1,0)</f>
        <v>0</v>
      </c>
      <c r="D715" s="26">
        <f>IF('Training Data'!$B712="H",1,0)</f>
        <v>1</v>
      </c>
      <c r="E715" s="22">
        <f>IF('Training Data'!$B712="A",1,0)</f>
        <v>0</v>
      </c>
      <c r="F715" s="37">
        <v>0</v>
      </c>
      <c r="G715" s="37">
        <v>0</v>
      </c>
      <c r="H715" s="37">
        <v>1</v>
      </c>
      <c r="I715" s="37">
        <v>0</v>
      </c>
      <c r="J715" s="37">
        <v>0</v>
      </c>
      <c r="K715" s="37">
        <v>0</v>
      </c>
      <c r="L715" s="37">
        <v>0</v>
      </c>
      <c r="M715" s="37">
        <v>0</v>
      </c>
      <c r="N715" s="37">
        <v>0</v>
      </c>
      <c r="O715" s="37">
        <v>0</v>
      </c>
      <c r="P715" s="37">
        <v>0</v>
      </c>
      <c r="Q715" s="37">
        <v>0</v>
      </c>
      <c r="R715" s="37">
        <v>0</v>
      </c>
      <c r="S715" s="37">
        <v>0</v>
      </c>
      <c r="T715" s="22">
        <v>0</v>
      </c>
      <c r="U715" s="24">
        <v>1</v>
      </c>
      <c r="V715" s="76">
        <v>0</v>
      </c>
      <c r="W715" s="71">
        <f t="shared" si="33"/>
        <v>-2.5382539385341762</v>
      </c>
      <c r="X715" s="68">
        <f t="shared" si="34"/>
        <v>7.3219570215235064E-2</v>
      </c>
      <c r="Y715" s="109">
        <f t="shared" si="35"/>
        <v>5.3611054625037373E-3</v>
      </c>
    </row>
    <row r="716" spans="2:25" x14ac:dyDescent="0.25">
      <c r="B716" s="26">
        <f>IF('Training Data'!A713="M",1,0)</f>
        <v>0</v>
      </c>
      <c r="C716" s="22">
        <f>IF('Training Data'!A713="F",1,0)</f>
        <v>1</v>
      </c>
      <c r="D716" s="26">
        <f>IF('Training Data'!$B713="H",1,0)</f>
        <v>0</v>
      </c>
      <c r="E716" s="22">
        <f>IF('Training Data'!$B713="A",1,0)</f>
        <v>0</v>
      </c>
      <c r="F716" s="37">
        <v>0</v>
      </c>
      <c r="G716" s="37">
        <v>0</v>
      </c>
      <c r="H716" s="37">
        <v>0</v>
      </c>
      <c r="I716" s="37">
        <v>0</v>
      </c>
      <c r="J716" s="37">
        <v>0</v>
      </c>
      <c r="K716" s="37">
        <v>0</v>
      </c>
      <c r="L716" s="37">
        <v>0</v>
      </c>
      <c r="M716" s="37">
        <v>0</v>
      </c>
      <c r="N716" s="37">
        <v>0</v>
      </c>
      <c r="O716" s="37">
        <v>0</v>
      </c>
      <c r="P716" s="37">
        <v>0</v>
      </c>
      <c r="Q716" s="37">
        <v>0</v>
      </c>
      <c r="R716" s="37">
        <v>0</v>
      </c>
      <c r="S716" s="37">
        <v>0</v>
      </c>
      <c r="T716" s="22">
        <v>0</v>
      </c>
      <c r="U716" s="24">
        <v>1</v>
      </c>
      <c r="V716" s="76">
        <v>0</v>
      </c>
      <c r="W716" s="71">
        <f t="shared" si="33"/>
        <v>-0.31138340747425192</v>
      </c>
      <c r="X716" s="68">
        <f t="shared" si="34"/>
        <v>0.42277710076227221</v>
      </c>
      <c r="Y716" s="109">
        <f t="shared" si="35"/>
        <v>0.17874047692895248</v>
      </c>
    </row>
    <row r="717" spans="2:25" x14ac:dyDescent="0.25">
      <c r="B717" s="26">
        <f>IF('Training Data'!A714="M",1,0)</f>
        <v>0</v>
      </c>
      <c r="C717" s="22">
        <f>IF('Training Data'!A714="F",1,0)</f>
        <v>1</v>
      </c>
      <c r="D717" s="26">
        <f>IF('Training Data'!$B714="H",1,0)</f>
        <v>0</v>
      </c>
      <c r="E717" s="22">
        <f>IF('Training Data'!$B714="A",1,0)</f>
        <v>1</v>
      </c>
      <c r="F717" s="37">
        <v>0</v>
      </c>
      <c r="G717" s="37">
        <v>0</v>
      </c>
      <c r="H717" s="37">
        <v>0</v>
      </c>
      <c r="I717" s="37">
        <v>0</v>
      </c>
      <c r="J717" s="37">
        <v>0</v>
      </c>
      <c r="K717" s="37">
        <v>0</v>
      </c>
      <c r="L717" s="37">
        <v>0</v>
      </c>
      <c r="M717" s="37">
        <v>0</v>
      </c>
      <c r="N717" s="37">
        <v>0</v>
      </c>
      <c r="O717" s="37">
        <v>0</v>
      </c>
      <c r="P717" s="37">
        <v>0</v>
      </c>
      <c r="Q717" s="37">
        <v>0</v>
      </c>
      <c r="R717" s="37">
        <v>0</v>
      </c>
      <c r="S717" s="37">
        <v>0</v>
      </c>
      <c r="T717" s="22">
        <v>0</v>
      </c>
      <c r="U717" s="24">
        <v>1</v>
      </c>
      <c r="V717" s="76">
        <v>0</v>
      </c>
      <c r="W717" s="71">
        <f t="shared" si="33"/>
        <v>-0.38233458467905479</v>
      </c>
      <c r="X717" s="68">
        <f t="shared" si="34"/>
        <v>0.40556394725733269</v>
      </c>
      <c r="Y717" s="109">
        <f t="shared" si="35"/>
        <v>0.16448211531494852</v>
      </c>
    </row>
    <row r="718" spans="2:25" x14ac:dyDescent="0.25">
      <c r="B718" s="26">
        <f>IF('Training Data'!A715="M",1,0)</f>
        <v>1</v>
      </c>
      <c r="C718" s="22">
        <f>IF('Training Data'!A715="F",1,0)</f>
        <v>0</v>
      </c>
      <c r="D718" s="26">
        <f>IF('Training Data'!$B715="H",1,0)</f>
        <v>1</v>
      </c>
      <c r="E718" s="22">
        <f>IF('Training Data'!$B715="A",1,0)</f>
        <v>0</v>
      </c>
      <c r="F718" s="37">
        <v>0</v>
      </c>
      <c r="G718" s="37">
        <v>1</v>
      </c>
      <c r="H718" s="37">
        <v>0</v>
      </c>
      <c r="I718" s="37">
        <v>0</v>
      </c>
      <c r="J718" s="37">
        <v>0</v>
      </c>
      <c r="K718" s="37">
        <v>0</v>
      </c>
      <c r="L718" s="37">
        <v>0</v>
      </c>
      <c r="M718" s="37">
        <v>0</v>
      </c>
      <c r="N718" s="37">
        <v>0</v>
      </c>
      <c r="O718" s="37">
        <v>1</v>
      </c>
      <c r="P718" s="37">
        <v>0</v>
      </c>
      <c r="Q718" s="37">
        <v>0</v>
      </c>
      <c r="R718" s="37">
        <v>0</v>
      </c>
      <c r="S718" s="37">
        <v>0</v>
      </c>
      <c r="T718" s="22">
        <v>0</v>
      </c>
      <c r="U718" s="24">
        <v>1</v>
      </c>
      <c r="V718" s="76">
        <v>0</v>
      </c>
      <c r="W718" s="71">
        <f t="shared" si="33"/>
        <v>-2.8664432540446119</v>
      </c>
      <c r="X718" s="68">
        <f t="shared" si="34"/>
        <v>5.3837542064124909E-2</v>
      </c>
      <c r="Y718" s="109">
        <f t="shared" si="35"/>
        <v>2.898480935506419E-3</v>
      </c>
    </row>
    <row r="719" spans="2:25" x14ac:dyDescent="0.25">
      <c r="B719" s="26">
        <f>IF('Training Data'!A716="M",1,0)</f>
        <v>0</v>
      </c>
      <c r="C719" s="22">
        <f>IF('Training Data'!A716="F",1,0)</f>
        <v>1</v>
      </c>
      <c r="D719" s="26">
        <f>IF('Training Data'!$B716="H",1,0)</f>
        <v>0</v>
      </c>
      <c r="E719" s="22">
        <f>IF('Training Data'!$B716="A",1,0)</f>
        <v>1</v>
      </c>
      <c r="F719" s="37">
        <v>0</v>
      </c>
      <c r="G719" s="37">
        <v>0</v>
      </c>
      <c r="H719" s="37">
        <v>0</v>
      </c>
      <c r="I719" s="37">
        <v>0</v>
      </c>
      <c r="J719" s="37">
        <v>0</v>
      </c>
      <c r="K719" s="37">
        <v>0</v>
      </c>
      <c r="L719" s="37">
        <v>0</v>
      </c>
      <c r="M719" s="37">
        <v>0</v>
      </c>
      <c r="N719" s="37">
        <v>0</v>
      </c>
      <c r="O719" s="37">
        <v>0</v>
      </c>
      <c r="P719" s="37">
        <v>0</v>
      </c>
      <c r="Q719" s="37">
        <v>0</v>
      </c>
      <c r="R719" s="37">
        <v>0</v>
      </c>
      <c r="S719" s="37">
        <v>0</v>
      </c>
      <c r="T719" s="22">
        <v>0</v>
      </c>
      <c r="U719" s="24">
        <v>1</v>
      </c>
      <c r="V719" s="76">
        <v>0</v>
      </c>
      <c r="W719" s="71">
        <f t="shared" si="33"/>
        <v>-0.38233458467905479</v>
      </c>
      <c r="X719" s="68">
        <f t="shared" si="34"/>
        <v>0.40556394725733269</v>
      </c>
      <c r="Y719" s="109">
        <f t="shared" si="35"/>
        <v>0.16448211531494852</v>
      </c>
    </row>
    <row r="720" spans="2:25" x14ac:dyDescent="0.25">
      <c r="B720" s="26">
        <f>IF('Training Data'!A717="M",1,0)</f>
        <v>0</v>
      </c>
      <c r="C720" s="22">
        <f>IF('Training Data'!A717="F",1,0)</f>
        <v>1</v>
      </c>
      <c r="D720" s="26">
        <f>IF('Training Data'!$B717="H",1,0)</f>
        <v>0</v>
      </c>
      <c r="E720" s="22">
        <f>IF('Training Data'!$B717="A",1,0)</f>
        <v>1</v>
      </c>
      <c r="F720" s="37">
        <v>0</v>
      </c>
      <c r="G720" s="37">
        <v>0</v>
      </c>
      <c r="H720" s="37">
        <v>0</v>
      </c>
      <c r="I720" s="37">
        <v>0</v>
      </c>
      <c r="J720" s="37">
        <v>0</v>
      </c>
      <c r="K720" s="37">
        <v>0</v>
      </c>
      <c r="L720" s="37">
        <v>0</v>
      </c>
      <c r="M720" s="37">
        <v>0</v>
      </c>
      <c r="N720" s="37">
        <v>0</v>
      </c>
      <c r="O720" s="37">
        <v>0</v>
      </c>
      <c r="P720" s="37">
        <v>0</v>
      </c>
      <c r="Q720" s="37">
        <v>0</v>
      </c>
      <c r="R720" s="37">
        <v>0</v>
      </c>
      <c r="S720" s="37">
        <v>0</v>
      </c>
      <c r="T720" s="22">
        <v>0</v>
      </c>
      <c r="U720" s="24">
        <v>1</v>
      </c>
      <c r="V720" s="76">
        <v>0</v>
      </c>
      <c r="W720" s="71">
        <f t="shared" si="33"/>
        <v>-0.38233458467905479</v>
      </c>
      <c r="X720" s="68">
        <f t="shared" si="34"/>
        <v>0.40556394725733269</v>
      </c>
      <c r="Y720" s="109">
        <f t="shared" si="35"/>
        <v>0.16448211531494852</v>
      </c>
    </row>
    <row r="721" spans="2:25" x14ac:dyDescent="0.25">
      <c r="B721" s="26">
        <f>IF('Training Data'!A718="M",1,0)</f>
        <v>1</v>
      </c>
      <c r="C721" s="22">
        <f>IF('Training Data'!A718="F",1,0)</f>
        <v>0</v>
      </c>
      <c r="D721" s="26">
        <f>IF('Training Data'!$B718="H",1,0)</f>
        <v>0</v>
      </c>
      <c r="E721" s="22">
        <f>IF('Training Data'!$B718="A",1,0)</f>
        <v>1</v>
      </c>
      <c r="F721" s="37">
        <v>0</v>
      </c>
      <c r="G721" s="37">
        <v>0</v>
      </c>
      <c r="H721" s="37">
        <v>0</v>
      </c>
      <c r="I721" s="37">
        <v>0</v>
      </c>
      <c r="J721" s="37">
        <v>0</v>
      </c>
      <c r="K721" s="37">
        <v>0</v>
      </c>
      <c r="L721" s="37">
        <v>0</v>
      </c>
      <c r="M721" s="37">
        <v>0</v>
      </c>
      <c r="N721" s="37">
        <v>0</v>
      </c>
      <c r="O721" s="37">
        <v>0</v>
      </c>
      <c r="P721" s="37">
        <v>0</v>
      </c>
      <c r="Q721" s="37">
        <v>0</v>
      </c>
      <c r="R721" s="37">
        <v>0</v>
      </c>
      <c r="S721" s="37">
        <v>1</v>
      </c>
      <c r="T721" s="22">
        <v>0</v>
      </c>
      <c r="U721" s="24">
        <v>1</v>
      </c>
      <c r="V721" s="76">
        <v>0</v>
      </c>
      <c r="W721" s="71">
        <f t="shared" si="33"/>
        <v>-2.2823713534772403</v>
      </c>
      <c r="X721" s="68">
        <f t="shared" si="34"/>
        <v>9.2593519513365391E-2</v>
      </c>
      <c r="Y721" s="109">
        <f t="shared" si="35"/>
        <v>8.5735598558719772E-3</v>
      </c>
    </row>
    <row r="722" spans="2:25" x14ac:dyDescent="0.25">
      <c r="B722" s="26">
        <f>IF('Training Data'!A719="M",1,0)</f>
        <v>0</v>
      </c>
      <c r="C722" s="22">
        <f>IF('Training Data'!A719="F",1,0)</f>
        <v>1</v>
      </c>
      <c r="D722" s="26">
        <f>IF('Training Data'!$B719="H",1,0)</f>
        <v>0</v>
      </c>
      <c r="E722" s="22">
        <f>IF('Training Data'!$B719="A",1,0)</f>
        <v>1</v>
      </c>
      <c r="F722" s="37">
        <v>0</v>
      </c>
      <c r="G722" s="37">
        <v>1</v>
      </c>
      <c r="H722" s="37">
        <v>1</v>
      </c>
      <c r="I722" s="37">
        <v>0</v>
      </c>
      <c r="J722" s="37">
        <v>0</v>
      </c>
      <c r="K722" s="37">
        <v>0</v>
      </c>
      <c r="L722" s="37">
        <v>0</v>
      </c>
      <c r="M722" s="37">
        <v>0</v>
      </c>
      <c r="N722" s="37">
        <v>0</v>
      </c>
      <c r="O722" s="37">
        <v>0</v>
      </c>
      <c r="P722" s="37">
        <v>0</v>
      </c>
      <c r="Q722" s="37">
        <v>0</v>
      </c>
      <c r="R722" s="37">
        <v>0</v>
      </c>
      <c r="S722" s="37">
        <v>0</v>
      </c>
      <c r="T722" s="22">
        <v>0</v>
      </c>
      <c r="U722" s="24">
        <v>1</v>
      </c>
      <c r="V722" s="76">
        <v>0</v>
      </c>
      <c r="W722" s="71">
        <f t="shared" si="33"/>
        <v>-5.8601505103180704</v>
      </c>
      <c r="X722" s="68">
        <f t="shared" si="34"/>
        <v>2.8427105327648496E-3</v>
      </c>
      <c r="Y722" s="109">
        <f t="shared" si="35"/>
        <v>8.0810031730922154E-6</v>
      </c>
    </row>
    <row r="723" spans="2:25" x14ac:dyDescent="0.25">
      <c r="B723" s="26">
        <f>IF('Training Data'!A720="M",1,0)</f>
        <v>0</v>
      </c>
      <c r="C723" s="22">
        <f>IF('Training Data'!A720="F",1,0)</f>
        <v>1</v>
      </c>
      <c r="D723" s="26">
        <f>IF('Training Data'!$B720="H",1,0)</f>
        <v>1</v>
      </c>
      <c r="E723" s="22">
        <f>IF('Training Data'!$B720="A",1,0)</f>
        <v>0</v>
      </c>
      <c r="F723" s="37">
        <v>0</v>
      </c>
      <c r="G723" s="37">
        <v>0</v>
      </c>
      <c r="H723" s="37">
        <v>0</v>
      </c>
      <c r="I723" s="37">
        <v>0</v>
      </c>
      <c r="J723" s="37">
        <v>0</v>
      </c>
      <c r="K723" s="37">
        <v>0</v>
      </c>
      <c r="L723" s="37">
        <v>0</v>
      </c>
      <c r="M723" s="37">
        <v>0</v>
      </c>
      <c r="N723" s="37">
        <v>0</v>
      </c>
      <c r="O723" s="37">
        <v>0</v>
      </c>
      <c r="P723" s="37">
        <v>1</v>
      </c>
      <c r="Q723" s="37">
        <v>0</v>
      </c>
      <c r="R723" s="37">
        <v>0</v>
      </c>
      <c r="S723" s="37">
        <v>1</v>
      </c>
      <c r="T723" s="22">
        <v>0</v>
      </c>
      <c r="U723" s="24">
        <v>1</v>
      </c>
      <c r="V723" s="76">
        <v>0</v>
      </c>
      <c r="W723" s="71">
        <f t="shared" si="33"/>
        <v>-3.8621598699336257</v>
      </c>
      <c r="X723" s="68">
        <f t="shared" si="34"/>
        <v>2.0589696676042678E-2</v>
      </c>
      <c r="Y723" s="109">
        <f t="shared" si="35"/>
        <v>4.2393560921144292E-4</v>
      </c>
    </row>
    <row r="724" spans="2:25" x14ac:dyDescent="0.25">
      <c r="B724" s="26">
        <f>IF('Training Data'!A721="M",1,0)</f>
        <v>0</v>
      </c>
      <c r="C724" s="22">
        <f>IF('Training Data'!A721="F",1,0)</f>
        <v>1</v>
      </c>
      <c r="D724" s="26">
        <f>IF('Training Data'!$B721="H",1,0)</f>
        <v>0</v>
      </c>
      <c r="E724" s="22">
        <f>IF('Training Data'!$B721="A",1,0)</f>
        <v>1</v>
      </c>
      <c r="F724" s="37">
        <v>0</v>
      </c>
      <c r="G724" s="37">
        <v>0</v>
      </c>
      <c r="H724" s="37">
        <v>1</v>
      </c>
      <c r="I724" s="37">
        <v>0</v>
      </c>
      <c r="J724" s="37">
        <v>0</v>
      </c>
      <c r="K724" s="37">
        <v>0</v>
      </c>
      <c r="L724" s="37">
        <v>0</v>
      </c>
      <c r="M724" s="37">
        <v>0</v>
      </c>
      <c r="N724" s="37">
        <v>0</v>
      </c>
      <c r="O724" s="37">
        <v>0</v>
      </c>
      <c r="P724" s="37">
        <v>0</v>
      </c>
      <c r="Q724" s="37">
        <v>0</v>
      </c>
      <c r="R724" s="37">
        <v>0</v>
      </c>
      <c r="S724" s="37">
        <v>1</v>
      </c>
      <c r="T724" s="22">
        <v>0</v>
      </c>
      <c r="U724" s="24">
        <v>1</v>
      </c>
      <c r="V724" s="76">
        <v>0</v>
      </c>
      <c r="W724" s="71">
        <f t="shared" si="33"/>
        <v>-4.203292117312853</v>
      </c>
      <c r="X724" s="68">
        <f t="shared" si="34"/>
        <v>1.4726188893120946E-2</v>
      </c>
      <c r="Y724" s="109">
        <f t="shared" si="35"/>
        <v>2.1686063931587873E-4</v>
      </c>
    </row>
    <row r="725" spans="2:25" x14ac:dyDescent="0.25">
      <c r="B725" s="26">
        <f>IF('Training Data'!A722="M",1,0)</f>
        <v>0</v>
      </c>
      <c r="C725" s="22">
        <f>IF('Training Data'!A722="F",1,0)</f>
        <v>0</v>
      </c>
      <c r="D725" s="26">
        <f>IF('Training Data'!$B722="H",1,0)</f>
        <v>1</v>
      </c>
      <c r="E725" s="22">
        <f>IF('Training Data'!$B722="A",1,0)</f>
        <v>0</v>
      </c>
      <c r="F725" s="37">
        <v>0</v>
      </c>
      <c r="G725" s="37">
        <v>0</v>
      </c>
      <c r="H725" s="37">
        <v>0</v>
      </c>
      <c r="I725" s="37">
        <v>0</v>
      </c>
      <c r="J725" s="37">
        <v>0</v>
      </c>
      <c r="K725" s="37">
        <v>0</v>
      </c>
      <c r="L725" s="37">
        <v>0</v>
      </c>
      <c r="M725" s="37">
        <v>0</v>
      </c>
      <c r="N725" s="37">
        <v>0</v>
      </c>
      <c r="O725" s="37">
        <v>0</v>
      </c>
      <c r="P725" s="37">
        <v>0</v>
      </c>
      <c r="Q725" s="37">
        <v>0</v>
      </c>
      <c r="R725" s="37">
        <v>0</v>
      </c>
      <c r="S725" s="37">
        <v>0</v>
      </c>
      <c r="T725" s="22">
        <v>0</v>
      </c>
      <c r="U725" s="24">
        <v>1</v>
      </c>
      <c r="V725" s="76">
        <v>0</v>
      </c>
      <c r="W725" s="71">
        <f t="shared" si="33"/>
        <v>-0.27428068765203323</v>
      </c>
      <c r="X725" s="68">
        <f t="shared" si="34"/>
        <v>0.43185649579712315</v>
      </c>
      <c r="Y725" s="109">
        <f t="shared" si="35"/>
        <v>0.18650003296217066</v>
      </c>
    </row>
    <row r="726" spans="2:25" x14ac:dyDescent="0.25">
      <c r="B726" s="26">
        <f>IF('Training Data'!A723="M",1,0)</f>
        <v>0</v>
      </c>
      <c r="C726" s="22">
        <f>IF('Training Data'!A723="F",1,0)</f>
        <v>1</v>
      </c>
      <c r="D726" s="26">
        <f>IF('Training Data'!$B723="H",1,0)</f>
        <v>0</v>
      </c>
      <c r="E726" s="22">
        <f>IF('Training Data'!$B723="A",1,0)</f>
        <v>1</v>
      </c>
      <c r="F726" s="37">
        <v>0</v>
      </c>
      <c r="G726" s="37">
        <v>0</v>
      </c>
      <c r="H726" s="37">
        <v>0</v>
      </c>
      <c r="I726" s="37">
        <v>0</v>
      </c>
      <c r="J726" s="37">
        <v>1</v>
      </c>
      <c r="K726" s="37">
        <v>0</v>
      </c>
      <c r="L726" s="37">
        <v>0</v>
      </c>
      <c r="M726" s="37">
        <v>0</v>
      </c>
      <c r="N726" s="37">
        <v>0</v>
      </c>
      <c r="O726" s="37">
        <v>0</v>
      </c>
      <c r="P726" s="37">
        <v>0</v>
      </c>
      <c r="Q726" s="37">
        <v>0</v>
      </c>
      <c r="R726" s="37">
        <v>0</v>
      </c>
      <c r="S726" s="37">
        <v>0</v>
      </c>
      <c r="T726" s="22">
        <v>0</v>
      </c>
      <c r="U726" s="24">
        <v>1</v>
      </c>
      <c r="V726" s="76">
        <v>0</v>
      </c>
      <c r="W726" s="71">
        <f t="shared" si="33"/>
        <v>2.4729153192026798</v>
      </c>
      <c r="X726" s="68">
        <f t="shared" si="34"/>
        <v>0.92222113628047453</v>
      </c>
      <c r="Y726" s="109">
        <f t="shared" si="35"/>
        <v>0.85049182420244962</v>
      </c>
    </row>
    <row r="727" spans="2:25" x14ac:dyDescent="0.25">
      <c r="B727" s="26">
        <f>IF('Training Data'!A724="M",1,0)</f>
        <v>1</v>
      </c>
      <c r="C727" s="22">
        <f>IF('Training Data'!A724="F",1,0)</f>
        <v>0</v>
      </c>
      <c r="D727" s="26">
        <f>IF('Training Data'!$B724="H",1,0)</f>
        <v>0</v>
      </c>
      <c r="E727" s="22">
        <f>IF('Training Data'!$B724="A",1,0)</f>
        <v>1</v>
      </c>
      <c r="F727" s="37">
        <v>0</v>
      </c>
      <c r="G727" s="37">
        <v>1</v>
      </c>
      <c r="H727" s="37">
        <v>1</v>
      </c>
      <c r="I727" s="37">
        <v>0</v>
      </c>
      <c r="J727" s="37">
        <v>0</v>
      </c>
      <c r="K727" s="37">
        <v>0</v>
      </c>
      <c r="L727" s="37">
        <v>0</v>
      </c>
      <c r="M727" s="37">
        <v>0</v>
      </c>
      <c r="N727" s="37">
        <v>0</v>
      </c>
      <c r="O727" s="37">
        <v>0</v>
      </c>
      <c r="P727" s="37">
        <v>0</v>
      </c>
      <c r="Q727" s="37">
        <v>0</v>
      </c>
      <c r="R727" s="37">
        <v>0</v>
      </c>
      <c r="S727" s="37">
        <v>0</v>
      </c>
      <c r="T727" s="22">
        <v>0</v>
      </c>
      <c r="U727" s="24">
        <v>1</v>
      </c>
      <c r="V727" s="76">
        <v>0</v>
      </c>
      <c r="W727" s="71">
        <f t="shared" si="33"/>
        <v>-6.2032029973646017</v>
      </c>
      <c r="X727" s="68">
        <f t="shared" si="34"/>
        <v>2.0188567467391639E-3</v>
      </c>
      <c r="Y727" s="109">
        <f t="shared" si="35"/>
        <v>4.0757825638542407E-6</v>
      </c>
    </row>
    <row r="728" spans="2:25" x14ac:dyDescent="0.25">
      <c r="B728" s="26">
        <f>IF('Training Data'!A725="M",1,0)</f>
        <v>1</v>
      </c>
      <c r="C728" s="22">
        <f>IF('Training Data'!A725="F",1,0)</f>
        <v>0</v>
      </c>
      <c r="D728" s="26">
        <f>IF('Training Data'!$B725="H",1,0)</f>
        <v>0</v>
      </c>
      <c r="E728" s="22">
        <f>IF('Training Data'!$B725="A",1,0)</f>
        <v>1</v>
      </c>
      <c r="F728" s="37">
        <v>0</v>
      </c>
      <c r="G728" s="37">
        <v>1</v>
      </c>
      <c r="H728" s="37">
        <v>1</v>
      </c>
      <c r="I728" s="37">
        <v>0</v>
      </c>
      <c r="J728" s="37">
        <v>0</v>
      </c>
      <c r="K728" s="37">
        <v>0</v>
      </c>
      <c r="L728" s="37">
        <v>0</v>
      </c>
      <c r="M728" s="37">
        <v>0</v>
      </c>
      <c r="N728" s="37">
        <v>0</v>
      </c>
      <c r="O728" s="37">
        <v>0</v>
      </c>
      <c r="P728" s="37">
        <v>1</v>
      </c>
      <c r="Q728" s="37">
        <v>0</v>
      </c>
      <c r="R728" s="37">
        <v>0</v>
      </c>
      <c r="S728" s="37">
        <v>0</v>
      </c>
      <c r="T728" s="22">
        <v>0</v>
      </c>
      <c r="U728" s="24">
        <v>1</v>
      </c>
      <c r="V728" s="76">
        <v>0</v>
      </c>
      <c r="W728" s="71">
        <f t="shared" si="33"/>
        <v>-7.7839310683329659</v>
      </c>
      <c r="X728" s="68">
        <f t="shared" si="34"/>
        <v>4.1619887216812467E-4</v>
      </c>
      <c r="Y728" s="109">
        <f t="shared" si="35"/>
        <v>1.7322150119401899E-7</v>
      </c>
    </row>
    <row r="729" spans="2:25" x14ac:dyDescent="0.25">
      <c r="B729" s="26">
        <f>IF('Training Data'!A726="M",1,0)</f>
        <v>1</v>
      </c>
      <c r="C729" s="22">
        <f>IF('Training Data'!A726="F",1,0)</f>
        <v>0</v>
      </c>
      <c r="D729" s="26">
        <f>IF('Training Data'!$B726="H",1,0)</f>
        <v>1</v>
      </c>
      <c r="E729" s="22">
        <f>IF('Training Data'!$B726="A",1,0)</f>
        <v>0</v>
      </c>
      <c r="F729" s="37">
        <v>0</v>
      </c>
      <c r="G729" s="37">
        <v>0</v>
      </c>
      <c r="H729" s="37">
        <v>0</v>
      </c>
      <c r="I729" s="37">
        <v>0</v>
      </c>
      <c r="J729" s="37">
        <v>0</v>
      </c>
      <c r="K729" s="37">
        <v>0</v>
      </c>
      <c r="L729" s="37">
        <v>0</v>
      </c>
      <c r="M729" s="37">
        <v>0</v>
      </c>
      <c r="N729" s="37">
        <v>0</v>
      </c>
      <c r="O729" s="37">
        <v>0</v>
      </c>
      <c r="P729" s="37">
        <v>0</v>
      </c>
      <c r="Q729" s="37">
        <v>0</v>
      </c>
      <c r="R729" s="37">
        <v>0</v>
      </c>
      <c r="S729" s="37">
        <v>0</v>
      </c>
      <c r="T729" s="22">
        <v>0</v>
      </c>
      <c r="U729" s="24">
        <v>1</v>
      </c>
      <c r="V729" s="76">
        <v>0</v>
      </c>
      <c r="W729" s="71">
        <f t="shared" si="33"/>
        <v>-1.0675000042601366</v>
      </c>
      <c r="X729" s="68">
        <f t="shared" si="34"/>
        <v>0.25587880488556508</v>
      </c>
      <c r="Y729" s="109">
        <f t="shared" si="35"/>
        <v>6.547396278966508E-2</v>
      </c>
    </row>
    <row r="730" spans="2:25" x14ac:dyDescent="0.25">
      <c r="B730" s="26">
        <f>IF('Training Data'!A727="M",1,0)</f>
        <v>1</v>
      </c>
      <c r="C730" s="22">
        <f>IF('Training Data'!A727="F",1,0)</f>
        <v>0</v>
      </c>
      <c r="D730" s="26">
        <f>IF('Training Data'!$B727="H",1,0)</f>
        <v>0</v>
      </c>
      <c r="E730" s="22">
        <f>IF('Training Data'!$B727="A",1,0)</f>
        <v>1</v>
      </c>
      <c r="F730" s="37">
        <v>0</v>
      </c>
      <c r="G730" s="37">
        <v>1</v>
      </c>
      <c r="H730" s="37">
        <v>0</v>
      </c>
      <c r="I730" s="37">
        <v>0</v>
      </c>
      <c r="J730" s="37">
        <v>0</v>
      </c>
      <c r="K730" s="37">
        <v>0</v>
      </c>
      <c r="L730" s="37">
        <v>0</v>
      </c>
      <c r="M730" s="37">
        <v>0</v>
      </c>
      <c r="N730" s="37">
        <v>0</v>
      </c>
      <c r="O730" s="37">
        <v>0</v>
      </c>
      <c r="P730" s="37">
        <v>0</v>
      </c>
      <c r="Q730" s="37">
        <v>0</v>
      </c>
      <c r="R730" s="37">
        <v>0</v>
      </c>
      <c r="S730" s="37">
        <v>1</v>
      </c>
      <c r="T730" s="22">
        <v>0</v>
      </c>
      <c r="U730" s="24">
        <v>1</v>
      </c>
      <c r="V730" s="76">
        <v>0</v>
      </c>
      <c r="W730" s="71">
        <f t="shared" si="33"/>
        <v>-5.496214028234113</v>
      </c>
      <c r="X730" s="68">
        <f t="shared" si="34"/>
        <v>4.0855132743048113E-3</v>
      </c>
      <c r="Y730" s="109">
        <f t="shared" si="35"/>
        <v>1.6691418714520819E-5</v>
      </c>
    </row>
    <row r="731" spans="2:25" x14ac:dyDescent="0.25">
      <c r="B731" s="26">
        <f>IF('Training Data'!A728="M",1,0)</f>
        <v>0</v>
      </c>
      <c r="C731" s="22">
        <f>IF('Training Data'!A728="F",1,0)</f>
        <v>1</v>
      </c>
      <c r="D731" s="26">
        <f>IF('Training Data'!$B728="H",1,0)</f>
        <v>0</v>
      </c>
      <c r="E731" s="22">
        <f>IF('Training Data'!$B728="A",1,0)</f>
        <v>1</v>
      </c>
      <c r="F731" s="37">
        <v>0</v>
      </c>
      <c r="G731" s="37">
        <v>0</v>
      </c>
      <c r="H731" s="37">
        <v>0</v>
      </c>
      <c r="I731" s="37">
        <v>0</v>
      </c>
      <c r="J731" s="37">
        <v>0</v>
      </c>
      <c r="K731" s="37">
        <v>0</v>
      </c>
      <c r="L731" s="37">
        <v>0</v>
      </c>
      <c r="M731" s="37">
        <v>0</v>
      </c>
      <c r="N731" s="37">
        <v>0</v>
      </c>
      <c r="O731" s="37">
        <v>0</v>
      </c>
      <c r="P731" s="37">
        <v>0</v>
      </c>
      <c r="Q731" s="37">
        <v>0</v>
      </c>
      <c r="R731" s="37">
        <v>0</v>
      </c>
      <c r="S731" s="37">
        <v>0</v>
      </c>
      <c r="T731" s="22">
        <v>0</v>
      </c>
      <c r="U731" s="24">
        <v>1</v>
      </c>
      <c r="V731" s="76">
        <v>0</v>
      </c>
      <c r="W731" s="71">
        <f t="shared" si="33"/>
        <v>-0.38233458467905479</v>
      </c>
      <c r="X731" s="68">
        <f t="shared" si="34"/>
        <v>0.40556394725733269</v>
      </c>
      <c r="Y731" s="109">
        <f t="shared" si="35"/>
        <v>0.16448211531494852</v>
      </c>
    </row>
    <row r="732" spans="2:25" x14ac:dyDescent="0.25">
      <c r="B732" s="26">
        <f>IF('Training Data'!A729="M",1,0)</f>
        <v>0</v>
      </c>
      <c r="C732" s="22">
        <f>IF('Training Data'!A729="F",1,0)</f>
        <v>1</v>
      </c>
      <c r="D732" s="26">
        <f>IF('Training Data'!$B729="H",1,0)</f>
        <v>0</v>
      </c>
      <c r="E732" s="22">
        <f>IF('Training Data'!$B729="A",1,0)</f>
        <v>0</v>
      </c>
      <c r="F732" s="37">
        <v>0</v>
      </c>
      <c r="G732" s="37">
        <v>1</v>
      </c>
      <c r="H732" s="37">
        <v>0</v>
      </c>
      <c r="I732" s="37">
        <v>0</v>
      </c>
      <c r="J732" s="37">
        <v>0</v>
      </c>
      <c r="K732" s="37">
        <v>0</v>
      </c>
      <c r="L732" s="37">
        <v>0</v>
      </c>
      <c r="M732" s="37">
        <v>0</v>
      </c>
      <c r="N732" s="37">
        <v>0</v>
      </c>
      <c r="O732" s="37">
        <v>0</v>
      </c>
      <c r="P732" s="37">
        <v>0</v>
      </c>
      <c r="Q732" s="37">
        <v>0</v>
      </c>
      <c r="R732" s="37">
        <v>0</v>
      </c>
      <c r="S732" s="37">
        <v>0</v>
      </c>
      <c r="T732" s="22">
        <v>0</v>
      </c>
      <c r="U732" s="24">
        <v>1</v>
      </c>
      <c r="V732" s="76">
        <v>0</v>
      </c>
      <c r="W732" s="71">
        <f t="shared" si="33"/>
        <v>-3.5252260822311245</v>
      </c>
      <c r="X732" s="68">
        <f t="shared" si="34"/>
        <v>2.860293198049868E-2</v>
      </c>
      <c r="Y732" s="109">
        <f t="shared" si="35"/>
        <v>8.1812771788103411E-4</v>
      </c>
    </row>
    <row r="733" spans="2:25" x14ac:dyDescent="0.25">
      <c r="B733" s="26">
        <f>IF('Training Data'!A730="M",1,0)</f>
        <v>0</v>
      </c>
      <c r="C733" s="22">
        <f>IF('Training Data'!A730="F",1,0)</f>
        <v>1</v>
      </c>
      <c r="D733" s="26">
        <f>IF('Training Data'!$B730="H",1,0)</f>
        <v>1</v>
      </c>
      <c r="E733" s="22">
        <f>IF('Training Data'!$B730="A",1,0)</f>
        <v>0</v>
      </c>
      <c r="F733" s="37">
        <v>0</v>
      </c>
      <c r="G733" s="37">
        <v>0</v>
      </c>
      <c r="H733" s="37">
        <v>0</v>
      </c>
      <c r="I733" s="37">
        <v>0</v>
      </c>
      <c r="J733" s="37">
        <v>0</v>
      </c>
      <c r="K733" s="37">
        <v>0</v>
      </c>
      <c r="L733" s="37">
        <v>0</v>
      </c>
      <c r="M733" s="37">
        <v>0</v>
      </c>
      <c r="N733" s="37">
        <v>0</v>
      </c>
      <c r="O733" s="37">
        <v>0</v>
      </c>
      <c r="P733" s="37">
        <v>1</v>
      </c>
      <c r="Q733" s="37">
        <v>0</v>
      </c>
      <c r="R733" s="37">
        <v>0</v>
      </c>
      <c r="S733" s="37">
        <v>0</v>
      </c>
      <c r="T733" s="22">
        <v>0</v>
      </c>
      <c r="U733" s="24">
        <v>1</v>
      </c>
      <c r="V733" s="76">
        <v>0</v>
      </c>
      <c r="W733" s="71">
        <f t="shared" si="33"/>
        <v>-2.3051755881819704</v>
      </c>
      <c r="X733" s="68">
        <f t="shared" si="34"/>
        <v>9.0695227158977682E-2</v>
      </c>
      <c r="Y733" s="109">
        <f t="shared" si="35"/>
        <v>8.2256242294185631E-3</v>
      </c>
    </row>
    <row r="734" spans="2:25" x14ac:dyDescent="0.25">
      <c r="B734" s="26">
        <f>IF('Training Data'!A731="M",1,0)</f>
        <v>1</v>
      </c>
      <c r="C734" s="22">
        <f>IF('Training Data'!A731="F",1,0)</f>
        <v>0</v>
      </c>
      <c r="D734" s="26">
        <f>IF('Training Data'!$B731="H",1,0)</f>
        <v>0</v>
      </c>
      <c r="E734" s="22">
        <f>IF('Training Data'!$B731="A",1,0)</f>
        <v>1</v>
      </c>
      <c r="F734" s="37">
        <v>0</v>
      </c>
      <c r="G734" s="37">
        <v>1</v>
      </c>
      <c r="H734" s="37">
        <v>1</v>
      </c>
      <c r="I734" s="37">
        <v>0</v>
      </c>
      <c r="J734" s="37">
        <v>0</v>
      </c>
      <c r="K734" s="37">
        <v>0</v>
      </c>
      <c r="L734" s="37">
        <v>0</v>
      </c>
      <c r="M734" s="37">
        <v>0</v>
      </c>
      <c r="N734" s="37">
        <v>0</v>
      </c>
      <c r="O734" s="37">
        <v>0</v>
      </c>
      <c r="P734" s="37">
        <v>0</v>
      </c>
      <c r="Q734" s="37">
        <v>0</v>
      </c>
      <c r="R734" s="37">
        <v>0</v>
      </c>
      <c r="S734" s="37">
        <v>0</v>
      </c>
      <c r="T734" s="22">
        <v>0</v>
      </c>
      <c r="U734" s="24">
        <v>1</v>
      </c>
      <c r="V734" s="76">
        <v>0</v>
      </c>
      <c r="W734" s="71">
        <f t="shared" si="33"/>
        <v>-6.2032029973646017</v>
      </c>
      <c r="X734" s="68">
        <f t="shared" si="34"/>
        <v>2.0188567467391639E-3</v>
      </c>
      <c r="Y734" s="109">
        <f t="shared" si="35"/>
        <v>4.0757825638542407E-6</v>
      </c>
    </row>
    <row r="735" spans="2:25" x14ac:dyDescent="0.25">
      <c r="B735" s="26">
        <f>IF('Training Data'!A732="M",1,0)</f>
        <v>1</v>
      </c>
      <c r="C735" s="22">
        <f>IF('Training Data'!A732="F",1,0)</f>
        <v>0</v>
      </c>
      <c r="D735" s="26">
        <f>IF('Training Data'!$B732="H",1,0)</f>
        <v>0</v>
      </c>
      <c r="E735" s="22">
        <f>IF('Training Data'!$B732="A",1,0)</f>
        <v>1</v>
      </c>
      <c r="F735" s="37">
        <v>0</v>
      </c>
      <c r="G735" s="37">
        <v>1</v>
      </c>
      <c r="H735" s="37">
        <v>0</v>
      </c>
      <c r="I735" s="37">
        <v>0</v>
      </c>
      <c r="J735" s="37">
        <v>0</v>
      </c>
      <c r="K735" s="37">
        <v>0</v>
      </c>
      <c r="L735" s="37">
        <v>0</v>
      </c>
      <c r="M735" s="37">
        <v>0</v>
      </c>
      <c r="N735" s="37">
        <v>0</v>
      </c>
      <c r="O735" s="37">
        <v>0</v>
      </c>
      <c r="P735" s="37">
        <v>0</v>
      </c>
      <c r="Q735" s="37">
        <v>0</v>
      </c>
      <c r="R735" s="37">
        <v>0</v>
      </c>
      <c r="S735" s="37">
        <v>0</v>
      </c>
      <c r="T735" s="22">
        <v>0</v>
      </c>
      <c r="U735" s="24">
        <v>1</v>
      </c>
      <c r="V735" s="76">
        <v>0</v>
      </c>
      <c r="W735" s="71">
        <f t="shared" si="33"/>
        <v>-3.9392297464824582</v>
      </c>
      <c r="X735" s="68">
        <f t="shared" si="34"/>
        <v>1.9091616608609537E-2</v>
      </c>
      <c r="Y735" s="109">
        <f t="shared" si="35"/>
        <v>3.6448982473013549E-4</v>
      </c>
    </row>
    <row r="736" spans="2:25" x14ac:dyDescent="0.25">
      <c r="B736" s="26">
        <f>IF('Training Data'!A733="M",1,0)</f>
        <v>0</v>
      </c>
      <c r="C736" s="22">
        <f>IF('Training Data'!A733="F",1,0)</f>
        <v>1</v>
      </c>
      <c r="D736" s="26">
        <f>IF('Training Data'!$B733="H",1,0)</f>
        <v>1</v>
      </c>
      <c r="E736" s="22">
        <f>IF('Training Data'!$B733="A",1,0)</f>
        <v>0</v>
      </c>
      <c r="F736" s="37">
        <v>0</v>
      </c>
      <c r="G736" s="37">
        <v>1</v>
      </c>
      <c r="H736" s="37">
        <v>1</v>
      </c>
      <c r="I736" s="37">
        <v>0</v>
      </c>
      <c r="J736" s="37">
        <v>0</v>
      </c>
      <c r="K736" s="37">
        <v>0</v>
      </c>
      <c r="L736" s="37">
        <v>0</v>
      </c>
      <c r="M736" s="37">
        <v>0</v>
      </c>
      <c r="N736" s="37">
        <v>0</v>
      </c>
      <c r="O736" s="37">
        <v>0</v>
      </c>
      <c r="P736" s="37">
        <v>0</v>
      </c>
      <c r="Q736" s="37">
        <v>0</v>
      </c>
      <c r="R736" s="37">
        <v>0</v>
      </c>
      <c r="S736" s="37">
        <v>0</v>
      </c>
      <c r="T736" s="22">
        <v>0</v>
      </c>
      <c r="U736" s="24">
        <v>1</v>
      </c>
      <c r="V736" s="76">
        <v>0</v>
      </c>
      <c r="W736" s="71">
        <f t="shared" si="33"/>
        <v>-6.2022634428526215</v>
      </c>
      <c r="X736" s="68">
        <f t="shared" si="34"/>
        <v>2.020750629255952E-3</v>
      </c>
      <c r="Y736" s="109">
        <f t="shared" si="35"/>
        <v>4.0834331056383264E-6</v>
      </c>
    </row>
    <row r="737" spans="2:25" x14ac:dyDescent="0.25">
      <c r="B737" s="26">
        <f>IF('Training Data'!A734="M",1,0)</f>
        <v>0</v>
      </c>
      <c r="C737" s="22">
        <f>IF('Training Data'!A734="F",1,0)</f>
        <v>1</v>
      </c>
      <c r="D737" s="26">
        <f>IF('Training Data'!$B734="H",1,0)</f>
        <v>1</v>
      </c>
      <c r="E737" s="22">
        <f>IF('Training Data'!$B734="A",1,0)</f>
        <v>0</v>
      </c>
      <c r="F737" s="37">
        <v>0</v>
      </c>
      <c r="G737" s="37">
        <v>0</v>
      </c>
      <c r="H737" s="37">
        <v>1</v>
      </c>
      <c r="I737" s="37">
        <v>0</v>
      </c>
      <c r="J737" s="37">
        <v>0</v>
      </c>
      <c r="K737" s="37">
        <v>0</v>
      </c>
      <c r="L737" s="37">
        <v>0</v>
      </c>
      <c r="M737" s="37">
        <v>0</v>
      </c>
      <c r="N737" s="37">
        <v>0</v>
      </c>
      <c r="O737" s="37">
        <v>0</v>
      </c>
      <c r="P737" s="37">
        <v>0</v>
      </c>
      <c r="Q737" s="37">
        <v>0</v>
      </c>
      <c r="R737" s="37">
        <v>0</v>
      </c>
      <c r="S737" s="37">
        <v>0</v>
      </c>
      <c r="T737" s="22">
        <v>0</v>
      </c>
      <c r="U737" s="24">
        <v>1</v>
      </c>
      <c r="V737" s="76">
        <v>0</v>
      </c>
      <c r="W737" s="71">
        <f t="shared" si="33"/>
        <v>-2.9884207680957493</v>
      </c>
      <c r="X737" s="68">
        <f t="shared" si="34"/>
        <v>4.7951734075108492E-2</v>
      </c>
      <c r="Y737" s="109">
        <f t="shared" si="35"/>
        <v>2.299368800809921E-3</v>
      </c>
    </row>
    <row r="738" spans="2:25" x14ac:dyDescent="0.25">
      <c r="B738" s="26">
        <f>IF('Training Data'!A735="M",1,0)</f>
        <v>0</v>
      </c>
      <c r="C738" s="22">
        <f>IF('Training Data'!A735="F",1,0)</f>
        <v>1</v>
      </c>
      <c r="D738" s="26">
        <f>IF('Training Data'!$B735="H",1,0)</f>
        <v>0</v>
      </c>
      <c r="E738" s="22">
        <f>IF('Training Data'!$B735="A",1,0)</f>
        <v>1</v>
      </c>
      <c r="F738" s="37">
        <v>0</v>
      </c>
      <c r="G738" s="37">
        <v>0</v>
      </c>
      <c r="H738" s="37">
        <v>1</v>
      </c>
      <c r="I738" s="37">
        <v>0</v>
      </c>
      <c r="J738" s="37">
        <v>0</v>
      </c>
      <c r="K738" s="37">
        <v>0</v>
      </c>
      <c r="L738" s="37">
        <v>0</v>
      </c>
      <c r="M738" s="37">
        <v>0</v>
      </c>
      <c r="N738" s="37">
        <v>0</v>
      </c>
      <c r="O738" s="37">
        <v>0</v>
      </c>
      <c r="P738" s="37">
        <v>0</v>
      </c>
      <c r="Q738" s="37">
        <v>0</v>
      </c>
      <c r="R738" s="37">
        <v>0</v>
      </c>
      <c r="S738" s="37">
        <v>0</v>
      </c>
      <c r="T738" s="22">
        <v>0</v>
      </c>
      <c r="U738" s="24">
        <v>1</v>
      </c>
      <c r="V738" s="76">
        <v>0</v>
      </c>
      <c r="W738" s="71">
        <f t="shared" si="33"/>
        <v>-2.6463078355611982</v>
      </c>
      <c r="X738" s="68">
        <f t="shared" si="34"/>
        <v>6.6216939037550021E-2</v>
      </c>
      <c r="Y738" s="109">
        <f t="shared" si="35"/>
        <v>4.384683015502616E-3</v>
      </c>
    </row>
    <row r="739" spans="2:25" x14ac:dyDescent="0.25">
      <c r="B739" s="26">
        <f>IF('Training Data'!A736="M",1,0)</f>
        <v>0</v>
      </c>
      <c r="C739" s="22">
        <f>IF('Training Data'!A736="F",1,0)</f>
        <v>1</v>
      </c>
      <c r="D739" s="26">
        <f>IF('Training Data'!$B736="H",1,0)</f>
        <v>1</v>
      </c>
      <c r="E739" s="22">
        <f>IF('Training Data'!$B736="A",1,0)</f>
        <v>0</v>
      </c>
      <c r="F739" s="37">
        <v>0</v>
      </c>
      <c r="G739" s="37">
        <v>0</v>
      </c>
      <c r="H739" s="37">
        <v>0</v>
      </c>
      <c r="I739" s="37">
        <v>0</v>
      </c>
      <c r="J739" s="37">
        <v>0</v>
      </c>
      <c r="K739" s="37">
        <v>0</v>
      </c>
      <c r="L739" s="37">
        <v>0</v>
      </c>
      <c r="M739" s="37">
        <v>0</v>
      </c>
      <c r="N739" s="37">
        <v>0</v>
      </c>
      <c r="O739" s="37">
        <v>0</v>
      </c>
      <c r="P739" s="37">
        <v>0</v>
      </c>
      <c r="Q739" s="37">
        <v>0</v>
      </c>
      <c r="R739" s="37">
        <v>0</v>
      </c>
      <c r="S739" s="37">
        <v>0</v>
      </c>
      <c r="T739" s="22">
        <v>0</v>
      </c>
      <c r="U739" s="24">
        <v>1</v>
      </c>
      <c r="V739" s="76">
        <v>0</v>
      </c>
      <c r="W739" s="71">
        <f t="shared" si="33"/>
        <v>-0.72444751721360601</v>
      </c>
      <c r="X739" s="68">
        <f t="shared" si="34"/>
        <v>0.32641436219367859</v>
      </c>
      <c r="Y739" s="109">
        <f t="shared" si="35"/>
        <v>0.10654633584630599</v>
      </c>
    </row>
    <row r="740" spans="2:25" x14ac:dyDescent="0.25">
      <c r="B740" s="26">
        <f>IF('Training Data'!A737="M",1,0)</f>
        <v>0</v>
      </c>
      <c r="C740" s="22">
        <f>IF('Training Data'!A737="F",1,0)</f>
        <v>1</v>
      </c>
      <c r="D740" s="26">
        <f>IF('Training Data'!$B737="H",1,0)</f>
        <v>1</v>
      </c>
      <c r="E740" s="22">
        <f>IF('Training Data'!$B737="A",1,0)</f>
        <v>0</v>
      </c>
      <c r="F740" s="37">
        <v>0</v>
      </c>
      <c r="G740" s="37">
        <v>0</v>
      </c>
      <c r="H740" s="37">
        <v>0</v>
      </c>
      <c r="I740" s="37">
        <v>0</v>
      </c>
      <c r="J740" s="37">
        <v>0</v>
      </c>
      <c r="K740" s="37">
        <v>0</v>
      </c>
      <c r="L740" s="37">
        <v>0</v>
      </c>
      <c r="M740" s="37">
        <v>0</v>
      </c>
      <c r="N740" s="37">
        <v>0</v>
      </c>
      <c r="O740" s="37">
        <v>0</v>
      </c>
      <c r="P740" s="37">
        <v>0</v>
      </c>
      <c r="Q740" s="37">
        <v>0</v>
      </c>
      <c r="R740" s="37">
        <v>0</v>
      </c>
      <c r="S740" s="37">
        <v>0</v>
      </c>
      <c r="T740" s="22">
        <v>0</v>
      </c>
      <c r="U740" s="24">
        <v>1</v>
      </c>
      <c r="V740" s="76">
        <v>0</v>
      </c>
      <c r="W740" s="71">
        <f t="shared" si="33"/>
        <v>-0.72444751721360601</v>
      </c>
      <c r="X740" s="68">
        <f t="shared" si="34"/>
        <v>0.32641436219367859</v>
      </c>
      <c r="Y740" s="109">
        <f t="shared" si="35"/>
        <v>0.10654633584630599</v>
      </c>
    </row>
    <row r="741" spans="2:25" x14ac:dyDescent="0.25">
      <c r="B741" s="26">
        <f>IF('Training Data'!A738="M",1,0)</f>
        <v>0</v>
      </c>
      <c r="C741" s="22">
        <f>IF('Training Data'!A738="F",1,0)</f>
        <v>0</v>
      </c>
      <c r="D741" s="26">
        <f>IF('Training Data'!$B738="H",1,0)</f>
        <v>0</v>
      </c>
      <c r="E741" s="22">
        <f>IF('Training Data'!$B738="A",1,0)</f>
        <v>1</v>
      </c>
      <c r="F741" s="37">
        <v>0</v>
      </c>
      <c r="G741" s="37">
        <v>0</v>
      </c>
      <c r="H741" s="37">
        <v>1</v>
      </c>
      <c r="I741" s="37">
        <v>0</v>
      </c>
      <c r="J741" s="37">
        <v>0</v>
      </c>
      <c r="K741" s="37">
        <v>0</v>
      </c>
      <c r="L741" s="37">
        <v>0</v>
      </c>
      <c r="M741" s="37">
        <v>0</v>
      </c>
      <c r="N741" s="37">
        <v>0</v>
      </c>
      <c r="O741" s="37">
        <v>0</v>
      </c>
      <c r="P741" s="37">
        <v>0</v>
      </c>
      <c r="Q741" s="37">
        <v>0</v>
      </c>
      <c r="R741" s="37">
        <v>0</v>
      </c>
      <c r="S741" s="37">
        <v>0</v>
      </c>
      <c r="T741" s="22">
        <v>0</v>
      </c>
      <c r="U741" s="24">
        <v>1</v>
      </c>
      <c r="V741" s="76">
        <v>0</v>
      </c>
      <c r="W741" s="71">
        <f t="shared" si="33"/>
        <v>-2.1961410059996251</v>
      </c>
      <c r="X741" s="68">
        <f t="shared" si="34"/>
        <v>0.10009756369763798</v>
      </c>
      <c r="Y741" s="109">
        <f t="shared" si="35"/>
        <v>1.0019522258202691E-2</v>
      </c>
    </row>
    <row r="742" spans="2:25" x14ac:dyDescent="0.25">
      <c r="B742" s="26">
        <f>IF('Training Data'!A739="M",1,0)</f>
        <v>1</v>
      </c>
      <c r="C742" s="22">
        <f>IF('Training Data'!A739="F",1,0)</f>
        <v>0</v>
      </c>
      <c r="D742" s="26">
        <f>IF('Training Data'!$B739="H",1,0)</f>
        <v>0</v>
      </c>
      <c r="E742" s="22">
        <f>IF('Training Data'!$B739="A",1,0)</f>
        <v>1</v>
      </c>
      <c r="F742" s="37">
        <v>0</v>
      </c>
      <c r="G742" s="37">
        <v>0</v>
      </c>
      <c r="H742" s="37">
        <v>1</v>
      </c>
      <c r="I742" s="37">
        <v>0</v>
      </c>
      <c r="J742" s="37">
        <v>0</v>
      </c>
      <c r="K742" s="37">
        <v>0</v>
      </c>
      <c r="L742" s="37">
        <v>0</v>
      </c>
      <c r="M742" s="37">
        <v>0</v>
      </c>
      <c r="N742" s="37">
        <v>0</v>
      </c>
      <c r="O742" s="37">
        <v>0</v>
      </c>
      <c r="P742" s="37">
        <v>0</v>
      </c>
      <c r="Q742" s="37">
        <v>0</v>
      </c>
      <c r="R742" s="37">
        <v>0</v>
      </c>
      <c r="S742" s="37">
        <v>0</v>
      </c>
      <c r="T742" s="22">
        <v>0</v>
      </c>
      <c r="U742" s="24">
        <v>1</v>
      </c>
      <c r="V742" s="76">
        <v>0</v>
      </c>
      <c r="W742" s="71">
        <f t="shared" si="33"/>
        <v>-2.9893603226077285</v>
      </c>
      <c r="X742" s="68">
        <f t="shared" si="34"/>
        <v>4.7908859402388489E-2</v>
      </c>
      <c r="Y742" s="109">
        <f t="shared" si="35"/>
        <v>2.2952588092378279E-3</v>
      </c>
    </row>
    <row r="743" spans="2:25" x14ac:dyDescent="0.25">
      <c r="B743" s="26">
        <f>IF('Training Data'!A740="M",1,0)</f>
        <v>1</v>
      </c>
      <c r="C743" s="22">
        <f>IF('Training Data'!A740="F",1,0)</f>
        <v>0</v>
      </c>
      <c r="D743" s="26">
        <f>IF('Training Data'!$B740="H",1,0)</f>
        <v>0</v>
      </c>
      <c r="E743" s="22">
        <f>IF('Training Data'!$B740="A",1,0)</f>
        <v>1</v>
      </c>
      <c r="F743" s="37">
        <v>0</v>
      </c>
      <c r="G743" s="37">
        <v>1</v>
      </c>
      <c r="H743" s="37">
        <v>0</v>
      </c>
      <c r="I743" s="37">
        <v>0</v>
      </c>
      <c r="J743" s="37">
        <v>1</v>
      </c>
      <c r="K743" s="37">
        <v>0</v>
      </c>
      <c r="L743" s="37">
        <v>0</v>
      </c>
      <c r="M743" s="37">
        <v>0</v>
      </c>
      <c r="N743" s="37">
        <v>0</v>
      </c>
      <c r="O743" s="37">
        <v>0</v>
      </c>
      <c r="P743" s="37">
        <v>0</v>
      </c>
      <c r="Q743" s="37">
        <v>0</v>
      </c>
      <c r="R743" s="37">
        <v>0</v>
      </c>
      <c r="S743" s="37">
        <v>0</v>
      </c>
      <c r="T743" s="22">
        <v>0</v>
      </c>
      <c r="U743" s="24">
        <v>1</v>
      </c>
      <c r="V743" s="76">
        <v>0</v>
      </c>
      <c r="W743" s="71">
        <f t="shared" si="33"/>
        <v>-1.0839798426007237</v>
      </c>
      <c r="X743" s="68">
        <f t="shared" si="34"/>
        <v>0.25275360751026366</v>
      </c>
      <c r="Y743" s="109">
        <f t="shared" si="35"/>
        <v>6.3884386109452407E-2</v>
      </c>
    </row>
    <row r="744" spans="2:25" x14ac:dyDescent="0.25">
      <c r="B744" s="26">
        <f>IF('Training Data'!A741="M",1,0)</f>
        <v>1</v>
      </c>
      <c r="C744" s="22">
        <f>IF('Training Data'!A741="F",1,0)</f>
        <v>0</v>
      </c>
      <c r="D744" s="26">
        <f>IF('Training Data'!$B741="H",1,0)</f>
        <v>0</v>
      </c>
      <c r="E744" s="22">
        <f>IF('Training Data'!$B741="A",1,0)</f>
        <v>1</v>
      </c>
      <c r="F744" s="37">
        <v>0</v>
      </c>
      <c r="G744" s="37">
        <v>0</v>
      </c>
      <c r="H744" s="37">
        <v>1</v>
      </c>
      <c r="I744" s="37">
        <v>0</v>
      </c>
      <c r="J744" s="37">
        <v>0</v>
      </c>
      <c r="K744" s="37">
        <v>0</v>
      </c>
      <c r="L744" s="37">
        <v>0</v>
      </c>
      <c r="M744" s="37">
        <v>0</v>
      </c>
      <c r="N744" s="37">
        <v>0</v>
      </c>
      <c r="O744" s="37">
        <v>0</v>
      </c>
      <c r="P744" s="37">
        <v>1</v>
      </c>
      <c r="Q744" s="37">
        <v>0</v>
      </c>
      <c r="R744" s="37">
        <v>0</v>
      </c>
      <c r="S744" s="37">
        <v>1</v>
      </c>
      <c r="T744" s="22">
        <v>0</v>
      </c>
      <c r="U744" s="24">
        <v>1</v>
      </c>
      <c r="V744" s="76">
        <v>0</v>
      </c>
      <c r="W744" s="71">
        <f t="shared" si="33"/>
        <v>-6.1270726753277476</v>
      </c>
      <c r="X744" s="68">
        <f t="shared" si="34"/>
        <v>2.1782069121791784E-3</v>
      </c>
      <c r="Y744" s="109">
        <f t="shared" si="35"/>
        <v>4.7445853522651506E-6</v>
      </c>
    </row>
    <row r="745" spans="2:25" x14ac:dyDescent="0.25">
      <c r="B745" s="26">
        <f>IF('Training Data'!A742="M",1,0)</f>
        <v>0</v>
      </c>
      <c r="C745" s="22">
        <f>IF('Training Data'!A742="F",1,0)</f>
        <v>1</v>
      </c>
      <c r="D745" s="26">
        <f>IF('Training Data'!$B742="H",1,0)</f>
        <v>1</v>
      </c>
      <c r="E745" s="22">
        <f>IF('Training Data'!$B742="A",1,0)</f>
        <v>0</v>
      </c>
      <c r="F745" s="37">
        <v>0</v>
      </c>
      <c r="G745" s="37">
        <v>0</v>
      </c>
      <c r="H745" s="37">
        <v>0</v>
      </c>
      <c r="I745" s="37">
        <v>0</v>
      </c>
      <c r="J745" s="37">
        <v>0</v>
      </c>
      <c r="K745" s="37">
        <v>0</v>
      </c>
      <c r="L745" s="37">
        <v>0</v>
      </c>
      <c r="M745" s="37">
        <v>0</v>
      </c>
      <c r="N745" s="37">
        <v>0</v>
      </c>
      <c r="O745" s="37">
        <v>0</v>
      </c>
      <c r="P745" s="37">
        <v>1</v>
      </c>
      <c r="Q745" s="37">
        <v>0</v>
      </c>
      <c r="R745" s="37">
        <v>0</v>
      </c>
      <c r="S745" s="37">
        <v>0</v>
      </c>
      <c r="T745" s="22">
        <v>0</v>
      </c>
      <c r="U745" s="24">
        <v>1</v>
      </c>
      <c r="V745" s="76">
        <v>0</v>
      </c>
      <c r="W745" s="71">
        <f t="shared" si="33"/>
        <v>-2.3051755881819704</v>
      </c>
      <c r="X745" s="68">
        <f t="shared" si="34"/>
        <v>9.0695227158977682E-2</v>
      </c>
      <c r="Y745" s="109">
        <f t="shared" si="35"/>
        <v>8.2256242294185631E-3</v>
      </c>
    </row>
    <row r="746" spans="2:25" x14ac:dyDescent="0.25">
      <c r="B746" s="26">
        <f>IF('Training Data'!A743="M",1,0)</f>
        <v>1</v>
      </c>
      <c r="C746" s="22">
        <f>IF('Training Data'!A743="F",1,0)</f>
        <v>0</v>
      </c>
      <c r="D746" s="26">
        <f>IF('Training Data'!$B743="H",1,0)</f>
        <v>1</v>
      </c>
      <c r="E746" s="22">
        <f>IF('Training Data'!$B743="A",1,0)</f>
        <v>0</v>
      </c>
      <c r="F746" s="37">
        <v>0</v>
      </c>
      <c r="G746" s="37">
        <v>0</v>
      </c>
      <c r="H746" s="37">
        <v>0</v>
      </c>
      <c r="I746" s="37">
        <v>0</v>
      </c>
      <c r="J746" s="37">
        <v>0</v>
      </c>
      <c r="K746" s="37">
        <v>0</v>
      </c>
      <c r="L746" s="37">
        <v>0</v>
      </c>
      <c r="M746" s="37">
        <v>1</v>
      </c>
      <c r="N746" s="37">
        <v>0</v>
      </c>
      <c r="O746" s="37">
        <v>0</v>
      </c>
      <c r="P746" s="37">
        <v>1</v>
      </c>
      <c r="Q746" s="37">
        <v>0</v>
      </c>
      <c r="R746" s="37">
        <v>0</v>
      </c>
      <c r="S746" s="37">
        <v>0</v>
      </c>
      <c r="T746" s="22">
        <v>0</v>
      </c>
      <c r="U746" s="24">
        <v>1</v>
      </c>
      <c r="V746" s="76">
        <v>0</v>
      </c>
      <c r="W746" s="71">
        <f t="shared" si="33"/>
        <v>-0.65077142919917941</v>
      </c>
      <c r="X746" s="68">
        <f t="shared" si="34"/>
        <v>0.3428157185814551</v>
      </c>
      <c r="Y746" s="109">
        <f t="shared" si="35"/>
        <v>0.11752261690651941</v>
      </c>
    </row>
    <row r="747" spans="2:25" x14ac:dyDescent="0.25">
      <c r="B747" s="26">
        <f>IF('Training Data'!A744="M",1,0)</f>
        <v>0</v>
      </c>
      <c r="C747" s="22">
        <f>IF('Training Data'!A744="F",1,0)</f>
        <v>1</v>
      </c>
      <c r="D747" s="26">
        <f>IF('Training Data'!$B744="H",1,0)</f>
        <v>0</v>
      </c>
      <c r="E747" s="22">
        <f>IF('Training Data'!$B744="A",1,0)</f>
        <v>1</v>
      </c>
      <c r="F747" s="37">
        <v>0</v>
      </c>
      <c r="G747" s="37">
        <v>0</v>
      </c>
      <c r="H747" s="37">
        <v>0</v>
      </c>
      <c r="I747" s="37">
        <v>0</v>
      </c>
      <c r="J747" s="37">
        <v>0</v>
      </c>
      <c r="K747" s="37">
        <v>0</v>
      </c>
      <c r="L747" s="37">
        <v>0</v>
      </c>
      <c r="M747" s="37">
        <v>0</v>
      </c>
      <c r="N747" s="37">
        <v>0</v>
      </c>
      <c r="O747" s="37">
        <v>0</v>
      </c>
      <c r="P747" s="37">
        <v>0</v>
      </c>
      <c r="Q747" s="37">
        <v>0</v>
      </c>
      <c r="R747" s="37">
        <v>0</v>
      </c>
      <c r="S747" s="37">
        <v>0</v>
      </c>
      <c r="T747" s="22">
        <v>0</v>
      </c>
      <c r="U747" s="24">
        <v>1</v>
      </c>
      <c r="V747" s="76">
        <v>0</v>
      </c>
      <c r="W747" s="71">
        <f t="shared" si="33"/>
        <v>-0.38233458467905479</v>
      </c>
      <c r="X747" s="68">
        <f t="shared" si="34"/>
        <v>0.40556394725733269</v>
      </c>
      <c r="Y747" s="109">
        <f t="shared" si="35"/>
        <v>0.16448211531494852</v>
      </c>
    </row>
    <row r="748" spans="2:25" x14ac:dyDescent="0.25">
      <c r="B748" s="26">
        <f>IF('Training Data'!A745="M",1,0)</f>
        <v>0</v>
      </c>
      <c r="C748" s="22">
        <f>IF('Training Data'!A745="F",1,0)</f>
        <v>1</v>
      </c>
      <c r="D748" s="26">
        <f>IF('Training Data'!$B745="H",1,0)</f>
        <v>0</v>
      </c>
      <c r="E748" s="22">
        <f>IF('Training Data'!$B745="A",1,0)</f>
        <v>0</v>
      </c>
      <c r="F748" s="37">
        <v>0</v>
      </c>
      <c r="G748" s="37">
        <v>0</v>
      </c>
      <c r="H748" s="37">
        <v>1</v>
      </c>
      <c r="I748" s="37">
        <v>0</v>
      </c>
      <c r="J748" s="37">
        <v>0</v>
      </c>
      <c r="K748" s="37">
        <v>0</v>
      </c>
      <c r="L748" s="37">
        <v>0</v>
      </c>
      <c r="M748" s="37">
        <v>0</v>
      </c>
      <c r="N748" s="37">
        <v>0</v>
      </c>
      <c r="O748" s="37">
        <v>0</v>
      </c>
      <c r="P748" s="37">
        <v>0</v>
      </c>
      <c r="Q748" s="37">
        <v>0</v>
      </c>
      <c r="R748" s="37">
        <v>1</v>
      </c>
      <c r="S748" s="37">
        <v>0</v>
      </c>
      <c r="T748" s="22">
        <v>1</v>
      </c>
      <c r="U748" s="24">
        <v>1</v>
      </c>
      <c r="V748" s="76">
        <v>0</v>
      </c>
      <c r="W748" s="71">
        <f t="shared" si="33"/>
        <v>1.0642242539007669</v>
      </c>
      <c r="X748" s="68">
        <f t="shared" si="34"/>
        <v>0.74349697776851087</v>
      </c>
      <c r="Y748" s="109">
        <f t="shared" si="35"/>
        <v>0.55278775595090957</v>
      </c>
    </row>
    <row r="749" spans="2:25" x14ac:dyDescent="0.25">
      <c r="B749" s="26">
        <f>IF('Training Data'!A746="M",1,0)</f>
        <v>0</v>
      </c>
      <c r="C749" s="22">
        <f>IF('Training Data'!A746="F",1,0)</f>
        <v>1</v>
      </c>
      <c r="D749" s="26">
        <f>IF('Training Data'!$B746="H",1,0)</f>
        <v>1</v>
      </c>
      <c r="E749" s="22">
        <f>IF('Training Data'!$B746="A",1,0)</f>
        <v>0</v>
      </c>
      <c r="F749" s="37">
        <v>0</v>
      </c>
      <c r="G749" s="37">
        <v>0</v>
      </c>
      <c r="H749" s="37">
        <v>0</v>
      </c>
      <c r="I749" s="37">
        <v>0</v>
      </c>
      <c r="J749" s="37">
        <v>0</v>
      </c>
      <c r="K749" s="37">
        <v>0</v>
      </c>
      <c r="L749" s="37">
        <v>0</v>
      </c>
      <c r="M749" s="37">
        <v>0</v>
      </c>
      <c r="N749" s="37">
        <v>0</v>
      </c>
      <c r="O749" s="37">
        <v>0</v>
      </c>
      <c r="P749" s="37">
        <v>0</v>
      </c>
      <c r="Q749" s="37">
        <v>0</v>
      </c>
      <c r="R749" s="37">
        <v>0</v>
      </c>
      <c r="S749" s="37">
        <v>1</v>
      </c>
      <c r="T749" s="22">
        <v>0</v>
      </c>
      <c r="U749" s="24">
        <v>1</v>
      </c>
      <c r="V749" s="76">
        <v>0</v>
      </c>
      <c r="W749" s="71">
        <f t="shared" si="33"/>
        <v>-2.281431798965261</v>
      </c>
      <c r="X749" s="68">
        <f t="shared" si="34"/>
        <v>9.2672491068527513E-2</v>
      </c>
      <c r="Y749" s="109">
        <f t="shared" si="35"/>
        <v>8.588190600846311E-3</v>
      </c>
    </row>
    <row r="750" spans="2:25" x14ac:dyDescent="0.25">
      <c r="B750" s="26">
        <f>IF('Training Data'!A747="M",1,0)</f>
        <v>1</v>
      </c>
      <c r="C750" s="22">
        <f>IF('Training Data'!A747="F",1,0)</f>
        <v>0</v>
      </c>
      <c r="D750" s="26">
        <f>IF('Training Data'!$B747="H",1,0)</f>
        <v>0</v>
      </c>
      <c r="E750" s="22">
        <f>IF('Training Data'!$B747="A",1,0)</f>
        <v>1</v>
      </c>
      <c r="F750" s="37">
        <v>0</v>
      </c>
      <c r="G750" s="37">
        <v>1</v>
      </c>
      <c r="H750" s="37">
        <v>1</v>
      </c>
      <c r="I750" s="37">
        <v>0</v>
      </c>
      <c r="J750" s="37">
        <v>0</v>
      </c>
      <c r="K750" s="37">
        <v>0</v>
      </c>
      <c r="L750" s="37">
        <v>0</v>
      </c>
      <c r="M750" s="37">
        <v>0</v>
      </c>
      <c r="N750" s="37">
        <v>0</v>
      </c>
      <c r="O750" s="37">
        <v>0</v>
      </c>
      <c r="P750" s="37">
        <v>0</v>
      </c>
      <c r="Q750" s="37">
        <v>0</v>
      </c>
      <c r="R750" s="37">
        <v>0</v>
      </c>
      <c r="S750" s="37">
        <v>0</v>
      </c>
      <c r="T750" s="22">
        <v>0</v>
      </c>
      <c r="U750" s="24">
        <v>1</v>
      </c>
      <c r="V750" s="76">
        <v>0</v>
      </c>
      <c r="W750" s="71">
        <f t="shared" si="33"/>
        <v>-6.2032029973646017</v>
      </c>
      <c r="X750" s="68">
        <f t="shared" si="34"/>
        <v>2.0188567467391639E-3</v>
      </c>
      <c r="Y750" s="109">
        <f t="shared" si="35"/>
        <v>4.0757825638542407E-6</v>
      </c>
    </row>
    <row r="751" spans="2:25" x14ac:dyDescent="0.25">
      <c r="B751" s="26">
        <f>IF('Training Data'!A748="M",1,0)</f>
        <v>1</v>
      </c>
      <c r="C751" s="22">
        <f>IF('Training Data'!A748="F",1,0)</f>
        <v>0</v>
      </c>
      <c r="D751" s="26">
        <f>IF('Training Data'!$B748="H",1,0)</f>
        <v>0</v>
      </c>
      <c r="E751" s="22">
        <f>IF('Training Data'!$B748="A",1,0)</f>
        <v>1</v>
      </c>
      <c r="F751" s="37">
        <v>0</v>
      </c>
      <c r="G751" s="37">
        <v>0</v>
      </c>
      <c r="H751" s="37">
        <v>0</v>
      </c>
      <c r="I751" s="37">
        <v>0</v>
      </c>
      <c r="J751" s="37">
        <v>0</v>
      </c>
      <c r="K751" s="37">
        <v>0</v>
      </c>
      <c r="L751" s="37">
        <v>0</v>
      </c>
      <c r="M751" s="37">
        <v>0</v>
      </c>
      <c r="N751" s="37">
        <v>0</v>
      </c>
      <c r="O751" s="37">
        <v>0</v>
      </c>
      <c r="P751" s="37">
        <v>0</v>
      </c>
      <c r="Q751" s="37">
        <v>0</v>
      </c>
      <c r="R751" s="37">
        <v>0</v>
      </c>
      <c r="S751" s="37">
        <v>0</v>
      </c>
      <c r="T751" s="22">
        <v>0</v>
      </c>
      <c r="U751" s="24">
        <v>1</v>
      </c>
      <c r="V751" s="76">
        <v>0</v>
      </c>
      <c r="W751" s="71">
        <f t="shared" si="33"/>
        <v>-0.72538707172558525</v>
      </c>
      <c r="X751" s="68">
        <f t="shared" si="34"/>
        <v>0.32620781789864178</v>
      </c>
      <c r="Y751" s="109">
        <f t="shared" si="35"/>
        <v>0.10641154045819344</v>
      </c>
    </row>
    <row r="752" spans="2:25" x14ac:dyDescent="0.25">
      <c r="B752" s="26">
        <f>IF('Training Data'!A749="M",1,0)</f>
        <v>1</v>
      </c>
      <c r="C752" s="22">
        <f>IF('Training Data'!A749="F",1,0)</f>
        <v>0</v>
      </c>
      <c r="D752" s="26">
        <f>IF('Training Data'!$B749="H",1,0)</f>
        <v>1</v>
      </c>
      <c r="E752" s="22">
        <f>IF('Training Data'!$B749="A",1,0)</f>
        <v>0</v>
      </c>
      <c r="F752" s="37">
        <v>0</v>
      </c>
      <c r="G752" s="37">
        <v>0</v>
      </c>
      <c r="H752" s="37">
        <v>0</v>
      </c>
      <c r="I752" s="37">
        <v>0</v>
      </c>
      <c r="J752" s="37">
        <v>0</v>
      </c>
      <c r="K752" s="37">
        <v>0</v>
      </c>
      <c r="L752" s="37">
        <v>0</v>
      </c>
      <c r="M752" s="37">
        <v>0</v>
      </c>
      <c r="N752" s="37">
        <v>0</v>
      </c>
      <c r="O752" s="37">
        <v>0</v>
      </c>
      <c r="P752" s="37">
        <v>0</v>
      </c>
      <c r="Q752" s="37">
        <v>0</v>
      </c>
      <c r="R752" s="37">
        <v>0</v>
      </c>
      <c r="S752" s="37">
        <v>0</v>
      </c>
      <c r="T752" s="22">
        <v>0</v>
      </c>
      <c r="U752" s="24">
        <v>1</v>
      </c>
      <c r="V752" s="76">
        <v>0</v>
      </c>
      <c r="W752" s="71">
        <f t="shared" si="33"/>
        <v>-1.0675000042601366</v>
      </c>
      <c r="X752" s="68">
        <f t="shared" si="34"/>
        <v>0.25587880488556508</v>
      </c>
      <c r="Y752" s="109">
        <f t="shared" si="35"/>
        <v>6.547396278966508E-2</v>
      </c>
    </row>
    <row r="753" spans="2:25" x14ac:dyDescent="0.25">
      <c r="B753" s="26">
        <f>IF('Training Data'!A750="M",1,0)</f>
        <v>1</v>
      </c>
      <c r="C753" s="22">
        <f>IF('Training Data'!A750="F",1,0)</f>
        <v>0</v>
      </c>
      <c r="D753" s="26">
        <f>IF('Training Data'!$B750="H",1,0)</f>
        <v>0</v>
      </c>
      <c r="E753" s="22">
        <f>IF('Training Data'!$B750="A",1,0)</f>
        <v>0</v>
      </c>
      <c r="F753" s="37">
        <v>0</v>
      </c>
      <c r="G753" s="37">
        <v>0</v>
      </c>
      <c r="H753" s="37">
        <v>0</v>
      </c>
      <c r="I753" s="37">
        <v>0</v>
      </c>
      <c r="J753" s="37">
        <v>0</v>
      </c>
      <c r="K753" s="37">
        <v>0</v>
      </c>
      <c r="L753" s="37">
        <v>0</v>
      </c>
      <c r="M753" s="37">
        <v>0</v>
      </c>
      <c r="N753" s="37">
        <v>0</v>
      </c>
      <c r="O753" s="37">
        <v>0</v>
      </c>
      <c r="P753" s="37">
        <v>0</v>
      </c>
      <c r="Q753" s="37">
        <v>0</v>
      </c>
      <c r="R753" s="37">
        <v>0</v>
      </c>
      <c r="S753" s="37">
        <v>0</v>
      </c>
      <c r="T753" s="22">
        <v>0</v>
      </c>
      <c r="U753" s="24">
        <v>1</v>
      </c>
      <c r="V753" s="76">
        <v>0</v>
      </c>
      <c r="W753" s="71">
        <f t="shared" si="33"/>
        <v>-0.65443589452078244</v>
      </c>
      <c r="X753" s="68">
        <f t="shared" si="34"/>
        <v>0.34199061600255404</v>
      </c>
      <c r="Y753" s="109">
        <f t="shared" si="35"/>
        <v>0.11695758143380637</v>
      </c>
    </row>
    <row r="754" spans="2:25" x14ac:dyDescent="0.25">
      <c r="B754" s="26">
        <f>IF('Training Data'!A751="M",1,0)</f>
        <v>0</v>
      </c>
      <c r="C754" s="22">
        <f>IF('Training Data'!A751="F",1,0)</f>
        <v>1</v>
      </c>
      <c r="D754" s="26">
        <f>IF('Training Data'!$B751="H",1,0)</f>
        <v>0</v>
      </c>
      <c r="E754" s="22">
        <f>IF('Training Data'!$B751="A",1,0)</f>
        <v>1</v>
      </c>
      <c r="F754" s="37">
        <v>0</v>
      </c>
      <c r="G754" s="37">
        <v>0</v>
      </c>
      <c r="H754" s="37">
        <v>1</v>
      </c>
      <c r="I754" s="37">
        <v>0</v>
      </c>
      <c r="J754" s="37">
        <v>0</v>
      </c>
      <c r="K754" s="37">
        <v>0</v>
      </c>
      <c r="L754" s="37">
        <v>0</v>
      </c>
      <c r="M754" s="37">
        <v>0</v>
      </c>
      <c r="N754" s="37">
        <v>0</v>
      </c>
      <c r="O754" s="37">
        <v>0</v>
      </c>
      <c r="P754" s="37">
        <v>0</v>
      </c>
      <c r="Q754" s="37">
        <v>0</v>
      </c>
      <c r="R754" s="37">
        <v>0</v>
      </c>
      <c r="S754" s="37">
        <v>1</v>
      </c>
      <c r="T754" s="22">
        <v>0</v>
      </c>
      <c r="U754" s="24">
        <v>1</v>
      </c>
      <c r="V754" s="76">
        <v>0</v>
      </c>
      <c r="W754" s="71">
        <f t="shared" si="33"/>
        <v>-4.203292117312853</v>
      </c>
      <c r="X754" s="68">
        <f t="shared" si="34"/>
        <v>1.4726188893120946E-2</v>
      </c>
      <c r="Y754" s="109">
        <f t="shared" si="35"/>
        <v>2.1686063931587873E-4</v>
      </c>
    </row>
    <row r="755" spans="2:25" x14ac:dyDescent="0.25">
      <c r="B755" s="26">
        <f>IF('Training Data'!A752="M",1,0)</f>
        <v>0</v>
      </c>
      <c r="C755" s="22">
        <f>IF('Training Data'!A752="F",1,0)</f>
        <v>1</v>
      </c>
      <c r="D755" s="26">
        <f>IF('Training Data'!$B752="H",1,0)</f>
        <v>0</v>
      </c>
      <c r="E755" s="22">
        <f>IF('Training Data'!$B752="A",1,0)</f>
        <v>1</v>
      </c>
      <c r="F755" s="37">
        <v>0</v>
      </c>
      <c r="G755" s="37">
        <v>0</v>
      </c>
      <c r="H755" s="37">
        <v>1</v>
      </c>
      <c r="I755" s="37">
        <v>0</v>
      </c>
      <c r="J755" s="37">
        <v>0</v>
      </c>
      <c r="K755" s="37">
        <v>0</v>
      </c>
      <c r="L755" s="37">
        <v>1</v>
      </c>
      <c r="M755" s="37">
        <v>0</v>
      </c>
      <c r="N755" s="37">
        <v>0</v>
      </c>
      <c r="O755" s="37">
        <v>0</v>
      </c>
      <c r="P755" s="37">
        <v>0</v>
      </c>
      <c r="Q755" s="37">
        <v>0</v>
      </c>
      <c r="R755" s="37">
        <v>0</v>
      </c>
      <c r="S755" s="37">
        <v>1</v>
      </c>
      <c r="T755" s="22">
        <v>0</v>
      </c>
      <c r="U755" s="24">
        <v>1</v>
      </c>
      <c r="V755" s="76">
        <v>0</v>
      </c>
      <c r="W755" s="71">
        <f t="shared" si="33"/>
        <v>-2.1382819860082378</v>
      </c>
      <c r="X755" s="68">
        <f t="shared" si="34"/>
        <v>0.10543131515701379</v>
      </c>
      <c r="Y755" s="109">
        <f t="shared" si="35"/>
        <v>1.1115762215737566E-2</v>
      </c>
    </row>
    <row r="756" spans="2:25" x14ac:dyDescent="0.25">
      <c r="B756" s="26">
        <f>IF('Training Data'!A753="M",1,0)</f>
        <v>0</v>
      </c>
      <c r="C756" s="22">
        <f>IF('Training Data'!A753="F",1,0)</f>
        <v>1</v>
      </c>
      <c r="D756" s="26">
        <f>IF('Training Data'!$B753="H",1,0)</f>
        <v>1</v>
      </c>
      <c r="E756" s="22">
        <f>IF('Training Data'!$B753="A",1,0)</f>
        <v>0</v>
      </c>
      <c r="F756" s="37">
        <v>0</v>
      </c>
      <c r="G756" s="37">
        <v>1</v>
      </c>
      <c r="H756" s="37">
        <v>1</v>
      </c>
      <c r="I756" s="37">
        <v>0</v>
      </c>
      <c r="J756" s="37">
        <v>0</v>
      </c>
      <c r="K756" s="37">
        <v>0</v>
      </c>
      <c r="L756" s="37">
        <v>0</v>
      </c>
      <c r="M756" s="37">
        <v>0</v>
      </c>
      <c r="N756" s="37">
        <v>0</v>
      </c>
      <c r="O756" s="37">
        <v>0</v>
      </c>
      <c r="P756" s="37">
        <v>0</v>
      </c>
      <c r="Q756" s="37">
        <v>0</v>
      </c>
      <c r="R756" s="37">
        <v>0</v>
      </c>
      <c r="S756" s="37">
        <v>0</v>
      </c>
      <c r="T756" s="22">
        <v>0</v>
      </c>
      <c r="U756" s="24">
        <v>1</v>
      </c>
      <c r="V756" s="76">
        <v>0</v>
      </c>
      <c r="W756" s="71">
        <f t="shared" si="33"/>
        <v>-6.2022634428526215</v>
      </c>
      <c r="X756" s="68">
        <f t="shared" si="34"/>
        <v>2.020750629255952E-3</v>
      </c>
      <c r="Y756" s="109">
        <f t="shared" si="35"/>
        <v>4.0834331056383264E-6</v>
      </c>
    </row>
    <row r="757" spans="2:25" x14ac:dyDescent="0.25">
      <c r="B757" s="26">
        <f>IF('Training Data'!A754="M",1,0)</f>
        <v>1</v>
      </c>
      <c r="C757" s="22">
        <f>IF('Training Data'!A754="F",1,0)</f>
        <v>0</v>
      </c>
      <c r="D757" s="26">
        <f>IF('Training Data'!$B754="H",1,0)</f>
        <v>1</v>
      </c>
      <c r="E757" s="22">
        <f>IF('Training Data'!$B754="A",1,0)</f>
        <v>0</v>
      </c>
      <c r="F757" s="37">
        <v>0</v>
      </c>
      <c r="G757" s="37">
        <v>1</v>
      </c>
      <c r="H757" s="37">
        <v>0</v>
      </c>
      <c r="I757" s="37">
        <v>0</v>
      </c>
      <c r="J757" s="37">
        <v>0</v>
      </c>
      <c r="K757" s="37">
        <v>0</v>
      </c>
      <c r="L757" s="37">
        <v>0</v>
      </c>
      <c r="M757" s="37">
        <v>0</v>
      </c>
      <c r="N757" s="37">
        <v>0</v>
      </c>
      <c r="O757" s="37">
        <v>0</v>
      </c>
      <c r="P757" s="37">
        <v>0</v>
      </c>
      <c r="Q757" s="37">
        <v>0</v>
      </c>
      <c r="R757" s="37">
        <v>0</v>
      </c>
      <c r="S757" s="37">
        <v>0</v>
      </c>
      <c r="T757" s="22">
        <v>0</v>
      </c>
      <c r="U757" s="24">
        <v>1</v>
      </c>
      <c r="V757" s="76">
        <v>0</v>
      </c>
      <c r="W757" s="71">
        <f t="shared" si="33"/>
        <v>-4.2813426790170093</v>
      </c>
      <c r="X757" s="68">
        <f t="shared" si="34"/>
        <v>1.3635588724024834E-2</v>
      </c>
      <c r="Y757" s="109">
        <f t="shared" si="35"/>
        <v>1.8592927985075318E-4</v>
      </c>
    </row>
    <row r="758" spans="2:25" x14ac:dyDescent="0.25">
      <c r="B758" s="26">
        <f>IF('Training Data'!A755="M",1,0)</f>
        <v>0</v>
      </c>
      <c r="C758" s="22">
        <f>IF('Training Data'!A755="F",1,0)</f>
        <v>1</v>
      </c>
      <c r="D758" s="26">
        <f>IF('Training Data'!$B755="H",1,0)</f>
        <v>0</v>
      </c>
      <c r="E758" s="22">
        <f>IF('Training Data'!$B755="A",1,0)</f>
        <v>1</v>
      </c>
      <c r="F758" s="37">
        <v>0</v>
      </c>
      <c r="G758" s="37">
        <v>1</v>
      </c>
      <c r="H758" s="37">
        <v>0</v>
      </c>
      <c r="I758" s="37">
        <v>0</v>
      </c>
      <c r="J758" s="37">
        <v>0</v>
      </c>
      <c r="K758" s="37">
        <v>0</v>
      </c>
      <c r="L758" s="37">
        <v>0</v>
      </c>
      <c r="M758" s="37">
        <v>0</v>
      </c>
      <c r="N758" s="37">
        <v>0</v>
      </c>
      <c r="O758" s="37">
        <v>0</v>
      </c>
      <c r="P758" s="37">
        <v>0</v>
      </c>
      <c r="Q758" s="37">
        <v>0</v>
      </c>
      <c r="R758" s="37">
        <v>0</v>
      </c>
      <c r="S758" s="37">
        <v>1</v>
      </c>
      <c r="T758" s="22">
        <v>0</v>
      </c>
      <c r="U758" s="24">
        <v>1</v>
      </c>
      <c r="V758" s="76">
        <v>0</v>
      </c>
      <c r="W758" s="71">
        <f t="shared" si="33"/>
        <v>-5.1531615411875826</v>
      </c>
      <c r="X758" s="68">
        <f t="shared" si="34"/>
        <v>5.7478696217782331E-3</v>
      </c>
      <c r="Y758" s="109">
        <f t="shared" si="35"/>
        <v>3.3038005188961048E-5</v>
      </c>
    </row>
    <row r="759" spans="2:25" x14ac:dyDescent="0.25">
      <c r="B759" s="26">
        <f>IF('Training Data'!A756="M",1,0)</f>
        <v>0</v>
      </c>
      <c r="C759" s="22">
        <f>IF('Training Data'!A756="F",1,0)</f>
        <v>0</v>
      </c>
      <c r="D759" s="26">
        <f>IF('Training Data'!$B756="H",1,0)</f>
        <v>0</v>
      </c>
      <c r="E759" s="22">
        <f>IF('Training Data'!$B756="A",1,0)</f>
        <v>1</v>
      </c>
      <c r="F759" s="37">
        <v>0</v>
      </c>
      <c r="G759" s="37">
        <v>1</v>
      </c>
      <c r="H759" s="37">
        <v>0</v>
      </c>
      <c r="I759" s="37">
        <v>0</v>
      </c>
      <c r="J759" s="37">
        <v>0</v>
      </c>
      <c r="K759" s="37">
        <v>0</v>
      </c>
      <c r="L759" s="37">
        <v>0</v>
      </c>
      <c r="M759" s="37">
        <v>0</v>
      </c>
      <c r="N759" s="37">
        <v>0</v>
      </c>
      <c r="O759" s="37">
        <v>0</v>
      </c>
      <c r="P759" s="37">
        <v>0</v>
      </c>
      <c r="Q759" s="37">
        <v>0</v>
      </c>
      <c r="R759" s="37">
        <v>0</v>
      </c>
      <c r="S759" s="37">
        <v>0</v>
      </c>
      <c r="T759" s="22">
        <v>0</v>
      </c>
      <c r="U759" s="24">
        <v>1</v>
      </c>
      <c r="V759" s="76">
        <v>0</v>
      </c>
      <c r="W759" s="71">
        <f t="shared" si="33"/>
        <v>-3.1460104298743548</v>
      </c>
      <c r="X759" s="68">
        <f t="shared" si="34"/>
        <v>4.124876650292876E-2</v>
      </c>
      <c r="Y759" s="109">
        <f t="shared" si="35"/>
        <v>1.7014607380131377E-3</v>
      </c>
    </row>
    <row r="760" spans="2:25" x14ac:dyDescent="0.25">
      <c r="B760" s="26">
        <f>IF('Training Data'!A757="M",1,0)</f>
        <v>0</v>
      </c>
      <c r="C760" s="22">
        <f>IF('Training Data'!A757="F",1,0)</f>
        <v>1</v>
      </c>
      <c r="D760" s="26">
        <f>IF('Training Data'!$B757="H",1,0)</f>
        <v>0</v>
      </c>
      <c r="E760" s="22">
        <f>IF('Training Data'!$B757="A",1,0)</f>
        <v>0</v>
      </c>
      <c r="F760" s="37">
        <v>0</v>
      </c>
      <c r="G760" s="37">
        <v>0</v>
      </c>
      <c r="H760" s="37">
        <v>0</v>
      </c>
      <c r="I760" s="37">
        <v>0</v>
      </c>
      <c r="J760" s="37">
        <v>0</v>
      </c>
      <c r="K760" s="37">
        <v>0</v>
      </c>
      <c r="L760" s="37">
        <v>0</v>
      </c>
      <c r="M760" s="37">
        <v>0</v>
      </c>
      <c r="N760" s="37">
        <v>0</v>
      </c>
      <c r="O760" s="37">
        <v>0</v>
      </c>
      <c r="P760" s="37">
        <v>0</v>
      </c>
      <c r="Q760" s="37">
        <v>0</v>
      </c>
      <c r="R760" s="37">
        <v>0</v>
      </c>
      <c r="S760" s="37">
        <v>0</v>
      </c>
      <c r="T760" s="22">
        <v>0</v>
      </c>
      <c r="U760" s="24">
        <v>1</v>
      </c>
      <c r="V760" s="76">
        <v>0</v>
      </c>
      <c r="W760" s="71">
        <f t="shared" si="33"/>
        <v>-0.31138340747425192</v>
      </c>
      <c r="X760" s="68">
        <f t="shared" si="34"/>
        <v>0.42277710076227221</v>
      </c>
      <c r="Y760" s="109">
        <f t="shared" si="35"/>
        <v>0.17874047692895248</v>
      </c>
    </row>
    <row r="761" spans="2:25" x14ac:dyDescent="0.25">
      <c r="B761" s="26">
        <f>IF('Training Data'!A758="M",1,0)</f>
        <v>0</v>
      </c>
      <c r="C761" s="22">
        <f>IF('Training Data'!A758="F",1,0)</f>
        <v>1</v>
      </c>
      <c r="D761" s="26">
        <f>IF('Training Data'!$B758="H",1,0)</f>
        <v>0</v>
      </c>
      <c r="E761" s="22">
        <f>IF('Training Data'!$B758="A",1,0)</f>
        <v>1</v>
      </c>
      <c r="F761" s="37">
        <v>0</v>
      </c>
      <c r="G761" s="37">
        <v>0</v>
      </c>
      <c r="H761" s="37">
        <v>0</v>
      </c>
      <c r="I761" s="37">
        <v>0</v>
      </c>
      <c r="J761" s="37">
        <v>0</v>
      </c>
      <c r="K761" s="37">
        <v>0</v>
      </c>
      <c r="L761" s="37">
        <v>0</v>
      </c>
      <c r="M761" s="37">
        <v>1</v>
      </c>
      <c r="N761" s="37">
        <v>0</v>
      </c>
      <c r="O761" s="37">
        <v>0</v>
      </c>
      <c r="P761" s="37">
        <v>0</v>
      </c>
      <c r="Q761" s="37">
        <v>0</v>
      </c>
      <c r="R761" s="37">
        <v>0</v>
      </c>
      <c r="S761" s="37">
        <v>1</v>
      </c>
      <c r="T761" s="22">
        <v>0</v>
      </c>
      <c r="U761" s="24">
        <v>1</v>
      </c>
      <c r="V761" s="76">
        <v>0</v>
      </c>
      <c r="W761" s="71">
        <f t="shared" si="33"/>
        <v>5.8137779598611439E-2</v>
      </c>
      <c r="X761" s="68">
        <f t="shared" si="34"/>
        <v>0.51453035241254597</v>
      </c>
      <c r="Y761" s="109">
        <f t="shared" si="35"/>
        <v>0.26474148355377874</v>
      </c>
    </row>
    <row r="762" spans="2:25" x14ac:dyDescent="0.25">
      <c r="B762" s="26">
        <f>IF('Training Data'!A759="M",1,0)</f>
        <v>0</v>
      </c>
      <c r="C762" s="22">
        <f>IF('Training Data'!A759="F",1,0)</f>
        <v>0</v>
      </c>
      <c r="D762" s="26">
        <f>IF('Training Data'!$B759="H",1,0)</f>
        <v>1</v>
      </c>
      <c r="E762" s="22">
        <f>IF('Training Data'!$B759="A",1,0)</f>
        <v>0</v>
      </c>
      <c r="F762" s="37">
        <v>0</v>
      </c>
      <c r="G762" s="37">
        <v>0</v>
      </c>
      <c r="H762" s="37">
        <v>0</v>
      </c>
      <c r="I762" s="37">
        <v>0</v>
      </c>
      <c r="J762" s="37">
        <v>0</v>
      </c>
      <c r="K762" s="37">
        <v>0</v>
      </c>
      <c r="L762" s="37">
        <v>0</v>
      </c>
      <c r="M762" s="37">
        <v>0</v>
      </c>
      <c r="N762" s="37">
        <v>0</v>
      </c>
      <c r="O762" s="37">
        <v>0</v>
      </c>
      <c r="P762" s="37">
        <v>0</v>
      </c>
      <c r="Q762" s="37">
        <v>0</v>
      </c>
      <c r="R762" s="37">
        <v>0</v>
      </c>
      <c r="S762" s="37">
        <v>0</v>
      </c>
      <c r="T762" s="22">
        <v>0</v>
      </c>
      <c r="U762" s="24">
        <v>1</v>
      </c>
      <c r="V762" s="76">
        <v>0</v>
      </c>
      <c r="W762" s="71">
        <f t="shared" si="33"/>
        <v>-0.27428068765203323</v>
      </c>
      <c r="X762" s="68">
        <f t="shared" si="34"/>
        <v>0.43185649579712315</v>
      </c>
      <c r="Y762" s="109">
        <f t="shared" si="35"/>
        <v>0.18650003296217066</v>
      </c>
    </row>
    <row r="763" spans="2:25" x14ac:dyDescent="0.25">
      <c r="B763" s="26">
        <f>IF('Training Data'!A760="M",1,0)</f>
        <v>1</v>
      </c>
      <c r="C763" s="22">
        <f>IF('Training Data'!A760="F",1,0)</f>
        <v>0</v>
      </c>
      <c r="D763" s="26">
        <f>IF('Training Data'!$B760="H",1,0)</f>
        <v>0</v>
      </c>
      <c r="E763" s="22">
        <f>IF('Training Data'!$B760="A",1,0)</f>
        <v>1</v>
      </c>
      <c r="F763" s="37">
        <v>0</v>
      </c>
      <c r="G763" s="37">
        <v>0</v>
      </c>
      <c r="H763" s="37">
        <v>0</v>
      </c>
      <c r="I763" s="37">
        <v>0</v>
      </c>
      <c r="J763" s="37">
        <v>0</v>
      </c>
      <c r="K763" s="37">
        <v>0</v>
      </c>
      <c r="L763" s="37">
        <v>0</v>
      </c>
      <c r="M763" s="37">
        <v>0</v>
      </c>
      <c r="N763" s="37">
        <v>0</v>
      </c>
      <c r="O763" s="37">
        <v>0</v>
      </c>
      <c r="P763" s="37">
        <v>1</v>
      </c>
      <c r="Q763" s="37">
        <v>0</v>
      </c>
      <c r="R763" s="37">
        <v>0</v>
      </c>
      <c r="S763" s="37">
        <v>0</v>
      </c>
      <c r="T763" s="22">
        <v>0</v>
      </c>
      <c r="U763" s="24">
        <v>1</v>
      </c>
      <c r="V763" s="76">
        <v>0</v>
      </c>
      <c r="W763" s="71">
        <f t="shared" si="33"/>
        <v>-2.3061151426939497</v>
      </c>
      <c r="X763" s="68">
        <f t="shared" si="34"/>
        <v>9.0617772263517651E-2</v>
      </c>
      <c r="Y763" s="109">
        <f t="shared" si="35"/>
        <v>8.2115806500027491E-3</v>
      </c>
    </row>
    <row r="764" spans="2:25" x14ac:dyDescent="0.25">
      <c r="B764" s="26">
        <f>IF('Training Data'!A761="M",1,0)</f>
        <v>1</v>
      </c>
      <c r="C764" s="22">
        <f>IF('Training Data'!A761="F",1,0)</f>
        <v>0</v>
      </c>
      <c r="D764" s="26">
        <f>IF('Training Data'!$B761="H",1,0)</f>
        <v>0</v>
      </c>
      <c r="E764" s="22">
        <f>IF('Training Data'!$B761="A",1,0)</f>
        <v>1</v>
      </c>
      <c r="F764" s="37">
        <v>0</v>
      </c>
      <c r="G764" s="37">
        <v>0</v>
      </c>
      <c r="H764" s="37">
        <v>1</v>
      </c>
      <c r="I764" s="37">
        <v>0</v>
      </c>
      <c r="J764" s="37">
        <v>0</v>
      </c>
      <c r="K764" s="37">
        <v>0</v>
      </c>
      <c r="L764" s="37">
        <v>0</v>
      </c>
      <c r="M764" s="37">
        <v>0</v>
      </c>
      <c r="N764" s="37">
        <v>1</v>
      </c>
      <c r="O764" s="37">
        <v>0</v>
      </c>
      <c r="P764" s="37">
        <v>0</v>
      </c>
      <c r="Q764" s="37">
        <v>0</v>
      </c>
      <c r="R764" s="37">
        <v>0</v>
      </c>
      <c r="S764" s="37">
        <v>0</v>
      </c>
      <c r="T764" s="22">
        <v>0</v>
      </c>
      <c r="U764" s="24">
        <v>1</v>
      </c>
      <c r="V764" s="76">
        <v>0</v>
      </c>
      <c r="W764" s="71">
        <f t="shared" si="33"/>
        <v>-1.3214957124929652</v>
      </c>
      <c r="X764" s="68">
        <f t="shared" si="34"/>
        <v>0.21056955353079979</v>
      </c>
      <c r="Y764" s="109">
        <f t="shared" si="35"/>
        <v>4.4339536874160354E-2</v>
      </c>
    </row>
    <row r="765" spans="2:25" x14ac:dyDescent="0.25">
      <c r="B765" s="26">
        <f>IF('Training Data'!A762="M",1,0)</f>
        <v>1</v>
      </c>
      <c r="C765" s="22">
        <f>IF('Training Data'!A762="F",1,0)</f>
        <v>0</v>
      </c>
      <c r="D765" s="26">
        <f>IF('Training Data'!$B762="H",1,0)</f>
        <v>1</v>
      </c>
      <c r="E765" s="22">
        <f>IF('Training Data'!$B762="A",1,0)</f>
        <v>0</v>
      </c>
      <c r="F765" s="37">
        <v>0</v>
      </c>
      <c r="G765" s="37">
        <v>0</v>
      </c>
      <c r="H765" s="37">
        <v>0</v>
      </c>
      <c r="I765" s="37">
        <v>0</v>
      </c>
      <c r="J765" s="37">
        <v>0</v>
      </c>
      <c r="K765" s="37">
        <v>0</v>
      </c>
      <c r="L765" s="37">
        <v>0</v>
      </c>
      <c r="M765" s="37">
        <v>0</v>
      </c>
      <c r="N765" s="37">
        <v>0</v>
      </c>
      <c r="O765" s="37">
        <v>0</v>
      </c>
      <c r="P765" s="37">
        <v>0</v>
      </c>
      <c r="Q765" s="37">
        <v>0</v>
      </c>
      <c r="R765" s="37">
        <v>0</v>
      </c>
      <c r="S765" s="37">
        <v>1</v>
      </c>
      <c r="T765" s="22">
        <v>0</v>
      </c>
      <c r="U765" s="24">
        <v>1</v>
      </c>
      <c r="V765" s="76">
        <v>0</v>
      </c>
      <c r="W765" s="71">
        <f t="shared" si="33"/>
        <v>-2.6244842860117918</v>
      </c>
      <c r="X765" s="68">
        <f t="shared" si="34"/>
        <v>6.7579180184480822E-2</v>
      </c>
      <c r="Y765" s="109">
        <f t="shared" si="35"/>
        <v>4.5669455944065251E-3</v>
      </c>
    </row>
    <row r="766" spans="2:25" x14ac:dyDescent="0.25">
      <c r="B766" s="26">
        <f>IF('Training Data'!A763="M",1,0)</f>
        <v>1</v>
      </c>
      <c r="C766" s="22">
        <f>IF('Training Data'!A763="F",1,0)</f>
        <v>0</v>
      </c>
      <c r="D766" s="26">
        <f>IF('Training Data'!$B763="H",1,0)</f>
        <v>1</v>
      </c>
      <c r="E766" s="22">
        <f>IF('Training Data'!$B763="A",1,0)</f>
        <v>0</v>
      </c>
      <c r="F766" s="37">
        <v>0</v>
      </c>
      <c r="G766" s="37">
        <v>0</v>
      </c>
      <c r="H766" s="37">
        <v>0</v>
      </c>
      <c r="I766" s="37">
        <v>0</v>
      </c>
      <c r="J766" s="37">
        <v>0</v>
      </c>
      <c r="K766" s="37">
        <v>0</v>
      </c>
      <c r="L766" s="37">
        <v>0</v>
      </c>
      <c r="M766" s="37">
        <v>0</v>
      </c>
      <c r="N766" s="37">
        <v>0</v>
      </c>
      <c r="O766" s="37">
        <v>0</v>
      </c>
      <c r="P766" s="37">
        <v>0</v>
      </c>
      <c r="Q766" s="37">
        <v>0</v>
      </c>
      <c r="R766" s="37">
        <v>0</v>
      </c>
      <c r="S766" s="37">
        <v>0</v>
      </c>
      <c r="T766" s="22">
        <v>0</v>
      </c>
      <c r="U766" s="24">
        <v>1</v>
      </c>
      <c r="V766" s="76">
        <v>0</v>
      </c>
      <c r="W766" s="71">
        <f t="shared" si="33"/>
        <v>-1.0675000042601366</v>
      </c>
      <c r="X766" s="68">
        <f t="shared" si="34"/>
        <v>0.25587880488556508</v>
      </c>
      <c r="Y766" s="109">
        <f t="shared" si="35"/>
        <v>6.547396278966508E-2</v>
      </c>
    </row>
    <row r="767" spans="2:25" x14ac:dyDescent="0.25">
      <c r="B767" s="26">
        <f>IF('Training Data'!A764="M",1,0)</f>
        <v>1</v>
      </c>
      <c r="C767" s="22">
        <f>IF('Training Data'!A764="F",1,0)</f>
        <v>0</v>
      </c>
      <c r="D767" s="26">
        <f>IF('Training Data'!$B764="H",1,0)</f>
        <v>1</v>
      </c>
      <c r="E767" s="22">
        <f>IF('Training Data'!$B764="A",1,0)</f>
        <v>0</v>
      </c>
      <c r="F767" s="37">
        <v>0</v>
      </c>
      <c r="G767" s="37">
        <v>0</v>
      </c>
      <c r="H767" s="37">
        <v>0</v>
      </c>
      <c r="I767" s="37">
        <v>0</v>
      </c>
      <c r="J767" s="37">
        <v>0</v>
      </c>
      <c r="K767" s="37">
        <v>0</v>
      </c>
      <c r="L767" s="37">
        <v>0</v>
      </c>
      <c r="M767" s="37">
        <v>0</v>
      </c>
      <c r="N767" s="37">
        <v>0</v>
      </c>
      <c r="O767" s="37">
        <v>0</v>
      </c>
      <c r="P767" s="37">
        <v>0</v>
      </c>
      <c r="Q767" s="37">
        <v>0</v>
      </c>
      <c r="R767" s="37">
        <v>0</v>
      </c>
      <c r="S767" s="37">
        <v>1</v>
      </c>
      <c r="T767" s="22">
        <v>0</v>
      </c>
      <c r="U767" s="24">
        <v>1</v>
      </c>
      <c r="V767" s="76">
        <v>0</v>
      </c>
      <c r="W767" s="71">
        <f t="shared" si="33"/>
        <v>-2.6244842860117918</v>
      </c>
      <c r="X767" s="68">
        <f t="shared" si="34"/>
        <v>6.7579180184480822E-2</v>
      </c>
      <c r="Y767" s="109">
        <f t="shared" si="35"/>
        <v>4.5669455944065251E-3</v>
      </c>
    </row>
    <row r="768" spans="2:25" x14ac:dyDescent="0.25">
      <c r="B768" s="26">
        <f>IF('Training Data'!A765="M",1,0)</f>
        <v>0</v>
      </c>
      <c r="C768" s="22">
        <f>IF('Training Data'!A765="F",1,0)</f>
        <v>1</v>
      </c>
      <c r="D768" s="26">
        <f>IF('Training Data'!$B765="H",1,0)</f>
        <v>0</v>
      </c>
      <c r="E768" s="22">
        <f>IF('Training Data'!$B765="A",1,0)</f>
        <v>1</v>
      </c>
      <c r="F768" s="37">
        <v>0</v>
      </c>
      <c r="G768" s="37">
        <v>0</v>
      </c>
      <c r="H768" s="37">
        <v>0</v>
      </c>
      <c r="I768" s="37">
        <v>0</v>
      </c>
      <c r="J768" s="37">
        <v>0</v>
      </c>
      <c r="K768" s="37">
        <v>0</v>
      </c>
      <c r="L768" s="37">
        <v>0</v>
      </c>
      <c r="M768" s="37">
        <v>0</v>
      </c>
      <c r="N768" s="37">
        <v>0</v>
      </c>
      <c r="O768" s="37">
        <v>0</v>
      </c>
      <c r="P768" s="37">
        <v>0</v>
      </c>
      <c r="Q768" s="37">
        <v>0</v>
      </c>
      <c r="R768" s="37">
        <v>0</v>
      </c>
      <c r="S768" s="37">
        <v>0</v>
      </c>
      <c r="T768" s="22">
        <v>0</v>
      </c>
      <c r="U768" s="24">
        <v>1</v>
      </c>
      <c r="V768" s="76">
        <v>0</v>
      </c>
      <c r="W768" s="71">
        <f t="shared" si="33"/>
        <v>-0.38233458467905479</v>
      </c>
      <c r="X768" s="68">
        <f t="shared" si="34"/>
        <v>0.40556394725733269</v>
      </c>
      <c r="Y768" s="109">
        <f t="shared" si="35"/>
        <v>0.16448211531494852</v>
      </c>
    </row>
    <row r="769" spans="2:25" x14ac:dyDescent="0.25">
      <c r="B769" s="26">
        <f>IF('Training Data'!A766="M",1,0)</f>
        <v>0</v>
      </c>
      <c r="C769" s="22">
        <f>IF('Training Data'!A766="F",1,0)</f>
        <v>0</v>
      </c>
      <c r="D769" s="26">
        <f>IF('Training Data'!$B766="H",1,0)</f>
        <v>1</v>
      </c>
      <c r="E769" s="22">
        <f>IF('Training Data'!$B766="A",1,0)</f>
        <v>0</v>
      </c>
      <c r="F769" s="37">
        <v>0</v>
      </c>
      <c r="G769" s="37">
        <v>0</v>
      </c>
      <c r="H769" s="37">
        <v>0</v>
      </c>
      <c r="I769" s="37">
        <v>0</v>
      </c>
      <c r="J769" s="37">
        <v>0</v>
      </c>
      <c r="K769" s="37">
        <v>0</v>
      </c>
      <c r="L769" s="37">
        <v>0</v>
      </c>
      <c r="M769" s="37">
        <v>0</v>
      </c>
      <c r="N769" s="37">
        <v>0</v>
      </c>
      <c r="O769" s="37">
        <v>0</v>
      </c>
      <c r="P769" s="37">
        <v>0</v>
      </c>
      <c r="Q769" s="37">
        <v>0</v>
      </c>
      <c r="R769" s="37">
        <v>0</v>
      </c>
      <c r="S769" s="37">
        <v>0</v>
      </c>
      <c r="T769" s="22">
        <v>0</v>
      </c>
      <c r="U769" s="24">
        <v>1</v>
      </c>
      <c r="V769" s="76">
        <v>0</v>
      </c>
      <c r="W769" s="71">
        <f t="shared" si="33"/>
        <v>-0.27428068765203323</v>
      </c>
      <c r="X769" s="68">
        <f t="shared" si="34"/>
        <v>0.43185649579712315</v>
      </c>
      <c r="Y769" s="109">
        <f t="shared" si="35"/>
        <v>0.18650003296217066</v>
      </c>
    </row>
    <row r="770" spans="2:25" x14ac:dyDescent="0.25">
      <c r="B770" s="26">
        <f>IF('Training Data'!A767="M",1,0)</f>
        <v>1</v>
      </c>
      <c r="C770" s="22">
        <f>IF('Training Data'!A767="F",1,0)</f>
        <v>0</v>
      </c>
      <c r="D770" s="26">
        <f>IF('Training Data'!$B767="H",1,0)</f>
        <v>0</v>
      </c>
      <c r="E770" s="22">
        <f>IF('Training Data'!$B767="A",1,0)</f>
        <v>1</v>
      </c>
      <c r="F770" s="37">
        <v>0</v>
      </c>
      <c r="G770" s="37">
        <v>0</v>
      </c>
      <c r="H770" s="37">
        <v>0</v>
      </c>
      <c r="I770" s="37">
        <v>0</v>
      </c>
      <c r="J770" s="37">
        <v>0</v>
      </c>
      <c r="K770" s="37">
        <v>0</v>
      </c>
      <c r="L770" s="37">
        <v>0</v>
      </c>
      <c r="M770" s="37">
        <v>0</v>
      </c>
      <c r="N770" s="37">
        <v>0</v>
      </c>
      <c r="O770" s="37">
        <v>0</v>
      </c>
      <c r="P770" s="37">
        <v>0</v>
      </c>
      <c r="Q770" s="37">
        <v>0</v>
      </c>
      <c r="R770" s="37">
        <v>0</v>
      </c>
      <c r="S770" s="37">
        <v>0</v>
      </c>
      <c r="T770" s="22">
        <v>0</v>
      </c>
      <c r="U770" s="24">
        <v>1</v>
      </c>
      <c r="V770" s="76">
        <v>0</v>
      </c>
      <c r="W770" s="71">
        <f t="shared" si="33"/>
        <v>-0.72538707172558525</v>
      </c>
      <c r="X770" s="68">
        <f t="shared" si="34"/>
        <v>0.32620781789864178</v>
      </c>
      <c r="Y770" s="109">
        <f t="shared" si="35"/>
        <v>0.10641154045819344</v>
      </c>
    </row>
    <row r="771" spans="2:25" x14ac:dyDescent="0.25">
      <c r="B771" s="26">
        <f>IF('Training Data'!A768="M",1,0)</f>
        <v>0</v>
      </c>
      <c r="C771" s="22">
        <f>IF('Training Data'!A768="F",1,0)</f>
        <v>1</v>
      </c>
      <c r="D771" s="26">
        <f>IF('Training Data'!$B768="H",1,0)</f>
        <v>1</v>
      </c>
      <c r="E771" s="22">
        <f>IF('Training Data'!$B768="A",1,0)</f>
        <v>0</v>
      </c>
      <c r="F771" s="37">
        <v>0</v>
      </c>
      <c r="G771" s="37">
        <v>0</v>
      </c>
      <c r="H771" s="37">
        <v>1</v>
      </c>
      <c r="I771" s="37">
        <v>0</v>
      </c>
      <c r="J771" s="37">
        <v>0</v>
      </c>
      <c r="K771" s="37">
        <v>0</v>
      </c>
      <c r="L771" s="37">
        <v>0</v>
      </c>
      <c r="M771" s="37">
        <v>0</v>
      </c>
      <c r="N771" s="37">
        <v>0</v>
      </c>
      <c r="O771" s="37">
        <v>0</v>
      </c>
      <c r="P771" s="37">
        <v>0</v>
      </c>
      <c r="Q771" s="37">
        <v>0</v>
      </c>
      <c r="R771" s="37">
        <v>0</v>
      </c>
      <c r="S771" s="37">
        <v>0</v>
      </c>
      <c r="T771" s="22">
        <v>0</v>
      </c>
      <c r="U771" s="24">
        <v>1</v>
      </c>
      <c r="V771" s="76">
        <v>0</v>
      </c>
      <c r="W771" s="71">
        <f t="shared" si="33"/>
        <v>-2.9884207680957493</v>
      </c>
      <c r="X771" s="68">
        <f t="shared" si="34"/>
        <v>4.7951734075108492E-2</v>
      </c>
      <c r="Y771" s="109">
        <f t="shared" si="35"/>
        <v>2.299368800809921E-3</v>
      </c>
    </row>
    <row r="772" spans="2:25" x14ac:dyDescent="0.25">
      <c r="B772" s="26">
        <f>IF('Training Data'!A769="M",1,0)</f>
        <v>1</v>
      </c>
      <c r="C772" s="22">
        <f>IF('Training Data'!A769="F",1,0)</f>
        <v>0</v>
      </c>
      <c r="D772" s="26">
        <f>IF('Training Data'!$B769="H",1,0)</f>
        <v>0</v>
      </c>
      <c r="E772" s="22">
        <f>IF('Training Data'!$B769="A",1,0)</f>
        <v>0</v>
      </c>
      <c r="F772" s="37">
        <v>0</v>
      </c>
      <c r="G772" s="37">
        <v>1</v>
      </c>
      <c r="H772" s="37">
        <v>0</v>
      </c>
      <c r="I772" s="37">
        <v>0</v>
      </c>
      <c r="J772" s="37">
        <v>0</v>
      </c>
      <c r="K772" s="37">
        <v>0</v>
      </c>
      <c r="L772" s="37">
        <v>0</v>
      </c>
      <c r="M772" s="37">
        <v>0</v>
      </c>
      <c r="N772" s="37">
        <v>0</v>
      </c>
      <c r="O772" s="37">
        <v>0</v>
      </c>
      <c r="P772" s="37">
        <v>0</v>
      </c>
      <c r="Q772" s="37">
        <v>0</v>
      </c>
      <c r="R772" s="37">
        <v>0</v>
      </c>
      <c r="S772" s="37">
        <v>0</v>
      </c>
      <c r="T772" s="22">
        <v>0</v>
      </c>
      <c r="U772" s="24">
        <v>1</v>
      </c>
      <c r="V772" s="76">
        <v>0</v>
      </c>
      <c r="W772" s="71">
        <f t="shared" si="33"/>
        <v>-3.8682785692776553</v>
      </c>
      <c r="X772" s="68">
        <f t="shared" si="34"/>
        <v>2.0466669714152196E-2</v>
      </c>
      <c r="Y772" s="109">
        <f t="shared" si="35"/>
        <v>4.1888456918819469E-4</v>
      </c>
    </row>
    <row r="773" spans="2:25" x14ac:dyDescent="0.25">
      <c r="B773" s="26">
        <f>IF('Training Data'!A770="M",1,0)</f>
        <v>0</v>
      </c>
      <c r="C773" s="22">
        <f>IF('Training Data'!A770="F",1,0)</f>
        <v>1</v>
      </c>
      <c r="D773" s="26">
        <f>IF('Training Data'!$B770="H",1,0)</f>
        <v>1</v>
      </c>
      <c r="E773" s="22">
        <f>IF('Training Data'!$B770="A",1,0)</f>
        <v>0</v>
      </c>
      <c r="F773" s="37">
        <v>0</v>
      </c>
      <c r="G773" s="37">
        <v>1</v>
      </c>
      <c r="H773" s="37">
        <v>0</v>
      </c>
      <c r="I773" s="37">
        <v>0</v>
      </c>
      <c r="J773" s="37">
        <v>0</v>
      </c>
      <c r="K773" s="37">
        <v>0</v>
      </c>
      <c r="L773" s="37">
        <v>0</v>
      </c>
      <c r="M773" s="37">
        <v>0</v>
      </c>
      <c r="N773" s="37">
        <v>0</v>
      </c>
      <c r="O773" s="37">
        <v>0</v>
      </c>
      <c r="P773" s="37">
        <v>0</v>
      </c>
      <c r="Q773" s="37">
        <v>0</v>
      </c>
      <c r="R773" s="37">
        <v>0</v>
      </c>
      <c r="S773" s="37">
        <v>0</v>
      </c>
      <c r="T773" s="22">
        <v>0</v>
      </c>
      <c r="U773" s="24">
        <v>1</v>
      </c>
      <c r="V773" s="76">
        <v>0</v>
      </c>
      <c r="W773" s="71">
        <f t="shared" ref="W773:W836" si="36">SUMPRODUCT($B$2:$U$2,B773:U773)</f>
        <v>-3.9382901919704789</v>
      </c>
      <c r="X773" s="68">
        <f t="shared" si="34"/>
        <v>1.9109219717563231E-2</v>
      </c>
      <c r="Y773" s="109">
        <f t="shared" si="35"/>
        <v>3.6516227821410739E-4</v>
      </c>
    </row>
    <row r="774" spans="2:25" x14ac:dyDescent="0.25">
      <c r="B774" s="26">
        <f>IF('Training Data'!A771="M",1,0)</f>
        <v>1</v>
      </c>
      <c r="C774" s="22">
        <f>IF('Training Data'!A771="F",1,0)</f>
        <v>0</v>
      </c>
      <c r="D774" s="26">
        <f>IF('Training Data'!$B771="H",1,0)</f>
        <v>1</v>
      </c>
      <c r="E774" s="22">
        <f>IF('Training Data'!$B771="A",1,0)</f>
        <v>0</v>
      </c>
      <c r="F774" s="37">
        <v>0</v>
      </c>
      <c r="G774" s="37">
        <v>0</v>
      </c>
      <c r="H774" s="37">
        <v>1</v>
      </c>
      <c r="I774" s="37">
        <v>0</v>
      </c>
      <c r="J774" s="37">
        <v>0</v>
      </c>
      <c r="K774" s="37">
        <v>0</v>
      </c>
      <c r="L774" s="37">
        <v>0</v>
      </c>
      <c r="M774" s="37">
        <v>0</v>
      </c>
      <c r="N774" s="37">
        <v>0</v>
      </c>
      <c r="O774" s="37">
        <v>0</v>
      </c>
      <c r="P774" s="37">
        <v>0</v>
      </c>
      <c r="Q774" s="37">
        <v>0</v>
      </c>
      <c r="R774" s="37">
        <v>0</v>
      </c>
      <c r="S774" s="37">
        <v>1</v>
      </c>
      <c r="T774" s="22">
        <v>0</v>
      </c>
      <c r="U774" s="24">
        <v>1</v>
      </c>
      <c r="V774" s="76">
        <v>0</v>
      </c>
      <c r="W774" s="71">
        <f t="shared" si="36"/>
        <v>-4.8884575368939345</v>
      </c>
      <c r="X774" s="68">
        <f t="shared" ref="X774:X837" si="37">EXP(W774)/(1+EXP(W774))</f>
        <v>7.4767106361908284E-3</v>
      </c>
      <c r="Y774" s="109">
        <f t="shared" ref="Y774:Y837" si="38">(V774-X774)^2</f>
        <v>5.590120193732906E-5</v>
      </c>
    </row>
    <row r="775" spans="2:25" x14ac:dyDescent="0.25">
      <c r="B775" s="26">
        <f>IF('Training Data'!A772="M",1,0)</f>
        <v>1</v>
      </c>
      <c r="C775" s="22">
        <f>IF('Training Data'!A772="F",1,0)</f>
        <v>0</v>
      </c>
      <c r="D775" s="26">
        <f>IF('Training Data'!$B772="H",1,0)</f>
        <v>1</v>
      </c>
      <c r="E775" s="22">
        <f>IF('Training Data'!$B772="A",1,0)</f>
        <v>0</v>
      </c>
      <c r="F775" s="37">
        <v>0</v>
      </c>
      <c r="G775" s="37">
        <v>0</v>
      </c>
      <c r="H775" s="37">
        <v>1</v>
      </c>
      <c r="I775" s="37">
        <v>0</v>
      </c>
      <c r="J775" s="37">
        <v>0</v>
      </c>
      <c r="K775" s="37">
        <v>0</v>
      </c>
      <c r="L775" s="37">
        <v>0</v>
      </c>
      <c r="M775" s="37">
        <v>0</v>
      </c>
      <c r="N775" s="37">
        <v>0</v>
      </c>
      <c r="O775" s="37">
        <v>0</v>
      </c>
      <c r="P775" s="37">
        <v>0</v>
      </c>
      <c r="Q775" s="37">
        <v>0</v>
      </c>
      <c r="R775" s="37">
        <v>0</v>
      </c>
      <c r="S775" s="37">
        <v>0</v>
      </c>
      <c r="T775" s="22">
        <v>0</v>
      </c>
      <c r="U775" s="24">
        <v>1</v>
      </c>
      <c r="V775" s="76">
        <v>0</v>
      </c>
      <c r="W775" s="71">
        <f t="shared" si="36"/>
        <v>-3.3314732551422797</v>
      </c>
      <c r="X775" s="68">
        <f t="shared" si="37"/>
        <v>3.450711309436675E-2</v>
      </c>
      <c r="Y775" s="109">
        <f t="shared" si="38"/>
        <v>1.1907408541074172E-3</v>
      </c>
    </row>
    <row r="776" spans="2:25" x14ac:dyDescent="0.25">
      <c r="B776" s="26">
        <f>IF('Training Data'!A773="M",1,0)</f>
        <v>0</v>
      </c>
      <c r="C776" s="22">
        <f>IF('Training Data'!A773="F",1,0)</f>
        <v>1</v>
      </c>
      <c r="D776" s="26">
        <f>IF('Training Data'!$B773="H",1,0)</f>
        <v>0</v>
      </c>
      <c r="E776" s="22">
        <f>IF('Training Data'!$B773="A",1,0)</f>
        <v>0</v>
      </c>
      <c r="F776" s="37">
        <v>0</v>
      </c>
      <c r="G776" s="37">
        <v>0</v>
      </c>
      <c r="H776" s="37">
        <v>0</v>
      </c>
      <c r="I776" s="37">
        <v>0</v>
      </c>
      <c r="J776" s="37">
        <v>0</v>
      </c>
      <c r="K776" s="37">
        <v>0</v>
      </c>
      <c r="L776" s="37">
        <v>0</v>
      </c>
      <c r="M776" s="37">
        <v>0</v>
      </c>
      <c r="N776" s="37">
        <v>0</v>
      </c>
      <c r="O776" s="37">
        <v>0</v>
      </c>
      <c r="P776" s="37">
        <v>0</v>
      </c>
      <c r="Q776" s="37">
        <v>0</v>
      </c>
      <c r="R776" s="37">
        <v>0</v>
      </c>
      <c r="S776" s="37">
        <v>0</v>
      </c>
      <c r="T776" s="22">
        <v>0</v>
      </c>
      <c r="U776" s="24">
        <v>1</v>
      </c>
      <c r="V776" s="76">
        <v>0</v>
      </c>
      <c r="W776" s="71">
        <f t="shared" si="36"/>
        <v>-0.31138340747425192</v>
      </c>
      <c r="X776" s="68">
        <f t="shared" si="37"/>
        <v>0.42277710076227221</v>
      </c>
      <c r="Y776" s="109">
        <f t="shared" si="38"/>
        <v>0.17874047692895248</v>
      </c>
    </row>
    <row r="777" spans="2:25" x14ac:dyDescent="0.25">
      <c r="B777" s="26">
        <f>IF('Training Data'!A774="M",1,0)</f>
        <v>1</v>
      </c>
      <c r="C777" s="22">
        <f>IF('Training Data'!A774="F",1,0)</f>
        <v>0</v>
      </c>
      <c r="D777" s="26">
        <f>IF('Training Data'!$B774="H",1,0)</f>
        <v>0</v>
      </c>
      <c r="E777" s="22">
        <f>IF('Training Data'!$B774="A",1,0)</f>
        <v>1</v>
      </c>
      <c r="F777" s="37">
        <v>0</v>
      </c>
      <c r="G777" s="37">
        <v>0</v>
      </c>
      <c r="H777" s="37">
        <v>0</v>
      </c>
      <c r="I777" s="37">
        <v>0</v>
      </c>
      <c r="J777" s="37">
        <v>0</v>
      </c>
      <c r="K777" s="37">
        <v>0</v>
      </c>
      <c r="L777" s="37">
        <v>0</v>
      </c>
      <c r="M777" s="37">
        <v>0</v>
      </c>
      <c r="N777" s="37">
        <v>0</v>
      </c>
      <c r="O777" s="37">
        <v>0</v>
      </c>
      <c r="P777" s="37">
        <v>0</v>
      </c>
      <c r="Q777" s="37">
        <v>0</v>
      </c>
      <c r="R777" s="37">
        <v>0</v>
      </c>
      <c r="S777" s="37">
        <v>0</v>
      </c>
      <c r="T777" s="22">
        <v>0</v>
      </c>
      <c r="U777" s="24">
        <v>1</v>
      </c>
      <c r="V777" s="76">
        <v>0</v>
      </c>
      <c r="W777" s="71">
        <f t="shared" si="36"/>
        <v>-0.72538707172558525</v>
      </c>
      <c r="X777" s="68">
        <f t="shared" si="37"/>
        <v>0.32620781789864178</v>
      </c>
      <c r="Y777" s="109">
        <f t="shared" si="38"/>
        <v>0.10641154045819344</v>
      </c>
    </row>
    <row r="778" spans="2:25" x14ac:dyDescent="0.25">
      <c r="B778" s="26">
        <f>IF('Training Data'!A775="M",1,0)</f>
        <v>1</v>
      </c>
      <c r="C778" s="22">
        <f>IF('Training Data'!A775="F",1,0)</f>
        <v>0</v>
      </c>
      <c r="D778" s="26">
        <f>IF('Training Data'!$B775="H",1,0)</f>
        <v>0</v>
      </c>
      <c r="E778" s="22">
        <f>IF('Training Data'!$B775="A",1,0)</f>
        <v>1</v>
      </c>
      <c r="F778" s="37">
        <v>0</v>
      </c>
      <c r="G778" s="37">
        <v>0</v>
      </c>
      <c r="H778" s="37">
        <v>0</v>
      </c>
      <c r="I778" s="37">
        <v>0</v>
      </c>
      <c r="J778" s="37">
        <v>0</v>
      </c>
      <c r="K778" s="37">
        <v>0</v>
      </c>
      <c r="L778" s="37">
        <v>0</v>
      </c>
      <c r="M778" s="37">
        <v>0</v>
      </c>
      <c r="N778" s="37">
        <v>0</v>
      </c>
      <c r="O778" s="37">
        <v>0</v>
      </c>
      <c r="P778" s="37">
        <v>0</v>
      </c>
      <c r="Q778" s="37">
        <v>0</v>
      </c>
      <c r="R778" s="37">
        <v>0</v>
      </c>
      <c r="S778" s="37">
        <v>1</v>
      </c>
      <c r="T778" s="22">
        <v>0</v>
      </c>
      <c r="U778" s="24">
        <v>1</v>
      </c>
      <c r="V778" s="76">
        <v>0</v>
      </c>
      <c r="W778" s="71">
        <f t="shared" si="36"/>
        <v>-2.2823713534772403</v>
      </c>
      <c r="X778" s="68">
        <f t="shared" si="37"/>
        <v>9.2593519513365391E-2</v>
      </c>
      <c r="Y778" s="109">
        <f t="shared" si="38"/>
        <v>8.5735598558719772E-3</v>
      </c>
    </row>
    <row r="779" spans="2:25" x14ac:dyDescent="0.25">
      <c r="B779" s="26">
        <f>IF('Training Data'!A776="M",1,0)</f>
        <v>1</v>
      </c>
      <c r="C779" s="22">
        <f>IF('Training Data'!A776="F",1,0)</f>
        <v>0</v>
      </c>
      <c r="D779" s="26">
        <f>IF('Training Data'!$B776="H",1,0)</f>
        <v>0</v>
      </c>
      <c r="E779" s="22">
        <f>IF('Training Data'!$B776="A",1,0)</f>
        <v>1</v>
      </c>
      <c r="F779" s="37">
        <v>0</v>
      </c>
      <c r="G779" s="37">
        <v>0</v>
      </c>
      <c r="H779" s="37">
        <v>0</v>
      </c>
      <c r="I779" s="37">
        <v>0</v>
      </c>
      <c r="J779" s="37">
        <v>0</v>
      </c>
      <c r="K779" s="37">
        <v>0</v>
      </c>
      <c r="L779" s="37">
        <v>0</v>
      </c>
      <c r="M779" s="37">
        <v>0</v>
      </c>
      <c r="N779" s="37">
        <v>0</v>
      </c>
      <c r="O779" s="37">
        <v>0</v>
      </c>
      <c r="P779" s="37">
        <v>1</v>
      </c>
      <c r="Q779" s="37">
        <v>0</v>
      </c>
      <c r="R779" s="37">
        <v>0</v>
      </c>
      <c r="S779" s="37">
        <v>0</v>
      </c>
      <c r="T779" s="22">
        <v>1</v>
      </c>
      <c r="U779" s="24">
        <v>1</v>
      </c>
      <c r="V779" s="76">
        <v>0</v>
      </c>
      <c r="W779" s="71">
        <f t="shared" si="36"/>
        <v>1.8418704390066876E-2</v>
      </c>
      <c r="X779" s="68">
        <f t="shared" si="37"/>
        <v>0.50460454592441206</v>
      </c>
      <c r="Y779" s="109">
        <f t="shared" si="38"/>
        <v>0.25462574776758207</v>
      </c>
    </row>
    <row r="780" spans="2:25" x14ac:dyDescent="0.25">
      <c r="B780" s="26">
        <f>IF('Training Data'!A777="M",1,0)</f>
        <v>0</v>
      </c>
      <c r="C780" s="22">
        <f>IF('Training Data'!A777="F",1,0)</f>
        <v>1</v>
      </c>
      <c r="D780" s="26">
        <f>IF('Training Data'!$B777="H",1,0)</f>
        <v>1</v>
      </c>
      <c r="E780" s="22">
        <f>IF('Training Data'!$B777="A",1,0)</f>
        <v>0</v>
      </c>
      <c r="F780" s="37">
        <v>0</v>
      </c>
      <c r="G780" s="37">
        <v>0</v>
      </c>
      <c r="H780" s="37">
        <v>0</v>
      </c>
      <c r="I780" s="37">
        <v>0</v>
      </c>
      <c r="J780" s="37">
        <v>0</v>
      </c>
      <c r="K780" s="37">
        <v>0</v>
      </c>
      <c r="L780" s="37">
        <v>0</v>
      </c>
      <c r="M780" s="37">
        <v>0</v>
      </c>
      <c r="N780" s="37">
        <v>0</v>
      </c>
      <c r="O780" s="37">
        <v>0</v>
      </c>
      <c r="P780" s="37">
        <v>0</v>
      </c>
      <c r="Q780" s="37">
        <v>0</v>
      </c>
      <c r="R780" s="37">
        <v>0</v>
      </c>
      <c r="S780" s="37">
        <v>0</v>
      </c>
      <c r="T780" s="22">
        <v>0</v>
      </c>
      <c r="U780" s="24">
        <v>1</v>
      </c>
      <c r="V780" s="76">
        <v>0</v>
      </c>
      <c r="W780" s="71">
        <f t="shared" si="36"/>
        <v>-0.72444751721360601</v>
      </c>
      <c r="X780" s="68">
        <f t="shared" si="37"/>
        <v>0.32641436219367859</v>
      </c>
      <c r="Y780" s="109">
        <f t="shared" si="38"/>
        <v>0.10654633584630599</v>
      </c>
    </row>
    <row r="781" spans="2:25" x14ac:dyDescent="0.25">
      <c r="B781" s="26">
        <f>IF('Training Data'!A778="M",1,0)</f>
        <v>0</v>
      </c>
      <c r="C781" s="22">
        <f>IF('Training Data'!A778="F",1,0)</f>
        <v>1</v>
      </c>
      <c r="D781" s="26">
        <f>IF('Training Data'!$B778="H",1,0)</f>
        <v>1</v>
      </c>
      <c r="E781" s="22">
        <f>IF('Training Data'!$B778="A",1,0)</f>
        <v>0</v>
      </c>
      <c r="F781" s="37">
        <v>0</v>
      </c>
      <c r="G781" s="37">
        <v>1</v>
      </c>
      <c r="H781" s="37">
        <v>0</v>
      </c>
      <c r="I781" s="37">
        <v>0</v>
      </c>
      <c r="J781" s="37">
        <v>0</v>
      </c>
      <c r="K781" s="37">
        <v>0</v>
      </c>
      <c r="L781" s="37">
        <v>1</v>
      </c>
      <c r="M781" s="37">
        <v>0</v>
      </c>
      <c r="N781" s="37">
        <v>0</v>
      </c>
      <c r="O781" s="37">
        <v>0</v>
      </c>
      <c r="P781" s="37">
        <v>0</v>
      </c>
      <c r="Q781" s="37">
        <v>0</v>
      </c>
      <c r="R781" s="37">
        <v>0</v>
      </c>
      <c r="S781" s="37">
        <v>0</v>
      </c>
      <c r="T781" s="22">
        <v>0</v>
      </c>
      <c r="U781" s="24">
        <v>1</v>
      </c>
      <c r="V781" s="76">
        <v>0</v>
      </c>
      <c r="W781" s="71">
        <f t="shared" si="36"/>
        <v>-1.8732800606658637</v>
      </c>
      <c r="X781" s="68">
        <f t="shared" si="37"/>
        <v>0.13316264817767379</v>
      </c>
      <c r="Y781" s="109">
        <f t="shared" si="38"/>
        <v>1.7732290869690928E-2</v>
      </c>
    </row>
    <row r="782" spans="2:25" x14ac:dyDescent="0.25">
      <c r="B782" s="26">
        <f>IF('Training Data'!A779="M",1,0)</f>
        <v>0</v>
      </c>
      <c r="C782" s="22">
        <f>IF('Training Data'!A779="F",1,0)</f>
        <v>0</v>
      </c>
      <c r="D782" s="26">
        <f>IF('Training Data'!$B779="H",1,0)</f>
        <v>0</v>
      </c>
      <c r="E782" s="22">
        <f>IF('Training Data'!$B779="A",1,0)</f>
        <v>1</v>
      </c>
      <c r="F782" s="37">
        <v>0</v>
      </c>
      <c r="G782" s="37">
        <v>0</v>
      </c>
      <c r="H782" s="37">
        <v>0</v>
      </c>
      <c r="I782" s="37">
        <v>0</v>
      </c>
      <c r="J782" s="37">
        <v>0</v>
      </c>
      <c r="K782" s="37">
        <v>0</v>
      </c>
      <c r="L782" s="37">
        <v>0</v>
      </c>
      <c r="M782" s="37">
        <v>0</v>
      </c>
      <c r="N782" s="37">
        <v>0</v>
      </c>
      <c r="O782" s="37">
        <v>0</v>
      </c>
      <c r="P782" s="37">
        <v>1</v>
      </c>
      <c r="Q782" s="37">
        <v>0</v>
      </c>
      <c r="R782" s="37">
        <v>0</v>
      </c>
      <c r="S782" s="37">
        <v>0</v>
      </c>
      <c r="T782" s="22">
        <v>0</v>
      </c>
      <c r="U782" s="24">
        <v>1</v>
      </c>
      <c r="V782" s="76">
        <v>0</v>
      </c>
      <c r="W782" s="71">
        <f t="shared" si="36"/>
        <v>-1.5128958260858463</v>
      </c>
      <c r="X782" s="68">
        <f t="shared" si="37"/>
        <v>0.18051002833683338</v>
      </c>
      <c r="Y782" s="109">
        <f t="shared" si="38"/>
        <v>3.258387033016439E-2</v>
      </c>
    </row>
    <row r="783" spans="2:25" x14ac:dyDescent="0.25">
      <c r="B783" s="26">
        <f>IF('Training Data'!A780="M",1,0)</f>
        <v>0</v>
      </c>
      <c r="C783" s="22">
        <f>IF('Training Data'!A780="F",1,0)</f>
        <v>1</v>
      </c>
      <c r="D783" s="26">
        <f>IF('Training Data'!$B780="H",1,0)</f>
        <v>1</v>
      </c>
      <c r="E783" s="22">
        <f>IF('Training Data'!$B780="A",1,0)</f>
        <v>0</v>
      </c>
      <c r="F783" s="37">
        <v>0</v>
      </c>
      <c r="G783" s="37">
        <v>0</v>
      </c>
      <c r="H783" s="37">
        <v>1</v>
      </c>
      <c r="I783" s="37">
        <v>0</v>
      </c>
      <c r="J783" s="37">
        <v>0</v>
      </c>
      <c r="K783" s="37">
        <v>0</v>
      </c>
      <c r="L783" s="37">
        <v>0</v>
      </c>
      <c r="M783" s="37">
        <v>0</v>
      </c>
      <c r="N783" s="37">
        <v>0</v>
      </c>
      <c r="O783" s="37">
        <v>0</v>
      </c>
      <c r="P783" s="37">
        <v>0</v>
      </c>
      <c r="Q783" s="37">
        <v>0</v>
      </c>
      <c r="R783" s="37">
        <v>0</v>
      </c>
      <c r="S783" s="37">
        <v>1</v>
      </c>
      <c r="T783" s="22">
        <v>0</v>
      </c>
      <c r="U783" s="24">
        <v>1</v>
      </c>
      <c r="V783" s="76">
        <v>0</v>
      </c>
      <c r="W783" s="71">
        <f t="shared" si="36"/>
        <v>-4.5454050498474041</v>
      </c>
      <c r="X783" s="68">
        <f t="shared" si="37"/>
        <v>1.0504358959023328E-2</v>
      </c>
      <c r="Y783" s="109">
        <f t="shared" si="38"/>
        <v>1.1034155714001365E-4</v>
      </c>
    </row>
    <row r="784" spans="2:25" x14ac:dyDescent="0.25">
      <c r="B784" s="26">
        <f>IF('Training Data'!A781="M",1,0)</f>
        <v>0</v>
      </c>
      <c r="C784" s="22">
        <f>IF('Training Data'!A781="F",1,0)</f>
        <v>1</v>
      </c>
      <c r="D784" s="26">
        <f>IF('Training Data'!$B781="H",1,0)</f>
        <v>1</v>
      </c>
      <c r="E784" s="22">
        <f>IF('Training Data'!$B781="A",1,0)</f>
        <v>0</v>
      </c>
      <c r="F784" s="37">
        <v>0</v>
      </c>
      <c r="G784" s="37">
        <v>1</v>
      </c>
      <c r="H784" s="37">
        <v>0</v>
      </c>
      <c r="I784" s="37">
        <v>0</v>
      </c>
      <c r="J784" s="37">
        <v>0</v>
      </c>
      <c r="K784" s="37">
        <v>0</v>
      </c>
      <c r="L784" s="37">
        <v>0</v>
      </c>
      <c r="M784" s="37">
        <v>0</v>
      </c>
      <c r="N784" s="37">
        <v>0</v>
      </c>
      <c r="O784" s="37">
        <v>0</v>
      </c>
      <c r="P784" s="37">
        <v>0</v>
      </c>
      <c r="Q784" s="37">
        <v>0</v>
      </c>
      <c r="R784" s="37">
        <v>0</v>
      </c>
      <c r="S784" s="37">
        <v>1</v>
      </c>
      <c r="T784" s="22">
        <v>0</v>
      </c>
      <c r="U784" s="24">
        <v>1</v>
      </c>
      <c r="V784" s="76">
        <v>0</v>
      </c>
      <c r="W784" s="71">
        <f t="shared" si="36"/>
        <v>-5.4952744737221337</v>
      </c>
      <c r="X784" s="68">
        <f t="shared" si="37"/>
        <v>4.0893379360141952E-3</v>
      </c>
      <c r="Y784" s="109">
        <f t="shared" si="38"/>
        <v>1.6722684754924838E-5</v>
      </c>
    </row>
    <row r="785" spans="2:25" x14ac:dyDescent="0.25">
      <c r="B785" s="26">
        <f>IF('Training Data'!A782="M",1,0)</f>
        <v>0</v>
      </c>
      <c r="C785" s="22">
        <f>IF('Training Data'!A782="F",1,0)</f>
        <v>1</v>
      </c>
      <c r="D785" s="26">
        <f>IF('Training Data'!$B782="H",1,0)</f>
        <v>1</v>
      </c>
      <c r="E785" s="22">
        <f>IF('Training Data'!$B782="A",1,0)</f>
        <v>0</v>
      </c>
      <c r="F785" s="37">
        <v>0</v>
      </c>
      <c r="G785" s="37">
        <v>1</v>
      </c>
      <c r="H785" s="37">
        <v>0</v>
      </c>
      <c r="I785" s="37">
        <v>0</v>
      </c>
      <c r="J785" s="37">
        <v>0</v>
      </c>
      <c r="K785" s="37">
        <v>0</v>
      </c>
      <c r="L785" s="37">
        <v>0</v>
      </c>
      <c r="M785" s="37">
        <v>0</v>
      </c>
      <c r="N785" s="37">
        <v>0</v>
      </c>
      <c r="O785" s="37">
        <v>0</v>
      </c>
      <c r="P785" s="37">
        <v>0</v>
      </c>
      <c r="Q785" s="37">
        <v>0</v>
      </c>
      <c r="R785" s="37">
        <v>0</v>
      </c>
      <c r="S785" s="37">
        <v>0</v>
      </c>
      <c r="T785" s="22">
        <v>0</v>
      </c>
      <c r="U785" s="24">
        <v>1</v>
      </c>
      <c r="V785" s="76">
        <v>0</v>
      </c>
      <c r="W785" s="71">
        <f t="shared" si="36"/>
        <v>-3.9382901919704789</v>
      </c>
      <c r="X785" s="68">
        <f t="shared" si="37"/>
        <v>1.9109219717563231E-2</v>
      </c>
      <c r="Y785" s="109">
        <f t="shared" si="38"/>
        <v>3.6516227821410739E-4</v>
      </c>
    </row>
    <row r="786" spans="2:25" x14ac:dyDescent="0.25">
      <c r="B786" s="26">
        <f>IF('Training Data'!A783="M",1,0)</f>
        <v>0</v>
      </c>
      <c r="C786" s="22">
        <f>IF('Training Data'!A783="F",1,0)</f>
        <v>1</v>
      </c>
      <c r="D786" s="26">
        <f>IF('Training Data'!$B783="H",1,0)</f>
        <v>0</v>
      </c>
      <c r="E786" s="22">
        <f>IF('Training Data'!$B783="A",1,0)</f>
        <v>1</v>
      </c>
      <c r="F786" s="37">
        <v>0</v>
      </c>
      <c r="G786" s="37">
        <v>0</v>
      </c>
      <c r="H786" s="37">
        <v>0</v>
      </c>
      <c r="I786" s="37">
        <v>0</v>
      </c>
      <c r="J786" s="37">
        <v>0</v>
      </c>
      <c r="K786" s="37">
        <v>0</v>
      </c>
      <c r="L786" s="37">
        <v>0</v>
      </c>
      <c r="M786" s="37">
        <v>0</v>
      </c>
      <c r="N786" s="37">
        <v>0</v>
      </c>
      <c r="O786" s="37">
        <v>0</v>
      </c>
      <c r="P786" s="37">
        <v>1</v>
      </c>
      <c r="Q786" s="37">
        <v>0</v>
      </c>
      <c r="R786" s="37">
        <v>1</v>
      </c>
      <c r="S786" s="37">
        <v>0</v>
      </c>
      <c r="T786" s="22">
        <v>0</v>
      </c>
      <c r="U786" s="24">
        <v>1</v>
      </c>
      <c r="V786" s="76">
        <v>0</v>
      </c>
      <c r="W786" s="71">
        <f t="shared" si="36"/>
        <v>-0.6480155904742736</v>
      </c>
      <c r="X786" s="68">
        <f t="shared" si="37"/>
        <v>0.34343685870447405</v>
      </c>
      <c r="Y786" s="109">
        <f t="shared" si="38"/>
        <v>0.11794887591679687</v>
      </c>
    </row>
    <row r="787" spans="2:25" x14ac:dyDescent="0.25">
      <c r="B787" s="26">
        <f>IF('Training Data'!A784="M",1,0)</f>
        <v>1</v>
      </c>
      <c r="C787" s="22">
        <f>IF('Training Data'!A784="F",1,0)</f>
        <v>0</v>
      </c>
      <c r="D787" s="26">
        <f>IF('Training Data'!$B784="H",1,0)</f>
        <v>1</v>
      </c>
      <c r="E787" s="22">
        <f>IF('Training Data'!$B784="A",1,0)</f>
        <v>0</v>
      </c>
      <c r="F787" s="37">
        <v>0</v>
      </c>
      <c r="G787" s="37">
        <v>0</v>
      </c>
      <c r="H787" s="37">
        <v>0</v>
      </c>
      <c r="I787" s="37">
        <v>0</v>
      </c>
      <c r="J787" s="37">
        <v>0</v>
      </c>
      <c r="K787" s="37">
        <v>0</v>
      </c>
      <c r="L787" s="37">
        <v>0</v>
      </c>
      <c r="M787" s="37">
        <v>1</v>
      </c>
      <c r="N787" s="37">
        <v>0</v>
      </c>
      <c r="O787" s="37">
        <v>0</v>
      </c>
      <c r="P787" s="37">
        <v>1</v>
      </c>
      <c r="Q787" s="37">
        <v>0</v>
      </c>
      <c r="R787" s="37">
        <v>0</v>
      </c>
      <c r="S787" s="37">
        <v>0</v>
      </c>
      <c r="T787" s="22">
        <v>0</v>
      </c>
      <c r="U787" s="24">
        <v>1</v>
      </c>
      <c r="V787" s="76">
        <v>0</v>
      </c>
      <c r="W787" s="71">
        <f t="shared" si="36"/>
        <v>-0.65077142919917941</v>
      </c>
      <c r="X787" s="68">
        <f t="shared" si="37"/>
        <v>0.3428157185814551</v>
      </c>
      <c r="Y787" s="109">
        <f t="shared" si="38"/>
        <v>0.11752261690651941</v>
      </c>
    </row>
    <row r="788" spans="2:25" x14ac:dyDescent="0.25">
      <c r="B788" s="26">
        <f>IF('Training Data'!A785="M",1,0)</f>
        <v>1</v>
      </c>
      <c r="C788" s="22">
        <f>IF('Training Data'!A785="F",1,0)</f>
        <v>0</v>
      </c>
      <c r="D788" s="26">
        <f>IF('Training Data'!$B785="H",1,0)</f>
        <v>1</v>
      </c>
      <c r="E788" s="22">
        <f>IF('Training Data'!$B785="A",1,0)</f>
        <v>0</v>
      </c>
      <c r="F788" s="37">
        <v>0</v>
      </c>
      <c r="G788" s="37">
        <v>0</v>
      </c>
      <c r="H788" s="37">
        <v>0</v>
      </c>
      <c r="I788" s="37">
        <v>0</v>
      </c>
      <c r="J788" s="37">
        <v>0</v>
      </c>
      <c r="K788" s="37">
        <v>0</v>
      </c>
      <c r="L788" s="37">
        <v>0</v>
      </c>
      <c r="M788" s="37">
        <v>0</v>
      </c>
      <c r="N788" s="37">
        <v>0</v>
      </c>
      <c r="O788" s="37">
        <v>0</v>
      </c>
      <c r="P788" s="37">
        <v>0</v>
      </c>
      <c r="Q788" s="37">
        <v>0</v>
      </c>
      <c r="R788" s="37">
        <v>0</v>
      </c>
      <c r="S788" s="37">
        <v>1</v>
      </c>
      <c r="T788" s="22">
        <v>0</v>
      </c>
      <c r="U788" s="24">
        <v>1</v>
      </c>
      <c r="V788" s="76">
        <v>0</v>
      </c>
      <c r="W788" s="71">
        <f t="shared" si="36"/>
        <v>-2.6244842860117918</v>
      </c>
      <c r="X788" s="68">
        <f t="shared" si="37"/>
        <v>6.7579180184480822E-2</v>
      </c>
      <c r="Y788" s="109">
        <f t="shared" si="38"/>
        <v>4.5669455944065251E-3</v>
      </c>
    </row>
    <row r="789" spans="2:25" x14ac:dyDescent="0.25">
      <c r="B789" s="26">
        <f>IF('Training Data'!A786="M",1,0)</f>
        <v>0</v>
      </c>
      <c r="C789" s="22">
        <f>IF('Training Data'!A786="F",1,0)</f>
        <v>1</v>
      </c>
      <c r="D789" s="26">
        <f>IF('Training Data'!$B786="H",1,0)</f>
        <v>1</v>
      </c>
      <c r="E789" s="22">
        <f>IF('Training Data'!$B786="A",1,0)</f>
        <v>0</v>
      </c>
      <c r="F789" s="37">
        <v>0</v>
      </c>
      <c r="G789" s="37">
        <v>0</v>
      </c>
      <c r="H789" s="37">
        <v>0</v>
      </c>
      <c r="I789" s="37">
        <v>0</v>
      </c>
      <c r="J789" s="37">
        <v>0</v>
      </c>
      <c r="K789" s="37">
        <v>0</v>
      </c>
      <c r="L789" s="37">
        <v>0</v>
      </c>
      <c r="M789" s="37">
        <v>0</v>
      </c>
      <c r="N789" s="37">
        <v>0</v>
      </c>
      <c r="O789" s="37">
        <v>1</v>
      </c>
      <c r="P789" s="37">
        <v>0</v>
      </c>
      <c r="Q789" s="37">
        <v>0</v>
      </c>
      <c r="R789" s="37">
        <v>0</v>
      </c>
      <c r="S789" s="37">
        <v>0</v>
      </c>
      <c r="T789" s="22">
        <v>0</v>
      </c>
      <c r="U789" s="24">
        <v>1</v>
      </c>
      <c r="V789" s="76">
        <v>0</v>
      </c>
      <c r="W789" s="71">
        <f t="shared" si="36"/>
        <v>0.69045190775879139</v>
      </c>
      <c r="X789" s="68">
        <f t="shared" si="37"/>
        <v>0.66606744834190856</v>
      </c>
      <c r="Y789" s="109">
        <f t="shared" si="38"/>
        <v>0.44364584574070104</v>
      </c>
    </row>
    <row r="790" spans="2:25" x14ac:dyDescent="0.25">
      <c r="B790" s="26">
        <f>IF('Training Data'!A787="M",1,0)</f>
        <v>0</v>
      </c>
      <c r="C790" s="22">
        <f>IF('Training Data'!A787="F",1,0)</f>
        <v>1</v>
      </c>
      <c r="D790" s="26">
        <f>IF('Training Data'!$B787="H",1,0)</f>
        <v>1</v>
      </c>
      <c r="E790" s="22">
        <f>IF('Training Data'!$B787="A",1,0)</f>
        <v>0</v>
      </c>
      <c r="F790" s="37">
        <v>0</v>
      </c>
      <c r="G790" s="37">
        <v>0</v>
      </c>
      <c r="H790" s="37">
        <v>0</v>
      </c>
      <c r="I790" s="37">
        <v>0</v>
      </c>
      <c r="J790" s="37">
        <v>0</v>
      </c>
      <c r="K790" s="37">
        <v>0</v>
      </c>
      <c r="L790" s="37">
        <v>0</v>
      </c>
      <c r="M790" s="37">
        <v>0</v>
      </c>
      <c r="N790" s="37">
        <v>0</v>
      </c>
      <c r="O790" s="37">
        <v>0</v>
      </c>
      <c r="P790" s="37">
        <v>0</v>
      </c>
      <c r="Q790" s="37">
        <v>0</v>
      </c>
      <c r="R790" s="37">
        <v>0</v>
      </c>
      <c r="S790" s="37">
        <v>0</v>
      </c>
      <c r="T790" s="22">
        <v>0</v>
      </c>
      <c r="U790" s="24">
        <v>1</v>
      </c>
      <c r="V790" s="76">
        <v>0</v>
      </c>
      <c r="W790" s="71">
        <f t="shared" si="36"/>
        <v>-0.72444751721360601</v>
      </c>
      <c r="X790" s="68">
        <f t="shared" si="37"/>
        <v>0.32641436219367859</v>
      </c>
      <c r="Y790" s="109">
        <f t="shared" si="38"/>
        <v>0.10654633584630599</v>
      </c>
    </row>
    <row r="791" spans="2:25" x14ac:dyDescent="0.25">
      <c r="B791" s="26">
        <f>IF('Training Data'!A788="M",1,0)</f>
        <v>0</v>
      </c>
      <c r="C791" s="22">
        <f>IF('Training Data'!A788="F",1,0)</f>
        <v>1</v>
      </c>
      <c r="D791" s="26">
        <f>IF('Training Data'!$B788="H",1,0)</f>
        <v>1</v>
      </c>
      <c r="E791" s="22">
        <f>IF('Training Data'!$B788="A",1,0)</f>
        <v>0</v>
      </c>
      <c r="F791" s="37">
        <v>0</v>
      </c>
      <c r="G791" s="37">
        <v>0</v>
      </c>
      <c r="H791" s="37">
        <v>0</v>
      </c>
      <c r="I791" s="37">
        <v>0</v>
      </c>
      <c r="J791" s="37">
        <v>0</v>
      </c>
      <c r="K791" s="37">
        <v>0</v>
      </c>
      <c r="L791" s="37">
        <v>0</v>
      </c>
      <c r="M791" s="37">
        <v>0</v>
      </c>
      <c r="N791" s="37">
        <v>0</v>
      </c>
      <c r="O791" s="37">
        <v>0</v>
      </c>
      <c r="P791" s="37">
        <v>0</v>
      </c>
      <c r="Q791" s="37">
        <v>0</v>
      </c>
      <c r="R791" s="37">
        <v>0</v>
      </c>
      <c r="S791" s="37">
        <v>1</v>
      </c>
      <c r="T791" s="22">
        <v>0</v>
      </c>
      <c r="U791" s="24">
        <v>1</v>
      </c>
      <c r="V791" s="76">
        <v>0</v>
      </c>
      <c r="W791" s="71">
        <f t="shared" si="36"/>
        <v>-2.281431798965261</v>
      </c>
      <c r="X791" s="68">
        <f t="shared" si="37"/>
        <v>9.2672491068527513E-2</v>
      </c>
      <c r="Y791" s="109">
        <f t="shared" si="38"/>
        <v>8.588190600846311E-3</v>
      </c>
    </row>
    <row r="792" spans="2:25" x14ac:dyDescent="0.25">
      <c r="B792" s="26">
        <f>IF('Training Data'!A789="M",1,0)</f>
        <v>0</v>
      </c>
      <c r="C792" s="22">
        <f>IF('Training Data'!A789="F",1,0)</f>
        <v>1</v>
      </c>
      <c r="D792" s="26">
        <f>IF('Training Data'!$B789="H",1,0)</f>
        <v>0</v>
      </c>
      <c r="E792" s="22">
        <f>IF('Training Data'!$B789="A",1,0)</f>
        <v>1</v>
      </c>
      <c r="F792" s="37">
        <v>0</v>
      </c>
      <c r="G792" s="37">
        <v>0</v>
      </c>
      <c r="H792" s="37">
        <v>0</v>
      </c>
      <c r="I792" s="37">
        <v>0</v>
      </c>
      <c r="J792" s="37">
        <v>0</v>
      </c>
      <c r="K792" s="37">
        <v>0</v>
      </c>
      <c r="L792" s="37">
        <v>0</v>
      </c>
      <c r="M792" s="37">
        <v>0</v>
      </c>
      <c r="N792" s="37">
        <v>0</v>
      </c>
      <c r="O792" s="37">
        <v>0</v>
      </c>
      <c r="P792" s="37">
        <v>0</v>
      </c>
      <c r="Q792" s="37">
        <v>0</v>
      </c>
      <c r="R792" s="37">
        <v>0</v>
      </c>
      <c r="S792" s="37">
        <v>0</v>
      </c>
      <c r="T792" s="22">
        <v>0</v>
      </c>
      <c r="U792" s="24">
        <v>1</v>
      </c>
      <c r="V792" s="76">
        <v>0</v>
      </c>
      <c r="W792" s="71">
        <f t="shared" si="36"/>
        <v>-0.38233458467905479</v>
      </c>
      <c r="X792" s="68">
        <f t="shared" si="37"/>
        <v>0.40556394725733269</v>
      </c>
      <c r="Y792" s="109">
        <f t="shared" si="38"/>
        <v>0.16448211531494852</v>
      </c>
    </row>
    <row r="793" spans="2:25" x14ac:dyDescent="0.25">
      <c r="B793" s="26">
        <f>IF('Training Data'!A790="M",1,0)</f>
        <v>1</v>
      </c>
      <c r="C793" s="22">
        <f>IF('Training Data'!A790="F",1,0)</f>
        <v>0</v>
      </c>
      <c r="D793" s="26">
        <f>IF('Training Data'!$B790="H",1,0)</f>
        <v>1</v>
      </c>
      <c r="E793" s="22">
        <f>IF('Training Data'!$B790="A",1,0)</f>
        <v>0</v>
      </c>
      <c r="F793" s="37">
        <v>0</v>
      </c>
      <c r="G793" s="37">
        <v>0</v>
      </c>
      <c r="H793" s="37">
        <v>0</v>
      </c>
      <c r="I793" s="37">
        <v>0</v>
      </c>
      <c r="J793" s="37">
        <v>0</v>
      </c>
      <c r="K793" s="37">
        <v>0</v>
      </c>
      <c r="L793" s="37">
        <v>0</v>
      </c>
      <c r="M793" s="37">
        <v>0</v>
      </c>
      <c r="N793" s="37">
        <v>0</v>
      </c>
      <c r="O793" s="37">
        <v>0</v>
      </c>
      <c r="P793" s="37">
        <v>0</v>
      </c>
      <c r="Q793" s="37">
        <v>0</v>
      </c>
      <c r="R793" s="37">
        <v>0</v>
      </c>
      <c r="S793" s="37">
        <v>0</v>
      </c>
      <c r="T793" s="22">
        <v>0</v>
      </c>
      <c r="U793" s="24">
        <v>1</v>
      </c>
      <c r="V793" s="76">
        <v>0</v>
      </c>
      <c r="W793" s="71">
        <f t="shared" si="36"/>
        <v>-1.0675000042601366</v>
      </c>
      <c r="X793" s="68">
        <f t="shared" si="37"/>
        <v>0.25587880488556508</v>
      </c>
      <c r="Y793" s="109">
        <f t="shared" si="38"/>
        <v>6.547396278966508E-2</v>
      </c>
    </row>
    <row r="794" spans="2:25" x14ac:dyDescent="0.25">
      <c r="B794" s="26">
        <f>IF('Training Data'!A791="M",1,0)</f>
        <v>1</v>
      </c>
      <c r="C794" s="22">
        <f>IF('Training Data'!A791="F",1,0)</f>
        <v>0</v>
      </c>
      <c r="D794" s="26">
        <f>IF('Training Data'!$B791="H",1,0)</f>
        <v>0</v>
      </c>
      <c r="E794" s="22">
        <f>IF('Training Data'!$B791="A",1,0)</f>
        <v>1</v>
      </c>
      <c r="F794" s="37">
        <v>0</v>
      </c>
      <c r="G794" s="37">
        <v>0</v>
      </c>
      <c r="H794" s="37">
        <v>0</v>
      </c>
      <c r="I794" s="37">
        <v>0</v>
      </c>
      <c r="J794" s="37">
        <v>0</v>
      </c>
      <c r="K794" s="37">
        <v>0</v>
      </c>
      <c r="L794" s="37">
        <v>0</v>
      </c>
      <c r="M794" s="37">
        <v>0</v>
      </c>
      <c r="N794" s="37">
        <v>0</v>
      </c>
      <c r="O794" s="37">
        <v>0</v>
      </c>
      <c r="P794" s="37">
        <v>0</v>
      </c>
      <c r="Q794" s="37">
        <v>0</v>
      </c>
      <c r="R794" s="37">
        <v>0</v>
      </c>
      <c r="S794" s="37">
        <v>0</v>
      </c>
      <c r="T794" s="22">
        <v>0</v>
      </c>
      <c r="U794" s="24">
        <v>1</v>
      </c>
      <c r="V794" s="76">
        <v>0</v>
      </c>
      <c r="W794" s="71">
        <f t="shared" si="36"/>
        <v>-0.72538707172558525</v>
      </c>
      <c r="X794" s="68">
        <f t="shared" si="37"/>
        <v>0.32620781789864178</v>
      </c>
      <c r="Y794" s="109">
        <f t="shared" si="38"/>
        <v>0.10641154045819344</v>
      </c>
    </row>
    <row r="795" spans="2:25" x14ac:dyDescent="0.25">
      <c r="B795" s="26">
        <f>IF('Training Data'!A792="M",1,0)</f>
        <v>0</v>
      </c>
      <c r="C795" s="22">
        <f>IF('Training Data'!A792="F",1,0)</f>
        <v>0</v>
      </c>
      <c r="D795" s="26">
        <f>IF('Training Data'!$B792="H",1,0)</f>
        <v>1</v>
      </c>
      <c r="E795" s="22">
        <f>IF('Training Data'!$B792="A",1,0)</f>
        <v>0</v>
      </c>
      <c r="F795" s="37">
        <v>0</v>
      </c>
      <c r="G795" s="37">
        <v>0</v>
      </c>
      <c r="H795" s="37">
        <v>0</v>
      </c>
      <c r="I795" s="37">
        <v>0</v>
      </c>
      <c r="J795" s="37">
        <v>0</v>
      </c>
      <c r="K795" s="37">
        <v>0</v>
      </c>
      <c r="L795" s="37">
        <v>0</v>
      </c>
      <c r="M795" s="37">
        <v>0</v>
      </c>
      <c r="N795" s="37">
        <v>0</v>
      </c>
      <c r="O795" s="37">
        <v>0</v>
      </c>
      <c r="P795" s="37">
        <v>0</v>
      </c>
      <c r="Q795" s="37">
        <v>0</v>
      </c>
      <c r="R795" s="37">
        <v>0</v>
      </c>
      <c r="S795" s="37">
        <v>0</v>
      </c>
      <c r="T795" s="22">
        <v>0</v>
      </c>
      <c r="U795" s="24">
        <v>1</v>
      </c>
      <c r="V795" s="76">
        <v>0</v>
      </c>
      <c r="W795" s="71">
        <f t="shared" si="36"/>
        <v>-0.27428068765203323</v>
      </c>
      <c r="X795" s="68">
        <f t="shared" si="37"/>
        <v>0.43185649579712315</v>
      </c>
      <c r="Y795" s="109">
        <f t="shared" si="38"/>
        <v>0.18650003296217066</v>
      </c>
    </row>
    <row r="796" spans="2:25" x14ac:dyDescent="0.25">
      <c r="B796" s="26">
        <f>IF('Training Data'!A793="M",1,0)</f>
        <v>0</v>
      </c>
      <c r="C796" s="22">
        <f>IF('Training Data'!A793="F",1,0)</f>
        <v>1</v>
      </c>
      <c r="D796" s="26">
        <f>IF('Training Data'!$B793="H",1,0)</f>
        <v>0</v>
      </c>
      <c r="E796" s="22">
        <f>IF('Training Data'!$B793="A",1,0)</f>
        <v>1</v>
      </c>
      <c r="F796" s="37">
        <v>0</v>
      </c>
      <c r="G796" s="37">
        <v>0</v>
      </c>
      <c r="H796" s="37">
        <v>0</v>
      </c>
      <c r="I796" s="37">
        <v>0</v>
      </c>
      <c r="J796" s="37">
        <v>0</v>
      </c>
      <c r="K796" s="37">
        <v>0</v>
      </c>
      <c r="L796" s="37">
        <v>0</v>
      </c>
      <c r="M796" s="37">
        <v>0</v>
      </c>
      <c r="N796" s="37">
        <v>0</v>
      </c>
      <c r="O796" s="37">
        <v>0</v>
      </c>
      <c r="P796" s="37">
        <v>0</v>
      </c>
      <c r="Q796" s="37">
        <v>0</v>
      </c>
      <c r="R796" s="37">
        <v>1</v>
      </c>
      <c r="S796" s="37">
        <v>0</v>
      </c>
      <c r="T796" s="22">
        <v>0</v>
      </c>
      <c r="U796" s="24">
        <v>1</v>
      </c>
      <c r="V796" s="76">
        <v>0</v>
      </c>
      <c r="W796" s="71">
        <f t="shared" si="36"/>
        <v>0.93271248049409039</v>
      </c>
      <c r="X796" s="68">
        <f t="shared" si="37"/>
        <v>0.71762526480791622</v>
      </c>
      <c r="Y796" s="109">
        <f t="shared" si="38"/>
        <v>0.51498602069063193</v>
      </c>
    </row>
    <row r="797" spans="2:25" x14ac:dyDescent="0.25">
      <c r="B797" s="26">
        <f>IF('Training Data'!A794="M",1,0)</f>
        <v>0</v>
      </c>
      <c r="C797" s="22">
        <f>IF('Training Data'!A794="F",1,0)</f>
        <v>1</v>
      </c>
      <c r="D797" s="26">
        <f>IF('Training Data'!$B794="H",1,0)</f>
        <v>1</v>
      </c>
      <c r="E797" s="22">
        <f>IF('Training Data'!$B794="A",1,0)</f>
        <v>0</v>
      </c>
      <c r="F797" s="37">
        <v>0</v>
      </c>
      <c r="G797" s="37">
        <v>1</v>
      </c>
      <c r="H797" s="37">
        <v>0</v>
      </c>
      <c r="I797" s="37">
        <v>0</v>
      </c>
      <c r="J797" s="37">
        <v>0</v>
      </c>
      <c r="K797" s="37">
        <v>0</v>
      </c>
      <c r="L797" s="37">
        <v>0</v>
      </c>
      <c r="M797" s="37">
        <v>0</v>
      </c>
      <c r="N797" s="37">
        <v>0</v>
      </c>
      <c r="O797" s="37">
        <v>0</v>
      </c>
      <c r="P797" s="37">
        <v>0</v>
      </c>
      <c r="Q797" s="37">
        <v>0</v>
      </c>
      <c r="R797" s="37">
        <v>0</v>
      </c>
      <c r="S797" s="37">
        <v>0</v>
      </c>
      <c r="T797" s="22">
        <v>0</v>
      </c>
      <c r="U797" s="24">
        <v>1</v>
      </c>
      <c r="V797" s="76">
        <v>0</v>
      </c>
      <c r="W797" s="71">
        <f t="shared" si="36"/>
        <v>-3.9382901919704789</v>
      </c>
      <c r="X797" s="68">
        <f t="shared" si="37"/>
        <v>1.9109219717563231E-2</v>
      </c>
      <c r="Y797" s="109">
        <f t="shared" si="38"/>
        <v>3.6516227821410739E-4</v>
      </c>
    </row>
    <row r="798" spans="2:25" x14ac:dyDescent="0.25">
      <c r="B798" s="26">
        <f>IF('Training Data'!A795="M",1,0)</f>
        <v>1</v>
      </c>
      <c r="C798" s="22">
        <f>IF('Training Data'!A795="F",1,0)</f>
        <v>0</v>
      </c>
      <c r="D798" s="26">
        <f>IF('Training Data'!$B795="H",1,0)</f>
        <v>0</v>
      </c>
      <c r="E798" s="22">
        <f>IF('Training Data'!$B795="A",1,0)</f>
        <v>1</v>
      </c>
      <c r="F798" s="37">
        <v>0</v>
      </c>
      <c r="G798" s="37">
        <v>0</v>
      </c>
      <c r="H798" s="37">
        <v>1</v>
      </c>
      <c r="I798" s="37">
        <v>0</v>
      </c>
      <c r="J798" s="37">
        <v>0</v>
      </c>
      <c r="K798" s="37">
        <v>0</v>
      </c>
      <c r="L798" s="37">
        <v>0</v>
      </c>
      <c r="M798" s="37">
        <v>0</v>
      </c>
      <c r="N798" s="37">
        <v>0</v>
      </c>
      <c r="O798" s="37">
        <v>0</v>
      </c>
      <c r="P798" s="37">
        <v>0</v>
      </c>
      <c r="Q798" s="37">
        <v>0</v>
      </c>
      <c r="R798" s="37">
        <v>0</v>
      </c>
      <c r="S798" s="37">
        <v>0</v>
      </c>
      <c r="T798" s="22">
        <v>0</v>
      </c>
      <c r="U798" s="24">
        <v>1</v>
      </c>
      <c r="V798" s="76">
        <v>0</v>
      </c>
      <c r="W798" s="71">
        <f t="shared" si="36"/>
        <v>-2.9893603226077285</v>
      </c>
      <c r="X798" s="68">
        <f t="shared" si="37"/>
        <v>4.7908859402388489E-2</v>
      </c>
      <c r="Y798" s="109">
        <f t="shared" si="38"/>
        <v>2.2952588092378279E-3</v>
      </c>
    </row>
    <row r="799" spans="2:25" x14ac:dyDescent="0.25">
      <c r="B799" s="26">
        <f>IF('Training Data'!A796="M",1,0)</f>
        <v>0</v>
      </c>
      <c r="C799" s="22">
        <f>IF('Training Data'!A796="F",1,0)</f>
        <v>0</v>
      </c>
      <c r="D799" s="26">
        <f>IF('Training Data'!$B796="H",1,0)</f>
        <v>0</v>
      </c>
      <c r="E799" s="22">
        <f>IF('Training Data'!$B796="A",1,0)</f>
        <v>1</v>
      </c>
      <c r="F799" s="37">
        <v>0</v>
      </c>
      <c r="G799" s="37">
        <v>1</v>
      </c>
      <c r="H799" s="37">
        <v>0</v>
      </c>
      <c r="I799" s="37">
        <v>0</v>
      </c>
      <c r="J799" s="37">
        <v>0</v>
      </c>
      <c r="K799" s="37">
        <v>0</v>
      </c>
      <c r="L799" s="37">
        <v>0</v>
      </c>
      <c r="M799" s="37">
        <v>0</v>
      </c>
      <c r="N799" s="37">
        <v>0</v>
      </c>
      <c r="O799" s="37">
        <v>0</v>
      </c>
      <c r="P799" s="37">
        <v>0</v>
      </c>
      <c r="Q799" s="37">
        <v>0</v>
      </c>
      <c r="R799" s="37">
        <v>0</v>
      </c>
      <c r="S799" s="37">
        <v>0</v>
      </c>
      <c r="T799" s="22">
        <v>0</v>
      </c>
      <c r="U799" s="24">
        <v>1</v>
      </c>
      <c r="V799" s="76">
        <v>0</v>
      </c>
      <c r="W799" s="71">
        <f t="shared" si="36"/>
        <v>-3.1460104298743548</v>
      </c>
      <c r="X799" s="68">
        <f t="shared" si="37"/>
        <v>4.124876650292876E-2</v>
      </c>
      <c r="Y799" s="109">
        <f t="shared" si="38"/>
        <v>1.7014607380131377E-3</v>
      </c>
    </row>
    <row r="800" spans="2:25" x14ac:dyDescent="0.25">
      <c r="B800" s="26">
        <f>IF('Training Data'!A797="M",1,0)</f>
        <v>0</v>
      </c>
      <c r="C800" s="22">
        <f>IF('Training Data'!A797="F",1,0)</f>
        <v>1</v>
      </c>
      <c r="D800" s="26">
        <f>IF('Training Data'!$B797="H",1,0)</f>
        <v>1</v>
      </c>
      <c r="E800" s="22">
        <f>IF('Training Data'!$B797="A",1,0)</f>
        <v>0</v>
      </c>
      <c r="F800" s="37">
        <v>0</v>
      </c>
      <c r="G800" s="37">
        <v>1</v>
      </c>
      <c r="H800" s="37">
        <v>0</v>
      </c>
      <c r="I800" s="37">
        <v>0</v>
      </c>
      <c r="J800" s="37">
        <v>0</v>
      </c>
      <c r="K800" s="37">
        <v>0</v>
      </c>
      <c r="L800" s="37">
        <v>0</v>
      </c>
      <c r="M800" s="37">
        <v>0</v>
      </c>
      <c r="N800" s="37">
        <v>0</v>
      </c>
      <c r="O800" s="37">
        <v>0</v>
      </c>
      <c r="P800" s="37">
        <v>1</v>
      </c>
      <c r="Q800" s="37">
        <v>0</v>
      </c>
      <c r="R800" s="37">
        <v>0</v>
      </c>
      <c r="S800" s="37">
        <v>0</v>
      </c>
      <c r="T800" s="22">
        <v>1</v>
      </c>
      <c r="U800" s="24">
        <v>1</v>
      </c>
      <c r="V800" s="76">
        <v>0</v>
      </c>
      <c r="W800" s="71">
        <f t="shared" si="36"/>
        <v>-3.1944844158548267</v>
      </c>
      <c r="X800" s="68">
        <f t="shared" si="37"/>
        <v>3.9373812373320737E-2</v>
      </c>
      <c r="Y800" s="109">
        <f t="shared" si="38"/>
        <v>1.5502971008094651E-3</v>
      </c>
    </row>
    <row r="801" spans="2:25" x14ac:dyDescent="0.25">
      <c r="B801" s="26">
        <f>IF('Training Data'!A798="M",1,0)</f>
        <v>0</v>
      </c>
      <c r="C801" s="22">
        <f>IF('Training Data'!A798="F",1,0)</f>
        <v>1</v>
      </c>
      <c r="D801" s="26">
        <f>IF('Training Data'!$B798="H",1,0)</f>
        <v>0</v>
      </c>
      <c r="E801" s="22">
        <f>IF('Training Data'!$B798="A",1,0)</f>
        <v>1</v>
      </c>
      <c r="F801" s="37">
        <v>1</v>
      </c>
      <c r="G801" s="37">
        <v>0</v>
      </c>
      <c r="H801" s="37">
        <v>0</v>
      </c>
      <c r="I801" s="37">
        <v>0</v>
      </c>
      <c r="J801" s="37">
        <v>0</v>
      </c>
      <c r="K801" s="37">
        <v>0</v>
      </c>
      <c r="L801" s="37">
        <v>0</v>
      </c>
      <c r="M801" s="37">
        <v>0</v>
      </c>
      <c r="N801" s="37">
        <v>0</v>
      </c>
      <c r="O801" s="37">
        <v>0</v>
      </c>
      <c r="P801" s="37">
        <v>1</v>
      </c>
      <c r="Q801" s="37">
        <v>0</v>
      </c>
      <c r="R801" s="37">
        <v>0</v>
      </c>
      <c r="S801" s="37">
        <v>0</v>
      </c>
      <c r="T801" s="22">
        <v>0</v>
      </c>
      <c r="U801" s="24">
        <v>1</v>
      </c>
      <c r="V801" s="76">
        <v>0</v>
      </c>
      <c r="W801" s="71">
        <f t="shared" si="36"/>
        <v>1.1665702138396581</v>
      </c>
      <c r="X801" s="68">
        <f t="shared" si="37"/>
        <v>0.76252450633521662</v>
      </c>
      <c r="Y801" s="109">
        <f t="shared" si="38"/>
        <v>0.58144362276176587</v>
      </c>
    </row>
    <row r="802" spans="2:25" x14ac:dyDescent="0.25">
      <c r="B802" s="26">
        <f>IF('Training Data'!A799="M",1,0)</f>
        <v>1</v>
      </c>
      <c r="C802" s="22">
        <f>IF('Training Data'!A799="F",1,0)</f>
        <v>0</v>
      </c>
      <c r="D802" s="26">
        <f>IF('Training Data'!$B799="H",1,0)</f>
        <v>0</v>
      </c>
      <c r="E802" s="22">
        <f>IF('Training Data'!$B799="A",1,0)</f>
        <v>1</v>
      </c>
      <c r="F802" s="37">
        <v>1</v>
      </c>
      <c r="G802" s="37">
        <v>1</v>
      </c>
      <c r="H802" s="37">
        <v>0</v>
      </c>
      <c r="I802" s="37">
        <v>0</v>
      </c>
      <c r="J802" s="37">
        <v>0</v>
      </c>
      <c r="K802" s="37">
        <v>0</v>
      </c>
      <c r="L802" s="37">
        <v>0</v>
      </c>
      <c r="M802" s="37">
        <v>0</v>
      </c>
      <c r="N802" s="37">
        <v>0</v>
      </c>
      <c r="O802" s="37">
        <v>0</v>
      </c>
      <c r="P802" s="37">
        <v>0</v>
      </c>
      <c r="Q802" s="37">
        <v>0</v>
      </c>
      <c r="R802" s="37">
        <v>0</v>
      </c>
      <c r="S802" s="37">
        <v>0</v>
      </c>
      <c r="T802" s="22">
        <v>0</v>
      </c>
      <c r="U802" s="24">
        <v>1</v>
      </c>
      <c r="V802" s="76">
        <v>0</v>
      </c>
      <c r="W802" s="71">
        <f t="shared" si="36"/>
        <v>-0.80959687699538063</v>
      </c>
      <c r="X802" s="68">
        <f t="shared" si="37"/>
        <v>0.30797640541891685</v>
      </c>
      <c r="Y802" s="109">
        <f t="shared" si="38"/>
        <v>9.4849466294757045E-2</v>
      </c>
    </row>
    <row r="803" spans="2:25" x14ac:dyDescent="0.25">
      <c r="B803" s="26">
        <f>IF('Training Data'!A800="M",1,0)</f>
        <v>1</v>
      </c>
      <c r="C803" s="22">
        <f>IF('Training Data'!A800="F",1,0)</f>
        <v>0</v>
      </c>
      <c r="D803" s="26">
        <f>IF('Training Data'!$B800="H",1,0)</f>
        <v>0</v>
      </c>
      <c r="E803" s="22">
        <f>IF('Training Data'!$B800="A",1,0)</f>
        <v>1</v>
      </c>
      <c r="F803" s="37">
        <v>0</v>
      </c>
      <c r="G803" s="37">
        <v>0</v>
      </c>
      <c r="H803" s="37">
        <v>0</v>
      </c>
      <c r="I803" s="37">
        <v>0</v>
      </c>
      <c r="J803" s="37">
        <v>0</v>
      </c>
      <c r="K803" s="37">
        <v>0</v>
      </c>
      <c r="L803" s="37">
        <v>0</v>
      </c>
      <c r="M803" s="37">
        <v>1</v>
      </c>
      <c r="N803" s="37">
        <v>0</v>
      </c>
      <c r="O803" s="37">
        <v>0</v>
      </c>
      <c r="P803" s="37">
        <v>0</v>
      </c>
      <c r="Q803" s="37">
        <v>0</v>
      </c>
      <c r="R803" s="37">
        <v>0</v>
      </c>
      <c r="S803" s="37">
        <v>0</v>
      </c>
      <c r="T803" s="22">
        <v>0</v>
      </c>
      <c r="U803" s="24">
        <v>1</v>
      </c>
      <c r="V803" s="76">
        <v>0</v>
      </c>
      <c r="W803" s="71">
        <f t="shared" si="36"/>
        <v>1.2720695743037358</v>
      </c>
      <c r="X803" s="68">
        <f t="shared" si="37"/>
        <v>0.78109681905652395</v>
      </c>
      <c r="Y803" s="109">
        <f t="shared" si="38"/>
        <v>0.61011224074022008</v>
      </c>
    </row>
    <row r="804" spans="2:25" x14ac:dyDescent="0.25">
      <c r="B804" s="26">
        <f>IF('Training Data'!A801="M",1,0)</f>
        <v>1</v>
      </c>
      <c r="C804" s="22">
        <f>IF('Training Data'!A801="F",1,0)</f>
        <v>0</v>
      </c>
      <c r="D804" s="26">
        <f>IF('Training Data'!$B801="H",1,0)</f>
        <v>1</v>
      </c>
      <c r="E804" s="22">
        <f>IF('Training Data'!$B801="A",1,0)</f>
        <v>0</v>
      </c>
      <c r="F804" s="37">
        <v>0</v>
      </c>
      <c r="G804" s="37">
        <v>0</v>
      </c>
      <c r="H804" s="37">
        <v>0</v>
      </c>
      <c r="I804" s="37">
        <v>0</v>
      </c>
      <c r="J804" s="37">
        <v>0</v>
      </c>
      <c r="K804" s="37">
        <v>0</v>
      </c>
      <c r="L804" s="37">
        <v>0</v>
      </c>
      <c r="M804" s="37">
        <v>0</v>
      </c>
      <c r="N804" s="37">
        <v>0</v>
      </c>
      <c r="O804" s="37">
        <v>0</v>
      </c>
      <c r="P804" s="37">
        <v>0</v>
      </c>
      <c r="Q804" s="37">
        <v>0</v>
      </c>
      <c r="R804" s="37">
        <v>0</v>
      </c>
      <c r="S804" s="37">
        <v>0</v>
      </c>
      <c r="T804" s="22">
        <v>0</v>
      </c>
      <c r="U804" s="24">
        <v>1</v>
      </c>
      <c r="V804" s="76">
        <v>0</v>
      </c>
      <c r="W804" s="71">
        <f t="shared" si="36"/>
        <v>-1.0675000042601366</v>
      </c>
      <c r="X804" s="68">
        <f t="shared" si="37"/>
        <v>0.25587880488556508</v>
      </c>
      <c r="Y804" s="109">
        <f t="shared" si="38"/>
        <v>6.547396278966508E-2</v>
      </c>
    </row>
    <row r="805" spans="2:25" x14ac:dyDescent="0.25">
      <c r="B805" s="26">
        <f>IF('Training Data'!A802="M",1,0)</f>
        <v>0</v>
      </c>
      <c r="C805" s="22">
        <f>IF('Training Data'!A802="F",1,0)</f>
        <v>1</v>
      </c>
      <c r="D805" s="26">
        <f>IF('Training Data'!$B802="H",1,0)</f>
        <v>1</v>
      </c>
      <c r="E805" s="22">
        <f>IF('Training Data'!$B802="A",1,0)</f>
        <v>0</v>
      </c>
      <c r="F805" s="37">
        <v>0</v>
      </c>
      <c r="G805" s="37">
        <v>0</v>
      </c>
      <c r="H805" s="37">
        <v>0</v>
      </c>
      <c r="I805" s="37">
        <v>0</v>
      </c>
      <c r="J805" s="37">
        <v>0</v>
      </c>
      <c r="K805" s="37">
        <v>0</v>
      </c>
      <c r="L805" s="37">
        <v>0</v>
      </c>
      <c r="M805" s="37">
        <v>0</v>
      </c>
      <c r="N805" s="37">
        <v>0</v>
      </c>
      <c r="O805" s="37">
        <v>0</v>
      </c>
      <c r="P805" s="37">
        <v>1</v>
      </c>
      <c r="Q805" s="37">
        <v>0</v>
      </c>
      <c r="R805" s="37">
        <v>0</v>
      </c>
      <c r="S805" s="37">
        <v>0</v>
      </c>
      <c r="T805" s="22">
        <v>0</v>
      </c>
      <c r="U805" s="24">
        <v>1</v>
      </c>
      <c r="V805" s="76">
        <v>0</v>
      </c>
      <c r="W805" s="71">
        <f t="shared" si="36"/>
        <v>-2.3051755881819704</v>
      </c>
      <c r="X805" s="68">
        <f t="shared" si="37"/>
        <v>9.0695227158977682E-2</v>
      </c>
      <c r="Y805" s="109">
        <f t="shared" si="38"/>
        <v>8.2256242294185631E-3</v>
      </c>
    </row>
    <row r="806" spans="2:25" x14ac:dyDescent="0.25">
      <c r="B806" s="26">
        <f>IF('Training Data'!A803="M",1,0)</f>
        <v>1</v>
      </c>
      <c r="C806" s="22">
        <f>IF('Training Data'!A803="F",1,0)</f>
        <v>0</v>
      </c>
      <c r="D806" s="26">
        <f>IF('Training Data'!$B803="H",1,0)</f>
        <v>1</v>
      </c>
      <c r="E806" s="22">
        <f>IF('Training Data'!$B803="A",1,0)</f>
        <v>0</v>
      </c>
      <c r="F806" s="37">
        <v>0</v>
      </c>
      <c r="G806" s="37">
        <v>0</v>
      </c>
      <c r="H806" s="37">
        <v>0</v>
      </c>
      <c r="I806" s="37">
        <v>0</v>
      </c>
      <c r="J806" s="37">
        <v>0</v>
      </c>
      <c r="K806" s="37">
        <v>0</v>
      </c>
      <c r="L806" s="37">
        <v>0</v>
      </c>
      <c r="M806" s="37">
        <v>0</v>
      </c>
      <c r="N806" s="37">
        <v>0</v>
      </c>
      <c r="O806" s="37">
        <v>0</v>
      </c>
      <c r="P806" s="37">
        <v>0</v>
      </c>
      <c r="Q806" s="37">
        <v>0</v>
      </c>
      <c r="R806" s="37">
        <v>0</v>
      </c>
      <c r="S806" s="37">
        <v>0</v>
      </c>
      <c r="T806" s="22">
        <v>0</v>
      </c>
      <c r="U806" s="24">
        <v>1</v>
      </c>
      <c r="V806" s="76">
        <v>0</v>
      </c>
      <c r="W806" s="71">
        <f t="shared" si="36"/>
        <v>-1.0675000042601366</v>
      </c>
      <c r="X806" s="68">
        <f t="shared" si="37"/>
        <v>0.25587880488556508</v>
      </c>
      <c r="Y806" s="109">
        <f t="shared" si="38"/>
        <v>6.547396278966508E-2</v>
      </c>
    </row>
    <row r="807" spans="2:25" x14ac:dyDescent="0.25">
      <c r="B807" s="26">
        <f>IF('Training Data'!A804="M",1,0)</f>
        <v>1</v>
      </c>
      <c r="C807" s="22">
        <f>IF('Training Data'!A804="F",1,0)</f>
        <v>0</v>
      </c>
      <c r="D807" s="26">
        <f>IF('Training Data'!$B804="H",1,0)</f>
        <v>1</v>
      </c>
      <c r="E807" s="22">
        <f>IF('Training Data'!$B804="A",1,0)</f>
        <v>0</v>
      </c>
      <c r="F807" s="37">
        <v>0</v>
      </c>
      <c r="G807" s="37">
        <v>0</v>
      </c>
      <c r="H807" s="37">
        <v>0</v>
      </c>
      <c r="I807" s="37">
        <v>0</v>
      </c>
      <c r="J807" s="37">
        <v>0</v>
      </c>
      <c r="K807" s="37">
        <v>0</v>
      </c>
      <c r="L807" s="37">
        <v>0</v>
      </c>
      <c r="M807" s="37">
        <v>0</v>
      </c>
      <c r="N807" s="37">
        <v>0</v>
      </c>
      <c r="O807" s="37">
        <v>1</v>
      </c>
      <c r="P807" s="37">
        <v>0</v>
      </c>
      <c r="Q807" s="37">
        <v>0</v>
      </c>
      <c r="R807" s="37">
        <v>0</v>
      </c>
      <c r="S807" s="37">
        <v>0</v>
      </c>
      <c r="T807" s="22">
        <v>0</v>
      </c>
      <c r="U807" s="24">
        <v>1</v>
      </c>
      <c r="V807" s="76">
        <v>0</v>
      </c>
      <c r="W807" s="71">
        <f t="shared" si="36"/>
        <v>0.34739942071226093</v>
      </c>
      <c r="X807" s="68">
        <f t="shared" si="37"/>
        <v>0.58598680348412269</v>
      </c>
      <c r="Y807" s="109">
        <f t="shared" si="38"/>
        <v>0.3433805338575398</v>
      </c>
    </row>
    <row r="808" spans="2:25" x14ac:dyDescent="0.25">
      <c r="B808" s="26">
        <f>IF('Training Data'!A805="M",1,0)</f>
        <v>0</v>
      </c>
      <c r="C808" s="22">
        <f>IF('Training Data'!A805="F",1,0)</f>
        <v>0</v>
      </c>
      <c r="D808" s="26">
        <f>IF('Training Data'!$B805="H",1,0)</f>
        <v>1</v>
      </c>
      <c r="E808" s="22">
        <f>IF('Training Data'!$B805="A",1,0)</f>
        <v>0</v>
      </c>
      <c r="F808" s="37">
        <v>0</v>
      </c>
      <c r="G808" s="37">
        <v>1</v>
      </c>
      <c r="H808" s="37">
        <v>1</v>
      </c>
      <c r="I808" s="37">
        <v>0</v>
      </c>
      <c r="J808" s="37">
        <v>0</v>
      </c>
      <c r="K808" s="37">
        <v>0</v>
      </c>
      <c r="L808" s="37">
        <v>0</v>
      </c>
      <c r="M808" s="37">
        <v>0</v>
      </c>
      <c r="N808" s="37">
        <v>0</v>
      </c>
      <c r="O808" s="37">
        <v>0</v>
      </c>
      <c r="P808" s="37">
        <v>0</v>
      </c>
      <c r="Q808" s="37">
        <v>0</v>
      </c>
      <c r="R808" s="37">
        <v>0</v>
      </c>
      <c r="S808" s="37">
        <v>0</v>
      </c>
      <c r="T808" s="22">
        <v>0</v>
      </c>
      <c r="U808" s="24">
        <v>1</v>
      </c>
      <c r="V808" s="76">
        <v>0</v>
      </c>
      <c r="W808" s="71">
        <f t="shared" si="36"/>
        <v>-5.7520966132910489</v>
      </c>
      <c r="X808" s="68">
        <f t="shared" si="37"/>
        <v>3.1660589600286016E-3</v>
      </c>
      <c r="Y808" s="109">
        <f t="shared" si="38"/>
        <v>1.0023929338377391E-5</v>
      </c>
    </row>
    <row r="809" spans="2:25" x14ac:dyDescent="0.25">
      <c r="B809" s="26">
        <f>IF('Training Data'!A806="M",1,0)</f>
        <v>1</v>
      </c>
      <c r="C809" s="22">
        <f>IF('Training Data'!A806="F",1,0)</f>
        <v>0</v>
      </c>
      <c r="D809" s="26">
        <f>IF('Training Data'!$B806="H",1,0)</f>
        <v>1</v>
      </c>
      <c r="E809" s="22">
        <f>IF('Training Data'!$B806="A",1,0)</f>
        <v>0</v>
      </c>
      <c r="F809" s="37">
        <v>0</v>
      </c>
      <c r="G809" s="37">
        <v>1</v>
      </c>
      <c r="H809" s="37">
        <v>0</v>
      </c>
      <c r="I809" s="37">
        <v>0</v>
      </c>
      <c r="J809" s="37">
        <v>0</v>
      </c>
      <c r="K809" s="37">
        <v>0</v>
      </c>
      <c r="L809" s="37">
        <v>0</v>
      </c>
      <c r="M809" s="37">
        <v>0</v>
      </c>
      <c r="N809" s="37">
        <v>0</v>
      </c>
      <c r="O809" s="37">
        <v>0</v>
      </c>
      <c r="P809" s="37">
        <v>0</v>
      </c>
      <c r="Q809" s="37">
        <v>0</v>
      </c>
      <c r="R809" s="37">
        <v>0</v>
      </c>
      <c r="S809" s="37">
        <v>0</v>
      </c>
      <c r="T809" s="22">
        <v>0</v>
      </c>
      <c r="U809" s="24">
        <v>1</v>
      </c>
      <c r="V809" s="76">
        <v>0</v>
      </c>
      <c r="W809" s="71">
        <f t="shared" si="36"/>
        <v>-4.2813426790170093</v>
      </c>
      <c r="X809" s="68">
        <f t="shared" si="37"/>
        <v>1.3635588724024834E-2</v>
      </c>
      <c r="Y809" s="109">
        <f t="shared" si="38"/>
        <v>1.8592927985075318E-4</v>
      </c>
    </row>
    <row r="810" spans="2:25" x14ac:dyDescent="0.25">
      <c r="B810" s="26">
        <f>IF('Training Data'!A807="M",1,0)</f>
        <v>0</v>
      </c>
      <c r="C810" s="22">
        <f>IF('Training Data'!A807="F",1,0)</f>
        <v>1</v>
      </c>
      <c r="D810" s="26">
        <f>IF('Training Data'!$B807="H",1,0)</f>
        <v>0</v>
      </c>
      <c r="E810" s="22">
        <f>IF('Training Data'!$B807="A",1,0)</f>
        <v>0</v>
      </c>
      <c r="F810" s="37">
        <v>0</v>
      </c>
      <c r="G810" s="37">
        <v>0</v>
      </c>
      <c r="H810" s="37">
        <v>0</v>
      </c>
      <c r="I810" s="37">
        <v>0</v>
      </c>
      <c r="J810" s="37">
        <v>0</v>
      </c>
      <c r="K810" s="37">
        <v>0</v>
      </c>
      <c r="L810" s="37">
        <v>0</v>
      </c>
      <c r="M810" s="37">
        <v>0</v>
      </c>
      <c r="N810" s="37">
        <v>0</v>
      </c>
      <c r="O810" s="37">
        <v>0</v>
      </c>
      <c r="P810" s="37">
        <v>0</v>
      </c>
      <c r="Q810" s="37">
        <v>0</v>
      </c>
      <c r="R810" s="37">
        <v>0</v>
      </c>
      <c r="S810" s="37">
        <v>0</v>
      </c>
      <c r="T810" s="22">
        <v>0</v>
      </c>
      <c r="U810" s="24">
        <v>1</v>
      </c>
      <c r="V810" s="76">
        <v>0</v>
      </c>
      <c r="W810" s="71">
        <f t="shared" si="36"/>
        <v>-0.31138340747425192</v>
      </c>
      <c r="X810" s="68">
        <f t="shared" si="37"/>
        <v>0.42277710076227221</v>
      </c>
      <c r="Y810" s="109">
        <f t="shared" si="38"/>
        <v>0.17874047692895248</v>
      </c>
    </row>
    <row r="811" spans="2:25" x14ac:dyDescent="0.25">
      <c r="B811" s="26">
        <f>IF('Training Data'!A808="M",1,0)</f>
        <v>1</v>
      </c>
      <c r="C811" s="22">
        <f>IF('Training Data'!A808="F",1,0)</f>
        <v>0</v>
      </c>
      <c r="D811" s="26">
        <f>IF('Training Data'!$B808="H",1,0)</f>
        <v>1</v>
      </c>
      <c r="E811" s="22">
        <f>IF('Training Data'!$B808="A",1,0)</f>
        <v>0</v>
      </c>
      <c r="F811" s="37">
        <v>0</v>
      </c>
      <c r="G811" s="37">
        <v>0</v>
      </c>
      <c r="H811" s="37">
        <v>0</v>
      </c>
      <c r="I811" s="37">
        <v>0</v>
      </c>
      <c r="J811" s="37">
        <v>0</v>
      </c>
      <c r="K811" s="37">
        <v>0</v>
      </c>
      <c r="L811" s="37">
        <v>0</v>
      </c>
      <c r="M811" s="37">
        <v>0</v>
      </c>
      <c r="N811" s="37">
        <v>0</v>
      </c>
      <c r="O811" s="37">
        <v>0</v>
      </c>
      <c r="P811" s="37">
        <v>0</v>
      </c>
      <c r="Q811" s="37">
        <v>0</v>
      </c>
      <c r="R811" s="37">
        <v>0</v>
      </c>
      <c r="S811" s="37">
        <v>0</v>
      </c>
      <c r="T811" s="22">
        <v>0</v>
      </c>
      <c r="U811" s="24">
        <v>1</v>
      </c>
      <c r="V811" s="76">
        <v>0</v>
      </c>
      <c r="W811" s="71">
        <f t="shared" si="36"/>
        <v>-1.0675000042601366</v>
      </c>
      <c r="X811" s="68">
        <f t="shared" si="37"/>
        <v>0.25587880488556508</v>
      </c>
      <c r="Y811" s="109">
        <f t="shared" si="38"/>
        <v>6.547396278966508E-2</v>
      </c>
    </row>
    <row r="812" spans="2:25" x14ac:dyDescent="0.25">
      <c r="B812" s="26">
        <f>IF('Training Data'!A809="M",1,0)</f>
        <v>0</v>
      </c>
      <c r="C812" s="22">
        <f>IF('Training Data'!A809="F",1,0)</f>
        <v>0</v>
      </c>
      <c r="D812" s="26">
        <f>IF('Training Data'!$B809="H",1,0)</f>
        <v>0</v>
      </c>
      <c r="E812" s="22">
        <f>IF('Training Data'!$B809="A",1,0)</f>
        <v>1</v>
      </c>
      <c r="F812" s="37">
        <v>0</v>
      </c>
      <c r="G812" s="37">
        <v>0</v>
      </c>
      <c r="H812" s="37">
        <v>0</v>
      </c>
      <c r="I812" s="37">
        <v>0</v>
      </c>
      <c r="J812" s="37">
        <v>0</v>
      </c>
      <c r="K812" s="37">
        <v>0</v>
      </c>
      <c r="L812" s="37">
        <v>0</v>
      </c>
      <c r="M812" s="37">
        <v>0</v>
      </c>
      <c r="N812" s="37">
        <v>0</v>
      </c>
      <c r="O812" s="37">
        <v>0</v>
      </c>
      <c r="P812" s="37">
        <v>1</v>
      </c>
      <c r="Q812" s="37">
        <v>0</v>
      </c>
      <c r="R812" s="37">
        <v>1</v>
      </c>
      <c r="S812" s="37">
        <v>0</v>
      </c>
      <c r="T812" s="22">
        <v>0</v>
      </c>
      <c r="U812" s="24">
        <v>1</v>
      </c>
      <c r="V812" s="76">
        <v>0</v>
      </c>
      <c r="W812" s="71">
        <f t="shared" si="36"/>
        <v>-0.19784876091270098</v>
      </c>
      <c r="X812" s="68">
        <f t="shared" si="37"/>
        <v>0.45069852689729911</v>
      </c>
      <c r="Y812" s="109">
        <f t="shared" si="38"/>
        <v>0.20312916214739546</v>
      </c>
    </row>
    <row r="813" spans="2:25" x14ac:dyDescent="0.25">
      <c r="B813" s="26">
        <f>IF('Training Data'!A810="M",1,0)</f>
        <v>0</v>
      </c>
      <c r="C813" s="22">
        <f>IF('Training Data'!A810="F",1,0)</f>
        <v>1</v>
      </c>
      <c r="D813" s="26">
        <f>IF('Training Data'!$B810="H",1,0)</f>
        <v>0</v>
      </c>
      <c r="E813" s="22">
        <f>IF('Training Data'!$B810="A",1,0)</f>
        <v>1</v>
      </c>
      <c r="F813" s="37">
        <v>0</v>
      </c>
      <c r="G813" s="37">
        <v>0</v>
      </c>
      <c r="H813" s="37">
        <v>0</v>
      </c>
      <c r="I813" s="37">
        <v>0</v>
      </c>
      <c r="J813" s="37">
        <v>0</v>
      </c>
      <c r="K813" s="37">
        <v>0</v>
      </c>
      <c r="L813" s="37">
        <v>0</v>
      </c>
      <c r="M813" s="37">
        <v>0</v>
      </c>
      <c r="N813" s="37">
        <v>0</v>
      </c>
      <c r="O813" s="37">
        <v>0</v>
      </c>
      <c r="P813" s="37">
        <v>0</v>
      </c>
      <c r="Q813" s="37">
        <v>0</v>
      </c>
      <c r="R813" s="37">
        <v>0</v>
      </c>
      <c r="S813" s="37">
        <v>0</v>
      </c>
      <c r="T813" s="22">
        <v>0</v>
      </c>
      <c r="U813" s="24">
        <v>1</v>
      </c>
      <c r="V813" s="76">
        <v>0</v>
      </c>
      <c r="W813" s="71">
        <f t="shared" si="36"/>
        <v>-0.38233458467905479</v>
      </c>
      <c r="X813" s="68">
        <f t="shared" si="37"/>
        <v>0.40556394725733269</v>
      </c>
      <c r="Y813" s="109">
        <f t="shared" si="38"/>
        <v>0.16448211531494852</v>
      </c>
    </row>
    <row r="814" spans="2:25" x14ac:dyDescent="0.25">
      <c r="B814" s="26">
        <f>IF('Training Data'!A811="M",1,0)</f>
        <v>1</v>
      </c>
      <c r="C814" s="22">
        <f>IF('Training Data'!A811="F",1,0)</f>
        <v>0</v>
      </c>
      <c r="D814" s="26">
        <f>IF('Training Data'!$B811="H",1,0)</f>
        <v>0</v>
      </c>
      <c r="E814" s="22">
        <f>IF('Training Data'!$B811="A",1,0)</f>
        <v>1</v>
      </c>
      <c r="F814" s="37">
        <v>0</v>
      </c>
      <c r="G814" s="37">
        <v>0</v>
      </c>
      <c r="H814" s="37">
        <v>0</v>
      </c>
      <c r="I814" s="37">
        <v>0</v>
      </c>
      <c r="J814" s="37">
        <v>0</v>
      </c>
      <c r="K814" s="37">
        <v>0</v>
      </c>
      <c r="L814" s="37">
        <v>0</v>
      </c>
      <c r="M814" s="37">
        <v>0</v>
      </c>
      <c r="N814" s="37">
        <v>0</v>
      </c>
      <c r="O814" s="37">
        <v>0</v>
      </c>
      <c r="P814" s="37">
        <v>0</v>
      </c>
      <c r="Q814" s="37">
        <v>0</v>
      </c>
      <c r="R814" s="37">
        <v>0</v>
      </c>
      <c r="S814" s="37">
        <v>0</v>
      </c>
      <c r="T814" s="22">
        <v>0</v>
      </c>
      <c r="U814" s="24">
        <v>1</v>
      </c>
      <c r="V814" s="76">
        <v>0</v>
      </c>
      <c r="W814" s="71">
        <f t="shared" si="36"/>
        <v>-0.72538707172558525</v>
      </c>
      <c r="X814" s="68">
        <f t="shared" si="37"/>
        <v>0.32620781789864178</v>
      </c>
      <c r="Y814" s="109">
        <f t="shared" si="38"/>
        <v>0.10641154045819344</v>
      </c>
    </row>
    <row r="815" spans="2:25" x14ac:dyDescent="0.25">
      <c r="B815" s="26">
        <f>IF('Training Data'!A812="M",1,0)</f>
        <v>1</v>
      </c>
      <c r="C815" s="22">
        <f>IF('Training Data'!A812="F",1,0)</f>
        <v>0</v>
      </c>
      <c r="D815" s="26">
        <f>IF('Training Data'!$B812="H",1,0)</f>
        <v>0</v>
      </c>
      <c r="E815" s="22">
        <f>IF('Training Data'!$B812="A",1,0)</f>
        <v>0</v>
      </c>
      <c r="F815" s="37">
        <v>0</v>
      </c>
      <c r="G815" s="37">
        <v>1</v>
      </c>
      <c r="H815" s="37">
        <v>0</v>
      </c>
      <c r="I815" s="37">
        <v>0</v>
      </c>
      <c r="J815" s="37">
        <v>0</v>
      </c>
      <c r="K815" s="37">
        <v>0</v>
      </c>
      <c r="L815" s="37">
        <v>0</v>
      </c>
      <c r="M815" s="37">
        <v>0</v>
      </c>
      <c r="N815" s="37">
        <v>0</v>
      </c>
      <c r="O815" s="37">
        <v>0</v>
      </c>
      <c r="P815" s="37">
        <v>1</v>
      </c>
      <c r="Q815" s="37">
        <v>0</v>
      </c>
      <c r="R815" s="37">
        <v>0</v>
      </c>
      <c r="S815" s="37">
        <v>1</v>
      </c>
      <c r="T815" s="22">
        <v>0</v>
      </c>
      <c r="U815" s="24">
        <v>1</v>
      </c>
      <c r="V815" s="76">
        <v>0</v>
      </c>
      <c r="W815" s="71">
        <f t="shared" si="36"/>
        <v>-7.0059909219976744</v>
      </c>
      <c r="X815" s="68">
        <f t="shared" si="37"/>
        <v>9.056144025945572E-4</v>
      </c>
      <c r="Y815" s="109">
        <f t="shared" si="38"/>
        <v>8.2013744618669674E-7</v>
      </c>
    </row>
    <row r="816" spans="2:25" x14ac:dyDescent="0.25">
      <c r="B816" s="26">
        <f>IF('Training Data'!A813="M",1,0)</f>
        <v>0</v>
      </c>
      <c r="C816" s="22">
        <f>IF('Training Data'!A813="F",1,0)</f>
        <v>1</v>
      </c>
      <c r="D816" s="26">
        <f>IF('Training Data'!$B813="H",1,0)</f>
        <v>0</v>
      </c>
      <c r="E816" s="22">
        <f>IF('Training Data'!$B813="A",1,0)</f>
        <v>0</v>
      </c>
      <c r="F816" s="37">
        <v>0</v>
      </c>
      <c r="G816" s="37">
        <v>1</v>
      </c>
      <c r="H816" s="37">
        <v>0</v>
      </c>
      <c r="I816" s="37">
        <v>0</v>
      </c>
      <c r="J816" s="37">
        <v>0</v>
      </c>
      <c r="K816" s="37">
        <v>0</v>
      </c>
      <c r="L816" s="37">
        <v>0</v>
      </c>
      <c r="M816" s="37">
        <v>0</v>
      </c>
      <c r="N816" s="37">
        <v>0</v>
      </c>
      <c r="O816" s="37">
        <v>0</v>
      </c>
      <c r="P816" s="37">
        <v>0</v>
      </c>
      <c r="Q816" s="37">
        <v>0</v>
      </c>
      <c r="R816" s="37">
        <v>0</v>
      </c>
      <c r="S816" s="37">
        <v>0</v>
      </c>
      <c r="T816" s="22">
        <v>0</v>
      </c>
      <c r="U816" s="24">
        <v>1</v>
      </c>
      <c r="V816" s="76">
        <v>0</v>
      </c>
      <c r="W816" s="71">
        <f t="shared" si="36"/>
        <v>-3.5252260822311245</v>
      </c>
      <c r="X816" s="68">
        <f t="shared" si="37"/>
        <v>2.860293198049868E-2</v>
      </c>
      <c r="Y816" s="109">
        <f t="shared" si="38"/>
        <v>8.1812771788103411E-4</v>
      </c>
    </row>
    <row r="817" spans="2:25" x14ac:dyDescent="0.25">
      <c r="B817" s="26">
        <f>IF('Training Data'!A814="M",1,0)</f>
        <v>0</v>
      </c>
      <c r="C817" s="22">
        <f>IF('Training Data'!A814="F",1,0)</f>
        <v>0</v>
      </c>
      <c r="D817" s="26">
        <f>IF('Training Data'!$B814="H",1,0)</f>
        <v>1</v>
      </c>
      <c r="E817" s="22">
        <f>IF('Training Data'!$B814="A",1,0)</f>
        <v>0</v>
      </c>
      <c r="F817" s="37">
        <v>0</v>
      </c>
      <c r="G817" s="37">
        <v>0</v>
      </c>
      <c r="H817" s="37">
        <v>0</v>
      </c>
      <c r="I817" s="37">
        <v>0</v>
      </c>
      <c r="J817" s="37">
        <v>0</v>
      </c>
      <c r="K817" s="37">
        <v>0</v>
      </c>
      <c r="L817" s="37">
        <v>0</v>
      </c>
      <c r="M817" s="37">
        <v>0</v>
      </c>
      <c r="N817" s="37">
        <v>0</v>
      </c>
      <c r="O817" s="37">
        <v>0</v>
      </c>
      <c r="P817" s="37">
        <v>0</v>
      </c>
      <c r="Q817" s="37">
        <v>0</v>
      </c>
      <c r="R817" s="37">
        <v>0</v>
      </c>
      <c r="S817" s="37">
        <v>0</v>
      </c>
      <c r="T817" s="22">
        <v>0</v>
      </c>
      <c r="U817" s="24">
        <v>1</v>
      </c>
      <c r="V817" s="76">
        <v>0</v>
      </c>
      <c r="W817" s="71">
        <f t="shared" si="36"/>
        <v>-0.27428068765203323</v>
      </c>
      <c r="X817" s="68">
        <f t="shared" si="37"/>
        <v>0.43185649579712315</v>
      </c>
      <c r="Y817" s="109">
        <f t="shared" si="38"/>
        <v>0.18650003296217066</v>
      </c>
    </row>
    <row r="818" spans="2:25" x14ac:dyDescent="0.25">
      <c r="B818" s="26">
        <f>IF('Training Data'!A815="M",1,0)</f>
        <v>1</v>
      </c>
      <c r="C818" s="22">
        <f>IF('Training Data'!A815="F",1,0)</f>
        <v>0</v>
      </c>
      <c r="D818" s="26">
        <f>IF('Training Data'!$B815="H",1,0)</f>
        <v>1</v>
      </c>
      <c r="E818" s="22">
        <f>IF('Training Data'!$B815="A",1,0)</f>
        <v>0</v>
      </c>
      <c r="F818" s="37">
        <v>0</v>
      </c>
      <c r="G818" s="37">
        <v>0</v>
      </c>
      <c r="H818" s="37">
        <v>1</v>
      </c>
      <c r="I818" s="37">
        <v>0</v>
      </c>
      <c r="J818" s="37">
        <v>0</v>
      </c>
      <c r="K818" s="37">
        <v>0</v>
      </c>
      <c r="L818" s="37">
        <v>0</v>
      </c>
      <c r="M818" s="37">
        <v>1</v>
      </c>
      <c r="N818" s="37">
        <v>0</v>
      </c>
      <c r="O818" s="37">
        <v>0</v>
      </c>
      <c r="P818" s="37">
        <v>1</v>
      </c>
      <c r="Q818" s="37">
        <v>0</v>
      </c>
      <c r="R818" s="37">
        <v>0</v>
      </c>
      <c r="S818" s="37">
        <v>0</v>
      </c>
      <c r="T818" s="22">
        <v>0</v>
      </c>
      <c r="U818" s="24">
        <v>1</v>
      </c>
      <c r="V818" s="76">
        <v>0</v>
      </c>
      <c r="W818" s="71">
        <f t="shared" si="36"/>
        <v>-2.9147446800813226</v>
      </c>
      <c r="X818" s="68">
        <f t="shared" si="37"/>
        <v>5.14294754433633E-2</v>
      </c>
      <c r="Y818" s="109">
        <f t="shared" si="38"/>
        <v>2.6449909443795085E-3</v>
      </c>
    </row>
    <row r="819" spans="2:25" x14ac:dyDescent="0.25">
      <c r="B819" s="26">
        <f>IF('Training Data'!A816="M",1,0)</f>
        <v>0</v>
      </c>
      <c r="C819" s="22">
        <f>IF('Training Data'!A816="F",1,0)</f>
        <v>1</v>
      </c>
      <c r="D819" s="26">
        <f>IF('Training Data'!$B816="H",1,0)</f>
        <v>1</v>
      </c>
      <c r="E819" s="22">
        <f>IF('Training Data'!$B816="A",1,0)</f>
        <v>0</v>
      </c>
      <c r="F819" s="37">
        <v>0</v>
      </c>
      <c r="G819" s="37">
        <v>0</v>
      </c>
      <c r="H819" s="37">
        <v>0</v>
      </c>
      <c r="I819" s="37">
        <v>0</v>
      </c>
      <c r="J819" s="37">
        <v>0</v>
      </c>
      <c r="K819" s="37">
        <v>0</v>
      </c>
      <c r="L819" s="37">
        <v>0</v>
      </c>
      <c r="M819" s="37">
        <v>0</v>
      </c>
      <c r="N819" s="37">
        <v>0</v>
      </c>
      <c r="O819" s="37">
        <v>0</v>
      </c>
      <c r="P819" s="37">
        <v>0</v>
      </c>
      <c r="Q819" s="37">
        <v>0</v>
      </c>
      <c r="R819" s="37">
        <v>0</v>
      </c>
      <c r="S819" s="37">
        <v>0</v>
      </c>
      <c r="T819" s="22">
        <v>0</v>
      </c>
      <c r="U819" s="24">
        <v>1</v>
      </c>
      <c r="V819" s="76">
        <v>0</v>
      </c>
      <c r="W819" s="71">
        <f t="shared" si="36"/>
        <v>-0.72444751721360601</v>
      </c>
      <c r="X819" s="68">
        <f t="shared" si="37"/>
        <v>0.32641436219367859</v>
      </c>
      <c r="Y819" s="109">
        <f t="shared" si="38"/>
        <v>0.10654633584630599</v>
      </c>
    </row>
    <row r="820" spans="2:25" x14ac:dyDescent="0.25">
      <c r="B820" s="26">
        <f>IF('Training Data'!A817="M",1,0)</f>
        <v>1</v>
      </c>
      <c r="C820" s="22">
        <f>IF('Training Data'!A817="F",1,0)</f>
        <v>0</v>
      </c>
      <c r="D820" s="26">
        <f>IF('Training Data'!$B817="H",1,0)</f>
        <v>1</v>
      </c>
      <c r="E820" s="22">
        <f>IF('Training Data'!$B817="A",1,0)</f>
        <v>0</v>
      </c>
      <c r="F820" s="37">
        <v>0</v>
      </c>
      <c r="G820" s="37">
        <v>0</v>
      </c>
      <c r="H820" s="37">
        <v>0</v>
      </c>
      <c r="I820" s="37">
        <v>0</v>
      </c>
      <c r="J820" s="37">
        <v>0</v>
      </c>
      <c r="K820" s="37">
        <v>0</v>
      </c>
      <c r="L820" s="37">
        <v>0</v>
      </c>
      <c r="M820" s="37">
        <v>0</v>
      </c>
      <c r="N820" s="37">
        <v>0</v>
      </c>
      <c r="O820" s="37">
        <v>1</v>
      </c>
      <c r="P820" s="37">
        <v>0</v>
      </c>
      <c r="Q820" s="37">
        <v>0</v>
      </c>
      <c r="R820" s="37">
        <v>0</v>
      </c>
      <c r="S820" s="37">
        <v>0</v>
      </c>
      <c r="T820" s="22">
        <v>0</v>
      </c>
      <c r="U820" s="24">
        <v>1</v>
      </c>
      <c r="V820" s="76">
        <v>0</v>
      </c>
      <c r="W820" s="71">
        <f t="shared" si="36"/>
        <v>0.34739942071226093</v>
      </c>
      <c r="X820" s="68">
        <f t="shared" si="37"/>
        <v>0.58598680348412269</v>
      </c>
      <c r="Y820" s="109">
        <f t="shared" si="38"/>
        <v>0.3433805338575398</v>
      </c>
    </row>
    <row r="821" spans="2:25" x14ac:dyDescent="0.25">
      <c r="B821" s="26">
        <f>IF('Training Data'!A818="M",1,0)</f>
        <v>1</v>
      </c>
      <c r="C821" s="22">
        <f>IF('Training Data'!A818="F",1,0)</f>
        <v>0</v>
      </c>
      <c r="D821" s="26">
        <f>IF('Training Data'!$B818="H",1,0)</f>
        <v>0</v>
      </c>
      <c r="E821" s="22">
        <f>IF('Training Data'!$B818="A",1,0)</f>
        <v>1</v>
      </c>
      <c r="F821" s="37">
        <v>0</v>
      </c>
      <c r="G821" s="37">
        <v>0</v>
      </c>
      <c r="H821" s="37">
        <v>0</v>
      </c>
      <c r="I821" s="37">
        <v>0</v>
      </c>
      <c r="J821" s="37">
        <v>0</v>
      </c>
      <c r="K821" s="37">
        <v>0</v>
      </c>
      <c r="L821" s="37">
        <v>0</v>
      </c>
      <c r="M821" s="37">
        <v>0</v>
      </c>
      <c r="N821" s="37">
        <v>0</v>
      </c>
      <c r="O821" s="37">
        <v>0</v>
      </c>
      <c r="P821" s="37">
        <v>0</v>
      </c>
      <c r="Q821" s="37">
        <v>0</v>
      </c>
      <c r="R821" s="37">
        <v>0</v>
      </c>
      <c r="S821" s="37">
        <v>0</v>
      </c>
      <c r="T821" s="22">
        <v>0</v>
      </c>
      <c r="U821" s="24">
        <v>1</v>
      </c>
      <c r="V821" s="76">
        <v>0</v>
      </c>
      <c r="W821" s="71">
        <f t="shared" si="36"/>
        <v>-0.72538707172558525</v>
      </c>
      <c r="X821" s="68">
        <f t="shared" si="37"/>
        <v>0.32620781789864178</v>
      </c>
      <c r="Y821" s="109">
        <f t="shared" si="38"/>
        <v>0.10641154045819344</v>
      </c>
    </row>
    <row r="822" spans="2:25" x14ac:dyDescent="0.25">
      <c r="B822" s="26">
        <f>IF('Training Data'!A819="M",1,0)</f>
        <v>1</v>
      </c>
      <c r="C822" s="22">
        <f>IF('Training Data'!A819="F",1,0)</f>
        <v>0</v>
      </c>
      <c r="D822" s="26">
        <f>IF('Training Data'!$B819="H",1,0)</f>
        <v>1</v>
      </c>
      <c r="E822" s="22">
        <f>IF('Training Data'!$B819="A",1,0)</f>
        <v>0</v>
      </c>
      <c r="F822" s="37">
        <v>0</v>
      </c>
      <c r="G822" s="37">
        <v>0</v>
      </c>
      <c r="H822" s="37">
        <v>0</v>
      </c>
      <c r="I822" s="37">
        <v>0</v>
      </c>
      <c r="J822" s="37">
        <v>0</v>
      </c>
      <c r="K822" s="37">
        <v>0</v>
      </c>
      <c r="L822" s="37">
        <v>0</v>
      </c>
      <c r="M822" s="37">
        <v>0</v>
      </c>
      <c r="N822" s="37">
        <v>0</v>
      </c>
      <c r="O822" s="37">
        <v>0</v>
      </c>
      <c r="P822" s="37">
        <v>0</v>
      </c>
      <c r="Q822" s="37">
        <v>0</v>
      </c>
      <c r="R822" s="37">
        <v>0</v>
      </c>
      <c r="S822" s="37">
        <v>0</v>
      </c>
      <c r="T822" s="22">
        <v>0</v>
      </c>
      <c r="U822" s="24">
        <v>1</v>
      </c>
      <c r="V822" s="76">
        <v>0</v>
      </c>
      <c r="W822" s="71">
        <f t="shared" si="36"/>
        <v>-1.0675000042601366</v>
      </c>
      <c r="X822" s="68">
        <f t="shared" si="37"/>
        <v>0.25587880488556508</v>
      </c>
      <c r="Y822" s="109">
        <f t="shared" si="38"/>
        <v>6.547396278966508E-2</v>
      </c>
    </row>
    <row r="823" spans="2:25" x14ac:dyDescent="0.25">
      <c r="B823" s="26">
        <f>IF('Training Data'!A820="M",1,0)</f>
        <v>1</v>
      </c>
      <c r="C823" s="22">
        <f>IF('Training Data'!A820="F",1,0)</f>
        <v>0</v>
      </c>
      <c r="D823" s="26">
        <f>IF('Training Data'!$B820="H",1,0)</f>
        <v>1</v>
      </c>
      <c r="E823" s="22">
        <f>IF('Training Data'!$B820="A",1,0)</f>
        <v>0</v>
      </c>
      <c r="F823" s="37">
        <v>0</v>
      </c>
      <c r="G823" s="37">
        <v>0</v>
      </c>
      <c r="H823" s="37">
        <v>0</v>
      </c>
      <c r="I823" s="37">
        <v>0</v>
      </c>
      <c r="J823" s="37">
        <v>0</v>
      </c>
      <c r="K823" s="37">
        <v>0</v>
      </c>
      <c r="L823" s="37">
        <v>0</v>
      </c>
      <c r="M823" s="37">
        <v>0</v>
      </c>
      <c r="N823" s="37">
        <v>0</v>
      </c>
      <c r="O823" s="37">
        <v>1</v>
      </c>
      <c r="P823" s="37">
        <v>0</v>
      </c>
      <c r="Q823" s="37">
        <v>0</v>
      </c>
      <c r="R823" s="37">
        <v>0</v>
      </c>
      <c r="S823" s="37">
        <v>0</v>
      </c>
      <c r="T823" s="22">
        <v>0</v>
      </c>
      <c r="U823" s="24">
        <v>1</v>
      </c>
      <c r="V823" s="76">
        <v>0</v>
      </c>
      <c r="W823" s="71">
        <f t="shared" si="36"/>
        <v>0.34739942071226093</v>
      </c>
      <c r="X823" s="68">
        <f t="shared" si="37"/>
        <v>0.58598680348412269</v>
      </c>
      <c r="Y823" s="109">
        <f t="shared" si="38"/>
        <v>0.3433805338575398</v>
      </c>
    </row>
    <row r="824" spans="2:25" x14ac:dyDescent="0.25">
      <c r="B824" s="26">
        <f>IF('Training Data'!A821="M",1,0)</f>
        <v>0</v>
      </c>
      <c r="C824" s="22">
        <f>IF('Training Data'!A821="F",1,0)</f>
        <v>1</v>
      </c>
      <c r="D824" s="26">
        <f>IF('Training Data'!$B821="H",1,0)</f>
        <v>1</v>
      </c>
      <c r="E824" s="22">
        <f>IF('Training Data'!$B821="A",1,0)</f>
        <v>0</v>
      </c>
      <c r="F824" s="37">
        <v>0</v>
      </c>
      <c r="G824" s="37">
        <v>1</v>
      </c>
      <c r="H824" s="37">
        <v>0</v>
      </c>
      <c r="I824" s="37">
        <v>0</v>
      </c>
      <c r="J824" s="37">
        <v>0</v>
      </c>
      <c r="K824" s="37">
        <v>0</v>
      </c>
      <c r="L824" s="37">
        <v>0</v>
      </c>
      <c r="M824" s="37">
        <v>0</v>
      </c>
      <c r="N824" s="37">
        <v>0</v>
      </c>
      <c r="O824" s="37">
        <v>0</v>
      </c>
      <c r="P824" s="37">
        <v>0</v>
      </c>
      <c r="Q824" s="37">
        <v>0</v>
      </c>
      <c r="R824" s="37">
        <v>0</v>
      </c>
      <c r="S824" s="37">
        <v>0</v>
      </c>
      <c r="T824" s="22">
        <v>0</v>
      </c>
      <c r="U824" s="24">
        <v>1</v>
      </c>
      <c r="V824" s="76">
        <v>0</v>
      </c>
      <c r="W824" s="71">
        <f t="shared" si="36"/>
        <v>-3.9382901919704789</v>
      </c>
      <c r="X824" s="68">
        <f t="shared" si="37"/>
        <v>1.9109219717563231E-2</v>
      </c>
      <c r="Y824" s="109">
        <f t="shared" si="38"/>
        <v>3.6516227821410739E-4</v>
      </c>
    </row>
    <row r="825" spans="2:25" x14ac:dyDescent="0.25">
      <c r="B825" s="26">
        <f>IF('Training Data'!A822="M",1,0)</f>
        <v>1</v>
      </c>
      <c r="C825" s="22">
        <f>IF('Training Data'!A822="F",1,0)</f>
        <v>0</v>
      </c>
      <c r="D825" s="26">
        <f>IF('Training Data'!$B822="H",1,0)</f>
        <v>1</v>
      </c>
      <c r="E825" s="22">
        <f>IF('Training Data'!$B822="A",1,0)</f>
        <v>0</v>
      </c>
      <c r="F825" s="37">
        <v>0</v>
      </c>
      <c r="G825" s="37">
        <v>0</v>
      </c>
      <c r="H825" s="37">
        <v>0</v>
      </c>
      <c r="I825" s="37">
        <v>0</v>
      </c>
      <c r="J825" s="37">
        <v>0</v>
      </c>
      <c r="K825" s="37">
        <v>0</v>
      </c>
      <c r="L825" s="37">
        <v>0</v>
      </c>
      <c r="M825" s="37">
        <v>0</v>
      </c>
      <c r="N825" s="37">
        <v>0</v>
      </c>
      <c r="O825" s="37">
        <v>0</v>
      </c>
      <c r="P825" s="37">
        <v>0</v>
      </c>
      <c r="Q825" s="37">
        <v>0</v>
      </c>
      <c r="R825" s="37">
        <v>1</v>
      </c>
      <c r="S825" s="37">
        <v>0</v>
      </c>
      <c r="T825" s="22">
        <v>0</v>
      </c>
      <c r="U825" s="24">
        <v>1</v>
      </c>
      <c r="V825" s="76">
        <v>0</v>
      </c>
      <c r="W825" s="71">
        <f t="shared" si="36"/>
        <v>0.24754706091300871</v>
      </c>
      <c r="X825" s="68">
        <f t="shared" si="37"/>
        <v>0.56157265718105809</v>
      </c>
      <c r="Y825" s="109">
        <f t="shared" si="38"/>
        <v>0.31536384929339417</v>
      </c>
    </row>
    <row r="826" spans="2:25" x14ac:dyDescent="0.25">
      <c r="B826" s="26">
        <f>IF('Training Data'!A823="M",1,0)</f>
        <v>0</v>
      </c>
      <c r="C826" s="22">
        <f>IF('Training Data'!A823="F",1,0)</f>
        <v>1</v>
      </c>
      <c r="D826" s="26">
        <f>IF('Training Data'!$B823="H",1,0)</f>
        <v>0</v>
      </c>
      <c r="E826" s="22">
        <f>IF('Training Data'!$B823="A",1,0)</f>
        <v>1</v>
      </c>
      <c r="F826" s="37">
        <v>0</v>
      </c>
      <c r="G826" s="37">
        <v>0</v>
      </c>
      <c r="H826" s="37">
        <v>0</v>
      </c>
      <c r="I826" s="37">
        <v>0</v>
      </c>
      <c r="J826" s="37">
        <v>0</v>
      </c>
      <c r="K826" s="37">
        <v>0</v>
      </c>
      <c r="L826" s="37">
        <v>0</v>
      </c>
      <c r="M826" s="37">
        <v>0</v>
      </c>
      <c r="N826" s="37">
        <v>0</v>
      </c>
      <c r="O826" s="37">
        <v>0</v>
      </c>
      <c r="P826" s="37">
        <v>0</v>
      </c>
      <c r="Q826" s="37">
        <v>0</v>
      </c>
      <c r="R826" s="37">
        <v>0</v>
      </c>
      <c r="S826" s="37">
        <v>0</v>
      </c>
      <c r="T826" s="22">
        <v>0</v>
      </c>
      <c r="U826" s="24">
        <v>1</v>
      </c>
      <c r="V826" s="76">
        <v>0</v>
      </c>
      <c r="W826" s="71">
        <f t="shared" si="36"/>
        <v>-0.38233458467905479</v>
      </c>
      <c r="X826" s="68">
        <f t="shared" si="37"/>
        <v>0.40556394725733269</v>
      </c>
      <c r="Y826" s="109">
        <f t="shared" si="38"/>
        <v>0.16448211531494852</v>
      </c>
    </row>
    <row r="827" spans="2:25" x14ac:dyDescent="0.25">
      <c r="B827" s="26">
        <f>IF('Training Data'!A824="M",1,0)</f>
        <v>0</v>
      </c>
      <c r="C827" s="22">
        <f>IF('Training Data'!A824="F",1,0)</f>
        <v>1</v>
      </c>
      <c r="D827" s="26">
        <f>IF('Training Data'!$B824="H",1,0)</f>
        <v>1</v>
      </c>
      <c r="E827" s="22">
        <f>IF('Training Data'!$B824="A",1,0)</f>
        <v>0</v>
      </c>
      <c r="F827" s="37">
        <v>0</v>
      </c>
      <c r="G827" s="37">
        <v>0</v>
      </c>
      <c r="H827" s="37">
        <v>0</v>
      </c>
      <c r="I827" s="37">
        <v>0</v>
      </c>
      <c r="J827" s="37">
        <v>0</v>
      </c>
      <c r="K827" s="37">
        <v>0</v>
      </c>
      <c r="L827" s="37">
        <v>0</v>
      </c>
      <c r="M827" s="37">
        <v>0</v>
      </c>
      <c r="N827" s="37">
        <v>0</v>
      </c>
      <c r="O827" s="37">
        <v>1</v>
      </c>
      <c r="P827" s="37">
        <v>0</v>
      </c>
      <c r="Q827" s="37">
        <v>0</v>
      </c>
      <c r="R827" s="37">
        <v>0</v>
      </c>
      <c r="S827" s="37">
        <v>1</v>
      </c>
      <c r="T827" s="22">
        <v>0</v>
      </c>
      <c r="U827" s="24">
        <v>1</v>
      </c>
      <c r="V827" s="76">
        <v>0</v>
      </c>
      <c r="W827" s="71">
        <f t="shared" si="36"/>
        <v>-0.86653237399286354</v>
      </c>
      <c r="X827" s="68">
        <f t="shared" si="37"/>
        <v>0.29597635476501649</v>
      </c>
      <c r="Y827" s="109">
        <f t="shared" si="38"/>
        <v>8.7602002579986904E-2</v>
      </c>
    </row>
    <row r="828" spans="2:25" x14ac:dyDescent="0.25">
      <c r="B828" s="26">
        <f>IF('Training Data'!A825="M",1,0)</f>
        <v>0</v>
      </c>
      <c r="C828" s="22">
        <f>IF('Training Data'!A825="F",1,0)</f>
        <v>1</v>
      </c>
      <c r="D828" s="26">
        <f>IF('Training Data'!$B825="H",1,0)</f>
        <v>0</v>
      </c>
      <c r="E828" s="22">
        <f>IF('Training Data'!$B825="A",1,0)</f>
        <v>1</v>
      </c>
      <c r="F828" s="37">
        <v>0</v>
      </c>
      <c r="G828" s="37">
        <v>1</v>
      </c>
      <c r="H828" s="37">
        <v>0</v>
      </c>
      <c r="I828" s="37">
        <v>0</v>
      </c>
      <c r="J828" s="37">
        <v>0</v>
      </c>
      <c r="K828" s="37">
        <v>0</v>
      </c>
      <c r="L828" s="37">
        <v>0</v>
      </c>
      <c r="M828" s="37">
        <v>0</v>
      </c>
      <c r="N828" s="37">
        <v>0</v>
      </c>
      <c r="O828" s="37">
        <v>0</v>
      </c>
      <c r="P828" s="37">
        <v>0</v>
      </c>
      <c r="Q828" s="37">
        <v>0</v>
      </c>
      <c r="R828" s="37">
        <v>0</v>
      </c>
      <c r="S828" s="37">
        <v>0</v>
      </c>
      <c r="T828" s="22">
        <v>0</v>
      </c>
      <c r="U828" s="24">
        <v>1</v>
      </c>
      <c r="V828" s="76">
        <v>0</v>
      </c>
      <c r="W828" s="71">
        <f t="shared" si="36"/>
        <v>-3.5961772594359278</v>
      </c>
      <c r="X828" s="68">
        <f t="shared" si="37"/>
        <v>2.6696142084165087E-2</v>
      </c>
      <c r="Y828" s="109">
        <f t="shared" si="38"/>
        <v>7.1268400217793025E-4</v>
      </c>
    </row>
    <row r="829" spans="2:25" x14ac:dyDescent="0.25">
      <c r="B829" s="26">
        <f>IF('Training Data'!A826="M",1,0)</f>
        <v>1</v>
      </c>
      <c r="C829" s="22">
        <f>IF('Training Data'!A826="F",1,0)</f>
        <v>0</v>
      </c>
      <c r="D829" s="26">
        <f>IF('Training Data'!$B826="H",1,0)</f>
        <v>1</v>
      </c>
      <c r="E829" s="22">
        <f>IF('Training Data'!$B826="A",1,0)</f>
        <v>0</v>
      </c>
      <c r="F829" s="37">
        <v>0</v>
      </c>
      <c r="G829" s="37">
        <v>1</v>
      </c>
      <c r="H829" s="37">
        <v>0</v>
      </c>
      <c r="I829" s="37">
        <v>0</v>
      </c>
      <c r="J829" s="37">
        <v>0</v>
      </c>
      <c r="K829" s="37">
        <v>0</v>
      </c>
      <c r="L829" s="37">
        <v>0</v>
      </c>
      <c r="M829" s="37">
        <v>0</v>
      </c>
      <c r="N829" s="37">
        <v>0</v>
      </c>
      <c r="O829" s="37">
        <v>0</v>
      </c>
      <c r="P829" s="37">
        <v>0</v>
      </c>
      <c r="Q829" s="37">
        <v>0</v>
      </c>
      <c r="R829" s="37">
        <v>0</v>
      </c>
      <c r="S829" s="37">
        <v>1</v>
      </c>
      <c r="T829" s="22">
        <v>0</v>
      </c>
      <c r="U829" s="24">
        <v>1</v>
      </c>
      <c r="V829" s="76">
        <v>0</v>
      </c>
      <c r="W829" s="71">
        <f t="shared" si="36"/>
        <v>-5.8383269607686641</v>
      </c>
      <c r="X829" s="68">
        <f t="shared" si="37"/>
        <v>2.9052482464519192E-3</v>
      </c>
      <c r="Y829" s="109">
        <f t="shared" si="38"/>
        <v>8.440467373511951E-6</v>
      </c>
    </row>
    <row r="830" spans="2:25" x14ac:dyDescent="0.25">
      <c r="B830" s="26">
        <f>IF('Training Data'!A827="M",1,0)</f>
        <v>0</v>
      </c>
      <c r="C830" s="22">
        <f>IF('Training Data'!A827="F",1,0)</f>
        <v>1</v>
      </c>
      <c r="D830" s="26">
        <f>IF('Training Data'!$B827="H",1,0)</f>
        <v>0</v>
      </c>
      <c r="E830" s="22">
        <f>IF('Training Data'!$B827="A",1,0)</f>
        <v>1</v>
      </c>
      <c r="F830" s="37">
        <v>0</v>
      </c>
      <c r="G830" s="37">
        <v>0</v>
      </c>
      <c r="H830" s="37">
        <v>0</v>
      </c>
      <c r="I830" s="37">
        <v>0</v>
      </c>
      <c r="J830" s="37">
        <v>0</v>
      </c>
      <c r="K830" s="37">
        <v>0</v>
      </c>
      <c r="L830" s="37">
        <v>0</v>
      </c>
      <c r="M830" s="37">
        <v>0</v>
      </c>
      <c r="N830" s="37">
        <v>0</v>
      </c>
      <c r="O830" s="37">
        <v>0</v>
      </c>
      <c r="P830" s="37">
        <v>0</v>
      </c>
      <c r="Q830" s="37">
        <v>0</v>
      </c>
      <c r="R830" s="37">
        <v>0</v>
      </c>
      <c r="S830" s="37">
        <v>0</v>
      </c>
      <c r="T830" s="22">
        <v>0</v>
      </c>
      <c r="U830" s="24">
        <v>1</v>
      </c>
      <c r="V830" s="76">
        <v>0</v>
      </c>
      <c r="W830" s="71">
        <f t="shared" si="36"/>
        <v>-0.38233458467905479</v>
      </c>
      <c r="X830" s="68">
        <f t="shared" si="37"/>
        <v>0.40556394725733269</v>
      </c>
      <c r="Y830" s="109">
        <f t="shared" si="38"/>
        <v>0.16448211531494852</v>
      </c>
    </row>
    <row r="831" spans="2:25" x14ac:dyDescent="0.25">
      <c r="B831" s="26">
        <f>IF('Training Data'!A828="M",1,0)</f>
        <v>0</v>
      </c>
      <c r="C831" s="22">
        <f>IF('Training Data'!A828="F",1,0)</f>
        <v>1</v>
      </c>
      <c r="D831" s="26">
        <f>IF('Training Data'!$B828="H",1,0)</f>
        <v>1</v>
      </c>
      <c r="E831" s="22">
        <f>IF('Training Data'!$B828="A",1,0)</f>
        <v>0</v>
      </c>
      <c r="F831" s="37">
        <v>0</v>
      </c>
      <c r="G831" s="37">
        <v>0</v>
      </c>
      <c r="H831" s="37">
        <v>0</v>
      </c>
      <c r="I831" s="37">
        <v>0</v>
      </c>
      <c r="J831" s="37">
        <v>0</v>
      </c>
      <c r="K831" s="37">
        <v>0</v>
      </c>
      <c r="L831" s="37">
        <v>0</v>
      </c>
      <c r="M831" s="37">
        <v>0</v>
      </c>
      <c r="N831" s="37">
        <v>0</v>
      </c>
      <c r="O831" s="37">
        <v>0</v>
      </c>
      <c r="P831" s="37">
        <v>0</v>
      </c>
      <c r="Q831" s="37">
        <v>0</v>
      </c>
      <c r="R831" s="37">
        <v>0</v>
      </c>
      <c r="S831" s="37">
        <v>0</v>
      </c>
      <c r="T831" s="22">
        <v>0</v>
      </c>
      <c r="U831" s="24">
        <v>1</v>
      </c>
      <c r="V831" s="76">
        <v>0</v>
      </c>
      <c r="W831" s="71">
        <f t="shared" si="36"/>
        <v>-0.72444751721360601</v>
      </c>
      <c r="X831" s="68">
        <f t="shared" si="37"/>
        <v>0.32641436219367859</v>
      </c>
      <c r="Y831" s="109">
        <f t="shared" si="38"/>
        <v>0.10654633584630599</v>
      </c>
    </row>
    <row r="832" spans="2:25" x14ac:dyDescent="0.25">
      <c r="B832" s="26">
        <f>IF('Training Data'!A829="M",1,0)</f>
        <v>1</v>
      </c>
      <c r="C832" s="22">
        <f>IF('Training Data'!A829="F",1,0)</f>
        <v>0</v>
      </c>
      <c r="D832" s="26">
        <f>IF('Training Data'!$B829="H",1,0)</f>
        <v>1</v>
      </c>
      <c r="E832" s="22">
        <f>IF('Training Data'!$B829="A",1,0)</f>
        <v>0</v>
      </c>
      <c r="F832" s="37">
        <v>0</v>
      </c>
      <c r="G832" s="37">
        <v>0</v>
      </c>
      <c r="H832" s="37">
        <v>0</v>
      </c>
      <c r="I832" s="37">
        <v>0</v>
      </c>
      <c r="J832" s="37">
        <v>0</v>
      </c>
      <c r="K832" s="37">
        <v>0</v>
      </c>
      <c r="L832" s="37">
        <v>0</v>
      </c>
      <c r="M832" s="37">
        <v>0</v>
      </c>
      <c r="N832" s="37">
        <v>0</v>
      </c>
      <c r="O832" s="37">
        <v>0</v>
      </c>
      <c r="P832" s="37">
        <v>0</v>
      </c>
      <c r="Q832" s="37">
        <v>0</v>
      </c>
      <c r="R832" s="37">
        <v>0</v>
      </c>
      <c r="S832" s="37">
        <v>0</v>
      </c>
      <c r="T832" s="22">
        <v>0</v>
      </c>
      <c r="U832" s="24">
        <v>1</v>
      </c>
      <c r="V832" s="76">
        <v>0</v>
      </c>
      <c r="W832" s="71">
        <f t="shared" si="36"/>
        <v>-1.0675000042601366</v>
      </c>
      <c r="X832" s="68">
        <f t="shared" si="37"/>
        <v>0.25587880488556508</v>
      </c>
      <c r="Y832" s="109">
        <f t="shared" si="38"/>
        <v>6.547396278966508E-2</v>
      </c>
    </row>
    <row r="833" spans="2:25" x14ac:dyDescent="0.25">
      <c r="B833" s="26">
        <f>IF('Training Data'!A830="M",1,0)</f>
        <v>1</v>
      </c>
      <c r="C833" s="22">
        <f>IF('Training Data'!A830="F",1,0)</f>
        <v>0</v>
      </c>
      <c r="D833" s="26">
        <f>IF('Training Data'!$B830="H",1,0)</f>
        <v>0</v>
      </c>
      <c r="E833" s="22">
        <f>IF('Training Data'!$B830="A",1,0)</f>
        <v>1</v>
      </c>
      <c r="F833" s="37">
        <v>0</v>
      </c>
      <c r="G833" s="37">
        <v>1</v>
      </c>
      <c r="H833" s="37">
        <v>0</v>
      </c>
      <c r="I833" s="37">
        <v>0</v>
      </c>
      <c r="J833" s="37">
        <v>0</v>
      </c>
      <c r="K833" s="37">
        <v>0</v>
      </c>
      <c r="L833" s="37">
        <v>0</v>
      </c>
      <c r="M833" s="37">
        <v>0</v>
      </c>
      <c r="N833" s="37">
        <v>0</v>
      </c>
      <c r="O833" s="37">
        <v>0</v>
      </c>
      <c r="P833" s="37">
        <v>0</v>
      </c>
      <c r="Q833" s="37">
        <v>0</v>
      </c>
      <c r="R833" s="37">
        <v>0</v>
      </c>
      <c r="S833" s="37">
        <v>0</v>
      </c>
      <c r="T833" s="22">
        <v>0</v>
      </c>
      <c r="U833" s="24">
        <v>1</v>
      </c>
      <c r="V833" s="76">
        <v>0</v>
      </c>
      <c r="W833" s="71">
        <f t="shared" si="36"/>
        <v>-3.9392297464824582</v>
      </c>
      <c r="X833" s="68">
        <f t="shared" si="37"/>
        <v>1.9091616608609537E-2</v>
      </c>
      <c r="Y833" s="109">
        <f t="shared" si="38"/>
        <v>3.6448982473013549E-4</v>
      </c>
    </row>
    <row r="834" spans="2:25" x14ac:dyDescent="0.25">
      <c r="B834" s="26">
        <f>IF('Training Data'!A831="M",1,0)</f>
        <v>0</v>
      </c>
      <c r="C834" s="22">
        <f>IF('Training Data'!A831="F",1,0)</f>
        <v>1</v>
      </c>
      <c r="D834" s="26">
        <f>IF('Training Data'!$B831="H",1,0)</f>
        <v>0</v>
      </c>
      <c r="E834" s="22">
        <f>IF('Training Data'!$B831="A",1,0)</f>
        <v>1</v>
      </c>
      <c r="F834" s="37">
        <v>0</v>
      </c>
      <c r="G834" s="37">
        <v>0</v>
      </c>
      <c r="H834" s="37">
        <v>0</v>
      </c>
      <c r="I834" s="37">
        <v>0</v>
      </c>
      <c r="J834" s="37">
        <v>0</v>
      </c>
      <c r="K834" s="37">
        <v>0</v>
      </c>
      <c r="L834" s="37">
        <v>0</v>
      </c>
      <c r="M834" s="37">
        <v>0</v>
      </c>
      <c r="N834" s="37">
        <v>0</v>
      </c>
      <c r="O834" s="37">
        <v>0</v>
      </c>
      <c r="P834" s="37">
        <v>0</v>
      </c>
      <c r="Q834" s="37">
        <v>0</v>
      </c>
      <c r="R834" s="37">
        <v>0</v>
      </c>
      <c r="S834" s="37">
        <v>0</v>
      </c>
      <c r="T834" s="22">
        <v>0</v>
      </c>
      <c r="U834" s="24">
        <v>1</v>
      </c>
      <c r="V834" s="76">
        <v>0</v>
      </c>
      <c r="W834" s="71">
        <f t="shared" si="36"/>
        <v>-0.38233458467905479</v>
      </c>
      <c r="X834" s="68">
        <f t="shared" si="37"/>
        <v>0.40556394725733269</v>
      </c>
      <c r="Y834" s="109">
        <f t="shared" si="38"/>
        <v>0.16448211531494852</v>
      </c>
    </row>
    <row r="835" spans="2:25" x14ac:dyDescent="0.25">
      <c r="B835" s="26">
        <f>IF('Training Data'!A832="M",1,0)</f>
        <v>0</v>
      </c>
      <c r="C835" s="22">
        <f>IF('Training Data'!A832="F",1,0)</f>
        <v>1</v>
      </c>
      <c r="D835" s="26">
        <f>IF('Training Data'!$B832="H",1,0)</f>
        <v>0</v>
      </c>
      <c r="E835" s="22">
        <f>IF('Training Data'!$B832="A",1,0)</f>
        <v>1</v>
      </c>
      <c r="F835" s="37">
        <v>0</v>
      </c>
      <c r="G835" s="37">
        <v>0</v>
      </c>
      <c r="H835" s="37">
        <v>0</v>
      </c>
      <c r="I835" s="37">
        <v>0</v>
      </c>
      <c r="J835" s="37">
        <v>0</v>
      </c>
      <c r="K835" s="37">
        <v>0</v>
      </c>
      <c r="L835" s="37">
        <v>0</v>
      </c>
      <c r="M835" s="37">
        <v>0</v>
      </c>
      <c r="N835" s="37">
        <v>0</v>
      </c>
      <c r="O835" s="37">
        <v>0</v>
      </c>
      <c r="P835" s="37">
        <v>0</v>
      </c>
      <c r="Q835" s="37">
        <v>0</v>
      </c>
      <c r="R835" s="37">
        <v>0</v>
      </c>
      <c r="S835" s="37">
        <v>1</v>
      </c>
      <c r="T835" s="22">
        <v>0</v>
      </c>
      <c r="U835" s="24">
        <v>1</v>
      </c>
      <c r="V835" s="76">
        <v>0</v>
      </c>
      <c r="W835" s="71">
        <f t="shared" si="36"/>
        <v>-1.9393188664307099</v>
      </c>
      <c r="X835" s="68">
        <f t="shared" si="37"/>
        <v>0.12572270525354098</v>
      </c>
      <c r="Y835" s="109">
        <f t="shared" si="38"/>
        <v>1.5806198616268741E-2</v>
      </c>
    </row>
    <row r="836" spans="2:25" x14ac:dyDescent="0.25">
      <c r="B836" s="26">
        <f>IF('Training Data'!A833="M",1,0)</f>
        <v>0</v>
      </c>
      <c r="C836" s="22">
        <f>IF('Training Data'!A833="F",1,0)</f>
        <v>0</v>
      </c>
      <c r="D836" s="26">
        <f>IF('Training Data'!$B833="H",1,0)</f>
        <v>0</v>
      </c>
      <c r="E836" s="22">
        <f>IF('Training Data'!$B833="A",1,0)</f>
        <v>1</v>
      </c>
      <c r="F836" s="37">
        <v>0</v>
      </c>
      <c r="G836" s="37">
        <v>0</v>
      </c>
      <c r="H836" s="37">
        <v>1</v>
      </c>
      <c r="I836" s="37">
        <v>0</v>
      </c>
      <c r="J836" s="37">
        <v>0</v>
      </c>
      <c r="K836" s="37">
        <v>0</v>
      </c>
      <c r="L836" s="37">
        <v>0</v>
      </c>
      <c r="M836" s="37">
        <v>0</v>
      </c>
      <c r="N836" s="37">
        <v>0</v>
      </c>
      <c r="O836" s="37">
        <v>0</v>
      </c>
      <c r="P836" s="37">
        <v>0</v>
      </c>
      <c r="Q836" s="37">
        <v>0</v>
      </c>
      <c r="R836" s="37">
        <v>0</v>
      </c>
      <c r="S836" s="37">
        <v>1</v>
      </c>
      <c r="T836" s="22">
        <v>0</v>
      </c>
      <c r="U836" s="24">
        <v>1</v>
      </c>
      <c r="V836" s="76">
        <v>0</v>
      </c>
      <c r="W836" s="71">
        <f t="shared" si="36"/>
        <v>-3.7531252877512804</v>
      </c>
      <c r="X836" s="68">
        <f t="shared" si="37"/>
        <v>2.2907313542101616E-2</v>
      </c>
      <c r="Y836" s="109">
        <f t="shared" si="38"/>
        <v>5.2474501371615209E-4</v>
      </c>
    </row>
    <row r="837" spans="2:25" x14ac:dyDescent="0.25">
      <c r="B837" s="26">
        <f>IF('Training Data'!A834="M",1,0)</f>
        <v>0</v>
      </c>
      <c r="C837" s="22">
        <f>IF('Training Data'!A834="F",1,0)</f>
        <v>1</v>
      </c>
      <c r="D837" s="26">
        <f>IF('Training Data'!$B834="H",1,0)</f>
        <v>0</v>
      </c>
      <c r="E837" s="22">
        <f>IF('Training Data'!$B834="A",1,0)</f>
        <v>1</v>
      </c>
      <c r="F837" s="37">
        <v>0</v>
      </c>
      <c r="G837" s="37">
        <v>0</v>
      </c>
      <c r="H837" s="37">
        <v>0</v>
      </c>
      <c r="I837" s="37">
        <v>0</v>
      </c>
      <c r="J837" s="37">
        <v>0</v>
      </c>
      <c r="K837" s="37">
        <v>0</v>
      </c>
      <c r="L837" s="37">
        <v>0</v>
      </c>
      <c r="M837" s="37">
        <v>0</v>
      </c>
      <c r="N837" s="37">
        <v>0</v>
      </c>
      <c r="O837" s="37">
        <v>0</v>
      </c>
      <c r="P837" s="37">
        <v>1</v>
      </c>
      <c r="Q837" s="37">
        <v>0</v>
      </c>
      <c r="R837" s="37">
        <v>0</v>
      </c>
      <c r="S837" s="37">
        <v>0</v>
      </c>
      <c r="T837" s="22">
        <v>0</v>
      </c>
      <c r="U837" s="24">
        <v>1</v>
      </c>
      <c r="V837" s="76">
        <v>0</v>
      </c>
      <c r="W837" s="71">
        <f t="shared" ref="W837:W900" si="39">SUMPRODUCT($B$2:$U$2,B837:U837)</f>
        <v>-1.9630626556474189</v>
      </c>
      <c r="X837" s="68">
        <f t="shared" si="37"/>
        <v>0.1231359800227438</v>
      </c>
      <c r="Y837" s="109">
        <f t="shared" si="38"/>
        <v>1.5162469576161561E-2</v>
      </c>
    </row>
    <row r="838" spans="2:25" x14ac:dyDescent="0.25">
      <c r="B838" s="26">
        <f>IF('Training Data'!A835="M",1,0)</f>
        <v>1</v>
      </c>
      <c r="C838" s="22">
        <f>IF('Training Data'!A835="F",1,0)</f>
        <v>0</v>
      </c>
      <c r="D838" s="26">
        <f>IF('Training Data'!$B835="H",1,0)</f>
        <v>1</v>
      </c>
      <c r="E838" s="22">
        <f>IF('Training Data'!$B835="A",1,0)</f>
        <v>0</v>
      </c>
      <c r="F838" s="37">
        <v>0</v>
      </c>
      <c r="G838" s="37">
        <v>1</v>
      </c>
      <c r="H838" s="37">
        <v>1</v>
      </c>
      <c r="I838" s="37">
        <v>0</v>
      </c>
      <c r="J838" s="37">
        <v>0</v>
      </c>
      <c r="K838" s="37">
        <v>0</v>
      </c>
      <c r="L838" s="37">
        <v>0</v>
      </c>
      <c r="M838" s="37">
        <v>0</v>
      </c>
      <c r="N838" s="37">
        <v>0</v>
      </c>
      <c r="O838" s="37">
        <v>0</v>
      </c>
      <c r="P838" s="37">
        <v>0</v>
      </c>
      <c r="Q838" s="37">
        <v>0</v>
      </c>
      <c r="R838" s="37">
        <v>0</v>
      </c>
      <c r="S838" s="37">
        <v>0</v>
      </c>
      <c r="T838" s="22">
        <v>0</v>
      </c>
      <c r="U838" s="24">
        <v>1</v>
      </c>
      <c r="V838" s="76">
        <v>0</v>
      </c>
      <c r="W838" s="71">
        <f t="shared" si="39"/>
        <v>-6.5453159298991528</v>
      </c>
      <c r="X838" s="68">
        <f t="shared" ref="X838:X901" si="40">EXP(W838)/(1+EXP(W838))</f>
        <v>1.4347685546742615E-3</v>
      </c>
      <c r="Y838" s="109">
        <f t="shared" ref="Y838:Y901" si="41">(V838-X838)^2</f>
        <v>2.0585608054820694E-6</v>
      </c>
    </row>
    <row r="839" spans="2:25" x14ac:dyDescent="0.25">
      <c r="B839" s="26">
        <f>IF('Training Data'!A836="M",1,0)</f>
        <v>0</v>
      </c>
      <c r="C839" s="22">
        <f>IF('Training Data'!A836="F",1,0)</f>
        <v>0</v>
      </c>
      <c r="D839" s="26">
        <f>IF('Training Data'!$B836="H",1,0)</f>
        <v>1</v>
      </c>
      <c r="E839" s="22">
        <f>IF('Training Data'!$B836="A",1,0)</f>
        <v>0</v>
      </c>
      <c r="F839" s="37">
        <v>0</v>
      </c>
      <c r="G839" s="37">
        <v>1</v>
      </c>
      <c r="H839" s="37">
        <v>0</v>
      </c>
      <c r="I839" s="37">
        <v>0</v>
      </c>
      <c r="J839" s="37">
        <v>0</v>
      </c>
      <c r="K839" s="37">
        <v>0</v>
      </c>
      <c r="L839" s="37">
        <v>0</v>
      </c>
      <c r="M839" s="37">
        <v>0</v>
      </c>
      <c r="N839" s="37">
        <v>0</v>
      </c>
      <c r="O839" s="37">
        <v>1</v>
      </c>
      <c r="P839" s="37">
        <v>0</v>
      </c>
      <c r="Q839" s="37">
        <v>0</v>
      </c>
      <c r="R839" s="37">
        <v>0</v>
      </c>
      <c r="S839" s="37">
        <v>0</v>
      </c>
      <c r="T839" s="22">
        <v>0</v>
      </c>
      <c r="U839" s="24">
        <v>1</v>
      </c>
      <c r="V839" s="76">
        <v>0</v>
      </c>
      <c r="W839" s="71">
        <f t="shared" si="39"/>
        <v>-2.0732239374365085</v>
      </c>
      <c r="X839" s="68">
        <f t="shared" si="40"/>
        <v>0.11172668192160835</v>
      </c>
      <c r="Y839" s="109">
        <f t="shared" si="41"/>
        <v>1.2482851453212247E-2</v>
      </c>
    </row>
    <row r="840" spans="2:25" x14ac:dyDescent="0.25">
      <c r="B840" s="26">
        <f>IF('Training Data'!A837="M",1,0)</f>
        <v>1</v>
      </c>
      <c r="C840" s="22">
        <f>IF('Training Data'!A837="F",1,0)</f>
        <v>0</v>
      </c>
      <c r="D840" s="26">
        <f>IF('Training Data'!$B837="H",1,0)</f>
        <v>1</v>
      </c>
      <c r="E840" s="22">
        <f>IF('Training Data'!$B837="A",1,0)</f>
        <v>0</v>
      </c>
      <c r="F840" s="37">
        <v>0</v>
      </c>
      <c r="G840" s="37">
        <v>0</v>
      </c>
      <c r="H840" s="37">
        <v>0</v>
      </c>
      <c r="I840" s="37">
        <v>0</v>
      </c>
      <c r="J840" s="37">
        <v>0</v>
      </c>
      <c r="K840" s="37">
        <v>0</v>
      </c>
      <c r="L840" s="37">
        <v>0</v>
      </c>
      <c r="M840" s="37">
        <v>0</v>
      </c>
      <c r="N840" s="37">
        <v>0</v>
      </c>
      <c r="O840" s="37">
        <v>0</v>
      </c>
      <c r="P840" s="37">
        <v>0</v>
      </c>
      <c r="Q840" s="37">
        <v>0</v>
      </c>
      <c r="R840" s="37">
        <v>0</v>
      </c>
      <c r="S840" s="37">
        <v>0</v>
      </c>
      <c r="T840" s="22">
        <v>0</v>
      </c>
      <c r="U840" s="24">
        <v>1</v>
      </c>
      <c r="V840" s="76">
        <v>0</v>
      </c>
      <c r="W840" s="71">
        <f t="shared" si="39"/>
        <v>-1.0675000042601366</v>
      </c>
      <c r="X840" s="68">
        <f t="shared" si="40"/>
        <v>0.25587880488556508</v>
      </c>
      <c r="Y840" s="109">
        <f t="shared" si="41"/>
        <v>6.547396278966508E-2</v>
      </c>
    </row>
    <row r="841" spans="2:25" x14ac:dyDescent="0.25">
      <c r="B841" s="26">
        <f>IF('Training Data'!A838="M",1,0)</f>
        <v>1</v>
      </c>
      <c r="C841" s="22">
        <f>IF('Training Data'!A838="F",1,0)</f>
        <v>0</v>
      </c>
      <c r="D841" s="26">
        <f>IF('Training Data'!$B838="H",1,0)</f>
        <v>1</v>
      </c>
      <c r="E841" s="22">
        <f>IF('Training Data'!$B838="A",1,0)</f>
        <v>0</v>
      </c>
      <c r="F841" s="37">
        <v>0</v>
      </c>
      <c r="G841" s="37">
        <v>0</v>
      </c>
      <c r="H841" s="37">
        <v>1</v>
      </c>
      <c r="I841" s="37">
        <v>0</v>
      </c>
      <c r="J841" s="37">
        <v>0</v>
      </c>
      <c r="K841" s="37">
        <v>0</v>
      </c>
      <c r="L841" s="37">
        <v>0</v>
      </c>
      <c r="M841" s="37">
        <v>0</v>
      </c>
      <c r="N841" s="37">
        <v>0</v>
      </c>
      <c r="O841" s="37">
        <v>0</v>
      </c>
      <c r="P841" s="37">
        <v>0</v>
      </c>
      <c r="Q841" s="37">
        <v>0</v>
      </c>
      <c r="R841" s="37">
        <v>0</v>
      </c>
      <c r="S841" s="37">
        <v>0</v>
      </c>
      <c r="T841" s="22">
        <v>0</v>
      </c>
      <c r="U841" s="24">
        <v>1</v>
      </c>
      <c r="V841" s="76">
        <v>0</v>
      </c>
      <c r="W841" s="71">
        <f t="shared" si="39"/>
        <v>-3.3314732551422797</v>
      </c>
      <c r="X841" s="68">
        <f t="shared" si="40"/>
        <v>3.450711309436675E-2</v>
      </c>
      <c r="Y841" s="109">
        <f t="shared" si="41"/>
        <v>1.1907408541074172E-3</v>
      </c>
    </row>
    <row r="842" spans="2:25" x14ac:dyDescent="0.25">
      <c r="B842" s="26">
        <f>IF('Training Data'!A839="M",1,0)</f>
        <v>0</v>
      </c>
      <c r="C842" s="22">
        <f>IF('Training Data'!A839="F",1,0)</f>
        <v>1</v>
      </c>
      <c r="D842" s="26">
        <f>IF('Training Data'!$B839="H",1,0)</f>
        <v>1</v>
      </c>
      <c r="E842" s="22">
        <f>IF('Training Data'!$B839="A",1,0)</f>
        <v>0</v>
      </c>
      <c r="F842" s="37">
        <v>0</v>
      </c>
      <c r="G842" s="37">
        <v>1</v>
      </c>
      <c r="H842" s="37">
        <v>0</v>
      </c>
      <c r="I842" s="37">
        <v>0</v>
      </c>
      <c r="J842" s="37">
        <v>0</v>
      </c>
      <c r="K842" s="37">
        <v>0</v>
      </c>
      <c r="L842" s="37">
        <v>0</v>
      </c>
      <c r="M842" s="37">
        <v>0</v>
      </c>
      <c r="N842" s="37">
        <v>0</v>
      </c>
      <c r="O842" s="37">
        <v>0</v>
      </c>
      <c r="P842" s="37">
        <v>0</v>
      </c>
      <c r="Q842" s="37">
        <v>0</v>
      </c>
      <c r="R842" s="37">
        <v>0</v>
      </c>
      <c r="S842" s="37">
        <v>0</v>
      </c>
      <c r="T842" s="22">
        <v>1</v>
      </c>
      <c r="U842" s="24">
        <v>1</v>
      </c>
      <c r="V842" s="76">
        <v>0</v>
      </c>
      <c r="W842" s="71">
        <f t="shared" si="39"/>
        <v>-1.6137563448864625</v>
      </c>
      <c r="X842" s="68">
        <f t="shared" si="40"/>
        <v>0.16606774744311653</v>
      </c>
      <c r="Y842" s="109">
        <f t="shared" si="41"/>
        <v>2.7578496740830738E-2</v>
      </c>
    </row>
    <row r="843" spans="2:25" x14ac:dyDescent="0.25">
      <c r="B843" s="26">
        <f>IF('Training Data'!A840="M",1,0)</f>
        <v>0</v>
      </c>
      <c r="C843" s="22">
        <f>IF('Training Data'!A840="F",1,0)</f>
        <v>1</v>
      </c>
      <c r="D843" s="26">
        <f>IF('Training Data'!$B840="H",1,0)</f>
        <v>0</v>
      </c>
      <c r="E843" s="22">
        <f>IF('Training Data'!$B840="A",1,0)</f>
        <v>1</v>
      </c>
      <c r="F843" s="37">
        <v>0</v>
      </c>
      <c r="G843" s="37">
        <v>1</v>
      </c>
      <c r="H843" s="37">
        <v>0</v>
      </c>
      <c r="I843" s="37">
        <v>0</v>
      </c>
      <c r="J843" s="37">
        <v>0</v>
      </c>
      <c r="K843" s="37">
        <v>0</v>
      </c>
      <c r="L843" s="37">
        <v>0</v>
      </c>
      <c r="M843" s="37">
        <v>0</v>
      </c>
      <c r="N843" s="37">
        <v>0</v>
      </c>
      <c r="O843" s="37">
        <v>0</v>
      </c>
      <c r="P843" s="37">
        <v>0</v>
      </c>
      <c r="Q843" s="37">
        <v>1</v>
      </c>
      <c r="R843" s="37">
        <v>0</v>
      </c>
      <c r="S843" s="37">
        <v>0</v>
      </c>
      <c r="T843" s="22">
        <v>0</v>
      </c>
      <c r="U843" s="24">
        <v>1</v>
      </c>
      <c r="V843" s="76">
        <v>0</v>
      </c>
      <c r="W843" s="71">
        <f t="shared" si="39"/>
        <v>-1.6660310914788092</v>
      </c>
      <c r="X843" s="68">
        <f t="shared" si="40"/>
        <v>0.15895405502602344</v>
      </c>
      <c r="Y843" s="109">
        <f t="shared" si="41"/>
        <v>2.526639160921609E-2</v>
      </c>
    </row>
    <row r="844" spans="2:25" x14ac:dyDescent="0.25">
      <c r="B844" s="26">
        <f>IF('Training Data'!A841="M",1,0)</f>
        <v>0</v>
      </c>
      <c r="C844" s="22">
        <f>IF('Training Data'!A841="F",1,0)</f>
        <v>0</v>
      </c>
      <c r="D844" s="26">
        <f>IF('Training Data'!$B841="H",1,0)</f>
        <v>1</v>
      </c>
      <c r="E844" s="22">
        <f>IF('Training Data'!$B841="A",1,0)</f>
        <v>0</v>
      </c>
      <c r="F844" s="37">
        <v>0</v>
      </c>
      <c r="G844" s="37">
        <v>0</v>
      </c>
      <c r="H844" s="37">
        <v>0</v>
      </c>
      <c r="I844" s="37">
        <v>0</v>
      </c>
      <c r="J844" s="37">
        <v>0</v>
      </c>
      <c r="K844" s="37">
        <v>0</v>
      </c>
      <c r="L844" s="37">
        <v>0</v>
      </c>
      <c r="M844" s="37">
        <v>0</v>
      </c>
      <c r="N844" s="37">
        <v>0</v>
      </c>
      <c r="O844" s="37">
        <v>0</v>
      </c>
      <c r="P844" s="37">
        <v>0</v>
      </c>
      <c r="Q844" s="37">
        <v>0</v>
      </c>
      <c r="R844" s="37">
        <v>0</v>
      </c>
      <c r="S844" s="37">
        <v>0</v>
      </c>
      <c r="T844" s="22">
        <v>0</v>
      </c>
      <c r="U844" s="24">
        <v>1</v>
      </c>
      <c r="V844" s="76">
        <v>0</v>
      </c>
      <c r="W844" s="71">
        <f t="shared" si="39"/>
        <v>-0.27428068765203323</v>
      </c>
      <c r="X844" s="68">
        <f t="shared" si="40"/>
        <v>0.43185649579712315</v>
      </c>
      <c r="Y844" s="109">
        <f t="shared" si="41"/>
        <v>0.18650003296217066</v>
      </c>
    </row>
    <row r="845" spans="2:25" x14ac:dyDescent="0.25">
      <c r="B845" s="26">
        <f>IF('Training Data'!A842="M",1,0)</f>
        <v>0</v>
      </c>
      <c r="C845" s="22">
        <f>IF('Training Data'!A842="F",1,0)</f>
        <v>1</v>
      </c>
      <c r="D845" s="26">
        <f>IF('Training Data'!$B842="H",1,0)</f>
        <v>1</v>
      </c>
      <c r="E845" s="22">
        <f>IF('Training Data'!$B842="A",1,0)</f>
        <v>0</v>
      </c>
      <c r="F845" s="37">
        <v>0</v>
      </c>
      <c r="G845" s="37">
        <v>0</v>
      </c>
      <c r="H845" s="37">
        <v>1</v>
      </c>
      <c r="I845" s="37">
        <v>0</v>
      </c>
      <c r="J845" s="37">
        <v>0</v>
      </c>
      <c r="K845" s="37">
        <v>0</v>
      </c>
      <c r="L845" s="37">
        <v>0</v>
      </c>
      <c r="M845" s="37">
        <v>0</v>
      </c>
      <c r="N845" s="37">
        <v>0</v>
      </c>
      <c r="O845" s="37">
        <v>0</v>
      </c>
      <c r="P845" s="37">
        <v>0</v>
      </c>
      <c r="Q845" s="37">
        <v>0</v>
      </c>
      <c r="R845" s="37">
        <v>0</v>
      </c>
      <c r="S845" s="37">
        <v>0</v>
      </c>
      <c r="T845" s="22">
        <v>0</v>
      </c>
      <c r="U845" s="24">
        <v>1</v>
      </c>
      <c r="V845" s="76">
        <v>0</v>
      </c>
      <c r="W845" s="71">
        <f t="shared" si="39"/>
        <v>-2.9884207680957493</v>
      </c>
      <c r="X845" s="68">
        <f t="shared" si="40"/>
        <v>4.7951734075108492E-2</v>
      </c>
      <c r="Y845" s="109">
        <f t="shared" si="41"/>
        <v>2.299368800809921E-3</v>
      </c>
    </row>
    <row r="846" spans="2:25" x14ac:dyDescent="0.25">
      <c r="B846" s="26">
        <f>IF('Training Data'!A843="M",1,0)</f>
        <v>1</v>
      </c>
      <c r="C846" s="22">
        <f>IF('Training Data'!A843="F",1,0)</f>
        <v>0</v>
      </c>
      <c r="D846" s="26">
        <f>IF('Training Data'!$B843="H",1,0)</f>
        <v>1</v>
      </c>
      <c r="E846" s="22">
        <f>IF('Training Data'!$B843="A",1,0)</f>
        <v>0</v>
      </c>
      <c r="F846" s="37">
        <v>0</v>
      </c>
      <c r="G846" s="37">
        <v>0</v>
      </c>
      <c r="H846" s="37">
        <v>0</v>
      </c>
      <c r="I846" s="37">
        <v>0</v>
      </c>
      <c r="J846" s="37">
        <v>0</v>
      </c>
      <c r="K846" s="37">
        <v>0</v>
      </c>
      <c r="L846" s="37">
        <v>0</v>
      </c>
      <c r="M846" s="37">
        <v>0</v>
      </c>
      <c r="N846" s="37">
        <v>0</v>
      </c>
      <c r="O846" s="37">
        <v>0</v>
      </c>
      <c r="P846" s="37">
        <v>0</v>
      </c>
      <c r="Q846" s="37">
        <v>0</v>
      </c>
      <c r="R846" s="37">
        <v>0</v>
      </c>
      <c r="S846" s="37">
        <v>0</v>
      </c>
      <c r="T846" s="22">
        <v>0</v>
      </c>
      <c r="U846" s="24">
        <v>1</v>
      </c>
      <c r="V846" s="76">
        <v>0</v>
      </c>
      <c r="W846" s="71">
        <f t="shared" si="39"/>
        <v>-1.0675000042601366</v>
      </c>
      <c r="X846" s="68">
        <f t="shared" si="40"/>
        <v>0.25587880488556508</v>
      </c>
      <c r="Y846" s="109">
        <f t="shared" si="41"/>
        <v>6.547396278966508E-2</v>
      </c>
    </row>
    <row r="847" spans="2:25" x14ac:dyDescent="0.25">
      <c r="B847" s="26">
        <f>IF('Training Data'!A844="M",1,0)</f>
        <v>0</v>
      </c>
      <c r="C847" s="22">
        <f>IF('Training Data'!A844="F",1,0)</f>
        <v>0</v>
      </c>
      <c r="D847" s="26">
        <f>IF('Training Data'!$B844="H",1,0)</f>
        <v>0</v>
      </c>
      <c r="E847" s="22">
        <f>IF('Training Data'!$B844="A",1,0)</f>
        <v>0</v>
      </c>
      <c r="F847" s="37">
        <v>0</v>
      </c>
      <c r="G847" s="37">
        <v>0</v>
      </c>
      <c r="H847" s="37">
        <v>0</v>
      </c>
      <c r="I847" s="37">
        <v>0</v>
      </c>
      <c r="J847" s="37">
        <v>1</v>
      </c>
      <c r="K847" s="37">
        <v>0</v>
      </c>
      <c r="L847" s="37">
        <v>0</v>
      </c>
      <c r="M847" s="37">
        <v>0</v>
      </c>
      <c r="N847" s="37">
        <v>0</v>
      </c>
      <c r="O847" s="37">
        <v>0</v>
      </c>
      <c r="P847" s="37">
        <v>0</v>
      </c>
      <c r="Q847" s="37">
        <v>0</v>
      </c>
      <c r="R847" s="37">
        <v>0</v>
      </c>
      <c r="S847" s="37">
        <v>1</v>
      </c>
      <c r="T847" s="22">
        <v>0</v>
      </c>
      <c r="U847" s="24">
        <v>1</v>
      </c>
      <c r="V847" s="76">
        <v>0</v>
      </c>
      <c r="W847" s="71">
        <f t="shared" si="39"/>
        <v>1.4370490442174004</v>
      </c>
      <c r="X847" s="68">
        <f t="shared" si="40"/>
        <v>0.80799726303301178</v>
      </c>
      <c r="Y847" s="109">
        <f t="shared" si="41"/>
        <v>0.65285957706883802</v>
      </c>
    </row>
    <row r="848" spans="2:25" x14ac:dyDescent="0.25">
      <c r="B848" s="26">
        <f>IF('Training Data'!A845="M",1,0)</f>
        <v>1</v>
      </c>
      <c r="C848" s="22">
        <f>IF('Training Data'!A845="F",1,0)</f>
        <v>0</v>
      </c>
      <c r="D848" s="26">
        <f>IF('Training Data'!$B845="H",1,0)</f>
        <v>0</v>
      </c>
      <c r="E848" s="22">
        <f>IF('Training Data'!$B845="A",1,0)</f>
        <v>1</v>
      </c>
      <c r="F848" s="37">
        <v>0</v>
      </c>
      <c r="G848" s="37">
        <v>0</v>
      </c>
      <c r="H848" s="37">
        <v>0</v>
      </c>
      <c r="I848" s="37">
        <v>0</v>
      </c>
      <c r="J848" s="37">
        <v>0</v>
      </c>
      <c r="K848" s="37">
        <v>0</v>
      </c>
      <c r="L848" s="37">
        <v>0</v>
      </c>
      <c r="M848" s="37">
        <v>0</v>
      </c>
      <c r="N848" s="37">
        <v>0</v>
      </c>
      <c r="O848" s="37">
        <v>0</v>
      </c>
      <c r="P848" s="37">
        <v>0</v>
      </c>
      <c r="Q848" s="37">
        <v>0</v>
      </c>
      <c r="R848" s="37">
        <v>0</v>
      </c>
      <c r="S848" s="37">
        <v>0</v>
      </c>
      <c r="T848" s="22">
        <v>0</v>
      </c>
      <c r="U848" s="24">
        <v>1</v>
      </c>
      <c r="V848" s="76">
        <v>0</v>
      </c>
      <c r="W848" s="71">
        <f t="shared" si="39"/>
        <v>-0.72538707172558525</v>
      </c>
      <c r="X848" s="68">
        <f t="shared" si="40"/>
        <v>0.32620781789864178</v>
      </c>
      <c r="Y848" s="109">
        <f t="shared" si="41"/>
        <v>0.10641154045819344</v>
      </c>
    </row>
    <row r="849" spans="2:25" x14ac:dyDescent="0.25">
      <c r="B849" s="26">
        <f>IF('Training Data'!A846="M",1,0)</f>
        <v>1</v>
      </c>
      <c r="C849" s="22">
        <f>IF('Training Data'!A846="F",1,0)</f>
        <v>0</v>
      </c>
      <c r="D849" s="26">
        <f>IF('Training Data'!$B846="H",1,0)</f>
        <v>0</v>
      </c>
      <c r="E849" s="22">
        <f>IF('Training Data'!$B846="A",1,0)</f>
        <v>1</v>
      </c>
      <c r="F849" s="37">
        <v>0</v>
      </c>
      <c r="G849" s="37">
        <v>1</v>
      </c>
      <c r="H849" s="37">
        <v>1</v>
      </c>
      <c r="I849" s="37">
        <v>0</v>
      </c>
      <c r="J849" s="37">
        <v>0</v>
      </c>
      <c r="K849" s="37">
        <v>0</v>
      </c>
      <c r="L849" s="37">
        <v>0</v>
      </c>
      <c r="M849" s="37">
        <v>0</v>
      </c>
      <c r="N849" s="37">
        <v>0</v>
      </c>
      <c r="O849" s="37">
        <v>0</v>
      </c>
      <c r="P849" s="37">
        <v>0</v>
      </c>
      <c r="Q849" s="37">
        <v>0</v>
      </c>
      <c r="R849" s="37">
        <v>0</v>
      </c>
      <c r="S849" s="37">
        <v>0</v>
      </c>
      <c r="T849" s="22">
        <v>0</v>
      </c>
      <c r="U849" s="24">
        <v>1</v>
      </c>
      <c r="V849" s="76">
        <v>0</v>
      </c>
      <c r="W849" s="71">
        <f t="shared" si="39"/>
        <v>-6.2032029973646017</v>
      </c>
      <c r="X849" s="68">
        <f t="shared" si="40"/>
        <v>2.0188567467391639E-3</v>
      </c>
      <c r="Y849" s="109">
        <f t="shared" si="41"/>
        <v>4.0757825638542407E-6</v>
      </c>
    </row>
    <row r="850" spans="2:25" x14ac:dyDescent="0.25">
      <c r="B850" s="26">
        <f>IF('Training Data'!A847="M",1,0)</f>
        <v>1</v>
      </c>
      <c r="C850" s="22">
        <f>IF('Training Data'!A847="F",1,0)</f>
        <v>0</v>
      </c>
      <c r="D850" s="26">
        <f>IF('Training Data'!$B847="H",1,0)</f>
        <v>1</v>
      </c>
      <c r="E850" s="22">
        <f>IF('Training Data'!$B847="A",1,0)</f>
        <v>0</v>
      </c>
      <c r="F850" s="37">
        <v>0</v>
      </c>
      <c r="G850" s="37">
        <v>0</v>
      </c>
      <c r="H850" s="37">
        <v>0</v>
      </c>
      <c r="I850" s="37">
        <v>0</v>
      </c>
      <c r="J850" s="37">
        <v>0</v>
      </c>
      <c r="K850" s="37">
        <v>0</v>
      </c>
      <c r="L850" s="37">
        <v>0</v>
      </c>
      <c r="M850" s="37">
        <v>0</v>
      </c>
      <c r="N850" s="37">
        <v>0</v>
      </c>
      <c r="O850" s="37">
        <v>0</v>
      </c>
      <c r="P850" s="37">
        <v>0</v>
      </c>
      <c r="Q850" s="37">
        <v>0</v>
      </c>
      <c r="R850" s="37">
        <v>0</v>
      </c>
      <c r="S850" s="37">
        <v>0</v>
      </c>
      <c r="T850" s="22">
        <v>0</v>
      </c>
      <c r="U850" s="24">
        <v>1</v>
      </c>
      <c r="V850" s="76">
        <v>0</v>
      </c>
      <c r="W850" s="71">
        <f t="shared" si="39"/>
        <v>-1.0675000042601366</v>
      </c>
      <c r="X850" s="68">
        <f t="shared" si="40"/>
        <v>0.25587880488556508</v>
      </c>
      <c r="Y850" s="109">
        <f t="shared" si="41"/>
        <v>6.547396278966508E-2</v>
      </c>
    </row>
    <row r="851" spans="2:25" x14ac:dyDescent="0.25">
      <c r="B851" s="26">
        <f>IF('Training Data'!A848="M",1,0)</f>
        <v>0</v>
      </c>
      <c r="C851" s="22">
        <f>IF('Training Data'!A848="F",1,0)</f>
        <v>1</v>
      </c>
      <c r="D851" s="26">
        <f>IF('Training Data'!$B848="H",1,0)</f>
        <v>1</v>
      </c>
      <c r="E851" s="22">
        <f>IF('Training Data'!$B848="A",1,0)</f>
        <v>0</v>
      </c>
      <c r="F851" s="37">
        <v>0</v>
      </c>
      <c r="G851" s="37">
        <v>0</v>
      </c>
      <c r="H851" s="37">
        <v>1</v>
      </c>
      <c r="I851" s="37">
        <v>0</v>
      </c>
      <c r="J851" s="37">
        <v>0</v>
      </c>
      <c r="K851" s="37">
        <v>0</v>
      </c>
      <c r="L851" s="37">
        <v>0</v>
      </c>
      <c r="M851" s="37">
        <v>0</v>
      </c>
      <c r="N851" s="37">
        <v>0</v>
      </c>
      <c r="O851" s="37">
        <v>0</v>
      </c>
      <c r="P851" s="37">
        <v>1</v>
      </c>
      <c r="Q851" s="37">
        <v>0</v>
      </c>
      <c r="R851" s="37">
        <v>0</v>
      </c>
      <c r="S851" s="37">
        <v>1</v>
      </c>
      <c r="T851" s="22">
        <v>1</v>
      </c>
      <c r="U851" s="24">
        <v>1</v>
      </c>
      <c r="V851" s="76">
        <v>0</v>
      </c>
      <c r="W851" s="71">
        <f t="shared" si="39"/>
        <v>-3.8015992737317519</v>
      </c>
      <c r="X851" s="68">
        <f t="shared" si="40"/>
        <v>2.1847068670406925E-2</v>
      </c>
      <c r="Y851" s="109">
        <f t="shared" si="41"/>
        <v>4.7729440948947582E-4</v>
      </c>
    </row>
    <row r="852" spans="2:25" x14ac:dyDescent="0.25">
      <c r="B852" s="26">
        <f>IF('Training Data'!A849="M",1,0)</f>
        <v>0</v>
      </c>
      <c r="C852" s="22">
        <f>IF('Training Data'!A849="F",1,0)</f>
        <v>1</v>
      </c>
      <c r="D852" s="26">
        <f>IF('Training Data'!$B849="H",1,0)</f>
        <v>0</v>
      </c>
      <c r="E852" s="22">
        <f>IF('Training Data'!$B849="A",1,0)</f>
        <v>1</v>
      </c>
      <c r="F852" s="37">
        <v>0</v>
      </c>
      <c r="G852" s="37">
        <v>0</v>
      </c>
      <c r="H852" s="37">
        <v>1</v>
      </c>
      <c r="I852" s="37">
        <v>0</v>
      </c>
      <c r="J852" s="37">
        <v>0</v>
      </c>
      <c r="K852" s="37">
        <v>0</v>
      </c>
      <c r="L852" s="37">
        <v>0</v>
      </c>
      <c r="M852" s="37">
        <v>0</v>
      </c>
      <c r="N852" s="37">
        <v>0</v>
      </c>
      <c r="O852" s="37">
        <v>0</v>
      </c>
      <c r="P852" s="37">
        <v>1</v>
      </c>
      <c r="Q852" s="37">
        <v>0</v>
      </c>
      <c r="R852" s="37">
        <v>0</v>
      </c>
      <c r="S852" s="37">
        <v>0</v>
      </c>
      <c r="T852" s="22">
        <v>0</v>
      </c>
      <c r="U852" s="24">
        <v>1</v>
      </c>
      <c r="V852" s="76">
        <v>0</v>
      </c>
      <c r="W852" s="71">
        <f t="shared" si="39"/>
        <v>-4.2270359065295624</v>
      </c>
      <c r="X852" s="68">
        <f t="shared" si="40"/>
        <v>1.4385622548107678E-2</v>
      </c>
      <c r="Y852" s="109">
        <f t="shared" si="41"/>
        <v>2.0694613609662405E-4</v>
      </c>
    </row>
    <row r="853" spans="2:25" x14ac:dyDescent="0.25">
      <c r="B853" s="26">
        <f>IF('Training Data'!A850="M",1,0)</f>
        <v>0</v>
      </c>
      <c r="C853" s="22">
        <f>IF('Training Data'!A850="F",1,0)</f>
        <v>1</v>
      </c>
      <c r="D853" s="26">
        <f>IF('Training Data'!$B850="H",1,0)</f>
        <v>0</v>
      </c>
      <c r="E853" s="22">
        <f>IF('Training Data'!$B850="A",1,0)</f>
        <v>1</v>
      </c>
      <c r="F853" s="37">
        <v>0</v>
      </c>
      <c r="G853" s="37">
        <v>1</v>
      </c>
      <c r="H853" s="37">
        <v>0</v>
      </c>
      <c r="I853" s="37">
        <v>0</v>
      </c>
      <c r="J853" s="37">
        <v>0</v>
      </c>
      <c r="K853" s="37">
        <v>0</v>
      </c>
      <c r="L853" s="37">
        <v>0</v>
      </c>
      <c r="M853" s="37">
        <v>0</v>
      </c>
      <c r="N853" s="37">
        <v>0</v>
      </c>
      <c r="O853" s="37">
        <v>0</v>
      </c>
      <c r="P853" s="37">
        <v>0</v>
      </c>
      <c r="Q853" s="37">
        <v>0</v>
      </c>
      <c r="R853" s="37">
        <v>0</v>
      </c>
      <c r="S853" s="37">
        <v>0</v>
      </c>
      <c r="T853" s="22">
        <v>0</v>
      </c>
      <c r="U853" s="24">
        <v>1</v>
      </c>
      <c r="V853" s="76">
        <v>0</v>
      </c>
      <c r="W853" s="71">
        <f t="shared" si="39"/>
        <v>-3.5961772594359278</v>
      </c>
      <c r="X853" s="68">
        <f t="shared" si="40"/>
        <v>2.6696142084165087E-2</v>
      </c>
      <c r="Y853" s="109">
        <f t="shared" si="41"/>
        <v>7.1268400217793025E-4</v>
      </c>
    </row>
    <row r="854" spans="2:25" x14ac:dyDescent="0.25">
      <c r="B854" s="26">
        <f>IF('Training Data'!A851="M",1,0)</f>
        <v>1</v>
      </c>
      <c r="C854" s="22">
        <f>IF('Training Data'!A851="F",1,0)</f>
        <v>0</v>
      </c>
      <c r="D854" s="26">
        <f>IF('Training Data'!$B851="H",1,0)</f>
        <v>0</v>
      </c>
      <c r="E854" s="22">
        <f>IF('Training Data'!$B851="A",1,0)</f>
        <v>1</v>
      </c>
      <c r="F854" s="37">
        <v>0</v>
      </c>
      <c r="G854" s="37">
        <v>0</v>
      </c>
      <c r="H854" s="37">
        <v>1</v>
      </c>
      <c r="I854" s="37">
        <v>0</v>
      </c>
      <c r="J854" s="37">
        <v>0</v>
      </c>
      <c r="K854" s="37">
        <v>0</v>
      </c>
      <c r="L854" s="37">
        <v>0</v>
      </c>
      <c r="M854" s="37">
        <v>0</v>
      </c>
      <c r="N854" s="37">
        <v>0</v>
      </c>
      <c r="O854" s="37">
        <v>0</v>
      </c>
      <c r="P854" s="37">
        <v>0</v>
      </c>
      <c r="Q854" s="37">
        <v>0</v>
      </c>
      <c r="R854" s="37">
        <v>0</v>
      </c>
      <c r="S854" s="37">
        <v>0</v>
      </c>
      <c r="T854" s="22">
        <v>0</v>
      </c>
      <c r="U854" s="24">
        <v>1</v>
      </c>
      <c r="V854" s="76">
        <v>0</v>
      </c>
      <c r="W854" s="71">
        <f t="shared" si="39"/>
        <v>-2.9893603226077285</v>
      </c>
      <c r="X854" s="68">
        <f t="shared" si="40"/>
        <v>4.7908859402388489E-2</v>
      </c>
      <c r="Y854" s="109">
        <f t="shared" si="41"/>
        <v>2.2952588092378279E-3</v>
      </c>
    </row>
    <row r="855" spans="2:25" x14ac:dyDescent="0.25">
      <c r="B855" s="26">
        <f>IF('Training Data'!A852="M",1,0)</f>
        <v>1</v>
      </c>
      <c r="C855" s="22">
        <f>IF('Training Data'!A852="F",1,0)</f>
        <v>0</v>
      </c>
      <c r="D855" s="26">
        <f>IF('Training Data'!$B852="H",1,0)</f>
        <v>1</v>
      </c>
      <c r="E855" s="22">
        <f>IF('Training Data'!$B852="A",1,0)</f>
        <v>0</v>
      </c>
      <c r="F855" s="37">
        <v>0</v>
      </c>
      <c r="G855" s="37">
        <v>0</v>
      </c>
      <c r="H855" s="37">
        <v>0</v>
      </c>
      <c r="I855" s="37">
        <v>0</v>
      </c>
      <c r="J855" s="37">
        <v>0</v>
      </c>
      <c r="K855" s="37">
        <v>0</v>
      </c>
      <c r="L855" s="37">
        <v>0</v>
      </c>
      <c r="M855" s="37">
        <v>0</v>
      </c>
      <c r="N855" s="37">
        <v>0</v>
      </c>
      <c r="O855" s="37">
        <v>0</v>
      </c>
      <c r="P855" s="37">
        <v>0</v>
      </c>
      <c r="Q855" s="37">
        <v>0</v>
      </c>
      <c r="R855" s="37">
        <v>0</v>
      </c>
      <c r="S855" s="37">
        <v>0</v>
      </c>
      <c r="T855" s="22">
        <v>0</v>
      </c>
      <c r="U855" s="24">
        <v>1</v>
      </c>
      <c r="V855" s="76">
        <v>0</v>
      </c>
      <c r="W855" s="71">
        <f t="shared" si="39"/>
        <v>-1.0675000042601366</v>
      </c>
      <c r="X855" s="68">
        <f t="shared" si="40"/>
        <v>0.25587880488556508</v>
      </c>
      <c r="Y855" s="109">
        <f t="shared" si="41"/>
        <v>6.547396278966508E-2</v>
      </c>
    </row>
    <row r="856" spans="2:25" x14ac:dyDescent="0.25">
      <c r="B856" s="26">
        <f>IF('Training Data'!A853="M",1,0)</f>
        <v>0</v>
      </c>
      <c r="C856" s="22">
        <f>IF('Training Data'!A853="F",1,0)</f>
        <v>1</v>
      </c>
      <c r="D856" s="26">
        <f>IF('Training Data'!$B853="H",1,0)</f>
        <v>1</v>
      </c>
      <c r="E856" s="22">
        <f>IF('Training Data'!$B853="A",1,0)</f>
        <v>0</v>
      </c>
      <c r="F856" s="37">
        <v>0</v>
      </c>
      <c r="G856" s="37">
        <v>0</v>
      </c>
      <c r="H856" s="37">
        <v>0</v>
      </c>
      <c r="I856" s="37">
        <v>0</v>
      </c>
      <c r="J856" s="37">
        <v>0</v>
      </c>
      <c r="K856" s="37">
        <v>0</v>
      </c>
      <c r="L856" s="37">
        <v>0</v>
      </c>
      <c r="M856" s="37">
        <v>0</v>
      </c>
      <c r="N856" s="37">
        <v>0</v>
      </c>
      <c r="O856" s="37">
        <v>1</v>
      </c>
      <c r="P856" s="37">
        <v>0</v>
      </c>
      <c r="Q856" s="37">
        <v>0</v>
      </c>
      <c r="R856" s="37">
        <v>0</v>
      </c>
      <c r="S856" s="37">
        <v>0</v>
      </c>
      <c r="T856" s="22">
        <v>1</v>
      </c>
      <c r="U856" s="24">
        <v>1</v>
      </c>
      <c r="V856" s="76">
        <v>0</v>
      </c>
      <c r="W856" s="71">
        <f t="shared" si="39"/>
        <v>3.0149857548428076</v>
      </c>
      <c r="X856" s="68">
        <f t="shared" si="40"/>
        <v>0.95324656003271302</v>
      </c>
      <c r="Y856" s="109">
        <f t="shared" si="41"/>
        <v>0.90867900421420078</v>
      </c>
    </row>
    <row r="857" spans="2:25" x14ac:dyDescent="0.25">
      <c r="B857" s="26">
        <f>IF('Training Data'!A854="M",1,0)</f>
        <v>1</v>
      </c>
      <c r="C857" s="22">
        <f>IF('Training Data'!A854="F",1,0)</f>
        <v>0</v>
      </c>
      <c r="D857" s="26">
        <f>IF('Training Data'!$B854="H",1,0)</f>
        <v>0</v>
      </c>
      <c r="E857" s="22">
        <f>IF('Training Data'!$B854="A",1,0)</f>
        <v>1</v>
      </c>
      <c r="F857" s="37">
        <v>0</v>
      </c>
      <c r="G857" s="37">
        <v>0</v>
      </c>
      <c r="H857" s="37">
        <v>0</v>
      </c>
      <c r="I857" s="37">
        <v>0</v>
      </c>
      <c r="J857" s="37">
        <v>0</v>
      </c>
      <c r="K857" s="37">
        <v>0</v>
      </c>
      <c r="L857" s="37">
        <v>0</v>
      </c>
      <c r="M857" s="37">
        <v>0</v>
      </c>
      <c r="N857" s="37">
        <v>0</v>
      </c>
      <c r="O857" s="37">
        <v>0</v>
      </c>
      <c r="P857" s="37">
        <v>1</v>
      </c>
      <c r="Q857" s="37">
        <v>0</v>
      </c>
      <c r="R857" s="37">
        <v>0</v>
      </c>
      <c r="S857" s="37">
        <v>0</v>
      </c>
      <c r="T857" s="22">
        <v>0</v>
      </c>
      <c r="U857" s="24">
        <v>1</v>
      </c>
      <c r="V857" s="76">
        <v>0</v>
      </c>
      <c r="W857" s="71">
        <f t="shared" si="39"/>
        <v>-2.3061151426939497</v>
      </c>
      <c r="X857" s="68">
        <f t="shared" si="40"/>
        <v>9.0617772263517651E-2</v>
      </c>
      <c r="Y857" s="109">
        <f t="shared" si="41"/>
        <v>8.2115806500027491E-3</v>
      </c>
    </row>
    <row r="858" spans="2:25" x14ac:dyDescent="0.25">
      <c r="B858" s="26">
        <f>IF('Training Data'!A855="M",1,0)</f>
        <v>0</v>
      </c>
      <c r="C858" s="22">
        <f>IF('Training Data'!A855="F",1,0)</f>
        <v>1</v>
      </c>
      <c r="D858" s="26">
        <f>IF('Training Data'!$B855="H",1,0)</f>
        <v>0</v>
      </c>
      <c r="E858" s="22">
        <f>IF('Training Data'!$B855="A",1,0)</f>
        <v>1</v>
      </c>
      <c r="F858" s="37">
        <v>0</v>
      </c>
      <c r="G858" s="37">
        <v>0</v>
      </c>
      <c r="H858" s="37">
        <v>0</v>
      </c>
      <c r="I858" s="37">
        <v>0</v>
      </c>
      <c r="J858" s="37">
        <v>0</v>
      </c>
      <c r="K858" s="37">
        <v>0</v>
      </c>
      <c r="L858" s="37">
        <v>0</v>
      </c>
      <c r="M858" s="37">
        <v>0</v>
      </c>
      <c r="N858" s="37">
        <v>0</v>
      </c>
      <c r="O858" s="37">
        <v>0</v>
      </c>
      <c r="P858" s="37">
        <v>0</v>
      </c>
      <c r="Q858" s="37">
        <v>0</v>
      </c>
      <c r="R858" s="37">
        <v>0</v>
      </c>
      <c r="S858" s="37">
        <v>0</v>
      </c>
      <c r="T858" s="22">
        <v>0</v>
      </c>
      <c r="U858" s="24">
        <v>1</v>
      </c>
      <c r="V858" s="76">
        <v>0</v>
      </c>
      <c r="W858" s="71">
        <f t="shared" si="39"/>
        <v>-0.38233458467905479</v>
      </c>
      <c r="X858" s="68">
        <f t="shared" si="40"/>
        <v>0.40556394725733269</v>
      </c>
      <c r="Y858" s="109">
        <f t="shared" si="41"/>
        <v>0.16448211531494852</v>
      </c>
    </row>
    <row r="859" spans="2:25" x14ac:dyDescent="0.25">
      <c r="B859" s="26">
        <f>IF('Training Data'!A856="M",1,0)</f>
        <v>1</v>
      </c>
      <c r="C859" s="22">
        <f>IF('Training Data'!A856="F",1,0)</f>
        <v>0</v>
      </c>
      <c r="D859" s="26">
        <f>IF('Training Data'!$B856="H",1,0)</f>
        <v>1</v>
      </c>
      <c r="E859" s="22">
        <f>IF('Training Data'!$B856="A",1,0)</f>
        <v>0</v>
      </c>
      <c r="F859" s="37">
        <v>0</v>
      </c>
      <c r="G859" s="37">
        <v>0</v>
      </c>
      <c r="H859" s="37">
        <v>0</v>
      </c>
      <c r="I859" s="37">
        <v>0</v>
      </c>
      <c r="J859" s="37">
        <v>0</v>
      </c>
      <c r="K859" s="37">
        <v>0</v>
      </c>
      <c r="L859" s="37">
        <v>0</v>
      </c>
      <c r="M859" s="37">
        <v>1</v>
      </c>
      <c r="N859" s="37">
        <v>0</v>
      </c>
      <c r="O859" s="37">
        <v>0</v>
      </c>
      <c r="P859" s="37">
        <v>0</v>
      </c>
      <c r="Q859" s="37">
        <v>0</v>
      </c>
      <c r="R859" s="37">
        <v>0</v>
      </c>
      <c r="S859" s="37">
        <v>0</v>
      </c>
      <c r="T859" s="22">
        <v>0</v>
      </c>
      <c r="U859" s="24">
        <v>1</v>
      </c>
      <c r="V859" s="76">
        <v>0</v>
      </c>
      <c r="W859" s="71">
        <f t="shared" si="39"/>
        <v>0.9299566417691848</v>
      </c>
      <c r="X859" s="68">
        <f t="shared" si="40"/>
        <v>0.71706648896513647</v>
      </c>
      <c r="Y859" s="109">
        <f t="shared" si="41"/>
        <v>0.51418434959678816</v>
      </c>
    </row>
    <row r="860" spans="2:25" x14ac:dyDescent="0.25">
      <c r="B860" s="26">
        <f>IF('Training Data'!A857="M",1,0)</f>
        <v>0</v>
      </c>
      <c r="C860" s="22">
        <f>IF('Training Data'!A857="F",1,0)</f>
        <v>1</v>
      </c>
      <c r="D860" s="26">
        <f>IF('Training Data'!$B857="H",1,0)</f>
        <v>1</v>
      </c>
      <c r="E860" s="22">
        <f>IF('Training Data'!$B857="A",1,0)</f>
        <v>0</v>
      </c>
      <c r="F860" s="37">
        <v>0</v>
      </c>
      <c r="G860" s="37">
        <v>0</v>
      </c>
      <c r="H860" s="37">
        <v>0</v>
      </c>
      <c r="I860" s="37">
        <v>0</v>
      </c>
      <c r="J860" s="37">
        <v>0</v>
      </c>
      <c r="K860" s="37">
        <v>0</v>
      </c>
      <c r="L860" s="37">
        <v>0</v>
      </c>
      <c r="M860" s="37">
        <v>0</v>
      </c>
      <c r="N860" s="37">
        <v>0</v>
      </c>
      <c r="O860" s="37">
        <v>0</v>
      </c>
      <c r="P860" s="37">
        <v>1</v>
      </c>
      <c r="Q860" s="37">
        <v>0</v>
      </c>
      <c r="R860" s="37">
        <v>0</v>
      </c>
      <c r="S860" s="37">
        <v>0</v>
      </c>
      <c r="T860" s="22">
        <v>1</v>
      </c>
      <c r="U860" s="24">
        <v>1</v>
      </c>
      <c r="V860" s="76">
        <v>0</v>
      </c>
      <c r="W860" s="71">
        <f t="shared" si="39"/>
        <v>1.9358258902046122E-2</v>
      </c>
      <c r="X860" s="68">
        <f t="shared" si="40"/>
        <v>0.50483941359875206</v>
      </c>
      <c r="Y860" s="109">
        <f t="shared" si="41"/>
        <v>0.25486283352273187</v>
      </c>
    </row>
    <row r="861" spans="2:25" x14ac:dyDescent="0.25">
      <c r="B861" s="26">
        <f>IF('Training Data'!A858="M",1,0)</f>
        <v>1</v>
      </c>
      <c r="C861" s="22">
        <f>IF('Training Data'!A858="F",1,0)</f>
        <v>0</v>
      </c>
      <c r="D861" s="26">
        <f>IF('Training Data'!$B858="H",1,0)</f>
        <v>0</v>
      </c>
      <c r="E861" s="22">
        <f>IF('Training Data'!$B858="A",1,0)</f>
        <v>1</v>
      </c>
      <c r="F861" s="37">
        <v>0</v>
      </c>
      <c r="G861" s="37">
        <v>0</v>
      </c>
      <c r="H861" s="37">
        <v>0</v>
      </c>
      <c r="I861" s="37">
        <v>0</v>
      </c>
      <c r="J861" s="37">
        <v>0</v>
      </c>
      <c r="K861" s="37">
        <v>0</v>
      </c>
      <c r="L861" s="37">
        <v>0</v>
      </c>
      <c r="M861" s="37">
        <v>0</v>
      </c>
      <c r="N861" s="37">
        <v>0</v>
      </c>
      <c r="O861" s="37">
        <v>0</v>
      </c>
      <c r="P861" s="37">
        <v>0</v>
      </c>
      <c r="Q861" s="37">
        <v>0</v>
      </c>
      <c r="R861" s="37">
        <v>0</v>
      </c>
      <c r="S861" s="37">
        <v>0</v>
      </c>
      <c r="T861" s="22">
        <v>0</v>
      </c>
      <c r="U861" s="24">
        <v>1</v>
      </c>
      <c r="V861" s="76">
        <v>0</v>
      </c>
      <c r="W861" s="71">
        <f t="shared" si="39"/>
        <v>-0.72538707172558525</v>
      </c>
      <c r="X861" s="68">
        <f t="shared" si="40"/>
        <v>0.32620781789864178</v>
      </c>
      <c r="Y861" s="109">
        <f t="shared" si="41"/>
        <v>0.10641154045819344</v>
      </c>
    </row>
    <row r="862" spans="2:25" x14ac:dyDescent="0.25">
      <c r="B862" s="26">
        <f>IF('Training Data'!A859="M",1,0)</f>
        <v>1</v>
      </c>
      <c r="C862" s="22">
        <f>IF('Training Data'!A859="F",1,0)</f>
        <v>0</v>
      </c>
      <c r="D862" s="26">
        <f>IF('Training Data'!$B859="H",1,0)</f>
        <v>0</v>
      </c>
      <c r="E862" s="22">
        <f>IF('Training Data'!$B859="A",1,0)</f>
        <v>1</v>
      </c>
      <c r="F862" s="37">
        <v>0</v>
      </c>
      <c r="G862" s="37">
        <v>0</v>
      </c>
      <c r="H862" s="37">
        <v>0</v>
      </c>
      <c r="I862" s="37">
        <v>0</v>
      </c>
      <c r="J862" s="37">
        <v>0</v>
      </c>
      <c r="K862" s="37">
        <v>0</v>
      </c>
      <c r="L862" s="37">
        <v>0</v>
      </c>
      <c r="M862" s="37">
        <v>0</v>
      </c>
      <c r="N862" s="37">
        <v>0</v>
      </c>
      <c r="O862" s="37">
        <v>0</v>
      </c>
      <c r="P862" s="37">
        <v>1</v>
      </c>
      <c r="Q862" s="37">
        <v>0</v>
      </c>
      <c r="R862" s="37">
        <v>0</v>
      </c>
      <c r="S862" s="37">
        <v>1</v>
      </c>
      <c r="T862" s="22">
        <v>0</v>
      </c>
      <c r="U862" s="24">
        <v>1</v>
      </c>
      <c r="V862" s="76">
        <v>0</v>
      </c>
      <c r="W862" s="71">
        <f t="shared" si="39"/>
        <v>-3.8630994244456049</v>
      </c>
      <c r="X862" s="68">
        <f t="shared" si="40"/>
        <v>2.05707583760565E-2</v>
      </c>
      <c r="Y862" s="109">
        <f t="shared" si="41"/>
        <v>4.2315610016609867E-4</v>
      </c>
    </row>
    <row r="863" spans="2:25" x14ac:dyDescent="0.25">
      <c r="B863" s="26">
        <f>IF('Training Data'!A860="M",1,0)</f>
        <v>0</v>
      </c>
      <c r="C863" s="22">
        <f>IF('Training Data'!A860="F",1,0)</f>
        <v>1</v>
      </c>
      <c r="D863" s="26">
        <f>IF('Training Data'!$B860="H",1,0)</f>
        <v>0</v>
      </c>
      <c r="E863" s="22">
        <f>IF('Training Data'!$B860="A",1,0)</f>
        <v>1</v>
      </c>
      <c r="F863" s="37">
        <v>1</v>
      </c>
      <c r="G863" s="37">
        <v>0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0</v>
      </c>
      <c r="N863" s="37">
        <v>0</v>
      </c>
      <c r="O863" s="37">
        <v>0</v>
      </c>
      <c r="P863" s="37">
        <v>0</v>
      </c>
      <c r="Q863" s="37">
        <v>0</v>
      </c>
      <c r="R863" s="37">
        <v>0</v>
      </c>
      <c r="S863" s="37">
        <v>0</v>
      </c>
      <c r="T863" s="22">
        <v>0</v>
      </c>
      <c r="U863" s="24">
        <v>1</v>
      </c>
      <c r="V863" s="76">
        <v>0</v>
      </c>
      <c r="W863" s="71">
        <f t="shared" si="39"/>
        <v>2.7472982848080223</v>
      </c>
      <c r="X863" s="68">
        <f t="shared" si="40"/>
        <v>0.93976058562737752</v>
      </c>
      <c r="Y863" s="109">
        <f t="shared" si="41"/>
        <v>0.88314995829871157</v>
      </c>
    </row>
    <row r="864" spans="2:25" x14ac:dyDescent="0.25">
      <c r="B864" s="26">
        <f>IF('Training Data'!A861="M",1,0)</f>
        <v>1</v>
      </c>
      <c r="C864" s="22">
        <f>IF('Training Data'!A861="F",1,0)</f>
        <v>0</v>
      </c>
      <c r="D864" s="26">
        <f>IF('Training Data'!$B861="H",1,0)</f>
        <v>0</v>
      </c>
      <c r="E864" s="22">
        <f>IF('Training Data'!$B861="A",1,0)</f>
        <v>1</v>
      </c>
      <c r="F864" s="37">
        <v>0</v>
      </c>
      <c r="G864" s="37">
        <v>0</v>
      </c>
      <c r="H864" s="37">
        <v>0</v>
      </c>
      <c r="I864" s="37">
        <v>0</v>
      </c>
      <c r="J864" s="37">
        <v>0</v>
      </c>
      <c r="K864" s="37">
        <v>0</v>
      </c>
      <c r="L864" s="37">
        <v>0</v>
      </c>
      <c r="M864" s="37">
        <v>0</v>
      </c>
      <c r="N864" s="37">
        <v>0</v>
      </c>
      <c r="O864" s="37">
        <v>0</v>
      </c>
      <c r="P864" s="37">
        <v>1</v>
      </c>
      <c r="Q864" s="37">
        <v>0</v>
      </c>
      <c r="R864" s="37">
        <v>0</v>
      </c>
      <c r="S864" s="37">
        <v>0</v>
      </c>
      <c r="T864" s="22">
        <v>0</v>
      </c>
      <c r="U864" s="24">
        <v>1</v>
      </c>
      <c r="V864" s="76">
        <v>0</v>
      </c>
      <c r="W864" s="71">
        <f t="shared" si="39"/>
        <v>-2.3061151426939497</v>
      </c>
      <c r="X864" s="68">
        <f t="shared" si="40"/>
        <v>9.0617772263517651E-2</v>
      </c>
      <c r="Y864" s="109">
        <f t="shared" si="41"/>
        <v>8.2115806500027491E-3</v>
      </c>
    </row>
    <row r="865" spans="2:25" x14ac:dyDescent="0.25">
      <c r="B865" s="26">
        <f>IF('Training Data'!A862="M",1,0)</f>
        <v>1</v>
      </c>
      <c r="C865" s="22">
        <f>IF('Training Data'!A862="F",1,0)</f>
        <v>0</v>
      </c>
      <c r="D865" s="26">
        <f>IF('Training Data'!$B862="H",1,0)</f>
        <v>0</v>
      </c>
      <c r="E865" s="22">
        <f>IF('Training Data'!$B862="A",1,0)</f>
        <v>1</v>
      </c>
      <c r="F865" s="37">
        <v>0</v>
      </c>
      <c r="G865" s="37">
        <v>1</v>
      </c>
      <c r="H865" s="37">
        <v>0</v>
      </c>
      <c r="I865" s="37">
        <v>0</v>
      </c>
      <c r="J865" s="37">
        <v>0</v>
      </c>
      <c r="K865" s="37">
        <v>0</v>
      </c>
      <c r="L865" s="37">
        <v>0</v>
      </c>
      <c r="M865" s="37">
        <v>0</v>
      </c>
      <c r="N865" s="37">
        <v>0</v>
      </c>
      <c r="O865" s="37">
        <v>0</v>
      </c>
      <c r="P865" s="37">
        <v>0</v>
      </c>
      <c r="Q865" s="37">
        <v>0</v>
      </c>
      <c r="R865" s="37">
        <v>0</v>
      </c>
      <c r="S865" s="37">
        <v>1</v>
      </c>
      <c r="T865" s="22">
        <v>0</v>
      </c>
      <c r="U865" s="24">
        <v>1</v>
      </c>
      <c r="V865" s="76">
        <v>0</v>
      </c>
      <c r="W865" s="71">
        <f t="shared" si="39"/>
        <v>-5.496214028234113</v>
      </c>
      <c r="X865" s="68">
        <f t="shared" si="40"/>
        <v>4.0855132743048113E-3</v>
      </c>
      <c r="Y865" s="109">
        <f t="shared" si="41"/>
        <v>1.6691418714520819E-5</v>
      </c>
    </row>
    <row r="866" spans="2:25" x14ac:dyDescent="0.25">
      <c r="B866" s="26">
        <f>IF('Training Data'!A863="M",1,0)</f>
        <v>1</v>
      </c>
      <c r="C866" s="22">
        <f>IF('Training Data'!A863="F",1,0)</f>
        <v>0</v>
      </c>
      <c r="D866" s="26">
        <f>IF('Training Data'!$B863="H",1,0)</f>
        <v>0</v>
      </c>
      <c r="E866" s="22">
        <f>IF('Training Data'!$B863="A",1,0)</f>
        <v>1</v>
      </c>
      <c r="F866" s="37">
        <v>0</v>
      </c>
      <c r="G866" s="37">
        <v>0</v>
      </c>
      <c r="H866" s="37">
        <v>0</v>
      </c>
      <c r="I866" s="37">
        <v>0</v>
      </c>
      <c r="J866" s="37">
        <v>0</v>
      </c>
      <c r="K866" s="37">
        <v>0</v>
      </c>
      <c r="L866" s="37">
        <v>0</v>
      </c>
      <c r="M866" s="37">
        <v>0</v>
      </c>
      <c r="N866" s="37">
        <v>0</v>
      </c>
      <c r="O866" s="37">
        <v>0</v>
      </c>
      <c r="P866" s="37">
        <v>0</v>
      </c>
      <c r="Q866" s="37">
        <v>0</v>
      </c>
      <c r="R866" s="37">
        <v>0</v>
      </c>
      <c r="S866" s="37">
        <v>0</v>
      </c>
      <c r="T866" s="22">
        <v>1</v>
      </c>
      <c r="U866" s="24">
        <v>1</v>
      </c>
      <c r="V866" s="76">
        <v>0</v>
      </c>
      <c r="W866" s="71">
        <f t="shared" si="39"/>
        <v>1.599146775358431</v>
      </c>
      <c r="X866" s="68">
        <f t="shared" si="40"/>
        <v>0.83189910143845169</v>
      </c>
      <c r="Y866" s="109">
        <f t="shared" si="41"/>
        <v>0.69205611497410335</v>
      </c>
    </row>
    <row r="867" spans="2:25" x14ac:dyDescent="0.25">
      <c r="B867" s="26">
        <f>IF('Training Data'!A864="M",1,0)</f>
        <v>1</v>
      </c>
      <c r="C867" s="22">
        <f>IF('Training Data'!A864="F",1,0)</f>
        <v>0</v>
      </c>
      <c r="D867" s="26">
        <f>IF('Training Data'!$B864="H",1,0)</f>
        <v>0</v>
      </c>
      <c r="E867" s="22">
        <f>IF('Training Data'!$B864="A",1,0)</f>
        <v>1</v>
      </c>
      <c r="F867" s="37">
        <v>0</v>
      </c>
      <c r="G867" s="37">
        <v>0</v>
      </c>
      <c r="H867" s="37">
        <v>0</v>
      </c>
      <c r="I867" s="37">
        <v>0</v>
      </c>
      <c r="J867" s="37">
        <v>0</v>
      </c>
      <c r="K867" s="37">
        <v>0</v>
      </c>
      <c r="L867" s="37">
        <v>0</v>
      </c>
      <c r="M867" s="37">
        <v>0</v>
      </c>
      <c r="N867" s="37">
        <v>0</v>
      </c>
      <c r="O867" s="37">
        <v>0</v>
      </c>
      <c r="P867" s="37">
        <v>1</v>
      </c>
      <c r="Q867" s="37">
        <v>0</v>
      </c>
      <c r="R867" s="37">
        <v>0</v>
      </c>
      <c r="S867" s="37">
        <v>1</v>
      </c>
      <c r="T867" s="22">
        <v>0</v>
      </c>
      <c r="U867" s="24">
        <v>1</v>
      </c>
      <c r="V867" s="76">
        <v>0</v>
      </c>
      <c r="W867" s="71">
        <f t="shared" si="39"/>
        <v>-3.8630994244456049</v>
      </c>
      <c r="X867" s="68">
        <f t="shared" si="40"/>
        <v>2.05707583760565E-2</v>
      </c>
      <c r="Y867" s="109">
        <f t="shared" si="41"/>
        <v>4.2315610016609867E-4</v>
      </c>
    </row>
    <row r="868" spans="2:25" x14ac:dyDescent="0.25">
      <c r="B868" s="26">
        <f>IF('Training Data'!A865="M",1,0)</f>
        <v>1</v>
      </c>
      <c r="C868" s="22">
        <f>IF('Training Data'!A865="F",1,0)</f>
        <v>0</v>
      </c>
      <c r="D868" s="26">
        <f>IF('Training Data'!$B865="H",1,0)</f>
        <v>0</v>
      </c>
      <c r="E868" s="22">
        <f>IF('Training Data'!$B865="A",1,0)</f>
        <v>1</v>
      </c>
      <c r="F868" s="37">
        <v>0</v>
      </c>
      <c r="G868" s="37">
        <v>0</v>
      </c>
      <c r="H868" s="37">
        <v>0</v>
      </c>
      <c r="I868" s="37">
        <v>0</v>
      </c>
      <c r="J868" s="37">
        <v>0</v>
      </c>
      <c r="K868" s="37">
        <v>0</v>
      </c>
      <c r="L868" s="37">
        <v>0</v>
      </c>
      <c r="M868" s="37">
        <v>0</v>
      </c>
      <c r="N868" s="37">
        <v>0</v>
      </c>
      <c r="O868" s="37">
        <v>0</v>
      </c>
      <c r="P868" s="37">
        <v>0</v>
      </c>
      <c r="Q868" s="37">
        <v>0</v>
      </c>
      <c r="R868" s="37">
        <v>0</v>
      </c>
      <c r="S868" s="37">
        <v>1</v>
      </c>
      <c r="T868" s="22">
        <v>0</v>
      </c>
      <c r="U868" s="24">
        <v>1</v>
      </c>
      <c r="V868" s="76">
        <v>0</v>
      </c>
      <c r="W868" s="71">
        <f t="shared" si="39"/>
        <v>-2.2823713534772403</v>
      </c>
      <c r="X868" s="68">
        <f t="shared" si="40"/>
        <v>9.2593519513365391E-2</v>
      </c>
      <c r="Y868" s="109">
        <f t="shared" si="41"/>
        <v>8.5735598558719772E-3</v>
      </c>
    </row>
    <row r="869" spans="2:25" x14ac:dyDescent="0.25">
      <c r="B869" s="26">
        <f>IF('Training Data'!A866="M",1,0)</f>
        <v>1</v>
      </c>
      <c r="C869" s="22">
        <f>IF('Training Data'!A866="F",1,0)</f>
        <v>0</v>
      </c>
      <c r="D869" s="26">
        <f>IF('Training Data'!$B866="H",1,0)</f>
        <v>1</v>
      </c>
      <c r="E869" s="22">
        <f>IF('Training Data'!$B866="A",1,0)</f>
        <v>0</v>
      </c>
      <c r="F869" s="37">
        <v>0</v>
      </c>
      <c r="G869" s="37">
        <v>0</v>
      </c>
      <c r="H869" s="37">
        <v>0</v>
      </c>
      <c r="I869" s="37">
        <v>0</v>
      </c>
      <c r="J869" s="37">
        <v>0</v>
      </c>
      <c r="K869" s="37">
        <v>0</v>
      </c>
      <c r="L869" s="37">
        <v>0</v>
      </c>
      <c r="M869" s="37">
        <v>0</v>
      </c>
      <c r="N869" s="37">
        <v>0</v>
      </c>
      <c r="O869" s="37">
        <v>0</v>
      </c>
      <c r="P869" s="37">
        <v>0</v>
      </c>
      <c r="Q869" s="37">
        <v>0</v>
      </c>
      <c r="R869" s="37">
        <v>0</v>
      </c>
      <c r="S869" s="37">
        <v>0</v>
      </c>
      <c r="T869" s="22">
        <v>0</v>
      </c>
      <c r="U869" s="24">
        <v>1</v>
      </c>
      <c r="V869" s="76">
        <v>0</v>
      </c>
      <c r="W869" s="71">
        <f t="shared" si="39"/>
        <v>-1.0675000042601366</v>
      </c>
      <c r="X869" s="68">
        <f t="shared" si="40"/>
        <v>0.25587880488556508</v>
      </c>
      <c r="Y869" s="109">
        <f t="shared" si="41"/>
        <v>6.547396278966508E-2</v>
      </c>
    </row>
    <row r="870" spans="2:25" x14ac:dyDescent="0.25">
      <c r="B870" s="26">
        <f>IF('Training Data'!A867="M",1,0)</f>
        <v>1</v>
      </c>
      <c r="C870" s="22">
        <f>IF('Training Data'!A867="F",1,0)</f>
        <v>0</v>
      </c>
      <c r="D870" s="26">
        <f>IF('Training Data'!$B867="H",1,0)</f>
        <v>1</v>
      </c>
      <c r="E870" s="22">
        <f>IF('Training Data'!$B867="A",1,0)</f>
        <v>0</v>
      </c>
      <c r="F870" s="37">
        <v>0</v>
      </c>
      <c r="G870" s="37">
        <v>0</v>
      </c>
      <c r="H870" s="37">
        <v>0</v>
      </c>
      <c r="I870" s="37">
        <v>0</v>
      </c>
      <c r="J870" s="37">
        <v>0</v>
      </c>
      <c r="K870" s="37">
        <v>0</v>
      </c>
      <c r="L870" s="37">
        <v>0</v>
      </c>
      <c r="M870" s="37">
        <v>0</v>
      </c>
      <c r="N870" s="37">
        <v>0</v>
      </c>
      <c r="O870" s="37">
        <v>0</v>
      </c>
      <c r="P870" s="37">
        <v>0</v>
      </c>
      <c r="Q870" s="37">
        <v>0</v>
      </c>
      <c r="R870" s="37">
        <v>0</v>
      </c>
      <c r="S870" s="37">
        <v>0</v>
      </c>
      <c r="T870" s="22">
        <v>0</v>
      </c>
      <c r="U870" s="24">
        <v>1</v>
      </c>
      <c r="V870" s="76">
        <v>0</v>
      </c>
      <c r="W870" s="71">
        <f t="shared" si="39"/>
        <v>-1.0675000042601366</v>
      </c>
      <c r="X870" s="68">
        <f t="shared" si="40"/>
        <v>0.25587880488556508</v>
      </c>
      <c r="Y870" s="109">
        <f t="shared" si="41"/>
        <v>6.547396278966508E-2</v>
      </c>
    </row>
    <row r="871" spans="2:25" x14ac:dyDescent="0.25">
      <c r="B871" s="26">
        <f>IF('Training Data'!A868="M",1,0)</f>
        <v>0</v>
      </c>
      <c r="C871" s="22">
        <f>IF('Training Data'!A868="F",1,0)</f>
        <v>1</v>
      </c>
      <c r="D871" s="26">
        <f>IF('Training Data'!$B868="H",1,0)</f>
        <v>1</v>
      </c>
      <c r="E871" s="22">
        <f>IF('Training Data'!$B868="A",1,0)</f>
        <v>0</v>
      </c>
      <c r="F871" s="37">
        <v>0</v>
      </c>
      <c r="G871" s="37">
        <v>0</v>
      </c>
      <c r="H871" s="37">
        <v>0</v>
      </c>
      <c r="I871" s="37">
        <v>0</v>
      </c>
      <c r="J871" s="37">
        <v>0</v>
      </c>
      <c r="K871" s="37">
        <v>0</v>
      </c>
      <c r="L871" s="37">
        <v>0</v>
      </c>
      <c r="M871" s="37">
        <v>0</v>
      </c>
      <c r="N871" s="37">
        <v>0</v>
      </c>
      <c r="O871" s="37">
        <v>0</v>
      </c>
      <c r="P871" s="37">
        <v>1</v>
      </c>
      <c r="Q871" s="37">
        <v>0</v>
      </c>
      <c r="R871" s="37">
        <v>0</v>
      </c>
      <c r="S871" s="37">
        <v>1</v>
      </c>
      <c r="T871" s="22">
        <v>0</v>
      </c>
      <c r="U871" s="24">
        <v>1</v>
      </c>
      <c r="V871" s="76">
        <v>0</v>
      </c>
      <c r="W871" s="71">
        <f t="shared" si="39"/>
        <v>-3.8621598699336257</v>
      </c>
      <c r="X871" s="68">
        <f t="shared" si="40"/>
        <v>2.0589696676042678E-2</v>
      </c>
      <c r="Y871" s="109">
        <f t="shared" si="41"/>
        <v>4.2393560921144292E-4</v>
      </c>
    </row>
    <row r="872" spans="2:25" x14ac:dyDescent="0.25">
      <c r="B872" s="26">
        <f>IF('Training Data'!A869="M",1,0)</f>
        <v>1</v>
      </c>
      <c r="C872" s="22">
        <f>IF('Training Data'!A869="F",1,0)</f>
        <v>0</v>
      </c>
      <c r="D872" s="26">
        <f>IF('Training Data'!$B869="H",1,0)</f>
        <v>1</v>
      </c>
      <c r="E872" s="22">
        <f>IF('Training Data'!$B869="A",1,0)</f>
        <v>0</v>
      </c>
      <c r="F872" s="37">
        <v>0</v>
      </c>
      <c r="G872" s="37">
        <v>1</v>
      </c>
      <c r="H872" s="37">
        <v>0</v>
      </c>
      <c r="I872" s="37">
        <v>0</v>
      </c>
      <c r="J872" s="37">
        <v>0</v>
      </c>
      <c r="K872" s="37">
        <v>0</v>
      </c>
      <c r="L872" s="37">
        <v>0</v>
      </c>
      <c r="M872" s="37">
        <v>0</v>
      </c>
      <c r="N872" s="37">
        <v>1</v>
      </c>
      <c r="O872" s="37">
        <v>0</v>
      </c>
      <c r="P872" s="37">
        <v>0</v>
      </c>
      <c r="Q872" s="37">
        <v>0</v>
      </c>
      <c r="R872" s="37">
        <v>0</v>
      </c>
      <c r="S872" s="37">
        <v>1</v>
      </c>
      <c r="T872" s="22">
        <v>0</v>
      </c>
      <c r="U872" s="24">
        <v>1</v>
      </c>
      <c r="V872" s="76">
        <v>0</v>
      </c>
      <c r="W872" s="71">
        <f t="shared" si="39"/>
        <v>-4.1704623506539011</v>
      </c>
      <c r="X872" s="68">
        <f t="shared" si="40"/>
        <v>1.5210194177737951E-2</v>
      </c>
      <c r="Y872" s="109">
        <f t="shared" si="41"/>
        <v>2.3135000692449346E-4</v>
      </c>
    </row>
    <row r="873" spans="2:25" x14ac:dyDescent="0.25">
      <c r="B873" s="26">
        <f>IF('Training Data'!A870="M",1,0)</f>
        <v>0</v>
      </c>
      <c r="C873" s="22">
        <f>IF('Training Data'!A870="F",1,0)</f>
        <v>1</v>
      </c>
      <c r="D873" s="26">
        <f>IF('Training Data'!$B870="H",1,0)</f>
        <v>1</v>
      </c>
      <c r="E873" s="22">
        <f>IF('Training Data'!$B870="A",1,0)</f>
        <v>0</v>
      </c>
      <c r="F873" s="37">
        <v>0</v>
      </c>
      <c r="G873" s="37">
        <v>0</v>
      </c>
      <c r="H873" s="37">
        <v>0</v>
      </c>
      <c r="I873" s="37">
        <v>0</v>
      </c>
      <c r="J873" s="37">
        <v>0</v>
      </c>
      <c r="K873" s="37">
        <v>0</v>
      </c>
      <c r="L873" s="37">
        <v>0</v>
      </c>
      <c r="M873" s="37">
        <v>0</v>
      </c>
      <c r="N873" s="37">
        <v>0</v>
      </c>
      <c r="O873" s="37">
        <v>0</v>
      </c>
      <c r="P873" s="37">
        <v>0</v>
      </c>
      <c r="Q873" s="37">
        <v>0</v>
      </c>
      <c r="R873" s="37">
        <v>0</v>
      </c>
      <c r="S873" s="37">
        <v>0</v>
      </c>
      <c r="T873" s="22">
        <v>0</v>
      </c>
      <c r="U873" s="24">
        <v>1</v>
      </c>
      <c r="V873" s="76">
        <v>0</v>
      </c>
      <c r="W873" s="71">
        <f t="shared" si="39"/>
        <v>-0.72444751721360601</v>
      </c>
      <c r="X873" s="68">
        <f t="shared" si="40"/>
        <v>0.32641436219367859</v>
      </c>
      <c r="Y873" s="109">
        <f t="shared" si="41"/>
        <v>0.10654633584630599</v>
      </c>
    </row>
    <row r="874" spans="2:25" x14ac:dyDescent="0.25">
      <c r="B874" s="26">
        <f>IF('Training Data'!A871="M",1,0)</f>
        <v>0</v>
      </c>
      <c r="C874" s="22">
        <f>IF('Training Data'!A871="F",1,0)</f>
        <v>1</v>
      </c>
      <c r="D874" s="26">
        <f>IF('Training Data'!$B871="H",1,0)</f>
        <v>0</v>
      </c>
      <c r="E874" s="22">
        <f>IF('Training Data'!$B871="A",1,0)</f>
        <v>1</v>
      </c>
      <c r="F874" s="37">
        <v>0</v>
      </c>
      <c r="G874" s="37">
        <v>0</v>
      </c>
      <c r="H874" s="37">
        <v>0</v>
      </c>
      <c r="I874" s="37">
        <v>0</v>
      </c>
      <c r="J874" s="37">
        <v>0</v>
      </c>
      <c r="K874" s="37">
        <v>0</v>
      </c>
      <c r="L874" s="37">
        <v>0</v>
      </c>
      <c r="M874" s="37">
        <v>0</v>
      </c>
      <c r="N874" s="37">
        <v>0</v>
      </c>
      <c r="O874" s="37">
        <v>0</v>
      </c>
      <c r="P874" s="37">
        <v>0</v>
      </c>
      <c r="Q874" s="37">
        <v>0</v>
      </c>
      <c r="R874" s="37">
        <v>0</v>
      </c>
      <c r="S874" s="37">
        <v>0</v>
      </c>
      <c r="T874" s="22">
        <v>0</v>
      </c>
      <c r="U874" s="24">
        <v>1</v>
      </c>
      <c r="V874" s="76">
        <v>0</v>
      </c>
      <c r="W874" s="71">
        <f t="shared" si="39"/>
        <v>-0.38233458467905479</v>
      </c>
      <c r="X874" s="68">
        <f t="shared" si="40"/>
        <v>0.40556394725733269</v>
      </c>
      <c r="Y874" s="109">
        <f t="shared" si="41"/>
        <v>0.16448211531494852</v>
      </c>
    </row>
    <row r="875" spans="2:25" x14ac:dyDescent="0.25">
      <c r="B875" s="26">
        <f>IF('Training Data'!A872="M",1,0)</f>
        <v>0</v>
      </c>
      <c r="C875" s="22">
        <f>IF('Training Data'!A872="F",1,0)</f>
        <v>1</v>
      </c>
      <c r="D875" s="26">
        <f>IF('Training Data'!$B872="H",1,0)</f>
        <v>0</v>
      </c>
      <c r="E875" s="22">
        <f>IF('Training Data'!$B872="A",1,0)</f>
        <v>0</v>
      </c>
      <c r="F875" s="37">
        <v>0</v>
      </c>
      <c r="G875" s="37">
        <v>1</v>
      </c>
      <c r="H875" s="37">
        <v>0</v>
      </c>
      <c r="I875" s="37">
        <v>0</v>
      </c>
      <c r="J875" s="37">
        <v>0</v>
      </c>
      <c r="K875" s="37">
        <v>0</v>
      </c>
      <c r="L875" s="37">
        <v>0</v>
      </c>
      <c r="M875" s="37">
        <v>0</v>
      </c>
      <c r="N875" s="37">
        <v>0</v>
      </c>
      <c r="O875" s="37">
        <v>0</v>
      </c>
      <c r="P875" s="37">
        <v>0</v>
      </c>
      <c r="Q875" s="37">
        <v>1</v>
      </c>
      <c r="R875" s="37">
        <v>0</v>
      </c>
      <c r="S875" s="37">
        <v>0</v>
      </c>
      <c r="T875" s="22">
        <v>0</v>
      </c>
      <c r="U875" s="24">
        <v>1</v>
      </c>
      <c r="V875" s="76">
        <v>0</v>
      </c>
      <c r="W875" s="71">
        <f t="shared" si="39"/>
        <v>-1.595079914274006</v>
      </c>
      <c r="X875" s="68">
        <f t="shared" si="40"/>
        <v>0.16867038846659144</v>
      </c>
      <c r="Y875" s="109">
        <f t="shared" si="41"/>
        <v>2.8449699945470863E-2</v>
      </c>
    </row>
    <row r="876" spans="2:25" x14ac:dyDescent="0.25">
      <c r="B876" s="26">
        <f>IF('Training Data'!A873="M",1,0)</f>
        <v>0</v>
      </c>
      <c r="C876" s="22">
        <f>IF('Training Data'!A873="F",1,0)</f>
        <v>0</v>
      </c>
      <c r="D876" s="26">
        <f>IF('Training Data'!$B873="H",1,0)</f>
        <v>0</v>
      </c>
      <c r="E876" s="22">
        <f>IF('Training Data'!$B873="A",1,0)</f>
        <v>1</v>
      </c>
      <c r="F876" s="37">
        <v>0</v>
      </c>
      <c r="G876" s="37">
        <v>0</v>
      </c>
      <c r="H876" s="37">
        <v>0</v>
      </c>
      <c r="I876" s="37">
        <v>0</v>
      </c>
      <c r="J876" s="37">
        <v>0</v>
      </c>
      <c r="K876" s="37">
        <v>0</v>
      </c>
      <c r="L876" s="37">
        <v>0</v>
      </c>
      <c r="M876" s="37">
        <v>0</v>
      </c>
      <c r="N876" s="37">
        <v>0</v>
      </c>
      <c r="O876" s="37">
        <v>0</v>
      </c>
      <c r="P876" s="37">
        <v>0</v>
      </c>
      <c r="Q876" s="37">
        <v>0</v>
      </c>
      <c r="R876" s="37">
        <v>0</v>
      </c>
      <c r="S876" s="37">
        <v>1</v>
      </c>
      <c r="T876" s="22">
        <v>0</v>
      </c>
      <c r="U876" s="24">
        <v>1</v>
      </c>
      <c r="V876" s="76">
        <v>0</v>
      </c>
      <c r="W876" s="71">
        <f t="shared" si="39"/>
        <v>-1.4891520368691369</v>
      </c>
      <c r="X876" s="68">
        <f t="shared" si="40"/>
        <v>0.18404903615736565</v>
      </c>
      <c r="Y876" s="109">
        <f t="shared" si="41"/>
        <v>3.3874047710455289E-2</v>
      </c>
    </row>
    <row r="877" spans="2:25" x14ac:dyDescent="0.25">
      <c r="B877" s="26">
        <f>IF('Training Data'!A874="M",1,0)</f>
        <v>0</v>
      </c>
      <c r="C877" s="22">
        <f>IF('Training Data'!A874="F",1,0)</f>
        <v>1</v>
      </c>
      <c r="D877" s="26">
        <f>IF('Training Data'!$B874="H",1,0)</f>
        <v>0</v>
      </c>
      <c r="E877" s="22">
        <f>IF('Training Data'!$B874="A",1,0)</f>
        <v>1</v>
      </c>
      <c r="F877" s="37">
        <v>0</v>
      </c>
      <c r="G877" s="37">
        <v>0</v>
      </c>
      <c r="H877" s="37">
        <v>0</v>
      </c>
      <c r="I877" s="37">
        <v>0</v>
      </c>
      <c r="J877" s="37">
        <v>0</v>
      </c>
      <c r="K877" s="37">
        <v>0</v>
      </c>
      <c r="L877" s="37">
        <v>0</v>
      </c>
      <c r="M877" s="37">
        <v>0</v>
      </c>
      <c r="N877" s="37">
        <v>0</v>
      </c>
      <c r="O877" s="37">
        <v>0</v>
      </c>
      <c r="P877" s="37">
        <v>0</v>
      </c>
      <c r="Q877" s="37">
        <v>0</v>
      </c>
      <c r="R877" s="37">
        <v>0</v>
      </c>
      <c r="S877" s="37">
        <v>1</v>
      </c>
      <c r="T877" s="22">
        <v>0</v>
      </c>
      <c r="U877" s="24">
        <v>1</v>
      </c>
      <c r="V877" s="76">
        <v>0</v>
      </c>
      <c r="W877" s="71">
        <f t="shared" si="39"/>
        <v>-1.9393188664307099</v>
      </c>
      <c r="X877" s="68">
        <f t="shared" si="40"/>
        <v>0.12572270525354098</v>
      </c>
      <c r="Y877" s="109">
        <f t="shared" si="41"/>
        <v>1.5806198616268741E-2</v>
      </c>
    </row>
    <row r="878" spans="2:25" x14ac:dyDescent="0.25">
      <c r="B878" s="26">
        <f>IF('Training Data'!A875="M",1,0)</f>
        <v>1</v>
      </c>
      <c r="C878" s="22">
        <f>IF('Training Data'!A875="F",1,0)</f>
        <v>0</v>
      </c>
      <c r="D878" s="26">
        <f>IF('Training Data'!$B875="H",1,0)</f>
        <v>1</v>
      </c>
      <c r="E878" s="22">
        <f>IF('Training Data'!$B875="A",1,0)</f>
        <v>0</v>
      </c>
      <c r="F878" s="37">
        <v>0</v>
      </c>
      <c r="G878" s="37">
        <v>1</v>
      </c>
      <c r="H878" s="37">
        <v>1</v>
      </c>
      <c r="I878" s="37">
        <v>0</v>
      </c>
      <c r="J878" s="37">
        <v>0</v>
      </c>
      <c r="K878" s="37">
        <v>0</v>
      </c>
      <c r="L878" s="37">
        <v>0</v>
      </c>
      <c r="M878" s="37">
        <v>0</v>
      </c>
      <c r="N878" s="37">
        <v>0</v>
      </c>
      <c r="O878" s="37">
        <v>0</v>
      </c>
      <c r="P878" s="37">
        <v>0</v>
      </c>
      <c r="Q878" s="37">
        <v>0</v>
      </c>
      <c r="R878" s="37">
        <v>0</v>
      </c>
      <c r="S878" s="37">
        <v>0</v>
      </c>
      <c r="T878" s="22">
        <v>0</v>
      </c>
      <c r="U878" s="24">
        <v>1</v>
      </c>
      <c r="V878" s="76">
        <v>0</v>
      </c>
      <c r="W878" s="71">
        <f t="shared" si="39"/>
        <v>-6.5453159298991528</v>
      </c>
      <c r="X878" s="68">
        <f t="shared" si="40"/>
        <v>1.4347685546742615E-3</v>
      </c>
      <c r="Y878" s="109">
        <f t="shared" si="41"/>
        <v>2.0585608054820694E-6</v>
      </c>
    </row>
    <row r="879" spans="2:25" x14ac:dyDescent="0.25">
      <c r="B879" s="26">
        <f>IF('Training Data'!A876="M",1,0)</f>
        <v>0</v>
      </c>
      <c r="C879" s="22">
        <f>IF('Training Data'!A876="F",1,0)</f>
        <v>1</v>
      </c>
      <c r="D879" s="26">
        <f>IF('Training Data'!$B876="H",1,0)</f>
        <v>1</v>
      </c>
      <c r="E879" s="22">
        <f>IF('Training Data'!$B876="A",1,0)</f>
        <v>0</v>
      </c>
      <c r="F879" s="37">
        <v>0</v>
      </c>
      <c r="G879" s="37">
        <v>0</v>
      </c>
      <c r="H879" s="37">
        <v>1</v>
      </c>
      <c r="I879" s="37">
        <v>0</v>
      </c>
      <c r="J879" s="37">
        <v>0</v>
      </c>
      <c r="K879" s="37">
        <v>0</v>
      </c>
      <c r="L879" s="37">
        <v>0</v>
      </c>
      <c r="M879" s="37">
        <v>0</v>
      </c>
      <c r="N879" s="37">
        <v>0</v>
      </c>
      <c r="O879" s="37">
        <v>0</v>
      </c>
      <c r="P879" s="37">
        <v>0</v>
      </c>
      <c r="Q879" s="37">
        <v>0</v>
      </c>
      <c r="R879" s="37">
        <v>0</v>
      </c>
      <c r="S879" s="37">
        <v>0</v>
      </c>
      <c r="T879" s="22">
        <v>0</v>
      </c>
      <c r="U879" s="24">
        <v>1</v>
      </c>
      <c r="V879" s="76">
        <v>0</v>
      </c>
      <c r="W879" s="71">
        <f t="shared" si="39"/>
        <v>-2.9884207680957493</v>
      </c>
      <c r="X879" s="68">
        <f t="shared" si="40"/>
        <v>4.7951734075108492E-2</v>
      </c>
      <c r="Y879" s="109">
        <f t="shared" si="41"/>
        <v>2.299368800809921E-3</v>
      </c>
    </row>
    <row r="880" spans="2:25" x14ac:dyDescent="0.25">
      <c r="B880" s="26">
        <f>IF('Training Data'!A877="M",1,0)</f>
        <v>0</v>
      </c>
      <c r="C880" s="22">
        <f>IF('Training Data'!A877="F",1,0)</f>
        <v>1</v>
      </c>
      <c r="D880" s="26">
        <f>IF('Training Data'!$B877="H",1,0)</f>
        <v>0</v>
      </c>
      <c r="E880" s="22">
        <f>IF('Training Data'!$B877="A",1,0)</f>
        <v>1</v>
      </c>
      <c r="F880" s="37">
        <v>0</v>
      </c>
      <c r="G880" s="37">
        <v>0</v>
      </c>
      <c r="H880" s="37">
        <v>0</v>
      </c>
      <c r="I880" s="37">
        <v>0</v>
      </c>
      <c r="J880" s="37">
        <v>0</v>
      </c>
      <c r="K880" s="37">
        <v>0</v>
      </c>
      <c r="L880" s="37">
        <v>0</v>
      </c>
      <c r="M880" s="37">
        <v>0</v>
      </c>
      <c r="N880" s="37">
        <v>0</v>
      </c>
      <c r="O880" s="37">
        <v>0</v>
      </c>
      <c r="P880" s="37">
        <v>1</v>
      </c>
      <c r="Q880" s="37">
        <v>0</v>
      </c>
      <c r="R880" s="37">
        <v>0</v>
      </c>
      <c r="S880" s="37">
        <v>1</v>
      </c>
      <c r="T880" s="22">
        <v>0</v>
      </c>
      <c r="U880" s="24">
        <v>1</v>
      </c>
      <c r="V880" s="76">
        <v>0</v>
      </c>
      <c r="W880" s="71">
        <f t="shared" si="39"/>
        <v>-3.5200469373990737</v>
      </c>
      <c r="X880" s="68">
        <f t="shared" si="40"/>
        <v>2.8747185368537476E-2</v>
      </c>
      <c r="Y880" s="109">
        <f t="shared" si="41"/>
        <v>8.2640066661305515E-4</v>
      </c>
    </row>
    <row r="881" spans="2:25" x14ac:dyDescent="0.25">
      <c r="B881" s="26">
        <f>IF('Training Data'!A878="M",1,0)</f>
        <v>0</v>
      </c>
      <c r="C881" s="22">
        <f>IF('Training Data'!A878="F",1,0)</f>
        <v>1</v>
      </c>
      <c r="D881" s="26">
        <f>IF('Training Data'!$B878="H",1,0)</f>
        <v>0</v>
      </c>
      <c r="E881" s="22">
        <f>IF('Training Data'!$B878="A",1,0)</f>
        <v>1</v>
      </c>
      <c r="F881" s="37">
        <v>1</v>
      </c>
      <c r="G881" s="37">
        <v>0</v>
      </c>
      <c r="H881" s="37">
        <v>0</v>
      </c>
      <c r="I881" s="37">
        <v>0</v>
      </c>
      <c r="J881" s="37">
        <v>0</v>
      </c>
      <c r="K881" s="37">
        <v>0</v>
      </c>
      <c r="L881" s="37">
        <v>1</v>
      </c>
      <c r="M881" s="37">
        <v>0</v>
      </c>
      <c r="N881" s="37">
        <v>0</v>
      </c>
      <c r="O881" s="37">
        <v>0</v>
      </c>
      <c r="P881" s="37">
        <v>0</v>
      </c>
      <c r="Q881" s="37">
        <v>0</v>
      </c>
      <c r="R881" s="37">
        <v>0</v>
      </c>
      <c r="S881" s="37">
        <v>0</v>
      </c>
      <c r="T881" s="22">
        <v>0</v>
      </c>
      <c r="U881" s="24">
        <v>1</v>
      </c>
      <c r="V881" s="76">
        <v>0</v>
      </c>
      <c r="W881" s="71">
        <f t="shared" si="39"/>
        <v>4.8123084161126375</v>
      </c>
      <c r="X881" s="68">
        <f t="shared" si="40"/>
        <v>0.99193647623177683</v>
      </c>
      <c r="Y881" s="109">
        <f t="shared" si="41"/>
        <v>0.98393797287911433</v>
      </c>
    </row>
    <row r="882" spans="2:25" x14ac:dyDescent="0.25">
      <c r="B882" s="26">
        <f>IF('Training Data'!A879="M",1,0)</f>
        <v>0</v>
      </c>
      <c r="C882" s="22">
        <f>IF('Training Data'!A879="F",1,0)</f>
        <v>1</v>
      </c>
      <c r="D882" s="26">
        <f>IF('Training Data'!$B879="H",1,0)</f>
        <v>1</v>
      </c>
      <c r="E882" s="22">
        <f>IF('Training Data'!$B879="A",1,0)</f>
        <v>0</v>
      </c>
      <c r="F882" s="37">
        <v>0</v>
      </c>
      <c r="G882" s="37">
        <v>0</v>
      </c>
      <c r="H882" s="37">
        <v>0</v>
      </c>
      <c r="I882" s="37">
        <v>0</v>
      </c>
      <c r="J882" s="37">
        <v>0</v>
      </c>
      <c r="K882" s="37">
        <v>0</v>
      </c>
      <c r="L882" s="37">
        <v>0</v>
      </c>
      <c r="M882" s="37">
        <v>0</v>
      </c>
      <c r="N882" s="37">
        <v>0</v>
      </c>
      <c r="O882" s="37">
        <v>0</v>
      </c>
      <c r="P882" s="37">
        <v>0</v>
      </c>
      <c r="Q882" s="37">
        <v>0</v>
      </c>
      <c r="R882" s="37">
        <v>0</v>
      </c>
      <c r="S882" s="37">
        <v>1</v>
      </c>
      <c r="T882" s="22">
        <v>0</v>
      </c>
      <c r="U882" s="24">
        <v>1</v>
      </c>
      <c r="V882" s="76">
        <v>0</v>
      </c>
      <c r="W882" s="71">
        <f t="shared" si="39"/>
        <v>-2.281431798965261</v>
      </c>
      <c r="X882" s="68">
        <f t="shared" si="40"/>
        <v>9.2672491068527513E-2</v>
      </c>
      <c r="Y882" s="109">
        <f t="shared" si="41"/>
        <v>8.588190600846311E-3</v>
      </c>
    </row>
    <row r="883" spans="2:25" x14ac:dyDescent="0.25">
      <c r="B883" s="26">
        <f>IF('Training Data'!A880="M",1,0)</f>
        <v>0</v>
      </c>
      <c r="C883" s="22">
        <f>IF('Training Data'!A880="F",1,0)</f>
        <v>1</v>
      </c>
      <c r="D883" s="26">
        <f>IF('Training Data'!$B880="H",1,0)</f>
        <v>0</v>
      </c>
      <c r="E883" s="22">
        <f>IF('Training Data'!$B880="A",1,0)</f>
        <v>1</v>
      </c>
      <c r="F883" s="37">
        <v>0</v>
      </c>
      <c r="G883" s="37">
        <v>0</v>
      </c>
      <c r="H883" s="37">
        <v>0</v>
      </c>
      <c r="I883" s="37">
        <v>0</v>
      </c>
      <c r="J883" s="37">
        <v>0</v>
      </c>
      <c r="K883" s="37">
        <v>0</v>
      </c>
      <c r="L883" s="37">
        <v>0</v>
      </c>
      <c r="M883" s="37">
        <v>0</v>
      </c>
      <c r="N883" s="37">
        <v>0</v>
      </c>
      <c r="O883" s="37">
        <v>0</v>
      </c>
      <c r="P883" s="37">
        <v>0</v>
      </c>
      <c r="Q883" s="37">
        <v>0</v>
      </c>
      <c r="R883" s="37">
        <v>0</v>
      </c>
      <c r="S883" s="37">
        <v>0</v>
      </c>
      <c r="T883" s="22">
        <v>0</v>
      </c>
      <c r="U883" s="24">
        <v>1</v>
      </c>
      <c r="V883" s="76">
        <v>0</v>
      </c>
      <c r="W883" s="71">
        <f t="shared" si="39"/>
        <v>-0.38233458467905479</v>
      </c>
      <c r="X883" s="68">
        <f t="shared" si="40"/>
        <v>0.40556394725733269</v>
      </c>
      <c r="Y883" s="109">
        <f t="shared" si="41"/>
        <v>0.16448211531494852</v>
      </c>
    </row>
    <row r="884" spans="2:25" x14ac:dyDescent="0.25">
      <c r="B884" s="26">
        <f>IF('Training Data'!A881="M",1,0)</f>
        <v>1</v>
      </c>
      <c r="C884" s="22">
        <f>IF('Training Data'!A881="F",1,0)</f>
        <v>0</v>
      </c>
      <c r="D884" s="26">
        <f>IF('Training Data'!$B881="H",1,0)</f>
        <v>0</v>
      </c>
      <c r="E884" s="22">
        <f>IF('Training Data'!$B881="A",1,0)</f>
        <v>1</v>
      </c>
      <c r="F884" s="37">
        <v>0</v>
      </c>
      <c r="G884" s="37">
        <v>0</v>
      </c>
      <c r="H884" s="37">
        <v>0</v>
      </c>
      <c r="I884" s="37">
        <v>0</v>
      </c>
      <c r="J884" s="37">
        <v>0</v>
      </c>
      <c r="K884" s="37">
        <v>0</v>
      </c>
      <c r="L884" s="37">
        <v>0</v>
      </c>
      <c r="M884" s="37">
        <v>0</v>
      </c>
      <c r="N884" s="37">
        <v>0</v>
      </c>
      <c r="O884" s="37">
        <v>0</v>
      </c>
      <c r="P884" s="37">
        <v>0</v>
      </c>
      <c r="Q884" s="37">
        <v>0</v>
      </c>
      <c r="R884" s="37">
        <v>0</v>
      </c>
      <c r="S884" s="37">
        <v>0</v>
      </c>
      <c r="T884" s="22">
        <v>0</v>
      </c>
      <c r="U884" s="24">
        <v>1</v>
      </c>
      <c r="V884" s="76">
        <v>0</v>
      </c>
      <c r="W884" s="71">
        <f t="shared" si="39"/>
        <v>-0.72538707172558525</v>
      </c>
      <c r="X884" s="68">
        <f t="shared" si="40"/>
        <v>0.32620781789864178</v>
      </c>
      <c r="Y884" s="109">
        <f t="shared" si="41"/>
        <v>0.10641154045819344</v>
      </c>
    </row>
    <row r="885" spans="2:25" x14ac:dyDescent="0.25">
      <c r="B885" s="26">
        <f>IF('Training Data'!A882="M",1,0)</f>
        <v>0</v>
      </c>
      <c r="C885" s="22">
        <f>IF('Training Data'!A882="F",1,0)</f>
        <v>1</v>
      </c>
      <c r="D885" s="26">
        <f>IF('Training Data'!$B882="H",1,0)</f>
        <v>0</v>
      </c>
      <c r="E885" s="22">
        <f>IF('Training Data'!$B882="A",1,0)</f>
        <v>1</v>
      </c>
      <c r="F885" s="37">
        <v>0</v>
      </c>
      <c r="G885" s="37">
        <v>1</v>
      </c>
      <c r="H885" s="37">
        <v>0</v>
      </c>
      <c r="I885" s="37">
        <v>0</v>
      </c>
      <c r="J885" s="37">
        <v>0</v>
      </c>
      <c r="K885" s="37">
        <v>0</v>
      </c>
      <c r="L885" s="37">
        <v>0</v>
      </c>
      <c r="M885" s="37">
        <v>0</v>
      </c>
      <c r="N885" s="37">
        <v>0</v>
      </c>
      <c r="O885" s="37">
        <v>0</v>
      </c>
      <c r="P885" s="37">
        <v>0</v>
      </c>
      <c r="Q885" s="37">
        <v>0</v>
      </c>
      <c r="R885" s="37">
        <v>0</v>
      </c>
      <c r="S885" s="37">
        <v>0</v>
      </c>
      <c r="T885" s="22">
        <v>0</v>
      </c>
      <c r="U885" s="24">
        <v>1</v>
      </c>
      <c r="V885" s="76">
        <v>0</v>
      </c>
      <c r="W885" s="71">
        <f t="shared" si="39"/>
        <v>-3.5961772594359278</v>
      </c>
      <c r="X885" s="68">
        <f t="shared" si="40"/>
        <v>2.6696142084165087E-2</v>
      </c>
      <c r="Y885" s="109">
        <f t="shared" si="41"/>
        <v>7.1268400217793025E-4</v>
      </c>
    </row>
    <row r="886" spans="2:25" x14ac:dyDescent="0.25">
      <c r="B886" s="26">
        <f>IF('Training Data'!A883="M",1,0)</f>
        <v>0</v>
      </c>
      <c r="C886" s="22">
        <f>IF('Training Data'!A883="F",1,0)</f>
        <v>1</v>
      </c>
      <c r="D886" s="26">
        <f>IF('Training Data'!$B883="H",1,0)</f>
        <v>1</v>
      </c>
      <c r="E886" s="22">
        <f>IF('Training Data'!$B883="A",1,0)</f>
        <v>0</v>
      </c>
      <c r="F886" s="37">
        <v>0</v>
      </c>
      <c r="G886" s="37">
        <v>0</v>
      </c>
      <c r="H886" s="37">
        <v>1</v>
      </c>
      <c r="I886" s="37">
        <v>0</v>
      </c>
      <c r="J886" s="37">
        <v>0</v>
      </c>
      <c r="K886" s="37">
        <v>0</v>
      </c>
      <c r="L886" s="37">
        <v>0</v>
      </c>
      <c r="M886" s="37">
        <v>0</v>
      </c>
      <c r="N886" s="37">
        <v>0</v>
      </c>
      <c r="O886" s="37">
        <v>0</v>
      </c>
      <c r="P886" s="37">
        <v>0</v>
      </c>
      <c r="Q886" s="37">
        <v>0</v>
      </c>
      <c r="R886" s="37">
        <v>0</v>
      </c>
      <c r="S886" s="37">
        <v>0</v>
      </c>
      <c r="T886" s="22">
        <v>0</v>
      </c>
      <c r="U886" s="24">
        <v>1</v>
      </c>
      <c r="V886" s="76">
        <v>0</v>
      </c>
      <c r="W886" s="71">
        <f t="shared" si="39"/>
        <v>-2.9884207680957493</v>
      </c>
      <c r="X886" s="68">
        <f t="shared" si="40"/>
        <v>4.7951734075108492E-2</v>
      </c>
      <c r="Y886" s="109">
        <f t="shared" si="41"/>
        <v>2.299368800809921E-3</v>
      </c>
    </row>
    <row r="887" spans="2:25" x14ac:dyDescent="0.25">
      <c r="B887" s="26">
        <f>IF('Training Data'!A884="M",1,0)</f>
        <v>0</v>
      </c>
      <c r="C887" s="22">
        <f>IF('Training Data'!A884="F",1,0)</f>
        <v>1</v>
      </c>
      <c r="D887" s="26">
        <f>IF('Training Data'!$B884="H",1,0)</f>
        <v>1</v>
      </c>
      <c r="E887" s="22">
        <f>IF('Training Data'!$B884="A",1,0)</f>
        <v>0</v>
      </c>
      <c r="F887" s="37">
        <v>0</v>
      </c>
      <c r="G887" s="37">
        <v>1</v>
      </c>
      <c r="H887" s="37">
        <v>0</v>
      </c>
      <c r="I887" s="37">
        <v>0</v>
      </c>
      <c r="J887" s="37">
        <v>0</v>
      </c>
      <c r="K887" s="37">
        <v>0</v>
      </c>
      <c r="L887" s="37">
        <v>0</v>
      </c>
      <c r="M887" s="37">
        <v>0</v>
      </c>
      <c r="N887" s="37">
        <v>0</v>
      </c>
      <c r="O887" s="37">
        <v>0</v>
      </c>
      <c r="P887" s="37">
        <v>0</v>
      </c>
      <c r="Q887" s="37">
        <v>0</v>
      </c>
      <c r="R887" s="37">
        <v>0</v>
      </c>
      <c r="S887" s="37">
        <v>0</v>
      </c>
      <c r="T887" s="22">
        <v>0</v>
      </c>
      <c r="U887" s="24">
        <v>1</v>
      </c>
      <c r="V887" s="76">
        <v>0</v>
      </c>
      <c r="W887" s="71">
        <f t="shared" si="39"/>
        <v>-3.9382901919704789</v>
      </c>
      <c r="X887" s="68">
        <f t="shared" si="40"/>
        <v>1.9109219717563231E-2</v>
      </c>
      <c r="Y887" s="109">
        <f t="shared" si="41"/>
        <v>3.6516227821410739E-4</v>
      </c>
    </row>
    <row r="888" spans="2:25" x14ac:dyDescent="0.25">
      <c r="B888" s="26">
        <f>IF('Training Data'!A885="M",1,0)</f>
        <v>0</v>
      </c>
      <c r="C888" s="22">
        <f>IF('Training Data'!A885="F",1,0)</f>
        <v>1</v>
      </c>
      <c r="D888" s="26">
        <f>IF('Training Data'!$B885="H",1,0)</f>
        <v>1</v>
      </c>
      <c r="E888" s="22">
        <f>IF('Training Data'!$B885="A",1,0)</f>
        <v>0</v>
      </c>
      <c r="F888" s="37">
        <v>0</v>
      </c>
      <c r="G888" s="37">
        <v>0</v>
      </c>
      <c r="H888" s="37">
        <v>0</v>
      </c>
      <c r="I888" s="37">
        <v>0</v>
      </c>
      <c r="J888" s="37">
        <v>0</v>
      </c>
      <c r="K888" s="37">
        <v>0</v>
      </c>
      <c r="L888" s="37">
        <v>0</v>
      </c>
      <c r="M888" s="37">
        <v>0</v>
      </c>
      <c r="N888" s="37">
        <v>0</v>
      </c>
      <c r="O888" s="37">
        <v>0</v>
      </c>
      <c r="P888" s="37">
        <v>0</v>
      </c>
      <c r="Q888" s="37">
        <v>0</v>
      </c>
      <c r="R888" s="37">
        <v>0</v>
      </c>
      <c r="S888" s="37">
        <v>0</v>
      </c>
      <c r="T888" s="22">
        <v>0</v>
      </c>
      <c r="U888" s="24">
        <v>1</v>
      </c>
      <c r="V888" s="76">
        <v>0</v>
      </c>
      <c r="W888" s="71">
        <f t="shared" si="39"/>
        <v>-0.72444751721360601</v>
      </c>
      <c r="X888" s="68">
        <f t="shared" si="40"/>
        <v>0.32641436219367859</v>
      </c>
      <c r="Y888" s="109">
        <f t="shared" si="41"/>
        <v>0.10654633584630599</v>
      </c>
    </row>
    <row r="889" spans="2:25" x14ac:dyDescent="0.25">
      <c r="B889" s="26">
        <f>IF('Training Data'!A886="M",1,0)</f>
        <v>0</v>
      </c>
      <c r="C889" s="22">
        <f>IF('Training Data'!A886="F",1,0)</f>
        <v>1</v>
      </c>
      <c r="D889" s="26">
        <f>IF('Training Data'!$B886="H",1,0)</f>
        <v>1</v>
      </c>
      <c r="E889" s="22">
        <f>IF('Training Data'!$B886="A",1,0)</f>
        <v>0</v>
      </c>
      <c r="F889" s="37">
        <v>0</v>
      </c>
      <c r="G889" s="37">
        <v>0</v>
      </c>
      <c r="H889" s="37">
        <v>0</v>
      </c>
      <c r="I889" s="37">
        <v>0</v>
      </c>
      <c r="J889" s="37">
        <v>0</v>
      </c>
      <c r="K889" s="37">
        <v>0</v>
      </c>
      <c r="L889" s="37">
        <v>0</v>
      </c>
      <c r="M889" s="37">
        <v>0</v>
      </c>
      <c r="N889" s="37">
        <v>0</v>
      </c>
      <c r="O889" s="37">
        <v>0</v>
      </c>
      <c r="P889" s="37">
        <v>0</v>
      </c>
      <c r="Q889" s="37">
        <v>0</v>
      </c>
      <c r="R889" s="37">
        <v>0</v>
      </c>
      <c r="S889" s="37">
        <v>0</v>
      </c>
      <c r="T889" s="22">
        <v>0</v>
      </c>
      <c r="U889" s="24">
        <v>1</v>
      </c>
      <c r="V889" s="76">
        <v>0</v>
      </c>
      <c r="W889" s="71">
        <f t="shared" si="39"/>
        <v>-0.72444751721360601</v>
      </c>
      <c r="X889" s="68">
        <f t="shared" si="40"/>
        <v>0.32641436219367859</v>
      </c>
      <c r="Y889" s="109">
        <f t="shared" si="41"/>
        <v>0.10654633584630599</v>
      </c>
    </row>
    <row r="890" spans="2:25" x14ac:dyDescent="0.25">
      <c r="B890" s="26">
        <f>IF('Training Data'!A887="M",1,0)</f>
        <v>1</v>
      </c>
      <c r="C890" s="22">
        <f>IF('Training Data'!A887="F",1,0)</f>
        <v>0</v>
      </c>
      <c r="D890" s="26">
        <f>IF('Training Data'!$B887="H",1,0)</f>
        <v>0</v>
      </c>
      <c r="E890" s="22">
        <f>IF('Training Data'!$B887="A",1,0)</f>
        <v>1</v>
      </c>
      <c r="F890" s="37">
        <v>0</v>
      </c>
      <c r="G890" s="37">
        <v>0</v>
      </c>
      <c r="H890" s="37">
        <v>0</v>
      </c>
      <c r="I890" s="37">
        <v>0</v>
      </c>
      <c r="J890" s="37">
        <v>0</v>
      </c>
      <c r="K890" s="37">
        <v>0</v>
      </c>
      <c r="L890" s="37">
        <v>0</v>
      </c>
      <c r="M890" s="37">
        <v>0</v>
      </c>
      <c r="N890" s="37">
        <v>0</v>
      </c>
      <c r="O890" s="37">
        <v>0</v>
      </c>
      <c r="P890" s="37">
        <v>0</v>
      </c>
      <c r="Q890" s="37">
        <v>1</v>
      </c>
      <c r="R890" s="37">
        <v>0</v>
      </c>
      <c r="S890" s="37">
        <v>1</v>
      </c>
      <c r="T890" s="22">
        <v>0</v>
      </c>
      <c r="U890" s="24">
        <v>1</v>
      </c>
      <c r="V890" s="76">
        <v>0</v>
      </c>
      <c r="W890" s="71">
        <f t="shared" si="39"/>
        <v>-0.35222518552012183</v>
      </c>
      <c r="X890" s="68">
        <f t="shared" si="40"/>
        <v>0.41284292359605052</v>
      </c>
      <c r="Y890" s="109">
        <f t="shared" si="41"/>
        <v>0.17043927956333441</v>
      </c>
    </row>
    <row r="891" spans="2:25" x14ac:dyDescent="0.25">
      <c r="B891" s="26">
        <f>IF('Training Data'!A888="M",1,0)</f>
        <v>1</v>
      </c>
      <c r="C891" s="22">
        <f>IF('Training Data'!A888="F",1,0)</f>
        <v>0</v>
      </c>
      <c r="D891" s="26">
        <f>IF('Training Data'!$B888="H",1,0)</f>
        <v>0</v>
      </c>
      <c r="E891" s="22">
        <f>IF('Training Data'!$B888="A",1,0)</f>
        <v>1</v>
      </c>
      <c r="F891" s="37">
        <v>0</v>
      </c>
      <c r="G891" s="37">
        <v>0</v>
      </c>
      <c r="H891" s="37">
        <v>0</v>
      </c>
      <c r="I891" s="37">
        <v>0</v>
      </c>
      <c r="J891" s="37">
        <v>0</v>
      </c>
      <c r="K891" s="37">
        <v>0</v>
      </c>
      <c r="L891" s="37">
        <v>0</v>
      </c>
      <c r="M891" s="37">
        <v>0</v>
      </c>
      <c r="N891" s="37">
        <v>0</v>
      </c>
      <c r="O891" s="37">
        <v>1</v>
      </c>
      <c r="P891" s="37">
        <v>0</v>
      </c>
      <c r="Q891" s="37">
        <v>0</v>
      </c>
      <c r="R891" s="37">
        <v>0</v>
      </c>
      <c r="S891" s="37">
        <v>0</v>
      </c>
      <c r="T891" s="22">
        <v>0</v>
      </c>
      <c r="U891" s="24">
        <v>1</v>
      </c>
      <c r="V891" s="76">
        <v>0</v>
      </c>
      <c r="W891" s="71">
        <f t="shared" si="39"/>
        <v>0.68951235324681215</v>
      </c>
      <c r="X891" s="68">
        <f t="shared" si="40"/>
        <v>0.6658584385253179</v>
      </c>
      <c r="Y891" s="109">
        <f t="shared" si="41"/>
        <v>0.44336746015537454</v>
      </c>
    </row>
    <row r="892" spans="2:25" x14ac:dyDescent="0.25">
      <c r="B892" s="26">
        <f>IF('Training Data'!A889="M",1,0)</f>
        <v>0</v>
      </c>
      <c r="C892" s="22">
        <f>IF('Training Data'!A889="F",1,0)</f>
        <v>1</v>
      </c>
      <c r="D892" s="26">
        <f>IF('Training Data'!$B889="H",1,0)</f>
        <v>1</v>
      </c>
      <c r="E892" s="22">
        <f>IF('Training Data'!$B889="A",1,0)</f>
        <v>0</v>
      </c>
      <c r="F892" s="37">
        <v>0</v>
      </c>
      <c r="G892" s="37">
        <v>0</v>
      </c>
      <c r="H892" s="37">
        <v>1</v>
      </c>
      <c r="I892" s="37">
        <v>0</v>
      </c>
      <c r="J892" s="37">
        <v>0</v>
      </c>
      <c r="K892" s="37">
        <v>0</v>
      </c>
      <c r="L892" s="37">
        <v>0</v>
      </c>
      <c r="M892" s="37">
        <v>0</v>
      </c>
      <c r="N892" s="37">
        <v>0</v>
      </c>
      <c r="O892" s="37">
        <v>0</v>
      </c>
      <c r="P892" s="37">
        <v>0</v>
      </c>
      <c r="Q892" s="37">
        <v>0</v>
      </c>
      <c r="R892" s="37">
        <v>0</v>
      </c>
      <c r="S892" s="37">
        <v>1</v>
      </c>
      <c r="T892" s="22">
        <v>0</v>
      </c>
      <c r="U892" s="24">
        <v>1</v>
      </c>
      <c r="V892" s="76">
        <v>0</v>
      </c>
      <c r="W892" s="71">
        <f t="shared" si="39"/>
        <v>-4.5454050498474041</v>
      </c>
      <c r="X892" s="68">
        <f t="shared" si="40"/>
        <v>1.0504358959023328E-2</v>
      </c>
      <c r="Y892" s="109">
        <f t="shared" si="41"/>
        <v>1.1034155714001365E-4</v>
      </c>
    </row>
    <row r="893" spans="2:25" x14ac:dyDescent="0.25">
      <c r="B893" s="26">
        <f>IF('Training Data'!A890="M",1,0)</f>
        <v>1</v>
      </c>
      <c r="C893" s="22">
        <f>IF('Training Data'!A890="F",1,0)</f>
        <v>0</v>
      </c>
      <c r="D893" s="26">
        <f>IF('Training Data'!$B890="H",1,0)</f>
        <v>1</v>
      </c>
      <c r="E893" s="22">
        <f>IF('Training Data'!$B890="A",1,0)</f>
        <v>0</v>
      </c>
      <c r="F893" s="37">
        <v>0</v>
      </c>
      <c r="G893" s="37">
        <v>0</v>
      </c>
      <c r="H893" s="37">
        <v>0</v>
      </c>
      <c r="I893" s="37">
        <v>0</v>
      </c>
      <c r="J893" s="37">
        <v>0</v>
      </c>
      <c r="K893" s="37">
        <v>0</v>
      </c>
      <c r="L893" s="37">
        <v>0</v>
      </c>
      <c r="M893" s="37">
        <v>0</v>
      </c>
      <c r="N893" s="37">
        <v>0</v>
      </c>
      <c r="O893" s="37">
        <v>0</v>
      </c>
      <c r="P893" s="37">
        <v>0</v>
      </c>
      <c r="Q893" s="37">
        <v>0</v>
      </c>
      <c r="R893" s="37">
        <v>1</v>
      </c>
      <c r="S893" s="37">
        <v>0</v>
      </c>
      <c r="T893" s="22">
        <v>0</v>
      </c>
      <c r="U893" s="24">
        <v>1</v>
      </c>
      <c r="V893" s="76">
        <v>0</v>
      </c>
      <c r="W893" s="71">
        <f t="shared" si="39"/>
        <v>0.24754706091300871</v>
      </c>
      <c r="X893" s="68">
        <f t="shared" si="40"/>
        <v>0.56157265718105809</v>
      </c>
      <c r="Y893" s="109">
        <f t="shared" si="41"/>
        <v>0.31536384929339417</v>
      </c>
    </row>
    <row r="894" spans="2:25" x14ac:dyDescent="0.25">
      <c r="B894" s="26">
        <f>IF('Training Data'!A891="M",1,0)</f>
        <v>0</v>
      </c>
      <c r="C894" s="22">
        <f>IF('Training Data'!A891="F",1,0)</f>
        <v>1</v>
      </c>
      <c r="D894" s="26">
        <f>IF('Training Data'!$B891="H",1,0)</f>
        <v>1</v>
      </c>
      <c r="E894" s="22">
        <f>IF('Training Data'!$B891="A",1,0)</f>
        <v>0</v>
      </c>
      <c r="F894" s="37">
        <v>0</v>
      </c>
      <c r="G894" s="37">
        <v>0</v>
      </c>
      <c r="H894" s="37">
        <v>1</v>
      </c>
      <c r="I894" s="37">
        <v>0</v>
      </c>
      <c r="J894" s="37">
        <v>0</v>
      </c>
      <c r="K894" s="37">
        <v>0</v>
      </c>
      <c r="L894" s="37">
        <v>0</v>
      </c>
      <c r="M894" s="37">
        <v>0</v>
      </c>
      <c r="N894" s="37">
        <v>0</v>
      </c>
      <c r="O894" s="37">
        <v>0</v>
      </c>
      <c r="P894" s="37">
        <v>0</v>
      </c>
      <c r="Q894" s="37">
        <v>0</v>
      </c>
      <c r="R894" s="37">
        <v>0</v>
      </c>
      <c r="S894" s="37">
        <v>1</v>
      </c>
      <c r="T894" s="22">
        <v>0</v>
      </c>
      <c r="U894" s="24">
        <v>1</v>
      </c>
      <c r="V894" s="76">
        <v>0</v>
      </c>
      <c r="W894" s="71">
        <f t="shared" si="39"/>
        <v>-4.5454050498474041</v>
      </c>
      <c r="X894" s="68">
        <f t="shared" si="40"/>
        <v>1.0504358959023328E-2</v>
      </c>
      <c r="Y894" s="109">
        <f t="shared" si="41"/>
        <v>1.1034155714001365E-4</v>
      </c>
    </row>
    <row r="895" spans="2:25" x14ac:dyDescent="0.25">
      <c r="B895" s="26">
        <f>IF('Training Data'!A892="M",1,0)</f>
        <v>0</v>
      </c>
      <c r="C895" s="22">
        <f>IF('Training Data'!A892="F",1,0)</f>
        <v>1</v>
      </c>
      <c r="D895" s="26">
        <f>IF('Training Data'!$B892="H",1,0)</f>
        <v>0</v>
      </c>
      <c r="E895" s="22">
        <f>IF('Training Data'!$B892="A",1,0)</f>
        <v>1</v>
      </c>
      <c r="F895" s="37">
        <v>0</v>
      </c>
      <c r="G895" s="37">
        <v>1</v>
      </c>
      <c r="H895" s="37">
        <v>0</v>
      </c>
      <c r="I895" s="37">
        <v>0</v>
      </c>
      <c r="J895" s="37">
        <v>0</v>
      </c>
      <c r="K895" s="37">
        <v>0</v>
      </c>
      <c r="L895" s="37">
        <v>0</v>
      </c>
      <c r="M895" s="37">
        <v>0</v>
      </c>
      <c r="N895" s="37">
        <v>0</v>
      </c>
      <c r="O895" s="37">
        <v>0</v>
      </c>
      <c r="P895" s="37">
        <v>1</v>
      </c>
      <c r="Q895" s="37">
        <v>0</v>
      </c>
      <c r="R895" s="37">
        <v>0</v>
      </c>
      <c r="S895" s="37">
        <v>0</v>
      </c>
      <c r="T895" s="22">
        <v>0</v>
      </c>
      <c r="U895" s="24">
        <v>1</v>
      </c>
      <c r="V895" s="76">
        <v>0</v>
      </c>
      <c r="W895" s="71">
        <f t="shared" si="39"/>
        <v>-5.176905330404292</v>
      </c>
      <c r="X895" s="68">
        <f t="shared" si="40"/>
        <v>5.6137580208030988E-3</v>
      </c>
      <c r="Y895" s="109">
        <f t="shared" si="41"/>
        <v>3.1514279116131124E-5</v>
      </c>
    </row>
    <row r="896" spans="2:25" x14ac:dyDescent="0.25">
      <c r="B896" s="26">
        <f>IF('Training Data'!A893="M",1,0)</f>
        <v>0</v>
      </c>
      <c r="C896" s="22">
        <f>IF('Training Data'!A893="F",1,0)</f>
        <v>1</v>
      </c>
      <c r="D896" s="26">
        <f>IF('Training Data'!$B893="H",1,0)</f>
        <v>0</v>
      </c>
      <c r="E896" s="22">
        <f>IF('Training Data'!$B893="A",1,0)</f>
        <v>1</v>
      </c>
      <c r="F896" s="37">
        <v>0</v>
      </c>
      <c r="G896" s="37">
        <v>1</v>
      </c>
      <c r="H896" s="37">
        <v>1</v>
      </c>
      <c r="I896" s="37">
        <v>0</v>
      </c>
      <c r="J896" s="37">
        <v>0</v>
      </c>
      <c r="K896" s="37">
        <v>0</v>
      </c>
      <c r="L896" s="37">
        <v>0</v>
      </c>
      <c r="M896" s="37">
        <v>0</v>
      </c>
      <c r="N896" s="37">
        <v>0</v>
      </c>
      <c r="O896" s="37">
        <v>0</v>
      </c>
      <c r="P896" s="37">
        <v>0</v>
      </c>
      <c r="Q896" s="37">
        <v>0</v>
      </c>
      <c r="R896" s="37">
        <v>0</v>
      </c>
      <c r="S896" s="37">
        <v>1</v>
      </c>
      <c r="T896" s="22">
        <v>0</v>
      </c>
      <c r="U896" s="24">
        <v>1</v>
      </c>
      <c r="V896" s="76">
        <v>0</v>
      </c>
      <c r="W896" s="71">
        <f t="shared" si="39"/>
        <v>-7.4171347920697253</v>
      </c>
      <c r="X896" s="68">
        <f t="shared" si="40"/>
        <v>6.0050746818240573E-4</v>
      </c>
      <c r="Y896" s="109">
        <f t="shared" si="41"/>
        <v>3.6060921934284301E-7</v>
      </c>
    </row>
    <row r="897" spans="2:25" x14ac:dyDescent="0.25">
      <c r="B897" s="26">
        <f>IF('Training Data'!A894="M",1,0)</f>
        <v>1</v>
      </c>
      <c r="C897" s="22">
        <f>IF('Training Data'!A894="F",1,0)</f>
        <v>0</v>
      </c>
      <c r="D897" s="26">
        <f>IF('Training Data'!$B894="H",1,0)</f>
        <v>1</v>
      </c>
      <c r="E897" s="22">
        <f>IF('Training Data'!$B894="A",1,0)</f>
        <v>0</v>
      </c>
      <c r="F897" s="37">
        <v>0</v>
      </c>
      <c r="G897" s="37">
        <v>0</v>
      </c>
      <c r="H897" s="37">
        <v>1</v>
      </c>
      <c r="I897" s="37">
        <v>0</v>
      </c>
      <c r="J897" s="37">
        <v>0</v>
      </c>
      <c r="K897" s="37">
        <v>0</v>
      </c>
      <c r="L897" s="37">
        <v>0</v>
      </c>
      <c r="M897" s="37">
        <v>0</v>
      </c>
      <c r="N897" s="37">
        <v>0</v>
      </c>
      <c r="O897" s="37">
        <v>0</v>
      </c>
      <c r="P897" s="37">
        <v>1</v>
      </c>
      <c r="Q897" s="37">
        <v>0</v>
      </c>
      <c r="R897" s="37">
        <v>0</v>
      </c>
      <c r="S897" s="37">
        <v>0</v>
      </c>
      <c r="T897" s="22">
        <v>0</v>
      </c>
      <c r="U897" s="24">
        <v>1</v>
      </c>
      <c r="V897" s="76">
        <v>0</v>
      </c>
      <c r="W897" s="71">
        <f t="shared" si="39"/>
        <v>-4.9122013261106439</v>
      </c>
      <c r="X897" s="68">
        <f t="shared" si="40"/>
        <v>7.3025572963703244E-3</v>
      </c>
      <c r="Y897" s="109">
        <f t="shared" si="41"/>
        <v>5.3327343066771463E-5</v>
      </c>
    </row>
    <row r="898" spans="2:25" x14ac:dyDescent="0.25">
      <c r="B898" s="26">
        <f>IF('Training Data'!A895="M",1,0)</f>
        <v>0</v>
      </c>
      <c r="C898" s="22">
        <f>IF('Training Data'!A895="F",1,0)</f>
        <v>0</v>
      </c>
      <c r="D898" s="26">
        <f>IF('Training Data'!$B895="H",1,0)</f>
        <v>0</v>
      </c>
      <c r="E898" s="22">
        <f>IF('Training Data'!$B895="A",1,0)</f>
        <v>1</v>
      </c>
      <c r="F898" s="37">
        <v>0</v>
      </c>
      <c r="G898" s="37">
        <v>0</v>
      </c>
      <c r="H898" s="37">
        <v>1</v>
      </c>
      <c r="I898" s="37">
        <v>0</v>
      </c>
      <c r="J898" s="37">
        <v>0</v>
      </c>
      <c r="K898" s="37">
        <v>0</v>
      </c>
      <c r="L898" s="37">
        <v>0</v>
      </c>
      <c r="M898" s="37">
        <v>0</v>
      </c>
      <c r="N898" s="37">
        <v>0</v>
      </c>
      <c r="O898" s="37">
        <v>0</v>
      </c>
      <c r="P898" s="37">
        <v>0</v>
      </c>
      <c r="Q898" s="37">
        <v>0</v>
      </c>
      <c r="R898" s="37">
        <v>0</v>
      </c>
      <c r="S898" s="37">
        <v>0</v>
      </c>
      <c r="T898" s="22">
        <v>0</v>
      </c>
      <c r="U898" s="24">
        <v>1</v>
      </c>
      <c r="V898" s="76">
        <v>0</v>
      </c>
      <c r="W898" s="71">
        <f t="shared" si="39"/>
        <v>-2.1961410059996251</v>
      </c>
      <c r="X898" s="68">
        <f t="shared" si="40"/>
        <v>0.10009756369763798</v>
      </c>
      <c r="Y898" s="109">
        <f t="shared" si="41"/>
        <v>1.0019522258202691E-2</v>
      </c>
    </row>
    <row r="899" spans="2:25" x14ac:dyDescent="0.25">
      <c r="B899" s="26">
        <f>IF('Training Data'!A896="M",1,0)</f>
        <v>0</v>
      </c>
      <c r="C899" s="22">
        <f>IF('Training Data'!A896="F",1,0)</f>
        <v>0</v>
      </c>
      <c r="D899" s="26">
        <f>IF('Training Data'!$B896="H",1,0)</f>
        <v>1</v>
      </c>
      <c r="E899" s="22">
        <f>IF('Training Data'!$B896="A",1,0)</f>
        <v>0</v>
      </c>
      <c r="F899" s="37">
        <v>0</v>
      </c>
      <c r="G899" s="37">
        <v>0</v>
      </c>
      <c r="H899" s="37">
        <v>0</v>
      </c>
      <c r="I899" s="37">
        <v>0</v>
      </c>
      <c r="J899" s="37">
        <v>0</v>
      </c>
      <c r="K899" s="37">
        <v>0</v>
      </c>
      <c r="L899" s="37">
        <v>0</v>
      </c>
      <c r="M899" s="37">
        <v>0</v>
      </c>
      <c r="N899" s="37">
        <v>0</v>
      </c>
      <c r="O899" s="37">
        <v>0</v>
      </c>
      <c r="P899" s="37">
        <v>1</v>
      </c>
      <c r="Q899" s="37">
        <v>0</v>
      </c>
      <c r="R899" s="37">
        <v>0</v>
      </c>
      <c r="S899" s="37">
        <v>0</v>
      </c>
      <c r="T899" s="22">
        <v>0</v>
      </c>
      <c r="U899" s="24">
        <v>1</v>
      </c>
      <c r="V899" s="76">
        <v>0</v>
      </c>
      <c r="W899" s="71">
        <f t="shared" si="39"/>
        <v>-1.8550087586203974</v>
      </c>
      <c r="X899" s="68">
        <f t="shared" si="40"/>
        <v>0.1352858832199309</v>
      </c>
      <c r="Y899" s="109">
        <f t="shared" si="41"/>
        <v>1.830227019859678E-2</v>
      </c>
    </row>
    <row r="900" spans="2:25" x14ac:dyDescent="0.25">
      <c r="B900" s="26">
        <f>IF('Training Data'!A897="M",1,0)</f>
        <v>1</v>
      </c>
      <c r="C900" s="22">
        <f>IF('Training Data'!A897="F",1,0)</f>
        <v>0</v>
      </c>
      <c r="D900" s="26">
        <f>IF('Training Data'!$B897="H",1,0)</f>
        <v>0</v>
      </c>
      <c r="E900" s="22">
        <f>IF('Training Data'!$B897="A",1,0)</f>
        <v>0</v>
      </c>
      <c r="F900" s="37">
        <v>0</v>
      </c>
      <c r="G900" s="37">
        <v>1</v>
      </c>
      <c r="H900" s="37">
        <v>0</v>
      </c>
      <c r="I900" s="37">
        <v>0</v>
      </c>
      <c r="J900" s="37">
        <v>0</v>
      </c>
      <c r="K900" s="37">
        <v>0</v>
      </c>
      <c r="L900" s="37">
        <v>0</v>
      </c>
      <c r="M900" s="37">
        <v>0</v>
      </c>
      <c r="N900" s="37">
        <v>0</v>
      </c>
      <c r="O900" s="37">
        <v>0</v>
      </c>
      <c r="P900" s="37">
        <v>0</v>
      </c>
      <c r="Q900" s="37">
        <v>0</v>
      </c>
      <c r="R900" s="37">
        <v>0</v>
      </c>
      <c r="S900" s="37">
        <v>0</v>
      </c>
      <c r="T900" s="22">
        <v>0</v>
      </c>
      <c r="U900" s="24">
        <v>1</v>
      </c>
      <c r="V900" s="76">
        <v>0</v>
      </c>
      <c r="W900" s="71">
        <f t="shared" si="39"/>
        <v>-3.8682785692776553</v>
      </c>
      <c r="X900" s="68">
        <f t="shared" si="40"/>
        <v>2.0466669714152196E-2</v>
      </c>
      <c r="Y900" s="109">
        <f t="shared" si="41"/>
        <v>4.1888456918819469E-4</v>
      </c>
    </row>
    <row r="901" spans="2:25" x14ac:dyDescent="0.25">
      <c r="B901" s="26">
        <f>IF('Training Data'!A898="M",1,0)</f>
        <v>1</v>
      </c>
      <c r="C901" s="22">
        <f>IF('Training Data'!A898="F",1,0)</f>
        <v>0</v>
      </c>
      <c r="D901" s="26">
        <f>IF('Training Data'!$B898="H",1,0)</f>
        <v>0</v>
      </c>
      <c r="E901" s="22">
        <f>IF('Training Data'!$B898="A",1,0)</f>
        <v>1</v>
      </c>
      <c r="F901" s="37">
        <v>0</v>
      </c>
      <c r="G901" s="37">
        <v>0</v>
      </c>
      <c r="H901" s="37">
        <v>0</v>
      </c>
      <c r="I901" s="37">
        <v>0</v>
      </c>
      <c r="J901" s="37">
        <v>0</v>
      </c>
      <c r="K901" s="37">
        <v>0</v>
      </c>
      <c r="L901" s="37">
        <v>0</v>
      </c>
      <c r="M901" s="37">
        <v>0</v>
      </c>
      <c r="N901" s="37">
        <v>0</v>
      </c>
      <c r="O901" s="37">
        <v>0</v>
      </c>
      <c r="P901" s="37">
        <v>0</v>
      </c>
      <c r="Q901" s="37">
        <v>0</v>
      </c>
      <c r="R901" s="37">
        <v>0</v>
      </c>
      <c r="S901" s="37">
        <v>0</v>
      </c>
      <c r="T901" s="22">
        <v>0</v>
      </c>
      <c r="U901" s="24">
        <v>1</v>
      </c>
      <c r="V901" s="76">
        <v>0</v>
      </c>
      <c r="W901" s="71">
        <f t="shared" ref="W901:W964" si="42">SUMPRODUCT($B$2:$U$2,B901:U901)</f>
        <v>-0.72538707172558525</v>
      </c>
      <c r="X901" s="68">
        <f t="shared" si="40"/>
        <v>0.32620781789864178</v>
      </c>
      <c r="Y901" s="109">
        <f t="shared" si="41"/>
        <v>0.10641154045819344</v>
      </c>
    </row>
    <row r="902" spans="2:25" x14ac:dyDescent="0.25">
      <c r="B902" s="26">
        <f>IF('Training Data'!A899="M",1,0)</f>
        <v>0</v>
      </c>
      <c r="C902" s="22">
        <f>IF('Training Data'!A899="F",1,0)</f>
        <v>1</v>
      </c>
      <c r="D902" s="26">
        <f>IF('Training Data'!$B899="H",1,0)</f>
        <v>0</v>
      </c>
      <c r="E902" s="22">
        <f>IF('Training Data'!$B899="A",1,0)</f>
        <v>1</v>
      </c>
      <c r="F902" s="37">
        <v>0</v>
      </c>
      <c r="G902" s="37">
        <v>0</v>
      </c>
      <c r="H902" s="37">
        <v>0</v>
      </c>
      <c r="I902" s="37">
        <v>0</v>
      </c>
      <c r="J902" s="37">
        <v>0</v>
      </c>
      <c r="K902" s="37">
        <v>0</v>
      </c>
      <c r="L902" s="37">
        <v>0</v>
      </c>
      <c r="M902" s="37">
        <v>0</v>
      </c>
      <c r="N902" s="37">
        <v>0</v>
      </c>
      <c r="O902" s="37">
        <v>0</v>
      </c>
      <c r="P902" s="37">
        <v>0</v>
      </c>
      <c r="Q902" s="37">
        <v>0</v>
      </c>
      <c r="R902" s="37">
        <v>0</v>
      </c>
      <c r="S902" s="37">
        <v>0</v>
      </c>
      <c r="T902" s="22">
        <v>0</v>
      </c>
      <c r="U902" s="24">
        <v>1</v>
      </c>
      <c r="V902" s="76">
        <v>0</v>
      </c>
      <c r="W902" s="71">
        <f t="shared" si="42"/>
        <v>-0.38233458467905479</v>
      </c>
      <c r="X902" s="68">
        <f t="shared" ref="X902:X965" si="43">EXP(W902)/(1+EXP(W902))</f>
        <v>0.40556394725733269</v>
      </c>
      <c r="Y902" s="109">
        <f t="shared" ref="Y902:Y965" si="44">(V902-X902)^2</f>
        <v>0.16448211531494852</v>
      </c>
    </row>
    <row r="903" spans="2:25" x14ac:dyDescent="0.25">
      <c r="B903" s="26">
        <f>IF('Training Data'!A900="M",1,0)</f>
        <v>0</v>
      </c>
      <c r="C903" s="22">
        <f>IF('Training Data'!A900="F",1,0)</f>
        <v>1</v>
      </c>
      <c r="D903" s="26">
        <f>IF('Training Data'!$B900="H",1,0)</f>
        <v>0</v>
      </c>
      <c r="E903" s="22">
        <f>IF('Training Data'!$B900="A",1,0)</f>
        <v>1</v>
      </c>
      <c r="F903" s="37">
        <v>0</v>
      </c>
      <c r="G903" s="37">
        <v>0</v>
      </c>
      <c r="H903" s="37">
        <v>0</v>
      </c>
      <c r="I903" s="37">
        <v>0</v>
      </c>
      <c r="J903" s="37">
        <v>0</v>
      </c>
      <c r="K903" s="37">
        <v>0</v>
      </c>
      <c r="L903" s="37">
        <v>0</v>
      </c>
      <c r="M903" s="37">
        <v>0</v>
      </c>
      <c r="N903" s="37">
        <v>0</v>
      </c>
      <c r="O903" s="37">
        <v>0</v>
      </c>
      <c r="P903" s="37">
        <v>0</v>
      </c>
      <c r="Q903" s="37">
        <v>0</v>
      </c>
      <c r="R903" s="37">
        <v>0</v>
      </c>
      <c r="S903" s="37">
        <v>0</v>
      </c>
      <c r="T903" s="22">
        <v>0</v>
      </c>
      <c r="U903" s="24">
        <v>1</v>
      </c>
      <c r="V903" s="76">
        <v>0</v>
      </c>
      <c r="W903" s="71">
        <f t="shared" si="42"/>
        <v>-0.38233458467905479</v>
      </c>
      <c r="X903" s="68">
        <f t="shared" si="43"/>
        <v>0.40556394725733269</v>
      </c>
      <c r="Y903" s="109">
        <f t="shared" si="44"/>
        <v>0.16448211531494852</v>
      </c>
    </row>
    <row r="904" spans="2:25" x14ac:dyDescent="0.25">
      <c r="B904" s="26">
        <f>IF('Training Data'!A901="M",1,0)</f>
        <v>0</v>
      </c>
      <c r="C904" s="22">
        <f>IF('Training Data'!A901="F",1,0)</f>
        <v>1</v>
      </c>
      <c r="D904" s="26">
        <f>IF('Training Data'!$B901="H",1,0)</f>
        <v>1</v>
      </c>
      <c r="E904" s="22">
        <f>IF('Training Data'!$B901="A",1,0)</f>
        <v>0</v>
      </c>
      <c r="F904" s="37">
        <v>0</v>
      </c>
      <c r="G904" s="37">
        <v>0</v>
      </c>
      <c r="H904" s="37">
        <v>0</v>
      </c>
      <c r="I904" s="37">
        <v>0</v>
      </c>
      <c r="J904" s="37">
        <v>0</v>
      </c>
      <c r="K904" s="37">
        <v>0</v>
      </c>
      <c r="L904" s="37">
        <v>0</v>
      </c>
      <c r="M904" s="37">
        <v>0</v>
      </c>
      <c r="N904" s="37">
        <v>0</v>
      </c>
      <c r="O904" s="37">
        <v>0</v>
      </c>
      <c r="P904" s="37">
        <v>0</v>
      </c>
      <c r="Q904" s="37">
        <v>0</v>
      </c>
      <c r="R904" s="37">
        <v>0</v>
      </c>
      <c r="S904" s="37">
        <v>1</v>
      </c>
      <c r="T904" s="22">
        <v>1</v>
      </c>
      <c r="U904" s="24">
        <v>1</v>
      </c>
      <c r="V904" s="76">
        <v>0</v>
      </c>
      <c r="W904" s="71">
        <f t="shared" si="42"/>
        <v>4.3102048118755509E-2</v>
      </c>
      <c r="X904" s="68">
        <f t="shared" si="43"/>
        <v>0.51077384412277138</v>
      </c>
      <c r="Y904" s="109">
        <f t="shared" si="44"/>
        <v>0.26088991983995313</v>
      </c>
    </row>
    <row r="905" spans="2:25" x14ac:dyDescent="0.25">
      <c r="B905" s="26">
        <f>IF('Training Data'!A902="M",1,0)</f>
        <v>0</v>
      </c>
      <c r="C905" s="22">
        <f>IF('Training Data'!A902="F",1,0)</f>
        <v>0</v>
      </c>
      <c r="D905" s="26">
        <f>IF('Training Data'!$B902="H",1,0)</f>
        <v>1</v>
      </c>
      <c r="E905" s="22">
        <f>IF('Training Data'!$B902="A",1,0)</f>
        <v>0</v>
      </c>
      <c r="F905" s="37">
        <v>0</v>
      </c>
      <c r="G905" s="37">
        <v>1</v>
      </c>
      <c r="H905" s="37">
        <v>1</v>
      </c>
      <c r="I905" s="37">
        <v>0</v>
      </c>
      <c r="J905" s="37">
        <v>0</v>
      </c>
      <c r="K905" s="37">
        <v>0</v>
      </c>
      <c r="L905" s="37">
        <v>0</v>
      </c>
      <c r="M905" s="37">
        <v>0</v>
      </c>
      <c r="N905" s="37">
        <v>0</v>
      </c>
      <c r="O905" s="37">
        <v>0</v>
      </c>
      <c r="P905" s="37">
        <v>0</v>
      </c>
      <c r="Q905" s="37">
        <v>0</v>
      </c>
      <c r="R905" s="37">
        <v>0</v>
      </c>
      <c r="S905" s="37">
        <v>0</v>
      </c>
      <c r="T905" s="22">
        <v>0</v>
      </c>
      <c r="U905" s="24">
        <v>1</v>
      </c>
      <c r="V905" s="76">
        <v>0</v>
      </c>
      <c r="W905" s="71">
        <f t="shared" si="42"/>
        <v>-5.7520966132910489</v>
      </c>
      <c r="X905" s="68">
        <f t="shared" si="43"/>
        <v>3.1660589600286016E-3</v>
      </c>
      <c r="Y905" s="109">
        <f t="shared" si="44"/>
        <v>1.0023929338377391E-5</v>
      </c>
    </row>
    <row r="906" spans="2:25" x14ac:dyDescent="0.25">
      <c r="B906" s="26">
        <f>IF('Training Data'!A903="M",1,0)</f>
        <v>1</v>
      </c>
      <c r="C906" s="22">
        <f>IF('Training Data'!A903="F",1,0)</f>
        <v>0</v>
      </c>
      <c r="D906" s="26">
        <f>IF('Training Data'!$B903="H",1,0)</f>
        <v>1</v>
      </c>
      <c r="E906" s="22">
        <f>IF('Training Data'!$B903="A",1,0)</f>
        <v>0</v>
      </c>
      <c r="F906" s="37">
        <v>0</v>
      </c>
      <c r="G906" s="37">
        <v>1</v>
      </c>
      <c r="H906" s="37">
        <v>0</v>
      </c>
      <c r="I906" s="37">
        <v>0</v>
      </c>
      <c r="J906" s="37">
        <v>0</v>
      </c>
      <c r="K906" s="37">
        <v>0</v>
      </c>
      <c r="L906" s="37">
        <v>0</v>
      </c>
      <c r="M906" s="37">
        <v>0</v>
      </c>
      <c r="N906" s="37">
        <v>0</v>
      </c>
      <c r="O906" s="37">
        <v>0</v>
      </c>
      <c r="P906" s="37">
        <v>0</v>
      </c>
      <c r="Q906" s="37">
        <v>0</v>
      </c>
      <c r="R906" s="37">
        <v>0</v>
      </c>
      <c r="S906" s="37">
        <v>0</v>
      </c>
      <c r="T906" s="22">
        <v>0</v>
      </c>
      <c r="U906" s="24">
        <v>1</v>
      </c>
      <c r="V906" s="76">
        <v>0</v>
      </c>
      <c r="W906" s="71">
        <f t="shared" si="42"/>
        <v>-4.2813426790170093</v>
      </c>
      <c r="X906" s="68">
        <f t="shared" si="43"/>
        <v>1.3635588724024834E-2</v>
      </c>
      <c r="Y906" s="109">
        <f t="shared" si="44"/>
        <v>1.8592927985075318E-4</v>
      </c>
    </row>
    <row r="907" spans="2:25" x14ac:dyDescent="0.25">
      <c r="B907" s="26">
        <f>IF('Training Data'!A904="M",1,0)</f>
        <v>0</v>
      </c>
      <c r="C907" s="22">
        <f>IF('Training Data'!A904="F",1,0)</f>
        <v>1</v>
      </c>
      <c r="D907" s="26">
        <f>IF('Training Data'!$B904="H",1,0)</f>
        <v>0</v>
      </c>
      <c r="E907" s="22">
        <f>IF('Training Data'!$B904="A",1,0)</f>
        <v>1</v>
      </c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37">
        <v>0</v>
      </c>
      <c r="L907" s="37">
        <v>0</v>
      </c>
      <c r="M907" s="37">
        <v>0</v>
      </c>
      <c r="N907" s="37">
        <v>0</v>
      </c>
      <c r="O907" s="37">
        <v>0</v>
      </c>
      <c r="P907" s="37">
        <v>0</v>
      </c>
      <c r="Q907" s="37">
        <v>0</v>
      </c>
      <c r="R907" s="37">
        <v>0</v>
      </c>
      <c r="S907" s="37">
        <v>0</v>
      </c>
      <c r="T907" s="22">
        <v>0</v>
      </c>
      <c r="U907" s="24">
        <v>1</v>
      </c>
      <c r="V907" s="76">
        <v>0</v>
      </c>
      <c r="W907" s="71">
        <f t="shared" si="42"/>
        <v>-0.38233458467905479</v>
      </c>
      <c r="X907" s="68">
        <f t="shared" si="43"/>
        <v>0.40556394725733269</v>
      </c>
      <c r="Y907" s="109">
        <f t="shared" si="44"/>
        <v>0.16448211531494852</v>
      </c>
    </row>
    <row r="908" spans="2:25" x14ac:dyDescent="0.25">
      <c r="B908" s="26">
        <f>IF('Training Data'!A905="M",1,0)</f>
        <v>0</v>
      </c>
      <c r="C908" s="22">
        <f>IF('Training Data'!A905="F",1,0)</f>
        <v>1</v>
      </c>
      <c r="D908" s="26">
        <f>IF('Training Data'!$B905="H",1,0)</f>
        <v>0</v>
      </c>
      <c r="E908" s="22">
        <f>IF('Training Data'!$B905="A",1,0)</f>
        <v>1</v>
      </c>
      <c r="F908" s="37">
        <v>0</v>
      </c>
      <c r="G908" s="37">
        <v>0</v>
      </c>
      <c r="H908" s="37">
        <v>0</v>
      </c>
      <c r="I908" s="37">
        <v>0</v>
      </c>
      <c r="J908" s="37">
        <v>0</v>
      </c>
      <c r="K908" s="37">
        <v>0</v>
      </c>
      <c r="L908" s="37">
        <v>0</v>
      </c>
      <c r="M908" s="37">
        <v>0</v>
      </c>
      <c r="N908" s="37">
        <v>0</v>
      </c>
      <c r="O908" s="37">
        <v>0</v>
      </c>
      <c r="P908" s="37">
        <v>0</v>
      </c>
      <c r="Q908" s="37">
        <v>0</v>
      </c>
      <c r="R908" s="37">
        <v>0</v>
      </c>
      <c r="S908" s="37">
        <v>0</v>
      </c>
      <c r="T908" s="22">
        <v>0</v>
      </c>
      <c r="U908" s="24">
        <v>1</v>
      </c>
      <c r="V908" s="76">
        <v>0</v>
      </c>
      <c r="W908" s="71">
        <f t="shared" si="42"/>
        <v>-0.38233458467905479</v>
      </c>
      <c r="X908" s="68">
        <f t="shared" si="43"/>
        <v>0.40556394725733269</v>
      </c>
      <c r="Y908" s="109">
        <f t="shared" si="44"/>
        <v>0.16448211531494852</v>
      </c>
    </row>
    <row r="909" spans="2:25" x14ac:dyDescent="0.25">
      <c r="B909" s="26">
        <f>IF('Training Data'!A906="M",1,0)</f>
        <v>1</v>
      </c>
      <c r="C909" s="22">
        <f>IF('Training Data'!A906="F",1,0)</f>
        <v>0</v>
      </c>
      <c r="D909" s="26">
        <f>IF('Training Data'!$B906="H",1,0)</f>
        <v>1</v>
      </c>
      <c r="E909" s="22">
        <f>IF('Training Data'!$B906="A",1,0)</f>
        <v>0</v>
      </c>
      <c r="F909" s="37">
        <v>0</v>
      </c>
      <c r="G909" s="37">
        <v>1</v>
      </c>
      <c r="H909" s="37">
        <v>1</v>
      </c>
      <c r="I909" s="37">
        <v>0</v>
      </c>
      <c r="J909" s="37">
        <v>0</v>
      </c>
      <c r="K909" s="37">
        <v>0</v>
      </c>
      <c r="L909" s="37">
        <v>0</v>
      </c>
      <c r="M909" s="37">
        <v>1</v>
      </c>
      <c r="N909" s="37">
        <v>0</v>
      </c>
      <c r="O909" s="37">
        <v>0</v>
      </c>
      <c r="P909" s="37">
        <v>0</v>
      </c>
      <c r="Q909" s="37">
        <v>0</v>
      </c>
      <c r="R909" s="37">
        <v>0</v>
      </c>
      <c r="S909" s="37">
        <v>0</v>
      </c>
      <c r="T909" s="22">
        <v>0</v>
      </c>
      <c r="U909" s="24">
        <v>1</v>
      </c>
      <c r="V909" s="76">
        <v>0</v>
      </c>
      <c r="W909" s="71">
        <f t="shared" si="42"/>
        <v>-4.5478592838698315</v>
      </c>
      <c r="X909" s="68">
        <f t="shared" si="43"/>
        <v>1.047888022921185E-2</v>
      </c>
      <c r="Y909" s="109">
        <f t="shared" si="44"/>
        <v>1.0980693085816699E-4</v>
      </c>
    </row>
    <row r="910" spans="2:25" x14ac:dyDescent="0.25">
      <c r="B910" s="26">
        <f>IF('Training Data'!A907="M",1,0)</f>
        <v>1</v>
      </c>
      <c r="C910" s="22">
        <f>IF('Training Data'!A907="F",1,0)</f>
        <v>0</v>
      </c>
      <c r="D910" s="26">
        <f>IF('Training Data'!$B907="H",1,0)</f>
        <v>0</v>
      </c>
      <c r="E910" s="22">
        <f>IF('Training Data'!$B907="A",1,0)</f>
        <v>1</v>
      </c>
      <c r="F910" s="37">
        <v>0</v>
      </c>
      <c r="G910" s="37">
        <v>1</v>
      </c>
      <c r="H910" s="37">
        <v>0</v>
      </c>
      <c r="I910" s="37">
        <v>0</v>
      </c>
      <c r="J910" s="37">
        <v>1</v>
      </c>
      <c r="K910" s="37">
        <v>0</v>
      </c>
      <c r="L910" s="37">
        <v>0</v>
      </c>
      <c r="M910" s="37">
        <v>0</v>
      </c>
      <c r="N910" s="37">
        <v>0</v>
      </c>
      <c r="O910" s="37">
        <v>0</v>
      </c>
      <c r="P910" s="37">
        <v>0</v>
      </c>
      <c r="Q910" s="37">
        <v>0</v>
      </c>
      <c r="R910" s="37">
        <v>0</v>
      </c>
      <c r="S910" s="37">
        <v>0</v>
      </c>
      <c r="T910" s="22">
        <v>0</v>
      </c>
      <c r="U910" s="24">
        <v>1</v>
      </c>
      <c r="V910" s="76">
        <v>0</v>
      </c>
      <c r="W910" s="71">
        <f t="shared" si="42"/>
        <v>-1.0839798426007237</v>
      </c>
      <c r="X910" s="68">
        <f t="shared" si="43"/>
        <v>0.25275360751026366</v>
      </c>
      <c r="Y910" s="109">
        <f t="shared" si="44"/>
        <v>6.3884386109452407E-2</v>
      </c>
    </row>
    <row r="911" spans="2:25" x14ac:dyDescent="0.25">
      <c r="B911" s="26">
        <f>IF('Training Data'!A908="M",1,0)</f>
        <v>1</v>
      </c>
      <c r="C911" s="22">
        <f>IF('Training Data'!A908="F",1,0)</f>
        <v>0</v>
      </c>
      <c r="D911" s="26">
        <f>IF('Training Data'!$B908="H",1,0)</f>
        <v>0</v>
      </c>
      <c r="E911" s="22">
        <f>IF('Training Data'!$B908="A",1,0)</f>
        <v>1</v>
      </c>
      <c r="F911" s="37">
        <v>0</v>
      </c>
      <c r="G911" s="37">
        <v>0</v>
      </c>
      <c r="H911" s="37">
        <v>1</v>
      </c>
      <c r="I911" s="37">
        <v>0</v>
      </c>
      <c r="J911" s="37">
        <v>0</v>
      </c>
      <c r="K911" s="37">
        <v>0</v>
      </c>
      <c r="L911" s="37">
        <v>0</v>
      </c>
      <c r="M911" s="37">
        <v>0</v>
      </c>
      <c r="N911" s="37">
        <v>0</v>
      </c>
      <c r="O911" s="37">
        <v>0</v>
      </c>
      <c r="P911" s="37">
        <v>0</v>
      </c>
      <c r="Q911" s="37">
        <v>0</v>
      </c>
      <c r="R911" s="37">
        <v>0</v>
      </c>
      <c r="S911" s="37">
        <v>0</v>
      </c>
      <c r="T911" s="22">
        <v>0</v>
      </c>
      <c r="U911" s="24">
        <v>1</v>
      </c>
      <c r="V911" s="76">
        <v>0</v>
      </c>
      <c r="W911" s="71">
        <f t="shared" si="42"/>
        <v>-2.9893603226077285</v>
      </c>
      <c r="X911" s="68">
        <f t="shared" si="43"/>
        <v>4.7908859402388489E-2</v>
      </c>
      <c r="Y911" s="109">
        <f t="shared" si="44"/>
        <v>2.2952588092378279E-3</v>
      </c>
    </row>
    <row r="912" spans="2:25" x14ac:dyDescent="0.25">
      <c r="B912" s="26">
        <f>IF('Training Data'!A909="M",1,0)</f>
        <v>0</v>
      </c>
      <c r="C912" s="22">
        <f>IF('Training Data'!A909="F",1,0)</f>
        <v>1</v>
      </c>
      <c r="D912" s="26">
        <f>IF('Training Data'!$B909="H",1,0)</f>
        <v>0</v>
      </c>
      <c r="E912" s="22">
        <f>IF('Training Data'!$B909="A",1,0)</f>
        <v>1</v>
      </c>
      <c r="F912" s="37">
        <v>0</v>
      </c>
      <c r="G912" s="37">
        <v>0</v>
      </c>
      <c r="H912" s="37">
        <v>0</v>
      </c>
      <c r="I912" s="37">
        <v>0</v>
      </c>
      <c r="J912" s="37">
        <v>0</v>
      </c>
      <c r="K912" s="37">
        <v>0</v>
      </c>
      <c r="L912" s="37">
        <v>0</v>
      </c>
      <c r="M912" s="37">
        <v>0</v>
      </c>
      <c r="N912" s="37">
        <v>0</v>
      </c>
      <c r="O912" s="37">
        <v>0</v>
      </c>
      <c r="P912" s="37">
        <v>0</v>
      </c>
      <c r="Q912" s="37">
        <v>0</v>
      </c>
      <c r="R912" s="37">
        <v>0</v>
      </c>
      <c r="S912" s="37">
        <v>0</v>
      </c>
      <c r="T912" s="22">
        <v>0</v>
      </c>
      <c r="U912" s="24">
        <v>1</v>
      </c>
      <c r="V912" s="76">
        <v>0</v>
      </c>
      <c r="W912" s="71">
        <f t="shared" si="42"/>
        <v>-0.38233458467905479</v>
      </c>
      <c r="X912" s="68">
        <f t="shared" si="43"/>
        <v>0.40556394725733269</v>
      </c>
      <c r="Y912" s="109">
        <f t="shared" si="44"/>
        <v>0.16448211531494852</v>
      </c>
    </row>
    <row r="913" spans="2:25" x14ac:dyDescent="0.25">
      <c r="B913" s="26">
        <f>IF('Training Data'!A910="M",1,0)</f>
        <v>0</v>
      </c>
      <c r="C913" s="22">
        <f>IF('Training Data'!A910="F",1,0)</f>
        <v>1</v>
      </c>
      <c r="D913" s="26">
        <f>IF('Training Data'!$B910="H",1,0)</f>
        <v>1</v>
      </c>
      <c r="E913" s="22">
        <f>IF('Training Data'!$B910="A",1,0)</f>
        <v>0</v>
      </c>
      <c r="F913" s="37">
        <v>0</v>
      </c>
      <c r="G913" s="37">
        <v>0</v>
      </c>
      <c r="H913" s="37">
        <v>0</v>
      </c>
      <c r="I913" s="37">
        <v>0</v>
      </c>
      <c r="J913" s="37">
        <v>0</v>
      </c>
      <c r="K913" s="37">
        <v>0</v>
      </c>
      <c r="L913" s="37">
        <v>0</v>
      </c>
      <c r="M913" s="37">
        <v>0</v>
      </c>
      <c r="N913" s="37">
        <v>0</v>
      </c>
      <c r="O913" s="37">
        <v>0</v>
      </c>
      <c r="P913" s="37">
        <v>0</v>
      </c>
      <c r="Q913" s="37">
        <v>0</v>
      </c>
      <c r="R913" s="37">
        <v>0</v>
      </c>
      <c r="S913" s="37">
        <v>0</v>
      </c>
      <c r="T913" s="22">
        <v>0</v>
      </c>
      <c r="U913" s="24">
        <v>1</v>
      </c>
      <c r="V913" s="76">
        <v>0</v>
      </c>
      <c r="W913" s="71">
        <f t="shared" si="42"/>
        <v>-0.72444751721360601</v>
      </c>
      <c r="X913" s="68">
        <f t="shared" si="43"/>
        <v>0.32641436219367859</v>
      </c>
      <c r="Y913" s="109">
        <f t="shared" si="44"/>
        <v>0.10654633584630599</v>
      </c>
    </row>
    <row r="914" spans="2:25" x14ac:dyDescent="0.25">
      <c r="B914" s="26">
        <f>IF('Training Data'!A911="M",1,0)</f>
        <v>1</v>
      </c>
      <c r="C914" s="22">
        <f>IF('Training Data'!A911="F",1,0)</f>
        <v>0</v>
      </c>
      <c r="D914" s="26">
        <f>IF('Training Data'!$B911="H",1,0)</f>
        <v>1</v>
      </c>
      <c r="E914" s="22">
        <f>IF('Training Data'!$B911="A",1,0)</f>
        <v>0</v>
      </c>
      <c r="F914" s="37">
        <v>0</v>
      </c>
      <c r="G914" s="37">
        <v>0</v>
      </c>
      <c r="H914" s="37">
        <v>0</v>
      </c>
      <c r="I914" s="37">
        <v>0</v>
      </c>
      <c r="J914" s="37">
        <v>0</v>
      </c>
      <c r="K914" s="37">
        <v>0</v>
      </c>
      <c r="L914" s="37">
        <v>0</v>
      </c>
      <c r="M914" s="37">
        <v>0</v>
      </c>
      <c r="N914" s="37">
        <v>0</v>
      </c>
      <c r="O914" s="37">
        <v>0</v>
      </c>
      <c r="P914" s="37">
        <v>0</v>
      </c>
      <c r="Q914" s="37">
        <v>0</v>
      </c>
      <c r="R914" s="37">
        <v>0</v>
      </c>
      <c r="S914" s="37">
        <v>0</v>
      </c>
      <c r="T914" s="22">
        <v>0</v>
      </c>
      <c r="U914" s="24">
        <v>1</v>
      </c>
      <c r="V914" s="76">
        <v>0</v>
      </c>
      <c r="W914" s="71">
        <f t="shared" si="42"/>
        <v>-1.0675000042601366</v>
      </c>
      <c r="X914" s="68">
        <f t="shared" si="43"/>
        <v>0.25587880488556508</v>
      </c>
      <c r="Y914" s="109">
        <f t="shared" si="44"/>
        <v>6.547396278966508E-2</v>
      </c>
    </row>
    <row r="915" spans="2:25" x14ac:dyDescent="0.25">
      <c r="B915" s="26">
        <f>IF('Training Data'!A912="M",1,0)</f>
        <v>1</v>
      </c>
      <c r="C915" s="22">
        <f>IF('Training Data'!A912="F",1,0)</f>
        <v>0</v>
      </c>
      <c r="D915" s="26">
        <f>IF('Training Data'!$B912="H",1,0)</f>
        <v>1</v>
      </c>
      <c r="E915" s="22">
        <f>IF('Training Data'!$B912="A",1,0)</f>
        <v>0</v>
      </c>
      <c r="F915" s="37">
        <v>0</v>
      </c>
      <c r="G915" s="37">
        <v>0</v>
      </c>
      <c r="H915" s="37">
        <v>0</v>
      </c>
      <c r="I915" s="37">
        <v>0</v>
      </c>
      <c r="J915" s="37">
        <v>0</v>
      </c>
      <c r="K915" s="37">
        <v>0</v>
      </c>
      <c r="L915" s="37">
        <v>0</v>
      </c>
      <c r="M915" s="37">
        <v>0</v>
      </c>
      <c r="N915" s="37">
        <v>0</v>
      </c>
      <c r="O915" s="37">
        <v>0</v>
      </c>
      <c r="P915" s="37">
        <v>1</v>
      </c>
      <c r="Q915" s="37">
        <v>0</v>
      </c>
      <c r="R915" s="37">
        <v>0</v>
      </c>
      <c r="S915" s="37">
        <v>0</v>
      </c>
      <c r="T915" s="22">
        <v>0</v>
      </c>
      <c r="U915" s="24">
        <v>1</v>
      </c>
      <c r="V915" s="76">
        <v>0</v>
      </c>
      <c r="W915" s="71">
        <f t="shared" si="42"/>
        <v>-2.6482280752285008</v>
      </c>
      <c r="X915" s="68">
        <f t="shared" si="43"/>
        <v>6.6098305141443936E-2</v>
      </c>
      <c r="Y915" s="109">
        <f t="shared" si="44"/>
        <v>4.3689859425714338E-3</v>
      </c>
    </row>
    <row r="916" spans="2:25" x14ac:dyDescent="0.25">
      <c r="B916" s="26">
        <f>IF('Training Data'!A913="M",1,0)</f>
        <v>0</v>
      </c>
      <c r="C916" s="22">
        <f>IF('Training Data'!A913="F",1,0)</f>
        <v>1</v>
      </c>
      <c r="D916" s="26">
        <f>IF('Training Data'!$B913="H",1,0)</f>
        <v>0</v>
      </c>
      <c r="E916" s="22">
        <f>IF('Training Data'!$B913="A",1,0)</f>
        <v>0</v>
      </c>
      <c r="F916" s="37">
        <v>0</v>
      </c>
      <c r="G916" s="37">
        <v>0</v>
      </c>
      <c r="H916" s="37">
        <v>0</v>
      </c>
      <c r="I916" s="37">
        <v>0</v>
      </c>
      <c r="J916" s="37">
        <v>0</v>
      </c>
      <c r="K916" s="37">
        <v>0</v>
      </c>
      <c r="L916" s="37">
        <v>0</v>
      </c>
      <c r="M916" s="37">
        <v>0</v>
      </c>
      <c r="N916" s="37">
        <v>0</v>
      </c>
      <c r="O916" s="37">
        <v>0</v>
      </c>
      <c r="P916" s="37">
        <v>0</v>
      </c>
      <c r="Q916" s="37">
        <v>0</v>
      </c>
      <c r="R916" s="37">
        <v>0</v>
      </c>
      <c r="S916" s="37">
        <v>1</v>
      </c>
      <c r="T916" s="22">
        <v>0</v>
      </c>
      <c r="U916" s="24">
        <v>1</v>
      </c>
      <c r="V916" s="76">
        <v>0</v>
      </c>
      <c r="W916" s="71">
        <f t="shared" si="42"/>
        <v>-1.8683676892259071</v>
      </c>
      <c r="X916" s="68">
        <f t="shared" si="43"/>
        <v>0.13373070749224228</v>
      </c>
      <c r="Y916" s="109">
        <f t="shared" si="44"/>
        <v>1.7883902126375664E-2</v>
      </c>
    </row>
    <row r="917" spans="2:25" x14ac:dyDescent="0.25">
      <c r="B917" s="26">
        <f>IF('Training Data'!A914="M",1,0)</f>
        <v>0</v>
      </c>
      <c r="C917" s="22">
        <f>IF('Training Data'!A914="F",1,0)</f>
        <v>1</v>
      </c>
      <c r="D917" s="26">
        <f>IF('Training Data'!$B914="H",1,0)</f>
        <v>0</v>
      </c>
      <c r="E917" s="22">
        <f>IF('Training Data'!$B914="A",1,0)</f>
        <v>1</v>
      </c>
      <c r="F917" s="37">
        <v>0</v>
      </c>
      <c r="G917" s="37">
        <v>1</v>
      </c>
      <c r="H917" s="37">
        <v>0</v>
      </c>
      <c r="I917" s="37">
        <v>0</v>
      </c>
      <c r="J917" s="37">
        <v>0</v>
      </c>
      <c r="K917" s="37">
        <v>0</v>
      </c>
      <c r="L917" s="37">
        <v>0</v>
      </c>
      <c r="M917" s="37">
        <v>0</v>
      </c>
      <c r="N917" s="37">
        <v>0</v>
      </c>
      <c r="O917" s="37">
        <v>0</v>
      </c>
      <c r="P917" s="37">
        <v>0</v>
      </c>
      <c r="Q917" s="37">
        <v>0</v>
      </c>
      <c r="R917" s="37">
        <v>0</v>
      </c>
      <c r="S917" s="37">
        <v>0</v>
      </c>
      <c r="T917" s="22">
        <v>0</v>
      </c>
      <c r="U917" s="24">
        <v>1</v>
      </c>
      <c r="V917" s="76">
        <v>0</v>
      </c>
      <c r="W917" s="71">
        <f t="shared" si="42"/>
        <v>-3.5961772594359278</v>
      </c>
      <c r="X917" s="68">
        <f t="shared" si="43"/>
        <v>2.6696142084165087E-2</v>
      </c>
      <c r="Y917" s="109">
        <f t="shared" si="44"/>
        <v>7.1268400217793025E-4</v>
      </c>
    </row>
    <row r="918" spans="2:25" x14ac:dyDescent="0.25">
      <c r="B918" s="26">
        <f>IF('Training Data'!A915="M",1,0)</f>
        <v>1</v>
      </c>
      <c r="C918" s="22">
        <f>IF('Training Data'!A915="F",1,0)</f>
        <v>0</v>
      </c>
      <c r="D918" s="26">
        <f>IF('Training Data'!$B915="H",1,0)</f>
        <v>1</v>
      </c>
      <c r="E918" s="22">
        <f>IF('Training Data'!$B915="A",1,0)</f>
        <v>0</v>
      </c>
      <c r="F918" s="37">
        <v>0</v>
      </c>
      <c r="G918" s="37">
        <v>0</v>
      </c>
      <c r="H918" s="37">
        <v>1</v>
      </c>
      <c r="I918" s="37">
        <v>0</v>
      </c>
      <c r="J918" s="37">
        <v>0</v>
      </c>
      <c r="K918" s="37">
        <v>0</v>
      </c>
      <c r="L918" s="37">
        <v>0</v>
      </c>
      <c r="M918" s="37">
        <v>0</v>
      </c>
      <c r="N918" s="37">
        <v>0</v>
      </c>
      <c r="O918" s="37">
        <v>0</v>
      </c>
      <c r="P918" s="37">
        <v>0</v>
      </c>
      <c r="Q918" s="37">
        <v>0</v>
      </c>
      <c r="R918" s="37">
        <v>0</v>
      </c>
      <c r="S918" s="37">
        <v>0</v>
      </c>
      <c r="T918" s="22">
        <v>0</v>
      </c>
      <c r="U918" s="24">
        <v>1</v>
      </c>
      <c r="V918" s="76">
        <v>0</v>
      </c>
      <c r="W918" s="71">
        <f t="shared" si="42"/>
        <v>-3.3314732551422797</v>
      </c>
      <c r="X918" s="68">
        <f t="shared" si="43"/>
        <v>3.450711309436675E-2</v>
      </c>
      <c r="Y918" s="109">
        <f t="shared" si="44"/>
        <v>1.1907408541074172E-3</v>
      </c>
    </row>
    <row r="919" spans="2:25" x14ac:dyDescent="0.25">
      <c r="B919" s="26">
        <f>IF('Training Data'!A916="M",1,0)</f>
        <v>0</v>
      </c>
      <c r="C919" s="22">
        <f>IF('Training Data'!A916="F",1,0)</f>
        <v>0</v>
      </c>
      <c r="D919" s="26">
        <f>IF('Training Data'!$B916="H",1,0)</f>
        <v>1</v>
      </c>
      <c r="E919" s="22">
        <f>IF('Training Data'!$B916="A",1,0)</f>
        <v>0</v>
      </c>
      <c r="F919" s="37">
        <v>0</v>
      </c>
      <c r="G919" s="37">
        <v>0</v>
      </c>
      <c r="H919" s="37">
        <v>0</v>
      </c>
      <c r="I919" s="37">
        <v>0</v>
      </c>
      <c r="J919" s="37">
        <v>0</v>
      </c>
      <c r="K919" s="37">
        <v>0</v>
      </c>
      <c r="L919" s="37">
        <v>0</v>
      </c>
      <c r="M919" s="37">
        <v>0</v>
      </c>
      <c r="N919" s="37">
        <v>0</v>
      </c>
      <c r="O919" s="37">
        <v>0</v>
      </c>
      <c r="P919" s="37">
        <v>0</v>
      </c>
      <c r="Q919" s="37">
        <v>0</v>
      </c>
      <c r="R919" s="37">
        <v>0</v>
      </c>
      <c r="S919" s="37">
        <v>1</v>
      </c>
      <c r="T919" s="22">
        <v>0</v>
      </c>
      <c r="U919" s="24">
        <v>1</v>
      </c>
      <c r="V919" s="76">
        <v>0</v>
      </c>
      <c r="W919" s="71">
        <f t="shared" si="42"/>
        <v>-1.8312649694036884</v>
      </c>
      <c r="X919" s="68">
        <f t="shared" si="43"/>
        <v>0.13808764827301431</v>
      </c>
      <c r="Y919" s="109">
        <f t="shared" si="44"/>
        <v>1.9068198605571712E-2</v>
      </c>
    </row>
    <row r="920" spans="2:25" x14ac:dyDescent="0.25">
      <c r="B920" s="26">
        <f>IF('Training Data'!A917="M",1,0)</f>
        <v>1</v>
      </c>
      <c r="C920" s="22">
        <f>IF('Training Data'!A917="F",1,0)</f>
        <v>0</v>
      </c>
      <c r="D920" s="26">
        <f>IF('Training Data'!$B917="H",1,0)</f>
        <v>1</v>
      </c>
      <c r="E920" s="22">
        <f>IF('Training Data'!$B917="A",1,0)</f>
        <v>0</v>
      </c>
      <c r="F920" s="37">
        <v>0</v>
      </c>
      <c r="G920" s="37">
        <v>0</v>
      </c>
      <c r="H920" s="37">
        <v>1</v>
      </c>
      <c r="I920" s="37">
        <v>0</v>
      </c>
      <c r="J920" s="37">
        <v>0</v>
      </c>
      <c r="K920" s="37">
        <v>0</v>
      </c>
      <c r="L920" s="37">
        <v>0</v>
      </c>
      <c r="M920" s="37">
        <v>0</v>
      </c>
      <c r="N920" s="37">
        <v>0</v>
      </c>
      <c r="O920" s="37">
        <v>0</v>
      </c>
      <c r="P920" s="37">
        <v>0</v>
      </c>
      <c r="Q920" s="37">
        <v>0</v>
      </c>
      <c r="R920" s="37">
        <v>0</v>
      </c>
      <c r="S920" s="37">
        <v>0</v>
      </c>
      <c r="T920" s="22">
        <v>1</v>
      </c>
      <c r="U920" s="24">
        <v>1</v>
      </c>
      <c r="V920" s="76">
        <v>0</v>
      </c>
      <c r="W920" s="71">
        <f t="shared" si="42"/>
        <v>-1.0069394080582632</v>
      </c>
      <c r="X920" s="68">
        <f t="shared" si="43"/>
        <v>0.26757924053651255</v>
      </c>
      <c r="Y920" s="109">
        <f t="shared" si="44"/>
        <v>7.1598649966096842E-2</v>
      </c>
    </row>
    <row r="921" spans="2:25" x14ac:dyDescent="0.25">
      <c r="B921" s="26">
        <f>IF('Training Data'!A918="M",1,0)</f>
        <v>1</v>
      </c>
      <c r="C921" s="22">
        <f>IF('Training Data'!A918="F",1,0)</f>
        <v>0</v>
      </c>
      <c r="D921" s="26">
        <f>IF('Training Data'!$B918="H",1,0)</f>
        <v>1</v>
      </c>
      <c r="E921" s="22">
        <f>IF('Training Data'!$B918="A",1,0)</f>
        <v>0</v>
      </c>
      <c r="F921" s="37">
        <v>0</v>
      </c>
      <c r="G921" s="37">
        <v>0</v>
      </c>
      <c r="H921" s="37">
        <v>0</v>
      </c>
      <c r="I921" s="37">
        <v>0</v>
      </c>
      <c r="J921" s="37">
        <v>0</v>
      </c>
      <c r="K921" s="37">
        <v>0</v>
      </c>
      <c r="L921" s="37">
        <v>0</v>
      </c>
      <c r="M921" s="37">
        <v>0</v>
      </c>
      <c r="N921" s="37">
        <v>0</v>
      </c>
      <c r="O921" s="37">
        <v>0</v>
      </c>
      <c r="P921" s="37">
        <v>0</v>
      </c>
      <c r="Q921" s="37">
        <v>0</v>
      </c>
      <c r="R921" s="37">
        <v>0</v>
      </c>
      <c r="S921" s="37">
        <v>0</v>
      </c>
      <c r="T921" s="22">
        <v>0</v>
      </c>
      <c r="U921" s="24">
        <v>1</v>
      </c>
      <c r="V921" s="76">
        <v>0</v>
      </c>
      <c r="W921" s="71">
        <f t="shared" si="42"/>
        <v>-1.0675000042601366</v>
      </c>
      <c r="X921" s="68">
        <f t="shared" si="43"/>
        <v>0.25587880488556508</v>
      </c>
      <c r="Y921" s="109">
        <f t="shared" si="44"/>
        <v>6.547396278966508E-2</v>
      </c>
    </row>
    <row r="922" spans="2:25" x14ac:dyDescent="0.25">
      <c r="B922" s="26">
        <f>IF('Training Data'!A919="M",1,0)</f>
        <v>1</v>
      </c>
      <c r="C922" s="22">
        <f>IF('Training Data'!A919="F",1,0)</f>
        <v>0</v>
      </c>
      <c r="D922" s="26">
        <f>IF('Training Data'!$B919="H",1,0)</f>
        <v>1</v>
      </c>
      <c r="E922" s="22">
        <f>IF('Training Data'!$B919="A",1,0)</f>
        <v>0</v>
      </c>
      <c r="F922" s="37">
        <v>0</v>
      </c>
      <c r="G922" s="37">
        <v>0</v>
      </c>
      <c r="H922" s="37">
        <v>1</v>
      </c>
      <c r="I922" s="37">
        <v>0</v>
      </c>
      <c r="J922" s="37">
        <v>0</v>
      </c>
      <c r="K922" s="37">
        <v>0</v>
      </c>
      <c r="L922" s="37">
        <v>0</v>
      </c>
      <c r="M922" s="37">
        <v>0</v>
      </c>
      <c r="N922" s="37">
        <v>0</v>
      </c>
      <c r="O922" s="37">
        <v>0</v>
      </c>
      <c r="P922" s="37">
        <v>0</v>
      </c>
      <c r="Q922" s="37">
        <v>0</v>
      </c>
      <c r="R922" s="37">
        <v>0</v>
      </c>
      <c r="S922" s="37">
        <v>0</v>
      </c>
      <c r="T922" s="22">
        <v>0</v>
      </c>
      <c r="U922" s="24">
        <v>1</v>
      </c>
      <c r="V922" s="76">
        <v>0</v>
      </c>
      <c r="W922" s="71">
        <f t="shared" si="42"/>
        <v>-3.3314732551422797</v>
      </c>
      <c r="X922" s="68">
        <f t="shared" si="43"/>
        <v>3.450711309436675E-2</v>
      </c>
      <c r="Y922" s="109">
        <f t="shared" si="44"/>
        <v>1.1907408541074172E-3</v>
      </c>
    </row>
    <row r="923" spans="2:25" x14ac:dyDescent="0.25">
      <c r="B923" s="26">
        <f>IF('Training Data'!A920="M",1,0)</f>
        <v>1</v>
      </c>
      <c r="C923" s="22">
        <f>IF('Training Data'!A920="F",1,0)</f>
        <v>0</v>
      </c>
      <c r="D923" s="26">
        <f>IF('Training Data'!$B920="H",1,0)</f>
        <v>1</v>
      </c>
      <c r="E923" s="22">
        <f>IF('Training Data'!$B920="A",1,0)</f>
        <v>0</v>
      </c>
      <c r="F923" s="37">
        <v>0</v>
      </c>
      <c r="G923" s="37">
        <v>1</v>
      </c>
      <c r="H923" s="37">
        <v>0</v>
      </c>
      <c r="I923" s="37">
        <v>0</v>
      </c>
      <c r="J923" s="37">
        <v>0</v>
      </c>
      <c r="K923" s="37">
        <v>0</v>
      </c>
      <c r="L923" s="37">
        <v>0</v>
      </c>
      <c r="M923" s="37">
        <v>0</v>
      </c>
      <c r="N923" s="37">
        <v>0</v>
      </c>
      <c r="O923" s="37">
        <v>0</v>
      </c>
      <c r="P923" s="37">
        <v>0</v>
      </c>
      <c r="Q923" s="37">
        <v>0</v>
      </c>
      <c r="R923" s="37">
        <v>0</v>
      </c>
      <c r="S923" s="37">
        <v>0</v>
      </c>
      <c r="T923" s="22">
        <v>0</v>
      </c>
      <c r="U923" s="24">
        <v>1</v>
      </c>
      <c r="V923" s="76">
        <v>0</v>
      </c>
      <c r="W923" s="71">
        <f t="shared" si="42"/>
        <v>-4.2813426790170093</v>
      </c>
      <c r="X923" s="68">
        <f t="shared" si="43"/>
        <v>1.3635588724024834E-2</v>
      </c>
      <c r="Y923" s="109">
        <f t="shared" si="44"/>
        <v>1.8592927985075318E-4</v>
      </c>
    </row>
    <row r="924" spans="2:25" x14ac:dyDescent="0.25">
      <c r="B924" s="26">
        <f>IF('Training Data'!A921="M",1,0)</f>
        <v>1</v>
      </c>
      <c r="C924" s="22">
        <f>IF('Training Data'!A921="F",1,0)</f>
        <v>0</v>
      </c>
      <c r="D924" s="26">
        <f>IF('Training Data'!$B921="H",1,0)</f>
        <v>0</v>
      </c>
      <c r="E924" s="22">
        <f>IF('Training Data'!$B921="A",1,0)</f>
        <v>1</v>
      </c>
      <c r="F924" s="37">
        <v>0</v>
      </c>
      <c r="G924" s="37">
        <v>1</v>
      </c>
      <c r="H924" s="37">
        <v>0</v>
      </c>
      <c r="I924" s="37">
        <v>0</v>
      </c>
      <c r="J924" s="37">
        <v>0</v>
      </c>
      <c r="K924" s="37">
        <v>0</v>
      </c>
      <c r="L924" s="37">
        <v>0</v>
      </c>
      <c r="M924" s="37">
        <v>0</v>
      </c>
      <c r="N924" s="37">
        <v>0</v>
      </c>
      <c r="O924" s="37">
        <v>0</v>
      </c>
      <c r="P924" s="37">
        <v>1</v>
      </c>
      <c r="Q924" s="37">
        <v>0</v>
      </c>
      <c r="R924" s="37">
        <v>0</v>
      </c>
      <c r="S924" s="37">
        <v>0</v>
      </c>
      <c r="T924" s="22">
        <v>0</v>
      </c>
      <c r="U924" s="24">
        <v>1</v>
      </c>
      <c r="V924" s="76">
        <v>0</v>
      </c>
      <c r="W924" s="71">
        <f t="shared" si="42"/>
        <v>-5.5199578174508224</v>
      </c>
      <c r="X924" s="68">
        <f t="shared" si="43"/>
        <v>3.9900327836793438E-3</v>
      </c>
      <c r="Y924" s="109">
        <f t="shared" si="44"/>
        <v>1.5920361614835932E-5</v>
      </c>
    </row>
    <row r="925" spans="2:25" x14ac:dyDescent="0.25">
      <c r="B925" s="26">
        <f>IF('Training Data'!A922="M",1,0)</f>
        <v>1</v>
      </c>
      <c r="C925" s="22">
        <f>IF('Training Data'!A922="F",1,0)</f>
        <v>0</v>
      </c>
      <c r="D925" s="26">
        <f>IF('Training Data'!$B922="H",1,0)</f>
        <v>0</v>
      </c>
      <c r="E925" s="22">
        <f>IF('Training Data'!$B922="A",1,0)</f>
        <v>0</v>
      </c>
      <c r="F925" s="37">
        <v>0</v>
      </c>
      <c r="G925" s="37">
        <v>0</v>
      </c>
      <c r="H925" s="37">
        <v>1</v>
      </c>
      <c r="I925" s="37">
        <v>0</v>
      </c>
      <c r="J925" s="37">
        <v>0</v>
      </c>
      <c r="K925" s="37">
        <v>0</v>
      </c>
      <c r="L925" s="37">
        <v>0</v>
      </c>
      <c r="M925" s="37">
        <v>0</v>
      </c>
      <c r="N925" s="37">
        <v>0</v>
      </c>
      <c r="O925" s="37">
        <v>0</v>
      </c>
      <c r="P925" s="37">
        <v>1</v>
      </c>
      <c r="Q925" s="37">
        <v>0</v>
      </c>
      <c r="R925" s="37">
        <v>0</v>
      </c>
      <c r="S925" s="37">
        <v>1</v>
      </c>
      <c r="T925" s="22">
        <v>0</v>
      </c>
      <c r="U925" s="24">
        <v>1</v>
      </c>
      <c r="V925" s="76">
        <v>0</v>
      </c>
      <c r="W925" s="71">
        <f t="shared" si="42"/>
        <v>-6.0561214981229448</v>
      </c>
      <c r="X925" s="68">
        <f t="shared" si="43"/>
        <v>2.3379934232432473E-3</v>
      </c>
      <c r="Y925" s="109">
        <f t="shared" si="44"/>
        <v>5.4662132471286784E-6</v>
      </c>
    </row>
    <row r="926" spans="2:25" x14ac:dyDescent="0.25">
      <c r="B926" s="26">
        <f>IF('Training Data'!A923="M",1,0)</f>
        <v>1</v>
      </c>
      <c r="C926" s="22">
        <f>IF('Training Data'!A923="F",1,0)</f>
        <v>0</v>
      </c>
      <c r="D926" s="26">
        <f>IF('Training Data'!$B923="H",1,0)</f>
        <v>0</v>
      </c>
      <c r="E926" s="22">
        <f>IF('Training Data'!$B923="A",1,0)</f>
        <v>1</v>
      </c>
      <c r="F926" s="37">
        <v>0</v>
      </c>
      <c r="G926" s="37">
        <v>0</v>
      </c>
      <c r="H926" s="37">
        <v>0</v>
      </c>
      <c r="I926" s="37">
        <v>0</v>
      </c>
      <c r="J926" s="37">
        <v>0</v>
      </c>
      <c r="K926" s="37">
        <v>0</v>
      </c>
      <c r="L926" s="37">
        <v>0</v>
      </c>
      <c r="M926" s="37">
        <v>0</v>
      </c>
      <c r="N926" s="37">
        <v>0</v>
      </c>
      <c r="O926" s="37">
        <v>0</v>
      </c>
      <c r="P926" s="37">
        <v>0</v>
      </c>
      <c r="Q926" s="37">
        <v>0</v>
      </c>
      <c r="R926" s="37">
        <v>0</v>
      </c>
      <c r="S926" s="37">
        <v>1</v>
      </c>
      <c r="T926" s="22">
        <v>0</v>
      </c>
      <c r="U926" s="24">
        <v>1</v>
      </c>
      <c r="V926" s="76">
        <v>0</v>
      </c>
      <c r="W926" s="71">
        <f t="shared" si="42"/>
        <v>-2.2823713534772403</v>
      </c>
      <c r="X926" s="68">
        <f t="shared" si="43"/>
        <v>9.2593519513365391E-2</v>
      </c>
      <c r="Y926" s="109">
        <f t="shared" si="44"/>
        <v>8.5735598558719772E-3</v>
      </c>
    </row>
    <row r="927" spans="2:25" x14ac:dyDescent="0.25">
      <c r="B927" s="26">
        <f>IF('Training Data'!A924="M",1,0)</f>
        <v>1</v>
      </c>
      <c r="C927" s="22">
        <f>IF('Training Data'!A924="F",1,0)</f>
        <v>0</v>
      </c>
      <c r="D927" s="26">
        <f>IF('Training Data'!$B924="H",1,0)</f>
        <v>1</v>
      </c>
      <c r="E927" s="22">
        <f>IF('Training Data'!$B924="A",1,0)</f>
        <v>0</v>
      </c>
      <c r="F927" s="37">
        <v>0</v>
      </c>
      <c r="G927" s="37">
        <v>0</v>
      </c>
      <c r="H927" s="37">
        <v>0</v>
      </c>
      <c r="I927" s="37">
        <v>0</v>
      </c>
      <c r="J927" s="37">
        <v>0</v>
      </c>
      <c r="K927" s="37">
        <v>0</v>
      </c>
      <c r="L927" s="37">
        <v>0</v>
      </c>
      <c r="M927" s="37">
        <v>0</v>
      </c>
      <c r="N927" s="37">
        <v>0</v>
      </c>
      <c r="O927" s="37">
        <v>0</v>
      </c>
      <c r="P927" s="37">
        <v>0</v>
      </c>
      <c r="Q927" s="37">
        <v>0</v>
      </c>
      <c r="R927" s="37">
        <v>0</v>
      </c>
      <c r="S927" s="37">
        <v>0</v>
      </c>
      <c r="T927" s="22">
        <v>0</v>
      </c>
      <c r="U927" s="24">
        <v>1</v>
      </c>
      <c r="V927" s="76">
        <v>0</v>
      </c>
      <c r="W927" s="71">
        <f t="shared" si="42"/>
        <v>-1.0675000042601366</v>
      </c>
      <c r="X927" s="68">
        <f t="shared" si="43"/>
        <v>0.25587880488556508</v>
      </c>
      <c r="Y927" s="109">
        <f t="shared" si="44"/>
        <v>6.547396278966508E-2</v>
      </c>
    </row>
    <row r="928" spans="2:25" x14ac:dyDescent="0.25">
      <c r="B928" s="26">
        <f>IF('Training Data'!A925="M",1,0)</f>
        <v>0</v>
      </c>
      <c r="C928" s="22">
        <f>IF('Training Data'!A925="F",1,0)</f>
        <v>1</v>
      </c>
      <c r="D928" s="26">
        <f>IF('Training Data'!$B925="H",1,0)</f>
        <v>0</v>
      </c>
      <c r="E928" s="22">
        <f>IF('Training Data'!$B925="A",1,0)</f>
        <v>1</v>
      </c>
      <c r="F928" s="37">
        <v>0</v>
      </c>
      <c r="G928" s="37">
        <v>0</v>
      </c>
      <c r="H928" s="37">
        <v>0</v>
      </c>
      <c r="I928" s="37">
        <v>0</v>
      </c>
      <c r="J928" s="37">
        <v>0</v>
      </c>
      <c r="K928" s="37">
        <v>0</v>
      </c>
      <c r="L928" s="37">
        <v>0</v>
      </c>
      <c r="M928" s="37">
        <v>0</v>
      </c>
      <c r="N928" s="37">
        <v>0</v>
      </c>
      <c r="O928" s="37">
        <v>0</v>
      </c>
      <c r="P928" s="37">
        <v>0</v>
      </c>
      <c r="Q928" s="37">
        <v>0</v>
      </c>
      <c r="R928" s="37">
        <v>0</v>
      </c>
      <c r="S928" s="37">
        <v>1</v>
      </c>
      <c r="T928" s="22">
        <v>0</v>
      </c>
      <c r="U928" s="24">
        <v>1</v>
      </c>
      <c r="V928" s="76">
        <v>0</v>
      </c>
      <c r="W928" s="71">
        <f t="shared" si="42"/>
        <v>-1.9393188664307099</v>
      </c>
      <c r="X928" s="68">
        <f t="shared" si="43"/>
        <v>0.12572270525354098</v>
      </c>
      <c r="Y928" s="109">
        <f t="shared" si="44"/>
        <v>1.5806198616268741E-2</v>
      </c>
    </row>
    <row r="929" spans="2:25" x14ac:dyDescent="0.25">
      <c r="B929" s="26">
        <f>IF('Training Data'!A926="M",1,0)</f>
        <v>0</v>
      </c>
      <c r="C929" s="22">
        <f>IF('Training Data'!A926="F",1,0)</f>
        <v>0</v>
      </c>
      <c r="D929" s="26">
        <f>IF('Training Data'!$B926="H",1,0)</f>
        <v>0</v>
      </c>
      <c r="E929" s="22">
        <f>IF('Training Data'!$B926="A",1,0)</f>
        <v>1</v>
      </c>
      <c r="F929" s="37">
        <v>1</v>
      </c>
      <c r="G929" s="37">
        <v>0</v>
      </c>
      <c r="H929" s="37">
        <v>0</v>
      </c>
      <c r="I929" s="37">
        <v>0</v>
      </c>
      <c r="J929" s="37">
        <v>1</v>
      </c>
      <c r="K929" s="37">
        <v>0</v>
      </c>
      <c r="L929" s="37">
        <v>0</v>
      </c>
      <c r="M929" s="37">
        <v>0</v>
      </c>
      <c r="N929" s="37">
        <v>0</v>
      </c>
      <c r="O929" s="37">
        <v>0</v>
      </c>
      <c r="P929" s="37">
        <v>0</v>
      </c>
      <c r="Q929" s="37">
        <v>0</v>
      </c>
      <c r="R929" s="37">
        <v>0</v>
      </c>
      <c r="S929" s="37">
        <v>0</v>
      </c>
      <c r="T929" s="22">
        <v>0</v>
      </c>
      <c r="U929" s="24">
        <v>1</v>
      </c>
      <c r="V929" s="76">
        <v>0</v>
      </c>
      <c r="W929" s="71">
        <f t="shared" si="42"/>
        <v>6.0527150182513294</v>
      </c>
      <c r="X929" s="68">
        <f t="shared" si="43"/>
        <v>0.99765404738443786</v>
      </c>
      <c r="Y929" s="109">
        <f t="shared" si="44"/>
        <v>0.99531359826255017</v>
      </c>
    </row>
    <row r="930" spans="2:25" x14ac:dyDescent="0.25">
      <c r="B930" s="26">
        <f>IF('Training Data'!A927="M",1,0)</f>
        <v>1</v>
      </c>
      <c r="C930" s="22">
        <f>IF('Training Data'!A927="F",1,0)</f>
        <v>0</v>
      </c>
      <c r="D930" s="26">
        <f>IF('Training Data'!$B927="H",1,0)</f>
        <v>0</v>
      </c>
      <c r="E930" s="22">
        <f>IF('Training Data'!$B927="A",1,0)</f>
        <v>1</v>
      </c>
      <c r="F930" s="37">
        <v>0</v>
      </c>
      <c r="G930" s="37">
        <v>0</v>
      </c>
      <c r="H930" s="37">
        <v>0</v>
      </c>
      <c r="I930" s="37">
        <v>0</v>
      </c>
      <c r="J930" s="37">
        <v>0</v>
      </c>
      <c r="K930" s="37">
        <v>0</v>
      </c>
      <c r="L930" s="37">
        <v>0</v>
      </c>
      <c r="M930" s="37">
        <v>1</v>
      </c>
      <c r="N930" s="37">
        <v>0</v>
      </c>
      <c r="O930" s="37">
        <v>0</v>
      </c>
      <c r="P930" s="37">
        <v>0</v>
      </c>
      <c r="Q930" s="37">
        <v>0</v>
      </c>
      <c r="R930" s="37">
        <v>0</v>
      </c>
      <c r="S930" s="37">
        <v>0</v>
      </c>
      <c r="T930" s="22">
        <v>0</v>
      </c>
      <c r="U930" s="24">
        <v>1</v>
      </c>
      <c r="V930" s="76">
        <v>0</v>
      </c>
      <c r="W930" s="71">
        <f t="shared" si="42"/>
        <v>1.2720695743037358</v>
      </c>
      <c r="X930" s="68">
        <f t="shared" si="43"/>
        <v>0.78109681905652395</v>
      </c>
      <c r="Y930" s="109">
        <f t="shared" si="44"/>
        <v>0.61011224074022008</v>
      </c>
    </row>
    <row r="931" spans="2:25" x14ac:dyDescent="0.25">
      <c r="B931" s="26">
        <f>IF('Training Data'!A928="M",1,0)</f>
        <v>1</v>
      </c>
      <c r="C931" s="22">
        <f>IF('Training Data'!A928="F",1,0)</f>
        <v>0</v>
      </c>
      <c r="D931" s="26">
        <f>IF('Training Data'!$B928="H",1,0)</f>
        <v>1</v>
      </c>
      <c r="E931" s="22">
        <f>IF('Training Data'!$B928="A",1,0)</f>
        <v>0</v>
      </c>
      <c r="F931" s="37">
        <v>0</v>
      </c>
      <c r="G931" s="37">
        <v>0</v>
      </c>
      <c r="H931" s="37">
        <v>1</v>
      </c>
      <c r="I931" s="37">
        <v>0</v>
      </c>
      <c r="J931" s="37">
        <v>0</v>
      </c>
      <c r="K931" s="37">
        <v>0</v>
      </c>
      <c r="L931" s="37">
        <v>0</v>
      </c>
      <c r="M931" s="37">
        <v>0</v>
      </c>
      <c r="N931" s="37">
        <v>0</v>
      </c>
      <c r="O931" s="37">
        <v>0</v>
      </c>
      <c r="P931" s="37">
        <v>1</v>
      </c>
      <c r="Q931" s="37">
        <v>0</v>
      </c>
      <c r="R931" s="37">
        <v>0</v>
      </c>
      <c r="S931" s="37">
        <v>0</v>
      </c>
      <c r="T931" s="22">
        <v>0</v>
      </c>
      <c r="U931" s="24">
        <v>1</v>
      </c>
      <c r="V931" s="76">
        <v>0</v>
      </c>
      <c r="W931" s="71">
        <f t="shared" si="42"/>
        <v>-4.9122013261106439</v>
      </c>
      <c r="X931" s="68">
        <f t="shared" si="43"/>
        <v>7.3025572963703244E-3</v>
      </c>
      <c r="Y931" s="109">
        <f t="shared" si="44"/>
        <v>5.3327343066771463E-5</v>
      </c>
    </row>
    <row r="932" spans="2:25" x14ac:dyDescent="0.25">
      <c r="B932" s="26">
        <f>IF('Training Data'!A929="M",1,0)</f>
        <v>1</v>
      </c>
      <c r="C932" s="22">
        <f>IF('Training Data'!A929="F",1,0)</f>
        <v>0</v>
      </c>
      <c r="D932" s="26">
        <f>IF('Training Data'!$B929="H",1,0)</f>
        <v>0</v>
      </c>
      <c r="E932" s="22">
        <f>IF('Training Data'!$B929="A",1,0)</f>
        <v>1</v>
      </c>
      <c r="F932" s="37">
        <v>0</v>
      </c>
      <c r="G932" s="37">
        <v>0</v>
      </c>
      <c r="H932" s="37">
        <v>1</v>
      </c>
      <c r="I932" s="37">
        <v>0</v>
      </c>
      <c r="J932" s="37">
        <v>0</v>
      </c>
      <c r="K932" s="37">
        <v>0</v>
      </c>
      <c r="L932" s="37">
        <v>0</v>
      </c>
      <c r="M932" s="37">
        <v>0</v>
      </c>
      <c r="N932" s="37">
        <v>0</v>
      </c>
      <c r="O932" s="37">
        <v>1</v>
      </c>
      <c r="P932" s="37">
        <v>0</v>
      </c>
      <c r="Q932" s="37">
        <v>0</v>
      </c>
      <c r="R932" s="37">
        <v>0</v>
      </c>
      <c r="S932" s="37">
        <v>0</v>
      </c>
      <c r="T932" s="22">
        <v>1</v>
      </c>
      <c r="U932" s="24">
        <v>1</v>
      </c>
      <c r="V932" s="76">
        <v>0</v>
      </c>
      <c r="W932" s="71">
        <f t="shared" si="42"/>
        <v>0.75007294944868541</v>
      </c>
      <c r="X932" s="68">
        <f t="shared" si="43"/>
        <v>0.67919459428728735</v>
      </c>
      <c r="Y932" s="109">
        <f t="shared" si="44"/>
        <v>0.46130529690907285</v>
      </c>
    </row>
    <row r="933" spans="2:25" x14ac:dyDescent="0.25">
      <c r="B933" s="26">
        <f>IF('Training Data'!A930="M",1,0)</f>
        <v>0</v>
      </c>
      <c r="C933" s="22">
        <f>IF('Training Data'!A930="F",1,0)</f>
        <v>1</v>
      </c>
      <c r="D933" s="26">
        <f>IF('Training Data'!$B930="H",1,0)</f>
        <v>0</v>
      </c>
      <c r="E933" s="22">
        <f>IF('Training Data'!$B930="A",1,0)</f>
        <v>1</v>
      </c>
      <c r="F933" s="37">
        <v>0</v>
      </c>
      <c r="G933" s="37">
        <v>0</v>
      </c>
      <c r="H933" s="37">
        <v>0</v>
      </c>
      <c r="I933" s="37">
        <v>0</v>
      </c>
      <c r="J933" s="37">
        <v>0</v>
      </c>
      <c r="K933" s="37">
        <v>0</v>
      </c>
      <c r="L933" s="37">
        <v>0</v>
      </c>
      <c r="M933" s="37">
        <v>0</v>
      </c>
      <c r="N933" s="37">
        <v>0</v>
      </c>
      <c r="O933" s="37">
        <v>0</v>
      </c>
      <c r="P933" s="37">
        <v>0</v>
      </c>
      <c r="Q933" s="37">
        <v>0</v>
      </c>
      <c r="R933" s="37">
        <v>0</v>
      </c>
      <c r="S933" s="37">
        <v>0</v>
      </c>
      <c r="T933" s="22">
        <v>0</v>
      </c>
      <c r="U933" s="24">
        <v>1</v>
      </c>
      <c r="V933" s="76">
        <v>0</v>
      </c>
      <c r="W933" s="71">
        <f t="shared" si="42"/>
        <v>-0.38233458467905479</v>
      </c>
      <c r="X933" s="68">
        <f t="shared" si="43"/>
        <v>0.40556394725733269</v>
      </c>
      <c r="Y933" s="109">
        <f t="shared" si="44"/>
        <v>0.16448211531494852</v>
      </c>
    </row>
    <row r="934" spans="2:25" x14ac:dyDescent="0.25">
      <c r="B934" s="26">
        <f>IF('Training Data'!A931="M",1,0)</f>
        <v>1</v>
      </c>
      <c r="C934" s="22">
        <f>IF('Training Data'!A931="F",1,0)</f>
        <v>0</v>
      </c>
      <c r="D934" s="26">
        <f>IF('Training Data'!$B931="H",1,0)</f>
        <v>0</v>
      </c>
      <c r="E934" s="22">
        <f>IF('Training Data'!$B931="A",1,0)</f>
        <v>0</v>
      </c>
      <c r="F934" s="37">
        <v>0</v>
      </c>
      <c r="G934" s="37">
        <v>1</v>
      </c>
      <c r="H934" s="37">
        <v>0</v>
      </c>
      <c r="I934" s="37">
        <v>0</v>
      </c>
      <c r="J934" s="37">
        <v>0</v>
      </c>
      <c r="K934" s="37">
        <v>0</v>
      </c>
      <c r="L934" s="37">
        <v>0</v>
      </c>
      <c r="M934" s="37">
        <v>0</v>
      </c>
      <c r="N934" s="37">
        <v>0</v>
      </c>
      <c r="O934" s="37">
        <v>0</v>
      </c>
      <c r="P934" s="37">
        <v>0</v>
      </c>
      <c r="Q934" s="37">
        <v>0</v>
      </c>
      <c r="R934" s="37">
        <v>0</v>
      </c>
      <c r="S934" s="37">
        <v>0</v>
      </c>
      <c r="T934" s="22">
        <v>0</v>
      </c>
      <c r="U934" s="24">
        <v>1</v>
      </c>
      <c r="V934" s="76">
        <v>0</v>
      </c>
      <c r="W934" s="71">
        <f t="shared" si="42"/>
        <v>-3.8682785692776553</v>
      </c>
      <c r="X934" s="68">
        <f t="shared" si="43"/>
        <v>2.0466669714152196E-2</v>
      </c>
      <c r="Y934" s="109">
        <f t="shared" si="44"/>
        <v>4.1888456918819469E-4</v>
      </c>
    </row>
    <row r="935" spans="2:25" x14ac:dyDescent="0.25">
      <c r="B935" s="26">
        <f>IF('Training Data'!A932="M",1,0)</f>
        <v>0</v>
      </c>
      <c r="C935" s="22">
        <f>IF('Training Data'!A932="F",1,0)</f>
        <v>1</v>
      </c>
      <c r="D935" s="26">
        <f>IF('Training Data'!$B932="H",1,0)</f>
        <v>0</v>
      </c>
      <c r="E935" s="22">
        <f>IF('Training Data'!$B932="A",1,0)</f>
        <v>1</v>
      </c>
      <c r="F935" s="37">
        <v>0</v>
      </c>
      <c r="G935" s="37">
        <v>0</v>
      </c>
      <c r="H935" s="37">
        <v>0</v>
      </c>
      <c r="I935" s="37">
        <v>0</v>
      </c>
      <c r="J935" s="37">
        <v>0</v>
      </c>
      <c r="K935" s="37">
        <v>0</v>
      </c>
      <c r="L935" s="37">
        <v>0</v>
      </c>
      <c r="M935" s="37">
        <v>0</v>
      </c>
      <c r="N935" s="37">
        <v>0</v>
      </c>
      <c r="O935" s="37">
        <v>0</v>
      </c>
      <c r="P935" s="37">
        <v>0</v>
      </c>
      <c r="Q935" s="37">
        <v>0</v>
      </c>
      <c r="R935" s="37">
        <v>0</v>
      </c>
      <c r="S935" s="37">
        <v>0</v>
      </c>
      <c r="T935" s="22">
        <v>0</v>
      </c>
      <c r="U935" s="24">
        <v>1</v>
      </c>
      <c r="V935" s="76">
        <v>0</v>
      </c>
      <c r="W935" s="71">
        <f t="shared" si="42"/>
        <v>-0.38233458467905479</v>
      </c>
      <c r="X935" s="68">
        <f t="shared" si="43"/>
        <v>0.40556394725733269</v>
      </c>
      <c r="Y935" s="109">
        <f t="shared" si="44"/>
        <v>0.16448211531494852</v>
      </c>
    </row>
    <row r="936" spans="2:25" x14ac:dyDescent="0.25">
      <c r="B936" s="26">
        <f>IF('Training Data'!A933="M",1,0)</f>
        <v>0</v>
      </c>
      <c r="C936" s="22">
        <f>IF('Training Data'!A933="F",1,0)</f>
        <v>0</v>
      </c>
      <c r="D936" s="26">
        <f>IF('Training Data'!$B933="H",1,0)</f>
        <v>1</v>
      </c>
      <c r="E936" s="22">
        <f>IF('Training Data'!$B933="A",1,0)</f>
        <v>0</v>
      </c>
      <c r="F936" s="37">
        <v>0</v>
      </c>
      <c r="G936" s="37">
        <v>1</v>
      </c>
      <c r="H936" s="37">
        <v>0</v>
      </c>
      <c r="I936" s="37">
        <v>0</v>
      </c>
      <c r="J936" s="37">
        <v>0</v>
      </c>
      <c r="K936" s="37">
        <v>0</v>
      </c>
      <c r="L936" s="37">
        <v>0</v>
      </c>
      <c r="M936" s="37">
        <v>0</v>
      </c>
      <c r="N936" s="37">
        <v>0</v>
      </c>
      <c r="O936" s="37">
        <v>0</v>
      </c>
      <c r="P936" s="37">
        <v>0</v>
      </c>
      <c r="Q936" s="37">
        <v>0</v>
      </c>
      <c r="R936" s="37">
        <v>0</v>
      </c>
      <c r="S936" s="37">
        <v>1</v>
      </c>
      <c r="T936" s="22">
        <v>0</v>
      </c>
      <c r="U936" s="24">
        <v>1</v>
      </c>
      <c r="V936" s="76">
        <v>0</v>
      </c>
      <c r="W936" s="71">
        <f t="shared" si="42"/>
        <v>-5.0451076441605611</v>
      </c>
      <c r="X936" s="68">
        <f t="shared" si="43"/>
        <v>6.3995490113879566E-3</v>
      </c>
      <c r="Y936" s="109">
        <f t="shared" si="44"/>
        <v>4.0954227549156575E-5</v>
      </c>
    </row>
    <row r="937" spans="2:25" x14ac:dyDescent="0.25">
      <c r="B937" s="26">
        <f>IF('Training Data'!A934="M",1,0)</f>
        <v>0</v>
      </c>
      <c r="C937" s="22">
        <f>IF('Training Data'!A934="F",1,0)</f>
        <v>1</v>
      </c>
      <c r="D937" s="26">
        <f>IF('Training Data'!$B934="H",1,0)</f>
        <v>0</v>
      </c>
      <c r="E937" s="22">
        <f>IF('Training Data'!$B934="A",1,0)</f>
        <v>0</v>
      </c>
      <c r="F937" s="37">
        <v>0</v>
      </c>
      <c r="G937" s="37">
        <v>0</v>
      </c>
      <c r="H937" s="37">
        <v>0</v>
      </c>
      <c r="I937" s="37">
        <v>0</v>
      </c>
      <c r="J937" s="37">
        <v>1</v>
      </c>
      <c r="K937" s="37">
        <v>0</v>
      </c>
      <c r="L937" s="37">
        <v>0</v>
      </c>
      <c r="M937" s="37">
        <v>0</v>
      </c>
      <c r="N937" s="37">
        <v>0</v>
      </c>
      <c r="O937" s="37">
        <v>0</v>
      </c>
      <c r="P937" s="37">
        <v>0</v>
      </c>
      <c r="Q937" s="37">
        <v>0</v>
      </c>
      <c r="R937" s="37">
        <v>0</v>
      </c>
      <c r="S937" s="37">
        <v>0</v>
      </c>
      <c r="T937" s="22">
        <v>0</v>
      </c>
      <c r="U937" s="24">
        <v>1</v>
      </c>
      <c r="V937" s="76">
        <v>0</v>
      </c>
      <c r="W937" s="71">
        <f t="shared" si="42"/>
        <v>2.5438664964074826</v>
      </c>
      <c r="X937" s="68">
        <f t="shared" si="43"/>
        <v>0.92716037824609843</v>
      </c>
      <c r="Y937" s="109">
        <f t="shared" si="44"/>
        <v>0.85962636698944828</v>
      </c>
    </row>
    <row r="938" spans="2:25" x14ac:dyDescent="0.25">
      <c r="B938" s="26">
        <f>IF('Training Data'!A935="M",1,0)</f>
        <v>0</v>
      </c>
      <c r="C938" s="22">
        <f>IF('Training Data'!A935="F",1,0)</f>
        <v>1</v>
      </c>
      <c r="D938" s="26">
        <f>IF('Training Data'!$B935="H",1,0)</f>
        <v>1</v>
      </c>
      <c r="E938" s="22">
        <f>IF('Training Data'!$B935="A",1,0)</f>
        <v>0</v>
      </c>
      <c r="F938" s="37">
        <v>0</v>
      </c>
      <c r="G938" s="37">
        <v>0</v>
      </c>
      <c r="H938" s="37">
        <v>1</v>
      </c>
      <c r="I938" s="37">
        <v>0</v>
      </c>
      <c r="J938" s="37">
        <v>0</v>
      </c>
      <c r="K938" s="37">
        <v>0</v>
      </c>
      <c r="L938" s="37">
        <v>0</v>
      </c>
      <c r="M938" s="37">
        <v>1</v>
      </c>
      <c r="N938" s="37">
        <v>0</v>
      </c>
      <c r="O938" s="37">
        <v>0</v>
      </c>
      <c r="P938" s="37">
        <v>0</v>
      </c>
      <c r="Q938" s="37">
        <v>0</v>
      </c>
      <c r="R938" s="37">
        <v>0</v>
      </c>
      <c r="S938" s="37">
        <v>1</v>
      </c>
      <c r="T938" s="22">
        <v>0</v>
      </c>
      <c r="U938" s="24">
        <v>1</v>
      </c>
      <c r="V938" s="76">
        <v>0</v>
      </c>
      <c r="W938" s="71">
        <f t="shared" si="42"/>
        <v>-2.5479484038180829</v>
      </c>
      <c r="X938" s="68">
        <f t="shared" si="43"/>
        <v>7.2564434379699644E-2</v>
      </c>
      <c r="Y938" s="109">
        <f t="shared" si="44"/>
        <v>5.2655971368457356E-3</v>
      </c>
    </row>
    <row r="939" spans="2:25" x14ac:dyDescent="0.25">
      <c r="B939" s="26">
        <f>IF('Training Data'!A936="M",1,0)</f>
        <v>0</v>
      </c>
      <c r="C939" s="22">
        <f>IF('Training Data'!A936="F",1,0)</f>
        <v>1</v>
      </c>
      <c r="D939" s="26">
        <f>IF('Training Data'!$B936="H",1,0)</f>
        <v>0</v>
      </c>
      <c r="E939" s="22">
        <f>IF('Training Data'!$B936="A",1,0)</f>
        <v>1</v>
      </c>
      <c r="F939" s="37">
        <v>0</v>
      </c>
      <c r="G939" s="37">
        <v>0</v>
      </c>
      <c r="H939" s="37">
        <v>0</v>
      </c>
      <c r="I939" s="37">
        <v>0</v>
      </c>
      <c r="J939" s="37">
        <v>0</v>
      </c>
      <c r="K939" s="37">
        <v>0</v>
      </c>
      <c r="L939" s="37">
        <v>0</v>
      </c>
      <c r="M939" s="37">
        <v>0</v>
      </c>
      <c r="N939" s="37">
        <v>0</v>
      </c>
      <c r="O939" s="37">
        <v>0</v>
      </c>
      <c r="P939" s="37">
        <v>0</v>
      </c>
      <c r="Q939" s="37">
        <v>0</v>
      </c>
      <c r="R939" s="37">
        <v>0</v>
      </c>
      <c r="S939" s="37">
        <v>0</v>
      </c>
      <c r="T939" s="22">
        <v>0</v>
      </c>
      <c r="U939" s="24">
        <v>1</v>
      </c>
      <c r="V939" s="76">
        <v>0</v>
      </c>
      <c r="W939" s="71">
        <f t="shared" si="42"/>
        <v>-0.38233458467905479</v>
      </c>
      <c r="X939" s="68">
        <f t="shared" si="43"/>
        <v>0.40556394725733269</v>
      </c>
      <c r="Y939" s="109">
        <f t="shared" si="44"/>
        <v>0.16448211531494852</v>
      </c>
    </row>
    <row r="940" spans="2:25" x14ac:dyDescent="0.25">
      <c r="B940" s="26">
        <f>IF('Training Data'!A937="M",1,0)</f>
        <v>0</v>
      </c>
      <c r="C940" s="22">
        <f>IF('Training Data'!A937="F",1,0)</f>
        <v>1</v>
      </c>
      <c r="D940" s="26">
        <f>IF('Training Data'!$B937="H",1,0)</f>
        <v>0</v>
      </c>
      <c r="E940" s="22">
        <f>IF('Training Data'!$B937="A",1,0)</f>
        <v>0</v>
      </c>
      <c r="F940" s="37">
        <v>0</v>
      </c>
      <c r="G940" s="37">
        <v>1</v>
      </c>
      <c r="H940" s="37">
        <v>0</v>
      </c>
      <c r="I940" s="37">
        <v>0</v>
      </c>
      <c r="J940" s="37">
        <v>0</v>
      </c>
      <c r="K940" s="37">
        <v>0</v>
      </c>
      <c r="L940" s="37">
        <v>0</v>
      </c>
      <c r="M940" s="37">
        <v>0</v>
      </c>
      <c r="N940" s="37">
        <v>0</v>
      </c>
      <c r="O940" s="37">
        <v>0</v>
      </c>
      <c r="P940" s="37">
        <v>0</v>
      </c>
      <c r="Q940" s="37">
        <v>0</v>
      </c>
      <c r="R940" s="37">
        <v>0</v>
      </c>
      <c r="S940" s="37">
        <v>0</v>
      </c>
      <c r="T940" s="22">
        <v>0</v>
      </c>
      <c r="U940" s="24">
        <v>1</v>
      </c>
      <c r="V940" s="76">
        <v>0</v>
      </c>
      <c r="W940" s="71">
        <f t="shared" si="42"/>
        <v>-3.5252260822311245</v>
      </c>
      <c r="X940" s="68">
        <f t="shared" si="43"/>
        <v>2.860293198049868E-2</v>
      </c>
      <c r="Y940" s="109">
        <f t="shared" si="44"/>
        <v>8.1812771788103411E-4</v>
      </c>
    </row>
    <row r="941" spans="2:25" x14ac:dyDescent="0.25">
      <c r="B941" s="26">
        <f>IF('Training Data'!A938="M",1,0)</f>
        <v>1</v>
      </c>
      <c r="C941" s="22">
        <f>IF('Training Data'!A938="F",1,0)</f>
        <v>0</v>
      </c>
      <c r="D941" s="26">
        <f>IF('Training Data'!$B938="H",1,0)</f>
        <v>0</v>
      </c>
      <c r="E941" s="22">
        <f>IF('Training Data'!$B938="A",1,0)</f>
        <v>1</v>
      </c>
      <c r="F941" s="37">
        <v>0</v>
      </c>
      <c r="G941" s="37">
        <v>0</v>
      </c>
      <c r="H941" s="37">
        <v>0</v>
      </c>
      <c r="I941" s="37">
        <v>0</v>
      </c>
      <c r="J941" s="37">
        <v>0</v>
      </c>
      <c r="K941" s="37">
        <v>0</v>
      </c>
      <c r="L941" s="37">
        <v>0</v>
      </c>
      <c r="M941" s="37">
        <v>0</v>
      </c>
      <c r="N941" s="37">
        <v>0</v>
      </c>
      <c r="O941" s="37">
        <v>0</v>
      </c>
      <c r="P941" s="37">
        <v>1</v>
      </c>
      <c r="Q941" s="37">
        <v>0</v>
      </c>
      <c r="R941" s="37">
        <v>0</v>
      </c>
      <c r="S941" s="37">
        <v>0</v>
      </c>
      <c r="T941" s="22">
        <v>0</v>
      </c>
      <c r="U941" s="24">
        <v>1</v>
      </c>
      <c r="V941" s="76">
        <v>0</v>
      </c>
      <c r="W941" s="71">
        <f t="shared" si="42"/>
        <v>-2.3061151426939497</v>
      </c>
      <c r="X941" s="68">
        <f t="shared" si="43"/>
        <v>9.0617772263517651E-2</v>
      </c>
      <c r="Y941" s="109">
        <f t="shared" si="44"/>
        <v>8.2115806500027491E-3</v>
      </c>
    </row>
    <row r="942" spans="2:25" x14ac:dyDescent="0.25">
      <c r="B942" s="26">
        <f>IF('Training Data'!A939="M",1,0)</f>
        <v>1</v>
      </c>
      <c r="C942" s="22">
        <f>IF('Training Data'!A939="F",1,0)</f>
        <v>0</v>
      </c>
      <c r="D942" s="26">
        <f>IF('Training Data'!$B939="H",1,0)</f>
        <v>0</v>
      </c>
      <c r="E942" s="22">
        <f>IF('Training Data'!$B939="A",1,0)</f>
        <v>0</v>
      </c>
      <c r="F942" s="37">
        <v>0</v>
      </c>
      <c r="G942" s="37">
        <v>0</v>
      </c>
      <c r="H942" s="37">
        <v>1</v>
      </c>
      <c r="I942" s="37">
        <v>0</v>
      </c>
      <c r="J942" s="37">
        <v>0</v>
      </c>
      <c r="K942" s="37">
        <v>0</v>
      </c>
      <c r="L942" s="37">
        <v>0</v>
      </c>
      <c r="M942" s="37">
        <v>1</v>
      </c>
      <c r="N942" s="37">
        <v>0</v>
      </c>
      <c r="O942" s="37">
        <v>0</v>
      </c>
      <c r="P942" s="37">
        <v>0</v>
      </c>
      <c r="Q942" s="37">
        <v>0</v>
      </c>
      <c r="R942" s="37">
        <v>0</v>
      </c>
      <c r="S942" s="37">
        <v>0</v>
      </c>
      <c r="T942" s="22">
        <v>0</v>
      </c>
      <c r="U942" s="24">
        <v>1</v>
      </c>
      <c r="V942" s="76">
        <v>0</v>
      </c>
      <c r="W942" s="71">
        <f t="shared" si="42"/>
        <v>-0.92095249937360435</v>
      </c>
      <c r="X942" s="68">
        <f t="shared" si="43"/>
        <v>0.28476385574537028</v>
      </c>
      <c r="Y942" s="109">
        <f t="shared" si="44"/>
        <v>8.1090453538970056E-2</v>
      </c>
    </row>
    <row r="943" spans="2:25" x14ac:dyDescent="0.25">
      <c r="B943" s="26">
        <f>IF('Training Data'!A940="M",1,0)</f>
        <v>1</v>
      </c>
      <c r="C943" s="22">
        <f>IF('Training Data'!A940="F",1,0)</f>
        <v>0</v>
      </c>
      <c r="D943" s="26">
        <f>IF('Training Data'!$B940="H",1,0)</f>
        <v>0</v>
      </c>
      <c r="E943" s="22">
        <f>IF('Training Data'!$B940="A",1,0)</f>
        <v>1</v>
      </c>
      <c r="F943" s="37">
        <v>0</v>
      </c>
      <c r="G943" s="37">
        <v>0</v>
      </c>
      <c r="H943" s="37">
        <v>1</v>
      </c>
      <c r="I943" s="37">
        <v>0</v>
      </c>
      <c r="J943" s="37">
        <v>0</v>
      </c>
      <c r="K943" s="37">
        <v>0</v>
      </c>
      <c r="L943" s="37">
        <v>0</v>
      </c>
      <c r="M943" s="37">
        <v>0</v>
      </c>
      <c r="N943" s="37">
        <v>0</v>
      </c>
      <c r="O943" s="37">
        <v>0</v>
      </c>
      <c r="P943" s="37">
        <v>1</v>
      </c>
      <c r="Q943" s="37">
        <v>0</v>
      </c>
      <c r="R943" s="37">
        <v>0</v>
      </c>
      <c r="S943" s="37">
        <v>0</v>
      </c>
      <c r="T943" s="22">
        <v>0</v>
      </c>
      <c r="U943" s="24">
        <v>1</v>
      </c>
      <c r="V943" s="76">
        <v>0</v>
      </c>
      <c r="W943" s="71">
        <f t="shared" si="42"/>
        <v>-4.5700883935760928</v>
      </c>
      <c r="X943" s="68">
        <f t="shared" si="43"/>
        <v>1.0250875411447549E-2</v>
      </c>
      <c r="Y943" s="109">
        <f t="shared" si="44"/>
        <v>1.0508044670101997E-4</v>
      </c>
    </row>
    <row r="944" spans="2:25" x14ac:dyDescent="0.25">
      <c r="B944" s="26">
        <f>IF('Training Data'!A941="M",1,0)</f>
        <v>1</v>
      </c>
      <c r="C944" s="22">
        <f>IF('Training Data'!A941="F",1,0)</f>
        <v>0</v>
      </c>
      <c r="D944" s="26">
        <f>IF('Training Data'!$B941="H",1,0)</f>
        <v>0</v>
      </c>
      <c r="E944" s="22">
        <f>IF('Training Data'!$B941="A",1,0)</f>
        <v>1</v>
      </c>
      <c r="F944" s="37">
        <v>0</v>
      </c>
      <c r="G944" s="37">
        <v>0</v>
      </c>
      <c r="H944" s="37">
        <v>0</v>
      </c>
      <c r="I944" s="37">
        <v>0</v>
      </c>
      <c r="J944" s="37">
        <v>0</v>
      </c>
      <c r="K944" s="37">
        <v>0</v>
      </c>
      <c r="L944" s="37">
        <v>0</v>
      </c>
      <c r="M944" s="37">
        <v>0</v>
      </c>
      <c r="N944" s="37">
        <v>0</v>
      </c>
      <c r="O944" s="37">
        <v>0</v>
      </c>
      <c r="P944" s="37">
        <v>0</v>
      </c>
      <c r="Q944" s="37">
        <v>0</v>
      </c>
      <c r="R944" s="37">
        <v>0</v>
      </c>
      <c r="S944" s="37">
        <v>0</v>
      </c>
      <c r="T944" s="22">
        <v>0</v>
      </c>
      <c r="U944" s="24">
        <v>1</v>
      </c>
      <c r="V944" s="76">
        <v>0</v>
      </c>
      <c r="W944" s="71">
        <f t="shared" si="42"/>
        <v>-0.72538707172558525</v>
      </c>
      <c r="X944" s="68">
        <f t="shared" si="43"/>
        <v>0.32620781789864178</v>
      </c>
      <c r="Y944" s="109">
        <f t="shared" si="44"/>
        <v>0.10641154045819344</v>
      </c>
    </row>
    <row r="945" spans="2:25" x14ac:dyDescent="0.25">
      <c r="B945" s="26">
        <f>IF('Training Data'!A942="M",1,0)</f>
        <v>1</v>
      </c>
      <c r="C945" s="22">
        <f>IF('Training Data'!A942="F",1,0)</f>
        <v>0</v>
      </c>
      <c r="D945" s="26">
        <f>IF('Training Data'!$B942="H",1,0)</f>
        <v>1</v>
      </c>
      <c r="E945" s="22">
        <f>IF('Training Data'!$B942="A",1,0)</f>
        <v>0</v>
      </c>
      <c r="F945" s="37">
        <v>0</v>
      </c>
      <c r="G945" s="37">
        <v>1</v>
      </c>
      <c r="H945" s="37">
        <v>0</v>
      </c>
      <c r="I945" s="37">
        <v>0</v>
      </c>
      <c r="J945" s="37">
        <v>0</v>
      </c>
      <c r="K945" s="37">
        <v>0</v>
      </c>
      <c r="L945" s="37">
        <v>0</v>
      </c>
      <c r="M945" s="37">
        <v>0</v>
      </c>
      <c r="N945" s="37">
        <v>0</v>
      </c>
      <c r="O945" s="37">
        <v>0</v>
      </c>
      <c r="P945" s="37">
        <v>0</v>
      </c>
      <c r="Q945" s="37">
        <v>0</v>
      </c>
      <c r="R945" s="37">
        <v>0</v>
      </c>
      <c r="S945" s="37">
        <v>0</v>
      </c>
      <c r="T945" s="22">
        <v>0</v>
      </c>
      <c r="U945" s="24">
        <v>1</v>
      </c>
      <c r="V945" s="76">
        <v>0</v>
      </c>
      <c r="W945" s="71">
        <f t="shared" si="42"/>
        <v>-4.2813426790170093</v>
      </c>
      <c r="X945" s="68">
        <f t="shared" si="43"/>
        <v>1.3635588724024834E-2</v>
      </c>
      <c r="Y945" s="109">
        <f t="shared" si="44"/>
        <v>1.8592927985075318E-4</v>
      </c>
    </row>
    <row r="946" spans="2:25" x14ac:dyDescent="0.25">
      <c r="B946" s="26">
        <f>IF('Training Data'!A943="M",1,0)</f>
        <v>1</v>
      </c>
      <c r="C946" s="22">
        <f>IF('Training Data'!A943="F",1,0)</f>
        <v>0</v>
      </c>
      <c r="D946" s="26">
        <f>IF('Training Data'!$B943="H",1,0)</f>
        <v>0</v>
      </c>
      <c r="E946" s="22">
        <f>IF('Training Data'!$B943="A",1,0)</f>
        <v>1</v>
      </c>
      <c r="F946" s="37">
        <v>0</v>
      </c>
      <c r="G946" s="37">
        <v>0</v>
      </c>
      <c r="H946" s="37">
        <v>0</v>
      </c>
      <c r="I946" s="37">
        <v>0</v>
      </c>
      <c r="J946" s="37">
        <v>0</v>
      </c>
      <c r="K946" s="37">
        <v>0</v>
      </c>
      <c r="L946" s="37">
        <v>0</v>
      </c>
      <c r="M946" s="37">
        <v>0</v>
      </c>
      <c r="N946" s="37">
        <v>0</v>
      </c>
      <c r="O946" s="37">
        <v>0</v>
      </c>
      <c r="P946" s="37">
        <v>0</v>
      </c>
      <c r="Q946" s="37">
        <v>0</v>
      </c>
      <c r="R946" s="37">
        <v>0</v>
      </c>
      <c r="S946" s="37">
        <v>0</v>
      </c>
      <c r="T946" s="22">
        <v>0</v>
      </c>
      <c r="U946" s="24">
        <v>1</v>
      </c>
      <c r="V946" s="76">
        <v>0</v>
      </c>
      <c r="W946" s="71">
        <f t="shared" si="42"/>
        <v>-0.72538707172558525</v>
      </c>
      <c r="X946" s="68">
        <f t="shared" si="43"/>
        <v>0.32620781789864178</v>
      </c>
      <c r="Y946" s="109">
        <f t="shared" si="44"/>
        <v>0.10641154045819344</v>
      </c>
    </row>
    <row r="947" spans="2:25" x14ac:dyDescent="0.25">
      <c r="B947" s="26">
        <f>IF('Training Data'!A944="M",1,0)</f>
        <v>1</v>
      </c>
      <c r="C947" s="22">
        <f>IF('Training Data'!A944="F",1,0)</f>
        <v>0</v>
      </c>
      <c r="D947" s="26">
        <f>IF('Training Data'!$B944="H",1,0)</f>
        <v>0</v>
      </c>
      <c r="E947" s="22">
        <f>IF('Training Data'!$B944="A",1,0)</f>
        <v>1</v>
      </c>
      <c r="F947" s="37">
        <v>0</v>
      </c>
      <c r="G947" s="37">
        <v>0</v>
      </c>
      <c r="H947" s="37">
        <v>0</v>
      </c>
      <c r="I947" s="37">
        <v>0</v>
      </c>
      <c r="J947" s="37">
        <v>0</v>
      </c>
      <c r="K947" s="37">
        <v>0</v>
      </c>
      <c r="L947" s="37">
        <v>0</v>
      </c>
      <c r="M947" s="37">
        <v>0</v>
      </c>
      <c r="N947" s="37">
        <v>0</v>
      </c>
      <c r="O947" s="37">
        <v>0</v>
      </c>
      <c r="P947" s="37">
        <v>0</v>
      </c>
      <c r="Q947" s="37">
        <v>0</v>
      </c>
      <c r="R947" s="37">
        <v>0</v>
      </c>
      <c r="S947" s="37">
        <v>1</v>
      </c>
      <c r="T947" s="22">
        <v>0</v>
      </c>
      <c r="U947" s="24">
        <v>1</v>
      </c>
      <c r="V947" s="76">
        <v>0</v>
      </c>
      <c r="W947" s="71">
        <f t="shared" si="42"/>
        <v>-2.2823713534772403</v>
      </c>
      <c r="X947" s="68">
        <f t="shared" si="43"/>
        <v>9.2593519513365391E-2</v>
      </c>
      <c r="Y947" s="109">
        <f t="shared" si="44"/>
        <v>8.5735598558719772E-3</v>
      </c>
    </row>
    <row r="948" spans="2:25" x14ac:dyDescent="0.25">
      <c r="B948" s="26">
        <f>IF('Training Data'!A945="M",1,0)</f>
        <v>0</v>
      </c>
      <c r="C948" s="22">
        <f>IF('Training Data'!A945="F",1,0)</f>
        <v>1</v>
      </c>
      <c r="D948" s="26">
        <f>IF('Training Data'!$B945="H",1,0)</f>
        <v>0</v>
      </c>
      <c r="E948" s="22">
        <f>IF('Training Data'!$B945="A",1,0)</f>
        <v>1</v>
      </c>
      <c r="F948" s="37">
        <v>0</v>
      </c>
      <c r="G948" s="37">
        <v>0</v>
      </c>
      <c r="H948" s="37">
        <v>0</v>
      </c>
      <c r="I948" s="37">
        <v>0</v>
      </c>
      <c r="J948" s="37">
        <v>0</v>
      </c>
      <c r="K948" s="37">
        <v>0</v>
      </c>
      <c r="L948" s="37">
        <v>0</v>
      </c>
      <c r="M948" s="37">
        <v>0</v>
      </c>
      <c r="N948" s="37">
        <v>0</v>
      </c>
      <c r="O948" s="37">
        <v>0</v>
      </c>
      <c r="P948" s="37">
        <v>0</v>
      </c>
      <c r="Q948" s="37">
        <v>0</v>
      </c>
      <c r="R948" s="37">
        <v>0</v>
      </c>
      <c r="S948" s="37">
        <v>0</v>
      </c>
      <c r="T948" s="22">
        <v>0</v>
      </c>
      <c r="U948" s="24">
        <v>1</v>
      </c>
      <c r="V948" s="76">
        <v>0</v>
      </c>
      <c r="W948" s="71">
        <f t="shared" si="42"/>
        <v>-0.38233458467905479</v>
      </c>
      <c r="X948" s="68">
        <f t="shared" si="43"/>
        <v>0.40556394725733269</v>
      </c>
      <c r="Y948" s="109">
        <f t="shared" si="44"/>
        <v>0.16448211531494852</v>
      </c>
    </row>
    <row r="949" spans="2:25" x14ac:dyDescent="0.25">
      <c r="B949" s="26">
        <f>IF('Training Data'!A946="M",1,0)</f>
        <v>0</v>
      </c>
      <c r="C949" s="22">
        <f>IF('Training Data'!A946="F",1,0)</f>
        <v>1</v>
      </c>
      <c r="D949" s="26">
        <f>IF('Training Data'!$B946="H",1,0)</f>
        <v>0</v>
      </c>
      <c r="E949" s="22">
        <f>IF('Training Data'!$B946="A",1,0)</f>
        <v>1</v>
      </c>
      <c r="F949" s="37">
        <v>0</v>
      </c>
      <c r="G949" s="37">
        <v>1</v>
      </c>
      <c r="H949" s="37">
        <v>0</v>
      </c>
      <c r="I949" s="37">
        <v>0</v>
      </c>
      <c r="J949" s="37">
        <v>0</v>
      </c>
      <c r="K949" s="37">
        <v>0</v>
      </c>
      <c r="L949" s="37">
        <v>0</v>
      </c>
      <c r="M949" s="37">
        <v>0</v>
      </c>
      <c r="N949" s="37">
        <v>0</v>
      </c>
      <c r="O949" s="37">
        <v>0</v>
      </c>
      <c r="P949" s="37">
        <v>1</v>
      </c>
      <c r="Q949" s="37">
        <v>0</v>
      </c>
      <c r="R949" s="37">
        <v>0</v>
      </c>
      <c r="S949" s="37">
        <v>0</v>
      </c>
      <c r="T949" s="22">
        <v>0</v>
      </c>
      <c r="U949" s="24">
        <v>1</v>
      </c>
      <c r="V949" s="76">
        <v>0</v>
      </c>
      <c r="W949" s="71">
        <f t="shared" si="42"/>
        <v>-5.176905330404292</v>
      </c>
      <c r="X949" s="68">
        <f t="shared" si="43"/>
        <v>5.6137580208030988E-3</v>
      </c>
      <c r="Y949" s="109">
        <f t="shared" si="44"/>
        <v>3.1514279116131124E-5</v>
      </c>
    </row>
    <row r="950" spans="2:25" x14ac:dyDescent="0.25">
      <c r="B950" s="26">
        <f>IF('Training Data'!A947="M",1,0)</f>
        <v>0</v>
      </c>
      <c r="C950" s="22">
        <f>IF('Training Data'!A947="F",1,0)</f>
        <v>1</v>
      </c>
      <c r="D950" s="26">
        <f>IF('Training Data'!$B947="H",1,0)</f>
        <v>0</v>
      </c>
      <c r="E950" s="22">
        <f>IF('Training Data'!$B947="A",1,0)</f>
        <v>1</v>
      </c>
      <c r="F950" s="37">
        <v>0</v>
      </c>
      <c r="G950" s="37">
        <v>0</v>
      </c>
      <c r="H950" s="37">
        <v>1</v>
      </c>
      <c r="I950" s="37">
        <v>0</v>
      </c>
      <c r="J950" s="37">
        <v>0</v>
      </c>
      <c r="K950" s="37">
        <v>0</v>
      </c>
      <c r="L950" s="37">
        <v>0</v>
      </c>
      <c r="M950" s="37">
        <v>0</v>
      </c>
      <c r="N950" s="37">
        <v>0</v>
      </c>
      <c r="O950" s="37">
        <v>0</v>
      </c>
      <c r="P950" s="37">
        <v>0</v>
      </c>
      <c r="Q950" s="37">
        <v>0</v>
      </c>
      <c r="R950" s="37">
        <v>1</v>
      </c>
      <c r="S950" s="37">
        <v>0</v>
      </c>
      <c r="T950" s="22">
        <v>0</v>
      </c>
      <c r="U950" s="24">
        <v>1</v>
      </c>
      <c r="V950" s="76">
        <v>0</v>
      </c>
      <c r="W950" s="71">
        <f t="shared" si="42"/>
        <v>-1.3312607703880528</v>
      </c>
      <c r="X950" s="68">
        <f t="shared" si="43"/>
        <v>0.20895089547812526</v>
      </c>
      <c r="Y950" s="109">
        <f t="shared" si="44"/>
        <v>4.3660476721110425E-2</v>
      </c>
    </row>
    <row r="951" spans="2:25" x14ac:dyDescent="0.25">
      <c r="B951" s="26">
        <f>IF('Training Data'!A948="M",1,0)</f>
        <v>1</v>
      </c>
      <c r="C951" s="22">
        <f>IF('Training Data'!A948="F",1,0)</f>
        <v>0</v>
      </c>
      <c r="D951" s="26">
        <f>IF('Training Data'!$B948="H",1,0)</f>
        <v>1</v>
      </c>
      <c r="E951" s="22">
        <f>IF('Training Data'!$B948="A",1,0)</f>
        <v>0</v>
      </c>
      <c r="F951" s="37">
        <v>0</v>
      </c>
      <c r="G951" s="37">
        <v>0</v>
      </c>
      <c r="H951" s="37">
        <v>0</v>
      </c>
      <c r="I951" s="37">
        <v>0</v>
      </c>
      <c r="J951" s="37">
        <v>0</v>
      </c>
      <c r="K951" s="37">
        <v>1</v>
      </c>
      <c r="L951" s="37">
        <v>0</v>
      </c>
      <c r="M951" s="37">
        <v>0</v>
      </c>
      <c r="N951" s="37">
        <v>0</v>
      </c>
      <c r="O951" s="37">
        <v>0</v>
      </c>
      <c r="P951" s="37">
        <v>0</v>
      </c>
      <c r="Q951" s="37">
        <v>0</v>
      </c>
      <c r="R951" s="37">
        <v>0</v>
      </c>
      <c r="S951" s="37">
        <v>1</v>
      </c>
      <c r="T951" s="22">
        <v>0</v>
      </c>
      <c r="U951" s="24">
        <v>1</v>
      </c>
      <c r="V951" s="76">
        <v>0</v>
      </c>
      <c r="W951" s="71">
        <f t="shared" si="42"/>
        <v>-0.31574657447039434</v>
      </c>
      <c r="X951" s="68">
        <f t="shared" si="43"/>
        <v>0.42171268854715899</v>
      </c>
      <c r="Y951" s="109">
        <f t="shared" si="44"/>
        <v>0.17784159168167313</v>
      </c>
    </row>
    <row r="952" spans="2:25" x14ac:dyDescent="0.25">
      <c r="B952" s="26">
        <f>IF('Training Data'!A949="M",1,0)</f>
        <v>0</v>
      </c>
      <c r="C952" s="22">
        <f>IF('Training Data'!A949="F",1,0)</f>
        <v>0</v>
      </c>
      <c r="D952" s="26">
        <f>IF('Training Data'!$B949="H",1,0)</f>
        <v>1</v>
      </c>
      <c r="E952" s="22">
        <f>IF('Training Data'!$B949="A",1,0)</f>
        <v>0</v>
      </c>
      <c r="F952" s="37">
        <v>1</v>
      </c>
      <c r="G952" s="37">
        <v>1</v>
      </c>
      <c r="H952" s="37">
        <v>0</v>
      </c>
      <c r="I952" s="37">
        <v>0</v>
      </c>
      <c r="J952" s="37">
        <v>0</v>
      </c>
      <c r="K952" s="37">
        <v>0</v>
      </c>
      <c r="L952" s="37">
        <v>0</v>
      </c>
      <c r="M952" s="37">
        <v>0</v>
      </c>
      <c r="N952" s="37">
        <v>0</v>
      </c>
      <c r="O952" s="37">
        <v>0</v>
      </c>
      <c r="P952" s="37">
        <v>0</v>
      </c>
      <c r="Q952" s="37">
        <v>0</v>
      </c>
      <c r="R952" s="37">
        <v>0</v>
      </c>
      <c r="S952" s="37">
        <v>0</v>
      </c>
      <c r="T952" s="22">
        <v>0</v>
      </c>
      <c r="U952" s="24">
        <v>1</v>
      </c>
      <c r="V952" s="76">
        <v>0</v>
      </c>
      <c r="W952" s="71">
        <f t="shared" si="42"/>
        <v>-0.35849049292182833</v>
      </c>
      <c r="X952" s="68">
        <f t="shared" si="43"/>
        <v>0.41132502408932414</v>
      </c>
      <c r="Y952" s="109">
        <f t="shared" si="44"/>
        <v>0.16918827544208309</v>
      </c>
    </row>
    <row r="953" spans="2:25" x14ac:dyDescent="0.25">
      <c r="B953" s="26">
        <f>IF('Training Data'!A950="M",1,0)</f>
        <v>0</v>
      </c>
      <c r="C953" s="22">
        <f>IF('Training Data'!A950="F",1,0)</f>
        <v>1</v>
      </c>
      <c r="D953" s="26">
        <f>IF('Training Data'!$B950="H",1,0)</f>
        <v>0</v>
      </c>
      <c r="E953" s="22">
        <f>IF('Training Data'!$B950="A",1,0)</f>
        <v>1</v>
      </c>
      <c r="F953" s="37">
        <v>0</v>
      </c>
      <c r="G953" s="37">
        <v>0</v>
      </c>
      <c r="H953" s="37">
        <v>1</v>
      </c>
      <c r="I953" s="37">
        <v>0</v>
      </c>
      <c r="J953" s="37">
        <v>0</v>
      </c>
      <c r="K953" s="37">
        <v>0</v>
      </c>
      <c r="L953" s="37">
        <v>0</v>
      </c>
      <c r="M953" s="37">
        <v>0</v>
      </c>
      <c r="N953" s="37">
        <v>0</v>
      </c>
      <c r="O953" s="37">
        <v>0</v>
      </c>
      <c r="P953" s="37">
        <v>0</v>
      </c>
      <c r="Q953" s="37">
        <v>0</v>
      </c>
      <c r="R953" s="37">
        <v>0</v>
      </c>
      <c r="S953" s="37">
        <v>0</v>
      </c>
      <c r="T953" s="22">
        <v>0</v>
      </c>
      <c r="U953" s="24">
        <v>1</v>
      </c>
      <c r="V953" s="76">
        <v>0</v>
      </c>
      <c r="W953" s="71">
        <f t="shared" si="42"/>
        <v>-2.6463078355611982</v>
      </c>
      <c r="X953" s="68">
        <f t="shared" si="43"/>
        <v>6.6216939037550021E-2</v>
      </c>
      <c r="Y953" s="109">
        <f t="shared" si="44"/>
        <v>4.384683015502616E-3</v>
      </c>
    </row>
    <row r="954" spans="2:25" x14ac:dyDescent="0.25">
      <c r="B954" s="26">
        <f>IF('Training Data'!A951="M",1,0)</f>
        <v>1</v>
      </c>
      <c r="C954" s="22">
        <f>IF('Training Data'!A951="F",1,0)</f>
        <v>0</v>
      </c>
      <c r="D954" s="26">
        <f>IF('Training Data'!$B951="H",1,0)</f>
        <v>1</v>
      </c>
      <c r="E954" s="22">
        <f>IF('Training Data'!$B951="A",1,0)</f>
        <v>0</v>
      </c>
      <c r="F954" s="37">
        <v>0</v>
      </c>
      <c r="G954" s="37">
        <v>0</v>
      </c>
      <c r="H954" s="37">
        <v>0</v>
      </c>
      <c r="I954" s="37">
        <v>0</v>
      </c>
      <c r="J954" s="37">
        <v>0</v>
      </c>
      <c r="K954" s="37">
        <v>0</v>
      </c>
      <c r="L954" s="37">
        <v>0</v>
      </c>
      <c r="M954" s="37">
        <v>0</v>
      </c>
      <c r="N954" s="37">
        <v>0</v>
      </c>
      <c r="O954" s="37">
        <v>0</v>
      </c>
      <c r="P954" s="37">
        <v>0</v>
      </c>
      <c r="Q954" s="37">
        <v>0</v>
      </c>
      <c r="R954" s="37">
        <v>0</v>
      </c>
      <c r="S954" s="37">
        <v>0</v>
      </c>
      <c r="T954" s="22">
        <v>0</v>
      </c>
      <c r="U954" s="24">
        <v>1</v>
      </c>
      <c r="V954" s="76">
        <v>0</v>
      </c>
      <c r="W954" s="71">
        <f t="shared" si="42"/>
        <v>-1.0675000042601366</v>
      </c>
      <c r="X954" s="68">
        <f t="shared" si="43"/>
        <v>0.25587880488556508</v>
      </c>
      <c r="Y954" s="109">
        <f t="shared" si="44"/>
        <v>6.547396278966508E-2</v>
      </c>
    </row>
    <row r="955" spans="2:25" x14ac:dyDescent="0.25">
      <c r="B955" s="26">
        <f>IF('Training Data'!A952="M",1,0)</f>
        <v>0</v>
      </c>
      <c r="C955" s="22">
        <f>IF('Training Data'!A952="F",1,0)</f>
        <v>1</v>
      </c>
      <c r="D955" s="26">
        <f>IF('Training Data'!$B952="H",1,0)</f>
        <v>1</v>
      </c>
      <c r="E955" s="22">
        <f>IF('Training Data'!$B952="A",1,0)</f>
        <v>0</v>
      </c>
      <c r="F955" s="37">
        <v>0</v>
      </c>
      <c r="G955" s="37">
        <v>1</v>
      </c>
      <c r="H955" s="37">
        <v>0</v>
      </c>
      <c r="I955" s="37">
        <v>0</v>
      </c>
      <c r="J955" s="37">
        <v>0</v>
      </c>
      <c r="K955" s="37">
        <v>0</v>
      </c>
      <c r="L955" s="37">
        <v>0</v>
      </c>
      <c r="M955" s="37">
        <v>0</v>
      </c>
      <c r="N955" s="37">
        <v>0</v>
      </c>
      <c r="O955" s="37">
        <v>0</v>
      </c>
      <c r="P955" s="37">
        <v>1</v>
      </c>
      <c r="Q955" s="37">
        <v>0</v>
      </c>
      <c r="R955" s="37">
        <v>0</v>
      </c>
      <c r="S955" s="37">
        <v>1</v>
      </c>
      <c r="T955" s="22">
        <v>0</v>
      </c>
      <c r="U955" s="24">
        <v>1</v>
      </c>
      <c r="V955" s="76">
        <v>0</v>
      </c>
      <c r="W955" s="71">
        <f t="shared" si="42"/>
        <v>-7.0760025446904979</v>
      </c>
      <c r="X955" s="68">
        <f t="shared" si="43"/>
        <v>8.4443116687244911E-4</v>
      </c>
      <c r="Y955" s="109">
        <f t="shared" si="44"/>
        <v>7.1306399558556599E-7</v>
      </c>
    </row>
    <row r="956" spans="2:25" x14ac:dyDescent="0.25">
      <c r="B956" s="26">
        <f>IF('Training Data'!A953="M",1,0)</f>
        <v>0</v>
      </c>
      <c r="C956" s="22">
        <f>IF('Training Data'!A953="F",1,0)</f>
        <v>0</v>
      </c>
      <c r="D956" s="26">
        <f>IF('Training Data'!$B953="H",1,0)</f>
        <v>1</v>
      </c>
      <c r="E956" s="22">
        <f>IF('Training Data'!$B953="A",1,0)</f>
        <v>0</v>
      </c>
      <c r="F956" s="37">
        <v>0</v>
      </c>
      <c r="G956" s="37">
        <v>1</v>
      </c>
      <c r="H956" s="37">
        <v>0</v>
      </c>
      <c r="I956" s="37">
        <v>0</v>
      </c>
      <c r="J956" s="37">
        <v>0</v>
      </c>
      <c r="K956" s="37">
        <v>0</v>
      </c>
      <c r="L956" s="37">
        <v>0</v>
      </c>
      <c r="M956" s="37">
        <v>0</v>
      </c>
      <c r="N956" s="37">
        <v>0</v>
      </c>
      <c r="O956" s="37">
        <v>0</v>
      </c>
      <c r="P956" s="37">
        <v>0</v>
      </c>
      <c r="Q956" s="37">
        <v>0</v>
      </c>
      <c r="R956" s="37">
        <v>0</v>
      </c>
      <c r="S956" s="37">
        <v>1</v>
      </c>
      <c r="T956" s="22">
        <v>0</v>
      </c>
      <c r="U956" s="24">
        <v>1</v>
      </c>
      <c r="V956" s="76">
        <v>0</v>
      </c>
      <c r="W956" s="71">
        <f t="shared" si="42"/>
        <v>-5.0451076441605611</v>
      </c>
      <c r="X956" s="68">
        <f t="shared" si="43"/>
        <v>6.3995490113879566E-3</v>
      </c>
      <c r="Y956" s="109">
        <f t="shared" si="44"/>
        <v>4.0954227549156575E-5</v>
      </c>
    </row>
    <row r="957" spans="2:25" x14ac:dyDescent="0.25">
      <c r="B957" s="26">
        <f>IF('Training Data'!A954="M",1,0)</f>
        <v>1</v>
      </c>
      <c r="C957" s="22">
        <f>IF('Training Data'!A954="F",1,0)</f>
        <v>0</v>
      </c>
      <c r="D957" s="26">
        <f>IF('Training Data'!$B954="H",1,0)</f>
        <v>0</v>
      </c>
      <c r="E957" s="22">
        <f>IF('Training Data'!$B954="A",1,0)</f>
        <v>1</v>
      </c>
      <c r="F957" s="37">
        <v>0</v>
      </c>
      <c r="G957" s="37">
        <v>0</v>
      </c>
      <c r="H957" s="37">
        <v>0</v>
      </c>
      <c r="I957" s="37">
        <v>0</v>
      </c>
      <c r="J957" s="37">
        <v>0</v>
      </c>
      <c r="K957" s="37">
        <v>0</v>
      </c>
      <c r="L957" s="37">
        <v>0</v>
      </c>
      <c r="M957" s="37">
        <v>0</v>
      </c>
      <c r="N957" s="37">
        <v>0</v>
      </c>
      <c r="O957" s="37">
        <v>0</v>
      </c>
      <c r="P957" s="37">
        <v>0</v>
      </c>
      <c r="Q957" s="37">
        <v>0</v>
      </c>
      <c r="R957" s="37">
        <v>0</v>
      </c>
      <c r="S957" s="37">
        <v>0</v>
      </c>
      <c r="T957" s="22">
        <v>0</v>
      </c>
      <c r="U957" s="24">
        <v>1</v>
      </c>
      <c r="V957" s="76">
        <v>0</v>
      </c>
      <c r="W957" s="71">
        <f t="shared" si="42"/>
        <v>-0.72538707172558525</v>
      </c>
      <c r="X957" s="68">
        <f t="shared" si="43"/>
        <v>0.32620781789864178</v>
      </c>
      <c r="Y957" s="109">
        <f t="shared" si="44"/>
        <v>0.10641154045819344</v>
      </c>
    </row>
    <row r="958" spans="2:25" x14ac:dyDescent="0.25">
      <c r="B958" s="26">
        <f>IF('Training Data'!A955="M",1,0)</f>
        <v>1</v>
      </c>
      <c r="C958" s="22">
        <f>IF('Training Data'!A955="F",1,0)</f>
        <v>0</v>
      </c>
      <c r="D958" s="26">
        <f>IF('Training Data'!$B955="H",1,0)</f>
        <v>0</v>
      </c>
      <c r="E958" s="22">
        <f>IF('Training Data'!$B955="A",1,0)</f>
        <v>1</v>
      </c>
      <c r="F958" s="37">
        <v>0</v>
      </c>
      <c r="G958" s="37">
        <v>0</v>
      </c>
      <c r="H958" s="37">
        <v>0</v>
      </c>
      <c r="I958" s="37">
        <v>0</v>
      </c>
      <c r="J958" s="37">
        <v>0</v>
      </c>
      <c r="K958" s="37">
        <v>0</v>
      </c>
      <c r="L958" s="37">
        <v>0</v>
      </c>
      <c r="M958" s="37">
        <v>0</v>
      </c>
      <c r="N958" s="37">
        <v>0</v>
      </c>
      <c r="O958" s="37">
        <v>0</v>
      </c>
      <c r="P958" s="37">
        <v>1</v>
      </c>
      <c r="Q958" s="37">
        <v>0</v>
      </c>
      <c r="R958" s="37">
        <v>0</v>
      </c>
      <c r="S958" s="37">
        <v>0</v>
      </c>
      <c r="T958" s="22">
        <v>0</v>
      </c>
      <c r="U958" s="24">
        <v>1</v>
      </c>
      <c r="V958" s="76">
        <v>0</v>
      </c>
      <c r="W958" s="71">
        <f t="shared" si="42"/>
        <v>-2.3061151426939497</v>
      </c>
      <c r="X958" s="68">
        <f t="shared" si="43"/>
        <v>9.0617772263517651E-2</v>
      </c>
      <c r="Y958" s="109">
        <f t="shared" si="44"/>
        <v>8.2115806500027491E-3</v>
      </c>
    </row>
    <row r="959" spans="2:25" x14ac:dyDescent="0.25">
      <c r="B959" s="26">
        <f>IF('Training Data'!A956="M",1,0)</f>
        <v>1</v>
      </c>
      <c r="C959" s="22">
        <f>IF('Training Data'!A956="F",1,0)</f>
        <v>0</v>
      </c>
      <c r="D959" s="26">
        <f>IF('Training Data'!$B956="H",1,0)</f>
        <v>1</v>
      </c>
      <c r="E959" s="22">
        <f>IF('Training Data'!$B956="A",1,0)</f>
        <v>0</v>
      </c>
      <c r="F959" s="37">
        <v>0</v>
      </c>
      <c r="G959" s="37">
        <v>1</v>
      </c>
      <c r="H959" s="37">
        <v>0</v>
      </c>
      <c r="I959" s="37">
        <v>0</v>
      </c>
      <c r="J959" s="37">
        <v>0</v>
      </c>
      <c r="K959" s="37">
        <v>0</v>
      </c>
      <c r="L959" s="37">
        <v>0</v>
      </c>
      <c r="M959" s="37">
        <v>0</v>
      </c>
      <c r="N959" s="37">
        <v>0</v>
      </c>
      <c r="O959" s="37">
        <v>0</v>
      </c>
      <c r="P959" s="37">
        <v>1</v>
      </c>
      <c r="Q959" s="37">
        <v>0</v>
      </c>
      <c r="R959" s="37">
        <v>0</v>
      </c>
      <c r="S959" s="37">
        <v>0</v>
      </c>
      <c r="T959" s="22">
        <v>0</v>
      </c>
      <c r="U959" s="24">
        <v>1</v>
      </c>
      <c r="V959" s="76">
        <v>0</v>
      </c>
      <c r="W959" s="71">
        <f t="shared" si="42"/>
        <v>-5.8620707499853735</v>
      </c>
      <c r="X959" s="68">
        <f t="shared" si="43"/>
        <v>2.837272557794411E-3</v>
      </c>
      <c r="Y959" s="109">
        <f t="shared" si="44"/>
        <v>8.0501155672132385E-6</v>
      </c>
    </row>
    <row r="960" spans="2:25" x14ac:dyDescent="0.25">
      <c r="B960" s="26">
        <f>IF('Training Data'!A957="M",1,0)</f>
        <v>0</v>
      </c>
      <c r="C960" s="22">
        <f>IF('Training Data'!A957="F",1,0)</f>
        <v>1</v>
      </c>
      <c r="D960" s="26">
        <f>IF('Training Data'!$B957="H",1,0)</f>
        <v>1</v>
      </c>
      <c r="E960" s="22">
        <f>IF('Training Data'!$B957="A",1,0)</f>
        <v>0</v>
      </c>
      <c r="F960" s="37">
        <v>0</v>
      </c>
      <c r="G960" s="37">
        <v>1</v>
      </c>
      <c r="H960" s="37">
        <v>1</v>
      </c>
      <c r="I960" s="37">
        <v>0</v>
      </c>
      <c r="J960" s="37">
        <v>0</v>
      </c>
      <c r="K960" s="37">
        <v>0</v>
      </c>
      <c r="L960" s="37">
        <v>0</v>
      </c>
      <c r="M960" s="37">
        <v>0</v>
      </c>
      <c r="N960" s="37">
        <v>0</v>
      </c>
      <c r="O960" s="37">
        <v>0</v>
      </c>
      <c r="P960" s="37">
        <v>0</v>
      </c>
      <c r="Q960" s="37">
        <v>0</v>
      </c>
      <c r="R960" s="37">
        <v>0</v>
      </c>
      <c r="S960" s="37">
        <v>0</v>
      </c>
      <c r="T960" s="22">
        <v>0</v>
      </c>
      <c r="U960" s="24">
        <v>1</v>
      </c>
      <c r="V960" s="76">
        <v>0</v>
      </c>
      <c r="W960" s="71">
        <f t="shared" si="42"/>
        <v>-6.2022634428526215</v>
      </c>
      <c r="X960" s="68">
        <f t="shared" si="43"/>
        <v>2.020750629255952E-3</v>
      </c>
      <c r="Y960" s="109">
        <f t="shared" si="44"/>
        <v>4.0834331056383264E-6</v>
      </c>
    </row>
    <row r="961" spans="2:25" x14ac:dyDescent="0.25">
      <c r="B961" s="26">
        <f>IF('Training Data'!A958="M",1,0)</f>
        <v>1</v>
      </c>
      <c r="C961" s="22">
        <f>IF('Training Data'!A958="F",1,0)</f>
        <v>0</v>
      </c>
      <c r="D961" s="26">
        <f>IF('Training Data'!$B958="H",1,0)</f>
        <v>1</v>
      </c>
      <c r="E961" s="22">
        <f>IF('Training Data'!$B958="A",1,0)</f>
        <v>0</v>
      </c>
      <c r="F961" s="37">
        <v>0</v>
      </c>
      <c r="G961" s="37">
        <v>0</v>
      </c>
      <c r="H961" s="37">
        <v>1</v>
      </c>
      <c r="I961" s="37">
        <v>0</v>
      </c>
      <c r="J961" s="37">
        <v>0</v>
      </c>
      <c r="K961" s="37">
        <v>0</v>
      </c>
      <c r="L961" s="37">
        <v>0</v>
      </c>
      <c r="M961" s="37">
        <v>0</v>
      </c>
      <c r="N961" s="37">
        <v>0</v>
      </c>
      <c r="O961" s="37">
        <v>0</v>
      </c>
      <c r="P961" s="37">
        <v>0</v>
      </c>
      <c r="Q961" s="37">
        <v>0</v>
      </c>
      <c r="R961" s="37">
        <v>0</v>
      </c>
      <c r="S961" s="37">
        <v>1</v>
      </c>
      <c r="T961" s="22">
        <v>0</v>
      </c>
      <c r="U961" s="24">
        <v>1</v>
      </c>
      <c r="V961" s="76">
        <v>0</v>
      </c>
      <c r="W961" s="71">
        <f t="shared" si="42"/>
        <v>-4.8884575368939345</v>
      </c>
      <c r="X961" s="68">
        <f t="shared" si="43"/>
        <v>7.4767106361908284E-3</v>
      </c>
      <c r="Y961" s="109">
        <f t="shared" si="44"/>
        <v>5.590120193732906E-5</v>
      </c>
    </row>
    <row r="962" spans="2:25" x14ac:dyDescent="0.25">
      <c r="B962" s="26">
        <f>IF('Training Data'!A959="M",1,0)</f>
        <v>0</v>
      </c>
      <c r="C962" s="22">
        <f>IF('Training Data'!A959="F",1,0)</f>
        <v>1</v>
      </c>
      <c r="D962" s="26">
        <f>IF('Training Data'!$B959="H",1,0)</f>
        <v>0</v>
      </c>
      <c r="E962" s="22">
        <f>IF('Training Data'!$B959="A",1,0)</f>
        <v>1</v>
      </c>
      <c r="F962" s="37">
        <v>0</v>
      </c>
      <c r="G962" s="37">
        <v>0</v>
      </c>
      <c r="H962" s="37">
        <v>1</v>
      </c>
      <c r="I962" s="37">
        <v>0</v>
      </c>
      <c r="J962" s="37">
        <v>0</v>
      </c>
      <c r="K962" s="37">
        <v>0</v>
      </c>
      <c r="L962" s="37">
        <v>0</v>
      </c>
      <c r="M962" s="37">
        <v>0</v>
      </c>
      <c r="N962" s="37">
        <v>0</v>
      </c>
      <c r="O962" s="37">
        <v>0</v>
      </c>
      <c r="P962" s="37">
        <v>1</v>
      </c>
      <c r="Q962" s="37">
        <v>0</v>
      </c>
      <c r="R962" s="37">
        <v>0</v>
      </c>
      <c r="S962" s="37">
        <v>0</v>
      </c>
      <c r="T962" s="22">
        <v>0</v>
      </c>
      <c r="U962" s="24">
        <v>1</v>
      </c>
      <c r="V962" s="76">
        <v>0</v>
      </c>
      <c r="W962" s="71">
        <f t="shared" si="42"/>
        <v>-4.2270359065295624</v>
      </c>
      <c r="X962" s="68">
        <f t="shared" si="43"/>
        <v>1.4385622548107678E-2</v>
      </c>
      <c r="Y962" s="109">
        <f t="shared" si="44"/>
        <v>2.0694613609662405E-4</v>
      </c>
    </row>
    <row r="963" spans="2:25" x14ac:dyDescent="0.25">
      <c r="B963" s="26">
        <f>IF('Training Data'!A960="M",1,0)</f>
        <v>0</v>
      </c>
      <c r="C963" s="22">
        <f>IF('Training Data'!A960="F",1,0)</f>
        <v>0</v>
      </c>
      <c r="D963" s="26">
        <f>IF('Training Data'!$B960="H",1,0)</f>
        <v>1</v>
      </c>
      <c r="E963" s="22">
        <f>IF('Training Data'!$B960="A",1,0)</f>
        <v>0</v>
      </c>
      <c r="F963" s="37">
        <v>0</v>
      </c>
      <c r="G963" s="37">
        <v>0</v>
      </c>
      <c r="H963" s="37">
        <v>0</v>
      </c>
      <c r="I963" s="37">
        <v>0</v>
      </c>
      <c r="J963" s="37">
        <v>0</v>
      </c>
      <c r="K963" s="37">
        <v>0</v>
      </c>
      <c r="L963" s="37">
        <v>0</v>
      </c>
      <c r="M963" s="37">
        <v>0</v>
      </c>
      <c r="N963" s="37">
        <v>0</v>
      </c>
      <c r="O963" s="37">
        <v>0</v>
      </c>
      <c r="P963" s="37">
        <v>0</v>
      </c>
      <c r="Q963" s="37">
        <v>0</v>
      </c>
      <c r="R963" s="37">
        <v>0</v>
      </c>
      <c r="S963" s="37">
        <v>0</v>
      </c>
      <c r="T963" s="22">
        <v>0</v>
      </c>
      <c r="U963" s="24">
        <v>1</v>
      </c>
      <c r="V963" s="76">
        <v>0</v>
      </c>
      <c r="W963" s="71">
        <f t="shared" si="42"/>
        <v>-0.27428068765203323</v>
      </c>
      <c r="X963" s="68">
        <f t="shared" si="43"/>
        <v>0.43185649579712315</v>
      </c>
      <c r="Y963" s="109">
        <f t="shared" si="44"/>
        <v>0.18650003296217066</v>
      </c>
    </row>
    <row r="964" spans="2:25" x14ac:dyDescent="0.25">
      <c r="B964" s="26">
        <f>IF('Training Data'!A961="M",1,0)</f>
        <v>0</v>
      </c>
      <c r="C964" s="22">
        <f>IF('Training Data'!A961="F",1,0)</f>
        <v>0</v>
      </c>
      <c r="D964" s="26">
        <f>IF('Training Data'!$B961="H",1,0)</f>
        <v>1</v>
      </c>
      <c r="E964" s="22">
        <f>IF('Training Data'!$B961="A",1,0)</f>
        <v>0</v>
      </c>
      <c r="F964" s="37">
        <v>0</v>
      </c>
      <c r="G964" s="37">
        <v>0</v>
      </c>
      <c r="H964" s="37">
        <v>0</v>
      </c>
      <c r="I964" s="37">
        <v>0</v>
      </c>
      <c r="J964" s="37">
        <v>0</v>
      </c>
      <c r="K964" s="37">
        <v>0</v>
      </c>
      <c r="L964" s="37">
        <v>0</v>
      </c>
      <c r="M964" s="37">
        <v>0</v>
      </c>
      <c r="N964" s="37">
        <v>0</v>
      </c>
      <c r="O964" s="37">
        <v>0</v>
      </c>
      <c r="P964" s="37">
        <v>0</v>
      </c>
      <c r="Q964" s="37">
        <v>0</v>
      </c>
      <c r="R964" s="37">
        <v>0</v>
      </c>
      <c r="S964" s="37">
        <v>0</v>
      </c>
      <c r="T964" s="22">
        <v>0</v>
      </c>
      <c r="U964" s="24">
        <v>1</v>
      </c>
      <c r="V964" s="76">
        <v>0</v>
      </c>
      <c r="W964" s="71">
        <f t="shared" si="42"/>
        <v>-0.27428068765203323</v>
      </c>
      <c r="X964" s="68">
        <f t="shared" si="43"/>
        <v>0.43185649579712315</v>
      </c>
      <c r="Y964" s="109">
        <f t="shared" si="44"/>
        <v>0.18650003296217066</v>
      </c>
    </row>
    <row r="965" spans="2:25" x14ac:dyDescent="0.25">
      <c r="B965" s="26">
        <f>IF('Training Data'!A962="M",1,0)</f>
        <v>1</v>
      </c>
      <c r="C965" s="22">
        <f>IF('Training Data'!A962="F",1,0)</f>
        <v>0</v>
      </c>
      <c r="D965" s="26">
        <f>IF('Training Data'!$B962="H",1,0)</f>
        <v>1</v>
      </c>
      <c r="E965" s="22">
        <f>IF('Training Data'!$B962="A",1,0)</f>
        <v>0</v>
      </c>
      <c r="F965" s="37">
        <v>0</v>
      </c>
      <c r="G965" s="37">
        <v>0</v>
      </c>
      <c r="H965" s="37">
        <v>0</v>
      </c>
      <c r="I965" s="37">
        <v>0</v>
      </c>
      <c r="J965" s="37">
        <v>0</v>
      </c>
      <c r="K965" s="37">
        <v>0</v>
      </c>
      <c r="L965" s="37">
        <v>0</v>
      </c>
      <c r="M965" s="37">
        <v>0</v>
      </c>
      <c r="N965" s="37">
        <v>0</v>
      </c>
      <c r="O965" s="37">
        <v>0</v>
      </c>
      <c r="P965" s="37">
        <v>0</v>
      </c>
      <c r="Q965" s="37">
        <v>0</v>
      </c>
      <c r="R965" s="37">
        <v>0</v>
      </c>
      <c r="S965" s="37">
        <v>1</v>
      </c>
      <c r="T965" s="22">
        <v>0</v>
      </c>
      <c r="U965" s="24">
        <v>1</v>
      </c>
      <c r="V965" s="76">
        <v>0</v>
      </c>
      <c r="W965" s="71">
        <f t="shared" ref="W965:W1004" si="45">SUMPRODUCT($B$2:$U$2,B965:U965)</f>
        <v>-2.6244842860117918</v>
      </c>
      <c r="X965" s="68">
        <f t="shared" si="43"/>
        <v>6.7579180184480822E-2</v>
      </c>
      <c r="Y965" s="109">
        <f t="shared" si="44"/>
        <v>4.5669455944065251E-3</v>
      </c>
    </row>
    <row r="966" spans="2:25" x14ac:dyDescent="0.25">
      <c r="B966" s="26">
        <f>IF('Training Data'!A963="M",1,0)</f>
        <v>0</v>
      </c>
      <c r="C966" s="22">
        <f>IF('Training Data'!A963="F",1,0)</f>
        <v>1</v>
      </c>
      <c r="D966" s="26">
        <f>IF('Training Data'!$B963="H",1,0)</f>
        <v>0</v>
      </c>
      <c r="E966" s="22">
        <f>IF('Training Data'!$B963="A",1,0)</f>
        <v>0</v>
      </c>
      <c r="F966" s="37">
        <v>0</v>
      </c>
      <c r="G966" s="37">
        <v>0</v>
      </c>
      <c r="H966" s="37">
        <v>0</v>
      </c>
      <c r="I966" s="37">
        <v>0</v>
      </c>
      <c r="J966" s="37">
        <v>0</v>
      </c>
      <c r="K966" s="37">
        <v>0</v>
      </c>
      <c r="L966" s="37">
        <v>0</v>
      </c>
      <c r="M966" s="37">
        <v>0</v>
      </c>
      <c r="N966" s="37">
        <v>0</v>
      </c>
      <c r="O966" s="37">
        <v>0</v>
      </c>
      <c r="P966" s="37">
        <v>0</v>
      </c>
      <c r="Q966" s="37">
        <v>0</v>
      </c>
      <c r="R966" s="37">
        <v>0</v>
      </c>
      <c r="S966" s="37">
        <v>0</v>
      </c>
      <c r="T966" s="22">
        <v>0</v>
      </c>
      <c r="U966" s="24">
        <v>1</v>
      </c>
      <c r="V966" s="76">
        <v>0</v>
      </c>
      <c r="W966" s="71">
        <f t="shared" si="45"/>
        <v>-0.31138340747425192</v>
      </c>
      <c r="X966" s="68">
        <f t="shared" ref="X966:X1004" si="46">EXP(W966)/(1+EXP(W966))</f>
        <v>0.42277710076227221</v>
      </c>
      <c r="Y966" s="109">
        <f t="shared" ref="Y966:Y1004" si="47">(V966-X966)^2</f>
        <v>0.17874047692895248</v>
      </c>
    </row>
    <row r="967" spans="2:25" x14ac:dyDescent="0.25">
      <c r="B967" s="26">
        <f>IF('Training Data'!A964="M",1,0)</f>
        <v>0</v>
      </c>
      <c r="C967" s="22">
        <f>IF('Training Data'!A964="F",1,0)</f>
        <v>1</v>
      </c>
      <c r="D967" s="26">
        <f>IF('Training Data'!$B964="H",1,0)</f>
        <v>1</v>
      </c>
      <c r="E967" s="22">
        <f>IF('Training Data'!$B964="A",1,0)</f>
        <v>0</v>
      </c>
      <c r="F967" s="37">
        <v>0</v>
      </c>
      <c r="G967" s="37">
        <v>1</v>
      </c>
      <c r="H967" s="37">
        <v>0</v>
      </c>
      <c r="I967" s="37">
        <v>0</v>
      </c>
      <c r="J967" s="37">
        <v>0</v>
      </c>
      <c r="K967" s="37">
        <v>0</v>
      </c>
      <c r="L967" s="37">
        <v>0</v>
      </c>
      <c r="M967" s="37">
        <v>0</v>
      </c>
      <c r="N967" s="37">
        <v>0</v>
      </c>
      <c r="O967" s="37">
        <v>0</v>
      </c>
      <c r="P967" s="37">
        <v>0</v>
      </c>
      <c r="Q967" s="37">
        <v>0</v>
      </c>
      <c r="R967" s="37">
        <v>0</v>
      </c>
      <c r="S967" s="37">
        <v>0</v>
      </c>
      <c r="T967" s="22">
        <v>0</v>
      </c>
      <c r="U967" s="24">
        <v>1</v>
      </c>
      <c r="V967" s="76">
        <v>0</v>
      </c>
      <c r="W967" s="71">
        <f t="shared" si="45"/>
        <v>-3.9382901919704789</v>
      </c>
      <c r="X967" s="68">
        <f t="shared" si="46"/>
        <v>1.9109219717563231E-2</v>
      </c>
      <c r="Y967" s="109">
        <f t="shared" si="47"/>
        <v>3.6516227821410739E-4</v>
      </c>
    </row>
    <row r="968" spans="2:25" x14ac:dyDescent="0.25">
      <c r="B968" s="26">
        <f>IF('Training Data'!A965="M",1,0)</f>
        <v>0</v>
      </c>
      <c r="C968" s="22">
        <f>IF('Training Data'!A965="F",1,0)</f>
        <v>1</v>
      </c>
      <c r="D968" s="26">
        <f>IF('Training Data'!$B965="H",1,0)</f>
        <v>0</v>
      </c>
      <c r="E968" s="22">
        <f>IF('Training Data'!$B965="A",1,0)</f>
        <v>0</v>
      </c>
      <c r="F968" s="37">
        <v>0</v>
      </c>
      <c r="G968" s="37">
        <v>0</v>
      </c>
      <c r="H968" s="37">
        <v>0</v>
      </c>
      <c r="I968" s="37">
        <v>0</v>
      </c>
      <c r="J968" s="37">
        <v>0</v>
      </c>
      <c r="K968" s="37">
        <v>0</v>
      </c>
      <c r="L968" s="37">
        <v>0</v>
      </c>
      <c r="M968" s="37">
        <v>0</v>
      </c>
      <c r="N968" s="37">
        <v>0</v>
      </c>
      <c r="O968" s="37">
        <v>0</v>
      </c>
      <c r="P968" s="37">
        <v>0</v>
      </c>
      <c r="Q968" s="37">
        <v>0</v>
      </c>
      <c r="R968" s="37">
        <v>0</v>
      </c>
      <c r="S968" s="37">
        <v>0</v>
      </c>
      <c r="T968" s="22">
        <v>0</v>
      </c>
      <c r="U968" s="24">
        <v>1</v>
      </c>
      <c r="V968" s="76">
        <v>0</v>
      </c>
      <c r="W968" s="71">
        <f t="shared" si="45"/>
        <v>-0.31138340747425192</v>
      </c>
      <c r="X968" s="68">
        <f t="shared" si="46"/>
        <v>0.42277710076227221</v>
      </c>
      <c r="Y968" s="109">
        <f t="shared" si="47"/>
        <v>0.17874047692895248</v>
      </c>
    </row>
    <row r="969" spans="2:25" x14ac:dyDescent="0.25">
      <c r="B969" s="26">
        <f>IF('Training Data'!A966="M",1,0)</f>
        <v>0</v>
      </c>
      <c r="C969" s="22">
        <f>IF('Training Data'!A966="F",1,0)</f>
        <v>1</v>
      </c>
      <c r="D969" s="26">
        <f>IF('Training Data'!$B966="H",1,0)</f>
        <v>0</v>
      </c>
      <c r="E969" s="22">
        <f>IF('Training Data'!$B966="A",1,0)</f>
        <v>1</v>
      </c>
      <c r="F969" s="37">
        <v>0</v>
      </c>
      <c r="G969" s="37">
        <v>0</v>
      </c>
      <c r="H969" s="37">
        <v>0</v>
      </c>
      <c r="I969" s="37">
        <v>0</v>
      </c>
      <c r="J969" s="37">
        <v>0</v>
      </c>
      <c r="K969" s="37">
        <v>0</v>
      </c>
      <c r="L969" s="37">
        <v>0</v>
      </c>
      <c r="M969" s="37">
        <v>0</v>
      </c>
      <c r="N969" s="37">
        <v>0</v>
      </c>
      <c r="O969" s="37">
        <v>0</v>
      </c>
      <c r="P969" s="37">
        <v>1</v>
      </c>
      <c r="Q969" s="37">
        <v>0</v>
      </c>
      <c r="R969" s="37">
        <v>0</v>
      </c>
      <c r="S969" s="37">
        <v>0</v>
      </c>
      <c r="T969" s="22">
        <v>0</v>
      </c>
      <c r="U969" s="24">
        <v>1</v>
      </c>
      <c r="V969" s="76">
        <v>0</v>
      </c>
      <c r="W969" s="71">
        <f t="shared" si="45"/>
        <v>-1.9630626556474189</v>
      </c>
      <c r="X969" s="68">
        <f t="shared" si="46"/>
        <v>0.1231359800227438</v>
      </c>
      <c r="Y969" s="109">
        <f t="shared" si="47"/>
        <v>1.5162469576161561E-2</v>
      </c>
    </row>
    <row r="970" spans="2:25" x14ac:dyDescent="0.25">
      <c r="B970" s="26">
        <f>IF('Training Data'!A967="M",1,0)</f>
        <v>1</v>
      </c>
      <c r="C970" s="22">
        <f>IF('Training Data'!A967="F",1,0)</f>
        <v>0</v>
      </c>
      <c r="D970" s="26">
        <f>IF('Training Data'!$B967="H",1,0)</f>
        <v>1</v>
      </c>
      <c r="E970" s="22">
        <f>IF('Training Data'!$B967="A",1,0)</f>
        <v>0</v>
      </c>
      <c r="F970" s="37">
        <v>0</v>
      </c>
      <c r="G970" s="37">
        <v>0</v>
      </c>
      <c r="H970" s="37">
        <v>0</v>
      </c>
      <c r="I970" s="37">
        <v>0</v>
      </c>
      <c r="J970" s="37">
        <v>0</v>
      </c>
      <c r="K970" s="37">
        <v>0</v>
      </c>
      <c r="L970" s="37">
        <v>0</v>
      </c>
      <c r="M970" s="37">
        <v>0</v>
      </c>
      <c r="N970" s="37">
        <v>0</v>
      </c>
      <c r="O970" s="37">
        <v>0</v>
      </c>
      <c r="P970" s="37">
        <v>0</v>
      </c>
      <c r="Q970" s="37">
        <v>0</v>
      </c>
      <c r="R970" s="37">
        <v>0</v>
      </c>
      <c r="S970" s="37">
        <v>0</v>
      </c>
      <c r="T970" s="22">
        <v>0</v>
      </c>
      <c r="U970" s="24">
        <v>1</v>
      </c>
      <c r="V970" s="76">
        <v>0</v>
      </c>
      <c r="W970" s="71">
        <f t="shared" si="45"/>
        <v>-1.0675000042601366</v>
      </c>
      <c r="X970" s="68">
        <f t="shared" si="46"/>
        <v>0.25587880488556508</v>
      </c>
      <c r="Y970" s="109">
        <f t="shared" si="47"/>
        <v>6.547396278966508E-2</v>
      </c>
    </row>
    <row r="971" spans="2:25" x14ac:dyDescent="0.25">
      <c r="B971" s="26">
        <f>IF('Training Data'!A968="M",1,0)</f>
        <v>0</v>
      </c>
      <c r="C971" s="22">
        <f>IF('Training Data'!A968="F",1,0)</f>
        <v>0</v>
      </c>
      <c r="D971" s="26">
        <f>IF('Training Data'!$B968="H",1,0)</f>
        <v>1</v>
      </c>
      <c r="E971" s="22">
        <f>IF('Training Data'!$B968="A",1,0)</f>
        <v>0</v>
      </c>
      <c r="F971" s="37">
        <v>0</v>
      </c>
      <c r="G971" s="37">
        <v>0</v>
      </c>
      <c r="H971" s="37">
        <v>0</v>
      </c>
      <c r="I971" s="37">
        <v>0</v>
      </c>
      <c r="J971" s="37">
        <v>0</v>
      </c>
      <c r="K971" s="37">
        <v>0</v>
      </c>
      <c r="L971" s="37">
        <v>0</v>
      </c>
      <c r="M971" s="37">
        <v>0</v>
      </c>
      <c r="N971" s="37">
        <v>0</v>
      </c>
      <c r="O971" s="37">
        <v>0</v>
      </c>
      <c r="P971" s="37">
        <v>0</v>
      </c>
      <c r="Q971" s="37">
        <v>0</v>
      </c>
      <c r="R971" s="37">
        <v>0</v>
      </c>
      <c r="S971" s="37">
        <v>0</v>
      </c>
      <c r="T971" s="22">
        <v>0</v>
      </c>
      <c r="U971" s="24">
        <v>1</v>
      </c>
      <c r="V971" s="76">
        <v>0</v>
      </c>
      <c r="W971" s="71">
        <f t="shared" si="45"/>
        <v>-0.27428068765203323</v>
      </c>
      <c r="X971" s="68">
        <f t="shared" si="46"/>
        <v>0.43185649579712315</v>
      </c>
      <c r="Y971" s="109">
        <f t="shared" si="47"/>
        <v>0.18650003296217066</v>
      </c>
    </row>
    <row r="972" spans="2:25" x14ac:dyDescent="0.25">
      <c r="B972" s="26">
        <f>IF('Training Data'!A969="M",1,0)</f>
        <v>0</v>
      </c>
      <c r="C972" s="22">
        <f>IF('Training Data'!A969="F",1,0)</f>
        <v>1</v>
      </c>
      <c r="D972" s="26">
        <f>IF('Training Data'!$B969="H",1,0)</f>
        <v>0</v>
      </c>
      <c r="E972" s="22">
        <f>IF('Training Data'!$B969="A",1,0)</f>
        <v>1</v>
      </c>
      <c r="F972" s="37">
        <v>0</v>
      </c>
      <c r="G972" s="37">
        <v>1</v>
      </c>
      <c r="H972" s="37">
        <v>0</v>
      </c>
      <c r="I972" s="37">
        <v>0</v>
      </c>
      <c r="J972" s="37">
        <v>0</v>
      </c>
      <c r="K972" s="37">
        <v>0</v>
      </c>
      <c r="L972" s="37">
        <v>0</v>
      </c>
      <c r="M972" s="37">
        <v>0</v>
      </c>
      <c r="N972" s="37">
        <v>0</v>
      </c>
      <c r="O972" s="37">
        <v>0</v>
      </c>
      <c r="P972" s="37">
        <v>1</v>
      </c>
      <c r="Q972" s="37">
        <v>0</v>
      </c>
      <c r="R972" s="37">
        <v>0</v>
      </c>
      <c r="S972" s="37">
        <v>1</v>
      </c>
      <c r="T972" s="22">
        <v>0</v>
      </c>
      <c r="U972" s="24">
        <v>1</v>
      </c>
      <c r="V972" s="76">
        <v>0</v>
      </c>
      <c r="W972" s="71">
        <f t="shared" si="45"/>
        <v>-6.7338896121559468</v>
      </c>
      <c r="X972" s="68">
        <f t="shared" si="46"/>
        <v>1.1884815435230691E-3</v>
      </c>
      <c r="Y972" s="109">
        <f t="shared" si="47"/>
        <v>1.4124883792949768E-6</v>
      </c>
    </row>
    <row r="973" spans="2:25" x14ac:dyDescent="0.25">
      <c r="B973" s="26">
        <f>IF('Training Data'!A970="M",1,0)</f>
        <v>1</v>
      </c>
      <c r="C973" s="22">
        <f>IF('Training Data'!A970="F",1,0)</f>
        <v>0</v>
      </c>
      <c r="D973" s="26">
        <f>IF('Training Data'!$B970="H",1,0)</f>
        <v>0</v>
      </c>
      <c r="E973" s="22">
        <f>IF('Training Data'!$B970="A",1,0)</f>
        <v>1</v>
      </c>
      <c r="F973" s="37">
        <v>0</v>
      </c>
      <c r="G973" s="37">
        <v>0</v>
      </c>
      <c r="H973" s="37">
        <v>1</v>
      </c>
      <c r="I973" s="37">
        <v>0</v>
      </c>
      <c r="J973" s="37">
        <v>0</v>
      </c>
      <c r="K973" s="37">
        <v>0</v>
      </c>
      <c r="L973" s="37">
        <v>0</v>
      </c>
      <c r="M973" s="37">
        <v>0</v>
      </c>
      <c r="N973" s="37">
        <v>0</v>
      </c>
      <c r="O973" s="37">
        <v>0</v>
      </c>
      <c r="P973" s="37">
        <v>0</v>
      </c>
      <c r="Q973" s="37">
        <v>0</v>
      </c>
      <c r="R973" s="37">
        <v>0</v>
      </c>
      <c r="S973" s="37">
        <v>0</v>
      </c>
      <c r="T973" s="22">
        <v>0</v>
      </c>
      <c r="U973" s="24">
        <v>1</v>
      </c>
      <c r="V973" s="76">
        <v>0</v>
      </c>
      <c r="W973" s="71">
        <f t="shared" si="45"/>
        <v>-2.9893603226077285</v>
      </c>
      <c r="X973" s="68">
        <f t="shared" si="46"/>
        <v>4.7908859402388489E-2</v>
      </c>
      <c r="Y973" s="109">
        <f t="shared" si="47"/>
        <v>2.2952588092378279E-3</v>
      </c>
    </row>
    <row r="974" spans="2:25" x14ac:dyDescent="0.25">
      <c r="B974" s="26">
        <f>IF('Training Data'!A971="M",1,0)</f>
        <v>1</v>
      </c>
      <c r="C974" s="22">
        <f>IF('Training Data'!A971="F",1,0)</f>
        <v>0</v>
      </c>
      <c r="D974" s="26">
        <f>IF('Training Data'!$B971="H",1,0)</f>
        <v>1</v>
      </c>
      <c r="E974" s="22">
        <f>IF('Training Data'!$B971="A",1,0)</f>
        <v>0</v>
      </c>
      <c r="F974" s="37">
        <v>0</v>
      </c>
      <c r="G974" s="37">
        <v>0</v>
      </c>
      <c r="H974" s="37">
        <v>1</v>
      </c>
      <c r="I974" s="37">
        <v>0</v>
      </c>
      <c r="J974" s="37">
        <v>0</v>
      </c>
      <c r="K974" s="37">
        <v>0</v>
      </c>
      <c r="L974" s="37">
        <v>0</v>
      </c>
      <c r="M974" s="37">
        <v>0</v>
      </c>
      <c r="N974" s="37">
        <v>0</v>
      </c>
      <c r="O974" s="37">
        <v>0</v>
      </c>
      <c r="P974" s="37">
        <v>0</v>
      </c>
      <c r="Q974" s="37">
        <v>0</v>
      </c>
      <c r="R974" s="37">
        <v>0</v>
      </c>
      <c r="S974" s="37">
        <v>1</v>
      </c>
      <c r="T974" s="22">
        <v>0</v>
      </c>
      <c r="U974" s="24">
        <v>1</v>
      </c>
      <c r="V974" s="76">
        <v>0</v>
      </c>
      <c r="W974" s="71">
        <f t="shared" si="45"/>
        <v>-4.8884575368939345</v>
      </c>
      <c r="X974" s="68">
        <f t="shared" si="46"/>
        <v>7.4767106361908284E-3</v>
      </c>
      <c r="Y974" s="109">
        <f t="shared" si="47"/>
        <v>5.590120193732906E-5</v>
      </c>
    </row>
    <row r="975" spans="2:25" x14ac:dyDescent="0.25">
      <c r="B975" s="26">
        <f>IF('Training Data'!A972="M",1,0)</f>
        <v>0</v>
      </c>
      <c r="C975" s="22">
        <f>IF('Training Data'!A972="F",1,0)</f>
        <v>1</v>
      </c>
      <c r="D975" s="26">
        <f>IF('Training Data'!$B972="H",1,0)</f>
        <v>0</v>
      </c>
      <c r="E975" s="22">
        <f>IF('Training Data'!$B972="A",1,0)</f>
        <v>0</v>
      </c>
      <c r="F975" s="37">
        <v>0</v>
      </c>
      <c r="G975" s="37">
        <v>0</v>
      </c>
      <c r="H975" s="37">
        <v>1</v>
      </c>
      <c r="I975" s="37">
        <v>0</v>
      </c>
      <c r="J975" s="37">
        <v>0</v>
      </c>
      <c r="K975" s="37">
        <v>0</v>
      </c>
      <c r="L975" s="37">
        <v>0</v>
      </c>
      <c r="M975" s="37">
        <v>0</v>
      </c>
      <c r="N975" s="37">
        <v>0</v>
      </c>
      <c r="O975" s="37">
        <v>0</v>
      </c>
      <c r="P975" s="37">
        <v>0</v>
      </c>
      <c r="Q975" s="37">
        <v>0</v>
      </c>
      <c r="R975" s="37">
        <v>1</v>
      </c>
      <c r="S975" s="37">
        <v>0</v>
      </c>
      <c r="T975" s="22">
        <v>0</v>
      </c>
      <c r="U975" s="24">
        <v>1</v>
      </c>
      <c r="V975" s="76">
        <v>0</v>
      </c>
      <c r="W975" s="71">
        <f t="shared" si="45"/>
        <v>-1.2603095931832495</v>
      </c>
      <c r="X975" s="68">
        <f t="shared" si="46"/>
        <v>0.22092060208163294</v>
      </c>
      <c r="Y975" s="109">
        <f t="shared" si="47"/>
        <v>4.8805912424111204E-2</v>
      </c>
    </row>
    <row r="976" spans="2:25" x14ac:dyDescent="0.25">
      <c r="B976" s="26">
        <f>IF('Training Data'!A973="M",1,0)</f>
        <v>1</v>
      </c>
      <c r="C976" s="22">
        <f>IF('Training Data'!A973="F",1,0)</f>
        <v>0</v>
      </c>
      <c r="D976" s="26">
        <f>IF('Training Data'!$B973="H",1,0)</f>
        <v>0</v>
      </c>
      <c r="E976" s="22">
        <f>IF('Training Data'!$B973="A",1,0)</f>
        <v>1</v>
      </c>
      <c r="F976" s="37">
        <v>0</v>
      </c>
      <c r="G976" s="37">
        <v>0</v>
      </c>
      <c r="H976" s="37">
        <v>0</v>
      </c>
      <c r="I976" s="37">
        <v>0</v>
      </c>
      <c r="J976" s="37">
        <v>0</v>
      </c>
      <c r="K976" s="37">
        <v>0</v>
      </c>
      <c r="L976" s="37">
        <v>0</v>
      </c>
      <c r="M976" s="37">
        <v>0</v>
      </c>
      <c r="N976" s="37">
        <v>0</v>
      </c>
      <c r="O976" s="37">
        <v>0</v>
      </c>
      <c r="P976" s="37">
        <v>0</v>
      </c>
      <c r="Q976" s="37">
        <v>0</v>
      </c>
      <c r="R976" s="37">
        <v>0</v>
      </c>
      <c r="S976" s="37">
        <v>0</v>
      </c>
      <c r="T976" s="22">
        <v>0</v>
      </c>
      <c r="U976" s="24">
        <v>1</v>
      </c>
      <c r="V976" s="76">
        <v>0</v>
      </c>
      <c r="W976" s="71">
        <f t="shared" si="45"/>
        <v>-0.72538707172558525</v>
      </c>
      <c r="X976" s="68">
        <f t="shared" si="46"/>
        <v>0.32620781789864178</v>
      </c>
      <c r="Y976" s="109">
        <f t="shared" si="47"/>
        <v>0.10641154045819344</v>
      </c>
    </row>
    <row r="977" spans="2:25" x14ac:dyDescent="0.25">
      <c r="B977" s="26">
        <f>IF('Training Data'!A974="M",1,0)</f>
        <v>0</v>
      </c>
      <c r="C977" s="22">
        <f>IF('Training Data'!A974="F",1,0)</f>
        <v>1</v>
      </c>
      <c r="D977" s="26">
        <f>IF('Training Data'!$B974="H",1,0)</f>
        <v>1</v>
      </c>
      <c r="E977" s="22">
        <f>IF('Training Data'!$B974="A",1,0)</f>
        <v>0</v>
      </c>
      <c r="F977" s="37">
        <v>0</v>
      </c>
      <c r="G977" s="37">
        <v>0</v>
      </c>
      <c r="H977" s="37">
        <v>0</v>
      </c>
      <c r="I977" s="37">
        <v>0</v>
      </c>
      <c r="J977" s="37">
        <v>0</v>
      </c>
      <c r="K977" s="37">
        <v>0</v>
      </c>
      <c r="L977" s="37">
        <v>0</v>
      </c>
      <c r="M977" s="37">
        <v>0</v>
      </c>
      <c r="N977" s="37">
        <v>0</v>
      </c>
      <c r="O977" s="37">
        <v>0</v>
      </c>
      <c r="P977" s="37">
        <v>0</v>
      </c>
      <c r="Q977" s="37">
        <v>1</v>
      </c>
      <c r="R977" s="37">
        <v>0</v>
      </c>
      <c r="S977" s="37">
        <v>0</v>
      </c>
      <c r="T977" s="22">
        <v>0</v>
      </c>
      <c r="U977" s="24">
        <v>1</v>
      </c>
      <c r="V977" s="76">
        <v>0</v>
      </c>
      <c r="W977" s="71">
        <f t="shared" si="45"/>
        <v>1.2056986507435123</v>
      </c>
      <c r="X977" s="68">
        <f t="shared" si="46"/>
        <v>0.76953699013831545</v>
      </c>
      <c r="Y977" s="109">
        <f t="shared" si="47"/>
        <v>0.59218717919113784</v>
      </c>
    </row>
    <row r="978" spans="2:25" x14ac:dyDescent="0.25">
      <c r="B978" s="26">
        <f>IF('Training Data'!A975="M",1,0)</f>
        <v>0</v>
      </c>
      <c r="C978" s="22">
        <f>IF('Training Data'!A975="F",1,0)</f>
        <v>1</v>
      </c>
      <c r="D978" s="26">
        <f>IF('Training Data'!$B975="H",1,0)</f>
        <v>1</v>
      </c>
      <c r="E978" s="22">
        <f>IF('Training Data'!$B975="A",1,0)</f>
        <v>0</v>
      </c>
      <c r="F978" s="37">
        <v>0</v>
      </c>
      <c r="G978" s="37">
        <v>0</v>
      </c>
      <c r="H978" s="37">
        <v>0</v>
      </c>
      <c r="I978" s="37">
        <v>0</v>
      </c>
      <c r="J978" s="37">
        <v>0</v>
      </c>
      <c r="K978" s="37">
        <v>0</v>
      </c>
      <c r="L978" s="37">
        <v>0</v>
      </c>
      <c r="M978" s="37">
        <v>0</v>
      </c>
      <c r="N978" s="37">
        <v>0</v>
      </c>
      <c r="O978" s="37">
        <v>0</v>
      </c>
      <c r="P978" s="37">
        <v>0</v>
      </c>
      <c r="Q978" s="37">
        <v>0</v>
      </c>
      <c r="R978" s="37">
        <v>0</v>
      </c>
      <c r="S978" s="37">
        <v>0</v>
      </c>
      <c r="T978" s="22">
        <v>0</v>
      </c>
      <c r="U978" s="24">
        <v>1</v>
      </c>
      <c r="V978" s="76">
        <v>0</v>
      </c>
      <c r="W978" s="71">
        <f t="shared" si="45"/>
        <v>-0.72444751721360601</v>
      </c>
      <c r="X978" s="68">
        <f t="shared" si="46"/>
        <v>0.32641436219367859</v>
      </c>
      <c r="Y978" s="109">
        <f t="shared" si="47"/>
        <v>0.10654633584630599</v>
      </c>
    </row>
    <row r="979" spans="2:25" x14ac:dyDescent="0.25">
      <c r="B979" s="26">
        <f>IF('Training Data'!A976="M",1,0)</f>
        <v>0</v>
      </c>
      <c r="C979" s="22">
        <f>IF('Training Data'!A976="F",1,0)</f>
        <v>1</v>
      </c>
      <c r="D979" s="26">
        <f>IF('Training Data'!$B976="H",1,0)</f>
        <v>0</v>
      </c>
      <c r="E979" s="22">
        <f>IF('Training Data'!$B976="A",1,0)</f>
        <v>1</v>
      </c>
      <c r="F979" s="37">
        <v>0</v>
      </c>
      <c r="G979" s="37">
        <v>1</v>
      </c>
      <c r="H979" s="37">
        <v>0</v>
      </c>
      <c r="I979" s="37">
        <v>0</v>
      </c>
      <c r="J979" s="37">
        <v>0</v>
      </c>
      <c r="K979" s="37">
        <v>0</v>
      </c>
      <c r="L979" s="37">
        <v>0</v>
      </c>
      <c r="M979" s="37">
        <v>0</v>
      </c>
      <c r="N979" s="37">
        <v>0</v>
      </c>
      <c r="O979" s="37">
        <v>0</v>
      </c>
      <c r="P979" s="37">
        <v>1</v>
      </c>
      <c r="Q979" s="37">
        <v>0</v>
      </c>
      <c r="R979" s="37">
        <v>0</v>
      </c>
      <c r="S979" s="37">
        <v>0</v>
      </c>
      <c r="T979" s="22">
        <v>0</v>
      </c>
      <c r="U979" s="24">
        <v>1</v>
      </c>
      <c r="V979" s="76">
        <v>0</v>
      </c>
      <c r="W979" s="71">
        <f t="shared" si="45"/>
        <v>-5.176905330404292</v>
      </c>
      <c r="X979" s="68">
        <f t="shared" si="46"/>
        <v>5.6137580208030988E-3</v>
      </c>
      <c r="Y979" s="109">
        <f t="shared" si="47"/>
        <v>3.1514279116131124E-5</v>
      </c>
    </row>
    <row r="980" spans="2:25" x14ac:dyDescent="0.25">
      <c r="B980" s="26">
        <f>IF('Training Data'!A977="M",1,0)</f>
        <v>1</v>
      </c>
      <c r="C980" s="22">
        <f>IF('Training Data'!A977="F",1,0)</f>
        <v>0</v>
      </c>
      <c r="D980" s="26">
        <f>IF('Training Data'!$B977="H",1,0)</f>
        <v>1</v>
      </c>
      <c r="E980" s="22">
        <f>IF('Training Data'!$B977="A",1,0)</f>
        <v>0</v>
      </c>
      <c r="F980" s="37">
        <v>0</v>
      </c>
      <c r="G980" s="37">
        <v>0</v>
      </c>
      <c r="H980" s="37">
        <v>0</v>
      </c>
      <c r="I980" s="37">
        <v>0</v>
      </c>
      <c r="J980" s="37">
        <v>0</v>
      </c>
      <c r="K980" s="37">
        <v>0</v>
      </c>
      <c r="L980" s="37">
        <v>0</v>
      </c>
      <c r="M980" s="37">
        <v>0</v>
      </c>
      <c r="N980" s="37">
        <v>0</v>
      </c>
      <c r="O980" s="37">
        <v>0</v>
      </c>
      <c r="P980" s="37">
        <v>0</v>
      </c>
      <c r="Q980" s="37">
        <v>0</v>
      </c>
      <c r="R980" s="37">
        <v>0</v>
      </c>
      <c r="S980" s="37">
        <v>0</v>
      </c>
      <c r="T980" s="22">
        <v>0</v>
      </c>
      <c r="U980" s="24">
        <v>1</v>
      </c>
      <c r="V980" s="76">
        <v>0</v>
      </c>
      <c r="W980" s="71">
        <f t="shared" si="45"/>
        <v>-1.0675000042601366</v>
      </c>
      <c r="X980" s="68">
        <f t="shared" si="46"/>
        <v>0.25587880488556508</v>
      </c>
      <c r="Y980" s="109">
        <f t="shared" si="47"/>
        <v>6.547396278966508E-2</v>
      </c>
    </row>
    <row r="981" spans="2:25" x14ac:dyDescent="0.25">
      <c r="B981" s="26">
        <f>IF('Training Data'!A978="M",1,0)</f>
        <v>0</v>
      </c>
      <c r="C981" s="22">
        <f>IF('Training Data'!A978="F",1,0)</f>
        <v>1</v>
      </c>
      <c r="D981" s="26">
        <f>IF('Training Data'!$B978="H",1,0)</f>
        <v>1</v>
      </c>
      <c r="E981" s="22">
        <f>IF('Training Data'!$B978="A",1,0)</f>
        <v>0</v>
      </c>
      <c r="F981" s="37">
        <v>0</v>
      </c>
      <c r="G981" s="37">
        <v>0</v>
      </c>
      <c r="H981" s="37">
        <v>0</v>
      </c>
      <c r="I981" s="37">
        <v>0</v>
      </c>
      <c r="J981" s="37">
        <v>0</v>
      </c>
      <c r="K981" s="37">
        <v>0</v>
      </c>
      <c r="L981" s="37">
        <v>0</v>
      </c>
      <c r="M981" s="37">
        <v>0</v>
      </c>
      <c r="N981" s="37">
        <v>0</v>
      </c>
      <c r="O981" s="37">
        <v>0</v>
      </c>
      <c r="P981" s="37">
        <v>0</v>
      </c>
      <c r="Q981" s="37">
        <v>0</v>
      </c>
      <c r="R981" s="37">
        <v>0</v>
      </c>
      <c r="S981" s="37">
        <v>1</v>
      </c>
      <c r="T981" s="22">
        <v>0</v>
      </c>
      <c r="U981" s="24">
        <v>1</v>
      </c>
      <c r="V981" s="76">
        <v>0</v>
      </c>
      <c r="W981" s="71">
        <f t="shared" si="45"/>
        <v>-2.281431798965261</v>
      </c>
      <c r="X981" s="68">
        <f t="shared" si="46"/>
        <v>9.2672491068527513E-2</v>
      </c>
      <c r="Y981" s="109">
        <f t="shared" si="47"/>
        <v>8.588190600846311E-3</v>
      </c>
    </row>
    <row r="982" spans="2:25" x14ac:dyDescent="0.25">
      <c r="B982" s="26">
        <f>IF('Training Data'!A979="M",1,0)</f>
        <v>0</v>
      </c>
      <c r="C982" s="22">
        <f>IF('Training Data'!A979="F",1,0)</f>
        <v>0</v>
      </c>
      <c r="D982" s="26">
        <f>IF('Training Data'!$B979="H",1,0)</f>
        <v>0</v>
      </c>
      <c r="E982" s="22">
        <f>IF('Training Data'!$B979="A",1,0)</f>
        <v>1</v>
      </c>
      <c r="F982" s="37">
        <v>0</v>
      </c>
      <c r="G982" s="37">
        <v>0</v>
      </c>
      <c r="H982" s="37">
        <v>0</v>
      </c>
      <c r="I982" s="37">
        <v>0</v>
      </c>
      <c r="J982" s="37">
        <v>0</v>
      </c>
      <c r="K982" s="37">
        <v>0</v>
      </c>
      <c r="L982" s="37">
        <v>0</v>
      </c>
      <c r="M982" s="37">
        <v>0</v>
      </c>
      <c r="N982" s="37">
        <v>0</v>
      </c>
      <c r="O982" s="37">
        <v>0</v>
      </c>
      <c r="P982" s="37">
        <v>0</v>
      </c>
      <c r="Q982" s="37">
        <v>0</v>
      </c>
      <c r="R982" s="37">
        <v>0</v>
      </c>
      <c r="S982" s="37">
        <v>1</v>
      </c>
      <c r="T982" s="22">
        <v>0</v>
      </c>
      <c r="U982" s="24">
        <v>1</v>
      </c>
      <c r="V982" s="76">
        <v>0</v>
      </c>
      <c r="W982" s="71">
        <f t="shared" si="45"/>
        <v>-1.4891520368691369</v>
      </c>
      <c r="X982" s="68">
        <f t="shared" si="46"/>
        <v>0.18404903615736565</v>
      </c>
      <c r="Y982" s="109">
        <f t="shared" si="47"/>
        <v>3.3874047710455289E-2</v>
      </c>
    </row>
    <row r="983" spans="2:25" x14ac:dyDescent="0.25">
      <c r="B983" s="26">
        <f>IF('Training Data'!A980="M",1,0)</f>
        <v>0</v>
      </c>
      <c r="C983" s="22">
        <f>IF('Training Data'!A980="F",1,0)</f>
        <v>0</v>
      </c>
      <c r="D983" s="26">
        <f>IF('Training Data'!$B980="H",1,0)</f>
        <v>1</v>
      </c>
      <c r="E983" s="22">
        <f>IF('Training Data'!$B980="A",1,0)</f>
        <v>0</v>
      </c>
      <c r="F983" s="37">
        <v>0</v>
      </c>
      <c r="G983" s="37">
        <v>0</v>
      </c>
      <c r="H983" s="37">
        <v>0</v>
      </c>
      <c r="I983" s="37">
        <v>0</v>
      </c>
      <c r="J983" s="37">
        <v>0</v>
      </c>
      <c r="K983" s="37">
        <v>0</v>
      </c>
      <c r="L983" s="37">
        <v>0</v>
      </c>
      <c r="M983" s="37">
        <v>0</v>
      </c>
      <c r="N983" s="37">
        <v>0</v>
      </c>
      <c r="O983" s="37">
        <v>0</v>
      </c>
      <c r="P983" s="37">
        <v>0</v>
      </c>
      <c r="Q983" s="37">
        <v>0</v>
      </c>
      <c r="R983" s="37">
        <v>0</v>
      </c>
      <c r="S983" s="37">
        <v>0</v>
      </c>
      <c r="T983" s="22">
        <v>0</v>
      </c>
      <c r="U983" s="24">
        <v>1</v>
      </c>
      <c r="V983" s="76">
        <v>0</v>
      </c>
      <c r="W983" s="71">
        <f t="shared" si="45"/>
        <v>-0.27428068765203323</v>
      </c>
      <c r="X983" s="68">
        <f t="shared" si="46"/>
        <v>0.43185649579712315</v>
      </c>
      <c r="Y983" s="109">
        <f t="shared" si="47"/>
        <v>0.18650003296217066</v>
      </c>
    </row>
    <row r="984" spans="2:25" x14ac:dyDescent="0.25">
      <c r="B984" s="26">
        <f>IF('Training Data'!A981="M",1,0)</f>
        <v>1</v>
      </c>
      <c r="C984" s="22">
        <f>IF('Training Data'!A981="F",1,0)</f>
        <v>0</v>
      </c>
      <c r="D984" s="26">
        <f>IF('Training Data'!$B981="H",1,0)</f>
        <v>0</v>
      </c>
      <c r="E984" s="22">
        <f>IF('Training Data'!$B981="A",1,0)</f>
        <v>1</v>
      </c>
      <c r="F984" s="37">
        <v>0</v>
      </c>
      <c r="G984" s="37">
        <v>0</v>
      </c>
      <c r="H984" s="37">
        <v>0</v>
      </c>
      <c r="I984" s="37">
        <v>0</v>
      </c>
      <c r="J984" s="37">
        <v>0</v>
      </c>
      <c r="K984" s="37">
        <v>0</v>
      </c>
      <c r="L984" s="37">
        <v>0</v>
      </c>
      <c r="M984" s="37">
        <v>0</v>
      </c>
      <c r="N984" s="37">
        <v>1</v>
      </c>
      <c r="O984" s="37">
        <v>1</v>
      </c>
      <c r="P984" s="37">
        <v>0</v>
      </c>
      <c r="Q984" s="37">
        <v>0</v>
      </c>
      <c r="R984" s="37">
        <v>0</v>
      </c>
      <c r="S984" s="37">
        <v>0</v>
      </c>
      <c r="T984" s="22">
        <v>0</v>
      </c>
      <c r="U984" s="24">
        <v>1</v>
      </c>
      <c r="V984" s="76">
        <v>0</v>
      </c>
      <c r="W984" s="71">
        <f t="shared" si="45"/>
        <v>2.3573769633615753</v>
      </c>
      <c r="X984" s="68">
        <f t="shared" si="46"/>
        <v>0.9135188044908461</v>
      </c>
      <c r="Y984" s="109">
        <f t="shared" si="47"/>
        <v>0.83451660615838474</v>
      </c>
    </row>
    <row r="985" spans="2:25" x14ac:dyDescent="0.25">
      <c r="B985" s="26">
        <f>IF('Training Data'!A982="M",1,0)</f>
        <v>0</v>
      </c>
      <c r="C985" s="22">
        <f>IF('Training Data'!A982="F",1,0)</f>
        <v>1</v>
      </c>
      <c r="D985" s="26">
        <f>IF('Training Data'!$B982="H",1,0)</f>
        <v>1</v>
      </c>
      <c r="E985" s="22">
        <f>IF('Training Data'!$B982="A",1,0)</f>
        <v>0</v>
      </c>
      <c r="F985" s="37">
        <v>0</v>
      </c>
      <c r="G985" s="37">
        <v>0</v>
      </c>
      <c r="H985" s="37">
        <v>0</v>
      </c>
      <c r="I985" s="37">
        <v>0</v>
      </c>
      <c r="J985" s="37">
        <v>0</v>
      </c>
      <c r="K985" s="37">
        <v>0</v>
      </c>
      <c r="L985" s="37">
        <v>0</v>
      </c>
      <c r="M985" s="37">
        <v>0</v>
      </c>
      <c r="N985" s="37">
        <v>0</v>
      </c>
      <c r="O985" s="37">
        <v>0</v>
      </c>
      <c r="P985" s="37">
        <v>0</v>
      </c>
      <c r="Q985" s="37">
        <v>0</v>
      </c>
      <c r="R985" s="37">
        <v>1</v>
      </c>
      <c r="S985" s="37">
        <v>0</v>
      </c>
      <c r="T985" s="22">
        <v>0</v>
      </c>
      <c r="U985" s="24">
        <v>1</v>
      </c>
      <c r="V985" s="76">
        <v>0</v>
      </c>
      <c r="W985" s="71">
        <f t="shared" si="45"/>
        <v>0.59059954795953917</v>
      </c>
      <c r="X985" s="68">
        <f t="shared" si="46"/>
        <v>0.64350269800899895</v>
      </c>
      <c r="Y985" s="109">
        <f t="shared" si="47"/>
        <v>0.41409572234486092</v>
      </c>
    </row>
    <row r="986" spans="2:25" x14ac:dyDescent="0.25">
      <c r="B986" s="26">
        <f>IF('Training Data'!A983="M",1,0)</f>
        <v>1</v>
      </c>
      <c r="C986" s="22">
        <f>IF('Training Data'!A983="F",1,0)</f>
        <v>0</v>
      </c>
      <c r="D986" s="26">
        <f>IF('Training Data'!$B983="H",1,0)</f>
        <v>0</v>
      </c>
      <c r="E986" s="22">
        <f>IF('Training Data'!$B983="A",1,0)</f>
        <v>0</v>
      </c>
      <c r="F986" s="37">
        <v>0</v>
      </c>
      <c r="G986" s="37">
        <v>1</v>
      </c>
      <c r="H986" s="37">
        <v>0</v>
      </c>
      <c r="I986" s="37">
        <v>0</v>
      </c>
      <c r="J986" s="37">
        <v>0</v>
      </c>
      <c r="K986" s="37">
        <v>0</v>
      </c>
      <c r="L986" s="37">
        <v>0</v>
      </c>
      <c r="M986" s="37">
        <v>0</v>
      </c>
      <c r="N986" s="37">
        <v>0</v>
      </c>
      <c r="O986" s="37">
        <v>0</v>
      </c>
      <c r="P986" s="37">
        <v>1</v>
      </c>
      <c r="Q986" s="37">
        <v>0</v>
      </c>
      <c r="R986" s="37">
        <v>0</v>
      </c>
      <c r="S986" s="37">
        <v>1</v>
      </c>
      <c r="T986" s="22">
        <v>0</v>
      </c>
      <c r="U986" s="24">
        <v>1</v>
      </c>
      <c r="V986" s="76">
        <v>0</v>
      </c>
      <c r="W986" s="71">
        <f t="shared" si="45"/>
        <v>-7.0059909219976744</v>
      </c>
      <c r="X986" s="68">
        <f t="shared" si="46"/>
        <v>9.056144025945572E-4</v>
      </c>
      <c r="Y986" s="109">
        <f t="shared" si="47"/>
        <v>8.2013744618669674E-7</v>
      </c>
    </row>
    <row r="987" spans="2:25" x14ac:dyDescent="0.25">
      <c r="B987" s="26">
        <f>IF('Training Data'!A984="M",1,0)</f>
        <v>0</v>
      </c>
      <c r="C987" s="22">
        <f>IF('Training Data'!A984="F",1,0)</f>
        <v>1</v>
      </c>
      <c r="D987" s="26">
        <f>IF('Training Data'!$B984="H",1,0)</f>
        <v>0</v>
      </c>
      <c r="E987" s="22">
        <f>IF('Training Data'!$B984="A",1,0)</f>
        <v>0</v>
      </c>
      <c r="F987" s="37">
        <v>0</v>
      </c>
      <c r="G987" s="37">
        <v>0</v>
      </c>
      <c r="H987" s="37">
        <v>0</v>
      </c>
      <c r="I987" s="37">
        <v>0</v>
      </c>
      <c r="J987" s="37">
        <v>0</v>
      </c>
      <c r="K987" s="37">
        <v>0</v>
      </c>
      <c r="L987" s="37">
        <v>0</v>
      </c>
      <c r="M987" s="37">
        <v>0</v>
      </c>
      <c r="N987" s="37">
        <v>0</v>
      </c>
      <c r="O987" s="37">
        <v>0</v>
      </c>
      <c r="P987" s="37">
        <v>0</v>
      </c>
      <c r="Q987" s="37">
        <v>0</v>
      </c>
      <c r="R987" s="37">
        <v>0</v>
      </c>
      <c r="S987" s="37">
        <v>0</v>
      </c>
      <c r="T987" s="22">
        <v>0</v>
      </c>
      <c r="U987" s="24">
        <v>1</v>
      </c>
      <c r="V987" s="76">
        <v>0</v>
      </c>
      <c r="W987" s="71">
        <f t="shared" si="45"/>
        <v>-0.31138340747425192</v>
      </c>
      <c r="X987" s="68">
        <f t="shared" si="46"/>
        <v>0.42277710076227221</v>
      </c>
      <c r="Y987" s="109">
        <f t="shared" si="47"/>
        <v>0.17874047692895248</v>
      </c>
    </row>
    <row r="988" spans="2:25" x14ac:dyDescent="0.25">
      <c r="B988" s="26">
        <f>IF('Training Data'!A985="M",1,0)</f>
        <v>0</v>
      </c>
      <c r="C988" s="22">
        <f>IF('Training Data'!A985="F",1,0)</f>
        <v>1</v>
      </c>
      <c r="D988" s="26">
        <f>IF('Training Data'!$B985="H",1,0)</f>
        <v>0</v>
      </c>
      <c r="E988" s="22">
        <f>IF('Training Data'!$B985="A",1,0)</f>
        <v>1</v>
      </c>
      <c r="F988" s="37">
        <v>0</v>
      </c>
      <c r="G988" s="37">
        <v>0</v>
      </c>
      <c r="H988" s="37">
        <v>0</v>
      </c>
      <c r="I988" s="37">
        <v>0</v>
      </c>
      <c r="J988" s="37">
        <v>0</v>
      </c>
      <c r="K988" s="37">
        <v>0</v>
      </c>
      <c r="L988" s="37">
        <v>0</v>
      </c>
      <c r="M988" s="37">
        <v>0</v>
      </c>
      <c r="N988" s="37">
        <v>0</v>
      </c>
      <c r="O988" s="37">
        <v>0</v>
      </c>
      <c r="P988" s="37">
        <v>0</v>
      </c>
      <c r="Q988" s="37">
        <v>0</v>
      </c>
      <c r="R988" s="37">
        <v>1</v>
      </c>
      <c r="S988" s="37">
        <v>0</v>
      </c>
      <c r="T988" s="22">
        <v>0</v>
      </c>
      <c r="U988" s="24">
        <v>1</v>
      </c>
      <c r="V988" s="76">
        <v>0</v>
      </c>
      <c r="W988" s="71">
        <f t="shared" si="45"/>
        <v>0.93271248049409039</v>
      </c>
      <c r="X988" s="68">
        <f t="shared" si="46"/>
        <v>0.71762526480791622</v>
      </c>
      <c r="Y988" s="109">
        <f t="shared" si="47"/>
        <v>0.51498602069063193</v>
      </c>
    </row>
    <row r="989" spans="2:25" x14ac:dyDescent="0.25">
      <c r="B989" s="26">
        <f>IF('Training Data'!A986="M",1,0)</f>
        <v>1</v>
      </c>
      <c r="C989" s="22">
        <f>IF('Training Data'!A986="F",1,0)</f>
        <v>0</v>
      </c>
      <c r="D989" s="26">
        <f>IF('Training Data'!$B986="H",1,0)</f>
        <v>0</v>
      </c>
      <c r="E989" s="22">
        <f>IF('Training Data'!$B986="A",1,0)</f>
        <v>1</v>
      </c>
      <c r="F989" s="37">
        <v>0</v>
      </c>
      <c r="G989" s="37">
        <v>0</v>
      </c>
      <c r="H989" s="37">
        <v>0</v>
      </c>
      <c r="I989" s="37">
        <v>0</v>
      </c>
      <c r="J989" s="37">
        <v>0</v>
      </c>
      <c r="K989" s="37">
        <v>0</v>
      </c>
      <c r="L989" s="37">
        <v>0</v>
      </c>
      <c r="M989" s="37">
        <v>0</v>
      </c>
      <c r="N989" s="37">
        <v>0</v>
      </c>
      <c r="O989" s="37">
        <v>0</v>
      </c>
      <c r="P989" s="37">
        <v>0</v>
      </c>
      <c r="Q989" s="37">
        <v>0</v>
      </c>
      <c r="R989" s="37">
        <v>0</v>
      </c>
      <c r="S989" s="37">
        <v>0</v>
      </c>
      <c r="T989" s="22">
        <v>0</v>
      </c>
      <c r="U989" s="24">
        <v>1</v>
      </c>
      <c r="V989" s="76">
        <v>0</v>
      </c>
      <c r="W989" s="71">
        <f t="shared" si="45"/>
        <v>-0.72538707172558525</v>
      </c>
      <c r="X989" s="68">
        <f t="shared" si="46"/>
        <v>0.32620781789864178</v>
      </c>
      <c r="Y989" s="109">
        <f t="shared" si="47"/>
        <v>0.10641154045819344</v>
      </c>
    </row>
    <row r="990" spans="2:25" x14ac:dyDescent="0.25">
      <c r="B990" s="26">
        <f>IF('Training Data'!A987="M",1,0)</f>
        <v>0</v>
      </c>
      <c r="C990" s="22">
        <f>IF('Training Data'!A987="F",1,0)</f>
        <v>1</v>
      </c>
      <c r="D990" s="26">
        <f>IF('Training Data'!$B987="H",1,0)</f>
        <v>0</v>
      </c>
      <c r="E990" s="22">
        <f>IF('Training Data'!$B987="A",1,0)</f>
        <v>1</v>
      </c>
      <c r="F990" s="37">
        <v>0</v>
      </c>
      <c r="G990" s="37">
        <v>0</v>
      </c>
      <c r="H990" s="37">
        <v>0</v>
      </c>
      <c r="I990" s="37">
        <v>0</v>
      </c>
      <c r="J990" s="37">
        <v>0</v>
      </c>
      <c r="K990" s="37">
        <v>0</v>
      </c>
      <c r="L990" s="37">
        <v>0</v>
      </c>
      <c r="M990" s="37">
        <v>0</v>
      </c>
      <c r="N990" s="37">
        <v>0</v>
      </c>
      <c r="O990" s="37">
        <v>0</v>
      </c>
      <c r="P990" s="37">
        <v>0</v>
      </c>
      <c r="Q990" s="37">
        <v>0</v>
      </c>
      <c r="R990" s="37">
        <v>0</v>
      </c>
      <c r="S990" s="37">
        <v>0</v>
      </c>
      <c r="T990" s="22">
        <v>0</v>
      </c>
      <c r="U990" s="24">
        <v>1</v>
      </c>
      <c r="V990" s="76">
        <v>0</v>
      </c>
      <c r="W990" s="71">
        <f t="shared" si="45"/>
        <v>-0.38233458467905479</v>
      </c>
      <c r="X990" s="68">
        <f t="shared" si="46"/>
        <v>0.40556394725733269</v>
      </c>
      <c r="Y990" s="109">
        <f t="shared" si="47"/>
        <v>0.16448211531494852</v>
      </c>
    </row>
    <row r="991" spans="2:25" x14ac:dyDescent="0.25">
      <c r="B991" s="26">
        <f>IF('Training Data'!A988="M",1,0)</f>
        <v>1</v>
      </c>
      <c r="C991" s="22">
        <f>IF('Training Data'!A988="F",1,0)</f>
        <v>0</v>
      </c>
      <c r="D991" s="26">
        <f>IF('Training Data'!$B988="H",1,0)</f>
        <v>0</v>
      </c>
      <c r="E991" s="22">
        <f>IF('Training Data'!$B988="A",1,0)</f>
        <v>1</v>
      </c>
      <c r="F991" s="37">
        <v>0</v>
      </c>
      <c r="G991" s="37">
        <v>0</v>
      </c>
      <c r="H991" s="37">
        <v>0</v>
      </c>
      <c r="I991" s="37">
        <v>0</v>
      </c>
      <c r="J991" s="37">
        <v>0</v>
      </c>
      <c r="K991" s="37">
        <v>0</v>
      </c>
      <c r="L991" s="37">
        <v>0</v>
      </c>
      <c r="M991" s="37">
        <v>0</v>
      </c>
      <c r="N991" s="37">
        <v>0</v>
      </c>
      <c r="O991" s="37">
        <v>0</v>
      </c>
      <c r="P991" s="37">
        <v>0</v>
      </c>
      <c r="Q991" s="37">
        <v>0</v>
      </c>
      <c r="R991" s="37">
        <v>0</v>
      </c>
      <c r="S991" s="37">
        <v>0</v>
      </c>
      <c r="T991" s="22">
        <v>0</v>
      </c>
      <c r="U991" s="24">
        <v>1</v>
      </c>
      <c r="V991" s="76">
        <v>0</v>
      </c>
      <c r="W991" s="71">
        <f t="shared" si="45"/>
        <v>-0.72538707172558525</v>
      </c>
      <c r="X991" s="68">
        <f t="shared" si="46"/>
        <v>0.32620781789864178</v>
      </c>
      <c r="Y991" s="109">
        <f t="shared" si="47"/>
        <v>0.10641154045819344</v>
      </c>
    </row>
    <row r="992" spans="2:25" x14ac:dyDescent="0.25">
      <c r="B992" s="26">
        <f>IF('Training Data'!A989="M",1,0)</f>
        <v>0</v>
      </c>
      <c r="C992" s="22">
        <f>IF('Training Data'!A989="F",1,0)</f>
        <v>1</v>
      </c>
      <c r="D992" s="26">
        <f>IF('Training Data'!$B989="H",1,0)</f>
        <v>1</v>
      </c>
      <c r="E992" s="22">
        <f>IF('Training Data'!$B989="A",1,0)</f>
        <v>0</v>
      </c>
      <c r="F992" s="37">
        <v>0</v>
      </c>
      <c r="G992" s="37">
        <v>0</v>
      </c>
      <c r="H992" s="37">
        <v>0</v>
      </c>
      <c r="I992" s="37">
        <v>0</v>
      </c>
      <c r="J992" s="37">
        <v>0</v>
      </c>
      <c r="K992" s="37">
        <v>0</v>
      </c>
      <c r="L992" s="37">
        <v>0</v>
      </c>
      <c r="M992" s="37">
        <v>0</v>
      </c>
      <c r="N992" s="37">
        <v>0</v>
      </c>
      <c r="O992" s="37">
        <v>0</v>
      </c>
      <c r="P992" s="37">
        <v>0</v>
      </c>
      <c r="Q992" s="37">
        <v>0</v>
      </c>
      <c r="R992" s="37">
        <v>1</v>
      </c>
      <c r="S992" s="37">
        <v>0</v>
      </c>
      <c r="T992" s="22">
        <v>0</v>
      </c>
      <c r="U992" s="24">
        <v>1</v>
      </c>
      <c r="V992" s="76">
        <v>0</v>
      </c>
      <c r="W992" s="71">
        <f t="shared" si="45"/>
        <v>0.59059954795953917</v>
      </c>
      <c r="X992" s="68">
        <f t="shared" si="46"/>
        <v>0.64350269800899895</v>
      </c>
      <c r="Y992" s="109">
        <f t="shared" si="47"/>
        <v>0.41409572234486092</v>
      </c>
    </row>
    <row r="993" spans="2:25" x14ac:dyDescent="0.25">
      <c r="B993" s="26">
        <f>IF('Training Data'!A990="M",1,0)</f>
        <v>1</v>
      </c>
      <c r="C993" s="22">
        <f>IF('Training Data'!A990="F",1,0)</f>
        <v>0</v>
      </c>
      <c r="D993" s="26">
        <f>IF('Training Data'!$B990="H",1,0)</f>
        <v>1</v>
      </c>
      <c r="E993" s="22">
        <f>IF('Training Data'!$B990="A",1,0)</f>
        <v>0</v>
      </c>
      <c r="F993" s="37">
        <v>0</v>
      </c>
      <c r="G993" s="37">
        <v>0</v>
      </c>
      <c r="H993" s="37">
        <v>0</v>
      </c>
      <c r="I993" s="37">
        <v>0</v>
      </c>
      <c r="J993" s="37">
        <v>0</v>
      </c>
      <c r="K993" s="37">
        <v>0</v>
      </c>
      <c r="L993" s="37">
        <v>0</v>
      </c>
      <c r="M993" s="37">
        <v>0</v>
      </c>
      <c r="N993" s="37">
        <v>0</v>
      </c>
      <c r="O993" s="37">
        <v>0</v>
      </c>
      <c r="P993" s="37">
        <v>0</v>
      </c>
      <c r="Q993" s="37">
        <v>0</v>
      </c>
      <c r="R993" s="37">
        <v>0</v>
      </c>
      <c r="S993" s="37">
        <v>1</v>
      </c>
      <c r="T993" s="22">
        <v>0</v>
      </c>
      <c r="U993" s="24">
        <v>1</v>
      </c>
      <c r="V993" s="76">
        <v>0</v>
      </c>
      <c r="W993" s="71">
        <f t="shared" si="45"/>
        <v>-2.6244842860117918</v>
      </c>
      <c r="X993" s="68">
        <f t="shared" si="46"/>
        <v>6.7579180184480822E-2</v>
      </c>
      <c r="Y993" s="109">
        <f t="shared" si="47"/>
        <v>4.5669455944065251E-3</v>
      </c>
    </row>
    <row r="994" spans="2:25" x14ac:dyDescent="0.25">
      <c r="B994" s="26">
        <f>IF('Training Data'!A991="M",1,0)</f>
        <v>1</v>
      </c>
      <c r="C994" s="22">
        <f>IF('Training Data'!A991="F",1,0)</f>
        <v>0</v>
      </c>
      <c r="D994" s="26">
        <f>IF('Training Data'!$B991="H",1,0)</f>
        <v>1</v>
      </c>
      <c r="E994" s="22">
        <f>IF('Training Data'!$B991="A",1,0)</f>
        <v>0</v>
      </c>
      <c r="F994" s="37">
        <v>0</v>
      </c>
      <c r="G994" s="37">
        <v>0</v>
      </c>
      <c r="H994" s="37">
        <v>1</v>
      </c>
      <c r="I994" s="37">
        <v>0</v>
      </c>
      <c r="J994" s="37">
        <v>0</v>
      </c>
      <c r="K994" s="37">
        <v>0</v>
      </c>
      <c r="L994" s="37">
        <v>0</v>
      </c>
      <c r="M994" s="37">
        <v>0</v>
      </c>
      <c r="N994" s="37">
        <v>0</v>
      </c>
      <c r="O994" s="37">
        <v>0</v>
      </c>
      <c r="P994" s="37">
        <v>0</v>
      </c>
      <c r="Q994" s="37">
        <v>0</v>
      </c>
      <c r="R994" s="37">
        <v>0</v>
      </c>
      <c r="S994" s="37">
        <v>0</v>
      </c>
      <c r="T994" s="22">
        <v>0</v>
      </c>
      <c r="U994" s="24">
        <v>1</v>
      </c>
      <c r="V994" s="76">
        <v>0</v>
      </c>
      <c r="W994" s="71">
        <f t="shared" si="45"/>
        <v>-3.3314732551422797</v>
      </c>
      <c r="X994" s="68">
        <f t="shared" si="46"/>
        <v>3.450711309436675E-2</v>
      </c>
      <c r="Y994" s="109">
        <f t="shared" si="47"/>
        <v>1.1907408541074172E-3</v>
      </c>
    </row>
    <row r="995" spans="2:25" x14ac:dyDescent="0.25">
      <c r="B995" s="26">
        <f>IF('Training Data'!A992="M",1,0)</f>
        <v>0</v>
      </c>
      <c r="C995" s="22">
        <f>IF('Training Data'!A992="F",1,0)</f>
        <v>1</v>
      </c>
      <c r="D995" s="26">
        <f>IF('Training Data'!$B992="H",1,0)</f>
        <v>0</v>
      </c>
      <c r="E995" s="22">
        <f>IF('Training Data'!$B992="A",1,0)</f>
        <v>1</v>
      </c>
      <c r="F995" s="37">
        <v>0</v>
      </c>
      <c r="G995" s="37">
        <v>1</v>
      </c>
      <c r="H995" s="37">
        <v>0</v>
      </c>
      <c r="I995" s="37">
        <v>0</v>
      </c>
      <c r="J995" s="37">
        <v>1</v>
      </c>
      <c r="K995" s="37">
        <v>0</v>
      </c>
      <c r="L995" s="37">
        <v>0</v>
      </c>
      <c r="M995" s="37">
        <v>0</v>
      </c>
      <c r="N995" s="37">
        <v>0</v>
      </c>
      <c r="O995" s="37">
        <v>0</v>
      </c>
      <c r="P995" s="37">
        <v>0</v>
      </c>
      <c r="Q995" s="37">
        <v>0</v>
      </c>
      <c r="R995" s="37">
        <v>0</v>
      </c>
      <c r="S995" s="37">
        <v>0</v>
      </c>
      <c r="T995" s="22">
        <v>0</v>
      </c>
      <c r="U995" s="24">
        <v>1</v>
      </c>
      <c r="V995" s="76">
        <v>0</v>
      </c>
      <c r="W995" s="71">
        <f t="shared" si="45"/>
        <v>-0.7409273555541932</v>
      </c>
      <c r="X995" s="68">
        <f t="shared" si="46"/>
        <v>0.32280138992892932</v>
      </c>
      <c r="Y995" s="109">
        <f t="shared" si="47"/>
        <v>0.10420073734004867</v>
      </c>
    </row>
    <row r="996" spans="2:25" x14ac:dyDescent="0.25">
      <c r="B996" s="26">
        <f>IF('Training Data'!A993="M",1,0)</f>
        <v>0</v>
      </c>
      <c r="C996" s="22">
        <f>IF('Training Data'!A993="F",1,0)</f>
        <v>0</v>
      </c>
      <c r="D996" s="26">
        <f>IF('Training Data'!$B993="H",1,0)</f>
        <v>0</v>
      </c>
      <c r="E996" s="22">
        <f>IF('Training Data'!$B993="A",1,0)</f>
        <v>0</v>
      </c>
      <c r="F996" s="37">
        <v>0</v>
      </c>
      <c r="G996" s="37">
        <v>1</v>
      </c>
      <c r="H996" s="37">
        <v>1</v>
      </c>
      <c r="I996" s="37">
        <v>0</v>
      </c>
      <c r="J996" s="37">
        <v>1</v>
      </c>
      <c r="K996" s="37">
        <v>0</v>
      </c>
      <c r="L996" s="37">
        <v>0</v>
      </c>
      <c r="M996" s="37">
        <v>0</v>
      </c>
      <c r="N996" s="37">
        <v>0</v>
      </c>
      <c r="O996" s="37">
        <v>0</v>
      </c>
      <c r="P996" s="37">
        <v>1</v>
      </c>
      <c r="Q996" s="37">
        <v>0</v>
      </c>
      <c r="R996" s="37">
        <v>0</v>
      </c>
      <c r="S996" s="37">
        <v>1</v>
      </c>
      <c r="T996" s="22">
        <v>0</v>
      </c>
      <c r="U996" s="24">
        <v>1</v>
      </c>
      <c r="V996" s="76">
        <v>0</v>
      </c>
      <c r="W996" s="71">
        <f t="shared" si="45"/>
        <v>-5.6214949523899795</v>
      </c>
      <c r="X996" s="68">
        <f t="shared" si="46"/>
        <v>3.6061749275528958E-3</v>
      </c>
      <c r="Y996" s="109">
        <f t="shared" si="47"/>
        <v>1.3004497608111134E-5</v>
      </c>
    </row>
    <row r="997" spans="2:25" x14ac:dyDescent="0.25">
      <c r="B997" s="26">
        <f>IF('Training Data'!A994="M",1,0)</f>
        <v>0</v>
      </c>
      <c r="C997" s="22">
        <f>IF('Training Data'!A994="F",1,0)</f>
        <v>0</v>
      </c>
      <c r="D997" s="26">
        <f>IF('Training Data'!$B994="H",1,0)</f>
        <v>1</v>
      </c>
      <c r="E997" s="22">
        <f>IF('Training Data'!$B994="A",1,0)</f>
        <v>0</v>
      </c>
      <c r="F997" s="37">
        <v>0</v>
      </c>
      <c r="G997" s="37">
        <v>0</v>
      </c>
      <c r="H997" s="37">
        <v>0</v>
      </c>
      <c r="I997" s="37">
        <v>0</v>
      </c>
      <c r="J997" s="37">
        <v>0</v>
      </c>
      <c r="K997" s="37">
        <v>0</v>
      </c>
      <c r="L997" s="37">
        <v>0</v>
      </c>
      <c r="M997" s="37">
        <v>1</v>
      </c>
      <c r="N997" s="37">
        <v>0</v>
      </c>
      <c r="O997" s="37">
        <v>0</v>
      </c>
      <c r="P997" s="37">
        <v>0</v>
      </c>
      <c r="Q997" s="37">
        <v>0</v>
      </c>
      <c r="R997" s="37">
        <v>0</v>
      </c>
      <c r="S997" s="37">
        <v>0</v>
      </c>
      <c r="T997" s="22">
        <v>0</v>
      </c>
      <c r="U997" s="24">
        <v>1</v>
      </c>
      <c r="V997" s="76">
        <v>0</v>
      </c>
      <c r="W997" s="71">
        <f t="shared" si="45"/>
        <v>1.7231759583772881</v>
      </c>
      <c r="X997" s="68">
        <f t="shared" si="46"/>
        <v>0.84853746768939209</v>
      </c>
      <c r="Y997" s="109">
        <f t="shared" si="47"/>
        <v>0.72001583407272607</v>
      </c>
    </row>
    <row r="998" spans="2:25" x14ac:dyDescent="0.25">
      <c r="B998" s="26">
        <f>IF('Training Data'!A995="M",1,0)</f>
        <v>1</v>
      </c>
      <c r="C998" s="22">
        <f>IF('Training Data'!A995="F",1,0)</f>
        <v>0</v>
      </c>
      <c r="D998" s="26">
        <f>IF('Training Data'!$B995="H",1,0)</f>
        <v>1</v>
      </c>
      <c r="E998" s="22">
        <f>IF('Training Data'!$B995="A",1,0)</f>
        <v>0</v>
      </c>
      <c r="F998" s="37">
        <v>0</v>
      </c>
      <c r="G998" s="37">
        <v>0</v>
      </c>
      <c r="H998" s="37">
        <v>0</v>
      </c>
      <c r="I998" s="37">
        <v>0</v>
      </c>
      <c r="J998" s="37">
        <v>0</v>
      </c>
      <c r="K998" s="37">
        <v>0</v>
      </c>
      <c r="L998" s="37">
        <v>0</v>
      </c>
      <c r="M998" s="37">
        <v>0</v>
      </c>
      <c r="N998" s="37">
        <v>0</v>
      </c>
      <c r="O998" s="37">
        <v>0</v>
      </c>
      <c r="P998" s="37">
        <v>0</v>
      </c>
      <c r="Q998" s="37">
        <v>0</v>
      </c>
      <c r="R998" s="37">
        <v>0</v>
      </c>
      <c r="S998" s="37">
        <v>0</v>
      </c>
      <c r="T998" s="22">
        <v>0</v>
      </c>
      <c r="U998" s="24">
        <v>1</v>
      </c>
      <c r="V998" s="76">
        <v>0</v>
      </c>
      <c r="W998" s="71">
        <f t="shared" si="45"/>
        <v>-1.0675000042601366</v>
      </c>
      <c r="X998" s="68">
        <f t="shared" si="46"/>
        <v>0.25587880488556508</v>
      </c>
      <c r="Y998" s="109">
        <f t="shared" si="47"/>
        <v>6.547396278966508E-2</v>
      </c>
    </row>
    <row r="999" spans="2:25" x14ac:dyDescent="0.25">
      <c r="B999" s="26">
        <f>IF('Training Data'!A996="M",1,0)</f>
        <v>1</v>
      </c>
      <c r="C999" s="22">
        <f>IF('Training Data'!A996="F",1,0)</f>
        <v>0</v>
      </c>
      <c r="D999" s="26">
        <f>IF('Training Data'!$B996="H",1,0)</f>
        <v>1</v>
      </c>
      <c r="E999" s="22">
        <f>IF('Training Data'!$B996="A",1,0)</f>
        <v>0</v>
      </c>
      <c r="F999" s="37">
        <v>0</v>
      </c>
      <c r="G999" s="37">
        <v>0</v>
      </c>
      <c r="H999" s="37">
        <v>1</v>
      </c>
      <c r="I999" s="37">
        <v>0</v>
      </c>
      <c r="J999" s="37">
        <v>0</v>
      </c>
      <c r="K999" s="37">
        <v>0</v>
      </c>
      <c r="L999" s="37">
        <v>0</v>
      </c>
      <c r="M999" s="37">
        <v>0</v>
      </c>
      <c r="N999" s="37">
        <v>1</v>
      </c>
      <c r="O999" s="37">
        <v>0</v>
      </c>
      <c r="P999" s="37">
        <v>0</v>
      </c>
      <c r="Q999" s="37">
        <v>0</v>
      </c>
      <c r="R999" s="37">
        <v>0</v>
      </c>
      <c r="S999" s="37">
        <v>0</v>
      </c>
      <c r="T999" s="22">
        <v>0</v>
      </c>
      <c r="U999" s="24">
        <v>1</v>
      </c>
      <c r="V999" s="76">
        <v>0</v>
      </c>
      <c r="W999" s="71">
        <f t="shared" si="45"/>
        <v>-1.6636086450275163</v>
      </c>
      <c r="X999" s="68">
        <f t="shared" si="46"/>
        <v>0.15927817384915063</v>
      </c>
      <c r="Y999" s="109">
        <f t="shared" si="47"/>
        <v>2.5369536664720253E-2</v>
      </c>
    </row>
    <row r="1000" spans="2:25" x14ac:dyDescent="0.25">
      <c r="B1000" s="26">
        <f>IF('Training Data'!A997="M",1,0)</f>
        <v>1</v>
      </c>
      <c r="C1000" s="22">
        <f>IF('Training Data'!A997="F",1,0)</f>
        <v>0</v>
      </c>
      <c r="D1000" s="26">
        <f>IF('Training Data'!$B997="H",1,0)</f>
        <v>0</v>
      </c>
      <c r="E1000" s="22">
        <f>IF('Training Data'!$B997="A",1,0)</f>
        <v>1</v>
      </c>
      <c r="F1000" s="37">
        <v>0</v>
      </c>
      <c r="G1000" s="37">
        <v>0</v>
      </c>
      <c r="H1000" s="37">
        <v>0</v>
      </c>
      <c r="I1000" s="37">
        <v>0</v>
      </c>
      <c r="J1000" s="37">
        <v>0</v>
      </c>
      <c r="K1000" s="37">
        <v>0</v>
      </c>
      <c r="L1000" s="37">
        <v>0</v>
      </c>
      <c r="M1000" s="37">
        <v>0</v>
      </c>
      <c r="N1000" s="37">
        <v>0</v>
      </c>
      <c r="O1000" s="37">
        <v>0</v>
      </c>
      <c r="P1000" s="37">
        <v>0</v>
      </c>
      <c r="Q1000" s="37">
        <v>0</v>
      </c>
      <c r="R1000" s="37">
        <v>0</v>
      </c>
      <c r="S1000" s="37">
        <v>0</v>
      </c>
      <c r="T1000" s="22">
        <v>0</v>
      </c>
      <c r="U1000" s="24">
        <v>1</v>
      </c>
      <c r="V1000" s="76">
        <v>0</v>
      </c>
      <c r="W1000" s="71">
        <f t="shared" si="45"/>
        <v>-0.72538707172558525</v>
      </c>
      <c r="X1000" s="68">
        <f t="shared" si="46"/>
        <v>0.32620781789864178</v>
      </c>
      <c r="Y1000" s="109">
        <f t="shared" si="47"/>
        <v>0.10641154045819344</v>
      </c>
    </row>
    <row r="1001" spans="2:25" x14ac:dyDescent="0.25">
      <c r="B1001" s="26">
        <f>IF('Training Data'!A998="M",1,0)</f>
        <v>0</v>
      </c>
      <c r="C1001" s="22">
        <f>IF('Training Data'!A998="F",1,0)</f>
        <v>1</v>
      </c>
      <c r="D1001" s="26">
        <f>IF('Training Data'!$B998="H",1,0)</f>
        <v>0</v>
      </c>
      <c r="E1001" s="22">
        <f>IF('Training Data'!$B998="A",1,0)</f>
        <v>1</v>
      </c>
      <c r="F1001" s="37">
        <v>0</v>
      </c>
      <c r="G1001" s="37">
        <v>0</v>
      </c>
      <c r="H1001" s="37">
        <v>0</v>
      </c>
      <c r="I1001" s="37">
        <v>0</v>
      </c>
      <c r="J1001" s="37">
        <v>0</v>
      </c>
      <c r="K1001" s="37">
        <v>0</v>
      </c>
      <c r="L1001" s="37">
        <v>0</v>
      </c>
      <c r="M1001" s="37">
        <v>0</v>
      </c>
      <c r="N1001" s="37">
        <v>0</v>
      </c>
      <c r="O1001" s="37">
        <v>0</v>
      </c>
      <c r="P1001" s="37">
        <v>0</v>
      </c>
      <c r="Q1001" s="37">
        <v>0</v>
      </c>
      <c r="R1001" s="37">
        <v>0</v>
      </c>
      <c r="S1001" s="37">
        <v>0</v>
      </c>
      <c r="T1001" s="22">
        <v>0</v>
      </c>
      <c r="U1001" s="24">
        <v>1</v>
      </c>
      <c r="V1001" s="76">
        <v>0</v>
      </c>
      <c r="W1001" s="71">
        <f t="shared" si="45"/>
        <v>-0.38233458467905479</v>
      </c>
      <c r="X1001" s="68">
        <f t="shared" si="46"/>
        <v>0.40556394725733269</v>
      </c>
      <c r="Y1001" s="109">
        <f t="shared" si="47"/>
        <v>0.16448211531494852</v>
      </c>
    </row>
    <row r="1002" spans="2:25" x14ac:dyDescent="0.25">
      <c r="B1002" s="26">
        <f>IF('Training Data'!A999="M",1,0)</f>
        <v>1</v>
      </c>
      <c r="C1002" s="22">
        <f>IF('Training Data'!A999="F",1,0)</f>
        <v>0</v>
      </c>
      <c r="D1002" s="26">
        <f>IF('Training Data'!$B999="H",1,0)</f>
        <v>1</v>
      </c>
      <c r="E1002" s="22">
        <f>IF('Training Data'!$B999="A",1,0)</f>
        <v>0</v>
      </c>
      <c r="F1002" s="37">
        <v>0</v>
      </c>
      <c r="G1002" s="37">
        <v>0</v>
      </c>
      <c r="H1002" s="37">
        <v>1</v>
      </c>
      <c r="I1002" s="37">
        <v>0</v>
      </c>
      <c r="J1002" s="37">
        <v>0</v>
      </c>
      <c r="K1002" s="37">
        <v>0</v>
      </c>
      <c r="L1002" s="37">
        <v>0</v>
      </c>
      <c r="M1002" s="37">
        <v>0</v>
      </c>
      <c r="N1002" s="37">
        <v>0</v>
      </c>
      <c r="O1002" s="37">
        <v>0</v>
      </c>
      <c r="P1002" s="37">
        <v>0</v>
      </c>
      <c r="Q1002" s="37">
        <v>0</v>
      </c>
      <c r="R1002" s="37">
        <v>0</v>
      </c>
      <c r="S1002" s="37">
        <v>0</v>
      </c>
      <c r="T1002" s="22">
        <v>0</v>
      </c>
      <c r="U1002" s="24">
        <v>1</v>
      </c>
      <c r="V1002" s="76">
        <v>0</v>
      </c>
      <c r="W1002" s="71">
        <f t="shared" si="45"/>
        <v>-3.3314732551422797</v>
      </c>
      <c r="X1002" s="68">
        <f t="shared" si="46"/>
        <v>3.450711309436675E-2</v>
      </c>
      <c r="Y1002" s="109">
        <f t="shared" si="47"/>
        <v>1.1907408541074172E-3</v>
      </c>
    </row>
    <row r="1003" spans="2:25" x14ac:dyDescent="0.25">
      <c r="B1003" s="26">
        <f>IF('Training Data'!A1000="M",1,0)</f>
        <v>0</v>
      </c>
      <c r="C1003" s="22">
        <f>IF('Training Data'!A1000="F",1,0)</f>
        <v>0</v>
      </c>
      <c r="D1003" s="26">
        <f>IF('Training Data'!$B1000="H",1,0)</f>
        <v>1</v>
      </c>
      <c r="E1003" s="22">
        <f>IF('Training Data'!$B1000="A",1,0)</f>
        <v>0</v>
      </c>
      <c r="F1003" s="37">
        <v>0</v>
      </c>
      <c r="G1003" s="37">
        <v>0</v>
      </c>
      <c r="H1003" s="37">
        <v>0</v>
      </c>
      <c r="I1003" s="37">
        <v>0</v>
      </c>
      <c r="J1003" s="37">
        <v>0</v>
      </c>
      <c r="K1003" s="37">
        <v>0</v>
      </c>
      <c r="L1003" s="37">
        <v>0</v>
      </c>
      <c r="M1003" s="37">
        <v>0</v>
      </c>
      <c r="N1003" s="37">
        <v>0</v>
      </c>
      <c r="O1003" s="37">
        <v>0</v>
      </c>
      <c r="P1003" s="37">
        <v>0</v>
      </c>
      <c r="Q1003" s="37">
        <v>0</v>
      </c>
      <c r="R1003" s="37">
        <v>0</v>
      </c>
      <c r="S1003" s="37">
        <v>0</v>
      </c>
      <c r="T1003" s="22">
        <v>0</v>
      </c>
      <c r="U1003" s="24">
        <v>1</v>
      </c>
      <c r="V1003" s="76">
        <v>0</v>
      </c>
      <c r="W1003" s="71">
        <f t="shared" si="45"/>
        <v>-0.27428068765203323</v>
      </c>
      <c r="X1003" s="68">
        <f t="shared" si="46"/>
        <v>0.43185649579712315</v>
      </c>
      <c r="Y1003" s="109">
        <f t="shared" si="47"/>
        <v>0.18650003296217066</v>
      </c>
    </row>
    <row r="1004" spans="2:25" x14ac:dyDescent="0.25">
      <c r="B1004" s="38">
        <f>IF('Training Data'!A1001="M",1,0)</f>
        <v>1</v>
      </c>
      <c r="C1004" s="39">
        <f>IF('Training Data'!A1001="F",1,0)</f>
        <v>0</v>
      </c>
      <c r="D1004" s="38">
        <f>IF('Training Data'!$B1001="H",1,0)</f>
        <v>0</v>
      </c>
      <c r="E1004" s="39">
        <f>IF('Training Data'!$B1001="A",1,0)</f>
        <v>1</v>
      </c>
      <c r="F1004" s="40">
        <v>0</v>
      </c>
      <c r="G1004" s="40">
        <v>0</v>
      </c>
      <c r="H1004" s="40">
        <v>0</v>
      </c>
      <c r="I1004" s="40">
        <v>0</v>
      </c>
      <c r="J1004" s="40">
        <v>0</v>
      </c>
      <c r="K1004" s="40">
        <v>0</v>
      </c>
      <c r="L1004" s="40">
        <v>0</v>
      </c>
      <c r="M1004" s="40">
        <v>1</v>
      </c>
      <c r="N1004" s="40">
        <v>0</v>
      </c>
      <c r="O1004" s="40">
        <v>0</v>
      </c>
      <c r="P1004" s="40">
        <v>0</v>
      </c>
      <c r="Q1004" s="40">
        <v>0</v>
      </c>
      <c r="R1004" s="40">
        <v>0</v>
      </c>
      <c r="S1004" s="40">
        <v>0</v>
      </c>
      <c r="T1004" s="39">
        <v>1</v>
      </c>
      <c r="U1004" s="41">
        <v>1</v>
      </c>
      <c r="V1004" s="77">
        <v>0</v>
      </c>
      <c r="W1004" s="72">
        <f t="shared" si="45"/>
        <v>3.5966034213877522</v>
      </c>
      <c r="X1004" s="68">
        <f t="shared" si="46"/>
        <v>0.9733149288438272</v>
      </c>
      <c r="Y1004" s="109">
        <f t="shared" si="47"/>
        <v>0.94734195071026439</v>
      </c>
    </row>
  </sheetData>
  <conditionalFormatting sqref="B5:T1004">
    <cfRule type="cellIs" dxfId="2" priority="6" operator="greaterThan">
      <formula>0.5</formula>
    </cfRule>
  </conditionalFormatting>
  <conditionalFormatting sqref="B2:U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U3">
    <cfRule type="colorScale" priority="9">
      <colorScale>
        <cfvo type="min"/>
        <cfvo type="max"/>
        <color rgb="FFFCFCFF"/>
        <color rgb="FF63BE7B"/>
      </colorScale>
    </cfRule>
  </conditionalFormatting>
  <pageMargins left="0.75" right="0.75" top="1" bottom="1" header="0.5" footer="0.5"/>
  <pageSetup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4"/>
  <sheetViews>
    <sheetView tabSelected="1" workbookViewId="0">
      <pane ySplit="1" topLeftCell="A2" activePane="bottomLeft" state="frozen"/>
      <selection pane="bottomLeft" activeCell="W8" sqref="W8"/>
    </sheetView>
  </sheetViews>
  <sheetFormatPr defaultColWidth="11" defaultRowHeight="15.75" x14ac:dyDescent="0.25"/>
  <cols>
    <col min="1" max="1" width="14.625" customWidth="1"/>
    <col min="2" max="2" width="6" style="26" bestFit="1" customWidth="1"/>
    <col min="3" max="3" width="6" style="22" bestFit="1" customWidth="1"/>
    <col min="4" max="4" width="6" style="26" bestFit="1" customWidth="1"/>
    <col min="5" max="5" width="6" style="22" bestFit="1" customWidth="1"/>
    <col min="6" max="6" width="6.25" style="21" bestFit="1" customWidth="1"/>
    <col min="7" max="7" width="6" style="21" bestFit="1" customWidth="1"/>
    <col min="8" max="8" width="6.25" style="21" bestFit="1" customWidth="1"/>
    <col min="9" max="9" width="5.5" style="21" bestFit="1" customWidth="1"/>
    <col min="10" max="10" width="6.25" style="21" bestFit="1" customWidth="1"/>
    <col min="11" max="14" width="5.5" style="21" bestFit="1" customWidth="1"/>
    <col min="15" max="15" width="6.25" style="21" bestFit="1" customWidth="1"/>
    <col min="16" max="16" width="6" style="21" bestFit="1" customWidth="1"/>
    <col min="17" max="18" width="6.25" style="21" bestFit="1" customWidth="1"/>
    <col min="19" max="19" width="6" style="21" bestFit="1" customWidth="1"/>
    <col min="20" max="20" width="6.25" style="22" bestFit="1" customWidth="1"/>
    <col min="21" max="21" width="5.5" style="3" bestFit="1" customWidth="1"/>
    <col min="22" max="22" width="3.625" style="73" customWidth="1"/>
    <col min="23" max="23" width="20.125" style="2" customWidth="1"/>
    <col min="24" max="24" width="17.375" style="66" customWidth="1"/>
    <col min="25" max="25" width="15" style="109" customWidth="1"/>
    <col min="26" max="26" width="13" style="2" customWidth="1"/>
    <col min="27" max="30" width="12" bestFit="1" customWidth="1"/>
    <col min="31" max="43" width="11.875" bestFit="1" customWidth="1"/>
  </cols>
  <sheetData>
    <row r="1" spans="1:26" s="51" customFormat="1" ht="81" customHeight="1" x14ac:dyDescent="0.25">
      <c r="A1"/>
      <c r="B1" s="27" t="s">
        <v>24</v>
      </c>
      <c r="C1" s="28" t="s">
        <v>25</v>
      </c>
      <c r="D1" s="27" t="s">
        <v>26</v>
      </c>
      <c r="E1" s="28" t="s">
        <v>27</v>
      </c>
      <c r="F1" s="29" t="s">
        <v>1</v>
      </c>
      <c r="G1" s="29" t="s">
        <v>2</v>
      </c>
      <c r="H1" s="29" t="s">
        <v>16</v>
      </c>
      <c r="I1" s="29" t="s">
        <v>3</v>
      </c>
      <c r="J1" s="29" t="s">
        <v>4</v>
      </c>
      <c r="K1" s="29" t="s">
        <v>18</v>
      </c>
      <c r="L1" s="29" t="s">
        <v>5</v>
      </c>
      <c r="M1" s="29" t="s">
        <v>19</v>
      </c>
      <c r="N1" s="29" t="s">
        <v>20</v>
      </c>
      <c r="O1" s="29" t="s">
        <v>22</v>
      </c>
      <c r="P1" s="29" t="s">
        <v>7</v>
      </c>
      <c r="Q1" s="29" t="s">
        <v>6</v>
      </c>
      <c r="R1" s="29" t="s">
        <v>21</v>
      </c>
      <c r="S1" s="29" t="s">
        <v>17</v>
      </c>
      <c r="T1" s="30" t="s">
        <v>8</v>
      </c>
      <c r="U1" s="31" t="s">
        <v>31</v>
      </c>
      <c r="V1" s="73"/>
      <c r="W1" s="106" t="s">
        <v>34</v>
      </c>
      <c r="X1" s="66">
        <f>SUM(Y5:Y1004)</f>
        <v>-373.7840273007555</v>
      </c>
      <c r="Y1" s="109"/>
      <c r="Z1" s="2"/>
    </row>
    <row r="2" spans="1:26" s="51" customFormat="1" ht="31.5" x14ac:dyDescent="0.25">
      <c r="A2" s="45" t="s">
        <v>32</v>
      </c>
      <c r="B2" s="90">
        <v>-0.89457208285619594</v>
      </c>
      <c r="C2" s="90">
        <v>-0.47543421937149882</v>
      </c>
      <c r="D2" s="90">
        <v>-0.64070212413019978</v>
      </c>
      <c r="E2" s="90">
        <v>-0.47005943633297753</v>
      </c>
      <c r="F2" s="90">
        <v>2.3403486411281031</v>
      </c>
      <c r="G2" s="90">
        <v>-2.31883500120099</v>
      </c>
      <c r="H2" s="90">
        <v>-2.1152671692283214</v>
      </c>
      <c r="I2" s="90">
        <v>4.0739276687163102</v>
      </c>
      <c r="J2" s="90">
        <v>2.5227206081974831</v>
      </c>
      <c r="K2" s="90">
        <v>3.0595082688488811</v>
      </c>
      <c r="L2" s="90">
        <v>1.433888766496904</v>
      </c>
      <c r="M2" s="90">
        <v>1.9587015907221617</v>
      </c>
      <c r="N2" s="90">
        <v>1.0221106965784201</v>
      </c>
      <c r="O2" s="90">
        <v>1.2178373400205091</v>
      </c>
      <c r="P2" s="90">
        <v>-1.4544839903513713</v>
      </c>
      <c r="Q2" s="90">
        <v>1.8287227616745407</v>
      </c>
      <c r="R2" s="90">
        <v>1.3042304776882059</v>
      </c>
      <c r="S2" s="90">
        <v>-1.5821601470063429</v>
      </c>
      <c r="T2" s="90">
        <v>2.1141707615071157</v>
      </c>
      <c r="U2" s="91">
        <v>0.53775560560815494</v>
      </c>
      <c r="V2" s="73"/>
      <c r="W2" s="2"/>
      <c r="X2" s="66"/>
      <c r="Y2" s="109"/>
      <c r="Z2" s="2"/>
    </row>
    <row r="3" spans="1:26" s="51" customFormat="1" x14ac:dyDescent="0.25">
      <c r="A3" s="45"/>
      <c r="B3" s="46"/>
      <c r="C3" s="64"/>
      <c r="D3" s="46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5"/>
      <c r="V3" s="73"/>
      <c r="W3" s="2"/>
      <c r="X3" s="66"/>
      <c r="Y3" s="109"/>
      <c r="Z3" s="2"/>
    </row>
    <row r="4" spans="1:26" ht="78.75" customHeight="1" x14ac:dyDescent="0.25">
      <c r="B4" s="27" t="s">
        <v>24</v>
      </c>
      <c r="C4" s="28" t="s">
        <v>25</v>
      </c>
      <c r="D4" s="27" t="s">
        <v>26</v>
      </c>
      <c r="E4" s="28" t="s">
        <v>27</v>
      </c>
      <c r="F4" s="29" t="s">
        <v>1</v>
      </c>
      <c r="G4" s="29" t="s">
        <v>2</v>
      </c>
      <c r="H4" s="29" t="s">
        <v>16</v>
      </c>
      <c r="I4" s="29" t="s">
        <v>3</v>
      </c>
      <c r="J4" s="29" t="s">
        <v>4</v>
      </c>
      <c r="K4" s="29" t="s">
        <v>18</v>
      </c>
      <c r="L4" s="29" t="s">
        <v>5</v>
      </c>
      <c r="M4" s="29" t="s">
        <v>19</v>
      </c>
      <c r="N4" s="29" t="s">
        <v>20</v>
      </c>
      <c r="O4" s="29" t="s">
        <v>22</v>
      </c>
      <c r="P4" s="29" t="s">
        <v>7</v>
      </c>
      <c r="Q4" s="29" t="s">
        <v>6</v>
      </c>
      <c r="R4" s="29" t="s">
        <v>21</v>
      </c>
      <c r="S4" s="29" t="s">
        <v>17</v>
      </c>
      <c r="T4" s="30" t="s">
        <v>8</v>
      </c>
      <c r="U4" s="31" t="s">
        <v>31</v>
      </c>
      <c r="V4" s="74" t="s">
        <v>12</v>
      </c>
      <c r="W4" s="107" t="s">
        <v>65</v>
      </c>
      <c r="X4" s="108" t="s">
        <v>66</v>
      </c>
      <c r="Y4" s="110" t="s">
        <v>67</v>
      </c>
    </row>
    <row r="5" spans="1:26" x14ac:dyDescent="0.25">
      <c r="B5" s="32">
        <f>IF('Training Data'!A2="M",1,0)</f>
        <v>1</v>
      </c>
      <c r="C5" s="33">
        <f>IF('Training Data'!A2="F",1,0)</f>
        <v>0</v>
      </c>
      <c r="D5" s="32">
        <f>IF('Training Data'!$B2="H",1,0)</f>
        <v>0</v>
      </c>
      <c r="E5" s="33">
        <f>IF('Training Data'!$B2="A",1,0)</f>
        <v>1</v>
      </c>
      <c r="F5" s="34">
        <v>1</v>
      </c>
      <c r="G5" s="34">
        <v>0</v>
      </c>
      <c r="H5" s="34">
        <v>0</v>
      </c>
      <c r="I5" s="34">
        <v>0</v>
      </c>
      <c r="J5" s="34">
        <v>1</v>
      </c>
      <c r="K5" s="34">
        <v>0</v>
      </c>
      <c r="L5" s="34">
        <v>0</v>
      </c>
      <c r="M5" s="34">
        <v>0</v>
      </c>
      <c r="N5" s="34">
        <v>0</v>
      </c>
      <c r="O5" s="34">
        <v>0</v>
      </c>
      <c r="P5" s="34">
        <v>0</v>
      </c>
      <c r="Q5" s="34">
        <v>0</v>
      </c>
      <c r="R5" s="34">
        <v>0</v>
      </c>
      <c r="S5" s="34">
        <v>0</v>
      </c>
      <c r="T5" s="33">
        <v>0</v>
      </c>
      <c r="U5" s="35">
        <v>1</v>
      </c>
      <c r="V5" s="75">
        <v>1</v>
      </c>
      <c r="W5" s="71">
        <f t="shared" ref="W5:W68" si="0">SUMPRODUCT($B$2:$U$2,B5:U5)</f>
        <v>4.0361933357445672</v>
      </c>
      <c r="X5" s="68">
        <f>EXP(W5)/(1+EXP(W5))</f>
        <v>0.98264203357445223</v>
      </c>
      <c r="Y5" s="109">
        <f>IFERROR(V5*LN(X5)+(1-V5)*LN(1-X5),0)</f>
        <v>-1.7510382252450128E-2</v>
      </c>
    </row>
    <row r="6" spans="1:26" x14ac:dyDescent="0.25">
      <c r="B6" s="26">
        <f>IF('Training Data'!A3="M",1,0)</f>
        <v>1</v>
      </c>
      <c r="C6" s="22">
        <f>IF('Training Data'!A3="F",1,0)</f>
        <v>0</v>
      </c>
      <c r="D6" s="26">
        <f>IF('Training Data'!$B3="H",1,0)</f>
        <v>1</v>
      </c>
      <c r="E6" s="22">
        <f>IF('Training Data'!$B3="A",1,0)</f>
        <v>0</v>
      </c>
      <c r="F6" s="37">
        <v>1</v>
      </c>
      <c r="G6" s="37">
        <v>0</v>
      </c>
      <c r="H6" s="37">
        <v>0</v>
      </c>
      <c r="I6" s="37">
        <v>0</v>
      </c>
      <c r="J6" s="37">
        <v>1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22">
        <v>0</v>
      </c>
      <c r="U6" s="24">
        <v>1</v>
      </c>
      <c r="V6" s="76">
        <v>1</v>
      </c>
      <c r="W6" s="71">
        <f t="shared" si="0"/>
        <v>3.8655506479473454</v>
      </c>
      <c r="X6" s="68">
        <f t="shared" ref="X6:X69" si="1">EXP(W6)/(1+EXP(W6))</f>
        <v>0.97947856990543125</v>
      </c>
      <c r="Y6" s="109">
        <f t="shared" ref="Y6:Y69" si="2">IFERROR(V6*LN(X6)+(1-V6)*LN(1-X6),0)</f>
        <v>-2.0734920442873377E-2</v>
      </c>
    </row>
    <row r="7" spans="1:26" x14ac:dyDescent="0.25">
      <c r="B7" s="26">
        <f>IF('Training Data'!A4="M",1,0)</f>
        <v>1</v>
      </c>
      <c r="C7" s="22">
        <f>IF('Training Data'!A4="F",1,0)</f>
        <v>0</v>
      </c>
      <c r="D7" s="26">
        <f>IF('Training Data'!$B4="H",1,0)</f>
        <v>1</v>
      </c>
      <c r="E7" s="22">
        <f>IF('Training Data'!$B4="A",1,0)</f>
        <v>0</v>
      </c>
      <c r="F7" s="37">
        <v>1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37">
        <v>0</v>
      </c>
      <c r="N7" s="37">
        <v>1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22">
        <v>0</v>
      </c>
      <c r="U7" s="24">
        <v>1</v>
      </c>
      <c r="V7" s="76">
        <v>1</v>
      </c>
      <c r="W7" s="71">
        <f t="shared" si="0"/>
        <v>2.3649407363282826</v>
      </c>
      <c r="X7" s="68">
        <f t="shared" si="1"/>
        <v>0.91411449317030102</v>
      </c>
      <c r="Y7" s="109">
        <f t="shared" si="2"/>
        <v>-8.9799449322466043E-2</v>
      </c>
    </row>
    <row r="8" spans="1:26" x14ac:dyDescent="0.25">
      <c r="B8" s="26">
        <f>IF('Training Data'!A5="M",1,0)</f>
        <v>0</v>
      </c>
      <c r="C8" s="22">
        <f>IF('Training Data'!A5="F",1,0)</f>
        <v>0</v>
      </c>
      <c r="D8" s="26">
        <f>IF('Training Data'!$B5="H",1,0)</f>
        <v>1</v>
      </c>
      <c r="E8" s="22">
        <f>IF('Training Data'!$B5="A",1,0)</f>
        <v>0</v>
      </c>
      <c r="F8" s="37">
        <v>0</v>
      </c>
      <c r="G8" s="37">
        <v>0</v>
      </c>
      <c r="H8" s="37">
        <v>0</v>
      </c>
      <c r="I8" s="37">
        <v>0</v>
      </c>
      <c r="J8" s="37">
        <v>0</v>
      </c>
      <c r="K8" s="37">
        <v>0</v>
      </c>
      <c r="L8" s="37">
        <v>0</v>
      </c>
      <c r="M8" s="37">
        <v>1</v>
      </c>
      <c r="N8" s="37">
        <v>0</v>
      </c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22">
        <v>0</v>
      </c>
      <c r="U8" s="24">
        <v>1</v>
      </c>
      <c r="V8" s="76">
        <v>1</v>
      </c>
      <c r="W8" s="71">
        <f t="shared" si="0"/>
        <v>1.8557550722001168</v>
      </c>
      <c r="X8" s="68">
        <f t="shared" si="1"/>
        <v>0.86480139947744705</v>
      </c>
      <c r="Y8" s="109">
        <f t="shared" si="2"/>
        <v>-0.14525539439127974</v>
      </c>
    </row>
    <row r="9" spans="1:26" x14ac:dyDescent="0.25">
      <c r="B9" s="26">
        <f>IF('Training Data'!A6="M",1,0)</f>
        <v>0</v>
      </c>
      <c r="C9" s="22">
        <f>IF('Training Data'!A6="F",1,0)</f>
        <v>1</v>
      </c>
      <c r="D9" s="26">
        <f>IF('Training Data'!$B6="H",1,0)</f>
        <v>0</v>
      </c>
      <c r="E9" s="22">
        <f>IF('Training Data'!$B6="A",1,0)</f>
        <v>1</v>
      </c>
      <c r="F9" s="37">
        <v>0</v>
      </c>
      <c r="G9" s="37">
        <v>0</v>
      </c>
      <c r="H9" s="37">
        <v>0</v>
      </c>
      <c r="I9" s="37">
        <v>0</v>
      </c>
      <c r="J9" s="37">
        <v>0</v>
      </c>
      <c r="K9" s="37">
        <v>1</v>
      </c>
      <c r="L9" s="37">
        <v>0</v>
      </c>
      <c r="M9" s="37">
        <v>0</v>
      </c>
      <c r="N9" s="37">
        <v>0</v>
      </c>
      <c r="O9" s="37">
        <v>0</v>
      </c>
      <c r="P9" s="37">
        <v>0</v>
      </c>
      <c r="Q9" s="37">
        <v>0</v>
      </c>
      <c r="R9" s="37">
        <v>1</v>
      </c>
      <c r="S9" s="37">
        <v>0</v>
      </c>
      <c r="T9" s="22">
        <v>0</v>
      </c>
      <c r="U9" s="24">
        <v>1</v>
      </c>
      <c r="V9" s="76">
        <v>1</v>
      </c>
      <c r="W9" s="71">
        <f t="shared" si="0"/>
        <v>3.9560006964407655</v>
      </c>
      <c r="X9" s="68">
        <f t="shared" si="1"/>
        <v>0.98121993504066884</v>
      </c>
      <c r="Y9" s="109">
        <f t="shared" si="2"/>
        <v>-1.8958649803916275E-2</v>
      </c>
    </row>
    <row r="10" spans="1:26" x14ac:dyDescent="0.25">
      <c r="B10" s="26">
        <f>IF('Training Data'!A7="M",1,0)</f>
        <v>0</v>
      </c>
      <c r="C10" s="22">
        <f>IF('Training Data'!A7="F",1,0)</f>
        <v>1</v>
      </c>
      <c r="D10" s="26">
        <f>IF('Training Data'!$B7="H",1,0)</f>
        <v>1</v>
      </c>
      <c r="E10" s="22">
        <f>IF('Training Data'!$B7="A",1,0)</f>
        <v>0</v>
      </c>
      <c r="F10" s="37">
        <v>0</v>
      </c>
      <c r="G10" s="37">
        <v>0</v>
      </c>
      <c r="H10" s="37">
        <v>0</v>
      </c>
      <c r="I10" s="37">
        <v>0</v>
      </c>
      <c r="J10" s="37">
        <v>1</v>
      </c>
      <c r="K10" s="37">
        <v>0</v>
      </c>
      <c r="L10" s="37">
        <v>0</v>
      </c>
      <c r="M10" s="37">
        <v>0</v>
      </c>
      <c r="N10" s="37">
        <v>0</v>
      </c>
      <c r="O10" s="37">
        <v>1</v>
      </c>
      <c r="P10" s="37">
        <v>0</v>
      </c>
      <c r="Q10" s="37">
        <v>0</v>
      </c>
      <c r="R10" s="37">
        <v>0</v>
      </c>
      <c r="S10" s="37">
        <v>0</v>
      </c>
      <c r="T10" s="22">
        <v>0</v>
      </c>
      <c r="U10" s="24">
        <v>1</v>
      </c>
      <c r="V10" s="76">
        <v>1</v>
      </c>
      <c r="W10" s="71">
        <f t="shared" si="0"/>
        <v>3.1621772103244488</v>
      </c>
      <c r="X10" s="68">
        <f t="shared" si="1"/>
        <v>0.95938586551657501</v>
      </c>
      <c r="Y10" s="109">
        <f t="shared" si="2"/>
        <v>-4.1461922650826682E-2</v>
      </c>
    </row>
    <row r="11" spans="1:26" x14ac:dyDescent="0.25">
      <c r="B11" s="26">
        <f>IF('Training Data'!A8="M",1,0)</f>
        <v>1</v>
      </c>
      <c r="C11" s="22">
        <f>IF('Training Data'!A8="F",1,0)</f>
        <v>0</v>
      </c>
      <c r="D11" s="26">
        <f>IF('Training Data'!$B8="H",1,0)</f>
        <v>1</v>
      </c>
      <c r="E11" s="22">
        <f>IF('Training Data'!$B8="A",1,0)</f>
        <v>0</v>
      </c>
      <c r="F11" s="37">
        <v>0</v>
      </c>
      <c r="G11" s="37">
        <v>1</v>
      </c>
      <c r="H11" s="37">
        <v>0</v>
      </c>
      <c r="I11" s="37">
        <v>1</v>
      </c>
      <c r="J11" s="37">
        <v>1</v>
      </c>
      <c r="K11" s="37">
        <v>0</v>
      </c>
      <c r="L11" s="37">
        <v>0</v>
      </c>
      <c r="M11" s="37">
        <v>0</v>
      </c>
      <c r="N11" s="37">
        <v>0</v>
      </c>
      <c r="O11" s="37">
        <v>0</v>
      </c>
      <c r="P11" s="37">
        <v>0</v>
      </c>
      <c r="Q11" s="37">
        <v>0</v>
      </c>
      <c r="R11" s="37">
        <v>0</v>
      </c>
      <c r="S11" s="37">
        <v>0</v>
      </c>
      <c r="T11" s="22">
        <v>0</v>
      </c>
      <c r="U11" s="24">
        <v>1</v>
      </c>
      <c r="V11" s="76">
        <v>1</v>
      </c>
      <c r="W11" s="71">
        <f t="shared" si="0"/>
        <v>3.2802946743345625</v>
      </c>
      <c r="X11" s="68">
        <f t="shared" si="1"/>
        <v>0.9637465806910791</v>
      </c>
      <c r="Y11" s="109">
        <f t="shared" si="2"/>
        <v>-3.6926902031950988E-2</v>
      </c>
    </row>
    <row r="12" spans="1:26" x14ac:dyDescent="0.25">
      <c r="B12" s="26">
        <f>IF('Training Data'!A9="M",1,0)</f>
        <v>0</v>
      </c>
      <c r="C12" s="22">
        <f>IF('Training Data'!A9="F",1,0)</f>
        <v>1</v>
      </c>
      <c r="D12" s="26">
        <f>IF('Training Data'!$B9="H",1,0)</f>
        <v>1</v>
      </c>
      <c r="E12" s="22">
        <f>IF('Training Data'!$B9="A",1,0)</f>
        <v>0</v>
      </c>
      <c r="F12" s="37">
        <v>0</v>
      </c>
      <c r="G12" s="37">
        <v>0</v>
      </c>
      <c r="H12" s="37">
        <v>0</v>
      </c>
      <c r="I12" s="37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22">
        <v>1</v>
      </c>
      <c r="U12" s="24">
        <v>1</v>
      </c>
      <c r="V12" s="76">
        <v>1</v>
      </c>
      <c r="W12" s="71">
        <f t="shared" si="0"/>
        <v>1.535790023613572</v>
      </c>
      <c r="X12" s="68">
        <f t="shared" si="1"/>
        <v>0.82285188489959649</v>
      </c>
      <c r="Y12" s="109">
        <f t="shared" si="2"/>
        <v>-0.1949790642468914</v>
      </c>
    </row>
    <row r="13" spans="1:26" x14ac:dyDescent="0.25">
      <c r="B13" s="26">
        <f>IF('Training Data'!A10="M",1,0)</f>
        <v>0</v>
      </c>
      <c r="C13" s="22">
        <f>IF('Training Data'!A10="F",1,0)</f>
        <v>1</v>
      </c>
      <c r="D13" s="26">
        <f>IF('Training Data'!$B10="H",1,0)</f>
        <v>1</v>
      </c>
      <c r="E13" s="22">
        <f>IF('Training Data'!$B10="A",1,0)</f>
        <v>0</v>
      </c>
      <c r="F13" s="37">
        <v>0</v>
      </c>
      <c r="G13" s="37">
        <v>0</v>
      </c>
      <c r="H13" s="37">
        <v>0</v>
      </c>
      <c r="I13" s="37">
        <v>0</v>
      </c>
      <c r="J13" s="37">
        <v>0</v>
      </c>
      <c r="K13" s="37">
        <v>0</v>
      </c>
      <c r="L13" s="37">
        <v>0</v>
      </c>
      <c r="M13" s="37">
        <v>1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22">
        <v>0</v>
      </c>
      <c r="U13" s="24">
        <v>1</v>
      </c>
      <c r="V13" s="76">
        <v>1</v>
      </c>
      <c r="W13" s="71">
        <f t="shared" si="0"/>
        <v>1.3803208528286179</v>
      </c>
      <c r="X13" s="68">
        <f t="shared" si="1"/>
        <v>0.7990425256762651</v>
      </c>
      <c r="Y13" s="109">
        <f t="shared" si="2"/>
        <v>-0.22434111100732679</v>
      </c>
    </row>
    <row r="14" spans="1:26" x14ac:dyDescent="0.25">
      <c r="B14" s="26">
        <f>IF('Training Data'!A11="M",1,0)</f>
        <v>0</v>
      </c>
      <c r="C14" s="22">
        <f>IF('Training Data'!A11="F",1,0)</f>
        <v>1</v>
      </c>
      <c r="D14" s="26">
        <f>IF('Training Data'!$B11="H",1,0)</f>
        <v>1</v>
      </c>
      <c r="E14" s="22">
        <f>IF('Training Data'!$B11="A",1,0)</f>
        <v>0</v>
      </c>
      <c r="F14" s="37">
        <v>0</v>
      </c>
      <c r="G14" s="37">
        <v>0</v>
      </c>
      <c r="H14" s="37">
        <v>0</v>
      </c>
      <c r="I14" s="37">
        <v>0</v>
      </c>
      <c r="J14" s="37">
        <v>1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22">
        <v>1</v>
      </c>
      <c r="U14" s="24">
        <v>1</v>
      </c>
      <c r="V14" s="76">
        <v>1</v>
      </c>
      <c r="W14" s="71">
        <f t="shared" si="0"/>
        <v>4.0585106318110551</v>
      </c>
      <c r="X14" s="68">
        <f t="shared" si="1"/>
        <v>0.98301862032542453</v>
      </c>
      <c r="Y14" s="109">
        <f t="shared" si="2"/>
        <v>-1.7127216669079921E-2</v>
      </c>
    </row>
    <row r="15" spans="1:26" x14ac:dyDescent="0.25">
      <c r="B15" s="26">
        <f>IF('Training Data'!A12="M",1,0)</f>
        <v>0</v>
      </c>
      <c r="C15" s="22">
        <f>IF('Training Data'!A12="F",1,0)</f>
        <v>1</v>
      </c>
      <c r="D15" s="26">
        <f>IF('Training Data'!$B12="H",1,0)</f>
        <v>1</v>
      </c>
      <c r="E15" s="22">
        <f>IF('Training Data'!$B12="A",1,0)</f>
        <v>0</v>
      </c>
      <c r="F15" s="37">
        <v>0</v>
      </c>
      <c r="G15" s="37">
        <v>0</v>
      </c>
      <c r="H15" s="37">
        <v>0</v>
      </c>
      <c r="I15" s="37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1</v>
      </c>
      <c r="S15" s="37">
        <v>0</v>
      </c>
      <c r="T15" s="22">
        <v>0</v>
      </c>
      <c r="U15" s="24">
        <v>1</v>
      </c>
      <c r="V15" s="76">
        <v>1</v>
      </c>
      <c r="W15" s="71">
        <f t="shared" si="0"/>
        <v>0.72584973979466216</v>
      </c>
      <c r="X15" s="68">
        <f t="shared" si="1"/>
        <v>0.6738938666425579</v>
      </c>
      <c r="Y15" s="109">
        <f t="shared" si="2"/>
        <v>-0.39468264835857975</v>
      </c>
    </row>
    <row r="16" spans="1:26" x14ac:dyDescent="0.25">
      <c r="B16" s="26">
        <f>IF('Training Data'!A13="M",1,0)</f>
        <v>0</v>
      </c>
      <c r="C16" s="22">
        <f>IF('Training Data'!A13="F",1,0)</f>
        <v>1</v>
      </c>
      <c r="D16" s="26">
        <f>IF('Training Data'!$B13="H",1,0)</f>
        <v>0</v>
      </c>
      <c r="E16" s="22">
        <f>IF('Training Data'!$B13="A",1,0)</f>
        <v>1</v>
      </c>
      <c r="F16" s="37">
        <v>0</v>
      </c>
      <c r="G16" s="37">
        <v>0</v>
      </c>
      <c r="H16" s="37">
        <v>0</v>
      </c>
      <c r="I16" s="37">
        <v>0</v>
      </c>
      <c r="J16" s="37">
        <v>0</v>
      </c>
      <c r="K16" s="37">
        <v>0</v>
      </c>
      <c r="L16" s="37">
        <v>0</v>
      </c>
      <c r="M16" s="37">
        <v>0</v>
      </c>
      <c r="N16" s="37">
        <v>0</v>
      </c>
      <c r="O16" s="37">
        <v>0</v>
      </c>
      <c r="P16" s="37">
        <v>1</v>
      </c>
      <c r="Q16" s="37">
        <v>0</v>
      </c>
      <c r="R16" s="37">
        <v>1</v>
      </c>
      <c r="S16" s="37">
        <v>0</v>
      </c>
      <c r="T16" s="22">
        <v>0</v>
      </c>
      <c r="U16" s="24">
        <v>1</v>
      </c>
      <c r="V16" s="76">
        <v>1</v>
      </c>
      <c r="W16" s="71">
        <f t="shared" si="0"/>
        <v>-0.55799156275948691</v>
      </c>
      <c r="X16" s="68">
        <f t="shared" si="1"/>
        <v>0.36401230057792544</v>
      </c>
      <c r="Y16" s="109">
        <f t="shared" si="2"/>
        <v>-1.0105676191198616</v>
      </c>
    </row>
    <row r="17" spans="2:25" x14ac:dyDescent="0.25">
      <c r="B17" s="26">
        <f>IF('Training Data'!A14="M",1,0)</f>
        <v>0</v>
      </c>
      <c r="C17" s="22">
        <f>IF('Training Data'!A14="F",1,0)</f>
        <v>1</v>
      </c>
      <c r="D17" s="26">
        <f>IF('Training Data'!$B14="H",1,0)</f>
        <v>1</v>
      </c>
      <c r="E17" s="22">
        <f>IF('Training Data'!$B14="A",1,0)</f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1</v>
      </c>
      <c r="P17" s="37">
        <v>0</v>
      </c>
      <c r="Q17" s="37">
        <v>1</v>
      </c>
      <c r="R17" s="37">
        <v>1</v>
      </c>
      <c r="S17" s="37">
        <v>0</v>
      </c>
      <c r="T17" s="22">
        <v>0</v>
      </c>
      <c r="U17" s="24">
        <v>1</v>
      </c>
      <c r="V17" s="76">
        <v>1</v>
      </c>
      <c r="W17" s="71">
        <f t="shared" si="0"/>
        <v>3.7724098414897118</v>
      </c>
      <c r="X17" s="68">
        <f t="shared" si="1"/>
        <v>0.97752037608221942</v>
      </c>
      <c r="Y17" s="109">
        <f t="shared" si="2"/>
        <v>-2.2736142242972563E-2</v>
      </c>
    </row>
    <row r="18" spans="2:25" x14ac:dyDescent="0.25">
      <c r="B18" s="26">
        <f>IF('Training Data'!A15="M",1,0)</f>
        <v>0</v>
      </c>
      <c r="C18" s="22">
        <f>IF('Training Data'!A15="F",1,0)</f>
        <v>0</v>
      </c>
      <c r="D18" s="26">
        <f>IF('Training Data'!$B15="H",1,0)</f>
        <v>0</v>
      </c>
      <c r="E18" s="22">
        <f>IF('Training Data'!$B15="A",1,0)</f>
        <v>1</v>
      </c>
      <c r="F18" s="37">
        <v>0</v>
      </c>
      <c r="G18" s="37">
        <v>0</v>
      </c>
      <c r="H18" s="37">
        <v>0</v>
      </c>
      <c r="I18" s="37">
        <v>1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1</v>
      </c>
      <c r="R18" s="37">
        <v>0</v>
      </c>
      <c r="S18" s="37">
        <v>0</v>
      </c>
      <c r="T18" s="22">
        <v>0</v>
      </c>
      <c r="U18" s="24">
        <v>1</v>
      </c>
      <c r="V18" s="76">
        <v>1</v>
      </c>
      <c r="W18" s="71">
        <f t="shared" si="0"/>
        <v>5.9703465996660281</v>
      </c>
      <c r="X18" s="68">
        <f t="shared" si="1"/>
        <v>0.99745314675054664</v>
      </c>
      <c r="Y18" s="109">
        <f t="shared" si="2"/>
        <v>-2.550101997419005E-3</v>
      </c>
    </row>
    <row r="19" spans="2:25" x14ac:dyDescent="0.25">
      <c r="B19" s="26">
        <f>IF('Training Data'!A16="M",1,0)</f>
        <v>1</v>
      </c>
      <c r="C19" s="22">
        <f>IF('Training Data'!A16="F",1,0)</f>
        <v>0</v>
      </c>
      <c r="D19" s="26">
        <f>IF('Training Data'!$B16="H",1,0)</f>
        <v>0</v>
      </c>
      <c r="E19" s="22">
        <f>IF('Training Data'!$B16="A",1,0)</f>
        <v>1</v>
      </c>
      <c r="F19" s="37">
        <v>0</v>
      </c>
      <c r="G19" s="37">
        <v>0</v>
      </c>
      <c r="H19" s="37">
        <v>0</v>
      </c>
      <c r="I19" s="37">
        <v>0</v>
      </c>
      <c r="J19" s="37">
        <v>1</v>
      </c>
      <c r="K19" s="37">
        <v>0</v>
      </c>
      <c r="L19" s="37">
        <v>0</v>
      </c>
      <c r="M19" s="37">
        <v>0</v>
      </c>
      <c r="N19" s="37">
        <v>1</v>
      </c>
      <c r="O19" s="37">
        <v>1</v>
      </c>
      <c r="P19" s="37">
        <v>0</v>
      </c>
      <c r="Q19" s="37">
        <v>0</v>
      </c>
      <c r="R19" s="37">
        <v>1</v>
      </c>
      <c r="S19" s="37">
        <v>0</v>
      </c>
      <c r="T19" s="22">
        <v>1</v>
      </c>
      <c r="U19" s="24">
        <v>1</v>
      </c>
      <c r="V19" s="76">
        <v>1</v>
      </c>
      <c r="W19" s="71">
        <f t="shared" si="0"/>
        <v>7.3541939704107158</v>
      </c>
      <c r="X19" s="68">
        <f t="shared" si="1"/>
        <v>0.99936050622345918</v>
      </c>
      <c r="Y19" s="109">
        <f t="shared" si="2"/>
        <v>-6.3969833990191994E-4</v>
      </c>
    </row>
    <row r="20" spans="2:25" x14ac:dyDescent="0.25">
      <c r="B20" s="26">
        <f>IF('Training Data'!A17="M",1,0)</f>
        <v>1</v>
      </c>
      <c r="C20" s="22">
        <f>IF('Training Data'!A17="F",1,0)</f>
        <v>0</v>
      </c>
      <c r="D20" s="26">
        <f>IF('Training Data'!$B17="H",1,0)</f>
        <v>1</v>
      </c>
      <c r="E20" s="22">
        <f>IF('Training Data'!$B17="A",1,0)</f>
        <v>0</v>
      </c>
      <c r="F20" s="37">
        <v>0</v>
      </c>
      <c r="G20" s="37">
        <v>0</v>
      </c>
      <c r="H20" s="37">
        <v>0</v>
      </c>
      <c r="I20" s="37">
        <v>1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1</v>
      </c>
      <c r="S20" s="37">
        <v>0</v>
      </c>
      <c r="T20" s="22">
        <v>0</v>
      </c>
      <c r="U20" s="24">
        <v>1</v>
      </c>
      <c r="V20" s="76">
        <v>1</v>
      </c>
      <c r="W20" s="71">
        <f t="shared" si="0"/>
        <v>4.3806395450262752</v>
      </c>
      <c r="X20" s="68">
        <f t="shared" si="1"/>
        <v>0.98763739639304338</v>
      </c>
      <c r="Y20" s="109">
        <f t="shared" si="2"/>
        <v>-1.2439656297426266E-2</v>
      </c>
    </row>
    <row r="21" spans="2:25" x14ac:dyDescent="0.25">
      <c r="B21" s="26">
        <f>IF('Training Data'!A18="M",1,0)</f>
        <v>1</v>
      </c>
      <c r="C21" s="22">
        <f>IF('Training Data'!A18="F",1,0)</f>
        <v>0</v>
      </c>
      <c r="D21" s="26">
        <f>IF('Training Data'!$B18="H",1,0)</f>
        <v>0</v>
      </c>
      <c r="E21" s="22">
        <f>IF('Training Data'!$B18="A",1,0)</f>
        <v>0</v>
      </c>
      <c r="F21" s="37">
        <v>0</v>
      </c>
      <c r="G21" s="37">
        <v>0</v>
      </c>
      <c r="H21" s="37">
        <v>0</v>
      </c>
      <c r="I21" s="37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1</v>
      </c>
      <c r="P21" s="37">
        <v>0</v>
      </c>
      <c r="Q21" s="37">
        <v>0</v>
      </c>
      <c r="R21" s="37">
        <v>0</v>
      </c>
      <c r="S21" s="37">
        <v>0</v>
      </c>
      <c r="T21" s="22">
        <v>0</v>
      </c>
      <c r="U21" s="24">
        <v>1</v>
      </c>
      <c r="V21" s="76">
        <v>1</v>
      </c>
      <c r="W21" s="71">
        <f t="shared" si="0"/>
        <v>0.86102086277246814</v>
      </c>
      <c r="X21" s="68">
        <f t="shared" si="1"/>
        <v>0.70287389769882713</v>
      </c>
      <c r="Y21" s="109">
        <f t="shared" si="2"/>
        <v>-0.35257778064583351</v>
      </c>
    </row>
    <row r="22" spans="2:25" x14ac:dyDescent="0.25">
      <c r="B22" s="26">
        <f>IF('Training Data'!A19="M",1,0)</f>
        <v>0</v>
      </c>
      <c r="C22" s="22">
        <f>IF('Training Data'!A19="F",1,0)</f>
        <v>1</v>
      </c>
      <c r="D22" s="26">
        <f>IF('Training Data'!$B19="H",1,0)</f>
        <v>1</v>
      </c>
      <c r="E22" s="22">
        <f>IF('Training Data'!$B19="A",1,0)</f>
        <v>0</v>
      </c>
      <c r="F22" s="37">
        <v>0</v>
      </c>
      <c r="G22" s="37">
        <v>0</v>
      </c>
      <c r="H22" s="37">
        <v>0</v>
      </c>
      <c r="I22" s="37">
        <v>0</v>
      </c>
      <c r="J22" s="37">
        <v>0</v>
      </c>
      <c r="K22" s="37">
        <v>0</v>
      </c>
      <c r="L22" s="37">
        <v>0</v>
      </c>
      <c r="M22" s="37">
        <v>1</v>
      </c>
      <c r="N22" s="37">
        <v>0</v>
      </c>
      <c r="O22" s="37">
        <v>1</v>
      </c>
      <c r="P22" s="37">
        <v>0</v>
      </c>
      <c r="Q22" s="37">
        <v>0</v>
      </c>
      <c r="R22" s="37">
        <v>0</v>
      </c>
      <c r="S22" s="37">
        <v>0</v>
      </c>
      <c r="T22" s="22">
        <v>0</v>
      </c>
      <c r="U22" s="24">
        <v>1</v>
      </c>
      <c r="V22" s="76">
        <v>1</v>
      </c>
      <c r="W22" s="71">
        <f t="shared" si="0"/>
        <v>2.5981581928491271</v>
      </c>
      <c r="X22" s="68">
        <f t="shared" si="1"/>
        <v>0.93074294997431051</v>
      </c>
      <c r="Y22" s="109">
        <f t="shared" si="2"/>
        <v>-7.1772140822262756E-2</v>
      </c>
    </row>
    <row r="23" spans="2:25" x14ac:dyDescent="0.25">
      <c r="B23" s="26">
        <f>IF('Training Data'!A20="M",1,0)</f>
        <v>1</v>
      </c>
      <c r="C23" s="22">
        <f>IF('Training Data'!A20="F",1,0)</f>
        <v>0</v>
      </c>
      <c r="D23" s="26">
        <f>IF('Training Data'!$B20="H",1,0)</f>
        <v>0</v>
      </c>
      <c r="E23" s="22">
        <f>IF('Training Data'!$B20="A",1,0)</f>
        <v>1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1</v>
      </c>
      <c r="P23" s="37">
        <v>0</v>
      </c>
      <c r="Q23" s="37">
        <v>0</v>
      </c>
      <c r="R23" s="37">
        <v>0</v>
      </c>
      <c r="S23" s="37">
        <v>0</v>
      </c>
      <c r="T23" s="22">
        <v>0</v>
      </c>
      <c r="U23" s="24">
        <v>1</v>
      </c>
      <c r="V23" s="76">
        <v>1</v>
      </c>
      <c r="W23" s="71">
        <f t="shared" si="0"/>
        <v>0.3909614264394905</v>
      </c>
      <c r="X23" s="68">
        <f t="shared" si="1"/>
        <v>0.5965141216988944</v>
      </c>
      <c r="Y23" s="109">
        <f t="shared" si="2"/>
        <v>-0.51665236345969578</v>
      </c>
    </row>
    <row r="24" spans="2:25" x14ac:dyDescent="0.25">
      <c r="B24" s="26">
        <f>IF('Training Data'!A21="M",1,0)</f>
        <v>0</v>
      </c>
      <c r="C24" s="22">
        <f>IF('Training Data'!A21="F",1,0)</f>
        <v>1</v>
      </c>
      <c r="D24" s="26">
        <f>IF('Training Data'!$B21="H",1,0)</f>
        <v>1</v>
      </c>
      <c r="E24" s="22">
        <f>IF('Training Data'!$B21="A",1,0)</f>
        <v>0</v>
      </c>
      <c r="F24" s="37">
        <v>1</v>
      </c>
      <c r="G24" s="37">
        <v>1</v>
      </c>
      <c r="H24" s="37">
        <v>0</v>
      </c>
      <c r="I24" s="37">
        <v>0</v>
      </c>
      <c r="J24" s="37">
        <v>1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1</v>
      </c>
      <c r="R24" s="37">
        <v>0</v>
      </c>
      <c r="S24" s="37">
        <v>0</v>
      </c>
      <c r="T24" s="22">
        <v>1</v>
      </c>
      <c r="U24" s="24">
        <v>1</v>
      </c>
      <c r="V24" s="76">
        <v>1</v>
      </c>
      <c r="W24" s="71">
        <f t="shared" si="0"/>
        <v>5.908747033412709</v>
      </c>
      <c r="X24" s="68">
        <f t="shared" si="1"/>
        <v>0.99729176714594536</v>
      </c>
      <c r="Y24" s="109">
        <f t="shared" si="2"/>
        <v>-2.7119067513292445E-3</v>
      </c>
    </row>
    <row r="25" spans="2:25" x14ac:dyDescent="0.25">
      <c r="B25" s="26">
        <f>IF('Training Data'!A22="M",1,0)</f>
        <v>1</v>
      </c>
      <c r="C25" s="22">
        <f>IF('Training Data'!A22="F",1,0)</f>
        <v>0</v>
      </c>
      <c r="D25" s="26">
        <f>IF('Training Data'!$B22="H",1,0)</f>
        <v>0</v>
      </c>
      <c r="E25" s="22">
        <f>IF('Training Data'!$B22="A",1,0)</f>
        <v>1</v>
      </c>
      <c r="F25" s="37">
        <v>0</v>
      </c>
      <c r="G25" s="37">
        <v>0</v>
      </c>
      <c r="H25" s="37">
        <v>1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22">
        <v>0</v>
      </c>
      <c r="U25" s="24">
        <v>1</v>
      </c>
      <c r="V25" s="76">
        <v>1</v>
      </c>
      <c r="W25" s="71">
        <f t="shared" si="0"/>
        <v>-2.94214308280934</v>
      </c>
      <c r="X25" s="68">
        <f t="shared" si="1"/>
        <v>5.0109167816105131E-2</v>
      </c>
      <c r="Y25" s="109">
        <f t="shared" si="2"/>
        <v>-2.9935512972905887</v>
      </c>
    </row>
    <row r="26" spans="2:25" x14ac:dyDescent="0.25">
      <c r="B26" s="26">
        <f>IF('Training Data'!A23="M",1,0)</f>
        <v>0</v>
      </c>
      <c r="C26" s="22">
        <f>IF('Training Data'!A23="F",1,0)</f>
        <v>1</v>
      </c>
      <c r="D26" s="26">
        <f>IF('Training Data'!$B23="H",1,0)</f>
        <v>1</v>
      </c>
      <c r="E26" s="22">
        <f>IF('Training Data'!$B23="A",1,0)</f>
        <v>0</v>
      </c>
      <c r="F26" s="37">
        <v>0</v>
      </c>
      <c r="G26" s="37">
        <v>0</v>
      </c>
      <c r="H26" s="37">
        <v>1</v>
      </c>
      <c r="I26" s="37">
        <v>0</v>
      </c>
      <c r="J26" s="37">
        <v>1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1</v>
      </c>
      <c r="S26" s="37">
        <v>0</v>
      </c>
      <c r="T26" s="22">
        <v>0</v>
      </c>
      <c r="U26" s="24">
        <v>1</v>
      </c>
      <c r="V26" s="76">
        <v>1</v>
      </c>
      <c r="W26" s="71">
        <f t="shared" si="0"/>
        <v>1.1333031787638239</v>
      </c>
      <c r="X26" s="68">
        <f t="shared" si="1"/>
        <v>0.75644797376323647</v>
      </c>
      <c r="Y26" s="109">
        <f t="shared" si="2"/>
        <v>-0.27912152040782723</v>
      </c>
    </row>
    <row r="27" spans="2:25" x14ac:dyDescent="0.25">
      <c r="B27" s="26">
        <f>IF('Training Data'!A24="M",1,0)</f>
        <v>0</v>
      </c>
      <c r="C27" s="22">
        <f>IF('Training Data'!A24="F",1,0)</f>
        <v>1</v>
      </c>
      <c r="D27" s="26">
        <f>IF('Training Data'!$B24="H",1,0)</f>
        <v>0</v>
      </c>
      <c r="E27" s="22">
        <f>IF('Training Data'!$B24="A",1,0)</f>
        <v>0</v>
      </c>
      <c r="F27" s="37">
        <v>0</v>
      </c>
      <c r="G27" s="37">
        <v>1</v>
      </c>
      <c r="H27" s="37">
        <v>0</v>
      </c>
      <c r="I27" s="37">
        <v>0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1</v>
      </c>
      <c r="Q27" s="37">
        <v>0</v>
      </c>
      <c r="R27" s="37">
        <v>0</v>
      </c>
      <c r="S27" s="37">
        <v>0</v>
      </c>
      <c r="T27" s="22">
        <v>0</v>
      </c>
      <c r="U27" s="24">
        <v>1</v>
      </c>
      <c r="V27" s="76">
        <v>1</v>
      </c>
      <c r="W27" s="71">
        <f t="shared" si="0"/>
        <v>-3.7109976053157054</v>
      </c>
      <c r="X27" s="68">
        <f t="shared" si="1"/>
        <v>2.3869434477455344E-2</v>
      </c>
      <c r="Y27" s="109">
        <f t="shared" si="2"/>
        <v>-3.7351565306818331</v>
      </c>
    </row>
    <row r="28" spans="2:25" x14ac:dyDescent="0.25">
      <c r="B28" s="26">
        <f>IF('Training Data'!A25="M",1,0)</f>
        <v>0</v>
      </c>
      <c r="C28" s="22">
        <f>IF('Training Data'!A25="F",1,0)</f>
        <v>1</v>
      </c>
      <c r="D28" s="26">
        <f>IF('Training Data'!$B25="H",1,0)</f>
        <v>1</v>
      </c>
      <c r="E28" s="22">
        <f>IF('Training Data'!$B25="A",1,0)</f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22">
        <v>0</v>
      </c>
      <c r="U28" s="24">
        <v>1</v>
      </c>
      <c r="V28" s="76">
        <v>1</v>
      </c>
      <c r="W28" s="71">
        <f t="shared" si="0"/>
        <v>-0.57838073789354372</v>
      </c>
      <c r="X28" s="68">
        <f t="shared" si="1"/>
        <v>0.35930527090202441</v>
      </c>
      <c r="Y28" s="109">
        <f t="shared" si="2"/>
        <v>-1.0235829150509108</v>
      </c>
    </row>
    <row r="29" spans="2:25" x14ac:dyDescent="0.25">
      <c r="B29" s="26">
        <f>IF('Training Data'!A26="M",1,0)</f>
        <v>1</v>
      </c>
      <c r="C29" s="22">
        <f>IF('Training Data'!A26="F",1,0)</f>
        <v>0</v>
      </c>
      <c r="D29" s="26">
        <f>IF('Training Data'!$B26="H",1,0)</f>
        <v>0</v>
      </c>
      <c r="E29" s="22">
        <f>IF('Training Data'!$B26="A",1,0)</f>
        <v>1</v>
      </c>
      <c r="F29" s="37">
        <v>0</v>
      </c>
      <c r="G29" s="37">
        <v>0</v>
      </c>
      <c r="H29" s="37">
        <v>0</v>
      </c>
      <c r="I29" s="37">
        <v>1</v>
      </c>
      <c r="J29" s="37">
        <v>1</v>
      </c>
      <c r="K29" s="37">
        <v>0</v>
      </c>
      <c r="L29" s="37">
        <v>0</v>
      </c>
      <c r="M29" s="37">
        <v>1</v>
      </c>
      <c r="N29" s="37">
        <v>0</v>
      </c>
      <c r="O29" s="37">
        <v>0</v>
      </c>
      <c r="P29" s="37">
        <v>0</v>
      </c>
      <c r="Q29" s="37">
        <v>0</v>
      </c>
      <c r="R29" s="37">
        <v>0</v>
      </c>
      <c r="S29" s="37">
        <v>0</v>
      </c>
      <c r="T29" s="22">
        <v>1</v>
      </c>
      <c r="U29" s="24">
        <v>1</v>
      </c>
      <c r="V29" s="76">
        <v>1</v>
      </c>
      <c r="W29" s="71">
        <f t="shared" si="0"/>
        <v>9.8426447155620522</v>
      </c>
      <c r="X29" s="68">
        <f t="shared" si="1"/>
        <v>0.99994686622940243</v>
      </c>
      <c r="Y29" s="109">
        <f t="shared" si="2"/>
        <v>-5.313518224636207E-5</v>
      </c>
    </row>
    <row r="30" spans="2:25" x14ac:dyDescent="0.25">
      <c r="B30" s="26">
        <f>IF('Training Data'!A27="M",1,0)</f>
        <v>0</v>
      </c>
      <c r="C30" s="22">
        <f>IF('Training Data'!A27="F",1,0)</f>
        <v>1</v>
      </c>
      <c r="D30" s="26">
        <f>IF('Training Data'!$B27="H",1,0)</f>
        <v>0</v>
      </c>
      <c r="E30" s="22">
        <f>IF('Training Data'!$B27="A",1,0)</f>
        <v>1</v>
      </c>
      <c r="F30" s="37">
        <v>0</v>
      </c>
      <c r="G30" s="37">
        <v>0</v>
      </c>
      <c r="H30" s="37">
        <v>0</v>
      </c>
      <c r="I30" s="37">
        <v>1</v>
      </c>
      <c r="J30" s="37">
        <v>0</v>
      </c>
      <c r="K30" s="37">
        <v>1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22">
        <v>1</v>
      </c>
      <c r="U30" s="24">
        <v>1</v>
      </c>
      <c r="V30" s="76">
        <v>1</v>
      </c>
      <c r="W30" s="71">
        <f t="shared" si="0"/>
        <v>8.839868648975985</v>
      </c>
      <c r="X30" s="68">
        <f t="shared" si="1"/>
        <v>0.99985517920555211</v>
      </c>
      <c r="Y30" s="109">
        <f t="shared" si="2"/>
        <v>-1.4483128199169375E-4</v>
      </c>
    </row>
    <row r="31" spans="2:25" x14ac:dyDescent="0.25">
      <c r="B31" s="26">
        <f>IF('Training Data'!A28="M",1,0)</f>
        <v>0</v>
      </c>
      <c r="C31" s="22">
        <f>IF('Training Data'!A28="F",1,0)</f>
        <v>1</v>
      </c>
      <c r="D31" s="26">
        <f>IF('Training Data'!$B28="H",1,0)</f>
        <v>1</v>
      </c>
      <c r="E31" s="22">
        <f>IF('Training Data'!$B28="A",1,0)</f>
        <v>0</v>
      </c>
      <c r="F31" s="37">
        <v>0</v>
      </c>
      <c r="G31" s="37">
        <v>1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7">
        <v>1</v>
      </c>
      <c r="S31" s="37">
        <v>0</v>
      </c>
      <c r="T31" s="22">
        <v>0</v>
      </c>
      <c r="U31" s="24">
        <v>1</v>
      </c>
      <c r="V31" s="76">
        <v>1</v>
      </c>
      <c r="W31" s="71">
        <f t="shared" si="0"/>
        <v>-1.5929852614063278</v>
      </c>
      <c r="X31" s="68">
        <f t="shared" si="1"/>
        <v>0.16896430601125217</v>
      </c>
      <c r="Y31" s="109">
        <f t="shared" si="2"/>
        <v>-1.778067793400421</v>
      </c>
    </row>
    <row r="32" spans="2:25" x14ac:dyDescent="0.25">
      <c r="B32" s="26">
        <f>IF('Training Data'!A29="M",1,0)</f>
        <v>1</v>
      </c>
      <c r="C32" s="22">
        <f>IF('Training Data'!A29="F",1,0)</f>
        <v>0</v>
      </c>
      <c r="D32" s="26">
        <f>IF('Training Data'!$B29="H",1,0)</f>
        <v>1</v>
      </c>
      <c r="E32" s="22">
        <f>IF('Training Data'!$B29="A",1,0)</f>
        <v>0</v>
      </c>
      <c r="F32" s="37">
        <v>0</v>
      </c>
      <c r="G32" s="37">
        <v>0</v>
      </c>
      <c r="H32" s="37">
        <v>1</v>
      </c>
      <c r="I32" s="37">
        <v>1</v>
      </c>
      <c r="J32" s="37">
        <v>0</v>
      </c>
      <c r="K32" s="37">
        <v>0</v>
      </c>
      <c r="L32" s="37">
        <v>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22">
        <v>1</v>
      </c>
      <c r="U32" s="24">
        <v>1</v>
      </c>
      <c r="V32" s="76">
        <v>1</v>
      </c>
      <c r="W32" s="71">
        <f t="shared" si="0"/>
        <v>4.5092014261137674</v>
      </c>
      <c r="X32" s="68">
        <f t="shared" si="1"/>
        <v>0.98911259360207615</v>
      </c>
      <c r="Y32" s="109">
        <f t="shared" si="2"/>
        <v>-1.0947107932324666E-2</v>
      </c>
    </row>
    <row r="33" spans="2:25" x14ac:dyDescent="0.25">
      <c r="B33" s="26">
        <f>IF('Training Data'!A30="M",1,0)</f>
        <v>1</v>
      </c>
      <c r="C33" s="22">
        <f>IF('Training Data'!A30="F",1,0)</f>
        <v>0</v>
      </c>
      <c r="D33" s="26">
        <f>IF('Training Data'!$B30="H",1,0)</f>
        <v>0</v>
      </c>
      <c r="E33" s="22">
        <f>IF('Training Data'!$B30="A",1,0)</f>
        <v>1</v>
      </c>
      <c r="F33" s="37">
        <v>0</v>
      </c>
      <c r="G33" s="37">
        <v>0</v>
      </c>
      <c r="H33" s="37">
        <v>0</v>
      </c>
      <c r="I33" s="37">
        <v>1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1</v>
      </c>
      <c r="S33" s="37">
        <v>0</v>
      </c>
      <c r="T33" s="22">
        <v>0</v>
      </c>
      <c r="U33" s="24">
        <v>1</v>
      </c>
      <c r="V33" s="76">
        <v>1</v>
      </c>
      <c r="W33" s="71">
        <f t="shared" si="0"/>
        <v>4.5512822328234979</v>
      </c>
      <c r="X33" s="68">
        <f t="shared" si="1"/>
        <v>0.98955655317237534</v>
      </c>
      <c r="Y33" s="109">
        <f t="shared" si="2"/>
        <v>-1.0498362290868615E-2</v>
      </c>
    </row>
    <row r="34" spans="2:25" x14ac:dyDescent="0.25">
      <c r="B34" s="26">
        <f>IF('Training Data'!A31="M",1,0)</f>
        <v>0</v>
      </c>
      <c r="C34" s="22">
        <f>IF('Training Data'!A31="F",1,0)</f>
        <v>1</v>
      </c>
      <c r="D34" s="26">
        <f>IF('Training Data'!$B31="H",1,0)</f>
        <v>0</v>
      </c>
      <c r="E34" s="22">
        <f>IF('Training Data'!$B31="A",1,0)</f>
        <v>1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22">
        <v>0</v>
      </c>
      <c r="U34" s="24">
        <v>1</v>
      </c>
      <c r="V34" s="76">
        <v>1</v>
      </c>
      <c r="W34" s="71">
        <f t="shared" si="0"/>
        <v>-0.40773805009632147</v>
      </c>
      <c r="X34" s="68">
        <f t="shared" si="1"/>
        <v>0.39945461811977878</v>
      </c>
      <c r="Y34" s="109">
        <f t="shared" si="2"/>
        <v>-0.91765511692482471</v>
      </c>
    </row>
    <row r="35" spans="2:25" x14ac:dyDescent="0.25">
      <c r="B35" s="26">
        <f>IF('Training Data'!A32="M",1,0)</f>
        <v>0</v>
      </c>
      <c r="C35" s="22">
        <f>IF('Training Data'!A32="F",1,0)</f>
        <v>1</v>
      </c>
      <c r="D35" s="26">
        <f>IF('Training Data'!$B32="H",1,0)</f>
        <v>0</v>
      </c>
      <c r="E35" s="22">
        <f>IF('Training Data'!$B32="A",1,0)</f>
        <v>1</v>
      </c>
      <c r="F35" s="37">
        <v>1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7">
        <v>1</v>
      </c>
      <c r="R35" s="37">
        <v>0</v>
      </c>
      <c r="S35" s="37">
        <v>0</v>
      </c>
      <c r="T35" s="22">
        <v>0</v>
      </c>
      <c r="U35" s="24">
        <v>1</v>
      </c>
      <c r="V35" s="76">
        <v>1</v>
      </c>
      <c r="W35" s="71">
        <f t="shared" si="0"/>
        <v>3.7613333527063224</v>
      </c>
      <c r="X35" s="68">
        <f t="shared" si="1"/>
        <v>0.97727568637770756</v>
      </c>
      <c r="Y35" s="109">
        <f t="shared" si="2"/>
        <v>-2.2986490307907701E-2</v>
      </c>
    </row>
    <row r="36" spans="2:25" x14ac:dyDescent="0.25">
      <c r="B36" s="26">
        <f>IF('Training Data'!A33="M",1,0)</f>
        <v>0</v>
      </c>
      <c r="C36" s="22">
        <f>IF('Training Data'!A33="F",1,0)</f>
        <v>1</v>
      </c>
      <c r="D36" s="26">
        <f>IF('Training Data'!$B33="H",1,0)</f>
        <v>0</v>
      </c>
      <c r="E36" s="22">
        <f>IF('Training Data'!$B33="A",1,0)</f>
        <v>1</v>
      </c>
      <c r="F36" s="37">
        <v>0</v>
      </c>
      <c r="G36" s="37">
        <v>0</v>
      </c>
      <c r="H36" s="37">
        <v>0</v>
      </c>
      <c r="I36" s="37">
        <v>1</v>
      </c>
      <c r="J36" s="37">
        <v>0</v>
      </c>
      <c r="K36" s="37">
        <v>0</v>
      </c>
      <c r="L36" s="37">
        <v>0</v>
      </c>
      <c r="M36" s="37">
        <v>0</v>
      </c>
      <c r="N36" s="37">
        <v>1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22">
        <v>0</v>
      </c>
      <c r="U36" s="24">
        <v>1</v>
      </c>
      <c r="V36" s="76">
        <v>1</v>
      </c>
      <c r="W36" s="71">
        <f t="shared" si="0"/>
        <v>4.6883003151984095</v>
      </c>
      <c r="X36" s="68">
        <f t="shared" si="1"/>
        <v>0.99088159650680951</v>
      </c>
      <c r="Y36" s="109">
        <f t="shared" si="2"/>
        <v>-9.160230592721948E-3</v>
      </c>
    </row>
    <row r="37" spans="2:25" x14ac:dyDescent="0.25">
      <c r="B37" s="26">
        <f>IF('Training Data'!A34="M",1,0)</f>
        <v>1</v>
      </c>
      <c r="C37" s="22">
        <f>IF('Training Data'!A34="F",1,0)</f>
        <v>0</v>
      </c>
      <c r="D37" s="26">
        <f>IF('Training Data'!$B34="H",1,0)</f>
        <v>1</v>
      </c>
      <c r="E37" s="22">
        <f>IF('Training Data'!$B34="A",1,0)</f>
        <v>0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1</v>
      </c>
      <c r="R37" s="37">
        <v>0</v>
      </c>
      <c r="S37" s="37">
        <v>0</v>
      </c>
      <c r="T37" s="22">
        <v>0</v>
      </c>
      <c r="U37" s="24">
        <v>1</v>
      </c>
      <c r="V37" s="76">
        <v>1</v>
      </c>
      <c r="W37" s="71">
        <f t="shared" si="0"/>
        <v>0.83120416029629984</v>
      </c>
      <c r="X37" s="68">
        <f t="shared" si="1"/>
        <v>0.69660948296843117</v>
      </c>
      <c r="Y37" s="109">
        <f t="shared" si="2"/>
        <v>-0.36153030792378649</v>
      </c>
    </row>
    <row r="38" spans="2:25" x14ac:dyDescent="0.25">
      <c r="B38" s="26">
        <f>IF('Training Data'!A35="M",1,0)</f>
        <v>0</v>
      </c>
      <c r="C38" s="22">
        <f>IF('Training Data'!A35="F",1,0)</f>
        <v>0</v>
      </c>
      <c r="D38" s="26">
        <f>IF('Training Data'!$B35="H",1,0)</f>
        <v>0</v>
      </c>
      <c r="E38" s="22">
        <f>IF('Training Data'!$B35="A",1,0)</f>
        <v>1</v>
      </c>
      <c r="F38" s="37">
        <v>0</v>
      </c>
      <c r="G38" s="37">
        <v>0</v>
      </c>
      <c r="H38" s="37">
        <v>0</v>
      </c>
      <c r="I38" s="37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1</v>
      </c>
      <c r="T38" s="22">
        <v>1</v>
      </c>
      <c r="U38" s="24">
        <v>1</v>
      </c>
      <c r="V38" s="76">
        <v>1</v>
      </c>
      <c r="W38" s="71">
        <f t="shared" si="0"/>
        <v>0.59970678377595021</v>
      </c>
      <c r="X38" s="68">
        <f t="shared" si="1"/>
        <v>0.64558922011000031</v>
      </c>
      <c r="Y38" s="109">
        <f t="shared" si="2"/>
        <v>-0.43759185964101877</v>
      </c>
    </row>
    <row r="39" spans="2:25" x14ac:dyDescent="0.25">
      <c r="B39" s="26">
        <f>IF('Training Data'!A36="M",1,0)</f>
        <v>0</v>
      </c>
      <c r="C39" s="22">
        <f>IF('Training Data'!A36="F",1,0)</f>
        <v>1</v>
      </c>
      <c r="D39" s="26">
        <f>IF('Training Data'!$B36="H",1,0)</f>
        <v>0</v>
      </c>
      <c r="E39" s="22">
        <f>IF('Training Data'!$B36="A",1,0)</f>
        <v>1</v>
      </c>
      <c r="F39" s="37">
        <v>0</v>
      </c>
      <c r="G39" s="37">
        <v>0</v>
      </c>
      <c r="H39" s="37">
        <v>0</v>
      </c>
      <c r="I39" s="37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1</v>
      </c>
      <c r="P39" s="37">
        <v>0</v>
      </c>
      <c r="Q39" s="37">
        <v>0</v>
      </c>
      <c r="R39" s="37">
        <v>1</v>
      </c>
      <c r="S39" s="37">
        <v>0</v>
      </c>
      <c r="T39" s="22">
        <v>0</v>
      </c>
      <c r="U39" s="24">
        <v>1</v>
      </c>
      <c r="V39" s="76">
        <v>1</v>
      </c>
      <c r="W39" s="71">
        <f t="shared" si="0"/>
        <v>2.1143297676123938</v>
      </c>
      <c r="X39" s="68">
        <f t="shared" si="1"/>
        <v>0.8922881745124942</v>
      </c>
      <c r="Y39" s="109">
        <f t="shared" si="2"/>
        <v>-0.11396613297961418</v>
      </c>
    </row>
    <row r="40" spans="2:25" x14ac:dyDescent="0.25">
      <c r="B40" s="26">
        <f>IF('Training Data'!A37="M",1,0)</f>
        <v>1</v>
      </c>
      <c r="C40" s="22">
        <f>IF('Training Data'!A37="F",1,0)</f>
        <v>0</v>
      </c>
      <c r="D40" s="26">
        <f>IF('Training Data'!$B37="H",1,0)</f>
        <v>1</v>
      </c>
      <c r="E40" s="22">
        <f>IF('Training Data'!$B37="A",1,0)</f>
        <v>0</v>
      </c>
      <c r="F40" s="37">
        <v>0</v>
      </c>
      <c r="G40" s="37">
        <v>0</v>
      </c>
      <c r="H40" s="37">
        <v>0</v>
      </c>
      <c r="I40" s="37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0</v>
      </c>
      <c r="R40" s="37">
        <v>0</v>
      </c>
      <c r="S40" s="37">
        <v>0</v>
      </c>
      <c r="T40" s="22">
        <v>0</v>
      </c>
      <c r="U40" s="24">
        <v>1</v>
      </c>
      <c r="V40" s="76">
        <v>1</v>
      </c>
      <c r="W40" s="71">
        <f t="shared" si="0"/>
        <v>-0.99751860137824089</v>
      </c>
      <c r="X40" s="68">
        <f t="shared" si="1"/>
        <v>0.26942957358099334</v>
      </c>
      <c r="Y40" s="109">
        <f t="shared" si="2"/>
        <v>-1.3114482453032696</v>
      </c>
    </row>
    <row r="41" spans="2:25" x14ac:dyDescent="0.25">
      <c r="B41" s="26">
        <f>IF('Training Data'!A38="M",1,0)</f>
        <v>1</v>
      </c>
      <c r="C41" s="22">
        <f>IF('Training Data'!A38="F",1,0)</f>
        <v>0</v>
      </c>
      <c r="D41" s="26">
        <f>IF('Training Data'!$B38="H",1,0)</f>
        <v>1</v>
      </c>
      <c r="E41" s="22">
        <f>IF('Training Data'!$B38="A",1,0)</f>
        <v>0</v>
      </c>
      <c r="F41" s="37">
        <v>1</v>
      </c>
      <c r="G41" s="37">
        <v>0</v>
      </c>
      <c r="H41" s="37">
        <v>0</v>
      </c>
      <c r="I41" s="37">
        <v>1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7">
        <v>0</v>
      </c>
      <c r="R41" s="37">
        <v>0</v>
      </c>
      <c r="S41" s="37">
        <v>0</v>
      </c>
      <c r="T41" s="22">
        <v>1</v>
      </c>
      <c r="U41" s="24">
        <v>1</v>
      </c>
      <c r="V41" s="76">
        <v>1</v>
      </c>
      <c r="W41" s="71">
        <f t="shared" si="0"/>
        <v>7.5309284699732881</v>
      </c>
      <c r="X41" s="68">
        <f t="shared" si="1"/>
        <v>0.99946404725676707</v>
      </c>
      <c r="Y41" s="109">
        <f t="shared" si="2"/>
        <v>-5.3609641724169477E-4</v>
      </c>
    </row>
    <row r="42" spans="2:25" x14ac:dyDescent="0.25">
      <c r="B42" s="26">
        <f>IF('Training Data'!A39="M",1,0)</f>
        <v>1</v>
      </c>
      <c r="C42" s="22">
        <f>IF('Training Data'!A39="F",1,0)</f>
        <v>0</v>
      </c>
      <c r="D42" s="26">
        <f>IF('Training Data'!$B39="H",1,0)</f>
        <v>0</v>
      </c>
      <c r="E42" s="22">
        <f>IF('Training Data'!$B39="A",1,0)</f>
        <v>1</v>
      </c>
      <c r="F42" s="37">
        <v>0</v>
      </c>
      <c r="G42" s="37">
        <v>0</v>
      </c>
      <c r="H42" s="37">
        <v>0</v>
      </c>
      <c r="I42" s="37">
        <v>0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7">
        <v>0</v>
      </c>
      <c r="R42" s="37">
        <v>0</v>
      </c>
      <c r="S42" s="37">
        <v>0</v>
      </c>
      <c r="T42" s="22">
        <v>0</v>
      </c>
      <c r="U42" s="24">
        <v>1</v>
      </c>
      <c r="V42" s="76">
        <v>1</v>
      </c>
      <c r="W42" s="71">
        <f t="shared" si="0"/>
        <v>-0.82687591358101864</v>
      </c>
      <c r="X42" s="68">
        <f t="shared" si="1"/>
        <v>0.30430604674667266</v>
      </c>
      <c r="Y42" s="109">
        <f t="shared" si="2"/>
        <v>-1.1897213512721265</v>
      </c>
    </row>
    <row r="43" spans="2:25" x14ac:dyDescent="0.25">
      <c r="B43" s="26">
        <f>IF('Training Data'!A40="M",1,0)</f>
        <v>1</v>
      </c>
      <c r="C43" s="22">
        <f>IF('Training Data'!A40="F",1,0)</f>
        <v>0</v>
      </c>
      <c r="D43" s="26">
        <f>IF('Training Data'!$B40="H",1,0)</f>
        <v>1</v>
      </c>
      <c r="E43" s="22">
        <f>IF('Training Data'!$B40="A",1,0)</f>
        <v>0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7">
        <v>0</v>
      </c>
      <c r="R43" s="37">
        <v>1</v>
      </c>
      <c r="S43" s="37">
        <v>0</v>
      </c>
      <c r="T43" s="22">
        <v>0</v>
      </c>
      <c r="U43" s="24">
        <v>1</v>
      </c>
      <c r="V43" s="76">
        <v>1</v>
      </c>
      <c r="W43" s="71">
        <f t="shared" si="0"/>
        <v>0.30671187630996499</v>
      </c>
      <c r="X43" s="68">
        <f t="shared" si="1"/>
        <v>0.5760824652076143</v>
      </c>
      <c r="Y43" s="109">
        <f t="shared" si="2"/>
        <v>-0.55150445977069584</v>
      </c>
    </row>
    <row r="44" spans="2:25" x14ac:dyDescent="0.25">
      <c r="B44" s="26">
        <f>IF('Training Data'!A41="M",1,0)</f>
        <v>0</v>
      </c>
      <c r="C44" s="22">
        <f>IF('Training Data'!A41="F",1,0)</f>
        <v>1</v>
      </c>
      <c r="D44" s="26">
        <f>IF('Training Data'!$B41="H",1,0)</f>
        <v>0</v>
      </c>
      <c r="E44" s="22">
        <f>IF('Training Data'!$B41="A",1,0)</f>
        <v>0</v>
      </c>
      <c r="F44" s="37">
        <v>1</v>
      </c>
      <c r="G44" s="37">
        <v>1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1</v>
      </c>
      <c r="N44" s="37">
        <v>0</v>
      </c>
      <c r="O44" s="37">
        <v>0</v>
      </c>
      <c r="P44" s="37">
        <v>0</v>
      </c>
      <c r="Q44" s="37">
        <v>1</v>
      </c>
      <c r="R44" s="37">
        <v>0</v>
      </c>
      <c r="S44" s="37">
        <v>0</v>
      </c>
      <c r="T44" s="22">
        <v>0</v>
      </c>
      <c r="U44" s="24">
        <v>1</v>
      </c>
      <c r="V44" s="76">
        <v>1</v>
      </c>
      <c r="W44" s="71">
        <f t="shared" si="0"/>
        <v>3.8712593785604716</v>
      </c>
      <c r="X44" s="68">
        <f t="shared" si="1"/>
        <v>0.9795930035688879</v>
      </c>
      <c r="Y44" s="109">
        <f t="shared" si="2"/>
        <v>-2.061809606020536E-2</v>
      </c>
    </row>
    <row r="45" spans="2:25" x14ac:dyDescent="0.25">
      <c r="B45" s="26">
        <f>IF('Training Data'!A42="M",1,0)</f>
        <v>1</v>
      </c>
      <c r="C45" s="22">
        <f>IF('Training Data'!A42="F",1,0)</f>
        <v>0</v>
      </c>
      <c r="D45" s="26">
        <f>IF('Training Data'!$B42="H",1,0)</f>
        <v>0</v>
      </c>
      <c r="E45" s="22">
        <f>IF('Training Data'!$B42="A",1,0)</f>
        <v>1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1</v>
      </c>
      <c r="S45" s="37">
        <v>0</v>
      </c>
      <c r="T45" s="22">
        <v>0</v>
      </c>
      <c r="U45" s="24">
        <v>1</v>
      </c>
      <c r="V45" s="76">
        <v>1</v>
      </c>
      <c r="W45" s="71">
        <f t="shared" si="0"/>
        <v>0.47735456410718724</v>
      </c>
      <c r="X45" s="68">
        <f t="shared" si="1"/>
        <v>0.61712299932522052</v>
      </c>
      <c r="Y45" s="109">
        <f t="shared" si="2"/>
        <v>-0.48268692433630433</v>
      </c>
    </row>
    <row r="46" spans="2:25" x14ac:dyDescent="0.25">
      <c r="B46" s="26">
        <f>IF('Training Data'!A43="M",1,0)</f>
        <v>1</v>
      </c>
      <c r="C46" s="22">
        <f>IF('Training Data'!A43="F",1,0)</f>
        <v>0</v>
      </c>
      <c r="D46" s="26">
        <f>IF('Training Data'!$B43="H",1,0)</f>
        <v>0</v>
      </c>
      <c r="E46" s="22">
        <f>IF('Training Data'!$B43="A",1,0)</f>
        <v>1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1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22">
        <v>0</v>
      </c>
      <c r="U46" s="24">
        <v>1</v>
      </c>
      <c r="V46" s="76">
        <v>1</v>
      </c>
      <c r="W46" s="71">
        <f t="shared" si="0"/>
        <v>0.19523478299740149</v>
      </c>
      <c r="X46" s="68">
        <f t="shared" si="1"/>
        <v>0.54865424920961336</v>
      </c>
      <c r="Y46" s="109">
        <f t="shared" si="2"/>
        <v>-0.60028681872958356</v>
      </c>
    </row>
    <row r="47" spans="2:25" x14ac:dyDescent="0.25">
      <c r="B47" s="26">
        <f>IF('Training Data'!A44="M",1,0)</f>
        <v>0</v>
      </c>
      <c r="C47" s="22">
        <f>IF('Training Data'!A44="F",1,0)</f>
        <v>1</v>
      </c>
      <c r="D47" s="26">
        <f>IF('Training Data'!$B44="H",1,0)</f>
        <v>0</v>
      </c>
      <c r="E47" s="22">
        <f>IF('Training Data'!$B44="A",1,0)</f>
        <v>1</v>
      </c>
      <c r="F47" s="37">
        <v>0</v>
      </c>
      <c r="G47" s="37">
        <v>0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7">
        <v>0</v>
      </c>
      <c r="R47" s="37">
        <v>0</v>
      </c>
      <c r="S47" s="37">
        <v>1</v>
      </c>
      <c r="T47" s="22">
        <v>0</v>
      </c>
      <c r="U47" s="24">
        <v>1</v>
      </c>
      <c r="V47" s="76">
        <v>1</v>
      </c>
      <c r="W47" s="71">
        <f t="shared" si="0"/>
        <v>-1.9898981971026646</v>
      </c>
      <c r="X47" s="68">
        <f t="shared" si="1"/>
        <v>0.12026763313686711</v>
      </c>
      <c r="Y47" s="109">
        <f t="shared" si="2"/>
        <v>-2.1180357434336421</v>
      </c>
    </row>
    <row r="48" spans="2:25" x14ac:dyDescent="0.25">
      <c r="B48" s="26">
        <f>IF('Training Data'!A45="M",1,0)</f>
        <v>0</v>
      </c>
      <c r="C48" s="22">
        <f>IF('Training Data'!A45="F",1,0)</f>
        <v>1</v>
      </c>
      <c r="D48" s="26">
        <f>IF('Training Data'!$B45="H",1,0)</f>
        <v>0</v>
      </c>
      <c r="E48" s="22">
        <f>IF('Training Data'!$B45="A",1,0)</f>
        <v>1</v>
      </c>
      <c r="F48" s="37">
        <v>0</v>
      </c>
      <c r="G48" s="37">
        <v>0</v>
      </c>
      <c r="H48" s="37">
        <v>0</v>
      </c>
      <c r="I48" s="37">
        <v>1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7">
        <v>0</v>
      </c>
      <c r="R48" s="37">
        <v>0</v>
      </c>
      <c r="S48" s="37">
        <v>0</v>
      </c>
      <c r="T48" s="22">
        <v>0</v>
      </c>
      <c r="U48" s="24">
        <v>1</v>
      </c>
      <c r="V48" s="76">
        <v>1</v>
      </c>
      <c r="W48" s="71">
        <f t="shared" si="0"/>
        <v>3.6661896186199887</v>
      </c>
      <c r="X48" s="68">
        <f t="shared" si="1"/>
        <v>0.97506397693106506</v>
      </c>
      <c r="Y48" s="109">
        <f t="shared" si="2"/>
        <v>-2.5252192771820083E-2</v>
      </c>
    </row>
    <row r="49" spans="2:25" x14ac:dyDescent="0.25">
      <c r="B49" s="26">
        <f>IF('Training Data'!A46="M",1,0)</f>
        <v>1</v>
      </c>
      <c r="C49" s="22">
        <f>IF('Training Data'!A46="F",1,0)</f>
        <v>0</v>
      </c>
      <c r="D49" s="26">
        <f>IF('Training Data'!$B46="H",1,0)</f>
        <v>0</v>
      </c>
      <c r="E49" s="22">
        <f>IF('Training Data'!$B46="A",1,0)</f>
        <v>1</v>
      </c>
      <c r="F49" s="37">
        <v>0</v>
      </c>
      <c r="G49" s="37">
        <v>0</v>
      </c>
      <c r="H49" s="37">
        <v>1</v>
      </c>
      <c r="I49" s="37">
        <v>0</v>
      </c>
      <c r="J49" s="37">
        <v>0</v>
      </c>
      <c r="K49" s="37">
        <v>1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7">
        <v>0</v>
      </c>
      <c r="R49" s="37">
        <v>0</v>
      </c>
      <c r="S49" s="37">
        <v>0</v>
      </c>
      <c r="T49" s="22">
        <v>1</v>
      </c>
      <c r="U49" s="24">
        <v>1</v>
      </c>
      <c r="V49" s="76">
        <v>1</v>
      </c>
      <c r="W49" s="71">
        <f t="shared" si="0"/>
        <v>2.2315359475466567</v>
      </c>
      <c r="X49" s="68">
        <f t="shared" si="1"/>
        <v>0.90304592061820488</v>
      </c>
      <c r="Y49" s="109">
        <f t="shared" si="2"/>
        <v>-0.10198187346035127</v>
      </c>
    </row>
    <row r="50" spans="2:25" x14ac:dyDescent="0.25">
      <c r="B50" s="26">
        <f>IF('Training Data'!A47="M",1,0)</f>
        <v>0</v>
      </c>
      <c r="C50" s="22">
        <f>IF('Training Data'!A47="F",1,0)</f>
        <v>1</v>
      </c>
      <c r="D50" s="26">
        <f>IF('Training Data'!$B47="H",1,0)</f>
        <v>1</v>
      </c>
      <c r="E50" s="22">
        <f>IF('Training Data'!$B47="A",1,0)</f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22">
        <v>0</v>
      </c>
      <c r="U50" s="24">
        <v>1</v>
      </c>
      <c r="V50" s="76">
        <v>1</v>
      </c>
      <c r="W50" s="71">
        <f t="shared" si="0"/>
        <v>-0.57838073789354372</v>
      </c>
      <c r="X50" s="68">
        <f t="shared" si="1"/>
        <v>0.35930527090202441</v>
      </c>
      <c r="Y50" s="109">
        <f t="shared" si="2"/>
        <v>-1.0235829150509108</v>
      </c>
    </row>
    <row r="51" spans="2:25" x14ac:dyDescent="0.25">
      <c r="B51" s="26">
        <f>IF('Training Data'!A48="M",1,0)</f>
        <v>0</v>
      </c>
      <c r="C51" s="22">
        <f>IF('Training Data'!A48="F",1,0)</f>
        <v>1</v>
      </c>
      <c r="D51" s="26">
        <f>IF('Training Data'!$B48="H",1,0)</f>
        <v>1</v>
      </c>
      <c r="E51" s="22">
        <f>IF('Training Data'!$B48="A",1,0)</f>
        <v>0</v>
      </c>
      <c r="F51" s="37">
        <v>0</v>
      </c>
      <c r="G51" s="37">
        <v>0</v>
      </c>
      <c r="H51" s="37">
        <v>0</v>
      </c>
      <c r="I51" s="37">
        <v>1</v>
      </c>
      <c r="J51" s="37">
        <v>0</v>
      </c>
      <c r="K51" s="37">
        <v>0</v>
      </c>
      <c r="L51" s="37">
        <v>0</v>
      </c>
      <c r="M51" s="37">
        <v>1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1</v>
      </c>
      <c r="T51" s="22">
        <v>1</v>
      </c>
      <c r="U51" s="24">
        <v>1</v>
      </c>
      <c r="V51" s="76">
        <v>1</v>
      </c>
      <c r="W51" s="71">
        <f t="shared" si="0"/>
        <v>5.9862591360457014</v>
      </c>
      <c r="X51" s="68">
        <f t="shared" si="1"/>
        <v>0.99749325211950368</v>
      </c>
      <c r="Y51" s="109">
        <f t="shared" si="2"/>
        <v>-2.5098950334773544E-3</v>
      </c>
    </row>
    <row r="52" spans="2:25" x14ac:dyDescent="0.25">
      <c r="B52" s="26">
        <f>IF('Training Data'!A49="M",1,0)</f>
        <v>0</v>
      </c>
      <c r="C52" s="22">
        <f>IF('Training Data'!A49="F",1,0)</f>
        <v>1</v>
      </c>
      <c r="D52" s="26">
        <f>IF('Training Data'!$B49="H",1,0)</f>
        <v>0</v>
      </c>
      <c r="E52" s="22">
        <f>IF('Training Data'!$B49="A",1,0)</f>
        <v>0</v>
      </c>
      <c r="F52" s="37">
        <v>0</v>
      </c>
      <c r="G52" s="37">
        <v>0</v>
      </c>
      <c r="H52" s="37">
        <v>0</v>
      </c>
      <c r="I52" s="37">
        <v>1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7">
        <v>0</v>
      </c>
      <c r="R52" s="37">
        <v>0</v>
      </c>
      <c r="S52" s="37">
        <v>0</v>
      </c>
      <c r="T52" s="22">
        <v>0</v>
      </c>
      <c r="U52" s="24">
        <v>1</v>
      </c>
      <c r="V52" s="76">
        <v>1</v>
      </c>
      <c r="W52" s="71">
        <f t="shared" si="0"/>
        <v>4.136249054952966</v>
      </c>
      <c r="X52" s="68">
        <f t="shared" si="1"/>
        <v>0.98426873846727492</v>
      </c>
      <c r="Y52" s="109">
        <f t="shared" si="2"/>
        <v>-1.5856311018688726E-2</v>
      </c>
    </row>
    <row r="53" spans="2:25" x14ac:dyDescent="0.25">
      <c r="B53" s="26">
        <f>IF('Training Data'!A50="M",1,0)</f>
        <v>1</v>
      </c>
      <c r="C53" s="22">
        <f>IF('Training Data'!A50="F",1,0)</f>
        <v>0</v>
      </c>
      <c r="D53" s="26">
        <f>IF('Training Data'!$B50="H",1,0)</f>
        <v>1</v>
      </c>
      <c r="E53" s="22">
        <f>IF('Training Data'!$B50="A",1,0)</f>
        <v>0</v>
      </c>
      <c r="F53" s="37">
        <v>0</v>
      </c>
      <c r="G53" s="37">
        <v>0</v>
      </c>
      <c r="H53" s="37">
        <v>0</v>
      </c>
      <c r="I53" s="37">
        <v>0</v>
      </c>
      <c r="J53" s="37">
        <v>0</v>
      </c>
      <c r="K53" s="37">
        <v>0</v>
      </c>
      <c r="L53" s="37">
        <v>0</v>
      </c>
      <c r="M53" s="37">
        <v>1</v>
      </c>
      <c r="N53" s="37">
        <v>0</v>
      </c>
      <c r="O53" s="37">
        <v>1</v>
      </c>
      <c r="P53" s="37">
        <v>0</v>
      </c>
      <c r="Q53" s="37">
        <v>0</v>
      </c>
      <c r="R53" s="37">
        <v>0</v>
      </c>
      <c r="S53" s="37">
        <v>0</v>
      </c>
      <c r="T53" s="22">
        <v>0</v>
      </c>
      <c r="U53" s="24">
        <v>1</v>
      </c>
      <c r="V53" s="76">
        <v>1</v>
      </c>
      <c r="W53" s="71">
        <f t="shared" si="0"/>
        <v>2.1790203293644299</v>
      </c>
      <c r="X53" s="68">
        <f t="shared" si="1"/>
        <v>0.89834964587654853</v>
      </c>
      <c r="Y53" s="109">
        <f t="shared" si="2"/>
        <v>-0.10719592579682279</v>
      </c>
    </row>
    <row r="54" spans="2:25" x14ac:dyDescent="0.25">
      <c r="B54" s="26">
        <f>IF('Training Data'!A51="M",1,0)</f>
        <v>0</v>
      </c>
      <c r="C54" s="22">
        <f>IF('Training Data'!A51="F",1,0)</f>
        <v>1</v>
      </c>
      <c r="D54" s="26">
        <f>IF('Training Data'!$B51="H",1,0)</f>
        <v>1</v>
      </c>
      <c r="E54" s="22">
        <f>IF('Training Data'!$B51="A",1,0)</f>
        <v>0</v>
      </c>
      <c r="F54" s="37">
        <v>1</v>
      </c>
      <c r="G54" s="37">
        <v>0</v>
      </c>
      <c r="H54" s="37">
        <v>0</v>
      </c>
      <c r="I54" s="37">
        <v>0</v>
      </c>
      <c r="J54" s="37">
        <v>1</v>
      </c>
      <c r="K54" s="37">
        <v>0</v>
      </c>
      <c r="L54" s="37">
        <v>0</v>
      </c>
      <c r="M54" s="37">
        <v>0</v>
      </c>
      <c r="N54" s="37">
        <v>0</v>
      </c>
      <c r="O54" s="37">
        <v>1</v>
      </c>
      <c r="P54" s="37">
        <v>0</v>
      </c>
      <c r="Q54" s="37">
        <v>1</v>
      </c>
      <c r="R54" s="37">
        <v>1</v>
      </c>
      <c r="S54" s="37">
        <v>0</v>
      </c>
      <c r="T54" s="22">
        <v>0</v>
      </c>
      <c r="U54" s="24">
        <v>1</v>
      </c>
      <c r="V54" s="76">
        <v>1</v>
      </c>
      <c r="W54" s="71">
        <f t="shared" si="0"/>
        <v>8.6354790908152985</v>
      </c>
      <c r="X54" s="68">
        <f t="shared" si="1"/>
        <v>0.99982234316530627</v>
      </c>
      <c r="Y54" s="109">
        <f t="shared" si="2"/>
        <v>-1.7767261753850026E-4</v>
      </c>
    </row>
    <row r="55" spans="2:25" x14ac:dyDescent="0.25">
      <c r="B55" s="26">
        <f>IF('Training Data'!A52="M",1,0)</f>
        <v>1</v>
      </c>
      <c r="C55" s="22">
        <f>IF('Training Data'!A52="F",1,0)</f>
        <v>0</v>
      </c>
      <c r="D55" s="26">
        <f>IF('Training Data'!$B52="H",1,0)</f>
        <v>0</v>
      </c>
      <c r="E55" s="22">
        <f>IF('Training Data'!$B52="A",1,0)</f>
        <v>1</v>
      </c>
      <c r="F55" s="37">
        <v>0</v>
      </c>
      <c r="G55" s="37">
        <v>0</v>
      </c>
      <c r="H55" s="37">
        <v>0</v>
      </c>
      <c r="I55" s="37">
        <v>1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7">
        <v>1</v>
      </c>
      <c r="S55" s="37">
        <v>0</v>
      </c>
      <c r="T55" s="22">
        <v>0</v>
      </c>
      <c r="U55" s="24">
        <v>1</v>
      </c>
      <c r="V55" s="76">
        <v>1</v>
      </c>
      <c r="W55" s="71">
        <f t="shared" si="0"/>
        <v>4.5512822328234979</v>
      </c>
      <c r="X55" s="68">
        <f t="shared" si="1"/>
        <v>0.98955655317237534</v>
      </c>
      <c r="Y55" s="109">
        <f t="shared" si="2"/>
        <v>-1.0498362290868615E-2</v>
      </c>
    </row>
    <row r="56" spans="2:25" x14ac:dyDescent="0.25">
      <c r="B56" s="26">
        <f>IF('Training Data'!A53="M",1,0)</f>
        <v>1</v>
      </c>
      <c r="C56" s="22">
        <f>IF('Training Data'!A53="F",1,0)</f>
        <v>0</v>
      </c>
      <c r="D56" s="26">
        <f>IF('Training Data'!$B53="H",1,0)</f>
        <v>1</v>
      </c>
      <c r="E56" s="22">
        <f>IF('Training Data'!$B53="A",1,0)</f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0</v>
      </c>
      <c r="T56" s="22">
        <v>0</v>
      </c>
      <c r="U56" s="24">
        <v>1</v>
      </c>
      <c r="V56" s="76">
        <v>1</v>
      </c>
      <c r="W56" s="71">
        <f t="shared" si="0"/>
        <v>-0.99751860137824089</v>
      </c>
      <c r="X56" s="68">
        <f t="shared" si="1"/>
        <v>0.26942957358099334</v>
      </c>
      <c r="Y56" s="109">
        <f t="shared" si="2"/>
        <v>-1.3114482453032696</v>
      </c>
    </row>
    <row r="57" spans="2:25" x14ac:dyDescent="0.25">
      <c r="B57" s="26">
        <f>IF('Training Data'!A54="M",1,0)</f>
        <v>0</v>
      </c>
      <c r="C57" s="22">
        <f>IF('Training Data'!A54="F",1,0)</f>
        <v>0</v>
      </c>
      <c r="D57" s="26">
        <f>IF('Training Data'!$B54="H",1,0)</f>
        <v>1</v>
      </c>
      <c r="E57" s="22">
        <f>IF('Training Data'!$B54="A",1,0)</f>
        <v>0</v>
      </c>
      <c r="F57" s="37">
        <v>0</v>
      </c>
      <c r="G57" s="37">
        <v>0</v>
      </c>
      <c r="H57" s="37">
        <v>0</v>
      </c>
      <c r="I57" s="37">
        <v>1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7">
        <v>0</v>
      </c>
      <c r="R57" s="37">
        <v>0</v>
      </c>
      <c r="S57" s="37">
        <v>0</v>
      </c>
      <c r="T57" s="22">
        <v>0</v>
      </c>
      <c r="U57" s="24">
        <v>1</v>
      </c>
      <c r="V57" s="76">
        <v>1</v>
      </c>
      <c r="W57" s="71">
        <f t="shared" si="0"/>
        <v>3.9709811501942656</v>
      </c>
      <c r="X57" s="68">
        <f t="shared" si="1"/>
        <v>0.98149400460291858</v>
      </c>
      <c r="Y57" s="109">
        <f t="shared" si="2"/>
        <v>-1.8679373686805854E-2</v>
      </c>
    </row>
    <row r="58" spans="2:25" x14ac:dyDescent="0.25">
      <c r="B58" s="26">
        <f>IF('Training Data'!A55="M",1,0)</f>
        <v>0</v>
      </c>
      <c r="C58" s="22">
        <f>IF('Training Data'!A55="F",1,0)</f>
        <v>1</v>
      </c>
      <c r="D58" s="26">
        <f>IF('Training Data'!$B55="H",1,0)</f>
        <v>1</v>
      </c>
      <c r="E58" s="22">
        <f>IF('Training Data'!$B55="A",1,0)</f>
        <v>0</v>
      </c>
      <c r="F58" s="37">
        <v>0</v>
      </c>
      <c r="G58" s="37">
        <v>0</v>
      </c>
      <c r="H58" s="37">
        <v>0</v>
      </c>
      <c r="I58" s="37">
        <v>0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7">
        <v>0</v>
      </c>
      <c r="R58" s="37">
        <v>0</v>
      </c>
      <c r="S58" s="37">
        <v>0</v>
      </c>
      <c r="T58" s="22">
        <v>1</v>
      </c>
      <c r="U58" s="24">
        <v>1</v>
      </c>
      <c r="V58" s="76">
        <v>1</v>
      </c>
      <c r="W58" s="71">
        <f t="shared" si="0"/>
        <v>1.535790023613572</v>
      </c>
      <c r="X58" s="68">
        <f t="shared" si="1"/>
        <v>0.82285188489959649</v>
      </c>
      <c r="Y58" s="109">
        <f t="shared" si="2"/>
        <v>-0.1949790642468914</v>
      </c>
    </row>
    <row r="59" spans="2:25" x14ac:dyDescent="0.25">
      <c r="B59" s="26">
        <f>IF('Training Data'!A56="M",1,0)</f>
        <v>0</v>
      </c>
      <c r="C59" s="22">
        <f>IF('Training Data'!A56="F",1,0)</f>
        <v>1</v>
      </c>
      <c r="D59" s="26">
        <f>IF('Training Data'!$B56="H",1,0)</f>
        <v>1</v>
      </c>
      <c r="E59" s="22">
        <f>IF('Training Data'!$B56="A",1,0)</f>
        <v>0</v>
      </c>
      <c r="F59" s="37">
        <v>1</v>
      </c>
      <c r="G59" s="37">
        <v>0</v>
      </c>
      <c r="H59" s="37">
        <v>1</v>
      </c>
      <c r="I59" s="37">
        <v>0</v>
      </c>
      <c r="J59" s="37">
        <v>1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7">
        <v>0</v>
      </c>
      <c r="R59" s="37">
        <v>1</v>
      </c>
      <c r="S59" s="37">
        <v>0</v>
      </c>
      <c r="T59" s="22">
        <v>0</v>
      </c>
      <c r="U59" s="24">
        <v>1</v>
      </c>
      <c r="V59" s="76">
        <v>1</v>
      </c>
      <c r="W59" s="71">
        <f t="shared" si="0"/>
        <v>3.4736518198919271</v>
      </c>
      <c r="X59" s="68">
        <f t="shared" si="1"/>
        <v>0.96992871413941739</v>
      </c>
      <c r="Y59" s="109">
        <f t="shared" si="2"/>
        <v>-3.0532700763193595E-2</v>
      </c>
    </row>
    <row r="60" spans="2:25" x14ac:dyDescent="0.25">
      <c r="B60" s="26">
        <f>IF('Training Data'!A57="M",1,0)</f>
        <v>0</v>
      </c>
      <c r="C60" s="22">
        <f>IF('Training Data'!A57="F",1,0)</f>
        <v>0</v>
      </c>
      <c r="D60" s="26">
        <f>IF('Training Data'!$B57="H",1,0)</f>
        <v>1</v>
      </c>
      <c r="E60" s="22">
        <f>IF('Training Data'!$B57="A",1,0)</f>
        <v>0</v>
      </c>
      <c r="F60" s="37">
        <v>1</v>
      </c>
      <c r="G60" s="37">
        <v>0</v>
      </c>
      <c r="H60" s="37">
        <v>0</v>
      </c>
      <c r="I60" s="37">
        <v>1</v>
      </c>
      <c r="J60" s="37">
        <v>1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7">
        <v>0</v>
      </c>
      <c r="S60" s="37">
        <v>0</v>
      </c>
      <c r="T60" s="22">
        <v>0</v>
      </c>
      <c r="U60" s="24">
        <v>1</v>
      </c>
      <c r="V60" s="76">
        <v>1</v>
      </c>
      <c r="W60" s="71">
        <f t="shared" si="0"/>
        <v>8.8340503995198514</v>
      </c>
      <c r="X60" s="68">
        <f t="shared" si="1"/>
        <v>0.99985433426914017</v>
      </c>
      <c r="Y60" s="109">
        <f t="shared" si="2"/>
        <v>-1.4567634114278987E-4</v>
      </c>
    </row>
    <row r="61" spans="2:25" x14ac:dyDescent="0.25">
      <c r="B61" s="26">
        <f>IF('Training Data'!A58="M",1,0)</f>
        <v>1</v>
      </c>
      <c r="C61" s="22">
        <f>IF('Training Data'!A58="F",1,0)</f>
        <v>0</v>
      </c>
      <c r="D61" s="26">
        <f>IF('Training Data'!$B58="H",1,0)</f>
        <v>0</v>
      </c>
      <c r="E61" s="22">
        <f>IF('Training Data'!$B58="A",1,0)</f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1</v>
      </c>
      <c r="P61" s="37">
        <v>0</v>
      </c>
      <c r="Q61" s="37">
        <v>0</v>
      </c>
      <c r="R61" s="37">
        <v>0</v>
      </c>
      <c r="S61" s="37">
        <v>0</v>
      </c>
      <c r="T61" s="22">
        <v>0</v>
      </c>
      <c r="U61" s="24">
        <v>1</v>
      </c>
      <c r="V61" s="76">
        <v>1</v>
      </c>
      <c r="W61" s="71">
        <f t="shared" si="0"/>
        <v>0.86102086277246814</v>
      </c>
      <c r="X61" s="68">
        <f t="shared" si="1"/>
        <v>0.70287389769882713</v>
      </c>
      <c r="Y61" s="109">
        <f t="shared" si="2"/>
        <v>-0.35257778064583351</v>
      </c>
    </row>
    <row r="62" spans="2:25" x14ac:dyDescent="0.25">
      <c r="B62" s="26">
        <f>IF('Training Data'!A59="M",1,0)</f>
        <v>0</v>
      </c>
      <c r="C62" s="22">
        <f>IF('Training Data'!A59="F",1,0)</f>
        <v>1</v>
      </c>
      <c r="D62" s="26">
        <f>IF('Training Data'!$B59="H",1,0)</f>
        <v>1</v>
      </c>
      <c r="E62" s="22">
        <f>IF('Training Data'!$B59="A",1,0)</f>
        <v>0</v>
      </c>
      <c r="F62" s="37">
        <v>0</v>
      </c>
      <c r="G62" s="37">
        <v>0</v>
      </c>
      <c r="H62" s="37">
        <v>0</v>
      </c>
      <c r="I62" s="37">
        <v>1</v>
      </c>
      <c r="J62" s="37">
        <v>0</v>
      </c>
      <c r="K62" s="37">
        <v>0</v>
      </c>
      <c r="L62" s="37">
        <v>0</v>
      </c>
      <c r="M62" s="37">
        <v>1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0</v>
      </c>
      <c r="T62" s="22">
        <v>0</v>
      </c>
      <c r="U62" s="24">
        <v>1</v>
      </c>
      <c r="V62" s="76">
        <v>1</v>
      </c>
      <c r="W62" s="71">
        <f t="shared" si="0"/>
        <v>5.4542485215449279</v>
      </c>
      <c r="X62" s="68">
        <f t="shared" si="1"/>
        <v>0.99574013362685254</v>
      </c>
      <c r="Y62" s="109">
        <f t="shared" si="2"/>
        <v>-4.2689654536781294E-3</v>
      </c>
    </row>
    <row r="63" spans="2:25" x14ac:dyDescent="0.25">
      <c r="B63" s="26">
        <f>IF('Training Data'!A60="M",1,0)</f>
        <v>0</v>
      </c>
      <c r="C63" s="22">
        <f>IF('Training Data'!A60="F",1,0)</f>
        <v>0</v>
      </c>
      <c r="D63" s="26">
        <f>IF('Training Data'!$B60="H",1,0)</f>
        <v>0</v>
      </c>
      <c r="E63" s="22">
        <f>IF('Training Data'!$B60="A",1,0)</f>
        <v>1</v>
      </c>
      <c r="F63" s="37">
        <v>0</v>
      </c>
      <c r="G63" s="37">
        <v>0</v>
      </c>
      <c r="H63" s="37">
        <v>0</v>
      </c>
      <c r="I63" s="37">
        <v>0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7">
        <v>0</v>
      </c>
      <c r="R63" s="37">
        <v>0</v>
      </c>
      <c r="S63" s="37">
        <v>0</v>
      </c>
      <c r="T63" s="22">
        <v>0</v>
      </c>
      <c r="U63" s="24">
        <v>1</v>
      </c>
      <c r="V63" s="76">
        <v>1</v>
      </c>
      <c r="W63" s="71">
        <f t="shared" si="0"/>
        <v>6.7696169275177409E-2</v>
      </c>
      <c r="X63" s="68">
        <f t="shared" si="1"/>
        <v>0.51691758202804816</v>
      </c>
      <c r="Y63" s="109">
        <f t="shared" si="2"/>
        <v>-0.65987183298824148</v>
      </c>
    </row>
    <row r="64" spans="2:25" x14ac:dyDescent="0.25">
      <c r="B64" s="26">
        <f>IF('Training Data'!A61="M",1,0)</f>
        <v>1</v>
      </c>
      <c r="C64" s="22">
        <f>IF('Training Data'!A61="F",1,0)</f>
        <v>0</v>
      </c>
      <c r="D64" s="26">
        <f>IF('Training Data'!$B61="H",1,0)</f>
        <v>0</v>
      </c>
      <c r="E64" s="22">
        <f>IF('Training Data'!$B61="A",1,0)</f>
        <v>0</v>
      </c>
      <c r="F64" s="37">
        <v>0</v>
      </c>
      <c r="G64" s="37">
        <v>1</v>
      </c>
      <c r="H64" s="37">
        <v>0</v>
      </c>
      <c r="I64" s="37">
        <v>1</v>
      </c>
      <c r="J64" s="37">
        <v>1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7">
        <v>0</v>
      </c>
      <c r="R64" s="37">
        <v>0</v>
      </c>
      <c r="S64" s="37">
        <v>0</v>
      </c>
      <c r="T64" s="22">
        <v>0</v>
      </c>
      <c r="U64" s="24">
        <v>1</v>
      </c>
      <c r="V64" s="76">
        <v>1</v>
      </c>
      <c r="W64" s="71">
        <f t="shared" si="0"/>
        <v>3.9209967984647625</v>
      </c>
      <c r="X64" s="68">
        <f t="shared" si="1"/>
        <v>0.98056392183593932</v>
      </c>
      <c r="Y64" s="109">
        <f t="shared" si="2"/>
        <v>-1.9627442369297012E-2</v>
      </c>
    </row>
    <row r="65" spans="2:25" x14ac:dyDescent="0.25">
      <c r="B65" s="26">
        <f>IF('Training Data'!A62="M",1,0)</f>
        <v>0</v>
      </c>
      <c r="C65" s="22">
        <f>IF('Training Data'!A62="F",1,0)</f>
        <v>1</v>
      </c>
      <c r="D65" s="26">
        <f>IF('Training Data'!$B62="H",1,0)</f>
        <v>1</v>
      </c>
      <c r="E65" s="22">
        <f>IF('Training Data'!$B62="A",1,0)</f>
        <v>0</v>
      </c>
      <c r="F65" s="37">
        <v>0</v>
      </c>
      <c r="G65" s="37">
        <v>0</v>
      </c>
      <c r="H65" s="37">
        <v>0</v>
      </c>
      <c r="I65" s="37">
        <v>0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7">
        <v>0</v>
      </c>
      <c r="R65" s="37">
        <v>1</v>
      </c>
      <c r="S65" s="37">
        <v>0</v>
      </c>
      <c r="T65" s="22">
        <v>1</v>
      </c>
      <c r="U65" s="24">
        <v>1</v>
      </c>
      <c r="V65" s="76">
        <v>1</v>
      </c>
      <c r="W65" s="71">
        <f t="shared" si="0"/>
        <v>2.8400205013017779</v>
      </c>
      <c r="X65" s="68">
        <f t="shared" si="1"/>
        <v>0.94480053142069531</v>
      </c>
      <c r="Y65" s="109">
        <f t="shared" si="2"/>
        <v>-5.6781451630159505E-2</v>
      </c>
    </row>
    <row r="66" spans="2:25" x14ac:dyDescent="0.25">
      <c r="B66" s="26">
        <f>IF('Training Data'!A63="M",1,0)</f>
        <v>0</v>
      </c>
      <c r="C66" s="22">
        <f>IF('Training Data'!A63="F",1,0)</f>
        <v>1</v>
      </c>
      <c r="D66" s="26">
        <f>IF('Training Data'!$B63="H",1,0)</f>
        <v>0</v>
      </c>
      <c r="E66" s="22">
        <f>IF('Training Data'!$B63="A",1,0)</f>
        <v>1</v>
      </c>
      <c r="F66" s="37">
        <v>0</v>
      </c>
      <c r="G66" s="37">
        <v>0</v>
      </c>
      <c r="H66" s="37">
        <v>0</v>
      </c>
      <c r="I66" s="37">
        <v>0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1</v>
      </c>
      <c r="P66" s="37">
        <v>0</v>
      </c>
      <c r="Q66" s="37">
        <v>0</v>
      </c>
      <c r="R66" s="37">
        <v>1</v>
      </c>
      <c r="S66" s="37">
        <v>0</v>
      </c>
      <c r="T66" s="22">
        <v>1</v>
      </c>
      <c r="U66" s="24">
        <v>1</v>
      </c>
      <c r="V66" s="76">
        <v>1</v>
      </c>
      <c r="W66" s="71">
        <f t="shared" si="0"/>
        <v>4.2285005291195095</v>
      </c>
      <c r="X66" s="68">
        <f t="shared" si="1"/>
        <v>0.98563512909851314</v>
      </c>
      <c r="Y66" s="109">
        <f t="shared" si="2"/>
        <v>-1.4469044489726047E-2</v>
      </c>
    </row>
    <row r="67" spans="2:25" x14ac:dyDescent="0.25">
      <c r="B67" s="26">
        <f>IF('Training Data'!A64="M",1,0)</f>
        <v>1</v>
      </c>
      <c r="C67" s="22">
        <f>IF('Training Data'!A64="F",1,0)</f>
        <v>0</v>
      </c>
      <c r="D67" s="26">
        <f>IF('Training Data'!$B64="H",1,0)</f>
        <v>0</v>
      </c>
      <c r="E67" s="22">
        <f>IF('Training Data'!$B64="A",1,0)</f>
        <v>1</v>
      </c>
      <c r="F67" s="37">
        <v>0</v>
      </c>
      <c r="G67" s="37">
        <v>0</v>
      </c>
      <c r="H67" s="37">
        <v>0</v>
      </c>
      <c r="I67" s="37">
        <v>1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7">
        <v>0</v>
      </c>
      <c r="S67" s="37">
        <v>0</v>
      </c>
      <c r="T67" s="22">
        <v>0</v>
      </c>
      <c r="U67" s="24">
        <v>1</v>
      </c>
      <c r="V67" s="76">
        <v>1</v>
      </c>
      <c r="W67" s="71">
        <f t="shared" si="0"/>
        <v>3.2470517551352915</v>
      </c>
      <c r="X67" s="68">
        <f t="shared" si="1"/>
        <v>0.96256702699944563</v>
      </c>
      <c r="Y67" s="109">
        <f t="shared" si="2"/>
        <v>-3.8151576803858958E-2</v>
      </c>
    </row>
    <row r="68" spans="2:25" x14ac:dyDescent="0.25">
      <c r="B68" s="26">
        <f>IF('Training Data'!A65="M",1,0)</f>
        <v>0</v>
      </c>
      <c r="C68" s="22">
        <f>IF('Training Data'!A65="F",1,0)</f>
        <v>1</v>
      </c>
      <c r="D68" s="26">
        <f>IF('Training Data'!$B65="H",1,0)</f>
        <v>0</v>
      </c>
      <c r="E68" s="22">
        <f>IF('Training Data'!$B65="A",1,0)</f>
        <v>1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1</v>
      </c>
      <c r="P68" s="37">
        <v>0</v>
      </c>
      <c r="Q68" s="37">
        <v>0</v>
      </c>
      <c r="R68" s="37">
        <v>1</v>
      </c>
      <c r="S68" s="37">
        <v>0</v>
      </c>
      <c r="T68" s="22">
        <v>1</v>
      </c>
      <c r="U68" s="24">
        <v>1</v>
      </c>
      <c r="V68" s="76">
        <v>1</v>
      </c>
      <c r="W68" s="71">
        <f t="shared" si="0"/>
        <v>4.2285005291195095</v>
      </c>
      <c r="X68" s="68">
        <f t="shared" si="1"/>
        <v>0.98563512909851314</v>
      </c>
      <c r="Y68" s="109">
        <f t="shared" si="2"/>
        <v>-1.4469044489726047E-2</v>
      </c>
    </row>
    <row r="69" spans="2:25" x14ac:dyDescent="0.25">
      <c r="B69" s="26">
        <f>IF('Training Data'!A66="M",1,0)</f>
        <v>1</v>
      </c>
      <c r="C69" s="22">
        <f>IF('Training Data'!A66="F",1,0)</f>
        <v>0</v>
      </c>
      <c r="D69" s="26">
        <f>IF('Training Data'!$B66="H",1,0)</f>
        <v>0</v>
      </c>
      <c r="E69" s="22">
        <f>IF('Training Data'!$B66="A",1,0)</f>
        <v>1</v>
      </c>
      <c r="F69" s="37">
        <v>0</v>
      </c>
      <c r="G69" s="37">
        <v>0</v>
      </c>
      <c r="H69" s="37">
        <v>0</v>
      </c>
      <c r="I69" s="37">
        <v>0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7">
        <v>0</v>
      </c>
      <c r="R69" s="37">
        <v>0</v>
      </c>
      <c r="S69" s="37">
        <v>0</v>
      </c>
      <c r="T69" s="22">
        <v>0</v>
      </c>
      <c r="U69" s="24">
        <v>1</v>
      </c>
      <c r="V69" s="76">
        <v>1</v>
      </c>
      <c r="W69" s="71">
        <f t="shared" ref="W69:W132" si="3">SUMPRODUCT($B$2:$U$2,B69:U69)</f>
        <v>-0.82687591358101864</v>
      </c>
      <c r="X69" s="68">
        <f t="shared" si="1"/>
        <v>0.30430604674667266</v>
      </c>
      <c r="Y69" s="109">
        <f t="shared" si="2"/>
        <v>-1.1897213512721265</v>
      </c>
    </row>
    <row r="70" spans="2:25" x14ac:dyDescent="0.25">
      <c r="B70" s="26">
        <f>IF('Training Data'!A67="M",1,0)</f>
        <v>1</v>
      </c>
      <c r="C70" s="22">
        <f>IF('Training Data'!A67="F",1,0)</f>
        <v>0</v>
      </c>
      <c r="D70" s="26">
        <f>IF('Training Data'!$B67="H",1,0)</f>
        <v>0</v>
      </c>
      <c r="E70" s="22">
        <f>IF('Training Data'!$B67="A",1,0)</f>
        <v>1</v>
      </c>
      <c r="F70" s="37">
        <v>0</v>
      </c>
      <c r="G70" s="37">
        <v>0</v>
      </c>
      <c r="H70" s="37">
        <v>0</v>
      </c>
      <c r="I70" s="37">
        <v>0</v>
      </c>
      <c r="J70" s="37">
        <v>0</v>
      </c>
      <c r="K70" s="37">
        <v>0</v>
      </c>
      <c r="L70" s="37">
        <v>1</v>
      </c>
      <c r="M70" s="37">
        <v>0</v>
      </c>
      <c r="N70" s="37">
        <v>0</v>
      </c>
      <c r="O70" s="37">
        <v>0</v>
      </c>
      <c r="P70" s="37">
        <v>0</v>
      </c>
      <c r="Q70" s="37">
        <v>1</v>
      </c>
      <c r="R70" s="37">
        <v>0</v>
      </c>
      <c r="S70" s="37">
        <v>0</v>
      </c>
      <c r="T70" s="22">
        <v>0</v>
      </c>
      <c r="U70" s="24">
        <v>1</v>
      </c>
      <c r="V70" s="76">
        <v>1</v>
      </c>
      <c r="W70" s="71">
        <f t="shared" si="3"/>
        <v>2.4357356145904259</v>
      </c>
      <c r="X70" s="68">
        <f t="shared" ref="X70:X133" si="4">EXP(W70)/(1+EXP(W70))</f>
        <v>0.91951204625973915</v>
      </c>
      <c r="Y70" s="109">
        <f t="shared" ref="Y70:Y133" si="5">IFERROR(V70*LN(X70)+(1-V70)*LN(1-X70),0)</f>
        <v>-8.3912134142947209E-2</v>
      </c>
    </row>
    <row r="71" spans="2:25" x14ac:dyDescent="0.25">
      <c r="B71" s="26">
        <f>IF('Training Data'!A68="M",1,0)</f>
        <v>1</v>
      </c>
      <c r="C71" s="22">
        <f>IF('Training Data'!A68="F",1,0)</f>
        <v>0</v>
      </c>
      <c r="D71" s="26">
        <f>IF('Training Data'!$B68="H",1,0)</f>
        <v>0</v>
      </c>
      <c r="E71" s="22">
        <f>IF('Training Data'!$B68="A",1,0)</f>
        <v>1</v>
      </c>
      <c r="F71" s="37">
        <v>0</v>
      </c>
      <c r="G71" s="37">
        <v>0</v>
      </c>
      <c r="H71" s="37">
        <v>0</v>
      </c>
      <c r="I71" s="37">
        <v>0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7">
        <v>0</v>
      </c>
      <c r="R71" s="37">
        <v>1</v>
      </c>
      <c r="S71" s="37">
        <v>0</v>
      </c>
      <c r="T71" s="22">
        <v>1</v>
      </c>
      <c r="U71" s="24">
        <v>1</v>
      </c>
      <c r="V71" s="76">
        <v>1</v>
      </c>
      <c r="W71" s="71">
        <f t="shared" si="3"/>
        <v>2.5915253256143029</v>
      </c>
      <c r="X71" s="68">
        <f t="shared" si="4"/>
        <v>0.93031416847986104</v>
      </c>
      <c r="Y71" s="109">
        <f t="shared" si="5"/>
        <v>-7.223293431192479E-2</v>
      </c>
    </row>
    <row r="72" spans="2:25" x14ac:dyDescent="0.25">
      <c r="B72" s="26">
        <f>IF('Training Data'!A69="M",1,0)</f>
        <v>0</v>
      </c>
      <c r="C72" s="22">
        <f>IF('Training Data'!A69="F",1,0)</f>
        <v>0</v>
      </c>
      <c r="D72" s="26">
        <f>IF('Training Data'!$B69="H",1,0)</f>
        <v>0</v>
      </c>
      <c r="E72" s="22">
        <f>IF('Training Data'!$B69="A",1,0)</f>
        <v>1</v>
      </c>
      <c r="F72" s="37">
        <v>0</v>
      </c>
      <c r="G72" s="37">
        <v>0</v>
      </c>
      <c r="H72" s="37">
        <v>0</v>
      </c>
      <c r="I72" s="37">
        <v>0</v>
      </c>
      <c r="J72" s="37">
        <v>0</v>
      </c>
      <c r="K72" s="37">
        <v>0</v>
      </c>
      <c r="L72" s="37">
        <v>0</v>
      </c>
      <c r="M72" s="37">
        <v>1</v>
      </c>
      <c r="N72" s="37">
        <v>0</v>
      </c>
      <c r="O72" s="37">
        <v>0</v>
      </c>
      <c r="P72" s="37">
        <v>0</v>
      </c>
      <c r="Q72" s="37">
        <v>0</v>
      </c>
      <c r="R72" s="37">
        <v>0</v>
      </c>
      <c r="S72" s="37">
        <v>1</v>
      </c>
      <c r="T72" s="22">
        <v>0</v>
      </c>
      <c r="U72" s="24">
        <v>1</v>
      </c>
      <c r="V72" s="76">
        <v>1</v>
      </c>
      <c r="W72" s="71">
        <f t="shared" si="3"/>
        <v>0.44423761299099618</v>
      </c>
      <c r="X72" s="68">
        <f t="shared" si="4"/>
        <v>0.60926830457018388</v>
      </c>
      <c r="Y72" s="109">
        <f t="shared" si="5"/>
        <v>-0.49549654249616626</v>
      </c>
    </row>
    <row r="73" spans="2:25" x14ac:dyDescent="0.25">
      <c r="B73" s="26">
        <f>IF('Training Data'!A70="M",1,0)</f>
        <v>1</v>
      </c>
      <c r="C73" s="22">
        <f>IF('Training Data'!A70="F",1,0)</f>
        <v>0</v>
      </c>
      <c r="D73" s="26">
        <f>IF('Training Data'!$B70="H",1,0)</f>
        <v>0</v>
      </c>
      <c r="E73" s="22">
        <f>IF('Training Data'!$B70="A",1,0)</f>
        <v>1</v>
      </c>
      <c r="F73" s="37">
        <v>0</v>
      </c>
      <c r="G73" s="37">
        <v>0</v>
      </c>
      <c r="H73" s="37">
        <v>0</v>
      </c>
      <c r="I73" s="37">
        <v>1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1</v>
      </c>
      <c r="P73" s="37">
        <v>0</v>
      </c>
      <c r="Q73" s="37">
        <v>0</v>
      </c>
      <c r="R73" s="37">
        <v>0</v>
      </c>
      <c r="S73" s="37">
        <v>0</v>
      </c>
      <c r="T73" s="22">
        <v>0</v>
      </c>
      <c r="U73" s="24">
        <v>1</v>
      </c>
      <c r="V73" s="76">
        <v>1</v>
      </c>
      <c r="W73" s="71">
        <f t="shared" si="3"/>
        <v>4.4648890951558009</v>
      </c>
      <c r="X73" s="68">
        <f t="shared" si="4"/>
        <v>0.98862490971037131</v>
      </c>
      <c r="Y73" s="109">
        <f t="shared" si="5"/>
        <v>-1.1440281471050182E-2</v>
      </c>
    </row>
    <row r="74" spans="2:25" x14ac:dyDescent="0.25">
      <c r="B74" s="26">
        <f>IF('Training Data'!A71="M",1,0)</f>
        <v>0</v>
      </c>
      <c r="C74" s="22">
        <f>IF('Training Data'!A71="F",1,0)</f>
        <v>1</v>
      </c>
      <c r="D74" s="26">
        <f>IF('Training Data'!$B71="H",1,0)</f>
        <v>1</v>
      </c>
      <c r="E74" s="22">
        <f>IF('Training Data'!$B71="A",1,0)</f>
        <v>0</v>
      </c>
      <c r="F74" s="37">
        <v>0</v>
      </c>
      <c r="G74" s="37">
        <v>0</v>
      </c>
      <c r="H74" s="37">
        <v>0</v>
      </c>
      <c r="I74" s="37">
        <v>0</v>
      </c>
      <c r="J74" s="37">
        <v>1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22">
        <v>0</v>
      </c>
      <c r="U74" s="24">
        <v>1</v>
      </c>
      <c r="V74" s="76">
        <v>1</v>
      </c>
      <c r="W74" s="71">
        <f t="shared" si="3"/>
        <v>1.9443398703039394</v>
      </c>
      <c r="X74" s="68">
        <f t="shared" si="4"/>
        <v>0.87482814960199484</v>
      </c>
      <c r="Y74" s="109">
        <f t="shared" si="5"/>
        <v>-0.13372781236848064</v>
      </c>
    </row>
    <row r="75" spans="2:25" x14ac:dyDescent="0.25">
      <c r="B75" s="26">
        <f>IF('Training Data'!A72="M",1,0)</f>
        <v>0</v>
      </c>
      <c r="C75" s="22">
        <f>IF('Training Data'!A72="F",1,0)</f>
        <v>1</v>
      </c>
      <c r="D75" s="26">
        <f>IF('Training Data'!$B72="H",1,0)</f>
        <v>1</v>
      </c>
      <c r="E75" s="22">
        <f>IF('Training Data'!$B72="A",1,0)</f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1</v>
      </c>
      <c r="P75" s="37">
        <v>0</v>
      </c>
      <c r="Q75" s="37">
        <v>1</v>
      </c>
      <c r="R75" s="37">
        <v>0</v>
      </c>
      <c r="S75" s="37">
        <v>0</v>
      </c>
      <c r="T75" s="22">
        <v>1</v>
      </c>
      <c r="U75" s="24">
        <v>1</v>
      </c>
      <c r="V75" s="76">
        <v>1</v>
      </c>
      <c r="W75" s="71">
        <f t="shared" si="3"/>
        <v>4.5823501253086221</v>
      </c>
      <c r="X75" s="68">
        <f t="shared" si="4"/>
        <v>0.98987278545046642</v>
      </c>
      <c r="Y75" s="109">
        <f t="shared" si="5"/>
        <v>-1.0178843655258722E-2</v>
      </c>
    </row>
    <row r="76" spans="2:25" x14ac:dyDescent="0.25">
      <c r="B76" s="26">
        <f>IF('Training Data'!A73="M",1,0)</f>
        <v>0</v>
      </c>
      <c r="C76" s="22">
        <f>IF('Training Data'!A73="F",1,0)</f>
        <v>0</v>
      </c>
      <c r="D76" s="26">
        <f>IF('Training Data'!$B73="H",1,0)</f>
        <v>0</v>
      </c>
      <c r="E76" s="22">
        <f>IF('Training Data'!$B73="A",1,0)</f>
        <v>1</v>
      </c>
      <c r="F76" s="37">
        <v>0</v>
      </c>
      <c r="G76" s="37">
        <v>0</v>
      </c>
      <c r="H76" s="37">
        <v>0</v>
      </c>
      <c r="I76" s="37">
        <v>0</v>
      </c>
      <c r="J76" s="37">
        <v>0</v>
      </c>
      <c r="K76" s="37">
        <v>0</v>
      </c>
      <c r="L76" s="37">
        <v>0</v>
      </c>
      <c r="M76" s="37">
        <v>0</v>
      </c>
      <c r="N76" s="37">
        <v>1</v>
      </c>
      <c r="O76" s="37">
        <v>0</v>
      </c>
      <c r="P76" s="37">
        <v>0</v>
      </c>
      <c r="Q76" s="37">
        <v>0</v>
      </c>
      <c r="R76" s="37">
        <v>0</v>
      </c>
      <c r="S76" s="37">
        <v>0</v>
      </c>
      <c r="T76" s="22">
        <v>0</v>
      </c>
      <c r="U76" s="24">
        <v>1</v>
      </c>
      <c r="V76" s="76">
        <v>1</v>
      </c>
      <c r="W76" s="71">
        <f t="shared" si="3"/>
        <v>1.0898068658535975</v>
      </c>
      <c r="X76" s="68">
        <f t="shared" si="4"/>
        <v>0.74834535144339043</v>
      </c>
      <c r="Y76" s="109">
        <f t="shared" si="5"/>
        <v>-0.28989070776758424</v>
      </c>
    </row>
    <row r="77" spans="2:25" x14ac:dyDescent="0.25">
      <c r="B77" s="26">
        <f>IF('Training Data'!A74="M",1,0)</f>
        <v>1</v>
      </c>
      <c r="C77" s="22">
        <f>IF('Training Data'!A74="F",1,0)</f>
        <v>0</v>
      </c>
      <c r="D77" s="26">
        <f>IF('Training Data'!$B74="H",1,0)</f>
        <v>0</v>
      </c>
      <c r="E77" s="22">
        <f>IF('Training Data'!$B74="A",1,0)</f>
        <v>0</v>
      </c>
      <c r="F77" s="37">
        <v>0</v>
      </c>
      <c r="G77" s="37">
        <v>0</v>
      </c>
      <c r="H77" s="37">
        <v>0</v>
      </c>
      <c r="I77" s="37">
        <v>1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1</v>
      </c>
      <c r="Q77" s="37">
        <v>0</v>
      </c>
      <c r="R77" s="37">
        <v>0</v>
      </c>
      <c r="S77" s="37">
        <v>0</v>
      </c>
      <c r="T77" s="22">
        <v>0</v>
      </c>
      <c r="U77" s="24">
        <v>1</v>
      </c>
      <c r="V77" s="76">
        <v>1</v>
      </c>
      <c r="W77" s="71">
        <f t="shared" si="3"/>
        <v>2.262627201116898</v>
      </c>
      <c r="X77" s="68">
        <f t="shared" si="4"/>
        <v>0.90573418011816687</v>
      </c>
      <c r="Y77" s="109">
        <f t="shared" si="5"/>
        <v>-9.9009415417262589E-2</v>
      </c>
    </row>
    <row r="78" spans="2:25" x14ac:dyDescent="0.25">
      <c r="B78" s="26">
        <f>IF('Training Data'!A75="M",1,0)</f>
        <v>1</v>
      </c>
      <c r="C78" s="22">
        <f>IF('Training Data'!A75="F",1,0)</f>
        <v>0</v>
      </c>
      <c r="D78" s="26">
        <f>IF('Training Data'!$B75="H",1,0)</f>
        <v>1</v>
      </c>
      <c r="E78" s="22">
        <f>IF('Training Data'!$B75="A",1,0)</f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1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22">
        <v>0</v>
      </c>
      <c r="U78" s="24">
        <v>1</v>
      </c>
      <c r="V78" s="76">
        <v>1</v>
      </c>
      <c r="W78" s="71">
        <f t="shared" si="3"/>
        <v>0.96118298934392077</v>
      </c>
      <c r="X78" s="68">
        <f t="shared" si="4"/>
        <v>0.72335859677079739</v>
      </c>
      <c r="Y78" s="109">
        <f t="shared" si="5"/>
        <v>-0.32385019531441378</v>
      </c>
    </row>
    <row r="79" spans="2:25" x14ac:dyDescent="0.25">
      <c r="B79" s="26">
        <f>IF('Training Data'!A76="M",1,0)</f>
        <v>0</v>
      </c>
      <c r="C79" s="22">
        <f>IF('Training Data'!A76="F",1,0)</f>
        <v>1</v>
      </c>
      <c r="D79" s="26">
        <f>IF('Training Data'!$B76="H",1,0)</f>
        <v>0</v>
      </c>
      <c r="E79" s="22">
        <f>IF('Training Data'!$B76="A",1,0)</f>
        <v>1</v>
      </c>
      <c r="F79" s="37">
        <v>0</v>
      </c>
      <c r="G79" s="37">
        <v>0</v>
      </c>
      <c r="H79" s="37">
        <v>0</v>
      </c>
      <c r="I79" s="37">
        <v>0</v>
      </c>
      <c r="J79" s="37">
        <v>1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1</v>
      </c>
      <c r="Q79" s="37">
        <v>0</v>
      </c>
      <c r="R79" s="37">
        <v>0</v>
      </c>
      <c r="S79" s="37">
        <v>0</v>
      </c>
      <c r="T79" s="22">
        <v>1</v>
      </c>
      <c r="U79" s="24">
        <v>1</v>
      </c>
      <c r="V79" s="76">
        <v>1</v>
      </c>
      <c r="W79" s="71">
        <f t="shared" si="3"/>
        <v>2.774669329256906</v>
      </c>
      <c r="X79" s="68">
        <f t="shared" si="4"/>
        <v>0.94129155422556565</v>
      </c>
      <c r="Y79" s="109">
        <f t="shared" si="5"/>
        <v>-6.0502352926916664E-2</v>
      </c>
    </row>
    <row r="80" spans="2:25" x14ac:dyDescent="0.25">
      <c r="B80" s="26">
        <f>IF('Training Data'!A77="M",1,0)</f>
        <v>1</v>
      </c>
      <c r="C80" s="22">
        <f>IF('Training Data'!A77="F",1,0)</f>
        <v>0</v>
      </c>
      <c r="D80" s="26">
        <f>IF('Training Data'!$B77="H",1,0)</f>
        <v>0</v>
      </c>
      <c r="E80" s="22">
        <f>IF('Training Data'!$B77="A",1,0)</f>
        <v>1</v>
      </c>
      <c r="F80" s="37">
        <v>0</v>
      </c>
      <c r="G80" s="37">
        <v>0</v>
      </c>
      <c r="H80" s="37">
        <v>0</v>
      </c>
      <c r="I80" s="37">
        <v>1</v>
      </c>
      <c r="J80" s="37">
        <v>1</v>
      </c>
      <c r="K80" s="37">
        <v>0</v>
      </c>
      <c r="L80" s="37">
        <v>0</v>
      </c>
      <c r="M80" s="37">
        <v>0</v>
      </c>
      <c r="N80" s="37">
        <v>0</v>
      </c>
      <c r="O80" s="37">
        <v>1</v>
      </c>
      <c r="P80" s="37">
        <v>0</v>
      </c>
      <c r="Q80" s="37">
        <v>0</v>
      </c>
      <c r="R80" s="37">
        <v>0</v>
      </c>
      <c r="S80" s="37">
        <v>0</v>
      </c>
      <c r="T80" s="22">
        <v>0</v>
      </c>
      <c r="U80" s="24">
        <v>1</v>
      </c>
      <c r="V80" s="76">
        <v>1</v>
      </c>
      <c r="W80" s="71">
        <f t="shared" si="3"/>
        <v>6.987609703353284</v>
      </c>
      <c r="X80" s="68">
        <f t="shared" si="4"/>
        <v>0.99907760086627106</v>
      </c>
      <c r="Y80" s="109">
        <f t="shared" si="5"/>
        <v>-9.2282480558958781E-4</v>
      </c>
    </row>
    <row r="81" spans="2:25" x14ac:dyDescent="0.25">
      <c r="B81" s="26">
        <f>IF('Training Data'!A78="M",1,0)</f>
        <v>0</v>
      </c>
      <c r="C81" s="22">
        <f>IF('Training Data'!A78="F",1,0)</f>
        <v>1</v>
      </c>
      <c r="D81" s="26">
        <f>IF('Training Data'!$B78="H",1,0)</f>
        <v>0</v>
      </c>
      <c r="E81" s="22">
        <f>IF('Training Data'!$B78="A",1,0)</f>
        <v>1</v>
      </c>
      <c r="F81" s="37">
        <v>0</v>
      </c>
      <c r="G81" s="37">
        <v>0</v>
      </c>
      <c r="H81" s="37">
        <v>0</v>
      </c>
      <c r="I81" s="37">
        <v>0</v>
      </c>
      <c r="J81" s="37">
        <v>0</v>
      </c>
      <c r="K81" s="37">
        <v>0</v>
      </c>
      <c r="L81" s="37">
        <v>0</v>
      </c>
      <c r="M81" s="37">
        <v>0</v>
      </c>
      <c r="N81" s="37">
        <v>0</v>
      </c>
      <c r="O81" s="37">
        <v>1</v>
      </c>
      <c r="P81" s="37">
        <v>0</v>
      </c>
      <c r="Q81" s="37">
        <v>0</v>
      </c>
      <c r="R81" s="37">
        <v>0</v>
      </c>
      <c r="S81" s="37">
        <v>0</v>
      </c>
      <c r="T81" s="22">
        <v>0</v>
      </c>
      <c r="U81" s="24">
        <v>1</v>
      </c>
      <c r="V81" s="76">
        <v>1</v>
      </c>
      <c r="W81" s="71">
        <f t="shared" si="3"/>
        <v>0.81009928992418767</v>
      </c>
      <c r="X81" s="68">
        <f t="shared" si="4"/>
        <v>0.69213066197918216</v>
      </c>
      <c r="Y81" s="109">
        <f t="shared" si="5"/>
        <v>-0.3679805232993299</v>
      </c>
    </row>
    <row r="82" spans="2:25" x14ac:dyDescent="0.25">
      <c r="B82" s="26">
        <f>IF('Training Data'!A79="M",1,0)</f>
        <v>0</v>
      </c>
      <c r="C82" s="22">
        <f>IF('Training Data'!A79="F",1,0)</f>
        <v>1</v>
      </c>
      <c r="D82" s="26">
        <f>IF('Training Data'!$B79="H",1,0)</f>
        <v>0</v>
      </c>
      <c r="E82" s="22">
        <f>IF('Training Data'!$B79="A",1,0)</f>
        <v>1</v>
      </c>
      <c r="F82" s="37">
        <v>1</v>
      </c>
      <c r="G82" s="37">
        <v>0</v>
      </c>
      <c r="H82" s="37">
        <v>0</v>
      </c>
      <c r="I82" s="37">
        <v>0</v>
      </c>
      <c r="J82" s="37">
        <v>0</v>
      </c>
      <c r="K82" s="37">
        <v>0</v>
      </c>
      <c r="L82" s="37">
        <v>0</v>
      </c>
      <c r="M82" s="37">
        <v>0</v>
      </c>
      <c r="N82" s="37">
        <v>0</v>
      </c>
      <c r="O82" s="37">
        <v>0</v>
      </c>
      <c r="P82" s="37">
        <v>0</v>
      </c>
      <c r="Q82" s="37">
        <v>0</v>
      </c>
      <c r="R82" s="37">
        <v>0</v>
      </c>
      <c r="S82" s="37">
        <v>0</v>
      </c>
      <c r="T82" s="22">
        <v>1</v>
      </c>
      <c r="U82" s="24">
        <v>1</v>
      </c>
      <c r="V82" s="76">
        <v>1</v>
      </c>
      <c r="W82" s="71">
        <f t="shared" si="3"/>
        <v>4.0467813525388969</v>
      </c>
      <c r="X82" s="68">
        <f t="shared" si="4"/>
        <v>0.98282170999069296</v>
      </c>
      <c r="Y82" s="109">
        <f t="shared" si="5"/>
        <v>-1.7327548641472058E-2</v>
      </c>
    </row>
    <row r="83" spans="2:25" x14ac:dyDescent="0.25">
      <c r="B83" s="26">
        <f>IF('Training Data'!A80="M",1,0)</f>
        <v>0</v>
      </c>
      <c r="C83" s="22">
        <f>IF('Training Data'!A80="F",1,0)</f>
        <v>1</v>
      </c>
      <c r="D83" s="26">
        <f>IF('Training Data'!$B80="H",1,0)</f>
        <v>0</v>
      </c>
      <c r="E83" s="22">
        <f>IF('Training Data'!$B80="A",1,0)</f>
        <v>0</v>
      </c>
      <c r="F83" s="37">
        <v>0</v>
      </c>
      <c r="G83" s="37">
        <v>0</v>
      </c>
      <c r="H83" s="37">
        <v>0</v>
      </c>
      <c r="I83" s="37">
        <v>1</v>
      </c>
      <c r="J83" s="37">
        <v>0</v>
      </c>
      <c r="K83" s="37">
        <v>0</v>
      </c>
      <c r="L83" s="37">
        <v>0</v>
      </c>
      <c r="M83" s="37">
        <v>0</v>
      </c>
      <c r="N83" s="37">
        <v>0</v>
      </c>
      <c r="O83" s="37">
        <v>0</v>
      </c>
      <c r="P83" s="37">
        <v>0</v>
      </c>
      <c r="Q83" s="37">
        <v>0</v>
      </c>
      <c r="R83" s="37">
        <v>0</v>
      </c>
      <c r="S83" s="37">
        <v>0</v>
      </c>
      <c r="T83" s="22">
        <v>0</v>
      </c>
      <c r="U83" s="24">
        <v>1</v>
      </c>
      <c r="V83" s="76">
        <v>1</v>
      </c>
      <c r="W83" s="71">
        <f t="shared" si="3"/>
        <v>4.136249054952966</v>
      </c>
      <c r="X83" s="68">
        <f t="shared" si="4"/>
        <v>0.98426873846727492</v>
      </c>
      <c r="Y83" s="109">
        <f t="shared" si="5"/>
        <v>-1.5856311018688726E-2</v>
      </c>
    </row>
    <row r="84" spans="2:25" x14ac:dyDescent="0.25">
      <c r="B84" s="26">
        <f>IF('Training Data'!A81="M",1,0)</f>
        <v>0</v>
      </c>
      <c r="C84" s="22">
        <f>IF('Training Data'!A81="F",1,0)</f>
        <v>1</v>
      </c>
      <c r="D84" s="26">
        <f>IF('Training Data'!$B81="H",1,0)</f>
        <v>0</v>
      </c>
      <c r="E84" s="22">
        <f>IF('Training Data'!$B81="A",1,0)</f>
        <v>1</v>
      </c>
      <c r="F84" s="37">
        <v>0</v>
      </c>
      <c r="G84" s="37">
        <v>0</v>
      </c>
      <c r="H84" s="37">
        <v>0</v>
      </c>
      <c r="I84" s="37">
        <v>0</v>
      </c>
      <c r="J84" s="37">
        <v>1</v>
      </c>
      <c r="K84" s="37">
        <v>0</v>
      </c>
      <c r="L84" s="37">
        <v>0</v>
      </c>
      <c r="M84" s="37">
        <v>0</v>
      </c>
      <c r="N84" s="37">
        <v>0</v>
      </c>
      <c r="O84" s="37">
        <v>0</v>
      </c>
      <c r="P84" s="37">
        <v>0</v>
      </c>
      <c r="Q84" s="37">
        <v>0</v>
      </c>
      <c r="R84" s="37">
        <v>0</v>
      </c>
      <c r="S84" s="37">
        <v>0</v>
      </c>
      <c r="T84" s="22">
        <v>0</v>
      </c>
      <c r="U84" s="24">
        <v>1</v>
      </c>
      <c r="V84" s="76">
        <v>1</v>
      </c>
      <c r="W84" s="71">
        <f t="shared" si="3"/>
        <v>2.1149825581011616</v>
      </c>
      <c r="X84" s="68">
        <f t="shared" si="4"/>
        <v>0.89235089813400892</v>
      </c>
      <c r="Y84" s="109">
        <f t="shared" si="5"/>
        <v>-0.11389584019884755</v>
      </c>
    </row>
    <row r="85" spans="2:25" x14ac:dyDescent="0.25">
      <c r="B85" s="26">
        <f>IF('Training Data'!A82="M",1,0)</f>
        <v>0</v>
      </c>
      <c r="C85" s="22">
        <f>IF('Training Data'!A82="F",1,0)</f>
        <v>1</v>
      </c>
      <c r="D85" s="26">
        <f>IF('Training Data'!$B82="H",1,0)</f>
        <v>1</v>
      </c>
      <c r="E85" s="22">
        <f>IF('Training Data'!$B82="A",1,0)</f>
        <v>0</v>
      </c>
      <c r="F85" s="37">
        <v>0</v>
      </c>
      <c r="G85" s="37">
        <v>0</v>
      </c>
      <c r="H85" s="37">
        <v>0</v>
      </c>
      <c r="I85" s="37">
        <v>0</v>
      </c>
      <c r="J85" s="37">
        <v>0</v>
      </c>
      <c r="K85" s="37">
        <v>0</v>
      </c>
      <c r="L85" s="37">
        <v>0</v>
      </c>
      <c r="M85" s="37">
        <v>0</v>
      </c>
      <c r="N85" s="37">
        <v>0</v>
      </c>
      <c r="O85" s="37">
        <v>0</v>
      </c>
      <c r="P85" s="37">
        <v>0</v>
      </c>
      <c r="Q85" s="37">
        <v>0</v>
      </c>
      <c r="R85" s="37">
        <v>1</v>
      </c>
      <c r="S85" s="37">
        <v>0</v>
      </c>
      <c r="T85" s="22">
        <v>0</v>
      </c>
      <c r="U85" s="24">
        <v>1</v>
      </c>
      <c r="V85" s="76">
        <v>1</v>
      </c>
      <c r="W85" s="71">
        <f t="shared" si="3"/>
        <v>0.72584973979466216</v>
      </c>
      <c r="X85" s="68">
        <f t="shared" si="4"/>
        <v>0.6738938666425579</v>
      </c>
      <c r="Y85" s="109">
        <f t="shared" si="5"/>
        <v>-0.39468264835857975</v>
      </c>
    </row>
    <row r="86" spans="2:25" x14ac:dyDescent="0.25">
      <c r="B86" s="26">
        <f>IF('Training Data'!A83="M",1,0)</f>
        <v>1</v>
      </c>
      <c r="C86" s="22">
        <f>IF('Training Data'!A83="F",1,0)</f>
        <v>0</v>
      </c>
      <c r="D86" s="26">
        <f>IF('Training Data'!$B83="H",1,0)</f>
        <v>1</v>
      </c>
      <c r="E86" s="22">
        <f>IF('Training Data'!$B83="A",1,0)</f>
        <v>0</v>
      </c>
      <c r="F86" s="37">
        <v>0</v>
      </c>
      <c r="G86" s="37">
        <v>0</v>
      </c>
      <c r="H86" s="37">
        <v>0</v>
      </c>
      <c r="I86" s="37">
        <v>0</v>
      </c>
      <c r="J86" s="37">
        <v>0</v>
      </c>
      <c r="K86" s="37">
        <v>1</v>
      </c>
      <c r="L86" s="37">
        <v>0</v>
      </c>
      <c r="M86" s="37">
        <v>0</v>
      </c>
      <c r="N86" s="37">
        <v>0</v>
      </c>
      <c r="O86" s="37">
        <v>0</v>
      </c>
      <c r="P86" s="37">
        <v>0</v>
      </c>
      <c r="Q86" s="37">
        <v>0</v>
      </c>
      <c r="R86" s="37">
        <v>0</v>
      </c>
      <c r="S86" s="37">
        <v>0</v>
      </c>
      <c r="T86" s="22">
        <v>0</v>
      </c>
      <c r="U86" s="24">
        <v>1</v>
      </c>
      <c r="V86" s="76">
        <v>1</v>
      </c>
      <c r="W86" s="71">
        <f t="shared" si="3"/>
        <v>2.0619896674706402</v>
      </c>
      <c r="X86" s="68">
        <f t="shared" si="4"/>
        <v>0.8871535133201639</v>
      </c>
      <c r="Y86" s="109">
        <f t="shared" si="5"/>
        <v>-0.11973724138800135</v>
      </c>
    </row>
    <row r="87" spans="2:25" x14ac:dyDescent="0.25">
      <c r="B87" s="26">
        <f>IF('Training Data'!A84="M",1,0)</f>
        <v>0</v>
      </c>
      <c r="C87" s="22">
        <f>IF('Training Data'!A84="F",1,0)</f>
        <v>0</v>
      </c>
      <c r="D87" s="26">
        <f>IF('Training Data'!$B84="H",1,0)</f>
        <v>0</v>
      </c>
      <c r="E87" s="22">
        <f>IF('Training Data'!$B84="A",1,0)</f>
        <v>0</v>
      </c>
      <c r="F87" s="37">
        <v>1</v>
      </c>
      <c r="G87" s="37">
        <v>0</v>
      </c>
      <c r="H87" s="37">
        <v>0</v>
      </c>
      <c r="I87" s="37">
        <v>0</v>
      </c>
      <c r="J87" s="37">
        <v>0</v>
      </c>
      <c r="K87" s="37">
        <v>0</v>
      </c>
      <c r="L87" s="37">
        <v>0</v>
      </c>
      <c r="M87" s="37">
        <v>1</v>
      </c>
      <c r="N87" s="37">
        <v>0</v>
      </c>
      <c r="O87" s="37">
        <v>0</v>
      </c>
      <c r="P87" s="37">
        <v>0</v>
      </c>
      <c r="Q87" s="37">
        <v>0</v>
      </c>
      <c r="R87" s="37">
        <v>0</v>
      </c>
      <c r="S87" s="37">
        <v>0</v>
      </c>
      <c r="T87" s="22">
        <v>0</v>
      </c>
      <c r="U87" s="24">
        <v>1</v>
      </c>
      <c r="V87" s="76">
        <v>1</v>
      </c>
      <c r="W87" s="71">
        <f t="shared" si="3"/>
        <v>4.8368058374584191</v>
      </c>
      <c r="X87" s="68">
        <f t="shared" si="4"/>
        <v>0.99213007615012672</v>
      </c>
      <c r="Y87" s="109">
        <f t="shared" si="5"/>
        <v>-7.90105514207806E-3</v>
      </c>
    </row>
    <row r="88" spans="2:25" x14ac:dyDescent="0.25">
      <c r="B88" s="26">
        <f>IF('Training Data'!A85="M",1,0)</f>
        <v>0</v>
      </c>
      <c r="C88" s="22">
        <f>IF('Training Data'!A85="F",1,0)</f>
        <v>1</v>
      </c>
      <c r="D88" s="26">
        <f>IF('Training Data'!$B85="H",1,0)</f>
        <v>0</v>
      </c>
      <c r="E88" s="22">
        <f>IF('Training Data'!$B85="A",1,0)</f>
        <v>1</v>
      </c>
      <c r="F88" s="37">
        <v>0</v>
      </c>
      <c r="G88" s="37">
        <v>0</v>
      </c>
      <c r="H88" s="37">
        <v>1</v>
      </c>
      <c r="I88" s="37">
        <v>0</v>
      </c>
      <c r="J88" s="37">
        <v>0</v>
      </c>
      <c r="K88" s="37">
        <v>0</v>
      </c>
      <c r="L88" s="37">
        <v>0</v>
      </c>
      <c r="M88" s="37">
        <v>0</v>
      </c>
      <c r="N88" s="37">
        <v>0</v>
      </c>
      <c r="O88" s="37">
        <v>0</v>
      </c>
      <c r="P88" s="37">
        <v>0</v>
      </c>
      <c r="Q88" s="37">
        <v>0</v>
      </c>
      <c r="R88" s="37">
        <v>0</v>
      </c>
      <c r="S88" s="37">
        <v>0</v>
      </c>
      <c r="T88" s="22">
        <v>0</v>
      </c>
      <c r="U88" s="24">
        <v>1</v>
      </c>
      <c r="V88" s="76">
        <v>1</v>
      </c>
      <c r="W88" s="71">
        <f t="shared" si="3"/>
        <v>-2.5230052193246428</v>
      </c>
      <c r="X88" s="68">
        <f t="shared" si="4"/>
        <v>7.4261082721284066E-2</v>
      </c>
      <c r="Y88" s="109">
        <f t="shared" si="5"/>
        <v>-2.6001682501983119</v>
      </c>
    </row>
    <row r="89" spans="2:25" x14ac:dyDescent="0.25">
      <c r="B89" s="26">
        <f>IF('Training Data'!A86="M",1,0)</f>
        <v>0</v>
      </c>
      <c r="C89" s="22">
        <f>IF('Training Data'!A86="F",1,0)</f>
        <v>1</v>
      </c>
      <c r="D89" s="26">
        <f>IF('Training Data'!$B86="H",1,0)</f>
        <v>1</v>
      </c>
      <c r="E89" s="22">
        <f>IF('Training Data'!$B86="A",1,0)</f>
        <v>0</v>
      </c>
      <c r="F89" s="37">
        <v>0</v>
      </c>
      <c r="G89" s="37">
        <v>0</v>
      </c>
      <c r="H89" s="37">
        <v>0</v>
      </c>
      <c r="I89" s="37">
        <v>0</v>
      </c>
      <c r="J89" s="37">
        <v>0</v>
      </c>
      <c r="K89" s="37">
        <v>0</v>
      </c>
      <c r="L89" s="37">
        <v>0</v>
      </c>
      <c r="M89" s="37">
        <v>1</v>
      </c>
      <c r="N89" s="37">
        <v>0</v>
      </c>
      <c r="O89" s="37">
        <v>0</v>
      </c>
      <c r="P89" s="37">
        <v>0</v>
      </c>
      <c r="Q89" s="37">
        <v>0</v>
      </c>
      <c r="R89" s="37">
        <v>1</v>
      </c>
      <c r="S89" s="37">
        <v>0</v>
      </c>
      <c r="T89" s="22">
        <v>0</v>
      </c>
      <c r="U89" s="24">
        <v>1</v>
      </c>
      <c r="V89" s="76">
        <v>1</v>
      </c>
      <c r="W89" s="71">
        <f t="shared" si="3"/>
        <v>2.684551330516824</v>
      </c>
      <c r="X89" s="68">
        <f t="shared" si="4"/>
        <v>0.93610887525167741</v>
      </c>
      <c r="Y89" s="109">
        <f t="shared" si="5"/>
        <v>-6.6023489555827722E-2</v>
      </c>
    </row>
    <row r="90" spans="2:25" x14ac:dyDescent="0.25">
      <c r="B90" s="26">
        <f>IF('Training Data'!A87="M",1,0)</f>
        <v>0</v>
      </c>
      <c r="C90" s="22">
        <f>IF('Training Data'!A87="F",1,0)</f>
        <v>1</v>
      </c>
      <c r="D90" s="26">
        <f>IF('Training Data'!$B87="H",1,0)</f>
        <v>0</v>
      </c>
      <c r="E90" s="22">
        <f>IF('Training Data'!$B87="A",1,0)</f>
        <v>1</v>
      </c>
      <c r="F90" s="37">
        <v>1</v>
      </c>
      <c r="G90" s="37">
        <v>0</v>
      </c>
      <c r="H90" s="37">
        <v>0</v>
      </c>
      <c r="I90" s="37">
        <v>1</v>
      </c>
      <c r="J90" s="37">
        <v>1</v>
      </c>
      <c r="K90" s="37">
        <v>0</v>
      </c>
      <c r="L90" s="37">
        <v>0</v>
      </c>
      <c r="M90" s="37">
        <v>1</v>
      </c>
      <c r="N90" s="37">
        <v>0</v>
      </c>
      <c r="O90" s="37">
        <v>1</v>
      </c>
      <c r="P90" s="37">
        <v>0</v>
      </c>
      <c r="Q90" s="37">
        <v>0</v>
      </c>
      <c r="R90" s="37">
        <v>0</v>
      </c>
      <c r="S90" s="37">
        <v>0</v>
      </c>
      <c r="T90" s="22">
        <v>0</v>
      </c>
      <c r="U90" s="24">
        <v>1</v>
      </c>
      <c r="V90" s="76">
        <v>1</v>
      </c>
      <c r="W90" s="71">
        <f t="shared" si="3"/>
        <v>11.705797798688245</v>
      </c>
      <c r="X90" s="68">
        <f t="shared" si="4"/>
        <v>0.99999175419559982</v>
      </c>
      <c r="Y90" s="109">
        <f t="shared" si="5"/>
        <v>-8.2458383970074075E-6</v>
      </c>
    </row>
    <row r="91" spans="2:25" x14ac:dyDescent="0.25">
      <c r="B91" s="26">
        <f>IF('Training Data'!A88="M",1,0)</f>
        <v>0</v>
      </c>
      <c r="C91" s="22">
        <f>IF('Training Data'!A88="F",1,0)</f>
        <v>0</v>
      </c>
      <c r="D91" s="26">
        <f>IF('Training Data'!$B88="H",1,0)</f>
        <v>0</v>
      </c>
      <c r="E91" s="22">
        <f>IF('Training Data'!$B88="A",1,0)</f>
        <v>1</v>
      </c>
      <c r="F91" s="37">
        <v>0</v>
      </c>
      <c r="G91" s="37">
        <v>0</v>
      </c>
      <c r="H91" s="37">
        <v>0</v>
      </c>
      <c r="I91" s="37">
        <v>0</v>
      </c>
      <c r="J91" s="37">
        <v>0</v>
      </c>
      <c r="K91" s="37">
        <v>0</v>
      </c>
      <c r="L91" s="37">
        <v>0</v>
      </c>
      <c r="M91" s="37">
        <v>0</v>
      </c>
      <c r="N91" s="37">
        <v>0</v>
      </c>
      <c r="O91" s="37">
        <v>0</v>
      </c>
      <c r="P91" s="37">
        <v>0</v>
      </c>
      <c r="Q91" s="37">
        <v>0</v>
      </c>
      <c r="R91" s="37">
        <v>0</v>
      </c>
      <c r="S91" s="37">
        <v>0</v>
      </c>
      <c r="T91" s="22">
        <v>0</v>
      </c>
      <c r="U91" s="24">
        <v>1</v>
      </c>
      <c r="V91" s="76">
        <v>1</v>
      </c>
      <c r="W91" s="71">
        <f t="shared" si="3"/>
        <v>6.7696169275177409E-2</v>
      </c>
      <c r="X91" s="68">
        <f t="shared" si="4"/>
        <v>0.51691758202804816</v>
      </c>
      <c r="Y91" s="109">
        <f t="shared" si="5"/>
        <v>-0.65987183298824148</v>
      </c>
    </row>
    <row r="92" spans="2:25" x14ac:dyDescent="0.25">
      <c r="B92" s="26">
        <f>IF('Training Data'!A89="M",1,0)</f>
        <v>0</v>
      </c>
      <c r="C92" s="22">
        <f>IF('Training Data'!A89="F",1,0)</f>
        <v>1</v>
      </c>
      <c r="D92" s="26">
        <f>IF('Training Data'!$B89="H",1,0)</f>
        <v>1</v>
      </c>
      <c r="E92" s="22">
        <f>IF('Training Data'!$B89="A",1,0)</f>
        <v>0</v>
      </c>
      <c r="F92" s="37">
        <v>1</v>
      </c>
      <c r="G92" s="37">
        <v>0</v>
      </c>
      <c r="H92" s="37">
        <v>0</v>
      </c>
      <c r="I92" s="37">
        <v>0</v>
      </c>
      <c r="J92" s="37">
        <v>1</v>
      </c>
      <c r="K92" s="37">
        <v>0</v>
      </c>
      <c r="L92" s="37">
        <v>0</v>
      </c>
      <c r="M92" s="37">
        <v>0</v>
      </c>
      <c r="N92" s="37">
        <v>0</v>
      </c>
      <c r="O92" s="37">
        <v>1</v>
      </c>
      <c r="P92" s="37">
        <v>0</v>
      </c>
      <c r="Q92" s="37">
        <v>0</v>
      </c>
      <c r="R92" s="37">
        <v>1</v>
      </c>
      <c r="S92" s="37">
        <v>0</v>
      </c>
      <c r="T92" s="22">
        <v>0</v>
      </c>
      <c r="U92" s="24">
        <v>1</v>
      </c>
      <c r="V92" s="76">
        <v>1</v>
      </c>
      <c r="W92" s="71">
        <f t="shared" si="3"/>
        <v>6.8067563291407573</v>
      </c>
      <c r="X92" s="68">
        <f t="shared" si="4"/>
        <v>0.9988949470130255</v>
      </c>
      <c r="Y92" s="109">
        <f t="shared" si="5"/>
        <v>-1.1056640082085446E-3</v>
      </c>
    </row>
    <row r="93" spans="2:25" x14ac:dyDescent="0.25">
      <c r="B93" s="26">
        <f>IF('Training Data'!A90="M",1,0)</f>
        <v>0</v>
      </c>
      <c r="C93" s="22">
        <f>IF('Training Data'!A90="F",1,0)</f>
        <v>0</v>
      </c>
      <c r="D93" s="26">
        <f>IF('Training Data'!$B90="H",1,0)</f>
        <v>0</v>
      </c>
      <c r="E93" s="22">
        <f>IF('Training Data'!$B90="A",1,0)</f>
        <v>1</v>
      </c>
      <c r="F93" s="37">
        <v>0</v>
      </c>
      <c r="G93" s="37">
        <v>0</v>
      </c>
      <c r="H93" s="37">
        <v>0</v>
      </c>
      <c r="I93" s="37">
        <v>0</v>
      </c>
      <c r="J93" s="37">
        <v>0</v>
      </c>
      <c r="K93" s="37">
        <v>0</v>
      </c>
      <c r="L93" s="37">
        <v>0</v>
      </c>
      <c r="M93" s="37">
        <v>0</v>
      </c>
      <c r="N93" s="37">
        <v>1</v>
      </c>
      <c r="O93" s="37">
        <v>0</v>
      </c>
      <c r="P93" s="37">
        <v>0</v>
      </c>
      <c r="Q93" s="37">
        <v>0</v>
      </c>
      <c r="R93" s="37">
        <v>0</v>
      </c>
      <c r="S93" s="37">
        <v>0</v>
      </c>
      <c r="T93" s="22">
        <v>0</v>
      </c>
      <c r="U93" s="24">
        <v>1</v>
      </c>
      <c r="V93" s="76">
        <v>1</v>
      </c>
      <c r="W93" s="71">
        <f t="shared" si="3"/>
        <v>1.0898068658535975</v>
      </c>
      <c r="X93" s="68">
        <f t="shared" si="4"/>
        <v>0.74834535144339043</v>
      </c>
      <c r="Y93" s="109">
        <f t="shared" si="5"/>
        <v>-0.28989070776758424</v>
      </c>
    </row>
    <row r="94" spans="2:25" x14ac:dyDescent="0.25">
      <c r="B94" s="26">
        <f>IF('Training Data'!A91="M",1,0)</f>
        <v>1</v>
      </c>
      <c r="C94" s="22">
        <f>IF('Training Data'!A91="F",1,0)</f>
        <v>0</v>
      </c>
      <c r="D94" s="26">
        <f>IF('Training Data'!$B91="H",1,0)</f>
        <v>1</v>
      </c>
      <c r="E94" s="22">
        <f>IF('Training Data'!$B91="A",1,0)</f>
        <v>0</v>
      </c>
      <c r="F94" s="37">
        <v>1</v>
      </c>
      <c r="G94" s="37">
        <v>0</v>
      </c>
      <c r="H94" s="37">
        <v>1</v>
      </c>
      <c r="I94" s="37">
        <v>0</v>
      </c>
      <c r="J94" s="37">
        <v>0</v>
      </c>
      <c r="K94" s="37">
        <v>1</v>
      </c>
      <c r="L94" s="37">
        <v>0</v>
      </c>
      <c r="M94" s="37">
        <v>0</v>
      </c>
      <c r="N94" s="37">
        <v>0</v>
      </c>
      <c r="O94" s="37">
        <v>0</v>
      </c>
      <c r="P94" s="37">
        <v>0</v>
      </c>
      <c r="Q94" s="37">
        <v>0</v>
      </c>
      <c r="R94" s="37">
        <v>0</v>
      </c>
      <c r="S94" s="37">
        <v>0</v>
      </c>
      <c r="T94" s="22">
        <v>0</v>
      </c>
      <c r="U94" s="24">
        <v>1</v>
      </c>
      <c r="V94" s="76">
        <v>1</v>
      </c>
      <c r="W94" s="71">
        <f t="shared" si="3"/>
        <v>2.2870711393704219</v>
      </c>
      <c r="X94" s="68">
        <f t="shared" si="4"/>
        <v>0.9078006009507269</v>
      </c>
      <c r="Y94" s="109">
        <f t="shared" si="5"/>
        <v>-9.6730526974171477E-2</v>
      </c>
    </row>
    <row r="95" spans="2:25" x14ac:dyDescent="0.25">
      <c r="B95" s="26">
        <f>IF('Training Data'!A92="M",1,0)</f>
        <v>0</v>
      </c>
      <c r="C95" s="22">
        <f>IF('Training Data'!A92="F",1,0)</f>
        <v>1</v>
      </c>
      <c r="D95" s="26">
        <f>IF('Training Data'!$B92="H",1,0)</f>
        <v>0</v>
      </c>
      <c r="E95" s="22">
        <f>IF('Training Data'!$B92="A",1,0)</f>
        <v>1</v>
      </c>
      <c r="F95" s="37">
        <v>0</v>
      </c>
      <c r="G95" s="37">
        <v>0</v>
      </c>
      <c r="H95" s="37">
        <v>0</v>
      </c>
      <c r="I95" s="37">
        <v>0</v>
      </c>
      <c r="J95" s="37">
        <v>1</v>
      </c>
      <c r="K95" s="37">
        <v>0</v>
      </c>
      <c r="L95" s="37">
        <v>0</v>
      </c>
      <c r="M95" s="37">
        <v>0</v>
      </c>
      <c r="N95" s="37">
        <v>0</v>
      </c>
      <c r="O95" s="37">
        <v>0</v>
      </c>
      <c r="P95" s="37">
        <v>0</v>
      </c>
      <c r="Q95" s="37">
        <v>0</v>
      </c>
      <c r="R95" s="37">
        <v>0</v>
      </c>
      <c r="S95" s="37">
        <v>0</v>
      </c>
      <c r="T95" s="22">
        <v>0</v>
      </c>
      <c r="U95" s="24">
        <v>1</v>
      </c>
      <c r="V95" s="76">
        <v>1</v>
      </c>
      <c r="W95" s="71">
        <f t="shared" si="3"/>
        <v>2.1149825581011616</v>
      </c>
      <c r="X95" s="68">
        <f t="shared" si="4"/>
        <v>0.89235089813400892</v>
      </c>
      <c r="Y95" s="109">
        <f t="shared" si="5"/>
        <v>-0.11389584019884755</v>
      </c>
    </row>
    <row r="96" spans="2:25" x14ac:dyDescent="0.25">
      <c r="B96" s="26">
        <f>IF('Training Data'!A93="M",1,0)</f>
        <v>0</v>
      </c>
      <c r="C96" s="22">
        <f>IF('Training Data'!A93="F",1,0)</f>
        <v>1</v>
      </c>
      <c r="D96" s="26">
        <f>IF('Training Data'!$B93="H",1,0)</f>
        <v>1</v>
      </c>
      <c r="E96" s="22">
        <f>IF('Training Data'!$B93="A",1,0)</f>
        <v>0</v>
      </c>
      <c r="F96" s="37">
        <v>0</v>
      </c>
      <c r="G96" s="37">
        <v>0</v>
      </c>
      <c r="H96" s="37">
        <v>0</v>
      </c>
      <c r="I96" s="37">
        <v>1</v>
      </c>
      <c r="J96" s="37">
        <v>0</v>
      </c>
      <c r="K96" s="37">
        <v>0</v>
      </c>
      <c r="L96" s="37">
        <v>0</v>
      </c>
      <c r="M96" s="37">
        <v>1</v>
      </c>
      <c r="N96" s="37">
        <v>0</v>
      </c>
      <c r="O96" s="37">
        <v>0</v>
      </c>
      <c r="P96" s="37">
        <v>0</v>
      </c>
      <c r="Q96" s="37">
        <v>0</v>
      </c>
      <c r="R96" s="37">
        <v>0</v>
      </c>
      <c r="S96" s="37">
        <v>1</v>
      </c>
      <c r="T96" s="22">
        <v>1</v>
      </c>
      <c r="U96" s="24">
        <v>1</v>
      </c>
      <c r="V96" s="76">
        <v>1</v>
      </c>
      <c r="W96" s="71">
        <f t="shared" si="3"/>
        <v>5.9862591360457014</v>
      </c>
      <c r="X96" s="68">
        <f t="shared" si="4"/>
        <v>0.99749325211950368</v>
      </c>
      <c r="Y96" s="109">
        <f t="shared" si="5"/>
        <v>-2.5098950334773544E-3</v>
      </c>
    </row>
    <row r="97" spans="2:25" x14ac:dyDescent="0.25">
      <c r="B97" s="26">
        <f>IF('Training Data'!A94="M",1,0)</f>
        <v>0</v>
      </c>
      <c r="C97" s="22">
        <f>IF('Training Data'!A94="F",1,0)</f>
        <v>1</v>
      </c>
      <c r="D97" s="26">
        <f>IF('Training Data'!$B94="H",1,0)</f>
        <v>0</v>
      </c>
      <c r="E97" s="22">
        <f>IF('Training Data'!$B94="A",1,0)</f>
        <v>1</v>
      </c>
      <c r="F97" s="37">
        <v>0</v>
      </c>
      <c r="G97" s="37">
        <v>0</v>
      </c>
      <c r="H97" s="37">
        <v>0</v>
      </c>
      <c r="I97" s="37">
        <v>0</v>
      </c>
      <c r="J97" s="37">
        <v>0</v>
      </c>
      <c r="K97" s="37">
        <v>0</v>
      </c>
      <c r="L97" s="37">
        <v>0</v>
      </c>
      <c r="M97" s="37">
        <v>0</v>
      </c>
      <c r="N97" s="37">
        <v>0</v>
      </c>
      <c r="O97" s="37">
        <v>1</v>
      </c>
      <c r="P97" s="37">
        <v>0</v>
      </c>
      <c r="Q97" s="37">
        <v>0</v>
      </c>
      <c r="R97" s="37">
        <v>1</v>
      </c>
      <c r="S97" s="37">
        <v>0</v>
      </c>
      <c r="T97" s="22">
        <v>0</v>
      </c>
      <c r="U97" s="24">
        <v>1</v>
      </c>
      <c r="V97" s="76">
        <v>1</v>
      </c>
      <c r="W97" s="71">
        <f t="shared" si="3"/>
        <v>2.1143297676123938</v>
      </c>
      <c r="X97" s="68">
        <f t="shared" si="4"/>
        <v>0.8922881745124942</v>
      </c>
      <c r="Y97" s="109">
        <f t="shared" si="5"/>
        <v>-0.11396613297961418</v>
      </c>
    </row>
    <row r="98" spans="2:25" x14ac:dyDescent="0.25">
      <c r="B98" s="26">
        <f>IF('Training Data'!A95="M",1,0)</f>
        <v>1</v>
      </c>
      <c r="C98" s="22">
        <f>IF('Training Data'!A95="F",1,0)</f>
        <v>0</v>
      </c>
      <c r="D98" s="26">
        <f>IF('Training Data'!$B95="H",1,0)</f>
        <v>1</v>
      </c>
      <c r="E98" s="22">
        <f>IF('Training Data'!$B95="A",1,0)</f>
        <v>0</v>
      </c>
      <c r="F98" s="37">
        <v>0</v>
      </c>
      <c r="G98" s="37">
        <v>0</v>
      </c>
      <c r="H98" s="37">
        <v>1</v>
      </c>
      <c r="I98" s="37">
        <v>0</v>
      </c>
      <c r="J98" s="37">
        <v>0</v>
      </c>
      <c r="K98" s="37">
        <v>0</v>
      </c>
      <c r="L98" s="37">
        <v>0</v>
      </c>
      <c r="M98" s="37">
        <v>0</v>
      </c>
      <c r="N98" s="37">
        <v>0</v>
      </c>
      <c r="O98" s="37">
        <v>0</v>
      </c>
      <c r="P98" s="37">
        <v>0</v>
      </c>
      <c r="Q98" s="37">
        <v>0</v>
      </c>
      <c r="R98" s="37">
        <v>1</v>
      </c>
      <c r="S98" s="37">
        <v>0</v>
      </c>
      <c r="T98" s="22">
        <v>1</v>
      </c>
      <c r="U98" s="24">
        <v>1</v>
      </c>
      <c r="V98" s="76">
        <v>1</v>
      </c>
      <c r="W98" s="71">
        <f t="shared" si="3"/>
        <v>0.30561546858875932</v>
      </c>
      <c r="X98" s="68">
        <f t="shared" si="4"/>
        <v>0.57581468756843102</v>
      </c>
      <c r="Y98" s="109">
        <f t="shared" si="5"/>
        <v>-0.55196939302165771</v>
      </c>
    </row>
    <row r="99" spans="2:25" x14ac:dyDescent="0.25">
      <c r="B99" s="26">
        <f>IF('Training Data'!A96="M",1,0)</f>
        <v>1</v>
      </c>
      <c r="C99" s="22">
        <f>IF('Training Data'!A96="F",1,0)</f>
        <v>0</v>
      </c>
      <c r="D99" s="26">
        <f>IF('Training Data'!$B96="H",1,0)</f>
        <v>0</v>
      </c>
      <c r="E99" s="22">
        <f>IF('Training Data'!$B96="A",1,0)</f>
        <v>1</v>
      </c>
      <c r="F99" s="37">
        <v>0</v>
      </c>
      <c r="G99" s="37">
        <v>0</v>
      </c>
      <c r="H99" s="37">
        <v>0</v>
      </c>
      <c r="I99" s="37">
        <v>0</v>
      </c>
      <c r="J99" s="37">
        <v>0</v>
      </c>
      <c r="K99" s="37">
        <v>0</v>
      </c>
      <c r="L99" s="37">
        <v>0</v>
      </c>
      <c r="M99" s="37">
        <v>0</v>
      </c>
      <c r="N99" s="37">
        <v>0</v>
      </c>
      <c r="O99" s="37">
        <v>0</v>
      </c>
      <c r="P99" s="37">
        <v>0</v>
      </c>
      <c r="Q99" s="37">
        <v>0</v>
      </c>
      <c r="R99" s="37">
        <v>0</v>
      </c>
      <c r="S99" s="37">
        <v>0</v>
      </c>
      <c r="T99" s="22">
        <v>0</v>
      </c>
      <c r="U99" s="24">
        <v>1</v>
      </c>
      <c r="V99" s="76">
        <v>1</v>
      </c>
      <c r="W99" s="71">
        <f t="shared" si="3"/>
        <v>-0.82687591358101864</v>
      </c>
      <c r="X99" s="68">
        <f t="shared" si="4"/>
        <v>0.30430604674667266</v>
      </c>
      <c r="Y99" s="109">
        <f t="shared" si="5"/>
        <v>-1.1897213512721265</v>
      </c>
    </row>
    <row r="100" spans="2:25" x14ac:dyDescent="0.25">
      <c r="B100" s="26">
        <f>IF('Training Data'!A97="M",1,0)</f>
        <v>0</v>
      </c>
      <c r="C100" s="22">
        <f>IF('Training Data'!A97="F",1,0)</f>
        <v>1</v>
      </c>
      <c r="D100" s="26">
        <f>IF('Training Data'!$B97="H",1,0)</f>
        <v>0</v>
      </c>
      <c r="E100" s="22">
        <f>IF('Training Data'!$B97="A",1,0)</f>
        <v>1</v>
      </c>
      <c r="F100" s="37">
        <v>0</v>
      </c>
      <c r="G100" s="37">
        <v>0</v>
      </c>
      <c r="H100" s="37">
        <v>0</v>
      </c>
      <c r="I100" s="37">
        <v>0</v>
      </c>
      <c r="J100" s="37">
        <v>1</v>
      </c>
      <c r="K100" s="37">
        <v>0</v>
      </c>
      <c r="L100" s="37">
        <v>0</v>
      </c>
      <c r="M100" s="37">
        <v>0</v>
      </c>
      <c r="N100" s="37">
        <v>0</v>
      </c>
      <c r="O100" s="37">
        <v>0</v>
      </c>
      <c r="P100" s="37">
        <v>0</v>
      </c>
      <c r="Q100" s="37">
        <v>0</v>
      </c>
      <c r="R100" s="37">
        <v>0</v>
      </c>
      <c r="S100" s="37">
        <v>0</v>
      </c>
      <c r="T100" s="22">
        <v>0</v>
      </c>
      <c r="U100" s="24">
        <v>1</v>
      </c>
      <c r="V100" s="76">
        <v>1</v>
      </c>
      <c r="W100" s="71">
        <f t="shared" si="3"/>
        <v>2.1149825581011616</v>
      </c>
      <c r="X100" s="68">
        <f t="shared" si="4"/>
        <v>0.89235089813400892</v>
      </c>
      <c r="Y100" s="109">
        <f t="shared" si="5"/>
        <v>-0.11389584019884755</v>
      </c>
    </row>
    <row r="101" spans="2:25" x14ac:dyDescent="0.25">
      <c r="B101" s="26">
        <f>IF('Training Data'!A98="M",1,0)</f>
        <v>0</v>
      </c>
      <c r="C101" s="22">
        <f>IF('Training Data'!A98="F",1,0)</f>
        <v>1</v>
      </c>
      <c r="D101" s="26">
        <f>IF('Training Data'!$B98="H",1,0)</f>
        <v>0</v>
      </c>
      <c r="E101" s="22">
        <f>IF('Training Data'!$B98="A",1,0)</f>
        <v>0</v>
      </c>
      <c r="F101" s="37">
        <v>0</v>
      </c>
      <c r="G101" s="37">
        <v>0</v>
      </c>
      <c r="H101" s="37">
        <v>0</v>
      </c>
      <c r="I101" s="37">
        <v>0</v>
      </c>
      <c r="J101" s="37">
        <v>0</v>
      </c>
      <c r="K101" s="37">
        <v>0</v>
      </c>
      <c r="L101" s="37">
        <v>0</v>
      </c>
      <c r="M101" s="37">
        <v>0</v>
      </c>
      <c r="N101" s="37">
        <v>0</v>
      </c>
      <c r="O101" s="37">
        <v>0</v>
      </c>
      <c r="P101" s="37">
        <v>0</v>
      </c>
      <c r="Q101" s="37">
        <v>0</v>
      </c>
      <c r="R101" s="37">
        <v>0</v>
      </c>
      <c r="S101" s="37">
        <v>0</v>
      </c>
      <c r="T101" s="22">
        <v>0</v>
      </c>
      <c r="U101" s="24">
        <v>1</v>
      </c>
      <c r="V101" s="76">
        <v>1</v>
      </c>
      <c r="W101" s="71">
        <f t="shared" si="3"/>
        <v>6.2321386236656118E-2</v>
      </c>
      <c r="X101" s="68">
        <f t="shared" si="4"/>
        <v>0.51557530573634103</v>
      </c>
      <c r="Y101" s="109">
        <f t="shared" si="5"/>
        <v>-0.66247190329149219</v>
      </c>
    </row>
    <row r="102" spans="2:25" x14ac:dyDescent="0.25">
      <c r="B102" s="26">
        <f>IF('Training Data'!A99="M",1,0)</f>
        <v>1</v>
      </c>
      <c r="C102" s="22">
        <f>IF('Training Data'!A99="F",1,0)</f>
        <v>0</v>
      </c>
      <c r="D102" s="26">
        <f>IF('Training Data'!$B99="H",1,0)</f>
        <v>1</v>
      </c>
      <c r="E102" s="22">
        <f>IF('Training Data'!$B99="A",1,0)</f>
        <v>0</v>
      </c>
      <c r="F102" s="37">
        <v>0</v>
      </c>
      <c r="G102" s="37">
        <v>0</v>
      </c>
      <c r="H102" s="37">
        <v>0</v>
      </c>
      <c r="I102" s="37">
        <v>1</v>
      </c>
      <c r="J102" s="37">
        <v>0</v>
      </c>
      <c r="K102" s="37">
        <v>0</v>
      </c>
      <c r="L102" s="37">
        <v>0</v>
      </c>
      <c r="M102" s="37">
        <v>0</v>
      </c>
      <c r="N102" s="37">
        <v>0</v>
      </c>
      <c r="O102" s="37">
        <v>0</v>
      </c>
      <c r="P102" s="37">
        <v>0</v>
      </c>
      <c r="Q102" s="37">
        <v>0</v>
      </c>
      <c r="R102" s="37">
        <v>1</v>
      </c>
      <c r="S102" s="37">
        <v>0</v>
      </c>
      <c r="T102" s="22">
        <v>0</v>
      </c>
      <c r="U102" s="24">
        <v>1</v>
      </c>
      <c r="V102" s="76">
        <v>1</v>
      </c>
      <c r="W102" s="71">
        <f t="shared" si="3"/>
        <v>4.3806395450262752</v>
      </c>
      <c r="X102" s="68">
        <f t="shared" si="4"/>
        <v>0.98763739639304338</v>
      </c>
      <c r="Y102" s="109">
        <f t="shared" si="5"/>
        <v>-1.2439656297426266E-2</v>
      </c>
    </row>
    <row r="103" spans="2:25" x14ac:dyDescent="0.25">
      <c r="B103" s="26">
        <f>IF('Training Data'!A100="M",1,0)</f>
        <v>0</v>
      </c>
      <c r="C103" s="22">
        <f>IF('Training Data'!A100="F",1,0)</f>
        <v>0</v>
      </c>
      <c r="D103" s="26">
        <f>IF('Training Data'!$B100="H",1,0)</f>
        <v>0</v>
      </c>
      <c r="E103" s="22">
        <f>IF('Training Data'!$B100="A",1,0)</f>
        <v>1</v>
      </c>
      <c r="F103" s="37">
        <v>0</v>
      </c>
      <c r="G103" s="37">
        <v>0</v>
      </c>
      <c r="H103" s="37">
        <v>1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22">
        <v>0</v>
      </c>
      <c r="U103" s="24">
        <v>1</v>
      </c>
      <c r="V103" s="76">
        <v>1</v>
      </c>
      <c r="W103" s="71">
        <f t="shared" si="3"/>
        <v>-2.0475709999531442</v>
      </c>
      <c r="X103" s="68">
        <f t="shared" si="4"/>
        <v>0.11429804840258834</v>
      </c>
      <c r="Y103" s="109">
        <f t="shared" si="5"/>
        <v>-2.1689457826701997</v>
      </c>
    </row>
    <row r="104" spans="2:25" x14ac:dyDescent="0.25">
      <c r="B104" s="26">
        <f>IF('Training Data'!A101="M",1,0)</f>
        <v>1</v>
      </c>
      <c r="C104" s="22">
        <f>IF('Training Data'!A101="F",1,0)</f>
        <v>0</v>
      </c>
      <c r="D104" s="26">
        <f>IF('Training Data'!$B101="H",1,0)</f>
        <v>1</v>
      </c>
      <c r="E104" s="22">
        <f>IF('Training Data'!$B101="A",1,0)</f>
        <v>0</v>
      </c>
      <c r="F104" s="37">
        <v>0</v>
      </c>
      <c r="G104" s="37">
        <v>0</v>
      </c>
      <c r="H104" s="37">
        <v>0</v>
      </c>
      <c r="I104" s="37">
        <v>0</v>
      </c>
      <c r="J104" s="37">
        <v>0</v>
      </c>
      <c r="K104" s="37">
        <v>1</v>
      </c>
      <c r="L104" s="37">
        <v>0</v>
      </c>
      <c r="M104" s="37">
        <v>0</v>
      </c>
      <c r="N104" s="37">
        <v>0</v>
      </c>
      <c r="O104" s="37">
        <v>0</v>
      </c>
      <c r="P104" s="37">
        <v>0</v>
      </c>
      <c r="Q104" s="37">
        <v>0</v>
      </c>
      <c r="R104" s="37">
        <v>0</v>
      </c>
      <c r="S104" s="37">
        <v>0</v>
      </c>
      <c r="T104" s="22">
        <v>0</v>
      </c>
      <c r="U104" s="24">
        <v>1</v>
      </c>
      <c r="V104" s="76">
        <v>1</v>
      </c>
      <c r="W104" s="71">
        <f t="shared" si="3"/>
        <v>2.0619896674706402</v>
      </c>
      <c r="X104" s="68">
        <f t="shared" si="4"/>
        <v>0.8871535133201639</v>
      </c>
      <c r="Y104" s="109">
        <f t="shared" si="5"/>
        <v>-0.11973724138800135</v>
      </c>
    </row>
    <row r="105" spans="2:25" x14ac:dyDescent="0.25">
      <c r="B105" s="26">
        <f>IF('Training Data'!A102="M",1,0)</f>
        <v>1</v>
      </c>
      <c r="C105" s="22">
        <f>IF('Training Data'!A102="F",1,0)</f>
        <v>0</v>
      </c>
      <c r="D105" s="26">
        <f>IF('Training Data'!$B102="H",1,0)</f>
        <v>1</v>
      </c>
      <c r="E105" s="22">
        <f>IF('Training Data'!$B102="A",1,0)</f>
        <v>0</v>
      </c>
      <c r="F105" s="37">
        <v>0</v>
      </c>
      <c r="G105" s="37">
        <v>0</v>
      </c>
      <c r="H105" s="37">
        <v>0</v>
      </c>
      <c r="I105" s="37">
        <v>1</v>
      </c>
      <c r="J105" s="37">
        <v>0</v>
      </c>
      <c r="K105" s="37">
        <v>0</v>
      </c>
      <c r="L105" s="37">
        <v>0</v>
      </c>
      <c r="M105" s="37">
        <v>0</v>
      </c>
      <c r="N105" s="37">
        <v>0</v>
      </c>
      <c r="O105" s="37">
        <v>0</v>
      </c>
      <c r="P105" s="37">
        <v>0</v>
      </c>
      <c r="Q105" s="37">
        <v>0</v>
      </c>
      <c r="R105" s="37">
        <v>0</v>
      </c>
      <c r="S105" s="37">
        <v>0</v>
      </c>
      <c r="T105" s="22">
        <v>0</v>
      </c>
      <c r="U105" s="24">
        <v>1</v>
      </c>
      <c r="V105" s="76">
        <v>1</v>
      </c>
      <c r="W105" s="71">
        <f t="shared" si="3"/>
        <v>3.0764090673380693</v>
      </c>
      <c r="X105" s="68">
        <f t="shared" si="4"/>
        <v>0.95590908543584141</v>
      </c>
      <c r="Y105" s="109">
        <f t="shared" si="5"/>
        <v>-4.5092469369408313E-2</v>
      </c>
    </row>
    <row r="106" spans="2:25" x14ac:dyDescent="0.25">
      <c r="B106" s="26">
        <f>IF('Training Data'!A103="M",1,0)</f>
        <v>0</v>
      </c>
      <c r="C106" s="22">
        <f>IF('Training Data'!A103="F",1,0)</f>
        <v>1</v>
      </c>
      <c r="D106" s="26">
        <f>IF('Training Data'!$B103="H",1,0)</f>
        <v>0</v>
      </c>
      <c r="E106" s="22">
        <f>IF('Training Data'!$B103="A",1,0)</f>
        <v>1</v>
      </c>
      <c r="F106" s="37">
        <v>0</v>
      </c>
      <c r="G106" s="37">
        <v>0</v>
      </c>
      <c r="H106" s="37">
        <v>0</v>
      </c>
      <c r="I106" s="37">
        <v>0</v>
      </c>
      <c r="J106" s="37">
        <v>0</v>
      </c>
      <c r="K106" s="37">
        <v>0</v>
      </c>
      <c r="L106" s="37">
        <v>0</v>
      </c>
      <c r="M106" s="37">
        <v>1</v>
      </c>
      <c r="N106" s="37">
        <v>0</v>
      </c>
      <c r="O106" s="37">
        <v>0</v>
      </c>
      <c r="P106" s="37">
        <v>1</v>
      </c>
      <c r="Q106" s="37">
        <v>1</v>
      </c>
      <c r="R106" s="37">
        <v>0</v>
      </c>
      <c r="S106" s="37">
        <v>0</v>
      </c>
      <c r="T106" s="22">
        <v>0</v>
      </c>
      <c r="U106" s="24">
        <v>1</v>
      </c>
      <c r="V106" s="76">
        <v>1</v>
      </c>
      <c r="W106" s="71">
        <f t="shared" si="3"/>
        <v>1.9252023119490096</v>
      </c>
      <c r="X106" s="68">
        <f t="shared" si="4"/>
        <v>0.87271743677699143</v>
      </c>
      <c r="Y106" s="109">
        <f t="shared" si="5"/>
        <v>-0.13614344474778828</v>
      </c>
    </row>
    <row r="107" spans="2:25" x14ac:dyDescent="0.25">
      <c r="B107" s="26">
        <f>IF('Training Data'!A104="M",1,0)</f>
        <v>0</v>
      </c>
      <c r="C107" s="22">
        <f>IF('Training Data'!A104="F",1,0)</f>
        <v>1</v>
      </c>
      <c r="D107" s="26">
        <f>IF('Training Data'!$B104="H",1,0)</f>
        <v>1</v>
      </c>
      <c r="E107" s="22">
        <f>IF('Training Data'!$B104="A",1,0)</f>
        <v>0</v>
      </c>
      <c r="F107" s="37">
        <v>0</v>
      </c>
      <c r="G107" s="37">
        <v>0</v>
      </c>
      <c r="H107" s="37">
        <v>1</v>
      </c>
      <c r="I107" s="37">
        <v>0</v>
      </c>
      <c r="J107" s="37">
        <v>0</v>
      </c>
      <c r="K107" s="37">
        <v>0</v>
      </c>
      <c r="L107" s="37">
        <v>0</v>
      </c>
      <c r="M107" s="37">
        <v>0</v>
      </c>
      <c r="N107" s="37">
        <v>0</v>
      </c>
      <c r="O107" s="37">
        <v>0</v>
      </c>
      <c r="P107" s="37">
        <v>0</v>
      </c>
      <c r="Q107" s="37">
        <v>0</v>
      </c>
      <c r="R107" s="37">
        <v>0</v>
      </c>
      <c r="S107" s="37">
        <v>0</v>
      </c>
      <c r="T107" s="22">
        <v>0</v>
      </c>
      <c r="U107" s="24">
        <v>1</v>
      </c>
      <c r="V107" s="76">
        <v>1</v>
      </c>
      <c r="W107" s="71">
        <f t="shared" si="3"/>
        <v>-2.6936479071218651</v>
      </c>
      <c r="X107" s="68">
        <f t="shared" si="4"/>
        <v>6.334922067630501E-2</v>
      </c>
      <c r="Y107" s="109">
        <f t="shared" si="5"/>
        <v>-2.7590926741642958</v>
      </c>
    </row>
    <row r="108" spans="2:25" x14ac:dyDescent="0.25">
      <c r="B108" s="26">
        <f>IF('Training Data'!A105="M",1,0)</f>
        <v>1</v>
      </c>
      <c r="C108" s="22">
        <f>IF('Training Data'!A105="F",1,0)</f>
        <v>0</v>
      </c>
      <c r="D108" s="26">
        <f>IF('Training Data'!$B105="H",1,0)</f>
        <v>0</v>
      </c>
      <c r="E108" s="22">
        <f>IF('Training Data'!$B105="A",1,0)</f>
        <v>1</v>
      </c>
      <c r="F108" s="37">
        <v>0</v>
      </c>
      <c r="G108" s="37">
        <v>0</v>
      </c>
      <c r="H108" s="37">
        <v>0</v>
      </c>
      <c r="I108" s="37">
        <v>0</v>
      </c>
      <c r="J108" s="37">
        <v>1</v>
      </c>
      <c r="K108" s="37">
        <v>1</v>
      </c>
      <c r="L108" s="37">
        <v>0</v>
      </c>
      <c r="M108" s="37">
        <v>0</v>
      </c>
      <c r="N108" s="37">
        <v>0</v>
      </c>
      <c r="O108" s="37">
        <v>0</v>
      </c>
      <c r="P108" s="37">
        <v>0</v>
      </c>
      <c r="Q108" s="37">
        <v>0</v>
      </c>
      <c r="R108" s="37">
        <v>0</v>
      </c>
      <c r="S108" s="37">
        <v>0</v>
      </c>
      <c r="T108" s="22">
        <v>0</v>
      </c>
      <c r="U108" s="24">
        <v>1</v>
      </c>
      <c r="V108" s="76">
        <v>1</v>
      </c>
      <c r="W108" s="71">
        <f t="shared" si="3"/>
        <v>4.7553529634653451</v>
      </c>
      <c r="X108" s="68">
        <f t="shared" si="4"/>
        <v>0.99146791617705265</v>
      </c>
      <c r="Y108" s="109">
        <f t="shared" si="5"/>
        <v>-8.5686904192170208E-3</v>
      </c>
    </row>
    <row r="109" spans="2:25" x14ac:dyDescent="0.25">
      <c r="B109" s="26">
        <f>IF('Training Data'!A106="M",1,0)</f>
        <v>0</v>
      </c>
      <c r="C109" s="22">
        <f>IF('Training Data'!A106="F",1,0)</f>
        <v>0</v>
      </c>
      <c r="D109" s="26">
        <f>IF('Training Data'!$B106="H",1,0)</f>
        <v>1</v>
      </c>
      <c r="E109" s="22">
        <f>IF('Training Data'!$B106="A",1,0)</f>
        <v>0</v>
      </c>
      <c r="F109" s="37">
        <v>0</v>
      </c>
      <c r="G109" s="37">
        <v>0</v>
      </c>
      <c r="H109" s="37">
        <v>0</v>
      </c>
      <c r="I109" s="37">
        <v>0</v>
      </c>
      <c r="J109" s="37">
        <v>0</v>
      </c>
      <c r="K109" s="37">
        <v>0</v>
      </c>
      <c r="L109" s="37">
        <v>1</v>
      </c>
      <c r="M109" s="37">
        <v>0</v>
      </c>
      <c r="N109" s="37">
        <v>0</v>
      </c>
      <c r="O109" s="37">
        <v>0</v>
      </c>
      <c r="P109" s="37">
        <v>0</v>
      </c>
      <c r="Q109" s="37">
        <v>0</v>
      </c>
      <c r="R109" s="37">
        <v>0</v>
      </c>
      <c r="S109" s="37">
        <v>0</v>
      </c>
      <c r="T109" s="22">
        <v>1</v>
      </c>
      <c r="U109" s="24">
        <v>1</v>
      </c>
      <c r="V109" s="76">
        <v>1</v>
      </c>
      <c r="W109" s="71">
        <f t="shared" si="3"/>
        <v>3.4451130094819749</v>
      </c>
      <c r="X109" s="68">
        <f t="shared" si="4"/>
        <v>0.96908506546543405</v>
      </c>
      <c r="Y109" s="109">
        <f t="shared" si="5"/>
        <v>-3.1402884086378473E-2</v>
      </c>
    </row>
    <row r="110" spans="2:25" x14ac:dyDescent="0.25">
      <c r="B110" s="26">
        <f>IF('Training Data'!A107="M",1,0)</f>
        <v>1</v>
      </c>
      <c r="C110" s="22">
        <f>IF('Training Data'!A107="F",1,0)</f>
        <v>0</v>
      </c>
      <c r="D110" s="26">
        <f>IF('Training Data'!$B107="H",1,0)</f>
        <v>0</v>
      </c>
      <c r="E110" s="22">
        <f>IF('Training Data'!$B107="A",1,0)</f>
        <v>1</v>
      </c>
      <c r="F110" s="37">
        <v>0</v>
      </c>
      <c r="G110" s="37">
        <v>0</v>
      </c>
      <c r="H110" s="37">
        <v>0</v>
      </c>
      <c r="I110" s="37">
        <v>0</v>
      </c>
      <c r="J110" s="37">
        <v>1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1</v>
      </c>
      <c r="S110" s="37">
        <v>0</v>
      </c>
      <c r="T110" s="22">
        <v>0</v>
      </c>
      <c r="U110" s="24">
        <v>1</v>
      </c>
      <c r="V110" s="76">
        <v>1</v>
      </c>
      <c r="W110" s="71">
        <f t="shared" si="3"/>
        <v>3.0000751723046704</v>
      </c>
      <c r="X110" s="68">
        <f t="shared" si="4"/>
        <v>0.9525775227405282</v>
      </c>
      <c r="Y110" s="109">
        <f t="shared" si="5"/>
        <v>-4.8583786589195273E-2</v>
      </c>
    </row>
    <row r="111" spans="2:25" x14ac:dyDescent="0.25">
      <c r="B111" s="26">
        <f>IF('Training Data'!A108="M",1,0)</f>
        <v>1</v>
      </c>
      <c r="C111" s="22">
        <f>IF('Training Data'!A108="F",1,0)</f>
        <v>0</v>
      </c>
      <c r="D111" s="26">
        <f>IF('Training Data'!$B108="H",1,0)</f>
        <v>0</v>
      </c>
      <c r="E111" s="22">
        <f>IF('Training Data'!$B108="A",1,0)</f>
        <v>1</v>
      </c>
      <c r="F111" s="37">
        <v>0</v>
      </c>
      <c r="G111" s="37">
        <v>0</v>
      </c>
      <c r="H111" s="37">
        <v>0</v>
      </c>
      <c r="I111" s="37">
        <v>0</v>
      </c>
      <c r="J111" s="37">
        <v>0</v>
      </c>
      <c r="K111" s="37">
        <v>0</v>
      </c>
      <c r="L111" s="37">
        <v>0</v>
      </c>
      <c r="M111" s="37">
        <v>0</v>
      </c>
      <c r="N111" s="37">
        <v>0</v>
      </c>
      <c r="O111" s="37">
        <v>0</v>
      </c>
      <c r="P111" s="37">
        <v>0</v>
      </c>
      <c r="Q111" s="37">
        <v>0</v>
      </c>
      <c r="R111" s="37">
        <v>0</v>
      </c>
      <c r="S111" s="37">
        <v>0</v>
      </c>
      <c r="T111" s="22">
        <v>1</v>
      </c>
      <c r="U111" s="24">
        <v>1</v>
      </c>
      <c r="V111" s="76">
        <v>1</v>
      </c>
      <c r="W111" s="71">
        <f t="shared" si="3"/>
        <v>1.2872948479260971</v>
      </c>
      <c r="X111" s="68">
        <f t="shared" si="4"/>
        <v>0.7836889621813935</v>
      </c>
      <c r="Y111" s="109">
        <f t="shared" si="5"/>
        <v>-0.24374306926214279</v>
      </c>
    </row>
    <row r="112" spans="2:25" x14ac:dyDescent="0.25">
      <c r="B112" s="26">
        <f>IF('Training Data'!A109="M",1,0)</f>
        <v>0</v>
      </c>
      <c r="C112" s="22">
        <f>IF('Training Data'!A109="F",1,0)</f>
        <v>1</v>
      </c>
      <c r="D112" s="26">
        <f>IF('Training Data'!$B109="H",1,0)</f>
        <v>1</v>
      </c>
      <c r="E112" s="22">
        <f>IF('Training Data'!$B109="A",1,0)</f>
        <v>0</v>
      </c>
      <c r="F112" s="37">
        <v>1</v>
      </c>
      <c r="G112" s="37">
        <v>0</v>
      </c>
      <c r="H112" s="37">
        <v>0</v>
      </c>
      <c r="I112" s="37">
        <v>0</v>
      </c>
      <c r="J112" s="37">
        <v>0</v>
      </c>
      <c r="K112" s="37">
        <v>0</v>
      </c>
      <c r="L112" s="37">
        <v>0</v>
      </c>
      <c r="M112" s="37">
        <v>0</v>
      </c>
      <c r="N112" s="37">
        <v>0</v>
      </c>
      <c r="O112" s="37">
        <v>0</v>
      </c>
      <c r="P112" s="37">
        <v>0</v>
      </c>
      <c r="Q112" s="37">
        <v>0</v>
      </c>
      <c r="R112" s="37">
        <v>0</v>
      </c>
      <c r="S112" s="37">
        <v>0</v>
      </c>
      <c r="T112" s="22">
        <v>1</v>
      </c>
      <c r="U112" s="24">
        <v>1</v>
      </c>
      <c r="V112" s="76">
        <v>1</v>
      </c>
      <c r="W112" s="71">
        <f t="shared" si="3"/>
        <v>3.8761386647416751</v>
      </c>
      <c r="X112" s="68">
        <f t="shared" si="4"/>
        <v>0.97969031527836326</v>
      </c>
      <c r="Y112" s="109">
        <f t="shared" si="5"/>
        <v>-2.0518762075559766E-2</v>
      </c>
    </row>
    <row r="113" spans="2:25" x14ac:dyDescent="0.25">
      <c r="B113" s="26">
        <f>IF('Training Data'!A110="M",1,0)</f>
        <v>0</v>
      </c>
      <c r="C113" s="22">
        <f>IF('Training Data'!A110="F",1,0)</f>
        <v>1</v>
      </c>
      <c r="D113" s="26">
        <f>IF('Training Data'!$B110="H",1,0)</f>
        <v>0</v>
      </c>
      <c r="E113" s="22">
        <f>IF('Training Data'!$B110="A",1,0)</f>
        <v>1</v>
      </c>
      <c r="F113" s="37">
        <v>0</v>
      </c>
      <c r="G113" s="37">
        <v>0</v>
      </c>
      <c r="H113" s="37">
        <v>0</v>
      </c>
      <c r="I113" s="37">
        <v>0</v>
      </c>
      <c r="J113" s="37">
        <v>1</v>
      </c>
      <c r="K113" s="37">
        <v>0</v>
      </c>
      <c r="L113" s="37">
        <v>0</v>
      </c>
      <c r="M113" s="37">
        <v>1</v>
      </c>
      <c r="N113" s="37">
        <v>0</v>
      </c>
      <c r="O113" s="37">
        <v>0</v>
      </c>
      <c r="P113" s="37">
        <v>0</v>
      </c>
      <c r="Q113" s="37">
        <v>0</v>
      </c>
      <c r="R113" s="37">
        <v>0</v>
      </c>
      <c r="S113" s="37">
        <v>0</v>
      </c>
      <c r="T113" s="22">
        <v>0</v>
      </c>
      <c r="U113" s="24">
        <v>1</v>
      </c>
      <c r="V113" s="76">
        <v>1</v>
      </c>
      <c r="W113" s="71">
        <f t="shared" si="3"/>
        <v>4.0736841488233235</v>
      </c>
      <c r="X113" s="68">
        <f t="shared" si="4"/>
        <v>0.98327006435286457</v>
      </c>
      <c r="Y113" s="109">
        <f t="shared" si="5"/>
        <v>-1.6871461722443717E-2</v>
      </c>
    </row>
    <row r="114" spans="2:25" x14ac:dyDescent="0.25">
      <c r="B114" s="26">
        <f>IF('Training Data'!A111="M",1,0)</f>
        <v>1</v>
      </c>
      <c r="C114" s="22">
        <f>IF('Training Data'!A111="F",1,0)</f>
        <v>0</v>
      </c>
      <c r="D114" s="26">
        <f>IF('Training Data'!$B111="H",1,0)</f>
        <v>1</v>
      </c>
      <c r="E114" s="22">
        <f>IF('Training Data'!$B111="A",1,0)</f>
        <v>0</v>
      </c>
      <c r="F114" s="37">
        <v>1</v>
      </c>
      <c r="G114" s="37">
        <v>0</v>
      </c>
      <c r="H114" s="37">
        <v>0</v>
      </c>
      <c r="I114" s="37">
        <v>0</v>
      </c>
      <c r="J114" s="37">
        <v>0</v>
      </c>
      <c r="K114" s="37">
        <v>0</v>
      </c>
      <c r="L114" s="37">
        <v>0</v>
      </c>
      <c r="M114" s="37">
        <v>1</v>
      </c>
      <c r="N114" s="37">
        <v>0</v>
      </c>
      <c r="O114" s="37">
        <v>0</v>
      </c>
      <c r="P114" s="37">
        <v>0</v>
      </c>
      <c r="Q114" s="37">
        <v>0</v>
      </c>
      <c r="R114" s="37">
        <v>0</v>
      </c>
      <c r="S114" s="37">
        <v>0</v>
      </c>
      <c r="T114" s="22">
        <v>0</v>
      </c>
      <c r="U114" s="24">
        <v>1</v>
      </c>
      <c r="V114" s="76">
        <v>1</v>
      </c>
      <c r="W114" s="71">
        <f t="shared" si="3"/>
        <v>3.3015316304720241</v>
      </c>
      <c r="X114" s="68">
        <f t="shared" si="4"/>
        <v>0.96448131729824571</v>
      </c>
      <c r="Y114" s="109">
        <f t="shared" si="5"/>
        <v>-3.616481717311E-2</v>
      </c>
    </row>
    <row r="115" spans="2:25" x14ac:dyDescent="0.25">
      <c r="B115" s="26">
        <f>IF('Training Data'!A112="M",1,0)</f>
        <v>1</v>
      </c>
      <c r="C115" s="22">
        <f>IF('Training Data'!A112="F",1,0)</f>
        <v>0</v>
      </c>
      <c r="D115" s="26">
        <f>IF('Training Data'!$B112="H",1,0)</f>
        <v>1</v>
      </c>
      <c r="E115" s="22">
        <f>IF('Training Data'!$B112="A",1,0)</f>
        <v>0</v>
      </c>
      <c r="F115" s="37">
        <v>0</v>
      </c>
      <c r="G115" s="37">
        <v>0</v>
      </c>
      <c r="H115" s="37">
        <v>0</v>
      </c>
      <c r="I115" s="37">
        <v>0</v>
      </c>
      <c r="J115" s="37">
        <v>0</v>
      </c>
      <c r="K115" s="37">
        <v>0</v>
      </c>
      <c r="L115" s="37">
        <v>0</v>
      </c>
      <c r="M115" s="37">
        <v>0</v>
      </c>
      <c r="N115" s="37">
        <v>0</v>
      </c>
      <c r="O115" s="37">
        <v>0</v>
      </c>
      <c r="P115" s="37">
        <v>0</v>
      </c>
      <c r="Q115" s="37">
        <v>0</v>
      </c>
      <c r="R115" s="37">
        <v>0</v>
      </c>
      <c r="S115" s="37">
        <v>0</v>
      </c>
      <c r="T115" s="22">
        <v>0</v>
      </c>
      <c r="U115" s="24">
        <v>1</v>
      </c>
      <c r="V115" s="76">
        <v>1</v>
      </c>
      <c r="W115" s="71">
        <f t="shared" si="3"/>
        <v>-0.99751860137824089</v>
      </c>
      <c r="X115" s="68">
        <f t="shared" si="4"/>
        <v>0.26942957358099334</v>
      </c>
      <c r="Y115" s="109">
        <f t="shared" si="5"/>
        <v>-1.3114482453032696</v>
      </c>
    </row>
    <row r="116" spans="2:25" x14ac:dyDescent="0.25">
      <c r="B116" s="26">
        <f>IF('Training Data'!A113="M",1,0)</f>
        <v>1</v>
      </c>
      <c r="C116" s="22">
        <f>IF('Training Data'!A113="F",1,0)</f>
        <v>0</v>
      </c>
      <c r="D116" s="26">
        <f>IF('Training Data'!$B113="H",1,0)</f>
        <v>1</v>
      </c>
      <c r="E116" s="22">
        <f>IF('Training Data'!$B113="A",1,0)</f>
        <v>0</v>
      </c>
      <c r="F116" s="37">
        <v>0</v>
      </c>
      <c r="G116" s="37">
        <v>0</v>
      </c>
      <c r="H116" s="37">
        <v>0</v>
      </c>
      <c r="I116" s="37">
        <v>0</v>
      </c>
      <c r="J116" s="37">
        <v>0</v>
      </c>
      <c r="K116" s="37">
        <v>0</v>
      </c>
      <c r="L116" s="37">
        <v>0</v>
      </c>
      <c r="M116" s="37">
        <v>1</v>
      </c>
      <c r="N116" s="37">
        <v>0</v>
      </c>
      <c r="O116" s="37">
        <v>0</v>
      </c>
      <c r="P116" s="37">
        <v>0</v>
      </c>
      <c r="Q116" s="37">
        <v>1</v>
      </c>
      <c r="R116" s="37">
        <v>0</v>
      </c>
      <c r="S116" s="37">
        <v>0</v>
      </c>
      <c r="T116" s="22">
        <v>0</v>
      </c>
      <c r="U116" s="24">
        <v>1</v>
      </c>
      <c r="V116" s="76">
        <v>1</v>
      </c>
      <c r="W116" s="71">
        <f t="shared" si="3"/>
        <v>2.7899057510184613</v>
      </c>
      <c r="X116" s="68">
        <f t="shared" si="4"/>
        <v>0.94212790620859821</v>
      </c>
      <c r="Y116" s="109">
        <f t="shared" si="5"/>
        <v>-5.9614232085462598E-2</v>
      </c>
    </row>
    <row r="117" spans="2:25" x14ac:dyDescent="0.25">
      <c r="B117" s="26">
        <f>IF('Training Data'!A114="M",1,0)</f>
        <v>0</v>
      </c>
      <c r="C117" s="22">
        <f>IF('Training Data'!A114="F",1,0)</f>
        <v>1</v>
      </c>
      <c r="D117" s="26">
        <f>IF('Training Data'!$B114="H",1,0)</f>
        <v>0</v>
      </c>
      <c r="E117" s="22">
        <f>IF('Training Data'!$B114="A",1,0)</f>
        <v>1</v>
      </c>
      <c r="F117" s="37">
        <v>0</v>
      </c>
      <c r="G117" s="37">
        <v>0</v>
      </c>
      <c r="H117" s="37">
        <v>0</v>
      </c>
      <c r="I117" s="37">
        <v>0</v>
      </c>
      <c r="J117" s="37">
        <v>0</v>
      </c>
      <c r="K117" s="37">
        <v>0</v>
      </c>
      <c r="L117" s="37">
        <v>0</v>
      </c>
      <c r="M117" s="37">
        <v>0</v>
      </c>
      <c r="N117" s="37">
        <v>0</v>
      </c>
      <c r="O117" s="37">
        <v>0</v>
      </c>
      <c r="P117" s="37">
        <v>0</v>
      </c>
      <c r="Q117" s="37">
        <v>0</v>
      </c>
      <c r="R117" s="37">
        <v>0</v>
      </c>
      <c r="S117" s="37">
        <v>0</v>
      </c>
      <c r="T117" s="22">
        <v>0</v>
      </c>
      <c r="U117" s="24">
        <v>1</v>
      </c>
      <c r="V117" s="76">
        <v>1</v>
      </c>
      <c r="W117" s="71">
        <f t="shared" si="3"/>
        <v>-0.40773805009632147</v>
      </c>
      <c r="X117" s="68">
        <f t="shared" si="4"/>
        <v>0.39945461811977878</v>
      </c>
      <c r="Y117" s="109">
        <f t="shared" si="5"/>
        <v>-0.91765511692482471</v>
      </c>
    </row>
    <row r="118" spans="2:25" x14ac:dyDescent="0.25">
      <c r="B118" s="26">
        <f>IF('Training Data'!A115="M",1,0)</f>
        <v>1</v>
      </c>
      <c r="C118" s="22">
        <f>IF('Training Data'!A115="F",1,0)</f>
        <v>0</v>
      </c>
      <c r="D118" s="26">
        <f>IF('Training Data'!$B115="H",1,0)</f>
        <v>0</v>
      </c>
      <c r="E118" s="22">
        <f>IF('Training Data'!$B115="A",1,0)</f>
        <v>1</v>
      </c>
      <c r="F118" s="37">
        <v>0</v>
      </c>
      <c r="G118" s="37">
        <v>0</v>
      </c>
      <c r="H118" s="37">
        <v>0</v>
      </c>
      <c r="I118" s="37">
        <v>1</v>
      </c>
      <c r="J118" s="37">
        <v>0</v>
      </c>
      <c r="K118" s="37">
        <v>0</v>
      </c>
      <c r="L118" s="37">
        <v>0</v>
      </c>
      <c r="M118" s="37">
        <v>0</v>
      </c>
      <c r="N118" s="37">
        <v>0</v>
      </c>
      <c r="O118" s="37">
        <v>0</v>
      </c>
      <c r="P118" s="37">
        <v>0</v>
      </c>
      <c r="Q118" s="37">
        <v>0</v>
      </c>
      <c r="R118" s="37">
        <v>0</v>
      </c>
      <c r="S118" s="37">
        <v>0</v>
      </c>
      <c r="T118" s="22">
        <v>0</v>
      </c>
      <c r="U118" s="24">
        <v>1</v>
      </c>
      <c r="V118" s="76">
        <v>1</v>
      </c>
      <c r="W118" s="71">
        <f t="shared" si="3"/>
        <v>3.2470517551352915</v>
      </c>
      <c r="X118" s="68">
        <f t="shared" si="4"/>
        <v>0.96256702699944563</v>
      </c>
      <c r="Y118" s="109">
        <f t="shared" si="5"/>
        <v>-3.8151576803858958E-2</v>
      </c>
    </row>
    <row r="119" spans="2:25" x14ac:dyDescent="0.25">
      <c r="B119" s="26">
        <f>IF('Training Data'!A116="M",1,0)</f>
        <v>1</v>
      </c>
      <c r="C119" s="22">
        <f>IF('Training Data'!A116="F",1,0)</f>
        <v>0</v>
      </c>
      <c r="D119" s="26">
        <f>IF('Training Data'!$B116="H",1,0)</f>
        <v>0</v>
      </c>
      <c r="E119" s="22">
        <f>IF('Training Data'!$B116="A",1,0)</f>
        <v>1</v>
      </c>
      <c r="F119" s="37">
        <v>0</v>
      </c>
      <c r="G119" s="37">
        <v>0</v>
      </c>
      <c r="H119" s="37">
        <v>0</v>
      </c>
      <c r="I119" s="37">
        <v>0</v>
      </c>
      <c r="J119" s="37">
        <v>0</v>
      </c>
      <c r="K119" s="37">
        <v>0</v>
      </c>
      <c r="L119" s="37">
        <v>0</v>
      </c>
      <c r="M119" s="37">
        <v>0</v>
      </c>
      <c r="N119" s="37">
        <v>0</v>
      </c>
      <c r="O119" s="37">
        <v>0</v>
      </c>
      <c r="P119" s="37">
        <v>0</v>
      </c>
      <c r="Q119" s="37">
        <v>0</v>
      </c>
      <c r="R119" s="37">
        <v>0</v>
      </c>
      <c r="S119" s="37">
        <v>0</v>
      </c>
      <c r="T119" s="22">
        <v>0</v>
      </c>
      <c r="U119" s="24">
        <v>1</v>
      </c>
      <c r="V119" s="76">
        <v>1</v>
      </c>
      <c r="W119" s="71">
        <f t="shared" si="3"/>
        <v>-0.82687591358101864</v>
      </c>
      <c r="X119" s="68">
        <f t="shared" si="4"/>
        <v>0.30430604674667266</v>
      </c>
      <c r="Y119" s="109">
        <f t="shared" si="5"/>
        <v>-1.1897213512721265</v>
      </c>
    </row>
    <row r="120" spans="2:25" x14ac:dyDescent="0.25">
      <c r="B120" s="26">
        <f>IF('Training Data'!A117="M",1,0)</f>
        <v>1</v>
      </c>
      <c r="C120" s="22">
        <f>IF('Training Data'!A117="F",1,0)</f>
        <v>0</v>
      </c>
      <c r="D120" s="26">
        <f>IF('Training Data'!$B117="H",1,0)</f>
        <v>1</v>
      </c>
      <c r="E120" s="22">
        <f>IF('Training Data'!$B117="A",1,0)</f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1</v>
      </c>
      <c r="P120" s="37">
        <v>0</v>
      </c>
      <c r="Q120" s="37">
        <v>0</v>
      </c>
      <c r="R120" s="37">
        <v>0</v>
      </c>
      <c r="S120" s="37">
        <v>0</v>
      </c>
      <c r="T120" s="22">
        <v>0</v>
      </c>
      <c r="U120" s="24">
        <v>1</v>
      </c>
      <c r="V120" s="76">
        <v>1</v>
      </c>
      <c r="W120" s="71">
        <f t="shared" si="3"/>
        <v>0.22031873864226825</v>
      </c>
      <c r="X120" s="68">
        <f t="shared" si="4"/>
        <v>0.55485796193289061</v>
      </c>
      <c r="Y120" s="109">
        <f t="shared" si="5"/>
        <v>-0.58904312243519408</v>
      </c>
    </row>
    <row r="121" spans="2:25" x14ac:dyDescent="0.25">
      <c r="B121" s="26">
        <f>IF('Training Data'!A118="M",1,0)</f>
        <v>1</v>
      </c>
      <c r="C121" s="22">
        <f>IF('Training Data'!A118="F",1,0)</f>
        <v>0</v>
      </c>
      <c r="D121" s="26">
        <f>IF('Training Data'!$B118="H",1,0)</f>
        <v>0</v>
      </c>
      <c r="E121" s="22">
        <f>IF('Training Data'!$B118="A",1,0)</f>
        <v>1</v>
      </c>
      <c r="F121" s="37">
        <v>0</v>
      </c>
      <c r="G121" s="37">
        <v>0</v>
      </c>
      <c r="H121" s="37">
        <v>0</v>
      </c>
      <c r="I121" s="37">
        <v>0</v>
      </c>
      <c r="J121" s="37">
        <v>0</v>
      </c>
      <c r="K121" s="37">
        <v>0</v>
      </c>
      <c r="L121" s="37">
        <v>0</v>
      </c>
      <c r="M121" s="37">
        <v>1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22">
        <v>0</v>
      </c>
      <c r="U121" s="24">
        <v>1</v>
      </c>
      <c r="V121" s="76">
        <v>1</v>
      </c>
      <c r="W121" s="71">
        <f t="shared" si="3"/>
        <v>1.131825677141143</v>
      </c>
      <c r="X121" s="68">
        <f t="shared" si="4"/>
        <v>0.75617566395470648</v>
      </c>
      <c r="Y121" s="109">
        <f t="shared" si="5"/>
        <v>-0.27948157006549695</v>
      </c>
    </row>
    <row r="122" spans="2:25" x14ac:dyDescent="0.25">
      <c r="B122" s="26">
        <f>IF('Training Data'!A119="M",1,0)</f>
        <v>0</v>
      </c>
      <c r="C122" s="22">
        <f>IF('Training Data'!A119="F",1,0)</f>
        <v>1</v>
      </c>
      <c r="D122" s="26">
        <f>IF('Training Data'!$B119="H",1,0)</f>
        <v>1</v>
      </c>
      <c r="E122" s="22">
        <f>IF('Training Data'!$B119="A",1,0)</f>
        <v>0</v>
      </c>
      <c r="F122" s="37">
        <v>0</v>
      </c>
      <c r="G122" s="37">
        <v>0</v>
      </c>
      <c r="H122" s="37">
        <v>0</v>
      </c>
      <c r="I122" s="37">
        <v>0</v>
      </c>
      <c r="J122" s="37">
        <v>0</v>
      </c>
      <c r="K122" s="37">
        <v>1</v>
      </c>
      <c r="L122" s="37">
        <v>0</v>
      </c>
      <c r="M122" s="37">
        <v>1</v>
      </c>
      <c r="N122" s="37">
        <v>0</v>
      </c>
      <c r="O122" s="37">
        <v>0</v>
      </c>
      <c r="P122" s="37">
        <v>0</v>
      </c>
      <c r="Q122" s="37">
        <v>0</v>
      </c>
      <c r="R122" s="37">
        <v>0</v>
      </c>
      <c r="S122" s="37">
        <v>0</v>
      </c>
      <c r="T122" s="22">
        <v>1</v>
      </c>
      <c r="U122" s="24">
        <v>1</v>
      </c>
      <c r="V122" s="76">
        <v>1</v>
      </c>
      <c r="W122" s="71">
        <f t="shared" si="3"/>
        <v>6.5539998831846145</v>
      </c>
      <c r="X122" s="68">
        <f t="shared" si="4"/>
        <v>0.99857761932061673</v>
      </c>
      <c r="Y122" s="109">
        <f t="shared" si="5"/>
        <v>-1.4233932230440687E-3</v>
      </c>
    </row>
    <row r="123" spans="2:25" x14ac:dyDescent="0.25">
      <c r="B123" s="26">
        <f>IF('Training Data'!A120="M",1,0)</f>
        <v>0</v>
      </c>
      <c r="C123" s="22">
        <f>IF('Training Data'!A120="F",1,0)</f>
        <v>0</v>
      </c>
      <c r="D123" s="26">
        <f>IF('Training Data'!$B120="H",1,0)</f>
        <v>1</v>
      </c>
      <c r="E123" s="22">
        <f>IF('Training Data'!$B120="A",1,0)</f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22">
        <v>1</v>
      </c>
      <c r="U123" s="24">
        <v>1</v>
      </c>
      <c r="V123" s="76">
        <v>1</v>
      </c>
      <c r="W123" s="71">
        <f t="shared" si="3"/>
        <v>2.0112242429850706</v>
      </c>
      <c r="X123" s="68">
        <f t="shared" si="4"/>
        <v>0.88197052367934659</v>
      </c>
      <c r="Y123" s="109">
        <f t="shared" si="5"/>
        <v>-0.12559664339848828</v>
      </c>
    </row>
    <row r="124" spans="2:25" x14ac:dyDescent="0.25">
      <c r="B124" s="26">
        <f>IF('Training Data'!A121="M",1,0)</f>
        <v>1</v>
      </c>
      <c r="C124" s="22">
        <f>IF('Training Data'!A121="F",1,0)</f>
        <v>0</v>
      </c>
      <c r="D124" s="26">
        <f>IF('Training Data'!$B121="H",1,0)</f>
        <v>1</v>
      </c>
      <c r="E124" s="22">
        <f>IF('Training Data'!$B121="A",1,0)</f>
        <v>0</v>
      </c>
      <c r="F124" s="37">
        <v>0</v>
      </c>
      <c r="G124" s="37">
        <v>0</v>
      </c>
      <c r="H124" s="37">
        <v>1</v>
      </c>
      <c r="I124" s="37">
        <v>0</v>
      </c>
      <c r="J124" s="37">
        <v>0</v>
      </c>
      <c r="K124" s="37">
        <v>0</v>
      </c>
      <c r="L124" s="37">
        <v>1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22">
        <v>1</v>
      </c>
      <c r="U124" s="24">
        <v>1</v>
      </c>
      <c r="V124" s="76">
        <v>1</v>
      </c>
      <c r="W124" s="71">
        <f t="shared" si="3"/>
        <v>0.43527375739745766</v>
      </c>
      <c r="X124" s="68">
        <f t="shared" si="4"/>
        <v>0.60713228733260738</v>
      </c>
      <c r="Y124" s="109">
        <f t="shared" si="5"/>
        <v>-0.4990085753697629</v>
      </c>
    </row>
    <row r="125" spans="2:25" x14ac:dyDescent="0.25">
      <c r="B125" s="26">
        <f>IF('Training Data'!A122="M",1,0)</f>
        <v>0</v>
      </c>
      <c r="C125" s="22">
        <f>IF('Training Data'!A122="F",1,0)</f>
        <v>1</v>
      </c>
      <c r="D125" s="26">
        <f>IF('Training Data'!$B122="H",1,0)</f>
        <v>0</v>
      </c>
      <c r="E125" s="22">
        <f>IF('Training Data'!$B122="A",1,0)</f>
        <v>1</v>
      </c>
      <c r="F125" s="37">
        <v>0</v>
      </c>
      <c r="G125" s="37">
        <v>1</v>
      </c>
      <c r="H125" s="37">
        <v>0</v>
      </c>
      <c r="I125" s="37">
        <v>0</v>
      </c>
      <c r="J125" s="37">
        <v>0</v>
      </c>
      <c r="K125" s="37">
        <v>0</v>
      </c>
      <c r="L125" s="37">
        <v>0</v>
      </c>
      <c r="M125" s="37">
        <v>1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22">
        <v>0</v>
      </c>
      <c r="U125" s="24">
        <v>1</v>
      </c>
      <c r="V125" s="76">
        <v>1</v>
      </c>
      <c r="W125" s="71">
        <f t="shared" si="3"/>
        <v>-0.76787146057514977</v>
      </c>
      <c r="X125" s="68">
        <f t="shared" si="4"/>
        <v>0.31693973184660701</v>
      </c>
      <c r="Y125" s="109">
        <f t="shared" si="5"/>
        <v>-1.1490436435377291</v>
      </c>
    </row>
    <row r="126" spans="2:25" x14ac:dyDescent="0.25">
      <c r="B126" s="26">
        <f>IF('Training Data'!A123="M",1,0)</f>
        <v>1</v>
      </c>
      <c r="C126" s="22">
        <f>IF('Training Data'!A123="F",1,0)</f>
        <v>0</v>
      </c>
      <c r="D126" s="26">
        <f>IF('Training Data'!$B123="H",1,0)</f>
        <v>0</v>
      </c>
      <c r="E126" s="22">
        <f>IF('Training Data'!$B123="A",1,0)</f>
        <v>1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22">
        <v>1</v>
      </c>
      <c r="U126" s="24">
        <v>1</v>
      </c>
      <c r="V126" s="76">
        <v>1</v>
      </c>
      <c r="W126" s="71">
        <f t="shared" si="3"/>
        <v>1.2872948479260971</v>
      </c>
      <c r="X126" s="68">
        <f t="shared" si="4"/>
        <v>0.7836889621813935</v>
      </c>
      <c r="Y126" s="109">
        <f t="shared" si="5"/>
        <v>-0.24374306926214279</v>
      </c>
    </row>
    <row r="127" spans="2:25" x14ac:dyDescent="0.25">
      <c r="B127" s="26">
        <f>IF('Training Data'!A124="M",1,0)</f>
        <v>1</v>
      </c>
      <c r="C127" s="22">
        <f>IF('Training Data'!A124="F",1,0)</f>
        <v>0</v>
      </c>
      <c r="D127" s="26">
        <f>IF('Training Data'!$B124="H",1,0)</f>
        <v>1</v>
      </c>
      <c r="E127" s="22">
        <f>IF('Training Data'!$B124="A",1,0)</f>
        <v>0</v>
      </c>
      <c r="F127" s="37">
        <v>0</v>
      </c>
      <c r="G127" s="37">
        <v>0</v>
      </c>
      <c r="H127" s="37">
        <v>0</v>
      </c>
      <c r="I127" s="37">
        <v>1</v>
      </c>
      <c r="J127" s="37">
        <v>1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22">
        <v>0</v>
      </c>
      <c r="U127" s="24">
        <v>1</v>
      </c>
      <c r="V127" s="76">
        <v>1</v>
      </c>
      <c r="W127" s="71">
        <f t="shared" si="3"/>
        <v>5.5991296755355524</v>
      </c>
      <c r="X127" s="68">
        <f t="shared" si="4"/>
        <v>0.99631256404955248</v>
      </c>
      <c r="Y127" s="109">
        <f t="shared" si="5"/>
        <v>-3.6942513016643619E-3</v>
      </c>
    </row>
    <row r="128" spans="2:25" x14ac:dyDescent="0.25">
      <c r="B128" s="26">
        <f>IF('Training Data'!A125="M",1,0)</f>
        <v>0</v>
      </c>
      <c r="C128" s="22">
        <f>IF('Training Data'!A125="F",1,0)</f>
        <v>1</v>
      </c>
      <c r="D128" s="26">
        <f>IF('Training Data'!$B125="H",1,0)</f>
        <v>0</v>
      </c>
      <c r="E128" s="22">
        <f>IF('Training Data'!$B125="A",1,0)</f>
        <v>1</v>
      </c>
      <c r="F128" s="37">
        <v>0</v>
      </c>
      <c r="G128" s="37">
        <v>0</v>
      </c>
      <c r="H128" s="37">
        <v>0</v>
      </c>
      <c r="I128" s="37">
        <v>0</v>
      </c>
      <c r="J128" s="37">
        <v>0</v>
      </c>
      <c r="K128" s="37">
        <v>0</v>
      </c>
      <c r="L128" s="37">
        <v>0</v>
      </c>
      <c r="M128" s="37">
        <v>0</v>
      </c>
      <c r="N128" s="37">
        <v>0</v>
      </c>
      <c r="O128" s="37">
        <v>0</v>
      </c>
      <c r="P128" s="37">
        <v>0</v>
      </c>
      <c r="Q128" s="37">
        <v>0</v>
      </c>
      <c r="R128" s="37">
        <v>0</v>
      </c>
      <c r="S128" s="37">
        <v>0</v>
      </c>
      <c r="T128" s="22">
        <v>0</v>
      </c>
      <c r="U128" s="24">
        <v>1</v>
      </c>
      <c r="V128" s="76">
        <v>1</v>
      </c>
      <c r="W128" s="71">
        <f t="shared" si="3"/>
        <v>-0.40773805009632147</v>
      </c>
      <c r="X128" s="68">
        <f t="shared" si="4"/>
        <v>0.39945461811977878</v>
      </c>
      <c r="Y128" s="109">
        <f t="shared" si="5"/>
        <v>-0.91765511692482471</v>
      </c>
    </row>
    <row r="129" spans="2:25" x14ac:dyDescent="0.25">
      <c r="B129" s="26">
        <f>IF('Training Data'!A126="M",1,0)</f>
        <v>0</v>
      </c>
      <c r="C129" s="22">
        <f>IF('Training Data'!A126="F",1,0)</f>
        <v>1</v>
      </c>
      <c r="D129" s="26">
        <f>IF('Training Data'!$B126="H",1,0)</f>
        <v>1</v>
      </c>
      <c r="E129" s="22">
        <f>IF('Training Data'!$B126="A",1,0)</f>
        <v>0</v>
      </c>
      <c r="F129" s="37">
        <v>1</v>
      </c>
      <c r="G129" s="37">
        <v>0</v>
      </c>
      <c r="H129" s="37">
        <v>0</v>
      </c>
      <c r="I129" s="37">
        <v>1</v>
      </c>
      <c r="J129" s="37">
        <v>0</v>
      </c>
      <c r="K129" s="37">
        <v>0</v>
      </c>
      <c r="L129" s="37">
        <v>0</v>
      </c>
      <c r="M129" s="37">
        <v>0</v>
      </c>
      <c r="N129" s="37">
        <v>1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22">
        <v>1</v>
      </c>
      <c r="U129" s="24">
        <v>1</v>
      </c>
      <c r="V129" s="76">
        <v>1</v>
      </c>
      <c r="W129" s="71">
        <f t="shared" si="3"/>
        <v>8.9721770300364057</v>
      </c>
      <c r="X129" s="68">
        <f t="shared" si="4"/>
        <v>0.99987312445512933</v>
      </c>
      <c r="Y129" s="109">
        <f t="shared" si="5"/>
        <v>-1.2688359425347173E-4</v>
      </c>
    </row>
    <row r="130" spans="2:25" x14ac:dyDescent="0.25">
      <c r="B130" s="26">
        <f>IF('Training Data'!A127="M",1,0)</f>
        <v>0</v>
      </c>
      <c r="C130" s="22">
        <f>IF('Training Data'!A127="F",1,0)</f>
        <v>0</v>
      </c>
      <c r="D130" s="26">
        <f>IF('Training Data'!$B127="H",1,0)</f>
        <v>0</v>
      </c>
      <c r="E130" s="22">
        <f>IF('Training Data'!$B127="A",1,0)</f>
        <v>1</v>
      </c>
      <c r="F130" s="37">
        <v>0</v>
      </c>
      <c r="G130" s="37">
        <v>0</v>
      </c>
      <c r="H130" s="37">
        <v>0</v>
      </c>
      <c r="I130" s="37">
        <v>0</v>
      </c>
      <c r="J130" s="37">
        <v>0</v>
      </c>
      <c r="K130" s="37">
        <v>0</v>
      </c>
      <c r="L130" s="37">
        <v>0</v>
      </c>
      <c r="M130" s="37">
        <v>0</v>
      </c>
      <c r="N130" s="37">
        <v>0</v>
      </c>
      <c r="O130" s="37">
        <v>0</v>
      </c>
      <c r="P130" s="37">
        <v>0</v>
      </c>
      <c r="Q130" s="37">
        <v>0</v>
      </c>
      <c r="R130" s="37">
        <v>0</v>
      </c>
      <c r="S130" s="37">
        <v>0</v>
      </c>
      <c r="T130" s="22">
        <v>0</v>
      </c>
      <c r="U130" s="24">
        <v>1</v>
      </c>
      <c r="V130" s="76">
        <v>1</v>
      </c>
      <c r="W130" s="71">
        <f t="shared" si="3"/>
        <v>6.7696169275177409E-2</v>
      </c>
      <c r="X130" s="68">
        <f t="shared" si="4"/>
        <v>0.51691758202804816</v>
      </c>
      <c r="Y130" s="109">
        <f t="shared" si="5"/>
        <v>-0.65987183298824148</v>
      </c>
    </row>
    <row r="131" spans="2:25" x14ac:dyDescent="0.25">
      <c r="B131" s="26">
        <f>IF('Training Data'!A128="M",1,0)</f>
        <v>0</v>
      </c>
      <c r="C131" s="22">
        <f>IF('Training Data'!A128="F",1,0)</f>
        <v>1</v>
      </c>
      <c r="D131" s="26">
        <f>IF('Training Data'!$B128="H",1,0)</f>
        <v>0</v>
      </c>
      <c r="E131" s="22">
        <f>IF('Training Data'!$B128="A",1,0)</f>
        <v>0</v>
      </c>
      <c r="F131" s="37">
        <v>0</v>
      </c>
      <c r="G131" s="37">
        <v>0</v>
      </c>
      <c r="H131" s="37">
        <v>0</v>
      </c>
      <c r="I131" s="37">
        <v>0</v>
      </c>
      <c r="J131" s="37">
        <v>0</v>
      </c>
      <c r="K131" s="37">
        <v>0</v>
      </c>
      <c r="L131" s="37">
        <v>0</v>
      </c>
      <c r="M131" s="37">
        <v>0</v>
      </c>
      <c r="N131" s="37">
        <v>0</v>
      </c>
      <c r="O131" s="37">
        <v>0</v>
      </c>
      <c r="P131" s="37">
        <v>0</v>
      </c>
      <c r="Q131" s="37">
        <v>0</v>
      </c>
      <c r="R131" s="37">
        <v>0</v>
      </c>
      <c r="S131" s="37">
        <v>0</v>
      </c>
      <c r="T131" s="22">
        <v>0</v>
      </c>
      <c r="U131" s="24">
        <v>1</v>
      </c>
      <c r="V131" s="76">
        <v>1</v>
      </c>
      <c r="W131" s="71">
        <f t="shared" si="3"/>
        <v>6.2321386236656118E-2</v>
      </c>
      <c r="X131" s="68">
        <f t="shared" si="4"/>
        <v>0.51557530573634103</v>
      </c>
      <c r="Y131" s="109">
        <f t="shared" si="5"/>
        <v>-0.66247190329149219</v>
      </c>
    </row>
    <row r="132" spans="2:25" x14ac:dyDescent="0.25">
      <c r="B132" s="26">
        <f>IF('Training Data'!A129="M",1,0)</f>
        <v>0</v>
      </c>
      <c r="C132" s="22">
        <f>IF('Training Data'!A129="F",1,0)</f>
        <v>1</v>
      </c>
      <c r="D132" s="26">
        <f>IF('Training Data'!$B129="H",1,0)</f>
        <v>1</v>
      </c>
      <c r="E132" s="22">
        <f>IF('Training Data'!$B129="A",1,0)</f>
        <v>0</v>
      </c>
      <c r="F132" s="37">
        <v>0</v>
      </c>
      <c r="G132" s="37">
        <v>0</v>
      </c>
      <c r="H132" s="37">
        <v>0</v>
      </c>
      <c r="I132" s="37">
        <v>0</v>
      </c>
      <c r="J132" s="37">
        <v>1</v>
      </c>
      <c r="K132" s="37">
        <v>0</v>
      </c>
      <c r="L132" s="37">
        <v>1</v>
      </c>
      <c r="M132" s="37">
        <v>0</v>
      </c>
      <c r="N132" s="37">
        <v>0</v>
      </c>
      <c r="O132" s="37">
        <v>1</v>
      </c>
      <c r="P132" s="37">
        <v>0</v>
      </c>
      <c r="Q132" s="37">
        <v>0</v>
      </c>
      <c r="R132" s="37">
        <v>0</v>
      </c>
      <c r="S132" s="37">
        <v>0</v>
      </c>
      <c r="T132" s="22">
        <v>1</v>
      </c>
      <c r="U132" s="24">
        <v>1</v>
      </c>
      <c r="V132" s="76">
        <v>1</v>
      </c>
      <c r="W132" s="71">
        <f t="shared" si="3"/>
        <v>6.7102367383284687</v>
      </c>
      <c r="X132" s="68">
        <f t="shared" si="4"/>
        <v>0.99878310697858985</v>
      </c>
      <c r="Y132" s="109">
        <f t="shared" si="5"/>
        <v>-1.2176340369416808E-3</v>
      </c>
    </row>
    <row r="133" spans="2:25" x14ac:dyDescent="0.25">
      <c r="B133" s="26">
        <f>IF('Training Data'!A130="M",1,0)</f>
        <v>1</v>
      </c>
      <c r="C133" s="22">
        <f>IF('Training Data'!A130="F",1,0)</f>
        <v>0</v>
      </c>
      <c r="D133" s="26">
        <f>IF('Training Data'!$B130="H",1,0)</f>
        <v>1</v>
      </c>
      <c r="E133" s="22">
        <f>IF('Training Data'!$B130="A",1,0)</f>
        <v>0</v>
      </c>
      <c r="F133" s="37">
        <v>0</v>
      </c>
      <c r="G133" s="37">
        <v>0</v>
      </c>
      <c r="H133" s="37">
        <v>0</v>
      </c>
      <c r="I133" s="37">
        <v>1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1</v>
      </c>
      <c r="Q133" s="37">
        <v>0</v>
      </c>
      <c r="R133" s="37">
        <v>1</v>
      </c>
      <c r="S133" s="37">
        <v>0</v>
      </c>
      <c r="T133" s="22">
        <v>0</v>
      </c>
      <c r="U133" s="24">
        <v>1</v>
      </c>
      <c r="V133" s="76">
        <v>1</v>
      </c>
      <c r="W133" s="71">
        <f t="shared" ref="W133:W196" si="6">SUMPRODUCT($B$2:$U$2,B133:U133)</f>
        <v>2.9261555546749038</v>
      </c>
      <c r="X133" s="68">
        <f t="shared" si="4"/>
        <v>0.94912435734338807</v>
      </c>
      <c r="Y133" s="109">
        <f t="shared" si="5"/>
        <v>-5.2215448553261296E-2</v>
      </c>
    </row>
    <row r="134" spans="2:25" x14ac:dyDescent="0.25">
      <c r="B134" s="26">
        <f>IF('Training Data'!A131="M",1,0)</f>
        <v>0</v>
      </c>
      <c r="C134" s="22">
        <f>IF('Training Data'!A131="F",1,0)</f>
        <v>1</v>
      </c>
      <c r="D134" s="26">
        <f>IF('Training Data'!$B131="H",1,0)</f>
        <v>0</v>
      </c>
      <c r="E134" s="22">
        <f>IF('Training Data'!$B131="A",1,0)</f>
        <v>1</v>
      </c>
      <c r="F134" s="37">
        <v>1</v>
      </c>
      <c r="G134" s="37">
        <v>0</v>
      </c>
      <c r="H134" s="37">
        <v>1</v>
      </c>
      <c r="I134" s="37">
        <v>1</v>
      </c>
      <c r="J134" s="37">
        <v>0</v>
      </c>
      <c r="K134" s="37">
        <v>1</v>
      </c>
      <c r="L134" s="37">
        <v>0</v>
      </c>
      <c r="M134" s="37">
        <v>0</v>
      </c>
      <c r="N134" s="37">
        <v>0</v>
      </c>
      <c r="O134" s="37">
        <v>0</v>
      </c>
      <c r="P134" s="37">
        <v>0</v>
      </c>
      <c r="Q134" s="37">
        <v>0</v>
      </c>
      <c r="R134" s="37">
        <v>0</v>
      </c>
      <c r="S134" s="37">
        <v>0</v>
      </c>
      <c r="T134" s="22">
        <v>0</v>
      </c>
      <c r="U134" s="24">
        <v>1</v>
      </c>
      <c r="V134" s="76">
        <v>1</v>
      </c>
      <c r="W134" s="71">
        <f t="shared" si="6"/>
        <v>6.9507793593686511</v>
      </c>
      <c r="X134" s="68">
        <f t="shared" ref="X134:X197" si="7">EXP(W134)/(1+EXP(W134))</f>
        <v>0.99904302834850267</v>
      </c>
      <c r="Y134" s="109">
        <f t="shared" ref="Y134:Y197" si="8">IFERROR(V134*LN(X134)+(1-V134)*LN(1-X134),0)</f>
        <v>-9.5742984120791342E-4</v>
      </c>
    </row>
    <row r="135" spans="2:25" x14ac:dyDescent="0.25">
      <c r="B135" s="26">
        <f>IF('Training Data'!A132="M",1,0)</f>
        <v>1</v>
      </c>
      <c r="C135" s="22">
        <f>IF('Training Data'!A132="F",1,0)</f>
        <v>0</v>
      </c>
      <c r="D135" s="26">
        <f>IF('Training Data'!$B132="H",1,0)</f>
        <v>1</v>
      </c>
      <c r="E135" s="22">
        <f>IF('Training Data'!$B132="A",1,0)</f>
        <v>0</v>
      </c>
      <c r="F135" s="37">
        <v>0</v>
      </c>
      <c r="G135" s="37">
        <v>0</v>
      </c>
      <c r="H135" s="37">
        <v>0</v>
      </c>
      <c r="I135" s="37">
        <v>0</v>
      </c>
      <c r="J135" s="37">
        <v>1</v>
      </c>
      <c r="K135" s="37">
        <v>0</v>
      </c>
      <c r="L135" s="37">
        <v>1</v>
      </c>
      <c r="M135" s="37">
        <v>0</v>
      </c>
      <c r="N135" s="37">
        <v>0</v>
      </c>
      <c r="O135" s="37">
        <v>1</v>
      </c>
      <c r="P135" s="37">
        <v>0</v>
      </c>
      <c r="Q135" s="37">
        <v>0</v>
      </c>
      <c r="R135" s="37">
        <v>1</v>
      </c>
      <c r="S135" s="37">
        <v>0</v>
      </c>
      <c r="T135" s="22">
        <v>0</v>
      </c>
      <c r="U135" s="24">
        <v>1</v>
      </c>
      <c r="V135" s="76">
        <v>1</v>
      </c>
      <c r="W135" s="71">
        <f t="shared" si="6"/>
        <v>5.4811585910248617</v>
      </c>
      <c r="X135" s="68">
        <f t="shared" si="7"/>
        <v>0.99585276920355636</v>
      </c>
      <c r="Y135" s="109">
        <f t="shared" si="8"/>
        <v>-4.1558544090827838E-3</v>
      </c>
    </row>
    <row r="136" spans="2:25" x14ac:dyDescent="0.25">
      <c r="B136" s="26">
        <f>IF('Training Data'!A133="M",1,0)</f>
        <v>0</v>
      </c>
      <c r="C136" s="22">
        <f>IF('Training Data'!A133="F",1,0)</f>
        <v>1</v>
      </c>
      <c r="D136" s="26">
        <f>IF('Training Data'!$B133="H",1,0)</f>
        <v>1</v>
      </c>
      <c r="E136" s="22">
        <f>IF('Training Data'!$B133="A",1,0)</f>
        <v>0</v>
      </c>
      <c r="F136" s="37">
        <v>0</v>
      </c>
      <c r="G136" s="37">
        <v>0</v>
      </c>
      <c r="H136" s="37">
        <v>0</v>
      </c>
      <c r="I136" s="37">
        <v>1</v>
      </c>
      <c r="J136" s="37">
        <v>0</v>
      </c>
      <c r="K136" s="37">
        <v>0</v>
      </c>
      <c r="L136" s="37">
        <v>0</v>
      </c>
      <c r="M136" s="37">
        <v>1</v>
      </c>
      <c r="N136" s="37">
        <v>0</v>
      </c>
      <c r="O136" s="37">
        <v>0</v>
      </c>
      <c r="P136" s="37">
        <v>0</v>
      </c>
      <c r="Q136" s="37">
        <v>0</v>
      </c>
      <c r="R136" s="37">
        <v>1</v>
      </c>
      <c r="S136" s="37">
        <v>0</v>
      </c>
      <c r="T136" s="22">
        <v>0</v>
      </c>
      <c r="U136" s="24">
        <v>1</v>
      </c>
      <c r="V136" s="76">
        <v>1</v>
      </c>
      <c r="W136" s="71">
        <f t="shared" si="6"/>
        <v>6.7584789992331338</v>
      </c>
      <c r="X136" s="68">
        <f t="shared" si="7"/>
        <v>0.99884035263933191</v>
      </c>
      <c r="Y136" s="109">
        <f t="shared" si="8"/>
        <v>-1.1603202719454736E-3</v>
      </c>
    </row>
    <row r="137" spans="2:25" x14ac:dyDescent="0.25">
      <c r="B137" s="26">
        <f>IF('Training Data'!A134="M",1,0)</f>
        <v>0</v>
      </c>
      <c r="C137" s="22">
        <f>IF('Training Data'!A134="F",1,0)</f>
        <v>0</v>
      </c>
      <c r="D137" s="26">
        <f>IF('Training Data'!$B134="H",1,0)</f>
        <v>1</v>
      </c>
      <c r="E137" s="22">
        <f>IF('Training Data'!$B134="A",1,0)</f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22">
        <v>1</v>
      </c>
      <c r="U137" s="24">
        <v>1</v>
      </c>
      <c r="V137" s="76">
        <v>1</v>
      </c>
      <c r="W137" s="71">
        <f t="shared" si="6"/>
        <v>2.0112242429850706</v>
      </c>
      <c r="X137" s="68">
        <f t="shared" si="7"/>
        <v>0.88197052367934659</v>
      </c>
      <c r="Y137" s="109">
        <f t="shared" si="8"/>
        <v>-0.12559664339848828</v>
      </c>
    </row>
    <row r="138" spans="2:25" x14ac:dyDescent="0.25">
      <c r="B138" s="26">
        <f>IF('Training Data'!A135="M",1,0)</f>
        <v>1</v>
      </c>
      <c r="C138" s="22">
        <f>IF('Training Data'!A135="F",1,0)</f>
        <v>0</v>
      </c>
      <c r="D138" s="26">
        <f>IF('Training Data'!$B135="H",1,0)</f>
        <v>1</v>
      </c>
      <c r="E138" s="22">
        <f>IF('Training Data'!$B135="A",1,0)</f>
        <v>0</v>
      </c>
      <c r="F138" s="37">
        <v>0</v>
      </c>
      <c r="G138" s="37">
        <v>0</v>
      </c>
      <c r="H138" s="37">
        <v>0</v>
      </c>
      <c r="I138" s="37">
        <v>0</v>
      </c>
      <c r="J138" s="37">
        <v>0</v>
      </c>
      <c r="K138" s="37">
        <v>0</v>
      </c>
      <c r="L138" s="37">
        <v>0</v>
      </c>
      <c r="M138" s="37">
        <v>0</v>
      </c>
      <c r="N138" s="37">
        <v>0</v>
      </c>
      <c r="O138" s="37">
        <v>0</v>
      </c>
      <c r="P138" s="37">
        <v>0</v>
      </c>
      <c r="Q138" s="37">
        <v>0</v>
      </c>
      <c r="R138" s="37">
        <v>0</v>
      </c>
      <c r="S138" s="37">
        <v>0</v>
      </c>
      <c r="T138" s="22">
        <v>0</v>
      </c>
      <c r="U138" s="24">
        <v>1</v>
      </c>
      <c r="V138" s="76">
        <v>1</v>
      </c>
      <c r="W138" s="71">
        <f t="shared" si="6"/>
        <v>-0.99751860137824089</v>
      </c>
      <c r="X138" s="68">
        <f t="shared" si="7"/>
        <v>0.26942957358099334</v>
      </c>
      <c r="Y138" s="109">
        <f t="shared" si="8"/>
        <v>-1.3114482453032696</v>
      </c>
    </row>
    <row r="139" spans="2:25" x14ac:dyDescent="0.25">
      <c r="B139" s="26">
        <f>IF('Training Data'!A136="M",1,0)</f>
        <v>0</v>
      </c>
      <c r="C139" s="22">
        <f>IF('Training Data'!A136="F",1,0)</f>
        <v>1</v>
      </c>
      <c r="D139" s="26">
        <f>IF('Training Data'!$B136="H",1,0)</f>
        <v>1</v>
      </c>
      <c r="E139" s="22">
        <f>IF('Training Data'!$B136="A",1,0)</f>
        <v>0</v>
      </c>
      <c r="F139" s="37">
        <v>0</v>
      </c>
      <c r="G139" s="37">
        <v>0</v>
      </c>
      <c r="H139" s="37">
        <v>0</v>
      </c>
      <c r="I139" s="37">
        <v>0</v>
      </c>
      <c r="J139" s="37">
        <v>1</v>
      </c>
      <c r="K139" s="37">
        <v>0</v>
      </c>
      <c r="L139" s="37">
        <v>0</v>
      </c>
      <c r="M139" s="37">
        <v>0</v>
      </c>
      <c r="N139" s="37">
        <v>0</v>
      </c>
      <c r="O139" s="37">
        <v>0</v>
      </c>
      <c r="P139" s="37">
        <v>0</v>
      </c>
      <c r="Q139" s="37">
        <v>0</v>
      </c>
      <c r="R139" s="37">
        <v>0</v>
      </c>
      <c r="S139" s="37">
        <v>0</v>
      </c>
      <c r="T139" s="22">
        <v>0</v>
      </c>
      <c r="U139" s="24">
        <v>1</v>
      </c>
      <c r="V139" s="76">
        <v>1</v>
      </c>
      <c r="W139" s="71">
        <f t="shared" si="6"/>
        <v>1.9443398703039394</v>
      </c>
      <c r="X139" s="68">
        <f t="shared" si="7"/>
        <v>0.87482814960199484</v>
      </c>
      <c r="Y139" s="109">
        <f t="shared" si="8"/>
        <v>-0.13372781236848064</v>
      </c>
    </row>
    <row r="140" spans="2:25" x14ac:dyDescent="0.25">
      <c r="B140" s="26">
        <f>IF('Training Data'!A137="M",1,0)</f>
        <v>1</v>
      </c>
      <c r="C140" s="22">
        <f>IF('Training Data'!A137="F",1,0)</f>
        <v>0</v>
      </c>
      <c r="D140" s="26">
        <f>IF('Training Data'!$B137="H",1,0)</f>
        <v>1</v>
      </c>
      <c r="E140" s="22">
        <f>IF('Training Data'!$B137="A",1,0)</f>
        <v>0</v>
      </c>
      <c r="F140" s="37">
        <v>0</v>
      </c>
      <c r="G140" s="37">
        <v>0</v>
      </c>
      <c r="H140" s="37">
        <v>0</v>
      </c>
      <c r="I140" s="37">
        <v>0</v>
      </c>
      <c r="J140" s="37">
        <v>0</v>
      </c>
      <c r="K140" s="37">
        <v>0</v>
      </c>
      <c r="L140" s="37">
        <v>0</v>
      </c>
      <c r="M140" s="37">
        <v>0</v>
      </c>
      <c r="N140" s="37">
        <v>0</v>
      </c>
      <c r="O140" s="37">
        <v>0</v>
      </c>
      <c r="P140" s="37">
        <v>0</v>
      </c>
      <c r="Q140" s="37">
        <v>0</v>
      </c>
      <c r="R140" s="37">
        <v>0</v>
      </c>
      <c r="S140" s="37">
        <v>0</v>
      </c>
      <c r="T140" s="22">
        <v>0</v>
      </c>
      <c r="U140" s="24">
        <v>1</v>
      </c>
      <c r="V140" s="76">
        <v>1</v>
      </c>
      <c r="W140" s="71">
        <f t="shared" si="6"/>
        <v>-0.99751860137824089</v>
      </c>
      <c r="X140" s="68">
        <f t="shared" si="7"/>
        <v>0.26942957358099334</v>
      </c>
      <c r="Y140" s="109">
        <f t="shared" si="8"/>
        <v>-1.3114482453032696</v>
      </c>
    </row>
    <row r="141" spans="2:25" x14ac:dyDescent="0.25">
      <c r="B141" s="26">
        <f>IF('Training Data'!A138="M",1,0)</f>
        <v>0</v>
      </c>
      <c r="C141" s="22">
        <f>IF('Training Data'!A138="F",1,0)</f>
        <v>1</v>
      </c>
      <c r="D141" s="26">
        <f>IF('Training Data'!$B138="H",1,0)</f>
        <v>0</v>
      </c>
      <c r="E141" s="22">
        <f>IF('Training Data'!$B138="A",1,0)</f>
        <v>0</v>
      </c>
      <c r="F141" s="37">
        <v>0</v>
      </c>
      <c r="G141" s="37">
        <v>0</v>
      </c>
      <c r="H141" s="37">
        <v>0</v>
      </c>
      <c r="I141" s="37">
        <v>0</v>
      </c>
      <c r="J141" s="37">
        <v>0</v>
      </c>
      <c r="K141" s="37">
        <v>0</v>
      </c>
      <c r="L141" s="37">
        <v>0</v>
      </c>
      <c r="M141" s="37">
        <v>0</v>
      </c>
      <c r="N141" s="37">
        <v>0</v>
      </c>
      <c r="O141" s="37">
        <v>0</v>
      </c>
      <c r="P141" s="37">
        <v>0</v>
      </c>
      <c r="Q141" s="37">
        <v>0</v>
      </c>
      <c r="R141" s="37">
        <v>0</v>
      </c>
      <c r="S141" s="37">
        <v>0</v>
      </c>
      <c r="T141" s="22">
        <v>0</v>
      </c>
      <c r="U141" s="24">
        <v>1</v>
      </c>
      <c r="V141" s="76">
        <v>1</v>
      </c>
      <c r="W141" s="71">
        <f t="shared" si="6"/>
        <v>6.2321386236656118E-2</v>
      </c>
      <c r="X141" s="68">
        <f t="shared" si="7"/>
        <v>0.51557530573634103</v>
      </c>
      <c r="Y141" s="109">
        <f t="shared" si="8"/>
        <v>-0.66247190329149219</v>
      </c>
    </row>
    <row r="142" spans="2:25" x14ac:dyDescent="0.25">
      <c r="B142" s="26">
        <f>IF('Training Data'!A139="M",1,0)</f>
        <v>1</v>
      </c>
      <c r="C142" s="22">
        <f>IF('Training Data'!A139="F",1,0)</f>
        <v>0</v>
      </c>
      <c r="D142" s="26">
        <f>IF('Training Data'!$B139="H",1,0)</f>
        <v>1</v>
      </c>
      <c r="E142" s="22">
        <f>IF('Training Data'!$B139="A",1,0)</f>
        <v>0</v>
      </c>
      <c r="F142" s="37">
        <v>0</v>
      </c>
      <c r="G142" s="37">
        <v>0</v>
      </c>
      <c r="H142" s="37">
        <v>0</v>
      </c>
      <c r="I142" s="37">
        <v>0</v>
      </c>
      <c r="J142" s="37">
        <v>1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22">
        <v>0</v>
      </c>
      <c r="U142" s="24">
        <v>1</v>
      </c>
      <c r="V142" s="76">
        <v>1</v>
      </c>
      <c r="W142" s="71">
        <f t="shared" si="6"/>
        <v>1.5252020068192422</v>
      </c>
      <c r="X142" s="68">
        <f t="shared" si="7"/>
        <v>0.82130322564218339</v>
      </c>
      <c r="Y142" s="109">
        <f t="shared" si="8"/>
        <v>-0.19686290076022145</v>
      </c>
    </row>
    <row r="143" spans="2:25" x14ac:dyDescent="0.25">
      <c r="B143" s="26">
        <f>IF('Training Data'!A140="M",1,0)</f>
        <v>1</v>
      </c>
      <c r="C143" s="22">
        <f>IF('Training Data'!A140="F",1,0)</f>
        <v>0</v>
      </c>
      <c r="D143" s="26">
        <f>IF('Training Data'!$B140="H",1,0)</f>
        <v>1</v>
      </c>
      <c r="E143" s="22">
        <f>IF('Training Data'!$B140="A",1,0)</f>
        <v>0</v>
      </c>
      <c r="F143" s="37">
        <v>0</v>
      </c>
      <c r="G143" s="37">
        <v>0</v>
      </c>
      <c r="H143" s="37">
        <v>0</v>
      </c>
      <c r="I143" s="37">
        <v>1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1</v>
      </c>
      <c r="S143" s="37">
        <v>0</v>
      </c>
      <c r="T143" s="22">
        <v>0</v>
      </c>
      <c r="U143" s="24">
        <v>1</v>
      </c>
      <c r="V143" s="76">
        <v>1</v>
      </c>
      <c r="W143" s="71">
        <f t="shared" si="6"/>
        <v>4.3806395450262752</v>
      </c>
      <c r="X143" s="68">
        <f t="shared" si="7"/>
        <v>0.98763739639304338</v>
      </c>
      <c r="Y143" s="109">
        <f t="shared" si="8"/>
        <v>-1.2439656297426266E-2</v>
      </c>
    </row>
    <row r="144" spans="2:25" x14ac:dyDescent="0.25">
      <c r="B144" s="26">
        <f>IF('Training Data'!A141="M",1,0)</f>
        <v>0</v>
      </c>
      <c r="C144" s="22">
        <f>IF('Training Data'!A141="F",1,0)</f>
        <v>0</v>
      </c>
      <c r="D144" s="26">
        <f>IF('Training Data'!$B141="H",1,0)</f>
        <v>1</v>
      </c>
      <c r="E144" s="22">
        <f>IF('Training Data'!$B141="A",1,0)</f>
        <v>0</v>
      </c>
      <c r="F144" s="37">
        <v>0</v>
      </c>
      <c r="G144" s="37">
        <v>0</v>
      </c>
      <c r="H144" s="37">
        <v>0</v>
      </c>
      <c r="I144" s="37">
        <v>1</v>
      </c>
      <c r="J144" s="37">
        <v>0</v>
      </c>
      <c r="K144" s="37">
        <v>0</v>
      </c>
      <c r="L144" s="37">
        <v>0</v>
      </c>
      <c r="M144" s="37">
        <v>0</v>
      </c>
      <c r="N144" s="37">
        <v>0</v>
      </c>
      <c r="O144" s="37">
        <v>0</v>
      </c>
      <c r="P144" s="37">
        <v>0</v>
      </c>
      <c r="Q144" s="37">
        <v>0</v>
      </c>
      <c r="R144" s="37">
        <v>0</v>
      </c>
      <c r="S144" s="37">
        <v>0</v>
      </c>
      <c r="T144" s="22">
        <v>0</v>
      </c>
      <c r="U144" s="24">
        <v>1</v>
      </c>
      <c r="V144" s="76">
        <v>1</v>
      </c>
      <c r="W144" s="71">
        <f t="shared" si="6"/>
        <v>3.9709811501942656</v>
      </c>
      <c r="X144" s="68">
        <f t="shared" si="7"/>
        <v>0.98149400460291858</v>
      </c>
      <c r="Y144" s="109">
        <f t="shared" si="8"/>
        <v>-1.8679373686805854E-2</v>
      </c>
    </row>
    <row r="145" spans="2:25" x14ac:dyDescent="0.25">
      <c r="B145" s="26">
        <f>IF('Training Data'!A142="M",1,0)</f>
        <v>0</v>
      </c>
      <c r="C145" s="22">
        <f>IF('Training Data'!A142="F",1,0)</f>
        <v>1</v>
      </c>
      <c r="D145" s="26">
        <f>IF('Training Data'!$B142="H",1,0)</f>
        <v>0</v>
      </c>
      <c r="E145" s="22">
        <f>IF('Training Data'!$B142="A",1,0)</f>
        <v>1</v>
      </c>
      <c r="F145" s="37">
        <v>1</v>
      </c>
      <c r="G145" s="37">
        <v>0</v>
      </c>
      <c r="H145" s="37">
        <v>0</v>
      </c>
      <c r="I145" s="37">
        <v>0</v>
      </c>
      <c r="J145" s="37">
        <v>1</v>
      </c>
      <c r="K145" s="37">
        <v>0</v>
      </c>
      <c r="L145" s="37">
        <v>0</v>
      </c>
      <c r="M145" s="37">
        <v>0</v>
      </c>
      <c r="N145" s="37">
        <v>0</v>
      </c>
      <c r="O145" s="37">
        <v>0</v>
      </c>
      <c r="P145" s="37">
        <v>0</v>
      </c>
      <c r="Q145" s="37">
        <v>0</v>
      </c>
      <c r="R145" s="37">
        <v>1</v>
      </c>
      <c r="S145" s="37">
        <v>0</v>
      </c>
      <c r="T145" s="22">
        <v>0</v>
      </c>
      <c r="U145" s="24">
        <v>1</v>
      </c>
      <c r="V145" s="76">
        <v>1</v>
      </c>
      <c r="W145" s="71">
        <f t="shared" si="6"/>
        <v>5.7595616769174711</v>
      </c>
      <c r="X145" s="68">
        <f t="shared" si="7"/>
        <v>0.99685741387494975</v>
      </c>
      <c r="Y145" s="109">
        <f t="shared" si="8"/>
        <v>-3.1475344185053142E-3</v>
      </c>
    </row>
    <row r="146" spans="2:25" x14ac:dyDescent="0.25">
      <c r="B146" s="26">
        <f>IF('Training Data'!A143="M",1,0)</f>
        <v>0</v>
      </c>
      <c r="C146" s="22">
        <f>IF('Training Data'!A143="F",1,0)</f>
        <v>0</v>
      </c>
      <c r="D146" s="26">
        <f>IF('Training Data'!$B143="H",1,0)</f>
        <v>0</v>
      </c>
      <c r="E146" s="22">
        <f>IF('Training Data'!$B143="A",1,0)</f>
        <v>1</v>
      </c>
      <c r="F146" s="37">
        <v>1</v>
      </c>
      <c r="G146" s="37">
        <v>0</v>
      </c>
      <c r="H146" s="37">
        <v>0</v>
      </c>
      <c r="I146" s="37">
        <v>0</v>
      </c>
      <c r="J146" s="37">
        <v>0</v>
      </c>
      <c r="K146" s="37">
        <v>0</v>
      </c>
      <c r="L146" s="37">
        <v>0</v>
      </c>
      <c r="M146" s="37">
        <v>0</v>
      </c>
      <c r="N146" s="37">
        <v>0</v>
      </c>
      <c r="O146" s="37">
        <v>0</v>
      </c>
      <c r="P146" s="37">
        <v>0</v>
      </c>
      <c r="Q146" s="37">
        <v>0</v>
      </c>
      <c r="R146" s="37">
        <v>0</v>
      </c>
      <c r="S146" s="37">
        <v>0</v>
      </c>
      <c r="T146" s="22">
        <v>0</v>
      </c>
      <c r="U146" s="24">
        <v>1</v>
      </c>
      <c r="V146" s="76">
        <v>1</v>
      </c>
      <c r="W146" s="71">
        <f t="shared" si="6"/>
        <v>2.4080448104032808</v>
      </c>
      <c r="X146" s="68">
        <f t="shared" si="7"/>
        <v>0.91743870700102736</v>
      </c>
      <c r="Y146" s="109">
        <f t="shared" si="8"/>
        <v>-8.6169505643475544E-2</v>
      </c>
    </row>
    <row r="147" spans="2:25" x14ac:dyDescent="0.25">
      <c r="B147" s="26">
        <f>IF('Training Data'!A144="M",1,0)</f>
        <v>0</v>
      </c>
      <c r="C147" s="22">
        <f>IF('Training Data'!A144="F",1,0)</f>
        <v>1</v>
      </c>
      <c r="D147" s="26">
        <f>IF('Training Data'!$B144="H",1,0)</f>
        <v>1</v>
      </c>
      <c r="E147" s="22">
        <f>IF('Training Data'!$B144="A",1,0)</f>
        <v>0</v>
      </c>
      <c r="F147" s="37">
        <v>0</v>
      </c>
      <c r="G147" s="37">
        <v>0</v>
      </c>
      <c r="H147" s="37">
        <v>0</v>
      </c>
      <c r="I147" s="37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22">
        <v>0</v>
      </c>
      <c r="U147" s="24">
        <v>1</v>
      </c>
      <c r="V147" s="76">
        <v>1</v>
      </c>
      <c r="W147" s="71">
        <f t="shared" si="6"/>
        <v>-0.57838073789354372</v>
      </c>
      <c r="X147" s="68">
        <f t="shared" si="7"/>
        <v>0.35930527090202441</v>
      </c>
      <c r="Y147" s="109">
        <f t="shared" si="8"/>
        <v>-1.0235829150509108</v>
      </c>
    </row>
    <row r="148" spans="2:25" x14ac:dyDescent="0.25">
      <c r="B148" s="26">
        <f>IF('Training Data'!A145="M",1,0)</f>
        <v>1</v>
      </c>
      <c r="C148" s="22">
        <f>IF('Training Data'!A145="F",1,0)</f>
        <v>0</v>
      </c>
      <c r="D148" s="26">
        <f>IF('Training Data'!$B145="H",1,0)</f>
        <v>1</v>
      </c>
      <c r="E148" s="22">
        <f>IF('Training Data'!$B145="A",1,0)</f>
        <v>0</v>
      </c>
      <c r="F148" s="37">
        <v>0</v>
      </c>
      <c r="G148" s="37">
        <v>0</v>
      </c>
      <c r="H148" s="37">
        <v>1</v>
      </c>
      <c r="I148" s="37">
        <v>1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22">
        <v>0</v>
      </c>
      <c r="U148" s="24">
        <v>1</v>
      </c>
      <c r="V148" s="76">
        <v>1</v>
      </c>
      <c r="W148" s="71">
        <f t="shared" si="6"/>
        <v>0.96114189810974793</v>
      </c>
      <c r="X148" s="68">
        <f t="shared" si="7"/>
        <v>0.72335037388994528</v>
      </c>
      <c r="Y148" s="109">
        <f t="shared" si="8"/>
        <v>-0.32386156302003938</v>
      </c>
    </row>
    <row r="149" spans="2:25" x14ac:dyDescent="0.25">
      <c r="B149" s="26">
        <f>IF('Training Data'!A146="M",1,0)</f>
        <v>0</v>
      </c>
      <c r="C149" s="22">
        <f>IF('Training Data'!A146="F",1,0)</f>
        <v>1</v>
      </c>
      <c r="D149" s="26">
        <f>IF('Training Data'!$B146="H",1,0)</f>
        <v>0</v>
      </c>
      <c r="E149" s="22">
        <f>IF('Training Data'!$B146="A",1,0)</f>
        <v>1</v>
      </c>
      <c r="F149" s="37">
        <v>0</v>
      </c>
      <c r="G149" s="37">
        <v>0</v>
      </c>
      <c r="H149" s="37">
        <v>0</v>
      </c>
      <c r="I149" s="37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1</v>
      </c>
      <c r="P149" s="37">
        <v>0</v>
      </c>
      <c r="Q149" s="37">
        <v>0</v>
      </c>
      <c r="R149" s="37">
        <v>1</v>
      </c>
      <c r="S149" s="37">
        <v>0</v>
      </c>
      <c r="T149" s="22">
        <v>0</v>
      </c>
      <c r="U149" s="24">
        <v>1</v>
      </c>
      <c r="V149" s="76">
        <v>1</v>
      </c>
      <c r="W149" s="71">
        <f t="shared" si="6"/>
        <v>2.1143297676123938</v>
      </c>
      <c r="X149" s="68">
        <f t="shared" si="7"/>
        <v>0.8922881745124942</v>
      </c>
      <c r="Y149" s="109">
        <f t="shared" si="8"/>
        <v>-0.11396613297961418</v>
      </c>
    </row>
    <row r="150" spans="2:25" x14ac:dyDescent="0.25">
      <c r="B150" s="26">
        <f>IF('Training Data'!A147="M",1,0)</f>
        <v>0</v>
      </c>
      <c r="C150" s="22">
        <f>IF('Training Data'!A147="F",1,0)</f>
        <v>1</v>
      </c>
      <c r="D150" s="26">
        <f>IF('Training Data'!$B147="H",1,0)</f>
        <v>0</v>
      </c>
      <c r="E150" s="22">
        <f>IF('Training Data'!$B147="A",1,0)</f>
        <v>1</v>
      </c>
      <c r="F150" s="37">
        <v>1</v>
      </c>
      <c r="G150" s="37">
        <v>0</v>
      </c>
      <c r="H150" s="37">
        <v>0</v>
      </c>
      <c r="I150" s="37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22">
        <v>0</v>
      </c>
      <c r="U150" s="24">
        <v>1</v>
      </c>
      <c r="V150" s="76">
        <v>1</v>
      </c>
      <c r="W150" s="71">
        <f t="shared" si="6"/>
        <v>1.9326105910317817</v>
      </c>
      <c r="X150" s="68">
        <f t="shared" si="7"/>
        <v>0.87353809136240046</v>
      </c>
      <c r="Y150" s="109">
        <f t="shared" si="8"/>
        <v>-0.13520354261708653</v>
      </c>
    </row>
    <row r="151" spans="2:25" x14ac:dyDescent="0.25">
      <c r="B151" s="26">
        <f>IF('Training Data'!A148="M",1,0)</f>
        <v>0</v>
      </c>
      <c r="C151" s="22">
        <f>IF('Training Data'!A148="F",1,0)</f>
        <v>1</v>
      </c>
      <c r="D151" s="26">
        <f>IF('Training Data'!$B148="H",1,0)</f>
        <v>1</v>
      </c>
      <c r="E151" s="22">
        <f>IF('Training Data'!$B148="A",1,0)</f>
        <v>0</v>
      </c>
      <c r="F151" s="37">
        <v>0</v>
      </c>
      <c r="G151" s="37">
        <v>0</v>
      </c>
      <c r="H151" s="37">
        <v>0</v>
      </c>
      <c r="I151" s="37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22">
        <v>0</v>
      </c>
      <c r="U151" s="24">
        <v>1</v>
      </c>
      <c r="V151" s="76">
        <v>1</v>
      </c>
      <c r="W151" s="71">
        <f t="shared" si="6"/>
        <v>-0.57838073789354372</v>
      </c>
      <c r="X151" s="68">
        <f t="shared" si="7"/>
        <v>0.35930527090202441</v>
      </c>
      <c r="Y151" s="109">
        <f t="shared" si="8"/>
        <v>-1.0235829150509108</v>
      </c>
    </row>
    <row r="152" spans="2:25" x14ac:dyDescent="0.25">
      <c r="B152" s="26">
        <f>IF('Training Data'!A149="M",1,0)</f>
        <v>0</v>
      </c>
      <c r="C152" s="22">
        <f>IF('Training Data'!A149="F",1,0)</f>
        <v>1</v>
      </c>
      <c r="D152" s="26">
        <f>IF('Training Data'!$B149="H",1,0)</f>
        <v>1</v>
      </c>
      <c r="E152" s="22">
        <f>IF('Training Data'!$B149="A",1,0)</f>
        <v>0</v>
      </c>
      <c r="F152" s="37">
        <v>1</v>
      </c>
      <c r="G152" s="37">
        <v>1</v>
      </c>
      <c r="H152" s="37">
        <v>0</v>
      </c>
      <c r="I152" s="37">
        <v>0</v>
      </c>
      <c r="J152" s="37">
        <v>1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1</v>
      </c>
      <c r="S152" s="37">
        <v>0</v>
      </c>
      <c r="T152" s="22">
        <v>0</v>
      </c>
      <c r="U152" s="24">
        <v>1</v>
      </c>
      <c r="V152" s="76">
        <v>1</v>
      </c>
      <c r="W152" s="71">
        <f t="shared" si="6"/>
        <v>3.2700839879192585</v>
      </c>
      <c r="X152" s="68">
        <f t="shared" si="7"/>
        <v>0.96338813421541414</v>
      </c>
      <c r="Y152" s="109">
        <f t="shared" si="8"/>
        <v>-3.729890143295389E-2</v>
      </c>
    </row>
    <row r="153" spans="2:25" x14ac:dyDescent="0.25">
      <c r="B153" s="26">
        <f>IF('Training Data'!A150="M",1,0)</f>
        <v>1</v>
      </c>
      <c r="C153" s="22">
        <f>IF('Training Data'!A150="F",1,0)</f>
        <v>0</v>
      </c>
      <c r="D153" s="26">
        <f>IF('Training Data'!$B150="H",1,0)</f>
        <v>1</v>
      </c>
      <c r="E153" s="22">
        <f>IF('Training Data'!$B150="A",1,0)</f>
        <v>0</v>
      </c>
      <c r="F153" s="37">
        <v>0</v>
      </c>
      <c r="G153" s="37">
        <v>0</v>
      </c>
      <c r="H153" s="37">
        <v>0</v>
      </c>
      <c r="I153" s="37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1</v>
      </c>
      <c r="S153" s="37">
        <v>0</v>
      </c>
      <c r="T153" s="22">
        <v>1</v>
      </c>
      <c r="U153" s="24">
        <v>1</v>
      </c>
      <c r="V153" s="76">
        <v>1</v>
      </c>
      <c r="W153" s="71">
        <f t="shared" si="6"/>
        <v>2.4208826378170807</v>
      </c>
      <c r="X153" s="68">
        <f t="shared" si="7"/>
        <v>0.91840591075269995</v>
      </c>
      <c r="Y153" s="109">
        <f t="shared" si="8"/>
        <v>-8.5115817513438469E-2</v>
      </c>
    </row>
    <row r="154" spans="2:25" x14ac:dyDescent="0.25">
      <c r="B154" s="26">
        <f>IF('Training Data'!A151="M",1,0)</f>
        <v>0</v>
      </c>
      <c r="C154" s="22">
        <f>IF('Training Data'!A151="F",1,0)</f>
        <v>1</v>
      </c>
      <c r="D154" s="26">
        <f>IF('Training Data'!$B151="H",1,0)</f>
        <v>1</v>
      </c>
      <c r="E154" s="22">
        <f>IF('Training Data'!$B151="A",1,0)</f>
        <v>0</v>
      </c>
      <c r="F154" s="37">
        <v>0</v>
      </c>
      <c r="G154" s="37">
        <v>0</v>
      </c>
      <c r="H154" s="37">
        <v>0</v>
      </c>
      <c r="I154" s="37">
        <v>0</v>
      </c>
      <c r="J154" s="37">
        <v>0</v>
      </c>
      <c r="K154" s="37">
        <v>0</v>
      </c>
      <c r="L154" s="37">
        <v>0</v>
      </c>
      <c r="M154" s="37">
        <v>1</v>
      </c>
      <c r="N154" s="37">
        <v>0</v>
      </c>
      <c r="O154" s="37">
        <v>0</v>
      </c>
      <c r="P154" s="37">
        <v>0</v>
      </c>
      <c r="Q154" s="37">
        <v>0</v>
      </c>
      <c r="R154" s="37">
        <v>1</v>
      </c>
      <c r="S154" s="37">
        <v>0</v>
      </c>
      <c r="T154" s="22">
        <v>0</v>
      </c>
      <c r="U154" s="24">
        <v>1</v>
      </c>
      <c r="V154" s="76">
        <v>1</v>
      </c>
      <c r="W154" s="71">
        <f t="shared" si="6"/>
        <v>2.684551330516824</v>
      </c>
      <c r="X154" s="68">
        <f t="shared" si="7"/>
        <v>0.93610887525167741</v>
      </c>
      <c r="Y154" s="109">
        <f t="shared" si="8"/>
        <v>-6.6023489555827722E-2</v>
      </c>
    </row>
    <row r="155" spans="2:25" x14ac:dyDescent="0.25">
      <c r="B155" s="26">
        <f>IF('Training Data'!A152="M",1,0)</f>
        <v>0</v>
      </c>
      <c r="C155" s="22">
        <f>IF('Training Data'!A152="F",1,0)</f>
        <v>1</v>
      </c>
      <c r="D155" s="26">
        <f>IF('Training Data'!$B152="H",1,0)</f>
        <v>0</v>
      </c>
      <c r="E155" s="22">
        <f>IF('Training Data'!$B152="A",1,0)</f>
        <v>1</v>
      </c>
      <c r="F155" s="37">
        <v>0</v>
      </c>
      <c r="G155" s="37">
        <v>0</v>
      </c>
      <c r="H155" s="37">
        <v>0</v>
      </c>
      <c r="I155" s="37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1</v>
      </c>
      <c r="T155" s="22">
        <v>0</v>
      </c>
      <c r="U155" s="24">
        <v>1</v>
      </c>
      <c r="V155" s="76">
        <v>1</v>
      </c>
      <c r="W155" s="71">
        <f t="shared" si="6"/>
        <v>-1.9898981971026646</v>
      </c>
      <c r="X155" s="68">
        <f t="shared" si="7"/>
        <v>0.12026763313686711</v>
      </c>
      <c r="Y155" s="109">
        <f t="shared" si="8"/>
        <v>-2.1180357434336421</v>
      </c>
    </row>
    <row r="156" spans="2:25" x14ac:dyDescent="0.25">
      <c r="B156" s="26">
        <f>IF('Training Data'!A153="M",1,0)</f>
        <v>1</v>
      </c>
      <c r="C156" s="22">
        <f>IF('Training Data'!A153="F",1,0)</f>
        <v>0</v>
      </c>
      <c r="D156" s="26">
        <f>IF('Training Data'!$B153="H",1,0)</f>
        <v>0</v>
      </c>
      <c r="E156" s="22">
        <f>IF('Training Data'!$B153="A",1,0)</f>
        <v>0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1</v>
      </c>
      <c r="N156" s="37">
        <v>0</v>
      </c>
      <c r="O156" s="37">
        <v>0</v>
      </c>
      <c r="P156" s="37">
        <v>0</v>
      </c>
      <c r="Q156" s="37">
        <v>0</v>
      </c>
      <c r="R156" s="37">
        <v>1</v>
      </c>
      <c r="S156" s="37">
        <v>0</v>
      </c>
      <c r="T156" s="22">
        <v>0</v>
      </c>
      <c r="U156" s="24">
        <v>1</v>
      </c>
      <c r="V156" s="76">
        <v>1</v>
      </c>
      <c r="W156" s="71">
        <f t="shared" si="6"/>
        <v>2.9061155911623264</v>
      </c>
      <c r="X156" s="68">
        <f t="shared" si="7"/>
        <v>0.94814792574786344</v>
      </c>
      <c r="Y156" s="109">
        <f t="shared" si="8"/>
        <v>-5.3244749081640071E-2</v>
      </c>
    </row>
    <row r="157" spans="2:25" x14ac:dyDescent="0.25">
      <c r="B157" s="26">
        <f>IF('Training Data'!A154="M",1,0)</f>
        <v>0</v>
      </c>
      <c r="C157" s="22">
        <f>IF('Training Data'!A154="F",1,0)</f>
        <v>1</v>
      </c>
      <c r="D157" s="26">
        <f>IF('Training Data'!$B154="H",1,0)</f>
        <v>0</v>
      </c>
      <c r="E157" s="22">
        <f>IF('Training Data'!$B154="A",1,0)</f>
        <v>1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1</v>
      </c>
      <c r="S157" s="37">
        <v>0</v>
      </c>
      <c r="T157" s="22">
        <v>0</v>
      </c>
      <c r="U157" s="24">
        <v>1</v>
      </c>
      <c r="V157" s="76">
        <v>1</v>
      </c>
      <c r="W157" s="71">
        <f t="shared" si="6"/>
        <v>0.89649242759188441</v>
      </c>
      <c r="X157" s="68">
        <f t="shared" si="7"/>
        <v>0.71022816242215336</v>
      </c>
      <c r="Y157" s="109">
        <f t="shared" si="8"/>
        <v>-0.34216900504624331</v>
      </c>
    </row>
    <row r="158" spans="2:25" x14ac:dyDescent="0.25">
      <c r="B158" s="26">
        <f>IF('Training Data'!A155="M",1,0)</f>
        <v>0</v>
      </c>
      <c r="C158" s="22">
        <f>IF('Training Data'!A155="F",1,0)</f>
        <v>1</v>
      </c>
      <c r="D158" s="26">
        <f>IF('Training Data'!$B155="H",1,0)</f>
        <v>1</v>
      </c>
      <c r="E158" s="22">
        <f>IF('Training Data'!$B155="A",1,0)</f>
        <v>0</v>
      </c>
      <c r="F158" s="37">
        <v>0</v>
      </c>
      <c r="G158" s="37">
        <v>0</v>
      </c>
      <c r="H158" s="37">
        <v>0</v>
      </c>
      <c r="I158" s="37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1</v>
      </c>
      <c r="Q158" s="37">
        <v>0</v>
      </c>
      <c r="R158" s="37">
        <v>0</v>
      </c>
      <c r="S158" s="37">
        <v>0</v>
      </c>
      <c r="T158" s="22">
        <v>1</v>
      </c>
      <c r="U158" s="24">
        <v>1</v>
      </c>
      <c r="V158" s="76">
        <v>1</v>
      </c>
      <c r="W158" s="71">
        <f t="shared" si="6"/>
        <v>8.130603326220065E-2</v>
      </c>
      <c r="X158" s="68">
        <f t="shared" si="7"/>
        <v>0.52031531805800613</v>
      </c>
      <c r="Y158" s="109">
        <f t="shared" si="8"/>
        <v>-0.65332027030048145</v>
      </c>
    </row>
    <row r="159" spans="2:25" x14ac:dyDescent="0.25">
      <c r="B159" s="26">
        <f>IF('Training Data'!A156="M",1,0)</f>
        <v>0</v>
      </c>
      <c r="C159" s="22">
        <f>IF('Training Data'!A156="F",1,0)</f>
        <v>1</v>
      </c>
      <c r="D159" s="26">
        <f>IF('Training Data'!$B156="H",1,0)</f>
        <v>1</v>
      </c>
      <c r="E159" s="22">
        <f>IF('Training Data'!$B156="A",1,0)</f>
        <v>0</v>
      </c>
      <c r="F159" s="37">
        <v>0</v>
      </c>
      <c r="G159" s="37">
        <v>0</v>
      </c>
      <c r="H159" s="37">
        <v>0</v>
      </c>
      <c r="I159" s="37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1</v>
      </c>
      <c r="S159" s="37">
        <v>0</v>
      </c>
      <c r="T159" s="22">
        <v>0</v>
      </c>
      <c r="U159" s="24">
        <v>1</v>
      </c>
      <c r="V159" s="76">
        <v>1</v>
      </c>
      <c r="W159" s="71">
        <f t="shared" si="6"/>
        <v>0.72584973979466216</v>
      </c>
      <c r="X159" s="68">
        <f t="shared" si="7"/>
        <v>0.6738938666425579</v>
      </c>
      <c r="Y159" s="109">
        <f t="shared" si="8"/>
        <v>-0.39468264835857975</v>
      </c>
    </row>
    <row r="160" spans="2:25" x14ac:dyDescent="0.25">
      <c r="B160" s="26">
        <f>IF('Training Data'!A157="M",1,0)</f>
        <v>0</v>
      </c>
      <c r="C160" s="22">
        <f>IF('Training Data'!A157="F",1,0)</f>
        <v>1</v>
      </c>
      <c r="D160" s="26">
        <f>IF('Training Data'!$B157="H",1,0)</f>
        <v>1</v>
      </c>
      <c r="E160" s="22">
        <f>IF('Training Data'!$B157="A",1,0)</f>
        <v>0</v>
      </c>
      <c r="F160" s="37">
        <v>0</v>
      </c>
      <c r="G160" s="37">
        <v>0</v>
      </c>
      <c r="H160" s="37">
        <v>0</v>
      </c>
      <c r="I160" s="37">
        <v>1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1</v>
      </c>
      <c r="P160" s="37">
        <v>0</v>
      </c>
      <c r="Q160" s="37">
        <v>0</v>
      </c>
      <c r="R160" s="37">
        <v>0</v>
      </c>
      <c r="S160" s="37">
        <v>0</v>
      </c>
      <c r="T160" s="22">
        <v>0</v>
      </c>
      <c r="U160" s="24">
        <v>1</v>
      </c>
      <c r="V160" s="76">
        <v>1</v>
      </c>
      <c r="W160" s="71">
        <f t="shared" si="6"/>
        <v>4.7133842708432763</v>
      </c>
      <c r="X160" s="68">
        <f t="shared" si="7"/>
        <v>0.99110546819613665</v>
      </c>
      <c r="Y160" s="109">
        <f t="shared" si="8"/>
        <v>-8.9343242845869118E-3</v>
      </c>
    </row>
    <row r="161" spans="2:25" x14ac:dyDescent="0.25">
      <c r="B161" s="26">
        <f>IF('Training Data'!A158="M",1,0)</f>
        <v>0</v>
      </c>
      <c r="C161" s="22">
        <f>IF('Training Data'!A158="F",1,0)</f>
        <v>0</v>
      </c>
      <c r="D161" s="26">
        <f>IF('Training Data'!$B158="H",1,0)</f>
        <v>0</v>
      </c>
      <c r="E161" s="22">
        <f>IF('Training Data'!$B158="A",1,0)</f>
        <v>0</v>
      </c>
      <c r="F161" s="37">
        <v>0</v>
      </c>
      <c r="G161" s="37">
        <v>0</v>
      </c>
      <c r="H161" s="37">
        <v>0</v>
      </c>
      <c r="I161" s="37">
        <v>0</v>
      </c>
      <c r="J161" s="37">
        <v>0</v>
      </c>
      <c r="K161" s="37">
        <v>0</v>
      </c>
      <c r="L161" s="37">
        <v>0</v>
      </c>
      <c r="M161" s="37">
        <v>1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22">
        <v>1</v>
      </c>
      <c r="U161" s="24">
        <v>1</v>
      </c>
      <c r="V161" s="76">
        <v>1</v>
      </c>
      <c r="W161" s="71">
        <f t="shared" si="6"/>
        <v>4.6106279578374316</v>
      </c>
      <c r="X161" s="68">
        <f t="shared" si="7"/>
        <v>0.990152369361884</v>
      </c>
      <c r="Y161" s="109">
        <f t="shared" si="8"/>
        <v>-9.8964392498437845E-3</v>
      </c>
    </row>
    <row r="162" spans="2:25" x14ac:dyDescent="0.25">
      <c r="B162" s="26">
        <f>IF('Training Data'!A159="M",1,0)</f>
        <v>0</v>
      </c>
      <c r="C162" s="22">
        <f>IF('Training Data'!A159="F",1,0)</f>
        <v>0</v>
      </c>
      <c r="D162" s="26">
        <f>IF('Training Data'!$B159="H",1,0)</f>
        <v>0</v>
      </c>
      <c r="E162" s="22">
        <f>IF('Training Data'!$B159="A",1,0)</f>
        <v>1</v>
      </c>
      <c r="F162" s="37">
        <v>0</v>
      </c>
      <c r="G162" s="37">
        <v>0</v>
      </c>
      <c r="H162" s="37">
        <v>0</v>
      </c>
      <c r="I162" s="37">
        <v>0</v>
      </c>
      <c r="J162" s="37">
        <v>1</v>
      </c>
      <c r="K162" s="37">
        <v>0</v>
      </c>
      <c r="L162" s="37">
        <v>0</v>
      </c>
      <c r="M162" s="37">
        <v>0</v>
      </c>
      <c r="N162" s="37">
        <v>0</v>
      </c>
      <c r="O162" s="37">
        <v>0</v>
      </c>
      <c r="P162" s="37">
        <v>0</v>
      </c>
      <c r="Q162" s="37">
        <v>0</v>
      </c>
      <c r="R162" s="37">
        <v>0</v>
      </c>
      <c r="S162" s="37">
        <v>0</v>
      </c>
      <c r="T162" s="22">
        <v>0</v>
      </c>
      <c r="U162" s="24">
        <v>1</v>
      </c>
      <c r="V162" s="76">
        <v>1</v>
      </c>
      <c r="W162" s="71">
        <f t="shared" si="6"/>
        <v>2.5904167774726603</v>
      </c>
      <c r="X162" s="68">
        <f t="shared" si="7"/>
        <v>0.9302422673270061</v>
      </c>
      <c r="Y162" s="109">
        <f t="shared" si="8"/>
        <v>-7.2310224257563602E-2</v>
      </c>
    </row>
    <row r="163" spans="2:25" x14ac:dyDescent="0.25">
      <c r="B163" s="26">
        <f>IF('Training Data'!A160="M",1,0)</f>
        <v>1</v>
      </c>
      <c r="C163" s="22">
        <f>IF('Training Data'!A160="F",1,0)</f>
        <v>0</v>
      </c>
      <c r="D163" s="26">
        <f>IF('Training Data'!$B160="H",1,0)</f>
        <v>1</v>
      </c>
      <c r="E163" s="22">
        <f>IF('Training Data'!$B160="A",1,0)</f>
        <v>0</v>
      </c>
      <c r="F163" s="37">
        <v>0</v>
      </c>
      <c r="G163" s="37">
        <v>0</v>
      </c>
      <c r="H163" s="37">
        <v>0</v>
      </c>
      <c r="I163" s="37">
        <v>0</v>
      </c>
      <c r="J163" s="37">
        <v>1</v>
      </c>
      <c r="K163" s="37">
        <v>0</v>
      </c>
      <c r="L163" s="37">
        <v>0</v>
      </c>
      <c r="M163" s="37">
        <v>1</v>
      </c>
      <c r="N163" s="37">
        <v>0</v>
      </c>
      <c r="O163" s="37">
        <v>0</v>
      </c>
      <c r="P163" s="37">
        <v>1</v>
      </c>
      <c r="Q163" s="37">
        <v>0</v>
      </c>
      <c r="R163" s="37">
        <v>0</v>
      </c>
      <c r="S163" s="37">
        <v>0</v>
      </c>
      <c r="T163" s="22">
        <v>1</v>
      </c>
      <c r="U163" s="24">
        <v>1</v>
      </c>
      <c r="V163" s="76">
        <v>1</v>
      </c>
      <c r="W163" s="71">
        <f t="shared" si="6"/>
        <v>4.1435903686971489</v>
      </c>
      <c r="X163" s="68">
        <f t="shared" si="7"/>
        <v>0.98438200662373265</v>
      </c>
      <c r="Y163" s="109">
        <f t="shared" si="8"/>
        <v>-1.5741239153488493E-2</v>
      </c>
    </row>
    <row r="164" spans="2:25" x14ac:dyDescent="0.25">
      <c r="B164" s="26">
        <f>IF('Training Data'!A161="M",1,0)</f>
        <v>0</v>
      </c>
      <c r="C164" s="22">
        <f>IF('Training Data'!A161="F",1,0)</f>
        <v>1</v>
      </c>
      <c r="D164" s="26">
        <f>IF('Training Data'!$B161="H",1,0)</f>
        <v>1</v>
      </c>
      <c r="E164" s="22">
        <f>IF('Training Data'!$B161="A",1,0)</f>
        <v>0</v>
      </c>
      <c r="F164" s="37">
        <v>0</v>
      </c>
      <c r="G164" s="37">
        <v>0</v>
      </c>
      <c r="H164" s="37">
        <v>0</v>
      </c>
      <c r="I164" s="37">
        <v>0</v>
      </c>
      <c r="J164" s="37">
        <v>1</v>
      </c>
      <c r="K164" s="37">
        <v>0</v>
      </c>
      <c r="L164" s="37">
        <v>0</v>
      </c>
      <c r="M164" s="37">
        <v>1</v>
      </c>
      <c r="N164" s="37">
        <v>0</v>
      </c>
      <c r="O164" s="37">
        <v>0</v>
      </c>
      <c r="P164" s="37">
        <v>0</v>
      </c>
      <c r="Q164" s="37">
        <v>1</v>
      </c>
      <c r="R164" s="37">
        <v>0</v>
      </c>
      <c r="S164" s="37">
        <v>0</v>
      </c>
      <c r="T164" s="22">
        <v>1</v>
      </c>
      <c r="U164" s="24">
        <v>1</v>
      </c>
      <c r="V164" s="76">
        <v>1</v>
      </c>
      <c r="W164" s="71">
        <f t="shared" si="6"/>
        <v>7.8459349842077586</v>
      </c>
      <c r="X164" s="68">
        <f t="shared" si="7"/>
        <v>0.99960881354600106</v>
      </c>
      <c r="Y164" s="109">
        <f t="shared" si="8"/>
        <v>-3.9126298737969886E-4</v>
      </c>
    </row>
    <row r="165" spans="2:25" x14ac:dyDescent="0.25">
      <c r="B165" s="26">
        <f>IF('Training Data'!A162="M",1,0)</f>
        <v>1</v>
      </c>
      <c r="C165" s="22">
        <f>IF('Training Data'!A162="F",1,0)</f>
        <v>0</v>
      </c>
      <c r="D165" s="26">
        <f>IF('Training Data'!$B162="H",1,0)</f>
        <v>0</v>
      </c>
      <c r="E165" s="22">
        <f>IF('Training Data'!$B162="A",1,0)</f>
        <v>1</v>
      </c>
      <c r="F165" s="37">
        <v>0</v>
      </c>
      <c r="G165" s="37">
        <v>0</v>
      </c>
      <c r="H165" s="37">
        <v>1</v>
      </c>
      <c r="I165" s="37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22">
        <v>0</v>
      </c>
      <c r="U165" s="24">
        <v>1</v>
      </c>
      <c r="V165" s="76">
        <v>1</v>
      </c>
      <c r="W165" s="71">
        <f t="shared" si="6"/>
        <v>-2.94214308280934</v>
      </c>
      <c r="X165" s="68">
        <f t="shared" si="7"/>
        <v>5.0109167816105131E-2</v>
      </c>
      <c r="Y165" s="109">
        <f t="shared" si="8"/>
        <v>-2.9935512972905887</v>
      </c>
    </row>
    <row r="166" spans="2:25" x14ac:dyDescent="0.25">
      <c r="B166" s="26">
        <f>IF('Training Data'!A163="M",1,0)</f>
        <v>1</v>
      </c>
      <c r="C166" s="22">
        <f>IF('Training Data'!A163="F",1,0)</f>
        <v>0</v>
      </c>
      <c r="D166" s="26">
        <f>IF('Training Data'!$B163="H",1,0)</f>
        <v>0</v>
      </c>
      <c r="E166" s="22">
        <f>IF('Training Data'!$B163="A",1,0)</f>
        <v>1</v>
      </c>
      <c r="F166" s="37">
        <v>0</v>
      </c>
      <c r="G166" s="37">
        <v>0</v>
      </c>
      <c r="H166" s="37">
        <v>0</v>
      </c>
      <c r="I166" s="37">
        <v>0</v>
      </c>
      <c r="J166" s="37">
        <v>0</v>
      </c>
      <c r="K166" s="37">
        <v>0</v>
      </c>
      <c r="L166" s="37">
        <v>0</v>
      </c>
      <c r="M166" s="37">
        <v>0</v>
      </c>
      <c r="N166" s="37">
        <v>0</v>
      </c>
      <c r="O166" s="37">
        <v>0</v>
      </c>
      <c r="P166" s="37">
        <v>0</v>
      </c>
      <c r="Q166" s="37">
        <v>0</v>
      </c>
      <c r="R166" s="37">
        <v>0</v>
      </c>
      <c r="S166" s="37">
        <v>1</v>
      </c>
      <c r="T166" s="22">
        <v>0</v>
      </c>
      <c r="U166" s="24">
        <v>1</v>
      </c>
      <c r="V166" s="76">
        <v>1</v>
      </c>
      <c r="W166" s="71">
        <f t="shared" si="6"/>
        <v>-2.4090360605873617</v>
      </c>
      <c r="X166" s="68">
        <f t="shared" si="7"/>
        <v>8.2486241888492462E-2</v>
      </c>
      <c r="Y166" s="109">
        <f t="shared" si="8"/>
        <v>-2.4951237645362987</v>
      </c>
    </row>
    <row r="167" spans="2:25" x14ac:dyDescent="0.25">
      <c r="B167" s="26">
        <f>IF('Training Data'!A164="M",1,0)</f>
        <v>0</v>
      </c>
      <c r="C167" s="22">
        <f>IF('Training Data'!A164="F",1,0)</f>
        <v>1</v>
      </c>
      <c r="D167" s="26">
        <f>IF('Training Data'!$B164="H",1,0)</f>
        <v>1</v>
      </c>
      <c r="E167" s="22">
        <f>IF('Training Data'!$B164="A",1,0)</f>
        <v>0</v>
      </c>
      <c r="F167" s="37">
        <v>0</v>
      </c>
      <c r="G167" s="37">
        <v>0</v>
      </c>
      <c r="H167" s="37">
        <v>1</v>
      </c>
      <c r="I167" s="37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22">
        <v>1</v>
      </c>
      <c r="U167" s="24">
        <v>1</v>
      </c>
      <c r="V167" s="76">
        <v>1</v>
      </c>
      <c r="W167" s="71">
        <f t="shared" si="6"/>
        <v>-0.57947714561474939</v>
      </c>
      <c r="X167" s="68">
        <f t="shared" si="7"/>
        <v>0.35905291132397826</v>
      </c>
      <c r="Y167" s="109">
        <f t="shared" si="8"/>
        <v>-1.0242855160504443</v>
      </c>
    </row>
    <row r="168" spans="2:25" x14ac:dyDescent="0.25">
      <c r="B168" s="26">
        <f>IF('Training Data'!A165="M",1,0)</f>
        <v>1</v>
      </c>
      <c r="C168" s="22">
        <f>IF('Training Data'!A165="F",1,0)</f>
        <v>0</v>
      </c>
      <c r="D168" s="26">
        <f>IF('Training Data'!$B165="H",1,0)</f>
        <v>0</v>
      </c>
      <c r="E168" s="22">
        <f>IF('Training Data'!$B165="A",1,0)</f>
        <v>1</v>
      </c>
      <c r="F168" s="37">
        <v>0</v>
      </c>
      <c r="G168" s="37">
        <v>0</v>
      </c>
      <c r="H168" s="37">
        <v>0</v>
      </c>
      <c r="I168" s="37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1</v>
      </c>
      <c r="S168" s="37">
        <v>0</v>
      </c>
      <c r="T168" s="22">
        <v>0</v>
      </c>
      <c r="U168" s="24">
        <v>1</v>
      </c>
      <c r="V168" s="76">
        <v>1</v>
      </c>
      <c r="W168" s="71">
        <f t="shared" si="6"/>
        <v>0.47735456410718724</v>
      </c>
      <c r="X168" s="68">
        <f t="shared" si="7"/>
        <v>0.61712299932522052</v>
      </c>
      <c r="Y168" s="109">
        <f t="shared" si="8"/>
        <v>-0.48268692433630433</v>
      </c>
    </row>
    <row r="169" spans="2:25" x14ac:dyDescent="0.25">
      <c r="B169" s="26">
        <f>IF('Training Data'!A166="M",1,0)</f>
        <v>0</v>
      </c>
      <c r="C169" s="22">
        <f>IF('Training Data'!A166="F",1,0)</f>
        <v>1</v>
      </c>
      <c r="D169" s="26">
        <f>IF('Training Data'!$B166="H",1,0)</f>
        <v>1</v>
      </c>
      <c r="E169" s="22">
        <f>IF('Training Data'!$B166="A",1,0)</f>
        <v>0</v>
      </c>
      <c r="F169" s="37">
        <v>0</v>
      </c>
      <c r="G169" s="37">
        <v>0</v>
      </c>
      <c r="H169" s="37">
        <v>0</v>
      </c>
      <c r="I169" s="37">
        <v>0</v>
      </c>
      <c r="J169" s="37">
        <v>1</v>
      </c>
      <c r="K169" s="37">
        <v>0</v>
      </c>
      <c r="L169" s="37">
        <v>0</v>
      </c>
      <c r="M169" s="37">
        <v>0</v>
      </c>
      <c r="N169" s="37">
        <v>0</v>
      </c>
      <c r="O169" s="37">
        <v>1</v>
      </c>
      <c r="P169" s="37">
        <v>0</v>
      </c>
      <c r="Q169" s="37">
        <v>0</v>
      </c>
      <c r="R169" s="37">
        <v>1</v>
      </c>
      <c r="S169" s="37">
        <v>0</v>
      </c>
      <c r="T169" s="22">
        <v>0</v>
      </c>
      <c r="U169" s="24">
        <v>1</v>
      </c>
      <c r="V169" s="76">
        <v>1</v>
      </c>
      <c r="W169" s="71">
        <f t="shared" si="6"/>
        <v>4.4664076880126551</v>
      </c>
      <c r="X169" s="68">
        <f t="shared" si="7"/>
        <v>0.98864197468056514</v>
      </c>
      <c r="Y169" s="109">
        <f t="shared" si="8"/>
        <v>-1.1423020300766125E-2</v>
      </c>
    </row>
    <row r="170" spans="2:25" x14ac:dyDescent="0.25">
      <c r="B170" s="26">
        <f>IF('Training Data'!A167="M",1,0)</f>
        <v>1</v>
      </c>
      <c r="C170" s="22">
        <f>IF('Training Data'!A167="F",1,0)</f>
        <v>0</v>
      </c>
      <c r="D170" s="26">
        <f>IF('Training Data'!$B167="H",1,0)</f>
        <v>1</v>
      </c>
      <c r="E170" s="22">
        <f>IF('Training Data'!$B167="A",1,0)</f>
        <v>0</v>
      </c>
      <c r="F170" s="37">
        <v>1</v>
      </c>
      <c r="G170" s="37">
        <v>0</v>
      </c>
      <c r="H170" s="37">
        <v>0</v>
      </c>
      <c r="I170" s="37">
        <v>1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1</v>
      </c>
      <c r="R170" s="37">
        <v>0</v>
      </c>
      <c r="S170" s="37">
        <v>0</v>
      </c>
      <c r="T170" s="22">
        <v>1</v>
      </c>
      <c r="U170" s="24">
        <v>1</v>
      </c>
      <c r="V170" s="76">
        <v>1</v>
      </c>
      <c r="W170" s="71">
        <f t="shared" si="6"/>
        <v>9.3596512316478275</v>
      </c>
      <c r="X170" s="68">
        <f t="shared" si="7"/>
        <v>0.99991387728481784</v>
      </c>
      <c r="Y170" s="109">
        <f t="shared" si="8"/>
        <v>-8.6126423956134015E-5</v>
      </c>
    </row>
    <row r="171" spans="2:25" x14ac:dyDescent="0.25">
      <c r="B171" s="26">
        <f>IF('Training Data'!A168="M",1,0)</f>
        <v>0</v>
      </c>
      <c r="C171" s="22">
        <f>IF('Training Data'!A168="F",1,0)</f>
        <v>0</v>
      </c>
      <c r="D171" s="26">
        <f>IF('Training Data'!$B168="H",1,0)</f>
        <v>1</v>
      </c>
      <c r="E171" s="22">
        <f>IF('Training Data'!$B168="A",1,0)</f>
        <v>0</v>
      </c>
      <c r="F171" s="37">
        <v>0</v>
      </c>
      <c r="G171" s="37">
        <v>0</v>
      </c>
      <c r="H171" s="37">
        <v>0</v>
      </c>
      <c r="I171" s="37">
        <v>0</v>
      </c>
      <c r="J171" s="37">
        <v>1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22">
        <v>0</v>
      </c>
      <c r="U171" s="24">
        <v>1</v>
      </c>
      <c r="V171" s="76">
        <v>1</v>
      </c>
      <c r="W171" s="71">
        <f t="shared" si="6"/>
        <v>2.4197740896754381</v>
      </c>
      <c r="X171" s="68">
        <f t="shared" si="7"/>
        <v>0.91832280150222556</v>
      </c>
      <c r="Y171" s="109">
        <f t="shared" si="8"/>
        <v>-8.5206314547623854E-2</v>
      </c>
    </row>
    <row r="172" spans="2:25" x14ac:dyDescent="0.25">
      <c r="B172" s="26">
        <f>IF('Training Data'!A169="M",1,0)</f>
        <v>1</v>
      </c>
      <c r="C172" s="22">
        <f>IF('Training Data'!A169="F",1,0)</f>
        <v>0</v>
      </c>
      <c r="D172" s="26">
        <f>IF('Training Data'!$B169="H",1,0)</f>
        <v>0</v>
      </c>
      <c r="E172" s="22">
        <f>IF('Training Data'!$B169="A",1,0)</f>
        <v>1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22">
        <v>0</v>
      </c>
      <c r="U172" s="24">
        <v>1</v>
      </c>
      <c r="V172" s="76">
        <v>1</v>
      </c>
      <c r="W172" s="71">
        <f t="shared" si="6"/>
        <v>-0.82687591358101864</v>
      </c>
      <c r="X172" s="68">
        <f t="shared" si="7"/>
        <v>0.30430604674667266</v>
      </c>
      <c r="Y172" s="109">
        <f t="shared" si="8"/>
        <v>-1.1897213512721265</v>
      </c>
    </row>
    <row r="173" spans="2:25" x14ac:dyDescent="0.25">
      <c r="B173" s="26">
        <f>IF('Training Data'!A170="M",1,0)</f>
        <v>0</v>
      </c>
      <c r="C173" s="22">
        <f>IF('Training Data'!A170="F",1,0)</f>
        <v>0</v>
      </c>
      <c r="D173" s="26">
        <f>IF('Training Data'!$B170="H",1,0)</f>
        <v>0</v>
      </c>
      <c r="E173" s="22">
        <f>IF('Training Data'!$B170="A",1,0)</f>
        <v>0</v>
      </c>
      <c r="F173" s="37">
        <v>0</v>
      </c>
      <c r="G173" s="37">
        <v>0</v>
      </c>
      <c r="H173" s="37">
        <v>0</v>
      </c>
      <c r="I173" s="37">
        <v>0</v>
      </c>
      <c r="J173" s="37">
        <v>0</v>
      </c>
      <c r="K173" s="37">
        <v>0</v>
      </c>
      <c r="L173" s="37">
        <v>0</v>
      </c>
      <c r="M173" s="37">
        <v>0</v>
      </c>
      <c r="N173" s="37">
        <v>0</v>
      </c>
      <c r="O173" s="37">
        <v>0</v>
      </c>
      <c r="P173" s="37">
        <v>0</v>
      </c>
      <c r="Q173" s="37">
        <v>0</v>
      </c>
      <c r="R173" s="37">
        <v>0</v>
      </c>
      <c r="S173" s="37">
        <v>0</v>
      </c>
      <c r="T173" s="22">
        <v>0</v>
      </c>
      <c r="U173" s="24">
        <v>1</v>
      </c>
      <c r="V173" s="76">
        <v>1</v>
      </c>
      <c r="W173" s="71">
        <f t="shared" si="6"/>
        <v>0.53775560560815494</v>
      </c>
      <c r="X173" s="68">
        <f t="shared" si="7"/>
        <v>0.63129016011376371</v>
      </c>
      <c r="Y173" s="109">
        <f t="shared" si="8"/>
        <v>-0.45998968043403277</v>
      </c>
    </row>
    <row r="174" spans="2:25" x14ac:dyDescent="0.25">
      <c r="B174" s="26">
        <f>IF('Training Data'!A171="M",1,0)</f>
        <v>0</v>
      </c>
      <c r="C174" s="22">
        <f>IF('Training Data'!A171="F",1,0)</f>
        <v>1</v>
      </c>
      <c r="D174" s="26">
        <f>IF('Training Data'!$B171="H",1,0)</f>
        <v>0</v>
      </c>
      <c r="E174" s="22">
        <f>IF('Training Data'!$B171="A",1,0)</f>
        <v>1</v>
      </c>
      <c r="F174" s="37">
        <v>0</v>
      </c>
      <c r="G174" s="37">
        <v>0</v>
      </c>
      <c r="H174" s="37">
        <v>0</v>
      </c>
      <c r="I174" s="37">
        <v>0</v>
      </c>
      <c r="J174" s="37">
        <v>0</v>
      </c>
      <c r="K174" s="37">
        <v>0</v>
      </c>
      <c r="L174" s="37">
        <v>0</v>
      </c>
      <c r="M174" s="37">
        <v>0</v>
      </c>
      <c r="N174" s="37">
        <v>0</v>
      </c>
      <c r="O174" s="37">
        <v>0</v>
      </c>
      <c r="P174" s="37">
        <v>0</v>
      </c>
      <c r="Q174" s="37">
        <v>0</v>
      </c>
      <c r="R174" s="37">
        <v>0</v>
      </c>
      <c r="S174" s="37">
        <v>0</v>
      </c>
      <c r="T174" s="22">
        <v>0</v>
      </c>
      <c r="U174" s="24">
        <v>1</v>
      </c>
      <c r="V174" s="76">
        <v>1</v>
      </c>
      <c r="W174" s="71">
        <f t="shared" si="6"/>
        <v>-0.40773805009632147</v>
      </c>
      <c r="X174" s="68">
        <f t="shared" si="7"/>
        <v>0.39945461811977878</v>
      </c>
      <c r="Y174" s="109">
        <f t="shared" si="8"/>
        <v>-0.91765511692482471</v>
      </c>
    </row>
    <row r="175" spans="2:25" x14ac:dyDescent="0.25">
      <c r="B175" s="26">
        <f>IF('Training Data'!A172="M",1,0)</f>
        <v>1</v>
      </c>
      <c r="C175" s="22">
        <f>IF('Training Data'!A172="F",1,0)</f>
        <v>0</v>
      </c>
      <c r="D175" s="26">
        <f>IF('Training Data'!$B172="H",1,0)</f>
        <v>1</v>
      </c>
      <c r="E175" s="22">
        <f>IF('Training Data'!$B172="A",1,0)</f>
        <v>0</v>
      </c>
      <c r="F175" s="37">
        <v>0</v>
      </c>
      <c r="G175" s="37">
        <v>0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0</v>
      </c>
      <c r="O175" s="37">
        <v>0</v>
      </c>
      <c r="P175" s="37">
        <v>0</v>
      </c>
      <c r="Q175" s="37">
        <v>1</v>
      </c>
      <c r="R175" s="37">
        <v>1</v>
      </c>
      <c r="S175" s="37">
        <v>0</v>
      </c>
      <c r="T175" s="22">
        <v>0</v>
      </c>
      <c r="U175" s="24">
        <v>1</v>
      </c>
      <c r="V175" s="76">
        <v>1</v>
      </c>
      <c r="W175" s="71">
        <f t="shared" si="6"/>
        <v>2.1354346379845057</v>
      </c>
      <c r="X175" s="68">
        <f t="shared" si="7"/>
        <v>0.89429983377406774</v>
      </c>
      <c r="Y175" s="109">
        <f t="shared" si="8"/>
        <v>-0.11171417550269276</v>
      </c>
    </row>
    <row r="176" spans="2:25" x14ac:dyDescent="0.25">
      <c r="B176" s="26">
        <f>IF('Training Data'!A173="M",1,0)</f>
        <v>1</v>
      </c>
      <c r="C176" s="22">
        <f>IF('Training Data'!A173="F",1,0)</f>
        <v>0</v>
      </c>
      <c r="D176" s="26">
        <f>IF('Training Data'!$B173="H",1,0)</f>
        <v>0</v>
      </c>
      <c r="E176" s="22">
        <f>IF('Training Data'!$B173="A",1,0)</f>
        <v>1</v>
      </c>
      <c r="F176" s="37">
        <v>0</v>
      </c>
      <c r="G176" s="37">
        <v>0</v>
      </c>
      <c r="H176" s="37">
        <v>0</v>
      </c>
      <c r="I176" s="37">
        <v>0</v>
      </c>
      <c r="J176" s="37">
        <v>0</v>
      </c>
      <c r="K176" s="37">
        <v>0</v>
      </c>
      <c r="L176" s="37">
        <v>0</v>
      </c>
      <c r="M176" s="37">
        <v>0</v>
      </c>
      <c r="N176" s="37">
        <v>0</v>
      </c>
      <c r="O176" s="37">
        <v>0</v>
      </c>
      <c r="P176" s="37">
        <v>0</v>
      </c>
      <c r="Q176" s="37">
        <v>0</v>
      </c>
      <c r="R176" s="37">
        <v>0</v>
      </c>
      <c r="S176" s="37">
        <v>0</v>
      </c>
      <c r="T176" s="22">
        <v>0</v>
      </c>
      <c r="U176" s="24">
        <v>1</v>
      </c>
      <c r="V176" s="76">
        <v>1</v>
      </c>
      <c r="W176" s="71">
        <f t="shared" si="6"/>
        <v>-0.82687591358101864</v>
      </c>
      <c r="X176" s="68">
        <f t="shared" si="7"/>
        <v>0.30430604674667266</v>
      </c>
      <c r="Y176" s="109">
        <f t="shared" si="8"/>
        <v>-1.1897213512721265</v>
      </c>
    </row>
    <row r="177" spans="2:25" x14ac:dyDescent="0.25">
      <c r="B177" s="26">
        <f>IF('Training Data'!A174="M",1,0)</f>
        <v>1</v>
      </c>
      <c r="C177" s="22">
        <f>IF('Training Data'!A174="F",1,0)</f>
        <v>0</v>
      </c>
      <c r="D177" s="26">
        <f>IF('Training Data'!$B174="H",1,0)</f>
        <v>0</v>
      </c>
      <c r="E177" s="22">
        <f>IF('Training Data'!$B174="A",1,0)</f>
        <v>1</v>
      </c>
      <c r="F177" s="37">
        <v>0</v>
      </c>
      <c r="G177" s="37">
        <v>0</v>
      </c>
      <c r="H177" s="37">
        <v>0</v>
      </c>
      <c r="I177" s="37">
        <v>0</v>
      </c>
      <c r="J177" s="37">
        <v>0</v>
      </c>
      <c r="K177" s="37">
        <v>0</v>
      </c>
      <c r="L177" s="37">
        <v>0</v>
      </c>
      <c r="M177" s="37">
        <v>0</v>
      </c>
      <c r="N177" s="37">
        <v>0</v>
      </c>
      <c r="O177" s="37">
        <v>0</v>
      </c>
      <c r="P177" s="37">
        <v>0</v>
      </c>
      <c r="Q177" s="37">
        <v>0</v>
      </c>
      <c r="R177" s="37">
        <v>0</v>
      </c>
      <c r="S177" s="37">
        <v>0</v>
      </c>
      <c r="T177" s="22">
        <v>0</v>
      </c>
      <c r="U177" s="24">
        <v>1</v>
      </c>
      <c r="V177" s="76">
        <v>1</v>
      </c>
      <c r="W177" s="71">
        <f t="shared" si="6"/>
        <v>-0.82687591358101864</v>
      </c>
      <c r="X177" s="68">
        <f t="shared" si="7"/>
        <v>0.30430604674667266</v>
      </c>
      <c r="Y177" s="109">
        <f t="shared" si="8"/>
        <v>-1.1897213512721265</v>
      </c>
    </row>
    <row r="178" spans="2:25" x14ac:dyDescent="0.25">
      <c r="B178" s="26">
        <f>IF('Training Data'!A175="M",1,0)</f>
        <v>0</v>
      </c>
      <c r="C178" s="22">
        <f>IF('Training Data'!A175="F",1,0)</f>
        <v>1</v>
      </c>
      <c r="D178" s="26">
        <f>IF('Training Data'!$B175="H",1,0)</f>
        <v>1</v>
      </c>
      <c r="E178" s="22">
        <f>IF('Training Data'!$B175="A",1,0)</f>
        <v>0</v>
      </c>
      <c r="F178" s="37">
        <v>1</v>
      </c>
      <c r="G178" s="37">
        <v>0</v>
      </c>
      <c r="H178" s="37">
        <v>0</v>
      </c>
      <c r="I178" s="37">
        <v>0</v>
      </c>
      <c r="J178" s="37">
        <v>0</v>
      </c>
      <c r="K178" s="37">
        <v>0</v>
      </c>
      <c r="L178" s="37">
        <v>0</v>
      </c>
      <c r="M178" s="37">
        <v>0</v>
      </c>
      <c r="N178" s="37">
        <v>0</v>
      </c>
      <c r="O178" s="37">
        <v>0</v>
      </c>
      <c r="P178" s="37">
        <v>0</v>
      </c>
      <c r="Q178" s="37">
        <v>0</v>
      </c>
      <c r="R178" s="37">
        <v>0</v>
      </c>
      <c r="S178" s="37">
        <v>0</v>
      </c>
      <c r="T178" s="22">
        <v>1</v>
      </c>
      <c r="U178" s="24">
        <v>1</v>
      </c>
      <c r="V178" s="76">
        <v>1</v>
      </c>
      <c r="W178" s="71">
        <f t="shared" si="6"/>
        <v>3.8761386647416751</v>
      </c>
      <c r="X178" s="68">
        <f t="shared" si="7"/>
        <v>0.97969031527836326</v>
      </c>
      <c r="Y178" s="109">
        <f t="shared" si="8"/>
        <v>-2.0518762075559766E-2</v>
      </c>
    </row>
    <row r="179" spans="2:25" x14ac:dyDescent="0.25">
      <c r="B179" s="26">
        <f>IF('Training Data'!A176="M",1,0)</f>
        <v>0</v>
      </c>
      <c r="C179" s="22">
        <f>IF('Training Data'!A176="F",1,0)</f>
        <v>1</v>
      </c>
      <c r="D179" s="26">
        <f>IF('Training Data'!$B176="H",1,0)</f>
        <v>0</v>
      </c>
      <c r="E179" s="22">
        <f>IF('Training Data'!$B176="A",1,0)</f>
        <v>1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22">
        <v>0</v>
      </c>
      <c r="U179" s="24">
        <v>1</v>
      </c>
      <c r="V179" s="76">
        <v>1</v>
      </c>
      <c r="W179" s="71">
        <f t="shared" si="6"/>
        <v>-0.40773805009632147</v>
      </c>
      <c r="X179" s="68">
        <f t="shared" si="7"/>
        <v>0.39945461811977878</v>
      </c>
      <c r="Y179" s="109">
        <f t="shared" si="8"/>
        <v>-0.91765511692482471</v>
      </c>
    </row>
    <row r="180" spans="2:25" x14ac:dyDescent="0.25">
      <c r="B180" s="26">
        <f>IF('Training Data'!A177="M",1,0)</f>
        <v>0</v>
      </c>
      <c r="C180" s="22">
        <f>IF('Training Data'!A177="F",1,0)</f>
        <v>0</v>
      </c>
      <c r="D180" s="26">
        <f>IF('Training Data'!$B177="H",1,0)</f>
        <v>0</v>
      </c>
      <c r="E180" s="22">
        <f>IF('Training Data'!$B177="A",1,0)</f>
        <v>1</v>
      </c>
      <c r="F180" s="37">
        <v>0</v>
      </c>
      <c r="G180" s="37">
        <v>0</v>
      </c>
      <c r="H180" s="37">
        <v>0</v>
      </c>
      <c r="I180" s="37">
        <v>0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1</v>
      </c>
      <c r="P180" s="37">
        <v>0</v>
      </c>
      <c r="Q180" s="37">
        <v>0</v>
      </c>
      <c r="R180" s="37">
        <v>0</v>
      </c>
      <c r="S180" s="37">
        <v>0</v>
      </c>
      <c r="T180" s="22">
        <v>0</v>
      </c>
      <c r="U180" s="24">
        <v>1</v>
      </c>
      <c r="V180" s="76">
        <v>1</v>
      </c>
      <c r="W180" s="71">
        <f t="shared" si="6"/>
        <v>1.2855335092956865</v>
      </c>
      <c r="X180" s="68">
        <f t="shared" si="7"/>
        <v>0.7833902298569374</v>
      </c>
      <c r="Y180" s="109">
        <f t="shared" si="8"/>
        <v>-0.24412432928983308</v>
      </c>
    </row>
    <row r="181" spans="2:25" x14ac:dyDescent="0.25">
      <c r="B181" s="26">
        <f>IF('Training Data'!A178="M",1,0)</f>
        <v>0</v>
      </c>
      <c r="C181" s="22">
        <f>IF('Training Data'!A178="F",1,0)</f>
        <v>0</v>
      </c>
      <c r="D181" s="26">
        <f>IF('Training Data'!$B178="H",1,0)</f>
        <v>0</v>
      </c>
      <c r="E181" s="22">
        <f>IF('Training Data'!$B178="A",1,0)</f>
        <v>1</v>
      </c>
      <c r="F181" s="37">
        <v>0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  <c r="Q181" s="37">
        <v>1</v>
      </c>
      <c r="R181" s="37">
        <v>1</v>
      </c>
      <c r="S181" s="37">
        <v>0</v>
      </c>
      <c r="T181" s="22">
        <v>1</v>
      </c>
      <c r="U181" s="24">
        <v>1</v>
      </c>
      <c r="V181" s="76">
        <v>1</v>
      </c>
      <c r="W181" s="71">
        <f t="shared" si="6"/>
        <v>5.3148201701450404</v>
      </c>
      <c r="X181" s="68">
        <f t="shared" si="7"/>
        <v>0.99510590684004163</v>
      </c>
      <c r="Y181" s="109">
        <f t="shared" si="8"/>
        <v>-4.9061084525587441E-3</v>
      </c>
    </row>
    <row r="182" spans="2:25" x14ac:dyDescent="0.25">
      <c r="B182" s="26">
        <f>IF('Training Data'!A179="M",1,0)</f>
        <v>0</v>
      </c>
      <c r="C182" s="22">
        <f>IF('Training Data'!A179="F",1,0)</f>
        <v>1</v>
      </c>
      <c r="D182" s="26">
        <f>IF('Training Data'!$B179="H",1,0)</f>
        <v>1</v>
      </c>
      <c r="E182" s="22">
        <f>IF('Training Data'!$B179="A",1,0)</f>
        <v>0</v>
      </c>
      <c r="F182" s="37">
        <v>0</v>
      </c>
      <c r="G182" s="37">
        <v>0</v>
      </c>
      <c r="H182" s="37">
        <v>0</v>
      </c>
      <c r="I182" s="37">
        <v>0</v>
      </c>
      <c r="J182" s="37">
        <v>1</v>
      </c>
      <c r="K182" s="37">
        <v>0</v>
      </c>
      <c r="L182" s="37">
        <v>0</v>
      </c>
      <c r="M182" s="37">
        <v>0</v>
      </c>
      <c r="N182" s="37">
        <v>0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  <c r="T182" s="22">
        <v>0</v>
      </c>
      <c r="U182" s="24">
        <v>1</v>
      </c>
      <c r="V182" s="76">
        <v>1</v>
      </c>
      <c r="W182" s="71">
        <f t="shared" si="6"/>
        <v>1.9443398703039394</v>
      </c>
      <c r="X182" s="68">
        <f t="shared" si="7"/>
        <v>0.87482814960199484</v>
      </c>
      <c r="Y182" s="109">
        <f t="shared" si="8"/>
        <v>-0.13372781236848064</v>
      </c>
    </row>
    <row r="183" spans="2:25" x14ac:dyDescent="0.25">
      <c r="B183" s="26">
        <f>IF('Training Data'!A180="M",1,0)</f>
        <v>0</v>
      </c>
      <c r="C183" s="22">
        <f>IF('Training Data'!A180="F",1,0)</f>
        <v>1</v>
      </c>
      <c r="D183" s="26">
        <f>IF('Training Data'!$B180="H",1,0)</f>
        <v>1</v>
      </c>
      <c r="E183" s="22">
        <f>IF('Training Data'!$B180="A",1,0)</f>
        <v>0</v>
      </c>
      <c r="F183" s="37">
        <v>0</v>
      </c>
      <c r="G183" s="37">
        <v>0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0</v>
      </c>
      <c r="P183" s="37">
        <v>1</v>
      </c>
      <c r="Q183" s="37">
        <v>0</v>
      </c>
      <c r="R183" s="37">
        <v>0</v>
      </c>
      <c r="S183" s="37">
        <v>0</v>
      </c>
      <c r="T183" s="22">
        <v>0</v>
      </c>
      <c r="U183" s="24">
        <v>1</v>
      </c>
      <c r="V183" s="76">
        <v>1</v>
      </c>
      <c r="W183" s="71">
        <f t="shared" si="6"/>
        <v>-2.032864728244915</v>
      </c>
      <c r="X183" s="68">
        <f t="shared" si="7"/>
        <v>0.11579528889889165</v>
      </c>
      <c r="Y183" s="109">
        <f t="shared" si="8"/>
        <v>-2.1559313977546584</v>
      </c>
    </row>
    <row r="184" spans="2:25" x14ac:dyDescent="0.25">
      <c r="B184" s="26">
        <f>IF('Training Data'!A181="M",1,0)</f>
        <v>0</v>
      </c>
      <c r="C184" s="22">
        <f>IF('Training Data'!A181="F",1,0)</f>
        <v>1</v>
      </c>
      <c r="D184" s="26">
        <f>IF('Training Data'!$B181="H",1,0)</f>
        <v>1</v>
      </c>
      <c r="E184" s="22">
        <f>IF('Training Data'!$B181="A",1,0)</f>
        <v>0</v>
      </c>
      <c r="F184" s="37">
        <v>1</v>
      </c>
      <c r="G184" s="37">
        <v>0</v>
      </c>
      <c r="H184" s="37">
        <v>0</v>
      </c>
      <c r="I184" s="37">
        <v>0</v>
      </c>
      <c r="J184" s="37">
        <v>1</v>
      </c>
      <c r="K184" s="37">
        <v>0</v>
      </c>
      <c r="L184" s="37">
        <v>0</v>
      </c>
      <c r="M184" s="37">
        <v>0</v>
      </c>
      <c r="N184" s="37">
        <v>0</v>
      </c>
      <c r="O184" s="37">
        <v>0</v>
      </c>
      <c r="P184" s="37">
        <v>0</v>
      </c>
      <c r="Q184" s="37">
        <v>0</v>
      </c>
      <c r="R184" s="37">
        <v>0</v>
      </c>
      <c r="S184" s="37">
        <v>0</v>
      </c>
      <c r="T184" s="22">
        <v>1</v>
      </c>
      <c r="U184" s="24">
        <v>1</v>
      </c>
      <c r="V184" s="76">
        <v>1</v>
      </c>
      <c r="W184" s="71">
        <f t="shared" si="6"/>
        <v>6.3988592729391573</v>
      </c>
      <c r="X184" s="68">
        <f t="shared" si="7"/>
        <v>0.99833930874508836</v>
      </c>
      <c r="Y184" s="109">
        <f t="shared" si="8"/>
        <v>-1.6620717312086845E-3</v>
      </c>
    </row>
    <row r="185" spans="2:25" x14ac:dyDescent="0.25">
      <c r="B185" s="26">
        <f>IF('Training Data'!A182="M",1,0)</f>
        <v>0</v>
      </c>
      <c r="C185" s="22">
        <f>IF('Training Data'!A182="F",1,0)</f>
        <v>1</v>
      </c>
      <c r="D185" s="26">
        <f>IF('Training Data'!$B182="H",1,0)</f>
        <v>1</v>
      </c>
      <c r="E185" s="22">
        <f>IF('Training Data'!$B182="A",1,0)</f>
        <v>0</v>
      </c>
      <c r="F185" s="37">
        <v>0</v>
      </c>
      <c r="G185" s="37">
        <v>0</v>
      </c>
      <c r="H185" s="37">
        <v>0</v>
      </c>
      <c r="I185" s="37">
        <v>0</v>
      </c>
      <c r="J185" s="37">
        <v>1</v>
      </c>
      <c r="K185" s="37">
        <v>0</v>
      </c>
      <c r="L185" s="37">
        <v>0</v>
      </c>
      <c r="M185" s="37">
        <v>0</v>
      </c>
      <c r="N185" s="37">
        <v>1</v>
      </c>
      <c r="O185" s="37">
        <v>0</v>
      </c>
      <c r="P185" s="37">
        <v>0</v>
      </c>
      <c r="Q185" s="37">
        <v>0</v>
      </c>
      <c r="R185" s="37">
        <v>1</v>
      </c>
      <c r="S185" s="37">
        <v>0</v>
      </c>
      <c r="T185" s="22">
        <v>0</v>
      </c>
      <c r="U185" s="24">
        <v>1</v>
      </c>
      <c r="V185" s="76">
        <v>1</v>
      </c>
      <c r="W185" s="71">
        <f t="shared" si="6"/>
        <v>4.2706810445705656</v>
      </c>
      <c r="X185" s="68">
        <f t="shared" si="7"/>
        <v>0.98622026985229394</v>
      </c>
      <c r="Y185" s="109">
        <f t="shared" si="8"/>
        <v>-1.3875551912869086E-2</v>
      </c>
    </row>
    <row r="186" spans="2:25" x14ac:dyDescent="0.25">
      <c r="B186" s="26">
        <f>IF('Training Data'!A183="M",1,0)</f>
        <v>0</v>
      </c>
      <c r="C186" s="22">
        <f>IF('Training Data'!A183="F",1,0)</f>
        <v>1</v>
      </c>
      <c r="D186" s="26">
        <f>IF('Training Data'!$B183="H",1,0)</f>
        <v>0</v>
      </c>
      <c r="E186" s="22">
        <f>IF('Training Data'!$B183="A",1,0)</f>
        <v>0</v>
      </c>
      <c r="F186" s="37">
        <v>0</v>
      </c>
      <c r="G186" s="37">
        <v>0</v>
      </c>
      <c r="H186" s="37">
        <v>0</v>
      </c>
      <c r="I186" s="37">
        <v>1</v>
      </c>
      <c r="J186" s="37">
        <v>1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22">
        <v>0</v>
      </c>
      <c r="U186" s="24">
        <v>1</v>
      </c>
      <c r="V186" s="76">
        <v>1</v>
      </c>
      <c r="W186" s="71">
        <f t="shared" si="6"/>
        <v>6.6589696631504491</v>
      </c>
      <c r="X186" s="68">
        <f t="shared" si="7"/>
        <v>0.99871917555220613</v>
      </c>
      <c r="Y186" s="109">
        <f t="shared" si="8"/>
        <v>-1.2816454045027261E-3</v>
      </c>
    </row>
    <row r="187" spans="2:25" x14ac:dyDescent="0.25">
      <c r="B187" s="26">
        <f>IF('Training Data'!A184="M",1,0)</f>
        <v>0</v>
      </c>
      <c r="C187" s="22">
        <f>IF('Training Data'!A184="F",1,0)</f>
        <v>1</v>
      </c>
      <c r="D187" s="26">
        <f>IF('Training Data'!$B184="H",1,0)</f>
        <v>0</v>
      </c>
      <c r="E187" s="22">
        <f>IF('Training Data'!$B184="A",1,0)</f>
        <v>1</v>
      </c>
      <c r="F187" s="37">
        <v>0</v>
      </c>
      <c r="G187" s="37">
        <v>0</v>
      </c>
      <c r="H187" s="37">
        <v>0</v>
      </c>
      <c r="I187" s="37">
        <v>1</v>
      </c>
      <c r="J187" s="37">
        <v>0</v>
      </c>
      <c r="K187" s="37">
        <v>0</v>
      </c>
      <c r="L187" s="37">
        <v>0</v>
      </c>
      <c r="M187" s="37">
        <v>0</v>
      </c>
      <c r="N187" s="37">
        <v>0</v>
      </c>
      <c r="O187" s="37">
        <v>0</v>
      </c>
      <c r="P187" s="37">
        <v>0</v>
      </c>
      <c r="Q187" s="37">
        <v>0</v>
      </c>
      <c r="R187" s="37">
        <v>1</v>
      </c>
      <c r="S187" s="37">
        <v>0</v>
      </c>
      <c r="T187" s="22">
        <v>1</v>
      </c>
      <c r="U187" s="24">
        <v>1</v>
      </c>
      <c r="V187" s="76">
        <v>1</v>
      </c>
      <c r="W187" s="71">
        <f t="shared" si="6"/>
        <v>7.0845908578153107</v>
      </c>
      <c r="X187" s="68">
        <f t="shared" si="7"/>
        <v>0.99916278397341951</v>
      </c>
      <c r="Y187" s="109">
        <f t="shared" si="8"/>
        <v>-8.3756668765111106E-4</v>
      </c>
    </row>
    <row r="188" spans="2:25" x14ac:dyDescent="0.25">
      <c r="B188" s="26">
        <f>IF('Training Data'!A185="M",1,0)</f>
        <v>1</v>
      </c>
      <c r="C188" s="22">
        <f>IF('Training Data'!A185="F",1,0)</f>
        <v>0</v>
      </c>
      <c r="D188" s="26">
        <f>IF('Training Data'!$B185="H",1,0)</f>
        <v>0</v>
      </c>
      <c r="E188" s="22">
        <f>IF('Training Data'!$B185="A",1,0)</f>
        <v>1</v>
      </c>
      <c r="F188" s="37">
        <v>0</v>
      </c>
      <c r="G188" s="37">
        <v>0</v>
      </c>
      <c r="H188" s="37">
        <v>0</v>
      </c>
      <c r="I188" s="37">
        <v>0</v>
      </c>
      <c r="J188" s="37">
        <v>0</v>
      </c>
      <c r="K188" s="37">
        <v>0</v>
      </c>
      <c r="L188" s="37">
        <v>0</v>
      </c>
      <c r="M188" s="37">
        <v>1</v>
      </c>
      <c r="N188" s="37">
        <v>0</v>
      </c>
      <c r="O188" s="37">
        <v>0</v>
      </c>
      <c r="P188" s="37">
        <v>0</v>
      </c>
      <c r="Q188" s="37">
        <v>1</v>
      </c>
      <c r="R188" s="37">
        <v>0</v>
      </c>
      <c r="S188" s="37">
        <v>0</v>
      </c>
      <c r="T188" s="22">
        <v>1</v>
      </c>
      <c r="U188" s="24">
        <v>1</v>
      </c>
      <c r="V188" s="76">
        <v>1</v>
      </c>
      <c r="W188" s="71">
        <f t="shared" si="6"/>
        <v>5.0747192003228001</v>
      </c>
      <c r="X188" s="68">
        <f t="shared" si="7"/>
        <v>0.99378601308912606</v>
      </c>
      <c r="Y188" s="109">
        <f t="shared" si="8"/>
        <v>-6.2333740836913974E-3</v>
      </c>
    </row>
    <row r="189" spans="2:25" x14ac:dyDescent="0.25">
      <c r="B189" s="26">
        <f>IF('Training Data'!A186="M",1,0)</f>
        <v>0</v>
      </c>
      <c r="C189" s="22">
        <f>IF('Training Data'!A186="F",1,0)</f>
        <v>1</v>
      </c>
      <c r="D189" s="26">
        <f>IF('Training Data'!$B186="H",1,0)</f>
        <v>1</v>
      </c>
      <c r="E189" s="22">
        <f>IF('Training Data'!$B186="A",1,0)</f>
        <v>0</v>
      </c>
      <c r="F189" s="37">
        <v>0</v>
      </c>
      <c r="G189" s="37">
        <v>0</v>
      </c>
      <c r="H189" s="37">
        <v>1</v>
      </c>
      <c r="I189" s="37">
        <v>0</v>
      </c>
      <c r="J189" s="37">
        <v>0</v>
      </c>
      <c r="K189" s="37">
        <v>0</v>
      </c>
      <c r="L189" s="37">
        <v>0</v>
      </c>
      <c r="M189" s="37">
        <v>0</v>
      </c>
      <c r="N189" s="37">
        <v>0</v>
      </c>
      <c r="O189" s="37">
        <v>0</v>
      </c>
      <c r="P189" s="37">
        <v>1</v>
      </c>
      <c r="Q189" s="37">
        <v>1</v>
      </c>
      <c r="R189" s="37">
        <v>1</v>
      </c>
      <c r="S189" s="37">
        <v>0</v>
      </c>
      <c r="T189" s="22">
        <v>0</v>
      </c>
      <c r="U189" s="24">
        <v>1</v>
      </c>
      <c r="V189" s="76">
        <v>1</v>
      </c>
      <c r="W189" s="71">
        <f t="shared" si="6"/>
        <v>-1.0151786581104894</v>
      </c>
      <c r="X189" s="68">
        <f t="shared" si="7"/>
        <v>0.26596760280495707</v>
      </c>
      <c r="Y189" s="109">
        <f t="shared" si="8"/>
        <v>-1.3243807715842522</v>
      </c>
    </row>
    <row r="190" spans="2:25" x14ac:dyDescent="0.25">
      <c r="B190" s="26">
        <f>IF('Training Data'!A187="M",1,0)</f>
        <v>0</v>
      </c>
      <c r="C190" s="22">
        <f>IF('Training Data'!A187="F",1,0)</f>
        <v>0</v>
      </c>
      <c r="D190" s="26">
        <f>IF('Training Data'!$B187="H",1,0)</f>
        <v>1</v>
      </c>
      <c r="E190" s="22">
        <f>IF('Training Data'!$B187="A",1,0)</f>
        <v>0</v>
      </c>
      <c r="F190" s="37">
        <v>1</v>
      </c>
      <c r="G190" s="37">
        <v>0</v>
      </c>
      <c r="H190" s="37">
        <v>0</v>
      </c>
      <c r="I190" s="37">
        <v>0</v>
      </c>
      <c r="J190" s="37">
        <v>0</v>
      </c>
      <c r="K190" s="37">
        <v>0</v>
      </c>
      <c r="L190" s="37">
        <v>0</v>
      </c>
      <c r="M190" s="37">
        <v>0</v>
      </c>
      <c r="N190" s="37">
        <v>0</v>
      </c>
      <c r="O190" s="37">
        <v>0</v>
      </c>
      <c r="P190" s="37">
        <v>0</v>
      </c>
      <c r="Q190" s="37">
        <v>0</v>
      </c>
      <c r="R190" s="37">
        <v>1</v>
      </c>
      <c r="S190" s="37">
        <v>0</v>
      </c>
      <c r="T190" s="22">
        <v>0</v>
      </c>
      <c r="U190" s="24">
        <v>1</v>
      </c>
      <c r="V190" s="76">
        <v>1</v>
      </c>
      <c r="W190" s="71">
        <f t="shared" si="6"/>
        <v>3.5416326002942644</v>
      </c>
      <c r="X190" s="68">
        <f t="shared" si="7"/>
        <v>0.97184941134967051</v>
      </c>
      <c r="Y190" s="109">
        <f t="shared" si="8"/>
        <v>-2.8554413119051752E-2</v>
      </c>
    </row>
    <row r="191" spans="2:25" x14ac:dyDescent="0.25">
      <c r="B191" s="26">
        <f>IF('Training Data'!A188="M",1,0)</f>
        <v>0</v>
      </c>
      <c r="C191" s="22">
        <f>IF('Training Data'!A188="F",1,0)</f>
        <v>1</v>
      </c>
      <c r="D191" s="26">
        <f>IF('Training Data'!$B188="H",1,0)</f>
        <v>0</v>
      </c>
      <c r="E191" s="22">
        <f>IF('Training Data'!$B188="A",1,0)</f>
        <v>1</v>
      </c>
      <c r="F191" s="37">
        <v>0</v>
      </c>
      <c r="G191" s="37">
        <v>0</v>
      </c>
      <c r="H191" s="37">
        <v>0</v>
      </c>
      <c r="I191" s="37">
        <v>0</v>
      </c>
      <c r="J191" s="37">
        <v>0</v>
      </c>
      <c r="K191" s="37">
        <v>0</v>
      </c>
      <c r="L191" s="37">
        <v>0</v>
      </c>
      <c r="M191" s="37">
        <v>0</v>
      </c>
      <c r="N191" s="37">
        <v>0</v>
      </c>
      <c r="O191" s="37">
        <v>0</v>
      </c>
      <c r="P191" s="37">
        <v>0</v>
      </c>
      <c r="Q191" s="37">
        <v>0</v>
      </c>
      <c r="R191" s="37">
        <v>0</v>
      </c>
      <c r="S191" s="37">
        <v>0</v>
      </c>
      <c r="T191" s="22">
        <v>0</v>
      </c>
      <c r="U191" s="24">
        <v>1</v>
      </c>
      <c r="V191" s="76">
        <v>1</v>
      </c>
      <c r="W191" s="71">
        <f t="shared" si="6"/>
        <v>-0.40773805009632147</v>
      </c>
      <c r="X191" s="68">
        <f t="shared" si="7"/>
        <v>0.39945461811977878</v>
      </c>
      <c r="Y191" s="109">
        <f t="shared" si="8"/>
        <v>-0.91765511692482471</v>
      </c>
    </row>
    <row r="192" spans="2:25" x14ac:dyDescent="0.25">
      <c r="B192" s="26">
        <f>IF('Training Data'!A189="M",1,0)</f>
        <v>1</v>
      </c>
      <c r="C192" s="22">
        <f>IF('Training Data'!A189="F",1,0)</f>
        <v>0</v>
      </c>
      <c r="D192" s="26">
        <f>IF('Training Data'!$B189="H",1,0)</f>
        <v>0</v>
      </c>
      <c r="E192" s="22">
        <f>IF('Training Data'!$B189="A",1,0)</f>
        <v>0</v>
      </c>
      <c r="F192" s="37">
        <v>1</v>
      </c>
      <c r="G192" s="37">
        <v>0</v>
      </c>
      <c r="H192" s="37">
        <v>0</v>
      </c>
      <c r="I192" s="37">
        <v>0</v>
      </c>
      <c r="J192" s="37">
        <v>0</v>
      </c>
      <c r="K192" s="37">
        <v>0</v>
      </c>
      <c r="L192" s="37">
        <v>0</v>
      </c>
      <c r="M192" s="37">
        <v>1</v>
      </c>
      <c r="N192" s="37">
        <v>0</v>
      </c>
      <c r="O192" s="37">
        <v>0</v>
      </c>
      <c r="P192" s="37">
        <v>0</v>
      </c>
      <c r="Q192" s="37">
        <v>1</v>
      </c>
      <c r="R192" s="37">
        <v>0</v>
      </c>
      <c r="S192" s="37">
        <v>0</v>
      </c>
      <c r="T192" s="22">
        <v>1</v>
      </c>
      <c r="U192" s="24">
        <v>1</v>
      </c>
      <c r="V192" s="76">
        <v>1</v>
      </c>
      <c r="W192" s="71">
        <f t="shared" si="6"/>
        <v>7.8851272777838801</v>
      </c>
      <c r="X192" s="68">
        <f t="shared" si="7"/>
        <v>0.99962384283343064</v>
      </c>
      <c r="Y192" s="109">
        <f t="shared" si="8"/>
        <v>-3.7622793142269909E-4</v>
      </c>
    </row>
    <row r="193" spans="2:25" x14ac:dyDescent="0.25">
      <c r="B193" s="26">
        <f>IF('Training Data'!A190="M",1,0)</f>
        <v>1</v>
      </c>
      <c r="C193" s="22">
        <f>IF('Training Data'!A190="F",1,0)</f>
        <v>0</v>
      </c>
      <c r="D193" s="26">
        <f>IF('Training Data'!$B190="H",1,0)</f>
        <v>0</v>
      </c>
      <c r="E193" s="22">
        <f>IF('Training Data'!$B190="A",1,0)</f>
        <v>1</v>
      </c>
      <c r="F193" s="37">
        <v>0</v>
      </c>
      <c r="G193" s="37">
        <v>0</v>
      </c>
      <c r="H193" s="37">
        <v>0</v>
      </c>
      <c r="I193" s="37">
        <v>1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1</v>
      </c>
      <c r="P193" s="37">
        <v>0</v>
      </c>
      <c r="Q193" s="37">
        <v>0</v>
      </c>
      <c r="R193" s="37">
        <v>0</v>
      </c>
      <c r="S193" s="37">
        <v>0</v>
      </c>
      <c r="T193" s="22">
        <v>1</v>
      </c>
      <c r="U193" s="24">
        <v>1</v>
      </c>
      <c r="V193" s="76">
        <v>1</v>
      </c>
      <c r="W193" s="71">
        <f t="shared" si="6"/>
        <v>6.5790598566629157</v>
      </c>
      <c r="X193" s="68">
        <f t="shared" si="7"/>
        <v>0.99861277238810264</v>
      </c>
      <c r="Y193" s="109">
        <f t="shared" si="8"/>
        <v>-1.3881907029082991E-3</v>
      </c>
    </row>
    <row r="194" spans="2:25" x14ac:dyDescent="0.25">
      <c r="B194" s="26">
        <f>IF('Training Data'!A191="M",1,0)</f>
        <v>1</v>
      </c>
      <c r="C194" s="22">
        <f>IF('Training Data'!A191="F",1,0)</f>
        <v>0</v>
      </c>
      <c r="D194" s="26">
        <f>IF('Training Data'!$B191="H",1,0)</f>
        <v>1</v>
      </c>
      <c r="E194" s="22">
        <f>IF('Training Data'!$B191="A",1,0)</f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1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22">
        <v>1</v>
      </c>
      <c r="U194" s="24">
        <v>1</v>
      </c>
      <c r="V194" s="76">
        <v>1</v>
      </c>
      <c r="W194" s="71">
        <f t="shared" si="6"/>
        <v>3.0753537508510367</v>
      </c>
      <c r="X194" s="68">
        <f t="shared" si="7"/>
        <v>0.95586458570530219</v>
      </c>
      <c r="Y194" s="109">
        <f t="shared" si="8"/>
        <v>-4.5139022715360286E-2</v>
      </c>
    </row>
    <row r="195" spans="2:25" x14ac:dyDescent="0.25">
      <c r="B195" s="26">
        <f>IF('Training Data'!A192="M",1,0)</f>
        <v>1</v>
      </c>
      <c r="C195" s="22">
        <f>IF('Training Data'!A192="F",1,0)</f>
        <v>0</v>
      </c>
      <c r="D195" s="26">
        <f>IF('Training Data'!$B192="H",1,0)</f>
        <v>0</v>
      </c>
      <c r="E195" s="22">
        <f>IF('Training Data'!$B192="A",1,0)</f>
        <v>1</v>
      </c>
      <c r="F195" s="37">
        <v>1</v>
      </c>
      <c r="G195" s="37">
        <v>0</v>
      </c>
      <c r="H195" s="37">
        <v>0</v>
      </c>
      <c r="I195" s="37">
        <v>0</v>
      </c>
      <c r="J195" s="37">
        <v>0</v>
      </c>
      <c r="K195" s="37">
        <v>0</v>
      </c>
      <c r="L195" s="37">
        <v>0</v>
      </c>
      <c r="M195" s="37">
        <v>0</v>
      </c>
      <c r="N195" s="37">
        <v>0</v>
      </c>
      <c r="O195" s="37">
        <v>0</v>
      </c>
      <c r="P195" s="37">
        <v>0</v>
      </c>
      <c r="Q195" s="37">
        <v>0</v>
      </c>
      <c r="R195" s="37">
        <v>0</v>
      </c>
      <c r="S195" s="37">
        <v>0</v>
      </c>
      <c r="T195" s="22">
        <v>0</v>
      </c>
      <c r="U195" s="24">
        <v>1</v>
      </c>
      <c r="V195" s="76">
        <v>1</v>
      </c>
      <c r="W195" s="71">
        <f t="shared" si="6"/>
        <v>1.5134727275470845</v>
      </c>
      <c r="X195" s="68">
        <f t="shared" si="7"/>
        <v>0.81957529475125024</v>
      </c>
      <c r="Y195" s="109">
        <f t="shared" si="8"/>
        <v>-0.19896900612776705</v>
      </c>
    </row>
    <row r="196" spans="2:25" x14ac:dyDescent="0.25">
      <c r="B196" s="26">
        <f>IF('Training Data'!A193="M",1,0)</f>
        <v>0</v>
      </c>
      <c r="C196" s="22">
        <f>IF('Training Data'!A193="F",1,0)</f>
        <v>1</v>
      </c>
      <c r="D196" s="26">
        <f>IF('Training Data'!$B193="H",1,0)</f>
        <v>0</v>
      </c>
      <c r="E196" s="22">
        <f>IF('Training Data'!$B193="A",1,0)</f>
        <v>0</v>
      </c>
      <c r="F196" s="37">
        <v>0</v>
      </c>
      <c r="G196" s="37">
        <v>0</v>
      </c>
      <c r="H196" s="37">
        <v>0</v>
      </c>
      <c r="I196" s="37">
        <v>1</v>
      </c>
      <c r="J196" s="37">
        <v>0</v>
      </c>
      <c r="K196" s="37">
        <v>0</v>
      </c>
      <c r="L196" s="37">
        <v>0</v>
      </c>
      <c r="M196" s="37">
        <v>0</v>
      </c>
      <c r="N196" s="37">
        <v>0</v>
      </c>
      <c r="O196" s="37">
        <v>0</v>
      </c>
      <c r="P196" s="37">
        <v>0</v>
      </c>
      <c r="Q196" s="37">
        <v>0</v>
      </c>
      <c r="R196" s="37">
        <v>0</v>
      </c>
      <c r="S196" s="37">
        <v>0</v>
      </c>
      <c r="T196" s="22">
        <v>0</v>
      </c>
      <c r="U196" s="24">
        <v>1</v>
      </c>
      <c r="V196" s="76">
        <v>1</v>
      </c>
      <c r="W196" s="71">
        <f t="shared" si="6"/>
        <v>4.136249054952966</v>
      </c>
      <c r="X196" s="68">
        <f t="shared" si="7"/>
        <v>0.98426873846727492</v>
      </c>
      <c r="Y196" s="109">
        <f t="shared" si="8"/>
        <v>-1.5856311018688726E-2</v>
      </c>
    </row>
    <row r="197" spans="2:25" x14ac:dyDescent="0.25">
      <c r="B197" s="26">
        <f>IF('Training Data'!A194="M",1,0)</f>
        <v>0</v>
      </c>
      <c r="C197" s="22">
        <f>IF('Training Data'!A194="F",1,0)</f>
        <v>1</v>
      </c>
      <c r="D197" s="26">
        <f>IF('Training Data'!$B194="H",1,0)</f>
        <v>1</v>
      </c>
      <c r="E197" s="22">
        <f>IF('Training Data'!$B194="A",1,0)</f>
        <v>0</v>
      </c>
      <c r="F197" s="37">
        <v>0</v>
      </c>
      <c r="G197" s="37">
        <v>0</v>
      </c>
      <c r="H197" s="37">
        <v>0</v>
      </c>
      <c r="I197" s="37">
        <v>1</v>
      </c>
      <c r="J197" s="37">
        <v>1</v>
      </c>
      <c r="K197" s="37">
        <v>0</v>
      </c>
      <c r="L197" s="37">
        <v>0</v>
      </c>
      <c r="M197" s="37">
        <v>0</v>
      </c>
      <c r="N197" s="37">
        <v>0</v>
      </c>
      <c r="O197" s="37">
        <v>0</v>
      </c>
      <c r="P197" s="37">
        <v>1</v>
      </c>
      <c r="Q197" s="37">
        <v>0</v>
      </c>
      <c r="R197" s="37">
        <v>0</v>
      </c>
      <c r="S197" s="37">
        <v>0</v>
      </c>
      <c r="T197" s="22">
        <v>0</v>
      </c>
      <c r="U197" s="24">
        <v>1</v>
      </c>
      <c r="V197" s="76">
        <v>1</v>
      </c>
      <c r="W197" s="71">
        <f t="shared" ref="W197:W260" si="9">SUMPRODUCT($B$2:$U$2,B197:U197)</f>
        <v>4.5637835486688783</v>
      </c>
      <c r="X197" s="68">
        <f t="shared" si="7"/>
        <v>0.98968495900740772</v>
      </c>
      <c r="Y197" s="109">
        <f t="shared" si="8"/>
        <v>-1.0368609722096843E-2</v>
      </c>
    </row>
    <row r="198" spans="2:25" x14ac:dyDescent="0.25">
      <c r="B198" s="26">
        <f>IF('Training Data'!A195="M",1,0)</f>
        <v>0</v>
      </c>
      <c r="C198" s="22">
        <f>IF('Training Data'!A195="F",1,0)</f>
        <v>1</v>
      </c>
      <c r="D198" s="26">
        <f>IF('Training Data'!$B195="H",1,0)</f>
        <v>0</v>
      </c>
      <c r="E198" s="22">
        <f>IF('Training Data'!$B195="A",1,0)</f>
        <v>1</v>
      </c>
      <c r="F198" s="37">
        <v>0</v>
      </c>
      <c r="G198" s="37">
        <v>0</v>
      </c>
      <c r="H198" s="37">
        <v>0</v>
      </c>
      <c r="I198" s="37">
        <v>0</v>
      </c>
      <c r="J198" s="37">
        <v>1</v>
      </c>
      <c r="K198" s="37">
        <v>0</v>
      </c>
      <c r="L198" s="37">
        <v>0</v>
      </c>
      <c r="M198" s="37">
        <v>0</v>
      </c>
      <c r="N198" s="37">
        <v>0</v>
      </c>
      <c r="O198" s="37">
        <v>0</v>
      </c>
      <c r="P198" s="37">
        <v>0</v>
      </c>
      <c r="Q198" s="37">
        <v>0</v>
      </c>
      <c r="R198" s="37">
        <v>0</v>
      </c>
      <c r="S198" s="37">
        <v>0</v>
      </c>
      <c r="T198" s="22">
        <v>0</v>
      </c>
      <c r="U198" s="24">
        <v>1</v>
      </c>
      <c r="V198" s="76">
        <v>1</v>
      </c>
      <c r="W198" s="71">
        <f t="shared" si="9"/>
        <v>2.1149825581011616</v>
      </c>
      <c r="X198" s="68">
        <f t="shared" ref="X198:X261" si="10">EXP(W198)/(1+EXP(W198))</f>
        <v>0.89235089813400892</v>
      </c>
      <c r="Y198" s="109">
        <f t="shared" ref="Y198:Y261" si="11">IFERROR(V198*LN(X198)+(1-V198)*LN(1-X198),0)</f>
        <v>-0.11389584019884755</v>
      </c>
    </row>
    <row r="199" spans="2:25" x14ac:dyDescent="0.25">
      <c r="B199" s="26">
        <f>IF('Training Data'!A196="M",1,0)</f>
        <v>0</v>
      </c>
      <c r="C199" s="22">
        <f>IF('Training Data'!A196="F",1,0)</f>
        <v>1</v>
      </c>
      <c r="D199" s="26">
        <f>IF('Training Data'!$B196="H",1,0)</f>
        <v>0</v>
      </c>
      <c r="E199" s="22">
        <f>IF('Training Data'!$B196="A",1,0)</f>
        <v>1</v>
      </c>
      <c r="F199" s="37">
        <v>0</v>
      </c>
      <c r="G199" s="37">
        <v>0</v>
      </c>
      <c r="H199" s="37">
        <v>0</v>
      </c>
      <c r="I199" s="37">
        <v>0</v>
      </c>
      <c r="J199" s="37">
        <v>0</v>
      </c>
      <c r="K199" s="37">
        <v>0</v>
      </c>
      <c r="L199" s="37">
        <v>0</v>
      </c>
      <c r="M199" s="37">
        <v>0</v>
      </c>
      <c r="N199" s="37">
        <v>0</v>
      </c>
      <c r="O199" s="37">
        <v>0</v>
      </c>
      <c r="P199" s="37">
        <v>0</v>
      </c>
      <c r="Q199" s="37">
        <v>1</v>
      </c>
      <c r="R199" s="37">
        <v>0</v>
      </c>
      <c r="S199" s="37">
        <v>0</v>
      </c>
      <c r="T199" s="22">
        <v>0</v>
      </c>
      <c r="U199" s="24">
        <v>1</v>
      </c>
      <c r="V199" s="76">
        <v>1</v>
      </c>
      <c r="W199" s="71">
        <f t="shared" si="9"/>
        <v>1.4209847115782193</v>
      </c>
      <c r="X199" s="68">
        <f t="shared" si="10"/>
        <v>0.80549274170418017</v>
      </c>
      <c r="Y199" s="109">
        <f t="shared" si="11"/>
        <v>-0.2163010873254084</v>
      </c>
    </row>
    <row r="200" spans="2:25" x14ac:dyDescent="0.25">
      <c r="B200" s="26">
        <f>IF('Training Data'!A197="M",1,0)</f>
        <v>1</v>
      </c>
      <c r="C200" s="22">
        <f>IF('Training Data'!A197="F",1,0)</f>
        <v>0</v>
      </c>
      <c r="D200" s="26">
        <f>IF('Training Data'!$B197="H",1,0)</f>
        <v>0</v>
      </c>
      <c r="E200" s="22">
        <f>IF('Training Data'!$B197="A",1,0)</f>
        <v>1</v>
      </c>
      <c r="F200" s="37">
        <v>0</v>
      </c>
      <c r="G200" s="37">
        <v>0</v>
      </c>
      <c r="H200" s="37">
        <v>1</v>
      </c>
      <c r="I200" s="37">
        <v>1</v>
      </c>
      <c r="J200" s="37">
        <v>0</v>
      </c>
      <c r="K200" s="37">
        <v>0</v>
      </c>
      <c r="L200" s="37">
        <v>0</v>
      </c>
      <c r="M200" s="37">
        <v>0</v>
      </c>
      <c r="N200" s="37">
        <v>0</v>
      </c>
      <c r="O200" s="37">
        <v>0</v>
      </c>
      <c r="P200" s="37">
        <v>0</v>
      </c>
      <c r="Q200" s="37">
        <v>0</v>
      </c>
      <c r="R200" s="37">
        <v>0</v>
      </c>
      <c r="S200" s="37">
        <v>0</v>
      </c>
      <c r="T200" s="22">
        <v>0</v>
      </c>
      <c r="U200" s="24">
        <v>1</v>
      </c>
      <c r="V200" s="76">
        <v>1</v>
      </c>
      <c r="W200" s="71">
        <f t="shared" si="9"/>
        <v>1.1317845859069702</v>
      </c>
      <c r="X200" s="68">
        <f t="shared" si="10"/>
        <v>0.75616808771854649</v>
      </c>
      <c r="Y200" s="109">
        <f t="shared" si="11"/>
        <v>-0.27949158926404449</v>
      </c>
    </row>
    <row r="201" spans="2:25" x14ac:dyDescent="0.25">
      <c r="B201" s="26">
        <f>IF('Training Data'!A198="M",1,0)</f>
        <v>1</v>
      </c>
      <c r="C201" s="22">
        <f>IF('Training Data'!A198="F",1,0)</f>
        <v>0</v>
      </c>
      <c r="D201" s="26">
        <f>IF('Training Data'!$B198="H",1,0)</f>
        <v>1</v>
      </c>
      <c r="E201" s="22">
        <f>IF('Training Data'!$B198="A",1,0)</f>
        <v>0</v>
      </c>
      <c r="F201" s="37">
        <v>1</v>
      </c>
      <c r="G201" s="37">
        <v>0</v>
      </c>
      <c r="H201" s="37">
        <v>0</v>
      </c>
      <c r="I201" s="37">
        <v>0</v>
      </c>
      <c r="J201" s="37">
        <v>0</v>
      </c>
      <c r="K201" s="37">
        <v>0</v>
      </c>
      <c r="L201" s="37">
        <v>0</v>
      </c>
      <c r="M201" s="37">
        <v>0</v>
      </c>
      <c r="N201" s="37">
        <v>0</v>
      </c>
      <c r="O201" s="37">
        <v>1</v>
      </c>
      <c r="P201" s="37">
        <v>0</v>
      </c>
      <c r="Q201" s="37">
        <v>0</v>
      </c>
      <c r="R201" s="37">
        <v>1</v>
      </c>
      <c r="S201" s="37">
        <v>0</v>
      </c>
      <c r="T201" s="22">
        <v>0</v>
      </c>
      <c r="U201" s="24">
        <v>1</v>
      </c>
      <c r="V201" s="76">
        <v>1</v>
      </c>
      <c r="W201" s="71">
        <f t="shared" si="9"/>
        <v>3.8648978574585775</v>
      </c>
      <c r="X201" s="68">
        <f t="shared" si="10"/>
        <v>0.97946544451234674</v>
      </c>
      <c r="Y201" s="109">
        <f t="shared" si="11"/>
        <v>-2.0748320920873878E-2</v>
      </c>
    </row>
    <row r="202" spans="2:25" x14ac:dyDescent="0.25">
      <c r="B202" s="26">
        <f>IF('Training Data'!A199="M",1,0)</f>
        <v>0</v>
      </c>
      <c r="C202" s="22">
        <f>IF('Training Data'!A199="F",1,0)</f>
        <v>1</v>
      </c>
      <c r="D202" s="26">
        <f>IF('Training Data'!$B199="H",1,0)</f>
        <v>0</v>
      </c>
      <c r="E202" s="22">
        <f>IF('Training Data'!$B199="A",1,0)</f>
        <v>0</v>
      </c>
      <c r="F202" s="37">
        <v>0</v>
      </c>
      <c r="G202" s="37">
        <v>0</v>
      </c>
      <c r="H202" s="37">
        <v>0</v>
      </c>
      <c r="I202" s="37">
        <v>0</v>
      </c>
      <c r="J202" s="37">
        <v>0</v>
      </c>
      <c r="K202" s="37">
        <v>0</v>
      </c>
      <c r="L202" s="37">
        <v>0</v>
      </c>
      <c r="M202" s="37">
        <v>0</v>
      </c>
      <c r="N202" s="37">
        <v>0</v>
      </c>
      <c r="O202" s="37">
        <v>1</v>
      </c>
      <c r="P202" s="37">
        <v>0</v>
      </c>
      <c r="Q202" s="37">
        <v>0</v>
      </c>
      <c r="R202" s="37">
        <v>0</v>
      </c>
      <c r="S202" s="37">
        <v>0</v>
      </c>
      <c r="T202" s="22">
        <v>0</v>
      </c>
      <c r="U202" s="24">
        <v>1</v>
      </c>
      <c r="V202" s="76">
        <v>1</v>
      </c>
      <c r="W202" s="71">
        <f t="shared" si="9"/>
        <v>1.2801587262571652</v>
      </c>
      <c r="X202" s="68">
        <f t="shared" si="10"/>
        <v>0.78247679393239877</v>
      </c>
      <c r="Y202" s="109">
        <f t="shared" si="11"/>
        <v>-0.24529101332400932</v>
      </c>
    </row>
    <row r="203" spans="2:25" x14ac:dyDescent="0.25">
      <c r="B203" s="26">
        <f>IF('Training Data'!A200="M",1,0)</f>
        <v>0</v>
      </c>
      <c r="C203" s="22">
        <f>IF('Training Data'!A200="F",1,0)</f>
        <v>1</v>
      </c>
      <c r="D203" s="26">
        <f>IF('Training Data'!$B200="H",1,0)</f>
        <v>0</v>
      </c>
      <c r="E203" s="22">
        <f>IF('Training Data'!$B200="A",1,0)</f>
        <v>0</v>
      </c>
      <c r="F203" s="37">
        <v>0</v>
      </c>
      <c r="G203" s="37">
        <v>1</v>
      </c>
      <c r="H203" s="37">
        <v>0</v>
      </c>
      <c r="I203" s="37">
        <v>0</v>
      </c>
      <c r="J203" s="37">
        <v>0</v>
      </c>
      <c r="K203" s="37">
        <v>0</v>
      </c>
      <c r="L203" s="37">
        <v>0</v>
      </c>
      <c r="M203" s="37">
        <v>0</v>
      </c>
      <c r="N203" s="37">
        <v>0</v>
      </c>
      <c r="O203" s="37">
        <v>0</v>
      </c>
      <c r="P203" s="37">
        <v>0</v>
      </c>
      <c r="Q203" s="37">
        <v>0</v>
      </c>
      <c r="R203" s="37">
        <v>0</v>
      </c>
      <c r="S203" s="37">
        <v>0</v>
      </c>
      <c r="T203" s="22">
        <v>0</v>
      </c>
      <c r="U203" s="24">
        <v>1</v>
      </c>
      <c r="V203" s="76">
        <v>1</v>
      </c>
      <c r="W203" s="71">
        <f t="shared" si="9"/>
        <v>-2.2565136149643337</v>
      </c>
      <c r="X203" s="68">
        <f t="shared" si="10"/>
        <v>9.4789092836461683E-2</v>
      </c>
      <c r="Y203" s="109">
        <f t="shared" si="11"/>
        <v>-2.3561009308081378</v>
      </c>
    </row>
    <row r="204" spans="2:25" x14ac:dyDescent="0.25">
      <c r="B204" s="26">
        <f>IF('Training Data'!A201="M",1,0)</f>
        <v>1</v>
      </c>
      <c r="C204" s="22">
        <f>IF('Training Data'!A201="F",1,0)</f>
        <v>0</v>
      </c>
      <c r="D204" s="26">
        <f>IF('Training Data'!$B201="H",1,0)</f>
        <v>1</v>
      </c>
      <c r="E204" s="22">
        <f>IF('Training Data'!$B201="A",1,0)</f>
        <v>0</v>
      </c>
      <c r="F204" s="37">
        <v>0</v>
      </c>
      <c r="G204" s="37">
        <v>0</v>
      </c>
      <c r="H204" s="37">
        <v>0</v>
      </c>
      <c r="I204" s="37">
        <v>0</v>
      </c>
      <c r="J204" s="37">
        <v>0</v>
      </c>
      <c r="K204" s="37">
        <v>0</v>
      </c>
      <c r="L204" s="37">
        <v>0</v>
      </c>
      <c r="M204" s="37">
        <v>0</v>
      </c>
      <c r="N204" s="37">
        <v>0</v>
      </c>
      <c r="O204" s="37">
        <v>0</v>
      </c>
      <c r="P204" s="37">
        <v>0</v>
      </c>
      <c r="Q204" s="37">
        <v>0</v>
      </c>
      <c r="R204" s="37">
        <v>0</v>
      </c>
      <c r="S204" s="37">
        <v>0</v>
      </c>
      <c r="T204" s="22">
        <v>1</v>
      </c>
      <c r="U204" s="24">
        <v>1</v>
      </c>
      <c r="V204" s="76">
        <v>1</v>
      </c>
      <c r="W204" s="71">
        <f t="shared" si="9"/>
        <v>1.1166521601288748</v>
      </c>
      <c r="X204" s="68">
        <f t="shared" si="10"/>
        <v>0.75336719862422352</v>
      </c>
      <c r="Y204" s="109">
        <f t="shared" si="11"/>
        <v>-0.2832025224683522</v>
      </c>
    </row>
    <row r="205" spans="2:25" x14ac:dyDescent="0.25">
      <c r="B205" s="26">
        <f>IF('Training Data'!A202="M",1,0)</f>
        <v>0</v>
      </c>
      <c r="C205" s="22">
        <f>IF('Training Data'!A202="F",1,0)</f>
        <v>1</v>
      </c>
      <c r="D205" s="26">
        <f>IF('Training Data'!$B202="H",1,0)</f>
        <v>1</v>
      </c>
      <c r="E205" s="22">
        <f>IF('Training Data'!$B202="A",1,0)</f>
        <v>0</v>
      </c>
      <c r="F205" s="37">
        <v>0</v>
      </c>
      <c r="G205" s="37">
        <v>0</v>
      </c>
      <c r="H205" s="37">
        <v>0</v>
      </c>
      <c r="I205" s="37">
        <v>1</v>
      </c>
      <c r="J205" s="37">
        <v>0</v>
      </c>
      <c r="K205" s="37">
        <v>0</v>
      </c>
      <c r="L205" s="37">
        <v>0</v>
      </c>
      <c r="M205" s="37">
        <v>0</v>
      </c>
      <c r="N205" s="37">
        <v>0</v>
      </c>
      <c r="O205" s="37">
        <v>0</v>
      </c>
      <c r="P205" s="37">
        <v>0</v>
      </c>
      <c r="Q205" s="37">
        <v>0</v>
      </c>
      <c r="R205" s="37">
        <v>0</v>
      </c>
      <c r="S205" s="37">
        <v>0</v>
      </c>
      <c r="T205" s="22">
        <v>0</v>
      </c>
      <c r="U205" s="24">
        <v>1</v>
      </c>
      <c r="V205" s="76">
        <v>1</v>
      </c>
      <c r="W205" s="71">
        <f t="shared" si="9"/>
        <v>3.4955469308227665</v>
      </c>
      <c r="X205" s="68">
        <f t="shared" si="10"/>
        <v>0.9705608000467133</v>
      </c>
      <c r="Y205" s="109">
        <f t="shared" si="11"/>
        <v>-2.9881230167727355E-2</v>
      </c>
    </row>
    <row r="206" spans="2:25" x14ac:dyDescent="0.25">
      <c r="B206" s="26">
        <f>IF('Training Data'!A203="M",1,0)</f>
        <v>0</v>
      </c>
      <c r="C206" s="22">
        <f>IF('Training Data'!A203="F",1,0)</f>
        <v>1</v>
      </c>
      <c r="D206" s="26">
        <f>IF('Training Data'!$B203="H",1,0)</f>
        <v>1</v>
      </c>
      <c r="E206" s="22">
        <f>IF('Training Data'!$B203="A",1,0)</f>
        <v>0</v>
      </c>
      <c r="F206" s="37">
        <v>0</v>
      </c>
      <c r="G206" s="37">
        <v>0</v>
      </c>
      <c r="H206" s="37">
        <v>0</v>
      </c>
      <c r="I206" s="37">
        <v>0</v>
      </c>
      <c r="J206" s="37">
        <v>1</v>
      </c>
      <c r="K206" s="37">
        <v>0</v>
      </c>
      <c r="L206" s="37">
        <v>0</v>
      </c>
      <c r="M206" s="37">
        <v>0</v>
      </c>
      <c r="N206" s="37">
        <v>0</v>
      </c>
      <c r="O206" s="37">
        <v>0</v>
      </c>
      <c r="P206" s="37">
        <v>0</v>
      </c>
      <c r="Q206" s="37">
        <v>0</v>
      </c>
      <c r="R206" s="37">
        <v>0</v>
      </c>
      <c r="S206" s="37">
        <v>0</v>
      </c>
      <c r="T206" s="22">
        <v>0</v>
      </c>
      <c r="U206" s="24">
        <v>1</v>
      </c>
      <c r="V206" s="76">
        <v>1</v>
      </c>
      <c r="W206" s="71">
        <f t="shared" si="9"/>
        <v>1.9443398703039394</v>
      </c>
      <c r="X206" s="68">
        <f t="shared" si="10"/>
        <v>0.87482814960199484</v>
      </c>
      <c r="Y206" s="109">
        <f t="shared" si="11"/>
        <v>-0.13372781236848064</v>
      </c>
    </row>
    <row r="207" spans="2:25" x14ac:dyDescent="0.25">
      <c r="B207" s="26">
        <f>IF('Training Data'!A204="M",1,0)</f>
        <v>1</v>
      </c>
      <c r="C207" s="22">
        <f>IF('Training Data'!A204="F",1,0)</f>
        <v>0</v>
      </c>
      <c r="D207" s="26">
        <f>IF('Training Data'!$B204="H",1,0)</f>
        <v>1</v>
      </c>
      <c r="E207" s="22">
        <f>IF('Training Data'!$B204="A",1,0)</f>
        <v>0</v>
      </c>
      <c r="F207" s="37">
        <v>0</v>
      </c>
      <c r="G207" s="37">
        <v>0</v>
      </c>
      <c r="H207" s="37">
        <v>0</v>
      </c>
      <c r="I207" s="37">
        <v>1</v>
      </c>
      <c r="J207" s="37">
        <v>0</v>
      </c>
      <c r="K207" s="37">
        <v>0</v>
      </c>
      <c r="L207" s="37">
        <v>0</v>
      </c>
      <c r="M207" s="37">
        <v>0</v>
      </c>
      <c r="N207" s="37">
        <v>0</v>
      </c>
      <c r="O207" s="37">
        <v>0</v>
      </c>
      <c r="P207" s="37">
        <v>1</v>
      </c>
      <c r="Q207" s="37">
        <v>0</v>
      </c>
      <c r="R207" s="37">
        <v>0</v>
      </c>
      <c r="S207" s="37">
        <v>0</v>
      </c>
      <c r="T207" s="22">
        <v>0</v>
      </c>
      <c r="U207" s="24">
        <v>1</v>
      </c>
      <c r="V207" s="76">
        <v>1</v>
      </c>
      <c r="W207" s="71">
        <f t="shared" si="9"/>
        <v>1.621925076986698</v>
      </c>
      <c r="X207" s="68">
        <f t="shared" si="10"/>
        <v>0.83506045036958743</v>
      </c>
      <c r="Y207" s="109">
        <f t="shared" si="11"/>
        <v>-0.18025116109951983</v>
      </c>
    </row>
    <row r="208" spans="2:25" x14ac:dyDescent="0.25">
      <c r="B208" s="26">
        <f>IF('Training Data'!A205="M",1,0)</f>
        <v>1</v>
      </c>
      <c r="C208" s="22">
        <f>IF('Training Data'!A205="F",1,0)</f>
        <v>0</v>
      </c>
      <c r="D208" s="26">
        <f>IF('Training Data'!$B205="H",1,0)</f>
        <v>1</v>
      </c>
      <c r="E208" s="22">
        <f>IF('Training Data'!$B205="A",1,0)</f>
        <v>0</v>
      </c>
      <c r="F208" s="37">
        <v>0</v>
      </c>
      <c r="G208" s="37">
        <v>0</v>
      </c>
      <c r="H208" s="37">
        <v>0</v>
      </c>
      <c r="I208" s="37">
        <v>1</v>
      </c>
      <c r="J208" s="37">
        <v>0</v>
      </c>
      <c r="K208" s="37">
        <v>0</v>
      </c>
      <c r="L208" s="37">
        <v>0</v>
      </c>
      <c r="M208" s="37">
        <v>0</v>
      </c>
      <c r="N208" s="37">
        <v>0</v>
      </c>
      <c r="O208" s="37">
        <v>0</v>
      </c>
      <c r="P208" s="37">
        <v>0</v>
      </c>
      <c r="Q208" s="37">
        <v>0</v>
      </c>
      <c r="R208" s="37">
        <v>0</v>
      </c>
      <c r="S208" s="37">
        <v>0</v>
      </c>
      <c r="T208" s="22">
        <v>0</v>
      </c>
      <c r="U208" s="24">
        <v>1</v>
      </c>
      <c r="V208" s="76">
        <v>1</v>
      </c>
      <c r="W208" s="71">
        <f t="shared" si="9"/>
        <v>3.0764090673380693</v>
      </c>
      <c r="X208" s="68">
        <f t="shared" si="10"/>
        <v>0.95590908543584141</v>
      </c>
      <c r="Y208" s="109">
        <f t="shared" si="11"/>
        <v>-4.5092469369408313E-2</v>
      </c>
    </row>
    <row r="209" spans="2:25" x14ac:dyDescent="0.25">
      <c r="B209" s="26">
        <f>IF('Training Data'!A206="M",1,0)</f>
        <v>0</v>
      </c>
      <c r="C209" s="22">
        <f>IF('Training Data'!A206="F",1,0)</f>
        <v>1</v>
      </c>
      <c r="D209" s="26">
        <f>IF('Training Data'!$B206="H",1,0)</f>
        <v>0</v>
      </c>
      <c r="E209" s="22">
        <f>IF('Training Data'!$B206="A",1,0)</f>
        <v>1</v>
      </c>
      <c r="F209" s="37">
        <v>0</v>
      </c>
      <c r="G209" s="37">
        <v>0</v>
      </c>
      <c r="H209" s="37">
        <v>0</v>
      </c>
      <c r="I209" s="37">
        <v>0</v>
      </c>
      <c r="J209" s="37">
        <v>0</v>
      </c>
      <c r="K209" s="37">
        <v>0</v>
      </c>
      <c r="L209" s="37">
        <v>0</v>
      </c>
      <c r="M209" s="37">
        <v>1</v>
      </c>
      <c r="N209" s="37">
        <v>0</v>
      </c>
      <c r="O209" s="37">
        <v>0</v>
      </c>
      <c r="P209" s="37">
        <v>0</v>
      </c>
      <c r="Q209" s="37">
        <v>0</v>
      </c>
      <c r="R209" s="37">
        <v>0</v>
      </c>
      <c r="S209" s="37">
        <v>0</v>
      </c>
      <c r="T209" s="22">
        <v>0</v>
      </c>
      <c r="U209" s="24">
        <v>1</v>
      </c>
      <c r="V209" s="76">
        <v>1</v>
      </c>
      <c r="W209" s="71">
        <f t="shared" si="9"/>
        <v>1.5509635406258402</v>
      </c>
      <c r="X209" s="68">
        <f t="shared" si="10"/>
        <v>0.82505285347128021</v>
      </c>
      <c r="Y209" s="109">
        <f t="shared" si="11"/>
        <v>-0.1923078298858456</v>
      </c>
    </row>
    <row r="210" spans="2:25" x14ac:dyDescent="0.25">
      <c r="B210" s="26">
        <f>IF('Training Data'!A207="M",1,0)</f>
        <v>0</v>
      </c>
      <c r="C210" s="22">
        <f>IF('Training Data'!A207="F",1,0)</f>
        <v>1</v>
      </c>
      <c r="D210" s="26">
        <f>IF('Training Data'!$B207="H",1,0)</f>
        <v>1</v>
      </c>
      <c r="E210" s="22">
        <f>IF('Training Data'!$B207="A",1,0)</f>
        <v>0</v>
      </c>
      <c r="F210" s="37">
        <v>0</v>
      </c>
      <c r="G210" s="37">
        <v>0</v>
      </c>
      <c r="H210" s="37">
        <v>0</v>
      </c>
      <c r="I210" s="37">
        <v>0</v>
      </c>
      <c r="J210" s="37">
        <v>0</v>
      </c>
      <c r="K210" s="37">
        <v>0</v>
      </c>
      <c r="L210" s="37">
        <v>0</v>
      </c>
      <c r="M210" s="37">
        <v>0</v>
      </c>
      <c r="N210" s="37">
        <v>0</v>
      </c>
      <c r="O210" s="37">
        <v>0</v>
      </c>
      <c r="P210" s="37">
        <v>0</v>
      </c>
      <c r="Q210" s="37">
        <v>0</v>
      </c>
      <c r="R210" s="37">
        <v>0</v>
      </c>
      <c r="S210" s="37">
        <v>0</v>
      </c>
      <c r="T210" s="22">
        <v>0</v>
      </c>
      <c r="U210" s="24">
        <v>1</v>
      </c>
      <c r="V210" s="76">
        <v>1</v>
      </c>
      <c r="W210" s="71">
        <f t="shared" si="9"/>
        <v>-0.57838073789354372</v>
      </c>
      <c r="X210" s="68">
        <f t="shared" si="10"/>
        <v>0.35930527090202441</v>
      </c>
      <c r="Y210" s="109">
        <f t="shared" si="11"/>
        <v>-1.0235829150509108</v>
      </c>
    </row>
    <row r="211" spans="2:25" x14ac:dyDescent="0.25">
      <c r="B211" s="26">
        <f>IF('Training Data'!A208="M",1,0)</f>
        <v>0</v>
      </c>
      <c r="C211" s="22">
        <f>IF('Training Data'!A208="F",1,0)</f>
        <v>1</v>
      </c>
      <c r="D211" s="26">
        <f>IF('Training Data'!$B208="H",1,0)</f>
        <v>0</v>
      </c>
      <c r="E211" s="22">
        <f>IF('Training Data'!$B208="A",1,0)</f>
        <v>1</v>
      </c>
      <c r="F211" s="37">
        <v>0</v>
      </c>
      <c r="G211" s="37">
        <v>0</v>
      </c>
      <c r="H211" s="37">
        <v>0</v>
      </c>
      <c r="I211" s="37">
        <v>0</v>
      </c>
      <c r="J211" s="37">
        <v>0</v>
      </c>
      <c r="K211" s="37">
        <v>0</v>
      </c>
      <c r="L211" s="37">
        <v>0</v>
      </c>
      <c r="M211" s="37">
        <v>0</v>
      </c>
      <c r="N211" s="37">
        <v>0</v>
      </c>
      <c r="O211" s="37">
        <v>0</v>
      </c>
      <c r="P211" s="37">
        <v>0</v>
      </c>
      <c r="Q211" s="37">
        <v>0</v>
      </c>
      <c r="R211" s="37">
        <v>0</v>
      </c>
      <c r="S211" s="37">
        <v>0</v>
      </c>
      <c r="T211" s="22">
        <v>1</v>
      </c>
      <c r="U211" s="24">
        <v>1</v>
      </c>
      <c r="V211" s="76">
        <v>1</v>
      </c>
      <c r="W211" s="71">
        <f t="shared" si="9"/>
        <v>1.7064327114107942</v>
      </c>
      <c r="X211" s="68">
        <f t="shared" si="10"/>
        <v>0.84637301783204077</v>
      </c>
      <c r="Y211" s="109">
        <f t="shared" si="11"/>
        <v>-0.16679509712910301</v>
      </c>
    </row>
    <row r="212" spans="2:25" x14ac:dyDescent="0.25">
      <c r="B212" s="26">
        <f>IF('Training Data'!A209="M",1,0)</f>
        <v>0</v>
      </c>
      <c r="C212" s="22">
        <f>IF('Training Data'!A209="F",1,0)</f>
        <v>0</v>
      </c>
      <c r="D212" s="26">
        <f>IF('Training Data'!$B209="H",1,0)</f>
        <v>0</v>
      </c>
      <c r="E212" s="22">
        <f>IF('Training Data'!$B209="A",1,0)</f>
        <v>1</v>
      </c>
      <c r="F212" s="37">
        <v>0</v>
      </c>
      <c r="G212" s="37">
        <v>0</v>
      </c>
      <c r="H212" s="37">
        <v>0</v>
      </c>
      <c r="I212" s="37">
        <v>0</v>
      </c>
      <c r="J212" s="37">
        <v>0</v>
      </c>
      <c r="K212" s="37">
        <v>0</v>
      </c>
      <c r="L212" s="37">
        <v>0</v>
      </c>
      <c r="M212" s="37">
        <v>0</v>
      </c>
      <c r="N212" s="37">
        <v>0</v>
      </c>
      <c r="O212" s="37">
        <v>0</v>
      </c>
      <c r="P212" s="37">
        <v>0</v>
      </c>
      <c r="Q212" s="37">
        <v>0</v>
      </c>
      <c r="R212" s="37">
        <v>0</v>
      </c>
      <c r="S212" s="37">
        <v>0</v>
      </c>
      <c r="T212" s="22">
        <v>0</v>
      </c>
      <c r="U212" s="24">
        <v>1</v>
      </c>
      <c r="V212" s="76">
        <v>1</v>
      </c>
      <c r="W212" s="71">
        <f t="shared" si="9"/>
        <v>6.7696169275177409E-2</v>
      </c>
      <c r="X212" s="68">
        <f t="shared" si="10"/>
        <v>0.51691758202804816</v>
      </c>
      <c r="Y212" s="109">
        <f t="shared" si="11"/>
        <v>-0.65987183298824148</v>
      </c>
    </row>
    <row r="213" spans="2:25" x14ac:dyDescent="0.25">
      <c r="B213" s="26">
        <f>IF('Training Data'!A210="M",1,0)</f>
        <v>0</v>
      </c>
      <c r="C213" s="22">
        <f>IF('Training Data'!A210="F",1,0)</f>
        <v>0</v>
      </c>
      <c r="D213" s="26">
        <f>IF('Training Data'!$B210="H",1,0)</f>
        <v>1</v>
      </c>
      <c r="E213" s="22">
        <f>IF('Training Data'!$B210="A",1,0)</f>
        <v>0</v>
      </c>
      <c r="F213" s="37">
        <v>0</v>
      </c>
      <c r="G213" s="37">
        <v>0</v>
      </c>
      <c r="H213" s="37">
        <v>0</v>
      </c>
      <c r="I213" s="37">
        <v>0</v>
      </c>
      <c r="J213" s="37">
        <v>0</v>
      </c>
      <c r="K213" s="37">
        <v>0</v>
      </c>
      <c r="L213" s="37">
        <v>0</v>
      </c>
      <c r="M213" s="37">
        <v>0</v>
      </c>
      <c r="N213" s="37">
        <v>0</v>
      </c>
      <c r="O213" s="37">
        <v>0</v>
      </c>
      <c r="P213" s="37">
        <v>0</v>
      </c>
      <c r="Q213" s="37">
        <v>0</v>
      </c>
      <c r="R213" s="37">
        <v>0</v>
      </c>
      <c r="S213" s="37">
        <v>1</v>
      </c>
      <c r="T213" s="22">
        <v>0</v>
      </c>
      <c r="U213" s="24">
        <v>1</v>
      </c>
      <c r="V213" s="76">
        <v>1</v>
      </c>
      <c r="W213" s="71">
        <f t="shared" si="9"/>
        <v>-1.6851066655283877</v>
      </c>
      <c r="X213" s="68">
        <f t="shared" si="10"/>
        <v>0.15642044569786781</v>
      </c>
      <c r="Y213" s="109">
        <f t="shared" si="11"/>
        <v>-1.8552077324464875</v>
      </c>
    </row>
    <row r="214" spans="2:25" x14ac:dyDescent="0.25">
      <c r="B214" s="26">
        <f>IF('Training Data'!A211="M",1,0)</f>
        <v>1</v>
      </c>
      <c r="C214" s="22">
        <f>IF('Training Data'!A211="F",1,0)</f>
        <v>0</v>
      </c>
      <c r="D214" s="26">
        <f>IF('Training Data'!$B211="H",1,0)</f>
        <v>1</v>
      </c>
      <c r="E214" s="22">
        <f>IF('Training Data'!$B211="A",1,0)</f>
        <v>0</v>
      </c>
      <c r="F214" s="37">
        <v>1</v>
      </c>
      <c r="G214" s="37">
        <v>0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0</v>
      </c>
      <c r="N214" s="37">
        <v>0</v>
      </c>
      <c r="O214" s="37">
        <v>0</v>
      </c>
      <c r="P214" s="37">
        <v>0</v>
      </c>
      <c r="Q214" s="37">
        <v>0</v>
      </c>
      <c r="R214" s="37">
        <v>0</v>
      </c>
      <c r="S214" s="37">
        <v>0</v>
      </c>
      <c r="T214" s="22">
        <v>0</v>
      </c>
      <c r="U214" s="24">
        <v>1</v>
      </c>
      <c r="V214" s="76">
        <v>1</v>
      </c>
      <c r="W214" s="71">
        <f t="shared" si="9"/>
        <v>1.3428300397498623</v>
      </c>
      <c r="X214" s="68">
        <f t="shared" si="10"/>
        <v>0.7929549552125692</v>
      </c>
      <c r="Y214" s="109">
        <f t="shared" si="11"/>
        <v>-0.23198886197127269</v>
      </c>
    </row>
    <row r="215" spans="2:25" x14ac:dyDescent="0.25">
      <c r="B215" s="26">
        <f>IF('Training Data'!A212="M",1,0)</f>
        <v>0</v>
      </c>
      <c r="C215" s="22">
        <f>IF('Training Data'!A212="F",1,0)</f>
        <v>1</v>
      </c>
      <c r="D215" s="26">
        <f>IF('Training Data'!$B212="H",1,0)</f>
        <v>1</v>
      </c>
      <c r="E215" s="22">
        <f>IF('Training Data'!$B212="A",1,0)</f>
        <v>0</v>
      </c>
      <c r="F215" s="37">
        <v>0</v>
      </c>
      <c r="G215" s="37">
        <v>0</v>
      </c>
      <c r="H215" s="37">
        <v>0</v>
      </c>
      <c r="I215" s="37">
        <v>1</v>
      </c>
      <c r="J215" s="37">
        <v>0</v>
      </c>
      <c r="K215" s="37">
        <v>0</v>
      </c>
      <c r="L215" s="37">
        <v>0</v>
      </c>
      <c r="M215" s="37">
        <v>0</v>
      </c>
      <c r="N215" s="37">
        <v>0</v>
      </c>
      <c r="O215" s="37">
        <v>1</v>
      </c>
      <c r="P215" s="37">
        <v>0</v>
      </c>
      <c r="Q215" s="37">
        <v>0</v>
      </c>
      <c r="R215" s="37">
        <v>0</v>
      </c>
      <c r="S215" s="37">
        <v>0</v>
      </c>
      <c r="T215" s="22">
        <v>0</v>
      </c>
      <c r="U215" s="24">
        <v>1</v>
      </c>
      <c r="V215" s="76">
        <v>1</v>
      </c>
      <c r="W215" s="71">
        <f t="shared" si="9"/>
        <v>4.7133842708432763</v>
      </c>
      <c r="X215" s="68">
        <f t="shared" si="10"/>
        <v>0.99110546819613665</v>
      </c>
      <c r="Y215" s="109">
        <f t="shared" si="11"/>
        <v>-8.9343242845869118E-3</v>
      </c>
    </row>
    <row r="216" spans="2:25" x14ac:dyDescent="0.25">
      <c r="B216" s="26">
        <f>IF('Training Data'!A213="M",1,0)</f>
        <v>1</v>
      </c>
      <c r="C216" s="22">
        <f>IF('Training Data'!A213="F",1,0)</f>
        <v>0</v>
      </c>
      <c r="D216" s="26">
        <f>IF('Training Data'!$B213="H",1,0)</f>
        <v>0</v>
      </c>
      <c r="E216" s="22">
        <f>IF('Training Data'!$B213="A",1,0)</f>
        <v>1</v>
      </c>
      <c r="F216" s="37">
        <v>0</v>
      </c>
      <c r="G216" s="37">
        <v>0</v>
      </c>
      <c r="H216" s="37">
        <v>0</v>
      </c>
      <c r="I216" s="37">
        <v>0</v>
      </c>
      <c r="J216" s="37">
        <v>0</v>
      </c>
      <c r="K216" s="37">
        <v>0</v>
      </c>
      <c r="L216" s="37">
        <v>0</v>
      </c>
      <c r="M216" s="37">
        <v>0</v>
      </c>
      <c r="N216" s="37">
        <v>0</v>
      </c>
      <c r="O216" s="37">
        <v>0</v>
      </c>
      <c r="P216" s="37">
        <v>0</v>
      </c>
      <c r="Q216" s="37">
        <v>0</v>
      </c>
      <c r="R216" s="37">
        <v>1</v>
      </c>
      <c r="S216" s="37">
        <v>0</v>
      </c>
      <c r="T216" s="22">
        <v>0</v>
      </c>
      <c r="U216" s="24">
        <v>1</v>
      </c>
      <c r="V216" s="76">
        <v>1</v>
      </c>
      <c r="W216" s="71">
        <f t="shared" si="9"/>
        <v>0.47735456410718724</v>
      </c>
      <c r="X216" s="68">
        <f t="shared" si="10"/>
        <v>0.61712299932522052</v>
      </c>
      <c r="Y216" s="109">
        <f t="shared" si="11"/>
        <v>-0.48268692433630433</v>
      </c>
    </row>
    <row r="217" spans="2:25" x14ac:dyDescent="0.25">
      <c r="B217" s="26">
        <f>IF('Training Data'!A214="M",1,0)</f>
        <v>0</v>
      </c>
      <c r="C217" s="22">
        <f>IF('Training Data'!A214="F",1,0)</f>
        <v>1</v>
      </c>
      <c r="D217" s="26">
        <f>IF('Training Data'!$B214="H",1,0)</f>
        <v>1</v>
      </c>
      <c r="E217" s="22">
        <f>IF('Training Data'!$B214="A",1,0)</f>
        <v>0</v>
      </c>
      <c r="F217" s="37">
        <v>0</v>
      </c>
      <c r="G217" s="37">
        <v>0</v>
      </c>
      <c r="H217" s="37">
        <v>0</v>
      </c>
      <c r="I217" s="37">
        <v>0</v>
      </c>
      <c r="J217" s="37">
        <v>0</v>
      </c>
      <c r="K217" s="37">
        <v>0</v>
      </c>
      <c r="L217" s="37">
        <v>0</v>
      </c>
      <c r="M217" s="37">
        <v>0</v>
      </c>
      <c r="N217" s="37">
        <v>0</v>
      </c>
      <c r="O217" s="37">
        <v>1</v>
      </c>
      <c r="P217" s="37">
        <v>0</v>
      </c>
      <c r="Q217" s="37">
        <v>0</v>
      </c>
      <c r="R217" s="37">
        <v>0</v>
      </c>
      <c r="S217" s="37">
        <v>0</v>
      </c>
      <c r="T217" s="22">
        <v>1</v>
      </c>
      <c r="U217" s="24">
        <v>1</v>
      </c>
      <c r="V217" s="76">
        <v>1</v>
      </c>
      <c r="W217" s="71">
        <f t="shared" si="9"/>
        <v>2.7536273636340813</v>
      </c>
      <c r="X217" s="68">
        <f t="shared" si="10"/>
        <v>0.94011788309874278</v>
      </c>
      <c r="Y217" s="109">
        <f t="shared" si="11"/>
        <v>-6.1750004029103113E-2</v>
      </c>
    </row>
    <row r="218" spans="2:25" x14ac:dyDescent="0.25">
      <c r="B218" s="26">
        <f>IF('Training Data'!A215="M",1,0)</f>
        <v>0</v>
      </c>
      <c r="C218" s="22">
        <f>IF('Training Data'!A215="F",1,0)</f>
        <v>1</v>
      </c>
      <c r="D218" s="26">
        <f>IF('Training Data'!$B215="H",1,0)</f>
        <v>0</v>
      </c>
      <c r="E218" s="22">
        <f>IF('Training Data'!$B215="A",1,0)</f>
        <v>1</v>
      </c>
      <c r="F218" s="37">
        <v>0</v>
      </c>
      <c r="G218" s="37">
        <v>0</v>
      </c>
      <c r="H218" s="37">
        <v>1</v>
      </c>
      <c r="I218" s="37">
        <v>0</v>
      </c>
      <c r="J218" s="37">
        <v>0</v>
      </c>
      <c r="K218" s="37">
        <v>0</v>
      </c>
      <c r="L218" s="37">
        <v>0</v>
      </c>
      <c r="M218" s="37">
        <v>0</v>
      </c>
      <c r="N218" s="37">
        <v>0</v>
      </c>
      <c r="O218" s="37">
        <v>1</v>
      </c>
      <c r="P218" s="37">
        <v>0</v>
      </c>
      <c r="Q218" s="37">
        <v>0</v>
      </c>
      <c r="R218" s="37">
        <v>0</v>
      </c>
      <c r="S218" s="37">
        <v>0</v>
      </c>
      <c r="T218" s="22">
        <v>0</v>
      </c>
      <c r="U218" s="24">
        <v>1</v>
      </c>
      <c r="V218" s="76">
        <v>1</v>
      </c>
      <c r="W218" s="71">
        <f t="shared" si="9"/>
        <v>-1.3051678793041337</v>
      </c>
      <c r="X218" s="68">
        <f t="shared" si="10"/>
        <v>0.21329655612215687</v>
      </c>
      <c r="Y218" s="109">
        <f t="shared" si="11"/>
        <v>-1.5450717993353307</v>
      </c>
    </row>
    <row r="219" spans="2:25" x14ac:dyDescent="0.25">
      <c r="B219" s="26">
        <f>IF('Training Data'!A216="M",1,0)</f>
        <v>0</v>
      </c>
      <c r="C219" s="22">
        <f>IF('Training Data'!A216="F",1,0)</f>
        <v>1</v>
      </c>
      <c r="D219" s="26">
        <f>IF('Training Data'!$B216="H",1,0)</f>
        <v>0</v>
      </c>
      <c r="E219" s="22">
        <f>IF('Training Data'!$B216="A",1,0)</f>
        <v>1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37">
        <v>0</v>
      </c>
      <c r="L219" s="37">
        <v>0</v>
      </c>
      <c r="M219" s="37">
        <v>0</v>
      </c>
      <c r="N219" s="37">
        <v>0</v>
      </c>
      <c r="O219" s="37">
        <v>0</v>
      </c>
      <c r="P219" s="37">
        <v>0</v>
      </c>
      <c r="Q219" s="37">
        <v>1</v>
      </c>
      <c r="R219" s="37">
        <v>0</v>
      </c>
      <c r="S219" s="37">
        <v>0</v>
      </c>
      <c r="T219" s="22">
        <v>0</v>
      </c>
      <c r="U219" s="24">
        <v>1</v>
      </c>
      <c r="V219" s="76">
        <v>1</v>
      </c>
      <c r="W219" s="71">
        <f t="shared" si="9"/>
        <v>1.4209847115782193</v>
      </c>
      <c r="X219" s="68">
        <f t="shared" si="10"/>
        <v>0.80549274170418017</v>
      </c>
      <c r="Y219" s="109">
        <f t="shared" si="11"/>
        <v>-0.2163010873254084</v>
      </c>
    </row>
    <row r="220" spans="2:25" x14ac:dyDescent="0.25">
      <c r="B220" s="26">
        <f>IF('Training Data'!A217="M",1,0)</f>
        <v>0</v>
      </c>
      <c r="C220" s="22">
        <f>IF('Training Data'!A217="F",1,0)</f>
        <v>0</v>
      </c>
      <c r="D220" s="26">
        <f>IF('Training Data'!$B217="H",1,0)</f>
        <v>0</v>
      </c>
      <c r="E220" s="22">
        <f>IF('Training Data'!$B217="A",1,0)</f>
        <v>1</v>
      </c>
      <c r="F220" s="37">
        <v>1</v>
      </c>
      <c r="G220" s="37">
        <v>0</v>
      </c>
      <c r="H220" s="37">
        <v>0</v>
      </c>
      <c r="I220" s="37">
        <v>0</v>
      </c>
      <c r="J220" s="37">
        <v>0</v>
      </c>
      <c r="K220" s="37">
        <v>0</v>
      </c>
      <c r="L220" s="37">
        <v>0</v>
      </c>
      <c r="M220" s="37">
        <v>0</v>
      </c>
      <c r="N220" s="37">
        <v>0</v>
      </c>
      <c r="O220" s="37">
        <v>0</v>
      </c>
      <c r="P220" s="37">
        <v>0</v>
      </c>
      <c r="Q220" s="37">
        <v>1</v>
      </c>
      <c r="R220" s="37">
        <v>1</v>
      </c>
      <c r="S220" s="37">
        <v>0</v>
      </c>
      <c r="T220" s="22">
        <v>0</v>
      </c>
      <c r="U220" s="24">
        <v>1</v>
      </c>
      <c r="V220" s="76">
        <v>1</v>
      </c>
      <c r="W220" s="71">
        <f t="shared" si="9"/>
        <v>5.5409980497660278</v>
      </c>
      <c r="X220" s="68">
        <f t="shared" si="10"/>
        <v>0.99609271682368739</v>
      </c>
      <c r="Y220" s="109">
        <f t="shared" si="11"/>
        <v>-3.9149365496586796E-3</v>
      </c>
    </row>
    <row r="221" spans="2:25" x14ac:dyDescent="0.25">
      <c r="B221" s="26">
        <f>IF('Training Data'!A218="M",1,0)</f>
        <v>0</v>
      </c>
      <c r="C221" s="22">
        <f>IF('Training Data'!A218="F",1,0)</f>
        <v>1</v>
      </c>
      <c r="D221" s="26">
        <f>IF('Training Data'!$B218="H",1,0)</f>
        <v>1</v>
      </c>
      <c r="E221" s="22">
        <f>IF('Training Data'!$B218="A",1,0)</f>
        <v>0</v>
      </c>
      <c r="F221" s="37">
        <v>0</v>
      </c>
      <c r="G221" s="37">
        <v>0</v>
      </c>
      <c r="H221" s="37">
        <v>0</v>
      </c>
      <c r="I221" s="37">
        <v>0</v>
      </c>
      <c r="J221" s="37">
        <v>0</v>
      </c>
      <c r="K221" s="37">
        <v>0</v>
      </c>
      <c r="L221" s="37">
        <v>0</v>
      </c>
      <c r="M221" s="37">
        <v>0</v>
      </c>
      <c r="N221" s="37">
        <v>0</v>
      </c>
      <c r="O221" s="37">
        <v>0</v>
      </c>
      <c r="P221" s="37">
        <v>0</v>
      </c>
      <c r="Q221" s="37">
        <v>0</v>
      </c>
      <c r="R221" s="37">
        <v>0</v>
      </c>
      <c r="S221" s="37">
        <v>0</v>
      </c>
      <c r="T221" s="22">
        <v>1</v>
      </c>
      <c r="U221" s="24">
        <v>1</v>
      </c>
      <c r="V221" s="76">
        <v>1</v>
      </c>
      <c r="W221" s="71">
        <f t="shared" si="9"/>
        <v>1.535790023613572</v>
      </c>
      <c r="X221" s="68">
        <f t="shared" si="10"/>
        <v>0.82285188489959649</v>
      </c>
      <c r="Y221" s="109">
        <f t="shared" si="11"/>
        <v>-0.1949790642468914</v>
      </c>
    </row>
    <row r="222" spans="2:25" x14ac:dyDescent="0.25">
      <c r="B222" s="26">
        <f>IF('Training Data'!A219="M",1,0)</f>
        <v>1</v>
      </c>
      <c r="C222" s="22">
        <f>IF('Training Data'!A219="F",1,0)</f>
        <v>0</v>
      </c>
      <c r="D222" s="26">
        <f>IF('Training Data'!$B219="H",1,0)</f>
        <v>1</v>
      </c>
      <c r="E222" s="22">
        <f>IF('Training Data'!$B219="A",1,0)</f>
        <v>0</v>
      </c>
      <c r="F222" s="37">
        <v>0</v>
      </c>
      <c r="G222" s="37">
        <v>0</v>
      </c>
      <c r="H222" s="37">
        <v>0</v>
      </c>
      <c r="I222" s="37">
        <v>1</v>
      </c>
      <c r="J222" s="37">
        <v>0</v>
      </c>
      <c r="K222" s="37">
        <v>0</v>
      </c>
      <c r="L222" s="37">
        <v>0</v>
      </c>
      <c r="M222" s="37">
        <v>1</v>
      </c>
      <c r="N222" s="37">
        <v>0</v>
      </c>
      <c r="O222" s="37">
        <v>0</v>
      </c>
      <c r="P222" s="37">
        <v>0</v>
      </c>
      <c r="Q222" s="37">
        <v>0</v>
      </c>
      <c r="R222" s="37">
        <v>0</v>
      </c>
      <c r="S222" s="37">
        <v>0</v>
      </c>
      <c r="T222" s="22">
        <v>1</v>
      </c>
      <c r="U222" s="24">
        <v>1</v>
      </c>
      <c r="V222" s="76">
        <v>1</v>
      </c>
      <c r="W222" s="71">
        <f t="shared" si="9"/>
        <v>7.1492814195673464</v>
      </c>
      <c r="X222" s="68">
        <f t="shared" si="10"/>
        <v>0.99921518814145593</v>
      </c>
      <c r="Y222" s="109">
        <f t="shared" si="11"/>
        <v>-7.8511998459525518E-4</v>
      </c>
    </row>
    <row r="223" spans="2:25" x14ac:dyDescent="0.25">
      <c r="B223" s="26">
        <f>IF('Training Data'!A220="M",1,0)</f>
        <v>0</v>
      </c>
      <c r="C223" s="22">
        <f>IF('Training Data'!A220="F",1,0)</f>
        <v>1</v>
      </c>
      <c r="D223" s="26">
        <f>IF('Training Data'!$B220="H",1,0)</f>
        <v>0</v>
      </c>
      <c r="E223" s="22">
        <f>IF('Training Data'!$B220="A",1,0)</f>
        <v>0</v>
      </c>
      <c r="F223" s="37">
        <v>0</v>
      </c>
      <c r="G223" s="37">
        <v>0</v>
      </c>
      <c r="H223" s="37">
        <v>0</v>
      </c>
      <c r="I223" s="37">
        <v>0</v>
      </c>
      <c r="J223" s="37">
        <v>0</v>
      </c>
      <c r="K223" s="37">
        <v>0</v>
      </c>
      <c r="L223" s="37">
        <v>0</v>
      </c>
      <c r="M223" s="37">
        <v>0</v>
      </c>
      <c r="N223" s="37">
        <v>0</v>
      </c>
      <c r="O223" s="37">
        <v>0</v>
      </c>
      <c r="P223" s="37">
        <v>0</v>
      </c>
      <c r="Q223" s="37">
        <v>0</v>
      </c>
      <c r="R223" s="37">
        <v>0</v>
      </c>
      <c r="S223" s="37">
        <v>0</v>
      </c>
      <c r="T223" s="22">
        <v>1</v>
      </c>
      <c r="U223" s="24">
        <v>1</v>
      </c>
      <c r="V223" s="76">
        <v>1</v>
      </c>
      <c r="W223" s="71">
        <f t="shared" si="9"/>
        <v>2.1764921477437715</v>
      </c>
      <c r="X223" s="68">
        <f t="shared" si="10"/>
        <v>0.89811854588287987</v>
      </c>
      <c r="Y223" s="109">
        <f t="shared" si="11"/>
        <v>-0.1074532083871893</v>
      </c>
    </row>
    <row r="224" spans="2:25" x14ac:dyDescent="0.25">
      <c r="B224" s="26">
        <f>IF('Training Data'!A221="M",1,0)</f>
        <v>0</v>
      </c>
      <c r="C224" s="22">
        <f>IF('Training Data'!A221="F",1,0)</f>
        <v>1</v>
      </c>
      <c r="D224" s="26">
        <f>IF('Training Data'!$B221="H",1,0)</f>
        <v>0</v>
      </c>
      <c r="E224" s="22">
        <f>IF('Training Data'!$B221="A",1,0)</f>
        <v>1</v>
      </c>
      <c r="F224" s="37">
        <v>0</v>
      </c>
      <c r="G224" s="37">
        <v>0</v>
      </c>
      <c r="H224" s="37">
        <v>0</v>
      </c>
      <c r="I224" s="37">
        <v>0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</v>
      </c>
      <c r="P224" s="37">
        <v>0</v>
      </c>
      <c r="Q224" s="37">
        <v>0</v>
      </c>
      <c r="R224" s="37">
        <v>0</v>
      </c>
      <c r="S224" s="37">
        <v>0</v>
      </c>
      <c r="T224" s="22">
        <v>0</v>
      </c>
      <c r="U224" s="24">
        <v>1</v>
      </c>
      <c r="V224" s="76">
        <v>1</v>
      </c>
      <c r="W224" s="71">
        <f t="shared" si="9"/>
        <v>-0.40773805009632147</v>
      </c>
      <c r="X224" s="68">
        <f t="shared" si="10"/>
        <v>0.39945461811977878</v>
      </c>
      <c r="Y224" s="109">
        <f t="shared" si="11"/>
        <v>-0.91765511692482471</v>
      </c>
    </row>
    <row r="225" spans="2:25" x14ac:dyDescent="0.25">
      <c r="B225" s="26">
        <f>IF('Training Data'!A222="M",1,0)</f>
        <v>0</v>
      </c>
      <c r="C225" s="22">
        <f>IF('Training Data'!A222="F",1,0)</f>
        <v>1</v>
      </c>
      <c r="D225" s="26">
        <f>IF('Training Data'!$B222="H",1,0)</f>
        <v>0</v>
      </c>
      <c r="E225" s="22">
        <f>IF('Training Data'!$B222="A",1,0)</f>
        <v>0</v>
      </c>
      <c r="F225" s="37">
        <v>0</v>
      </c>
      <c r="G225" s="37">
        <v>0</v>
      </c>
      <c r="H225" s="37">
        <v>0</v>
      </c>
      <c r="I225" s="37">
        <v>0</v>
      </c>
      <c r="J225" s="37">
        <v>0</v>
      </c>
      <c r="K225" s="37">
        <v>0</v>
      </c>
      <c r="L225" s="37">
        <v>0</v>
      </c>
      <c r="M225" s="37">
        <v>0</v>
      </c>
      <c r="N225" s="37">
        <v>0</v>
      </c>
      <c r="O225" s="37">
        <v>0</v>
      </c>
      <c r="P225" s="37">
        <v>0</v>
      </c>
      <c r="Q225" s="37">
        <v>1</v>
      </c>
      <c r="R225" s="37">
        <v>0</v>
      </c>
      <c r="S225" s="37">
        <v>0</v>
      </c>
      <c r="T225" s="22">
        <v>0</v>
      </c>
      <c r="U225" s="24">
        <v>1</v>
      </c>
      <c r="V225" s="76">
        <v>1</v>
      </c>
      <c r="W225" s="71">
        <f t="shared" si="9"/>
        <v>1.8910441479111968</v>
      </c>
      <c r="X225" s="68">
        <f t="shared" si="10"/>
        <v>0.86887453780387514</v>
      </c>
      <c r="Y225" s="109">
        <f t="shared" si="11"/>
        <v>-0.14055653950940572</v>
      </c>
    </row>
    <row r="226" spans="2:25" x14ac:dyDescent="0.25">
      <c r="B226" s="26">
        <f>IF('Training Data'!A223="M",1,0)</f>
        <v>1</v>
      </c>
      <c r="C226" s="22">
        <f>IF('Training Data'!A223="F",1,0)</f>
        <v>0</v>
      </c>
      <c r="D226" s="26">
        <f>IF('Training Data'!$B223="H",1,0)</f>
        <v>1</v>
      </c>
      <c r="E226" s="22">
        <f>IF('Training Data'!$B223="A",1,0)</f>
        <v>0</v>
      </c>
      <c r="F226" s="37">
        <v>0</v>
      </c>
      <c r="G226" s="37">
        <v>0</v>
      </c>
      <c r="H226" s="37">
        <v>0</v>
      </c>
      <c r="I226" s="37">
        <v>1</v>
      </c>
      <c r="J226" s="37">
        <v>0</v>
      </c>
      <c r="K226" s="37">
        <v>0</v>
      </c>
      <c r="L226" s="37">
        <v>0</v>
      </c>
      <c r="M226" s="37">
        <v>0</v>
      </c>
      <c r="N226" s="37">
        <v>0</v>
      </c>
      <c r="O226" s="37">
        <v>0</v>
      </c>
      <c r="P226" s="37">
        <v>0</v>
      </c>
      <c r="Q226" s="37">
        <v>0</v>
      </c>
      <c r="R226" s="37">
        <v>0</v>
      </c>
      <c r="S226" s="37">
        <v>0</v>
      </c>
      <c r="T226" s="22">
        <v>1</v>
      </c>
      <c r="U226" s="24">
        <v>1</v>
      </c>
      <c r="V226" s="76">
        <v>1</v>
      </c>
      <c r="W226" s="71">
        <f t="shared" si="9"/>
        <v>5.1905798288451841</v>
      </c>
      <c r="X226" s="68">
        <f t="shared" si="10"/>
        <v>0.99446206259699066</v>
      </c>
      <c r="Y226" s="109">
        <f t="shared" si="11"/>
        <v>-5.5533286284126602E-3</v>
      </c>
    </row>
    <row r="227" spans="2:25" x14ac:dyDescent="0.25">
      <c r="B227" s="26">
        <f>IF('Training Data'!A224="M",1,0)</f>
        <v>0</v>
      </c>
      <c r="C227" s="22">
        <f>IF('Training Data'!A224="F",1,0)</f>
        <v>1</v>
      </c>
      <c r="D227" s="26">
        <f>IF('Training Data'!$B224="H",1,0)</f>
        <v>1</v>
      </c>
      <c r="E227" s="22">
        <f>IF('Training Data'!$B224="A",1,0)</f>
        <v>0</v>
      </c>
      <c r="F227" s="37">
        <v>0</v>
      </c>
      <c r="G227" s="37">
        <v>0</v>
      </c>
      <c r="H227" s="37">
        <v>0</v>
      </c>
      <c r="I227" s="37">
        <v>0</v>
      </c>
      <c r="J227" s="37">
        <v>1</v>
      </c>
      <c r="K227" s="37">
        <v>0</v>
      </c>
      <c r="L227" s="37">
        <v>0</v>
      </c>
      <c r="M227" s="37">
        <v>1</v>
      </c>
      <c r="N227" s="37">
        <v>0</v>
      </c>
      <c r="O227" s="37">
        <v>0</v>
      </c>
      <c r="P227" s="37">
        <v>0</v>
      </c>
      <c r="Q227" s="37">
        <v>0</v>
      </c>
      <c r="R227" s="37">
        <v>0</v>
      </c>
      <c r="S227" s="37">
        <v>0</v>
      </c>
      <c r="T227" s="22">
        <v>0</v>
      </c>
      <c r="U227" s="24">
        <v>1</v>
      </c>
      <c r="V227" s="76">
        <v>1</v>
      </c>
      <c r="W227" s="71">
        <f t="shared" si="9"/>
        <v>3.9030414610261013</v>
      </c>
      <c r="X227" s="68">
        <f t="shared" si="10"/>
        <v>0.98021875425277494</v>
      </c>
      <c r="Y227" s="109">
        <f t="shared" si="11"/>
        <v>-1.997951360180945E-2</v>
      </c>
    </row>
    <row r="228" spans="2:25" x14ac:dyDescent="0.25">
      <c r="B228" s="26">
        <f>IF('Training Data'!A225="M",1,0)</f>
        <v>1</v>
      </c>
      <c r="C228" s="22">
        <f>IF('Training Data'!A225="F",1,0)</f>
        <v>0</v>
      </c>
      <c r="D228" s="26">
        <f>IF('Training Data'!$B225="H",1,0)</f>
        <v>0</v>
      </c>
      <c r="E228" s="22">
        <f>IF('Training Data'!$B225="A",1,0)</f>
        <v>0</v>
      </c>
      <c r="F228" s="37">
        <v>0</v>
      </c>
      <c r="G228" s="37">
        <v>0</v>
      </c>
      <c r="H228" s="37">
        <v>0</v>
      </c>
      <c r="I228" s="37">
        <v>0</v>
      </c>
      <c r="J228" s="37">
        <v>0</v>
      </c>
      <c r="K228" s="37">
        <v>0</v>
      </c>
      <c r="L228" s="37">
        <v>0</v>
      </c>
      <c r="M228" s="37">
        <v>0</v>
      </c>
      <c r="N228" s="37">
        <v>0</v>
      </c>
      <c r="O228" s="37">
        <v>0</v>
      </c>
      <c r="P228" s="37">
        <v>0</v>
      </c>
      <c r="Q228" s="37">
        <v>0</v>
      </c>
      <c r="R228" s="37">
        <v>1</v>
      </c>
      <c r="S228" s="37">
        <v>0</v>
      </c>
      <c r="T228" s="22">
        <v>0</v>
      </c>
      <c r="U228" s="24">
        <v>1</v>
      </c>
      <c r="V228" s="76">
        <v>1</v>
      </c>
      <c r="W228" s="71">
        <f t="shared" si="9"/>
        <v>0.94741400044016488</v>
      </c>
      <c r="X228" s="68">
        <f t="shared" si="10"/>
        <v>0.72059481536622105</v>
      </c>
      <c r="Y228" s="109">
        <f t="shared" si="11"/>
        <v>-0.32767827557853896</v>
      </c>
    </row>
    <row r="229" spans="2:25" x14ac:dyDescent="0.25">
      <c r="B229" s="26">
        <f>IF('Training Data'!A226="M",1,0)</f>
        <v>1</v>
      </c>
      <c r="C229" s="22">
        <f>IF('Training Data'!A226="F",1,0)</f>
        <v>0</v>
      </c>
      <c r="D229" s="26">
        <f>IF('Training Data'!$B226="H",1,0)</f>
        <v>0</v>
      </c>
      <c r="E229" s="22">
        <f>IF('Training Data'!$B226="A",1,0)</f>
        <v>1</v>
      </c>
      <c r="F229" s="37">
        <v>0</v>
      </c>
      <c r="G229" s="37">
        <v>0</v>
      </c>
      <c r="H229" s="37">
        <v>0</v>
      </c>
      <c r="I229" s="37">
        <v>0</v>
      </c>
      <c r="J229" s="37">
        <v>0</v>
      </c>
      <c r="K229" s="37">
        <v>0</v>
      </c>
      <c r="L229" s="37">
        <v>0</v>
      </c>
      <c r="M229" s="37">
        <v>0</v>
      </c>
      <c r="N229" s="37">
        <v>0</v>
      </c>
      <c r="O229" s="37">
        <v>0</v>
      </c>
      <c r="P229" s="37">
        <v>0</v>
      </c>
      <c r="Q229" s="37">
        <v>0</v>
      </c>
      <c r="R229" s="37">
        <v>0</v>
      </c>
      <c r="S229" s="37">
        <v>0</v>
      </c>
      <c r="T229" s="22">
        <v>0</v>
      </c>
      <c r="U229" s="24">
        <v>1</v>
      </c>
      <c r="V229" s="76">
        <v>1</v>
      </c>
      <c r="W229" s="71">
        <f t="shared" si="9"/>
        <v>-0.82687591358101864</v>
      </c>
      <c r="X229" s="68">
        <f t="shared" si="10"/>
        <v>0.30430604674667266</v>
      </c>
      <c r="Y229" s="109">
        <f t="shared" si="11"/>
        <v>-1.1897213512721265</v>
      </c>
    </row>
    <row r="230" spans="2:25" x14ac:dyDescent="0.25">
      <c r="B230" s="26">
        <f>IF('Training Data'!A227="M",1,0)</f>
        <v>1</v>
      </c>
      <c r="C230" s="22">
        <f>IF('Training Data'!A227="F",1,0)</f>
        <v>0</v>
      </c>
      <c r="D230" s="26">
        <f>IF('Training Data'!$B227="H",1,0)</f>
        <v>0</v>
      </c>
      <c r="E230" s="22">
        <f>IF('Training Data'!$B227="A",1,0)</f>
        <v>1</v>
      </c>
      <c r="F230" s="37">
        <v>0</v>
      </c>
      <c r="G230" s="37">
        <v>0</v>
      </c>
      <c r="H230" s="37">
        <v>0</v>
      </c>
      <c r="I230" s="37">
        <v>1</v>
      </c>
      <c r="J230" s="37">
        <v>1</v>
      </c>
      <c r="K230" s="37">
        <v>0</v>
      </c>
      <c r="L230" s="37">
        <v>0</v>
      </c>
      <c r="M230" s="37">
        <v>0</v>
      </c>
      <c r="N230" s="37">
        <v>0</v>
      </c>
      <c r="O230" s="37">
        <v>0</v>
      </c>
      <c r="P230" s="37">
        <v>0</v>
      </c>
      <c r="Q230" s="37">
        <v>0</v>
      </c>
      <c r="R230" s="37">
        <v>0</v>
      </c>
      <c r="S230" s="37">
        <v>0</v>
      </c>
      <c r="T230" s="22">
        <v>0</v>
      </c>
      <c r="U230" s="24">
        <v>1</v>
      </c>
      <c r="V230" s="76">
        <v>1</v>
      </c>
      <c r="W230" s="71">
        <f t="shared" si="9"/>
        <v>5.7697723633327751</v>
      </c>
      <c r="X230" s="68">
        <f t="shared" si="10"/>
        <v>0.99688923926240536</v>
      </c>
      <c r="Y230" s="109">
        <f t="shared" si="11"/>
        <v>-3.1156092113500005E-3</v>
      </c>
    </row>
    <row r="231" spans="2:25" x14ac:dyDescent="0.25">
      <c r="B231" s="26">
        <f>IF('Training Data'!A228="M",1,0)</f>
        <v>0</v>
      </c>
      <c r="C231" s="22">
        <f>IF('Training Data'!A228="F",1,0)</f>
        <v>1</v>
      </c>
      <c r="D231" s="26">
        <f>IF('Training Data'!$B228="H",1,0)</f>
        <v>1</v>
      </c>
      <c r="E231" s="22">
        <f>IF('Training Data'!$B228="A",1,0)</f>
        <v>0</v>
      </c>
      <c r="F231" s="37">
        <v>0</v>
      </c>
      <c r="G231" s="37">
        <v>0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7">
        <v>0</v>
      </c>
      <c r="O231" s="37">
        <v>0</v>
      </c>
      <c r="P231" s="37">
        <v>0</v>
      </c>
      <c r="Q231" s="37">
        <v>0</v>
      </c>
      <c r="R231" s="37">
        <v>1</v>
      </c>
      <c r="S231" s="37">
        <v>0</v>
      </c>
      <c r="T231" s="22">
        <v>0</v>
      </c>
      <c r="U231" s="24">
        <v>1</v>
      </c>
      <c r="V231" s="76">
        <v>1</v>
      </c>
      <c r="W231" s="71">
        <f t="shared" si="9"/>
        <v>0.72584973979466216</v>
      </c>
      <c r="X231" s="68">
        <f t="shared" si="10"/>
        <v>0.6738938666425579</v>
      </c>
      <c r="Y231" s="109">
        <f t="shared" si="11"/>
        <v>-0.39468264835857975</v>
      </c>
    </row>
    <row r="232" spans="2:25" x14ac:dyDescent="0.25">
      <c r="B232" s="26">
        <f>IF('Training Data'!A229="M",1,0)</f>
        <v>0</v>
      </c>
      <c r="C232" s="22">
        <f>IF('Training Data'!A229="F",1,0)</f>
        <v>1</v>
      </c>
      <c r="D232" s="26">
        <f>IF('Training Data'!$B229="H",1,0)</f>
        <v>0</v>
      </c>
      <c r="E232" s="22">
        <f>IF('Training Data'!$B229="A",1,0)</f>
        <v>0</v>
      </c>
      <c r="F232" s="37">
        <v>0</v>
      </c>
      <c r="G232" s="37">
        <v>0</v>
      </c>
      <c r="H232" s="37">
        <v>0</v>
      </c>
      <c r="I232" s="37">
        <v>0</v>
      </c>
      <c r="J232" s="37">
        <v>0</v>
      </c>
      <c r="K232" s="37">
        <v>0</v>
      </c>
      <c r="L232" s="37">
        <v>0</v>
      </c>
      <c r="M232" s="37">
        <v>0</v>
      </c>
      <c r="N232" s="37">
        <v>0</v>
      </c>
      <c r="O232" s="37">
        <v>1</v>
      </c>
      <c r="P232" s="37">
        <v>0</v>
      </c>
      <c r="Q232" s="37">
        <v>0</v>
      </c>
      <c r="R232" s="37">
        <v>0</v>
      </c>
      <c r="S232" s="37">
        <v>0</v>
      </c>
      <c r="T232" s="22">
        <v>0</v>
      </c>
      <c r="U232" s="24">
        <v>1</v>
      </c>
      <c r="V232" s="76">
        <v>1</v>
      </c>
      <c r="W232" s="71">
        <f t="shared" si="9"/>
        <v>1.2801587262571652</v>
      </c>
      <c r="X232" s="68">
        <f t="shared" si="10"/>
        <v>0.78247679393239877</v>
      </c>
      <c r="Y232" s="109">
        <f t="shared" si="11"/>
        <v>-0.24529101332400932</v>
      </c>
    </row>
    <row r="233" spans="2:25" x14ac:dyDescent="0.25">
      <c r="B233" s="26">
        <f>IF('Training Data'!A230="M",1,0)</f>
        <v>1</v>
      </c>
      <c r="C233" s="22">
        <f>IF('Training Data'!A230="F",1,0)</f>
        <v>0</v>
      </c>
      <c r="D233" s="26">
        <f>IF('Training Data'!$B230="H",1,0)</f>
        <v>0</v>
      </c>
      <c r="E233" s="22">
        <f>IF('Training Data'!$B230="A",1,0)</f>
        <v>0</v>
      </c>
      <c r="F233" s="37">
        <v>0</v>
      </c>
      <c r="G233" s="37">
        <v>0</v>
      </c>
      <c r="H233" s="37">
        <v>0</v>
      </c>
      <c r="I233" s="37">
        <v>0</v>
      </c>
      <c r="J233" s="37">
        <v>0</v>
      </c>
      <c r="K233" s="37">
        <v>0</v>
      </c>
      <c r="L233" s="37">
        <v>0</v>
      </c>
      <c r="M233" s="37">
        <v>0</v>
      </c>
      <c r="N233" s="37">
        <v>0</v>
      </c>
      <c r="O233" s="37">
        <v>0</v>
      </c>
      <c r="P233" s="37">
        <v>0</v>
      </c>
      <c r="Q233" s="37">
        <v>0</v>
      </c>
      <c r="R233" s="37">
        <v>0</v>
      </c>
      <c r="S233" s="37">
        <v>0</v>
      </c>
      <c r="T233" s="22">
        <v>1</v>
      </c>
      <c r="U233" s="24">
        <v>1</v>
      </c>
      <c r="V233" s="76">
        <v>1</v>
      </c>
      <c r="W233" s="71">
        <f t="shared" si="9"/>
        <v>1.7573542842590748</v>
      </c>
      <c r="X233" s="68">
        <f t="shared" si="10"/>
        <v>0.85287799324478863</v>
      </c>
      <c r="Y233" s="109">
        <f t="shared" si="11"/>
        <v>-0.15913877425893558</v>
      </c>
    </row>
    <row r="234" spans="2:25" x14ac:dyDescent="0.25">
      <c r="B234" s="26">
        <f>IF('Training Data'!A231="M",1,0)</f>
        <v>0</v>
      </c>
      <c r="C234" s="22">
        <f>IF('Training Data'!A231="F",1,0)</f>
        <v>0</v>
      </c>
      <c r="D234" s="26">
        <f>IF('Training Data'!$B231="H",1,0)</f>
        <v>0</v>
      </c>
      <c r="E234" s="22">
        <f>IF('Training Data'!$B231="A",1,0)</f>
        <v>0</v>
      </c>
      <c r="F234" s="37">
        <v>0</v>
      </c>
      <c r="G234" s="37">
        <v>0</v>
      </c>
      <c r="H234" s="37">
        <v>0</v>
      </c>
      <c r="I234" s="37">
        <v>0</v>
      </c>
      <c r="J234" s="37">
        <v>0</v>
      </c>
      <c r="K234" s="37">
        <v>0</v>
      </c>
      <c r="L234" s="37">
        <v>1</v>
      </c>
      <c r="M234" s="37">
        <v>0</v>
      </c>
      <c r="N234" s="37">
        <v>0</v>
      </c>
      <c r="O234" s="37">
        <v>0</v>
      </c>
      <c r="P234" s="37">
        <v>0</v>
      </c>
      <c r="Q234" s="37">
        <v>0</v>
      </c>
      <c r="R234" s="37">
        <v>1</v>
      </c>
      <c r="S234" s="37">
        <v>0</v>
      </c>
      <c r="T234" s="22">
        <v>0</v>
      </c>
      <c r="U234" s="24">
        <v>1</v>
      </c>
      <c r="V234" s="76">
        <v>1</v>
      </c>
      <c r="W234" s="71">
        <f t="shared" si="9"/>
        <v>3.2758748497932646</v>
      </c>
      <c r="X234" s="68">
        <f t="shared" si="10"/>
        <v>0.96359183904139278</v>
      </c>
      <c r="Y234" s="109">
        <f t="shared" si="11"/>
        <v>-3.7087477516188253E-2</v>
      </c>
    </row>
    <row r="235" spans="2:25" x14ac:dyDescent="0.25">
      <c r="B235" s="26">
        <f>IF('Training Data'!A232="M",1,0)</f>
        <v>1</v>
      </c>
      <c r="C235" s="22">
        <f>IF('Training Data'!A232="F",1,0)</f>
        <v>0</v>
      </c>
      <c r="D235" s="26">
        <f>IF('Training Data'!$B232="H",1,0)</f>
        <v>0</v>
      </c>
      <c r="E235" s="22">
        <f>IF('Training Data'!$B232="A",1,0)</f>
        <v>1</v>
      </c>
      <c r="F235" s="37">
        <v>0</v>
      </c>
      <c r="G235" s="37">
        <v>0</v>
      </c>
      <c r="H235" s="37">
        <v>1</v>
      </c>
      <c r="I235" s="37">
        <v>0</v>
      </c>
      <c r="J235" s="37">
        <v>1</v>
      </c>
      <c r="K235" s="37">
        <v>0</v>
      </c>
      <c r="L235" s="37">
        <v>0</v>
      </c>
      <c r="M235" s="37">
        <v>0</v>
      </c>
      <c r="N235" s="37">
        <v>0</v>
      </c>
      <c r="O235" s="37">
        <v>0</v>
      </c>
      <c r="P235" s="37">
        <v>0</v>
      </c>
      <c r="Q235" s="37">
        <v>0</v>
      </c>
      <c r="R235" s="37">
        <v>0</v>
      </c>
      <c r="S235" s="37">
        <v>0</v>
      </c>
      <c r="T235" s="22">
        <v>0</v>
      </c>
      <c r="U235" s="24">
        <v>1</v>
      </c>
      <c r="V235" s="76">
        <v>1</v>
      </c>
      <c r="W235" s="71">
        <f t="shared" si="9"/>
        <v>-0.41942247461185689</v>
      </c>
      <c r="X235" s="68">
        <f t="shared" si="10"/>
        <v>0.39665495514412036</v>
      </c>
      <c r="Y235" s="109">
        <f t="shared" si="11"/>
        <v>-0.92468850682729398</v>
      </c>
    </row>
    <row r="236" spans="2:25" x14ac:dyDescent="0.25">
      <c r="B236" s="26">
        <f>IF('Training Data'!A233="M",1,0)</f>
        <v>1</v>
      </c>
      <c r="C236" s="22">
        <f>IF('Training Data'!A233="F",1,0)</f>
        <v>0</v>
      </c>
      <c r="D236" s="26">
        <f>IF('Training Data'!$B233="H",1,0)</f>
        <v>0</v>
      </c>
      <c r="E236" s="22">
        <f>IF('Training Data'!$B233="A",1,0)</f>
        <v>1</v>
      </c>
      <c r="F236" s="37">
        <v>1</v>
      </c>
      <c r="G236" s="37">
        <v>0</v>
      </c>
      <c r="H236" s="37">
        <v>0</v>
      </c>
      <c r="I236" s="37">
        <v>0</v>
      </c>
      <c r="J236" s="37">
        <v>0</v>
      </c>
      <c r="K236" s="37">
        <v>0</v>
      </c>
      <c r="L236" s="37">
        <v>0</v>
      </c>
      <c r="M236" s="37">
        <v>0</v>
      </c>
      <c r="N236" s="37">
        <v>0</v>
      </c>
      <c r="O236" s="37">
        <v>0</v>
      </c>
      <c r="P236" s="37">
        <v>1</v>
      </c>
      <c r="Q236" s="37">
        <v>0</v>
      </c>
      <c r="R236" s="37">
        <v>0</v>
      </c>
      <c r="S236" s="37">
        <v>0</v>
      </c>
      <c r="T236" s="22">
        <v>0</v>
      </c>
      <c r="U236" s="24">
        <v>1</v>
      </c>
      <c r="V236" s="76">
        <v>1</v>
      </c>
      <c r="W236" s="71">
        <f t="shared" si="9"/>
        <v>5.8988737195713181E-2</v>
      </c>
      <c r="X236" s="68">
        <f t="shared" si="10"/>
        <v>0.51474290950713852</v>
      </c>
      <c r="Y236" s="109">
        <f t="shared" si="11"/>
        <v>-0.66408770780312876</v>
      </c>
    </row>
    <row r="237" spans="2:25" x14ac:dyDescent="0.25">
      <c r="B237" s="26">
        <f>IF('Training Data'!A234="M",1,0)</f>
        <v>1</v>
      </c>
      <c r="C237" s="22">
        <f>IF('Training Data'!A234="F",1,0)</f>
        <v>0</v>
      </c>
      <c r="D237" s="26">
        <f>IF('Training Data'!$B234="H",1,0)</f>
        <v>1</v>
      </c>
      <c r="E237" s="22">
        <f>IF('Training Data'!$B234="A",1,0)</f>
        <v>0</v>
      </c>
      <c r="F237" s="37">
        <v>1</v>
      </c>
      <c r="G237" s="37">
        <v>0</v>
      </c>
      <c r="H237" s="37">
        <v>0</v>
      </c>
      <c r="I237" s="37">
        <v>0</v>
      </c>
      <c r="J237" s="37">
        <v>1</v>
      </c>
      <c r="K237" s="37">
        <v>0</v>
      </c>
      <c r="L237" s="37">
        <v>0</v>
      </c>
      <c r="M237" s="37">
        <v>0</v>
      </c>
      <c r="N237" s="37">
        <v>0</v>
      </c>
      <c r="O237" s="37">
        <v>0</v>
      </c>
      <c r="P237" s="37">
        <v>0</v>
      </c>
      <c r="Q237" s="37">
        <v>1</v>
      </c>
      <c r="R237" s="37">
        <v>0</v>
      </c>
      <c r="S237" s="37">
        <v>0</v>
      </c>
      <c r="T237" s="22">
        <v>1</v>
      </c>
      <c r="U237" s="24">
        <v>1</v>
      </c>
      <c r="V237" s="76">
        <v>1</v>
      </c>
      <c r="W237" s="71">
        <f t="shared" si="9"/>
        <v>7.8084441711290022</v>
      </c>
      <c r="X237" s="68">
        <f t="shared" si="10"/>
        <v>0.9995938753307132</v>
      </c>
      <c r="Y237" s="109">
        <f t="shared" si="11"/>
        <v>-4.0620716024546692E-4</v>
      </c>
    </row>
    <row r="238" spans="2:25" x14ac:dyDescent="0.25">
      <c r="B238" s="26">
        <f>IF('Training Data'!A235="M",1,0)</f>
        <v>0</v>
      </c>
      <c r="C238" s="22">
        <f>IF('Training Data'!A235="F",1,0)</f>
        <v>1</v>
      </c>
      <c r="D238" s="26">
        <f>IF('Training Data'!$B235="H",1,0)</f>
        <v>1</v>
      </c>
      <c r="E238" s="22">
        <f>IF('Training Data'!$B235="A",1,0)</f>
        <v>0</v>
      </c>
      <c r="F238" s="37">
        <v>0</v>
      </c>
      <c r="G238" s="37">
        <v>0</v>
      </c>
      <c r="H238" s="37">
        <v>0</v>
      </c>
      <c r="I238" s="37">
        <v>0</v>
      </c>
      <c r="J238" s="37">
        <v>0</v>
      </c>
      <c r="K238" s="37">
        <v>0</v>
      </c>
      <c r="L238" s="37">
        <v>0</v>
      </c>
      <c r="M238" s="37">
        <v>0</v>
      </c>
      <c r="N238" s="37">
        <v>0</v>
      </c>
      <c r="O238" s="37">
        <v>0</v>
      </c>
      <c r="P238" s="37">
        <v>0</v>
      </c>
      <c r="Q238" s="37">
        <v>0</v>
      </c>
      <c r="R238" s="37">
        <v>0</v>
      </c>
      <c r="S238" s="37">
        <v>0</v>
      </c>
      <c r="T238" s="22">
        <v>0</v>
      </c>
      <c r="U238" s="24">
        <v>1</v>
      </c>
      <c r="V238" s="76">
        <v>1</v>
      </c>
      <c r="W238" s="71">
        <f t="shared" si="9"/>
        <v>-0.57838073789354372</v>
      </c>
      <c r="X238" s="68">
        <f t="shared" si="10"/>
        <v>0.35930527090202441</v>
      </c>
      <c r="Y238" s="109">
        <f t="shared" si="11"/>
        <v>-1.0235829150509108</v>
      </c>
    </row>
    <row r="239" spans="2:25" x14ac:dyDescent="0.25">
      <c r="B239" s="26">
        <f>IF('Training Data'!A236="M",1,0)</f>
        <v>0</v>
      </c>
      <c r="C239" s="22">
        <f>IF('Training Data'!A236="F",1,0)</f>
        <v>0</v>
      </c>
      <c r="D239" s="26">
        <f>IF('Training Data'!$B236="H",1,0)</f>
        <v>0</v>
      </c>
      <c r="E239" s="22">
        <f>IF('Training Data'!$B236="A",1,0)</f>
        <v>1</v>
      </c>
      <c r="F239" s="37">
        <v>1</v>
      </c>
      <c r="G239" s="37">
        <v>0</v>
      </c>
      <c r="H239" s="37">
        <v>0</v>
      </c>
      <c r="I239" s="37">
        <v>0</v>
      </c>
      <c r="J239" s="37">
        <v>0</v>
      </c>
      <c r="K239" s="37">
        <v>0</v>
      </c>
      <c r="L239" s="37">
        <v>0</v>
      </c>
      <c r="M239" s="37">
        <v>0</v>
      </c>
      <c r="N239" s="37">
        <v>0</v>
      </c>
      <c r="O239" s="37">
        <v>1</v>
      </c>
      <c r="P239" s="37">
        <v>0</v>
      </c>
      <c r="Q239" s="37">
        <v>1</v>
      </c>
      <c r="R239" s="37">
        <v>1</v>
      </c>
      <c r="S239" s="37">
        <v>0</v>
      </c>
      <c r="T239" s="22">
        <v>1</v>
      </c>
      <c r="U239" s="24">
        <v>1</v>
      </c>
      <c r="V239" s="76">
        <v>1</v>
      </c>
      <c r="W239" s="71">
        <f t="shared" si="9"/>
        <v>8.8730061512936516</v>
      </c>
      <c r="X239" s="68">
        <f t="shared" si="10"/>
        <v>0.99985989890127347</v>
      </c>
      <c r="Y239" s="109">
        <f t="shared" si="11"/>
        <v>-1.4011091380220869E-4</v>
      </c>
    </row>
    <row r="240" spans="2:25" x14ac:dyDescent="0.25">
      <c r="B240" s="26">
        <f>IF('Training Data'!A237="M",1,0)</f>
        <v>1</v>
      </c>
      <c r="C240" s="22">
        <f>IF('Training Data'!A237="F",1,0)</f>
        <v>0</v>
      </c>
      <c r="D240" s="26">
        <f>IF('Training Data'!$B237="H",1,0)</f>
        <v>1</v>
      </c>
      <c r="E240" s="22">
        <f>IF('Training Data'!$B237="A",1,0)</f>
        <v>0</v>
      </c>
      <c r="F240" s="37">
        <v>0</v>
      </c>
      <c r="G240" s="37">
        <v>0</v>
      </c>
      <c r="H240" s="37">
        <v>0</v>
      </c>
      <c r="I240" s="37">
        <v>0</v>
      </c>
      <c r="J240" s="37">
        <v>0</v>
      </c>
      <c r="K240" s="37">
        <v>1</v>
      </c>
      <c r="L240" s="37">
        <v>0</v>
      </c>
      <c r="M240" s="37">
        <v>0</v>
      </c>
      <c r="N240" s="37">
        <v>1</v>
      </c>
      <c r="O240" s="37">
        <v>0</v>
      </c>
      <c r="P240" s="37">
        <v>0</v>
      </c>
      <c r="Q240" s="37">
        <v>0</v>
      </c>
      <c r="R240" s="37">
        <v>0</v>
      </c>
      <c r="S240" s="37">
        <v>0</v>
      </c>
      <c r="T240" s="22">
        <v>0</v>
      </c>
      <c r="U240" s="24">
        <v>1</v>
      </c>
      <c r="V240" s="76">
        <v>1</v>
      </c>
      <c r="W240" s="71">
        <f t="shared" si="9"/>
        <v>3.0841003640490601</v>
      </c>
      <c r="X240" s="68">
        <f t="shared" si="10"/>
        <v>0.95623211548627574</v>
      </c>
      <c r="Y240" s="109">
        <f t="shared" si="11"/>
        <v>-4.4754596775740459E-2</v>
      </c>
    </row>
    <row r="241" spans="2:25" x14ac:dyDescent="0.25">
      <c r="B241" s="26">
        <f>IF('Training Data'!A238="M",1,0)</f>
        <v>0</v>
      </c>
      <c r="C241" s="22">
        <f>IF('Training Data'!A238="F",1,0)</f>
        <v>1</v>
      </c>
      <c r="D241" s="26">
        <f>IF('Training Data'!$B238="H",1,0)</f>
        <v>0</v>
      </c>
      <c r="E241" s="22">
        <f>IF('Training Data'!$B238="A",1,0)</f>
        <v>1</v>
      </c>
      <c r="F241" s="37">
        <v>0</v>
      </c>
      <c r="G241" s="37">
        <v>0</v>
      </c>
      <c r="H241" s="37">
        <v>1</v>
      </c>
      <c r="I241" s="37">
        <v>0</v>
      </c>
      <c r="J241" s="37">
        <v>0</v>
      </c>
      <c r="K241" s="37">
        <v>0</v>
      </c>
      <c r="L241" s="37">
        <v>0</v>
      </c>
      <c r="M241" s="37">
        <v>0</v>
      </c>
      <c r="N241" s="37">
        <v>0</v>
      </c>
      <c r="O241" s="37">
        <v>1</v>
      </c>
      <c r="P241" s="37">
        <v>0</v>
      </c>
      <c r="Q241" s="37">
        <v>0</v>
      </c>
      <c r="R241" s="37">
        <v>0</v>
      </c>
      <c r="S241" s="37">
        <v>0</v>
      </c>
      <c r="T241" s="22">
        <v>1</v>
      </c>
      <c r="U241" s="24">
        <v>1</v>
      </c>
      <c r="V241" s="76">
        <v>1</v>
      </c>
      <c r="W241" s="71">
        <f t="shared" si="9"/>
        <v>0.809002882202982</v>
      </c>
      <c r="X241" s="68">
        <f t="shared" si="10"/>
        <v>0.69189698385149789</v>
      </c>
      <c r="Y241" s="109">
        <f t="shared" si="11"/>
        <v>-0.3683182017129204</v>
      </c>
    </row>
    <row r="242" spans="2:25" x14ac:dyDescent="0.25">
      <c r="B242" s="26">
        <f>IF('Training Data'!A239="M",1,0)</f>
        <v>0</v>
      </c>
      <c r="C242" s="22">
        <f>IF('Training Data'!A239="F",1,0)</f>
        <v>1</v>
      </c>
      <c r="D242" s="26">
        <f>IF('Training Data'!$B239="H",1,0)</f>
        <v>0</v>
      </c>
      <c r="E242" s="22">
        <f>IF('Training Data'!$B239="A",1,0)</f>
        <v>1</v>
      </c>
      <c r="F242" s="37">
        <v>0</v>
      </c>
      <c r="G242" s="37">
        <v>0</v>
      </c>
      <c r="H242" s="37">
        <v>0</v>
      </c>
      <c r="I242" s="37">
        <v>0</v>
      </c>
      <c r="J242" s="37">
        <v>0</v>
      </c>
      <c r="K242" s="37">
        <v>0</v>
      </c>
      <c r="L242" s="37">
        <v>0</v>
      </c>
      <c r="M242" s="37">
        <v>0</v>
      </c>
      <c r="N242" s="37">
        <v>0</v>
      </c>
      <c r="O242" s="37">
        <v>0</v>
      </c>
      <c r="P242" s="37">
        <v>0</v>
      </c>
      <c r="Q242" s="37">
        <v>0</v>
      </c>
      <c r="R242" s="37">
        <v>0</v>
      </c>
      <c r="S242" s="37">
        <v>0</v>
      </c>
      <c r="T242" s="22">
        <v>0</v>
      </c>
      <c r="U242" s="24">
        <v>1</v>
      </c>
      <c r="V242" s="76">
        <v>1</v>
      </c>
      <c r="W242" s="71">
        <f t="shared" si="9"/>
        <v>-0.40773805009632147</v>
      </c>
      <c r="X242" s="68">
        <f t="shared" si="10"/>
        <v>0.39945461811977878</v>
      </c>
      <c r="Y242" s="109">
        <f t="shared" si="11"/>
        <v>-0.91765511692482471</v>
      </c>
    </row>
    <row r="243" spans="2:25" x14ac:dyDescent="0.25">
      <c r="B243" s="26">
        <f>IF('Training Data'!A240="M",1,0)</f>
        <v>0</v>
      </c>
      <c r="C243" s="22">
        <f>IF('Training Data'!A240="F",1,0)</f>
        <v>1</v>
      </c>
      <c r="D243" s="26">
        <f>IF('Training Data'!$B240="H",1,0)</f>
        <v>0</v>
      </c>
      <c r="E243" s="22">
        <f>IF('Training Data'!$B240="A",1,0)</f>
        <v>1</v>
      </c>
      <c r="F243" s="37">
        <v>0</v>
      </c>
      <c r="G243" s="37">
        <v>0</v>
      </c>
      <c r="H243" s="37">
        <v>0</v>
      </c>
      <c r="I243" s="37">
        <v>0</v>
      </c>
      <c r="J243" s="37">
        <v>0</v>
      </c>
      <c r="K243" s="37">
        <v>0</v>
      </c>
      <c r="L243" s="37">
        <v>0</v>
      </c>
      <c r="M243" s="37">
        <v>0</v>
      </c>
      <c r="N243" s="37">
        <v>0</v>
      </c>
      <c r="O243" s="37">
        <v>0</v>
      </c>
      <c r="P243" s="37">
        <v>0</v>
      </c>
      <c r="Q243" s="37">
        <v>0</v>
      </c>
      <c r="R243" s="37">
        <v>0</v>
      </c>
      <c r="S243" s="37">
        <v>0</v>
      </c>
      <c r="T243" s="22">
        <v>0</v>
      </c>
      <c r="U243" s="24">
        <v>1</v>
      </c>
      <c r="V243" s="76">
        <v>1</v>
      </c>
      <c r="W243" s="71">
        <f t="shared" si="9"/>
        <v>-0.40773805009632147</v>
      </c>
      <c r="X243" s="68">
        <f t="shared" si="10"/>
        <v>0.39945461811977878</v>
      </c>
      <c r="Y243" s="109">
        <f t="shared" si="11"/>
        <v>-0.91765511692482471</v>
      </c>
    </row>
    <row r="244" spans="2:25" x14ac:dyDescent="0.25">
      <c r="B244" s="26">
        <f>IF('Training Data'!A241="M",1,0)</f>
        <v>0</v>
      </c>
      <c r="C244" s="22">
        <f>IF('Training Data'!A241="F",1,0)</f>
        <v>0</v>
      </c>
      <c r="D244" s="26">
        <f>IF('Training Data'!$B241="H",1,0)</f>
        <v>1</v>
      </c>
      <c r="E244" s="22">
        <f>IF('Training Data'!$B241="A",1,0)</f>
        <v>0</v>
      </c>
      <c r="F244" s="37">
        <v>0</v>
      </c>
      <c r="G244" s="37">
        <v>0</v>
      </c>
      <c r="H244" s="37">
        <v>0</v>
      </c>
      <c r="I244" s="37">
        <v>1</v>
      </c>
      <c r="J244" s="37">
        <v>0</v>
      </c>
      <c r="K244" s="37">
        <v>0</v>
      </c>
      <c r="L244" s="37">
        <v>0</v>
      </c>
      <c r="M244" s="37">
        <v>0</v>
      </c>
      <c r="N244" s="37">
        <v>0</v>
      </c>
      <c r="O244" s="37">
        <v>0</v>
      </c>
      <c r="P244" s="37">
        <v>0</v>
      </c>
      <c r="Q244" s="37">
        <v>0</v>
      </c>
      <c r="R244" s="37">
        <v>0</v>
      </c>
      <c r="S244" s="37">
        <v>0</v>
      </c>
      <c r="T244" s="22">
        <v>0</v>
      </c>
      <c r="U244" s="24">
        <v>1</v>
      </c>
      <c r="V244" s="76">
        <v>1</v>
      </c>
      <c r="W244" s="71">
        <f t="shared" si="9"/>
        <v>3.9709811501942656</v>
      </c>
      <c r="X244" s="68">
        <f t="shared" si="10"/>
        <v>0.98149400460291858</v>
      </c>
      <c r="Y244" s="109">
        <f t="shared" si="11"/>
        <v>-1.8679373686805854E-2</v>
      </c>
    </row>
    <row r="245" spans="2:25" x14ac:dyDescent="0.25">
      <c r="B245" s="26">
        <f>IF('Training Data'!A242="M",1,0)</f>
        <v>0</v>
      </c>
      <c r="C245" s="22">
        <f>IF('Training Data'!A242="F",1,0)</f>
        <v>1</v>
      </c>
      <c r="D245" s="26">
        <f>IF('Training Data'!$B242="H",1,0)</f>
        <v>0</v>
      </c>
      <c r="E245" s="22">
        <f>IF('Training Data'!$B242="A",1,0)</f>
        <v>1</v>
      </c>
      <c r="F245" s="37">
        <v>0</v>
      </c>
      <c r="G245" s="37">
        <v>0</v>
      </c>
      <c r="H245" s="37">
        <v>0</v>
      </c>
      <c r="I245" s="37">
        <v>0</v>
      </c>
      <c r="J245" s="37">
        <v>1</v>
      </c>
      <c r="K245" s="37">
        <v>0</v>
      </c>
      <c r="L245" s="37">
        <v>0</v>
      </c>
      <c r="M245" s="37">
        <v>0</v>
      </c>
      <c r="N245" s="37">
        <v>0</v>
      </c>
      <c r="O245" s="37">
        <v>0</v>
      </c>
      <c r="P245" s="37">
        <v>0</v>
      </c>
      <c r="Q245" s="37">
        <v>0</v>
      </c>
      <c r="R245" s="37">
        <v>0</v>
      </c>
      <c r="S245" s="37">
        <v>1</v>
      </c>
      <c r="T245" s="22">
        <v>0</v>
      </c>
      <c r="U245" s="24">
        <v>1</v>
      </c>
      <c r="V245" s="76">
        <v>1</v>
      </c>
      <c r="W245" s="71">
        <f t="shared" si="9"/>
        <v>0.53282241109481876</v>
      </c>
      <c r="X245" s="68">
        <f t="shared" si="10"/>
        <v>0.6301411536246968</v>
      </c>
      <c r="Y245" s="109">
        <f t="shared" si="11"/>
        <v>-0.46181143132023245</v>
      </c>
    </row>
    <row r="246" spans="2:25" x14ac:dyDescent="0.25">
      <c r="B246" s="26">
        <f>IF('Training Data'!A243="M",1,0)</f>
        <v>0</v>
      </c>
      <c r="C246" s="22">
        <f>IF('Training Data'!A243="F",1,0)</f>
        <v>1</v>
      </c>
      <c r="D246" s="26">
        <f>IF('Training Data'!$B243="H",1,0)</f>
        <v>1</v>
      </c>
      <c r="E246" s="22">
        <f>IF('Training Data'!$B243="A",1,0)</f>
        <v>0</v>
      </c>
      <c r="F246" s="37">
        <v>0</v>
      </c>
      <c r="G246" s="37">
        <v>0</v>
      </c>
      <c r="H246" s="37">
        <v>0</v>
      </c>
      <c r="I246" s="37">
        <v>0</v>
      </c>
      <c r="J246" s="37">
        <v>0</v>
      </c>
      <c r="K246" s="37">
        <v>0</v>
      </c>
      <c r="L246" s="37">
        <v>0</v>
      </c>
      <c r="M246" s="37">
        <v>1</v>
      </c>
      <c r="N246" s="37">
        <v>0</v>
      </c>
      <c r="O246" s="37">
        <v>0</v>
      </c>
      <c r="P246" s="37">
        <v>0</v>
      </c>
      <c r="Q246" s="37">
        <v>0</v>
      </c>
      <c r="R246" s="37">
        <v>0</v>
      </c>
      <c r="S246" s="37">
        <v>0</v>
      </c>
      <c r="T246" s="22">
        <v>0</v>
      </c>
      <c r="U246" s="24">
        <v>1</v>
      </c>
      <c r="V246" s="76">
        <v>1</v>
      </c>
      <c r="W246" s="71">
        <f t="shared" si="9"/>
        <v>1.3803208528286179</v>
      </c>
      <c r="X246" s="68">
        <f t="shared" si="10"/>
        <v>0.7990425256762651</v>
      </c>
      <c r="Y246" s="109">
        <f t="shared" si="11"/>
        <v>-0.22434111100732679</v>
      </c>
    </row>
    <row r="247" spans="2:25" x14ac:dyDescent="0.25">
      <c r="B247" s="26">
        <f>IF('Training Data'!A244="M",1,0)</f>
        <v>0</v>
      </c>
      <c r="C247" s="22">
        <f>IF('Training Data'!A244="F",1,0)</f>
        <v>1</v>
      </c>
      <c r="D247" s="26">
        <f>IF('Training Data'!$B244="H",1,0)</f>
        <v>0</v>
      </c>
      <c r="E247" s="22">
        <f>IF('Training Data'!$B244="A",1,0)</f>
        <v>1</v>
      </c>
      <c r="F247" s="37">
        <v>0</v>
      </c>
      <c r="G247" s="37">
        <v>0</v>
      </c>
      <c r="H247" s="37">
        <v>0</v>
      </c>
      <c r="I247" s="37">
        <v>0</v>
      </c>
      <c r="J247" s="37">
        <v>0</v>
      </c>
      <c r="K247" s="37">
        <v>0</v>
      </c>
      <c r="L247" s="37">
        <v>0</v>
      </c>
      <c r="M247" s="37">
        <v>0</v>
      </c>
      <c r="N247" s="37">
        <v>0</v>
      </c>
      <c r="O247" s="37">
        <v>0</v>
      </c>
      <c r="P247" s="37">
        <v>0</v>
      </c>
      <c r="Q247" s="37">
        <v>0</v>
      </c>
      <c r="R247" s="37">
        <v>0</v>
      </c>
      <c r="S247" s="37">
        <v>0</v>
      </c>
      <c r="T247" s="22">
        <v>0</v>
      </c>
      <c r="U247" s="24">
        <v>1</v>
      </c>
      <c r="V247" s="76">
        <v>1</v>
      </c>
      <c r="W247" s="71">
        <f t="shared" si="9"/>
        <v>-0.40773805009632147</v>
      </c>
      <c r="X247" s="68">
        <f t="shared" si="10"/>
        <v>0.39945461811977878</v>
      </c>
      <c r="Y247" s="109">
        <f t="shared" si="11"/>
        <v>-0.91765511692482471</v>
      </c>
    </row>
    <row r="248" spans="2:25" x14ac:dyDescent="0.25">
      <c r="B248" s="26">
        <f>IF('Training Data'!A245="M",1,0)</f>
        <v>1</v>
      </c>
      <c r="C248" s="22">
        <f>IF('Training Data'!A245="F",1,0)</f>
        <v>0</v>
      </c>
      <c r="D248" s="26">
        <f>IF('Training Data'!$B245="H",1,0)</f>
        <v>0</v>
      </c>
      <c r="E248" s="22">
        <f>IF('Training Data'!$B245="A",1,0)</f>
        <v>1</v>
      </c>
      <c r="F248" s="37">
        <v>0</v>
      </c>
      <c r="G248" s="37">
        <v>0</v>
      </c>
      <c r="H248" s="37">
        <v>0</v>
      </c>
      <c r="I248" s="37">
        <v>0</v>
      </c>
      <c r="J248" s="37">
        <v>0</v>
      </c>
      <c r="K248" s="37">
        <v>0</v>
      </c>
      <c r="L248" s="37">
        <v>0</v>
      </c>
      <c r="M248" s="37">
        <v>0</v>
      </c>
      <c r="N248" s="37">
        <v>0</v>
      </c>
      <c r="O248" s="37">
        <v>0</v>
      </c>
      <c r="P248" s="37">
        <v>0</v>
      </c>
      <c r="Q248" s="37">
        <v>0</v>
      </c>
      <c r="R248" s="37">
        <v>0</v>
      </c>
      <c r="S248" s="37">
        <v>0</v>
      </c>
      <c r="T248" s="22">
        <v>0</v>
      </c>
      <c r="U248" s="24">
        <v>1</v>
      </c>
      <c r="V248" s="76">
        <v>1</v>
      </c>
      <c r="W248" s="71">
        <f t="shared" si="9"/>
        <v>-0.82687591358101864</v>
      </c>
      <c r="X248" s="68">
        <f t="shared" si="10"/>
        <v>0.30430604674667266</v>
      </c>
      <c r="Y248" s="109">
        <f t="shared" si="11"/>
        <v>-1.1897213512721265</v>
      </c>
    </row>
    <row r="249" spans="2:25" x14ac:dyDescent="0.25">
      <c r="B249" s="26">
        <f>IF('Training Data'!A246="M",1,0)</f>
        <v>0</v>
      </c>
      <c r="C249" s="22">
        <f>IF('Training Data'!A246="F",1,0)</f>
        <v>1</v>
      </c>
      <c r="D249" s="26">
        <f>IF('Training Data'!$B246="H",1,0)</f>
        <v>0</v>
      </c>
      <c r="E249" s="22">
        <f>IF('Training Data'!$B246="A",1,0)</f>
        <v>1</v>
      </c>
      <c r="F249" s="37">
        <v>0</v>
      </c>
      <c r="G249" s="37">
        <v>0</v>
      </c>
      <c r="H249" s="37">
        <v>0</v>
      </c>
      <c r="I249" s="37">
        <v>0</v>
      </c>
      <c r="J249" s="37">
        <v>1</v>
      </c>
      <c r="K249" s="37">
        <v>0</v>
      </c>
      <c r="L249" s="37">
        <v>0</v>
      </c>
      <c r="M249" s="37">
        <v>0</v>
      </c>
      <c r="N249" s="37">
        <v>0</v>
      </c>
      <c r="O249" s="37">
        <v>0</v>
      </c>
      <c r="P249" s="37">
        <v>0</v>
      </c>
      <c r="Q249" s="37">
        <v>0</v>
      </c>
      <c r="R249" s="37">
        <v>0</v>
      </c>
      <c r="S249" s="37">
        <v>0</v>
      </c>
      <c r="T249" s="22">
        <v>1</v>
      </c>
      <c r="U249" s="24">
        <v>1</v>
      </c>
      <c r="V249" s="76">
        <v>1</v>
      </c>
      <c r="W249" s="71">
        <f t="shared" si="9"/>
        <v>4.2291533196082778</v>
      </c>
      <c r="X249" s="68">
        <f t="shared" si="10"/>
        <v>0.98564436871715511</v>
      </c>
      <c r="Y249" s="109">
        <f t="shared" si="11"/>
        <v>-1.4459670254715465E-2</v>
      </c>
    </row>
    <row r="250" spans="2:25" x14ac:dyDescent="0.25">
      <c r="B250" s="26">
        <f>IF('Training Data'!A247="M",1,0)</f>
        <v>0</v>
      </c>
      <c r="C250" s="22">
        <f>IF('Training Data'!A247="F",1,0)</f>
        <v>1</v>
      </c>
      <c r="D250" s="26">
        <f>IF('Training Data'!$B247="H",1,0)</f>
        <v>1</v>
      </c>
      <c r="E250" s="22">
        <f>IF('Training Data'!$B247="A",1,0)</f>
        <v>0</v>
      </c>
      <c r="F250" s="37">
        <v>0</v>
      </c>
      <c r="G250" s="37">
        <v>0</v>
      </c>
      <c r="H250" s="37">
        <v>1</v>
      </c>
      <c r="I250" s="37">
        <v>0</v>
      </c>
      <c r="J250" s="37">
        <v>1</v>
      </c>
      <c r="K250" s="37">
        <v>0</v>
      </c>
      <c r="L250" s="37">
        <v>0</v>
      </c>
      <c r="M250" s="37">
        <v>0</v>
      </c>
      <c r="N250" s="37">
        <v>0</v>
      </c>
      <c r="O250" s="37">
        <v>0</v>
      </c>
      <c r="P250" s="37">
        <v>0</v>
      </c>
      <c r="Q250" s="37">
        <v>0</v>
      </c>
      <c r="R250" s="37">
        <v>1</v>
      </c>
      <c r="S250" s="37">
        <v>0</v>
      </c>
      <c r="T250" s="22">
        <v>0</v>
      </c>
      <c r="U250" s="24">
        <v>1</v>
      </c>
      <c r="V250" s="76">
        <v>1</v>
      </c>
      <c r="W250" s="71">
        <f t="shared" si="9"/>
        <v>1.1333031787638239</v>
      </c>
      <c r="X250" s="68">
        <f t="shared" si="10"/>
        <v>0.75644797376323647</v>
      </c>
      <c r="Y250" s="109">
        <f t="shared" si="11"/>
        <v>-0.27912152040782723</v>
      </c>
    </row>
    <row r="251" spans="2:25" x14ac:dyDescent="0.25">
      <c r="B251" s="26">
        <f>IF('Training Data'!A248="M",1,0)</f>
        <v>1</v>
      </c>
      <c r="C251" s="22">
        <f>IF('Training Data'!A248="F",1,0)</f>
        <v>0</v>
      </c>
      <c r="D251" s="26">
        <f>IF('Training Data'!$B248="H",1,0)</f>
        <v>0</v>
      </c>
      <c r="E251" s="22">
        <f>IF('Training Data'!$B248="A",1,0)</f>
        <v>1</v>
      </c>
      <c r="F251" s="37">
        <v>0</v>
      </c>
      <c r="G251" s="37">
        <v>0</v>
      </c>
      <c r="H251" s="37">
        <v>0</v>
      </c>
      <c r="I251" s="37">
        <v>0</v>
      </c>
      <c r="J251" s="37">
        <v>0</v>
      </c>
      <c r="K251" s="37">
        <v>0</v>
      </c>
      <c r="L251" s="37">
        <v>0</v>
      </c>
      <c r="M251" s="37">
        <v>0</v>
      </c>
      <c r="N251" s="37">
        <v>0</v>
      </c>
      <c r="O251" s="37">
        <v>0</v>
      </c>
      <c r="P251" s="37">
        <v>0</v>
      </c>
      <c r="Q251" s="37">
        <v>0</v>
      </c>
      <c r="R251" s="37">
        <v>0</v>
      </c>
      <c r="S251" s="37">
        <v>0</v>
      </c>
      <c r="T251" s="22">
        <v>0</v>
      </c>
      <c r="U251" s="24">
        <v>1</v>
      </c>
      <c r="V251" s="76">
        <v>1</v>
      </c>
      <c r="W251" s="71">
        <f t="shared" si="9"/>
        <v>-0.82687591358101864</v>
      </c>
      <c r="X251" s="68">
        <f t="shared" si="10"/>
        <v>0.30430604674667266</v>
      </c>
      <c r="Y251" s="109">
        <f t="shared" si="11"/>
        <v>-1.1897213512721265</v>
      </c>
    </row>
    <row r="252" spans="2:25" x14ac:dyDescent="0.25">
      <c r="B252" s="26">
        <f>IF('Training Data'!A249="M",1,0)</f>
        <v>1</v>
      </c>
      <c r="C252" s="22">
        <f>IF('Training Data'!A249="F",1,0)</f>
        <v>0</v>
      </c>
      <c r="D252" s="26">
        <f>IF('Training Data'!$B249="H",1,0)</f>
        <v>1</v>
      </c>
      <c r="E252" s="22">
        <f>IF('Training Data'!$B249="A",1,0)</f>
        <v>0</v>
      </c>
      <c r="F252" s="37">
        <v>0</v>
      </c>
      <c r="G252" s="37">
        <v>0</v>
      </c>
      <c r="H252" s="37">
        <v>0</v>
      </c>
      <c r="I252" s="37">
        <v>0</v>
      </c>
      <c r="J252" s="37">
        <v>0</v>
      </c>
      <c r="K252" s="37">
        <v>0</v>
      </c>
      <c r="L252" s="37">
        <v>0</v>
      </c>
      <c r="M252" s="37">
        <v>0</v>
      </c>
      <c r="N252" s="37">
        <v>0</v>
      </c>
      <c r="O252" s="37">
        <v>1</v>
      </c>
      <c r="P252" s="37">
        <v>0</v>
      </c>
      <c r="Q252" s="37">
        <v>1</v>
      </c>
      <c r="R252" s="37">
        <v>0</v>
      </c>
      <c r="S252" s="37">
        <v>0</v>
      </c>
      <c r="T252" s="22">
        <v>0</v>
      </c>
      <c r="U252" s="24">
        <v>1</v>
      </c>
      <c r="V252" s="76">
        <v>1</v>
      </c>
      <c r="W252" s="71">
        <f t="shared" si="9"/>
        <v>2.0490415003168092</v>
      </c>
      <c r="X252" s="68">
        <f t="shared" si="10"/>
        <v>0.88585073182667862</v>
      </c>
      <c r="Y252" s="109">
        <f t="shared" si="11"/>
        <v>-0.12120681680668879</v>
      </c>
    </row>
    <row r="253" spans="2:25" x14ac:dyDescent="0.25">
      <c r="B253" s="26">
        <f>IF('Training Data'!A250="M",1,0)</f>
        <v>1</v>
      </c>
      <c r="C253" s="22">
        <f>IF('Training Data'!A250="F",1,0)</f>
        <v>0</v>
      </c>
      <c r="D253" s="26">
        <f>IF('Training Data'!$B250="H",1,0)</f>
        <v>1</v>
      </c>
      <c r="E253" s="22">
        <f>IF('Training Data'!$B250="A",1,0)</f>
        <v>0</v>
      </c>
      <c r="F253" s="37">
        <v>1</v>
      </c>
      <c r="G253" s="37">
        <v>0</v>
      </c>
      <c r="H253" s="37">
        <v>0</v>
      </c>
      <c r="I253" s="37">
        <v>0</v>
      </c>
      <c r="J253" s="37">
        <v>1</v>
      </c>
      <c r="K253" s="37">
        <v>0</v>
      </c>
      <c r="L253" s="37">
        <v>0</v>
      </c>
      <c r="M253" s="37">
        <v>0</v>
      </c>
      <c r="N253" s="37">
        <v>0</v>
      </c>
      <c r="O253" s="37">
        <v>0</v>
      </c>
      <c r="P253" s="37">
        <v>0</v>
      </c>
      <c r="Q253" s="37">
        <v>1</v>
      </c>
      <c r="R253" s="37">
        <v>1</v>
      </c>
      <c r="S253" s="37">
        <v>0</v>
      </c>
      <c r="T253" s="22">
        <v>0</v>
      </c>
      <c r="U253" s="24">
        <v>1</v>
      </c>
      <c r="V253" s="76">
        <v>1</v>
      </c>
      <c r="W253" s="71">
        <f t="shared" si="9"/>
        <v>6.9985038873100915</v>
      </c>
      <c r="X253" s="68">
        <f t="shared" si="10"/>
        <v>0.99908758599479364</v>
      </c>
      <c r="Y253" s="109">
        <f t="shared" si="11"/>
        <v>-9.128305082328808E-4</v>
      </c>
    </row>
    <row r="254" spans="2:25" x14ac:dyDescent="0.25">
      <c r="B254" s="26">
        <f>IF('Training Data'!A251="M",1,0)</f>
        <v>1</v>
      </c>
      <c r="C254" s="22">
        <f>IF('Training Data'!A251="F",1,0)</f>
        <v>0</v>
      </c>
      <c r="D254" s="26">
        <f>IF('Training Data'!$B251="H",1,0)</f>
        <v>0</v>
      </c>
      <c r="E254" s="22">
        <f>IF('Training Data'!$B251="A",1,0)</f>
        <v>1</v>
      </c>
      <c r="F254" s="37">
        <v>0</v>
      </c>
      <c r="G254" s="37">
        <v>0</v>
      </c>
      <c r="H254" s="37">
        <v>0</v>
      </c>
      <c r="I254" s="37">
        <v>0</v>
      </c>
      <c r="J254" s="37">
        <v>0</v>
      </c>
      <c r="K254" s="37">
        <v>0</v>
      </c>
      <c r="L254" s="37">
        <v>0</v>
      </c>
      <c r="M254" s="37">
        <v>0</v>
      </c>
      <c r="N254" s="37">
        <v>0</v>
      </c>
      <c r="O254" s="37">
        <v>0</v>
      </c>
      <c r="P254" s="37">
        <v>0</v>
      </c>
      <c r="Q254" s="37">
        <v>0</v>
      </c>
      <c r="R254" s="37">
        <v>0</v>
      </c>
      <c r="S254" s="37">
        <v>0</v>
      </c>
      <c r="T254" s="22">
        <v>0</v>
      </c>
      <c r="U254" s="24">
        <v>1</v>
      </c>
      <c r="V254" s="76">
        <v>1</v>
      </c>
      <c r="W254" s="71">
        <f t="shared" si="9"/>
        <v>-0.82687591358101864</v>
      </c>
      <c r="X254" s="68">
        <f t="shared" si="10"/>
        <v>0.30430604674667266</v>
      </c>
      <c r="Y254" s="109">
        <f t="shared" si="11"/>
        <v>-1.1897213512721265</v>
      </c>
    </row>
    <row r="255" spans="2:25" x14ac:dyDescent="0.25">
      <c r="B255" s="26">
        <f>IF('Training Data'!A252="M",1,0)</f>
        <v>1</v>
      </c>
      <c r="C255" s="22">
        <f>IF('Training Data'!A252="F",1,0)</f>
        <v>0</v>
      </c>
      <c r="D255" s="26">
        <f>IF('Training Data'!$B252="H",1,0)</f>
        <v>1</v>
      </c>
      <c r="E255" s="22">
        <f>IF('Training Data'!$B252="A",1,0)</f>
        <v>0</v>
      </c>
      <c r="F255" s="37">
        <v>0</v>
      </c>
      <c r="G255" s="37">
        <v>0</v>
      </c>
      <c r="H255" s="37">
        <v>0</v>
      </c>
      <c r="I255" s="37">
        <v>0</v>
      </c>
      <c r="J255" s="37">
        <v>0</v>
      </c>
      <c r="K255" s="37">
        <v>0</v>
      </c>
      <c r="L255" s="37">
        <v>0</v>
      </c>
      <c r="M255" s="37">
        <v>0</v>
      </c>
      <c r="N255" s="37">
        <v>0</v>
      </c>
      <c r="O255" s="37">
        <v>0</v>
      </c>
      <c r="P255" s="37">
        <v>0</v>
      </c>
      <c r="Q255" s="37">
        <v>1</v>
      </c>
      <c r="R255" s="37">
        <v>1</v>
      </c>
      <c r="S255" s="37">
        <v>0</v>
      </c>
      <c r="T255" s="22">
        <v>0</v>
      </c>
      <c r="U255" s="24">
        <v>1</v>
      </c>
      <c r="V255" s="76">
        <v>1</v>
      </c>
      <c r="W255" s="71">
        <f t="shared" si="9"/>
        <v>2.1354346379845057</v>
      </c>
      <c r="X255" s="68">
        <f t="shared" si="10"/>
        <v>0.89429983377406774</v>
      </c>
      <c r="Y255" s="109">
        <f t="shared" si="11"/>
        <v>-0.11171417550269276</v>
      </c>
    </row>
    <row r="256" spans="2:25" x14ac:dyDescent="0.25">
      <c r="B256" s="26">
        <f>IF('Training Data'!A253="M",1,0)</f>
        <v>1</v>
      </c>
      <c r="C256" s="22">
        <f>IF('Training Data'!A253="F",1,0)</f>
        <v>0</v>
      </c>
      <c r="D256" s="26">
        <f>IF('Training Data'!$B253="H",1,0)</f>
        <v>1</v>
      </c>
      <c r="E256" s="22">
        <f>IF('Training Data'!$B253="A",1,0)</f>
        <v>0</v>
      </c>
      <c r="F256" s="37">
        <v>0</v>
      </c>
      <c r="G256" s="37">
        <v>0</v>
      </c>
      <c r="H256" s="37">
        <v>0</v>
      </c>
      <c r="I256" s="37">
        <v>0</v>
      </c>
      <c r="J256" s="37">
        <v>0</v>
      </c>
      <c r="K256" s="37">
        <v>0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7">
        <v>0</v>
      </c>
      <c r="R256" s="37">
        <v>0</v>
      </c>
      <c r="S256" s="37">
        <v>0</v>
      </c>
      <c r="T256" s="22">
        <v>0</v>
      </c>
      <c r="U256" s="24">
        <v>1</v>
      </c>
      <c r="V256" s="76">
        <v>1</v>
      </c>
      <c r="W256" s="71">
        <f t="shared" si="9"/>
        <v>-0.99751860137824089</v>
      </c>
      <c r="X256" s="68">
        <f t="shared" si="10"/>
        <v>0.26942957358099334</v>
      </c>
      <c r="Y256" s="109">
        <f t="shared" si="11"/>
        <v>-1.3114482453032696</v>
      </c>
    </row>
    <row r="257" spans="2:25" x14ac:dyDescent="0.25">
      <c r="B257" s="26">
        <f>IF('Training Data'!A254="M",1,0)</f>
        <v>0</v>
      </c>
      <c r="C257" s="22">
        <f>IF('Training Data'!A254="F",1,0)</f>
        <v>1</v>
      </c>
      <c r="D257" s="26">
        <f>IF('Training Data'!$B254="H",1,0)</f>
        <v>0</v>
      </c>
      <c r="E257" s="22">
        <f>IF('Training Data'!$B254="A",1,0)</f>
        <v>1</v>
      </c>
      <c r="F257" s="37">
        <v>0</v>
      </c>
      <c r="G257" s="37">
        <v>0</v>
      </c>
      <c r="H257" s="37">
        <v>0</v>
      </c>
      <c r="I257" s="37">
        <v>0</v>
      </c>
      <c r="J257" s="37">
        <v>1</v>
      </c>
      <c r="K257" s="37">
        <v>0</v>
      </c>
      <c r="L257" s="37">
        <v>0</v>
      </c>
      <c r="M257" s="37">
        <v>0</v>
      </c>
      <c r="N257" s="37">
        <v>0</v>
      </c>
      <c r="O257" s="37">
        <v>1</v>
      </c>
      <c r="P257" s="37">
        <v>0</v>
      </c>
      <c r="Q257" s="37">
        <v>0</v>
      </c>
      <c r="R257" s="37">
        <v>0</v>
      </c>
      <c r="S257" s="37">
        <v>0</v>
      </c>
      <c r="T257" s="22">
        <v>0</v>
      </c>
      <c r="U257" s="24">
        <v>1</v>
      </c>
      <c r="V257" s="76">
        <v>1</v>
      </c>
      <c r="W257" s="71">
        <f t="shared" si="9"/>
        <v>3.3328198981216706</v>
      </c>
      <c r="X257" s="68">
        <f t="shared" si="10"/>
        <v>0.96553772405134641</v>
      </c>
      <c r="Y257" s="109">
        <f t="shared" si="11"/>
        <v>-3.5070105840250623E-2</v>
      </c>
    </row>
    <row r="258" spans="2:25" x14ac:dyDescent="0.25">
      <c r="B258" s="26">
        <f>IF('Training Data'!A255="M",1,0)</f>
        <v>0</v>
      </c>
      <c r="C258" s="22">
        <f>IF('Training Data'!A255="F",1,0)</f>
        <v>1</v>
      </c>
      <c r="D258" s="26">
        <f>IF('Training Data'!$B255="H",1,0)</f>
        <v>0</v>
      </c>
      <c r="E258" s="22">
        <f>IF('Training Data'!$B255="A",1,0)</f>
        <v>0</v>
      </c>
      <c r="F258" s="37">
        <v>0</v>
      </c>
      <c r="G258" s="37">
        <v>0</v>
      </c>
      <c r="H258" s="37">
        <v>0</v>
      </c>
      <c r="I258" s="37">
        <v>0</v>
      </c>
      <c r="J258" s="37">
        <v>1</v>
      </c>
      <c r="K258" s="37">
        <v>0</v>
      </c>
      <c r="L258" s="37">
        <v>0</v>
      </c>
      <c r="M258" s="37">
        <v>0</v>
      </c>
      <c r="N258" s="37">
        <v>1</v>
      </c>
      <c r="O258" s="37">
        <v>0</v>
      </c>
      <c r="P258" s="37">
        <v>0</v>
      </c>
      <c r="Q258" s="37">
        <v>0</v>
      </c>
      <c r="R258" s="37">
        <v>1</v>
      </c>
      <c r="S258" s="37">
        <v>0</v>
      </c>
      <c r="T258" s="22">
        <v>0</v>
      </c>
      <c r="U258" s="24">
        <v>1</v>
      </c>
      <c r="V258" s="76">
        <v>1</v>
      </c>
      <c r="W258" s="71">
        <f t="shared" si="9"/>
        <v>4.9113831687007661</v>
      </c>
      <c r="X258" s="68">
        <f t="shared" si="10"/>
        <v>0.99269150930097971</v>
      </c>
      <c r="Y258" s="109">
        <f t="shared" si="11"/>
        <v>-7.3353285599589684E-3</v>
      </c>
    </row>
    <row r="259" spans="2:25" x14ac:dyDescent="0.25">
      <c r="B259" s="26">
        <f>IF('Training Data'!A256="M",1,0)</f>
        <v>0</v>
      </c>
      <c r="C259" s="22">
        <f>IF('Training Data'!A256="F",1,0)</f>
        <v>1</v>
      </c>
      <c r="D259" s="26">
        <f>IF('Training Data'!$B256="H",1,0)</f>
        <v>1</v>
      </c>
      <c r="E259" s="22">
        <f>IF('Training Data'!$B256="A",1,0)</f>
        <v>0</v>
      </c>
      <c r="F259" s="37">
        <v>1</v>
      </c>
      <c r="G259" s="37">
        <v>0</v>
      </c>
      <c r="H259" s="37">
        <v>0</v>
      </c>
      <c r="I259" s="37">
        <v>0</v>
      </c>
      <c r="J259" s="37">
        <v>0</v>
      </c>
      <c r="K259" s="37">
        <v>0</v>
      </c>
      <c r="L259" s="37">
        <v>0</v>
      </c>
      <c r="M259" s="37">
        <v>0</v>
      </c>
      <c r="N259" s="37">
        <v>0</v>
      </c>
      <c r="O259" s="37">
        <v>0</v>
      </c>
      <c r="P259" s="37">
        <v>0</v>
      </c>
      <c r="Q259" s="37">
        <v>1</v>
      </c>
      <c r="R259" s="37">
        <v>0</v>
      </c>
      <c r="S259" s="37">
        <v>0</v>
      </c>
      <c r="T259" s="22">
        <v>0</v>
      </c>
      <c r="U259" s="24">
        <v>1</v>
      </c>
      <c r="V259" s="76">
        <v>1</v>
      </c>
      <c r="W259" s="71">
        <f t="shared" si="9"/>
        <v>3.5906906649091002</v>
      </c>
      <c r="X259" s="68">
        <f t="shared" si="10"/>
        <v>0.97316092640717744</v>
      </c>
      <c r="Y259" s="109">
        <f t="shared" si="11"/>
        <v>-2.7205818480946817E-2</v>
      </c>
    </row>
    <row r="260" spans="2:25" x14ac:dyDescent="0.25">
      <c r="B260" s="26">
        <f>IF('Training Data'!A257="M",1,0)</f>
        <v>0</v>
      </c>
      <c r="C260" s="22">
        <f>IF('Training Data'!A257="F",1,0)</f>
        <v>1</v>
      </c>
      <c r="D260" s="26">
        <f>IF('Training Data'!$B257="H",1,0)</f>
        <v>0</v>
      </c>
      <c r="E260" s="22">
        <f>IF('Training Data'!$B257="A",1,0)</f>
        <v>1</v>
      </c>
      <c r="F260" s="37">
        <v>0</v>
      </c>
      <c r="G260" s="37">
        <v>1</v>
      </c>
      <c r="H260" s="37">
        <v>0</v>
      </c>
      <c r="I260" s="37">
        <v>1</v>
      </c>
      <c r="J260" s="37">
        <v>0</v>
      </c>
      <c r="K260" s="37">
        <v>0</v>
      </c>
      <c r="L260" s="37">
        <v>0</v>
      </c>
      <c r="M260" s="37">
        <v>0</v>
      </c>
      <c r="N260" s="37">
        <v>0</v>
      </c>
      <c r="O260" s="37">
        <v>0</v>
      </c>
      <c r="P260" s="37">
        <v>0</v>
      </c>
      <c r="Q260" s="37">
        <v>0</v>
      </c>
      <c r="R260" s="37">
        <v>0</v>
      </c>
      <c r="S260" s="37">
        <v>0</v>
      </c>
      <c r="T260" s="22">
        <v>0</v>
      </c>
      <c r="U260" s="24">
        <v>1</v>
      </c>
      <c r="V260" s="76">
        <v>1</v>
      </c>
      <c r="W260" s="71">
        <f t="shared" si="9"/>
        <v>1.3473546174189988</v>
      </c>
      <c r="X260" s="68">
        <f t="shared" si="10"/>
        <v>0.79369680399996156</v>
      </c>
      <c r="Y260" s="109">
        <f t="shared" si="11"/>
        <v>-0.23105374960380679</v>
      </c>
    </row>
    <row r="261" spans="2:25" x14ac:dyDescent="0.25">
      <c r="B261" s="26">
        <f>IF('Training Data'!A258="M",1,0)</f>
        <v>1</v>
      </c>
      <c r="C261" s="22">
        <f>IF('Training Data'!A258="F",1,0)</f>
        <v>0</v>
      </c>
      <c r="D261" s="26">
        <f>IF('Training Data'!$B258="H",1,0)</f>
        <v>0</v>
      </c>
      <c r="E261" s="22">
        <f>IF('Training Data'!$B258="A",1,0)</f>
        <v>1</v>
      </c>
      <c r="F261" s="37">
        <v>0</v>
      </c>
      <c r="G261" s="37">
        <v>0</v>
      </c>
      <c r="H261" s="37">
        <v>0</v>
      </c>
      <c r="I261" s="37">
        <v>0</v>
      </c>
      <c r="J261" s="37">
        <v>0</v>
      </c>
      <c r="K261" s="37">
        <v>0</v>
      </c>
      <c r="L261" s="37">
        <v>0</v>
      </c>
      <c r="M261" s="37">
        <v>0</v>
      </c>
      <c r="N261" s="37">
        <v>0</v>
      </c>
      <c r="O261" s="37">
        <v>0</v>
      </c>
      <c r="P261" s="37">
        <v>0</v>
      </c>
      <c r="Q261" s="37">
        <v>0</v>
      </c>
      <c r="R261" s="37">
        <v>0</v>
      </c>
      <c r="S261" s="37">
        <v>0</v>
      </c>
      <c r="T261" s="22">
        <v>0</v>
      </c>
      <c r="U261" s="24">
        <v>1</v>
      </c>
      <c r="V261" s="76">
        <v>1</v>
      </c>
      <c r="W261" s="71">
        <f t="shared" ref="W261:W324" si="12">SUMPRODUCT($B$2:$U$2,B261:U261)</f>
        <v>-0.82687591358101864</v>
      </c>
      <c r="X261" s="68">
        <f t="shared" si="10"/>
        <v>0.30430604674667266</v>
      </c>
      <c r="Y261" s="109">
        <f t="shared" si="11"/>
        <v>-1.1897213512721265</v>
      </c>
    </row>
    <row r="262" spans="2:25" x14ac:dyDescent="0.25">
      <c r="B262" s="26">
        <f>IF('Training Data'!A259="M",1,0)</f>
        <v>0</v>
      </c>
      <c r="C262" s="22">
        <f>IF('Training Data'!A259="F",1,0)</f>
        <v>1</v>
      </c>
      <c r="D262" s="26">
        <f>IF('Training Data'!$B259="H",1,0)</f>
        <v>0</v>
      </c>
      <c r="E262" s="22">
        <f>IF('Training Data'!$B259="A",1,0)</f>
        <v>0</v>
      </c>
      <c r="F262" s="37">
        <v>0</v>
      </c>
      <c r="G262" s="37">
        <v>0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0</v>
      </c>
      <c r="N262" s="37">
        <v>0</v>
      </c>
      <c r="O262" s="37">
        <v>0</v>
      </c>
      <c r="P262" s="37">
        <v>0</v>
      </c>
      <c r="Q262" s="37">
        <v>0</v>
      </c>
      <c r="R262" s="37">
        <v>0</v>
      </c>
      <c r="S262" s="37">
        <v>0</v>
      </c>
      <c r="T262" s="22">
        <v>0</v>
      </c>
      <c r="U262" s="24">
        <v>1</v>
      </c>
      <c r="V262" s="76">
        <v>1</v>
      </c>
      <c r="W262" s="71">
        <f t="shared" si="12"/>
        <v>6.2321386236656118E-2</v>
      </c>
      <c r="X262" s="68">
        <f t="shared" ref="X262:X325" si="13">EXP(W262)/(1+EXP(W262))</f>
        <v>0.51557530573634103</v>
      </c>
      <c r="Y262" s="109">
        <f t="shared" ref="Y262:Y325" si="14">IFERROR(V262*LN(X262)+(1-V262)*LN(1-X262),0)</f>
        <v>-0.66247190329149219</v>
      </c>
    </row>
    <row r="263" spans="2:25" x14ac:dyDescent="0.25">
      <c r="B263" s="26">
        <f>IF('Training Data'!A260="M",1,0)</f>
        <v>1</v>
      </c>
      <c r="C263" s="22">
        <f>IF('Training Data'!A260="F",1,0)</f>
        <v>0</v>
      </c>
      <c r="D263" s="26">
        <f>IF('Training Data'!$B260="H",1,0)</f>
        <v>0</v>
      </c>
      <c r="E263" s="22">
        <f>IF('Training Data'!$B260="A",1,0)</f>
        <v>0</v>
      </c>
      <c r="F263" s="37">
        <v>0</v>
      </c>
      <c r="G263" s="37">
        <v>0</v>
      </c>
      <c r="H263" s="37">
        <v>0</v>
      </c>
      <c r="I263" s="37">
        <v>1</v>
      </c>
      <c r="J263" s="37">
        <v>0</v>
      </c>
      <c r="K263" s="37">
        <v>0</v>
      </c>
      <c r="L263" s="37">
        <v>0</v>
      </c>
      <c r="M263" s="37">
        <v>0</v>
      </c>
      <c r="N263" s="37">
        <v>0</v>
      </c>
      <c r="O263" s="37">
        <v>1</v>
      </c>
      <c r="P263" s="37">
        <v>0</v>
      </c>
      <c r="Q263" s="37">
        <v>1</v>
      </c>
      <c r="R263" s="37">
        <v>0</v>
      </c>
      <c r="S263" s="37">
        <v>0</v>
      </c>
      <c r="T263" s="22">
        <v>1</v>
      </c>
      <c r="U263" s="24">
        <v>1</v>
      </c>
      <c r="V263" s="76">
        <v>1</v>
      </c>
      <c r="W263" s="71">
        <f t="shared" si="12"/>
        <v>8.8778420546704346</v>
      </c>
      <c r="X263" s="68">
        <f t="shared" si="13"/>
        <v>0.9998605746868533</v>
      </c>
      <c r="Y263" s="109">
        <f t="shared" si="14"/>
        <v>-1.3943503375921809E-4</v>
      </c>
    </row>
    <row r="264" spans="2:25" x14ac:dyDescent="0.25">
      <c r="B264" s="26">
        <f>IF('Training Data'!A261="M",1,0)</f>
        <v>1</v>
      </c>
      <c r="C264" s="22">
        <f>IF('Training Data'!A261="F",1,0)</f>
        <v>0</v>
      </c>
      <c r="D264" s="26">
        <f>IF('Training Data'!$B261="H",1,0)</f>
        <v>0</v>
      </c>
      <c r="E264" s="22">
        <f>IF('Training Data'!$B261="A",1,0)</f>
        <v>1</v>
      </c>
      <c r="F264" s="37">
        <v>0</v>
      </c>
      <c r="G264" s="37">
        <v>0</v>
      </c>
      <c r="H264" s="37">
        <v>0</v>
      </c>
      <c r="I264" s="37">
        <v>0</v>
      </c>
      <c r="J264" s="37">
        <v>0</v>
      </c>
      <c r="K264" s="37">
        <v>0</v>
      </c>
      <c r="L264" s="37">
        <v>0</v>
      </c>
      <c r="M264" s="37">
        <v>0</v>
      </c>
      <c r="N264" s="37">
        <v>0</v>
      </c>
      <c r="O264" s="37">
        <v>0</v>
      </c>
      <c r="P264" s="37">
        <v>0</v>
      </c>
      <c r="Q264" s="37">
        <v>0</v>
      </c>
      <c r="R264" s="37">
        <v>1</v>
      </c>
      <c r="S264" s="37">
        <v>0</v>
      </c>
      <c r="T264" s="22">
        <v>0</v>
      </c>
      <c r="U264" s="24">
        <v>1</v>
      </c>
      <c r="V264" s="76">
        <v>1</v>
      </c>
      <c r="W264" s="71">
        <f t="shared" si="12"/>
        <v>0.47735456410718724</v>
      </c>
      <c r="X264" s="68">
        <f t="shared" si="13"/>
        <v>0.61712299932522052</v>
      </c>
      <c r="Y264" s="109">
        <f t="shared" si="14"/>
        <v>-0.48268692433630433</v>
      </c>
    </row>
    <row r="265" spans="2:25" x14ac:dyDescent="0.25">
      <c r="B265" s="26">
        <f>IF('Training Data'!A262="M",1,0)</f>
        <v>0</v>
      </c>
      <c r="C265" s="22">
        <f>IF('Training Data'!A262="F",1,0)</f>
        <v>1</v>
      </c>
      <c r="D265" s="26">
        <f>IF('Training Data'!$B262="H",1,0)</f>
        <v>0</v>
      </c>
      <c r="E265" s="22">
        <f>IF('Training Data'!$B262="A",1,0)</f>
        <v>1</v>
      </c>
      <c r="F265" s="37">
        <v>0</v>
      </c>
      <c r="G265" s="37">
        <v>0</v>
      </c>
      <c r="H265" s="37">
        <v>0</v>
      </c>
      <c r="I265" s="37">
        <v>0</v>
      </c>
      <c r="J265" s="37">
        <v>0</v>
      </c>
      <c r="K265" s="37">
        <v>0</v>
      </c>
      <c r="L265" s="37">
        <v>0</v>
      </c>
      <c r="M265" s="37">
        <v>0</v>
      </c>
      <c r="N265" s="37">
        <v>0</v>
      </c>
      <c r="O265" s="37">
        <v>0</v>
      </c>
      <c r="P265" s="37">
        <v>0</v>
      </c>
      <c r="Q265" s="37">
        <v>0</v>
      </c>
      <c r="R265" s="37">
        <v>0</v>
      </c>
      <c r="S265" s="37">
        <v>0</v>
      </c>
      <c r="T265" s="22">
        <v>1</v>
      </c>
      <c r="U265" s="24">
        <v>1</v>
      </c>
      <c r="V265" s="76">
        <v>1</v>
      </c>
      <c r="W265" s="71">
        <f t="shared" si="12"/>
        <v>1.7064327114107942</v>
      </c>
      <c r="X265" s="68">
        <f t="shared" si="13"/>
        <v>0.84637301783204077</v>
      </c>
      <c r="Y265" s="109">
        <f t="shared" si="14"/>
        <v>-0.16679509712910301</v>
      </c>
    </row>
    <row r="266" spans="2:25" x14ac:dyDescent="0.25">
      <c r="B266" s="26">
        <f>IF('Training Data'!A263="M",1,0)</f>
        <v>0</v>
      </c>
      <c r="C266" s="22">
        <f>IF('Training Data'!A263="F",1,0)</f>
        <v>0</v>
      </c>
      <c r="D266" s="26">
        <f>IF('Training Data'!$B263="H",1,0)</f>
        <v>0</v>
      </c>
      <c r="E266" s="22">
        <f>IF('Training Data'!$B263="A",1,0)</f>
        <v>1</v>
      </c>
      <c r="F266" s="37">
        <v>0</v>
      </c>
      <c r="G266" s="37">
        <v>0</v>
      </c>
      <c r="H266" s="37">
        <v>0</v>
      </c>
      <c r="I266" s="37">
        <v>1</v>
      </c>
      <c r="J266" s="37">
        <v>0</v>
      </c>
      <c r="K266" s="37">
        <v>0</v>
      </c>
      <c r="L266" s="37">
        <v>0</v>
      </c>
      <c r="M266" s="37">
        <v>0</v>
      </c>
      <c r="N266" s="37">
        <v>0</v>
      </c>
      <c r="O266" s="37">
        <v>0</v>
      </c>
      <c r="P266" s="37">
        <v>0</v>
      </c>
      <c r="Q266" s="37">
        <v>0</v>
      </c>
      <c r="R266" s="37">
        <v>0</v>
      </c>
      <c r="S266" s="37">
        <v>0</v>
      </c>
      <c r="T266" s="22">
        <v>0</v>
      </c>
      <c r="U266" s="24">
        <v>1</v>
      </c>
      <c r="V266" s="76">
        <v>1</v>
      </c>
      <c r="W266" s="71">
        <f t="shared" si="12"/>
        <v>4.1416238379914869</v>
      </c>
      <c r="X266" s="68">
        <f t="shared" si="13"/>
        <v>0.98435174422298355</v>
      </c>
      <c r="Y266" s="109">
        <f t="shared" si="14"/>
        <v>-1.5771982163546073E-2</v>
      </c>
    </row>
    <row r="267" spans="2:25" x14ac:dyDescent="0.25">
      <c r="B267" s="26">
        <f>IF('Training Data'!A264="M",1,0)</f>
        <v>0</v>
      </c>
      <c r="C267" s="22">
        <f>IF('Training Data'!A264="F",1,0)</f>
        <v>1</v>
      </c>
      <c r="D267" s="26">
        <f>IF('Training Data'!$B264="H",1,0)</f>
        <v>0</v>
      </c>
      <c r="E267" s="22">
        <f>IF('Training Data'!$B264="A",1,0)</f>
        <v>1</v>
      </c>
      <c r="F267" s="37">
        <v>0</v>
      </c>
      <c r="G267" s="37">
        <v>0</v>
      </c>
      <c r="H267" s="37">
        <v>0</v>
      </c>
      <c r="I267" s="37">
        <v>0</v>
      </c>
      <c r="J267" s="37">
        <v>0</v>
      </c>
      <c r="K267" s="37">
        <v>0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37">
        <v>0</v>
      </c>
      <c r="S267" s="37">
        <v>0</v>
      </c>
      <c r="T267" s="22">
        <v>1</v>
      </c>
      <c r="U267" s="24">
        <v>1</v>
      </c>
      <c r="V267" s="76">
        <v>1</v>
      </c>
      <c r="W267" s="71">
        <f t="shared" si="12"/>
        <v>1.7064327114107942</v>
      </c>
      <c r="X267" s="68">
        <f t="shared" si="13"/>
        <v>0.84637301783204077</v>
      </c>
      <c r="Y267" s="109">
        <f t="shared" si="14"/>
        <v>-0.16679509712910301</v>
      </c>
    </row>
    <row r="268" spans="2:25" x14ac:dyDescent="0.25">
      <c r="B268" s="26">
        <f>IF('Training Data'!A265="M",1,0)</f>
        <v>0</v>
      </c>
      <c r="C268" s="22">
        <f>IF('Training Data'!A265="F",1,0)</f>
        <v>0</v>
      </c>
      <c r="D268" s="26">
        <f>IF('Training Data'!$B265="H",1,0)</f>
        <v>0</v>
      </c>
      <c r="E268" s="22">
        <f>IF('Training Data'!$B265="A",1,0)</f>
        <v>1</v>
      </c>
      <c r="F268" s="37">
        <v>0</v>
      </c>
      <c r="G268" s="37">
        <v>0</v>
      </c>
      <c r="H268" s="37">
        <v>1</v>
      </c>
      <c r="I268" s="37">
        <v>0</v>
      </c>
      <c r="J268" s="37">
        <v>1</v>
      </c>
      <c r="K268" s="37">
        <v>0</v>
      </c>
      <c r="L268" s="37">
        <v>0</v>
      </c>
      <c r="M268" s="37">
        <v>0</v>
      </c>
      <c r="N268" s="37">
        <v>0</v>
      </c>
      <c r="O268" s="37">
        <v>1</v>
      </c>
      <c r="P268" s="37">
        <v>0</v>
      </c>
      <c r="Q268" s="37">
        <v>0</v>
      </c>
      <c r="R268" s="37">
        <v>0</v>
      </c>
      <c r="S268" s="37">
        <v>0</v>
      </c>
      <c r="T268" s="22">
        <v>0</v>
      </c>
      <c r="U268" s="24">
        <v>1</v>
      </c>
      <c r="V268" s="76">
        <v>1</v>
      </c>
      <c r="W268" s="71">
        <f t="shared" si="12"/>
        <v>1.6929869482648481</v>
      </c>
      <c r="X268" s="68">
        <f t="shared" si="13"/>
        <v>0.84461656887065251</v>
      </c>
      <c r="Y268" s="109">
        <f t="shared" si="14"/>
        <v>-0.16887251925741176</v>
      </c>
    </row>
    <row r="269" spans="2:25" x14ac:dyDescent="0.25">
      <c r="B269" s="26">
        <f>IF('Training Data'!A266="M",1,0)</f>
        <v>1</v>
      </c>
      <c r="C269" s="22">
        <f>IF('Training Data'!A266="F",1,0)</f>
        <v>0</v>
      </c>
      <c r="D269" s="26">
        <f>IF('Training Data'!$B266="H",1,0)</f>
        <v>1</v>
      </c>
      <c r="E269" s="22">
        <f>IF('Training Data'!$B266="A",1,0)</f>
        <v>0</v>
      </c>
      <c r="F269" s="37">
        <v>0</v>
      </c>
      <c r="G269" s="37">
        <v>0</v>
      </c>
      <c r="H269" s="37">
        <v>0</v>
      </c>
      <c r="I269" s="37">
        <v>0</v>
      </c>
      <c r="J269" s="37">
        <v>0</v>
      </c>
      <c r="K269" s="37">
        <v>0</v>
      </c>
      <c r="L269" s="37">
        <v>0</v>
      </c>
      <c r="M269" s="37">
        <v>0</v>
      </c>
      <c r="N269" s="37">
        <v>0</v>
      </c>
      <c r="O269" s="37">
        <v>1</v>
      </c>
      <c r="P269" s="37">
        <v>0</v>
      </c>
      <c r="Q269" s="37">
        <v>0</v>
      </c>
      <c r="R269" s="37">
        <v>1</v>
      </c>
      <c r="S269" s="37">
        <v>0</v>
      </c>
      <c r="T269" s="22">
        <v>0</v>
      </c>
      <c r="U269" s="24">
        <v>1</v>
      </c>
      <c r="V269" s="76">
        <v>1</v>
      </c>
      <c r="W269" s="71">
        <f t="shared" si="12"/>
        <v>1.5245492163304741</v>
      </c>
      <c r="X269" s="68">
        <f t="shared" si="13"/>
        <v>0.82120739924847475</v>
      </c>
      <c r="Y269" s="109">
        <f t="shared" si="14"/>
        <v>-0.19697958358998852</v>
      </c>
    </row>
    <row r="270" spans="2:25" x14ac:dyDescent="0.25">
      <c r="B270" s="26">
        <f>IF('Training Data'!A267="M",1,0)</f>
        <v>0</v>
      </c>
      <c r="C270" s="22">
        <f>IF('Training Data'!A267="F",1,0)</f>
        <v>0</v>
      </c>
      <c r="D270" s="26">
        <f>IF('Training Data'!$B267="H",1,0)</f>
        <v>1</v>
      </c>
      <c r="E270" s="22">
        <f>IF('Training Data'!$B267="A",1,0)</f>
        <v>0</v>
      </c>
      <c r="F270" s="37">
        <v>0</v>
      </c>
      <c r="G270" s="37">
        <v>0</v>
      </c>
      <c r="H270" s="37">
        <v>0</v>
      </c>
      <c r="I270" s="37">
        <v>0</v>
      </c>
      <c r="J270" s="37">
        <v>0</v>
      </c>
      <c r="K270" s="37">
        <v>0</v>
      </c>
      <c r="L270" s="37">
        <v>0</v>
      </c>
      <c r="M270" s="37">
        <v>0</v>
      </c>
      <c r="N270" s="37">
        <v>0</v>
      </c>
      <c r="O270" s="37">
        <v>0</v>
      </c>
      <c r="P270" s="37">
        <v>0</v>
      </c>
      <c r="Q270" s="37">
        <v>0</v>
      </c>
      <c r="R270" s="37">
        <v>0</v>
      </c>
      <c r="S270" s="37">
        <v>0</v>
      </c>
      <c r="T270" s="22">
        <v>0</v>
      </c>
      <c r="U270" s="24">
        <v>1</v>
      </c>
      <c r="V270" s="76">
        <v>1</v>
      </c>
      <c r="W270" s="71">
        <f t="shared" si="12"/>
        <v>-0.10294651852204484</v>
      </c>
      <c r="X270" s="68">
        <f t="shared" si="13"/>
        <v>0.47428607600906869</v>
      </c>
      <c r="Y270" s="109">
        <f t="shared" si="14"/>
        <v>-0.74594460345748381</v>
      </c>
    </row>
    <row r="271" spans="2:25" x14ac:dyDescent="0.25">
      <c r="B271" s="26">
        <f>IF('Training Data'!A268="M",1,0)</f>
        <v>1</v>
      </c>
      <c r="C271" s="22">
        <f>IF('Training Data'!A268="F",1,0)</f>
        <v>0</v>
      </c>
      <c r="D271" s="26">
        <f>IF('Training Data'!$B268="H",1,0)</f>
        <v>0</v>
      </c>
      <c r="E271" s="22">
        <f>IF('Training Data'!$B268="A",1,0)</f>
        <v>1</v>
      </c>
      <c r="F271" s="37">
        <v>0</v>
      </c>
      <c r="G271" s="37">
        <v>0</v>
      </c>
      <c r="H271" s="37">
        <v>0</v>
      </c>
      <c r="I271" s="37">
        <v>0</v>
      </c>
      <c r="J271" s="37">
        <v>0</v>
      </c>
      <c r="K271" s="37">
        <v>0</v>
      </c>
      <c r="L271" s="37">
        <v>0</v>
      </c>
      <c r="M271" s="37">
        <v>0</v>
      </c>
      <c r="N271" s="37">
        <v>0</v>
      </c>
      <c r="O271" s="37">
        <v>0</v>
      </c>
      <c r="P271" s="37">
        <v>0</v>
      </c>
      <c r="Q271" s="37">
        <v>0</v>
      </c>
      <c r="R271" s="37">
        <v>1</v>
      </c>
      <c r="S271" s="37">
        <v>0</v>
      </c>
      <c r="T271" s="22">
        <v>0</v>
      </c>
      <c r="U271" s="24">
        <v>1</v>
      </c>
      <c r="V271" s="76">
        <v>1</v>
      </c>
      <c r="W271" s="71">
        <f t="shared" si="12"/>
        <v>0.47735456410718724</v>
      </c>
      <c r="X271" s="68">
        <f t="shared" si="13"/>
        <v>0.61712299932522052</v>
      </c>
      <c r="Y271" s="109">
        <f t="shared" si="14"/>
        <v>-0.48268692433630433</v>
      </c>
    </row>
    <row r="272" spans="2:25" x14ac:dyDescent="0.25">
      <c r="B272" s="26">
        <f>IF('Training Data'!A269="M",1,0)</f>
        <v>0</v>
      </c>
      <c r="C272" s="22">
        <f>IF('Training Data'!A269="F",1,0)</f>
        <v>1</v>
      </c>
      <c r="D272" s="26">
        <f>IF('Training Data'!$B269="H",1,0)</f>
        <v>1</v>
      </c>
      <c r="E272" s="22">
        <f>IF('Training Data'!$B269="A",1,0)</f>
        <v>0</v>
      </c>
      <c r="F272" s="37">
        <v>0</v>
      </c>
      <c r="G272" s="37">
        <v>0</v>
      </c>
      <c r="H272" s="37">
        <v>0</v>
      </c>
      <c r="I272" s="37">
        <v>1</v>
      </c>
      <c r="J272" s="37">
        <v>0</v>
      </c>
      <c r="K272" s="37">
        <v>0</v>
      </c>
      <c r="L272" s="37">
        <v>0</v>
      </c>
      <c r="M272" s="37">
        <v>0</v>
      </c>
      <c r="N272" s="37">
        <v>1</v>
      </c>
      <c r="O272" s="37">
        <v>0</v>
      </c>
      <c r="P272" s="37">
        <v>0</v>
      </c>
      <c r="Q272" s="37">
        <v>0</v>
      </c>
      <c r="R272" s="37">
        <v>0</v>
      </c>
      <c r="S272" s="37">
        <v>0</v>
      </c>
      <c r="T272" s="22">
        <v>0</v>
      </c>
      <c r="U272" s="24">
        <v>1</v>
      </c>
      <c r="V272" s="76">
        <v>1</v>
      </c>
      <c r="W272" s="71">
        <f t="shared" si="12"/>
        <v>4.5176576274011868</v>
      </c>
      <c r="X272" s="68">
        <f t="shared" si="13"/>
        <v>0.98920328171147087</v>
      </c>
      <c r="Y272" s="109">
        <f t="shared" si="14"/>
        <v>-1.0855425799466209E-2</v>
      </c>
    </row>
    <row r="273" spans="2:25" x14ac:dyDescent="0.25">
      <c r="B273" s="26">
        <f>IF('Training Data'!A270="M",1,0)</f>
        <v>0</v>
      </c>
      <c r="C273" s="22">
        <f>IF('Training Data'!A270="F",1,0)</f>
        <v>1</v>
      </c>
      <c r="D273" s="26">
        <f>IF('Training Data'!$B270="H",1,0)</f>
        <v>0</v>
      </c>
      <c r="E273" s="22">
        <f>IF('Training Data'!$B270="A",1,0)</f>
        <v>1</v>
      </c>
      <c r="F273" s="37">
        <v>0</v>
      </c>
      <c r="G273" s="37">
        <v>0</v>
      </c>
      <c r="H273" s="37">
        <v>0</v>
      </c>
      <c r="I273" s="37">
        <v>0</v>
      </c>
      <c r="J273" s="37">
        <v>0</v>
      </c>
      <c r="K273" s="37">
        <v>0</v>
      </c>
      <c r="L273" s="37">
        <v>0</v>
      </c>
      <c r="M273" s="37">
        <v>0</v>
      </c>
      <c r="N273" s="37">
        <v>0</v>
      </c>
      <c r="O273" s="37">
        <v>0</v>
      </c>
      <c r="P273" s="37">
        <v>0</v>
      </c>
      <c r="Q273" s="37">
        <v>0</v>
      </c>
      <c r="R273" s="37">
        <v>0</v>
      </c>
      <c r="S273" s="37">
        <v>0</v>
      </c>
      <c r="T273" s="22">
        <v>0</v>
      </c>
      <c r="U273" s="24">
        <v>1</v>
      </c>
      <c r="V273" s="76">
        <v>1</v>
      </c>
      <c r="W273" s="71">
        <f t="shared" si="12"/>
        <v>-0.40773805009632147</v>
      </c>
      <c r="X273" s="68">
        <f t="shared" si="13"/>
        <v>0.39945461811977878</v>
      </c>
      <c r="Y273" s="109">
        <f t="shared" si="14"/>
        <v>-0.91765511692482471</v>
      </c>
    </row>
    <row r="274" spans="2:25" x14ac:dyDescent="0.25">
      <c r="B274" s="26">
        <f>IF('Training Data'!A271="M",1,0)</f>
        <v>0</v>
      </c>
      <c r="C274" s="22">
        <f>IF('Training Data'!A271="F",1,0)</f>
        <v>1</v>
      </c>
      <c r="D274" s="26">
        <f>IF('Training Data'!$B271="H",1,0)</f>
        <v>1</v>
      </c>
      <c r="E274" s="22">
        <f>IF('Training Data'!$B271="A",1,0)</f>
        <v>0</v>
      </c>
      <c r="F274" s="37">
        <v>1</v>
      </c>
      <c r="G274" s="37">
        <v>0</v>
      </c>
      <c r="H274" s="37">
        <v>0</v>
      </c>
      <c r="I274" s="37">
        <v>1</v>
      </c>
      <c r="J274" s="37">
        <v>0</v>
      </c>
      <c r="K274" s="37">
        <v>0</v>
      </c>
      <c r="L274" s="37">
        <v>0</v>
      </c>
      <c r="M274" s="37">
        <v>0</v>
      </c>
      <c r="N274" s="37">
        <v>0</v>
      </c>
      <c r="O274" s="37">
        <v>0</v>
      </c>
      <c r="P274" s="37">
        <v>0</v>
      </c>
      <c r="Q274" s="37">
        <v>0</v>
      </c>
      <c r="R274" s="37">
        <v>0</v>
      </c>
      <c r="S274" s="37">
        <v>0</v>
      </c>
      <c r="T274" s="22">
        <v>0</v>
      </c>
      <c r="U274" s="24">
        <v>1</v>
      </c>
      <c r="V274" s="76">
        <v>1</v>
      </c>
      <c r="W274" s="71">
        <f t="shared" si="12"/>
        <v>5.8358955719508696</v>
      </c>
      <c r="X274" s="68">
        <f t="shared" si="13"/>
        <v>0.99708769996797675</v>
      </c>
      <c r="Y274" s="109">
        <f t="shared" si="14"/>
        <v>-2.9165490293367388E-3</v>
      </c>
    </row>
    <row r="275" spans="2:25" x14ac:dyDescent="0.25">
      <c r="B275" s="26">
        <f>IF('Training Data'!A272="M",1,0)</f>
        <v>1</v>
      </c>
      <c r="C275" s="22">
        <f>IF('Training Data'!A272="F",1,0)</f>
        <v>0</v>
      </c>
      <c r="D275" s="26">
        <f>IF('Training Data'!$B272="H",1,0)</f>
        <v>1</v>
      </c>
      <c r="E275" s="22">
        <f>IF('Training Data'!$B272="A",1,0)</f>
        <v>0</v>
      </c>
      <c r="F275" s="37">
        <v>0</v>
      </c>
      <c r="G275" s="37">
        <v>0</v>
      </c>
      <c r="H275" s="37">
        <v>0</v>
      </c>
      <c r="I275" s="37">
        <v>0</v>
      </c>
      <c r="J275" s="37">
        <v>0</v>
      </c>
      <c r="K275" s="37">
        <v>0</v>
      </c>
      <c r="L275" s="37">
        <v>0</v>
      </c>
      <c r="M275" s="37">
        <v>0</v>
      </c>
      <c r="N275" s="37">
        <v>0</v>
      </c>
      <c r="O275" s="37">
        <v>0</v>
      </c>
      <c r="P275" s="37">
        <v>0</v>
      </c>
      <c r="Q275" s="37">
        <v>0</v>
      </c>
      <c r="R275" s="37">
        <v>0</v>
      </c>
      <c r="S275" s="37">
        <v>0</v>
      </c>
      <c r="T275" s="22">
        <v>0</v>
      </c>
      <c r="U275" s="24">
        <v>1</v>
      </c>
      <c r="V275" s="76">
        <v>1</v>
      </c>
      <c r="W275" s="71">
        <f t="shared" si="12"/>
        <v>-0.99751860137824089</v>
      </c>
      <c r="X275" s="68">
        <f t="shared" si="13"/>
        <v>0.26942957358099334</v>
      </c>
      <c r="Y275" s="109">
        <f t="shared" si="14"/>
        <v>-1.3114482453032696</v>
      </c>
    </row>
    <row r="276" spans="2:25" x14ac:dyDescent="0.25">
      <c r="B276" s="26">
        <f>IF('Training Data'!A273="M",1,0)</f>
        <v>0</v>
      </c>
      <c r="C276" s="22">
        <f>IF('Training Data'!A273="F",1,0)</f>
        <v>1</v>
      </c>
      <c r="D276" s="26">
        <f>IF('Training Data'!$B273="H",1,0)</f>
        <v>1</v>
      </c>
      <c r="E276" s="22">
        <f>IF('Training Data'!$B273="A",1,0)</f>
        <v>0</v>
      </c>
      <c r="F276" s="37">
        <v>0</v>
      </c>
      <c r="G276" s="37">
        <v>0</v>
      </c>
      <c r="H276" s="37">
        <v>0</v>
      </c>
      <c r="I276" s="37">
        <v>1</v>
      </c>
      <c r="J276" s="37">
        <v>1</v>
      </c>
      <c r="K276" s="37">
        <v>0</v>
      </c>
      <c r="L276" s="37">
        <v>0</v>
      </c>
      <c r="M276" s="37">
        <v>0</v>
      </c>
      <c r="N276" s="37">
        <v>0</v>
      </c>
      <c r="O276" s="37">
        <v>0</v>
      </c>
      <c r="P276" s="37">
        <v>0</v>
      </c>
      <c r="Q276" s="37">
        <v>0</v>
      </c>
      <c r="R276" s="37">
        <v>0</v>
      </c>
      <c r="S276" s="37">
        <v>0</v>
      </c>
      <c r="T276" s="22">
        <v>0</v>
      </c>
      <c r="U276" s="24">
        <v>1</v>
      </c>
      <c r="V276" s="76">
        <v>1</v>
      </c>
      <c r="W276" s="71">
        <f t="shared" si="12"/>
        <v>6.0182675390202487</v>
      </c>
      <c r="X276" s="68">
        <f t="shared" si="13"/>
        <v>0.99757202685035462</v>
      </c>
      <c r="Y276" s="109">
        <f t="shared" si="14"/>
        <v>-2.4309254561685339E-3</v>
      </c>
    </row>
    <row r="277" spans="2:25" x14ac:dyDescent="0.25">
      <c r="B277" s="26">
        <f>IF('Training Data'!A274="M",1,0)</f>
        <v>1</v>
      </c>
      <c r="C277" s="22">
        <f>IF('Training Data'!A274="F",1,0)</f>
        <v>0</v>
      </c>
      <c r="D277" s="26">
        <f>IF('Training Data'!$B274="H",1,0)</f>
        <v>1</v>
      </c>
      <c r="E277" s="22">
        <f>IF('Training Data'!$B274="A",1,0)</f>
        <v>0</v>
      </c>
      <c r="F277" s="37">
        <v>0</v>
      </c>
      <c r="G277" s="37">
        <v>0</v>
      </c>
      <c r="H277" s="37">
        <v>0</v>
      </c>
      <c r="I277" s="37">
        <v>0</v>
      </c>
      <c r="J277" s="37">
        <v>1</v>
      </c>
      <c r="K277" s="37">
        <v>0</v>
      </c>
      <c r="L277" s="37">
        <v>0</v>
      </c>
      <c r="M277" s="37">
        <v>0</v>
      </c>
      <c r="N277" s="37">
        <v>0</v>
      </c>
      <c r="O277" s="37">
        <v>0</v>
      </c>
      <c r="P277" s="37">
        <v>0</v>
      </c>
      <c r="Q277" s="37">
        <v>0</v>
      </c>
      <c r="R277" s="37">
        <v>0</v>
      </c>
      <c r="S277" s="37">
        <v>0</v>
      </c>
      <c r="T277" s="22">
        <v>0</v>
      </c>
      <c r="U277" s="24">
        <v>1</v>
      </c>
      <c r="V277" s="76">
        <v>1</v>
      </c>
      <c r="W277" s="71">
        <f t="shared" si="12"/>
        <v>1.5252020068192422</v>
      </c>
      <c r="X277" s="68">
        <f t="shared" si="13"/>
        <v>0.82130322564218339</v>
      </c>
      <c r="Y277" s="109">
        <f t="shared" si="14"/>
        <v>-0.19686290076022145</v>
      </c>
    </row>
    <row r="278" spans="2:25" x14ac:dyDescent="0.25">
      <c r="B278" s="26">
        <f>IF('Training Data'!A275="M",1,0)</f>
        <v>0</v>
      </c>
      <c r="C278" s="22">
        <f>IF('Training Data'!A275="F",1,0)</f>
        <v>1</v>
      </c>
      <c r="D278" s="26">
        <f>IF('Training Data'!$B275="H",1,0)</f>
        <v>0</v>
      </c>
      <c r="E278" s="22">
        <f>IF('Training Data'!$B275="A",1,0)</f>
        <v>0</v>
      </c>
      <c r="F278" s="37">
        <v>0</v>
      </c>
      <c r="G278" s="37">
        <v>0</v>
      </c>
      <c r="H278" s="37">
        <v>0</v>
      </c>
      <c r="I278" s="37">
        <v>0</v>
      </c>
      <c r="J278" s="37">
        <v>1</v>
      </c>
      <c r="K278" s="37">
        <v>0</v>
      </c>
      <c r="L278" s="37">
        <v>0</v>
      </c>
      <c r="M278" s="37">
        <v>0</v>
      </c>
      <c r="N278" s="37">
        <v>1</v>
      </c>
      <c r="O278" s="37">
        <v>0</v>
      </c>
      <c r="P278" s="37">
        <v>0</v>
      </c>
      <c r="Q278" s="37">
        <v>0</v>
      </c>
      <c r="R278" s="37">
        <v>0</v>
      </c>
      <c r="S278" s="37">
        <v>0</v>
      </c>
      <c r="T278" s="22">
        <v>0</v>
      </c>
      <c r="U278" s="24">
        <v>1</v>
      </c>
      <c r="V278" s="76">
        <v>1</v>
      </c>
      <c r="W278" s="71">
        <f t="shared" si="12"/>
        <v>3.6071526910125598</v>
      </c>
      <c r="X278" s="68">
        <f t="shared" si="13"/>
        <v>0.97358756097793653</v>
      </c>
      <c r="Y278" s="109">
        <f t="shared" si="14"/>
        <v>-2.6767513707265191E-2</v>
      </c>
    </row>
    <row r="279" spans="2:25" x14ac:dyDescent="0.25">
      <c r="B279" s="26">
        <f>IF('Training Data'!A276="M",1,0)</f>
        <v>0</v>
      </c>
      <c r="C279" s="22">
        <f>IF('Training Data'!A276="F",1,0)</f>
        <v>1</v>
      </c>
      <c r="D279" s="26">
        <f>IF('Training Data'!$B276="H",1,0)</f>
        <v>0</v>
      </c>
      <c r="E279" s="22">
        <f>IF('Training Data'!$B276="A",1,0)</f>
        <v>1</v>
      </c>
      <c r="F279" s="37">
        <v>0</v>
      </c>
      <c r="G279" s="37">
        <v>0</v>
      </c>
      <c r="H279" s="37">
        <v>0</v>
      </c>
      <c r="I279" s="37">
        <v>0</v>
      </c>
      <c r="J279" s="37">
        <v>1</v>
      </c>
      <c r="K279" s="37">
        <v>0</v>
      </c>
      <c r="L279" s="37">
        <v>0</v>
      </c>
      <c r="M279" s="37">
        <v>0</v>
      </c>
      <c r="N279" s="37">
        <v>0</v>
      </c>
      <c r="O279" s="37">
        <v>0</v>
      </c>
      <c r="P279" s="37">
        <v>0</v>
      </c>
      <c r="Q279" s="37">
        <v>0</v>
      </c>
      <c r="R279" s="37">
        <v>0</v>
      </c>
      <c r="S279" s="37">
        <v>0</v>
      </c>
      <c r="T279" s="22">
        <v>0</v>
      </c>
      <c r="U279" s="24">
        <v>1</v>
      </c>
      <c r="V279" s="76">
        <v>1</v>
      </c>
      <c r="W279" s="71">
        <f t="shared" si="12"/>
        <v>2.1149825581011616</v>
      </c>
      <c r="X279" s="68">
        <f t="shared" si="13"/>
        <v>0.89235089813400892</v>
      </c>
      <c r="Y279" s="109">
        <f t="shared" si="14"/>
        <v>-0.11389584019884755</v>
      </c>
    </row>
    <row r="280" spans="2:25" x14ac:dyDescent="0.25">
      <c r="B280" s="26">
        <f>IF('Training Data'!A277="M",1,0)</f>
        <v>0</v>
      </c>
      <c r="C280" s="22">
        <f>IF('Training Data'!A277="F",1,0)</f>
        <v>1</v>
      </c>
      <c r="D280" s="26">
        <f>IF('Training Data'!$B277="H",1,0)</f>
        <v>1</v>
      </c>
      <c r="E280" s="22">
        <f>IF('Training Data'!$B277="A",1,0)</f>
        <v>0</v>
      </c>
      <c r="F280" s="37">
        <v>0</v>
      </c>
      <c r="G280" s="37">
        <v>0</v>
      </c>
      <c r="H280" s="37">
        <v>0</v>
      </c>
      <c r="I280" s="37">
        <v>0</v>
      </c>
      <c r="J280" s="37">
        <v>0</v>
      </c>
      <c r="K280" s="37">
        <v>0</v>
      </c>
      <c r="L280" s="37">
        <v>0</v>
      </c>
      <c r="M280" s="37">
        <v>0</v>
      </c>
      <c r="N280" s="37">
        <v>0</v>
      </c>
      <c r="O280" s="37">
        <v>0</v>
      </c>
      <c r="P280" s="37">
        <v>0</v>
      </c>
      <c r="Q280" s="37">
        <v>0</v>
      </c>
      <c r="R280" s="37">
        <v>0</v>
      </c>
      <c r="S280" s="37">
        <v>0</v>
      </c>
      <c r="T280" s="22">
        <v>1</v>
      </c>
      <c r="U280" s="24">
        <v>1</v>
      </c>
      <c r="V280" s="76">
        <v>1</v>
      </c>
      <c r="W280" s="71">
        <f t="shared" si="12"/>
        <v>1.535790023613572</v>
      </c>
      <c r="X280" s="68">
        <f t="shared" si="13"/>
        <v>0.82285188489959649</v>
      </c>
      <c r="Y280" s="109">
        <f t="shared" si="14"/>
        <v>-0.1949790642468914</v>
      </c>
    </row>
    <row r="281" spans="2:25" x14ac:dyDescent="0.25">
      <c r="B281" s="26">
        <f>IF('Training Data'!A278="M",1,0)</f>
        <v>0</v>
      </c>
      <c r="C281" s="22">
        <f>IF('Training Data'!A278="F",1,0)</f>
        <v>1</v>
      </c>
      <c r="D281" s="26">
        <f>IF('Training Data'!$B278="H",1,0)</f>
        <v>1</v>
      </c>
      <c r="E281" s="22">
        <f>IF('Training Data'!$B278="A",1,0)</f>
        <v>0</v>
      </c>
      <c r="F281" s="37">
        <v>0</v>
      </c>
      <c r="G281" s="37">
        <v>0</v>
      </c>
      <c r="H281" s="37">
        <v>0</v>
      </c>
      <c r="I281" s="37">
        <v>0</v>
      </c>
      <c r="J281" s="37">
        <v>1</v>
      </c>
      <c r="K281" s="37">
        <v>0</v>
      </c>
      <c r="L281" s="37">
        <v>0</v>
      </c>
      <c r="M281" s="37">
        <v>0</v>
      </c>
      <c r="N281" s="37">
        <v>1</v>
      </c>
      <c r="O281" s="37">
        <v>1</v>
      </c>
      <c r="P281" s="37">
        <v>0</v>
      </c>
      <c r="Q281" s="37">
        <v>0</v>
      </c>
      <c r="R281" s="37">
        <v>0</v>
      </c>
      <c r="S281" s="37">
        <v>0</v>
      </c>
      <c r="T281" s="22">
        <v>0</v>
      </c>
      <c r="U281" s="24">
        <v>1</v>
      </c>
      <c r="V281" s="76">
        <v>1</v>
      </c>
      <c r="W281" s="71">
        <f t="shared" si="12"/>
        <v>4.1842879069028687</v>
      </c>
      <c r="X281" s="68">
        <f t="shared" si="13"/>
        <v>0.98499551463718549</v>
      </c>
      <c r="Y281" s="109">
        <f t="shared" si="14"/>
        <v>-1.5118191488248139E-2</v>
      </c>
    </row>
    <row r="282" spans="2:25" x14ac:dyDescent="0.25">
      <c r="B282" s="26">
        <f>IF('Training Data'!A279="M",1,0)</f>
        <v>0</v>
      </c>
      <c r="C282" s="22">
        <f>IF('Training Data'!A279="F",1,0)</f>
        <v>1</v>
      </c>
      <c r="D282" s="26">
        <f>IF('Training Data'!$B279="H",1,0)</f>
        <v>0</v>
      </c>
      <c r="E282" s="22">
        <f>IF('Training Data'!$B279="A",1,0)</f>
        <v>1</v>
      </c>
      <c r="F282" s="37">
        <v>0</v>
      </c>
      <c r="G282" s="37">
        <v>0</v>
      </c>
      <c r="H282" s="37">
        <v>0</v>
      </c>
      <c r="I282" s="37">
        <v>0</v>
      </c>
      <c r="J282" s="37">
        <v>0</v>
      </c>
      <c r="K282" s="37">
        <v>0</v>
      </c>
      <c r="L282" s="37">
        <v>0</v>
      </c>
      <c r="M282" s="37">
        <v>0</v>
      </c>
      <c r="N282" s="37">
        <v>1</v>
      </c>
      <c r="O282" s="37">
        <v>0</v>
      </c>
      <c r="P282" s="37">
        <v>0</v>
      </c>
      <c r="Q282" s="37">
        <v>0</v>
      </c>
      <c r="R282" s="37">
        <v>0</v>
      </c>
      <c r="S282" s="37">
        <v>0</v>
      </c>
      <c r="T282" s="22">
        <v>0</v>
      </c>
      <c r="U282" s="24">
        <v>1</v>
      </c>
      <c r="V282" s="76">
        <v>1</v>
      </c>
      <c r="W282" s="71">
        <f t="shared" si="12"/>
        <v>0.61437264648209866</v>
      </c>
      <c r="X282" s="68">
        <f t="shared" si="13"/>
        <v>0.64893761543770345</v>
      </c>
      <c r="Y282" s="109">
        <f t="shared" si="14"/>
        <v>-0.43241869103123609</v>
      </c>
    </row>
    <row r="283" spans="2:25" x14ac:dyDescent="0.25">
      <c r="B283" s="26">
        <f>IF('Training Data'!A280="M",1,0)</f>
        <v>0</v>
      </c>
      <c r="C283" s="22">
        <f>IF('Training Data'!A280="F",1,0)</f>
        <v>1</v>
      </c>
      <c r="D283" s="26">
        <f>IF('Training Data'!$B280="H",1,0)</f>
        <v>0</v>
      </c>
      <c r="E283" s="22">
        <f>IF('Training Data'!$B280="A",1,0)</f>
        <v>1</v>
      </c>
      <c r="F283" s="37">
        <v>0</v>
      </c>
      <c r="G283" s="37">
        <v>0</v>
      </c>
      <c r="H283" s="37">
        <v>0</v>
      </c>
      <c r="I283" s="37">
        <v>0</v>
      </c>
      <c r="J283" s="37">
        <v>0</v>
      </c>
      <c r="K283" s="37">
        <v>0</v>
      </c>
      <c r="L283" s="37">
        <v>0</v>
      </c>
      <c r="M283" s="37">
        <v>0</v>
      </c>
      <c r="N283" s="37">
        <v>0</v>
      </c>
      <c r="O283" s="37">
        <v>0</v>
      </c>
      <c r="P283" s="37">
        <v>0</v>
      </c>
      <c r="Q283" s="37">
        <v>0</v>
      </c>
      <c r="R283" s="37">
        <v>0</v>
      </c>
      <c r="S283" s="37">
        <v>0</v>
      </c>
      <c r="T283" s="22">
        <v>1</v>
      </c>
      <c r="U283" s="24">
        <v>1</v>
      </c>
      <c r="V283" s="76">
        <v>1</v>
      </c>
      <c r="W283" s="71">
        <f t="shared" si="12"/>
        <v>1.7064327114107942</v>
      </c>
      <c r="X283" s="68">
        <f t="shared" si="13"/>
        <v>0.84637301783204077</v>
      </c>
      <c r="Y283" s="109">
        <f t="shared" si="14"/>
        <v>-0.16679509712910301</v>
      </c>
    </row>
    <row r="284" spans="2:25" x14ac:dyDescent="0.25">
      <c r="B284" s="26">
        <f>IF('Training Data'!A281="M",1,0)</f>
        <v>0</v>
      </c>
      <c r="C284" s="22">
        <f>IF('Training Data'!A281="F",1,0)</f>
        <v>1</v>
      </c>
      <c r="D284" s="26">
        <f>IF('Training Data'!$B281="H",1,0)</f>
        <v>0</v>
      </c>
      <c r="E284" s="22">
        <f>IF('Training Data'!$B281="A",1,0)</f>
        <v>1</v>
      </c>
      <c r="F284" s="37">
        <v>0</v>
      </c>
      <c r="G284" s="37">
        <v>0</v>
      </c>
      <c r="H284" s="37">
        <v>0</v>
      </c>
      <c r="I284" s="37">
        <v>1</v>
      </c>
      <c r="J284" s="37">
        <v>0</v>
      </c>
      <c r="K284" s="37">
        <v>0</v>
      </c>
      <c r="L284" s="37">
        <v>0</v>
      </c>
      <c r="M284" s="37">
        <v>0</v>
      </c>
      <c r="N284" s="37">
        <v>0</v>
      </c>
      <c r="O284" s="37">
        <v>0</v>
      </c>
      <c r="P284" s="37">
        <v>0</v>
      </c>
      <c r="Q284" s="37">
        <v>0</v>
      </c>
      <c r="R284" s="37">
        <v>0</v>
      </c>
      <c r="S284" s="37">
        <v>0</v>
      </c>
      <c r="T284" s="22">
        <v>0</v>
      </c>
      <c r="U284" s="24">
        <v>1</v>
      </c>
      <c r="V284" s="76">
        <v>1</v>
      </c>
      <c r="W284" s="71">
        <f t="shared" si="12"/>
        <v>3.6661896186199887</v>
      </c>
      <c r="X284" s="68">
        <f t="shared" si="13"/>
        <v>0.97506397693106506</v>
      </c>
      <c r="Y284" s="109">
        <f t="shared" si="14"/>
        <v>-2.5252192771820083E-2</v>
      </c>
    </row>
    <row r="285" spans="2:25" x14ac:dyDescent="0.25">
      <c r="B285" s="26">
        <f>IF('Training Data'!A282="M",1,0)</f>
        <v>1</v>
      </c>
      <c r="C285" s="22">
        <f>IF('Training Data'!A282="F",1,0)</f>
        <v>0</v>
      </c>
      <c r="D285" s="26">
        <f>IF('Training Data'!$B282="H",1,0)</f>
        <v>0</v>
      </c>
      <c r="E285" s="22">
        <f>IF('Training Data'!$B282="A",1,0)</f>
        <v>1</v>
      </c>
      <c r="F285" s="37">
        <v>0</v>
      </c>
      <c r="G285" s="37">
        <v>0</v>
      </c>
      <c r="H285" s="37">
        <v>0</v>
      </c>
      <c r="I285" s="37">
        <v>0</v>
      </c>
      <c r="J285" s="37">
        <v>0</v>
      </c>
      <c r="K285" s="37">
        <v>0</v>
      </c>
      <c r="L285" s="37">
        <v>0</v>
      </c>
      <c r="M285" s="37">
        <v>0</v>
      </c>
      <c r="N285" s="37">
        <v>0</v>
      </c>
      <c r="O285" s="37">
        <v>1</v>
      </c>
      <c r="P285" s="37">
        <v>0</v>
      </c>
      <c r="Q285" s="37">
        <v>0</v>
      </c>
      <c r="R285" s="37">
        <v>0</v>
      </c>
      <c r="S285" s="37">
        <v>0</v>
      </c>
      <c r="T285" s="22">
        <v>1</v>
      </c>
      <c r="U285" s="24">
        <v>1</v>
      </c>
      <c r="V285" s="76">
        <v>1</v>
      </c>
      <c r="W285" s="71">
        <f t="shared" si="12"/>
        <v>2.5051321879466064</v>
      </c>
      <c r="X285" s="68">
        <f t="shared" si="13"/>
        <v>0.92450082317046411</v>
      </c>
      <c r="Y285" s="109">
        <f t="shared" si="14"/>
        <v>-7.8501337760043893E-2</v>
      </c>
    </row>
    <row r="286" spans="2:25" x14ac:dyDescent="0.25">
      <c r="B286" s="26">
        <f>IF('Training Data'!A283="M",1,0)</f>
        <v>1</v>
      </c>
      <c r="C286" s="22">
        <f>IF('Training Data'!A283="F",1,0)</f>
        <v>0</v>
      </c>
      <c r="D286" s="26">
        <f>IF('Training Data'!$B283="H",1,0)</f>
        <v>1</v>
      </c>
      <c r="E286" s="22">
        <f>IF('Training Data'!$B283="A",1,0)</f>
        <v>0</v>
      </c>
      <c r="F286" s="37">
        <v>0</v>
      </c>
      <c r="G286" s="37">
        <v>0</v>
      </c>
      <c r="H286" s="37">
        <v>0</v>
      </c>
      <c r="I286" s="37">
        <v>0</v>
      </c>
      <c r="J286" s="37">
        <v>0</v>
      </c>
      <c r="K286" s="37">
        <v>0</v>
      </c>
      <c r="L286" s="37">
        <v>0</v>
      </c>
      <c r="M286" s="37">
        <v>0</v>
      </c>
      <c r="N286" s="37">
        <v>0</v>
      </c>
      <c r="O286" s="37">
        <v>0</v>
      </c>
      <c r="P286" s="37">
        <v>0</v>
      </c>
      <c r="Q286" s="37">
        <v>0</v>
      </c>
      <c r="R286" s="37">
        <v>0</v>
      </c>
      <c r="S286" s="37">
        <v>0</v>
      </c>
      <c r="T286" s="22">
        <v>0</v>
      </c>
      <c r="U286" s="24">
        <v>1</v>
      </c>
      <c r="V286" s="76">
        <v>1</v>
      </c>
      <c r="W286" s="71">
        <f t="shared" si="12"/>
        <v>-0.99751860137824089</v>
      </c>
      <c r="X286" s="68">
        <f t="shared" si="13"/>
        <v>0.26942957358099334</v>
      </c>
      <c r="Y286" s="109">
        <f t="shared" si="14"/>
        <v>-1.3114482453032696</v>
      </c>
    </row>
    <row r="287" spans="2:25" x14ac:dyDescent="0.25">
      <c r="B287" s="26">
        <f>IF('Training Data'!A284="M",1,0)</f>
        <v>0</v>
      </c>
      <c r="C287" s="22">
        <f>IF('Training Data'!A284="F",1,0)</f>
        <v>1</v>
      </c>
      <c r="D287" s="26">
        <f>IF('Training Data'!$B284="H",1,0)</f>
        <v>0</v>
      </c>
      <c r="E287" s="22">
        <f>IF('Training Data'!$B284="A",1,0)</f>
        <v>1</v>
      </c>
      <c r="F287" s="37">
        <v>0</v>
      </c>
      <c r="G287" s="37">
        <v>0</v>
      </c>
      <c r="H287" s="37">
        <v>0</v>
      </c>
      <c r="I287" s="37">
        <v>0</v>
      </c>
      <c r="J287" s="37">
        <v>0</v>
      </c>
      <c r="K287" s="37">
        <v>0</v>
      </c>
      <c r="L287" s="37">
        <v>0</v>
      </c>
      <c r="M287" s="37">
        <v>0</v>
      </c>
      <c r="N287" s="37">
        <v>0</v>
      </c>
      <c r="O287" s="37">
        <v>0</v>
      </c>
      <c r="P287" s="37">
        <v>0</v>
      </c>
      <c r="Q287" s="37">
        <v>0</v>
      </c>
      <c r="R287" s="37">
        <v>0</v>
      </c>
      <c r="S287" s="37">
        <v>0</v>
      </c>
      <c r="T287" s="22">
        <v>0</v>
      </c>
      <c r="U287" s="24">
        <v>1</v>
      </c>
      <c r="V287" s="76">
        <v>1</v>
      </c>
      <c r="W287" s="71">
        <f t="shared" si="12"/>
        <v>-0.40773805009632147</v>
      </c>
      <c r="X287" s="68">
        <f t="shared" si="13"/>
        <v>0.39945461811977878</v>
      </c>
      <c r="Y287" s="109">
        <f t="shared" si="14"/>
        <v>-0.91765511692482471</v>
      </c>
    </row>
    <row r="288" spans="2:25" x14ac:dyDescent="0.25">
      <c r="B288" s="26">
        <f>IF('Training Data'!A285="M",1,0)</f>
        <v>0</v>
      </c>
      <c r="C288" s="22">
        <f>IF('Training Data'!A285="F",1,0)</f>
        <v>1</v>
      </c>
      <c r="D288" s="26">
        <f>IF('Training Data'!$B285="H",1,0)</f>
        <v>1</v>
      </c>
      <c r="E288" s="22">
        <f>IF('Training Data'!$B285="A",1,0)</f>
        <v>0</v>
      </c>
      <c r="F288" s="37">
        <v>0</v>
      </c>
      <c r="G288" s="37">
        <v>0</v>
      </c>
      <c r="H288" s="37">
        <v>0</v>
      </c>
      <c r="I288" s="37">
        <v>0</v>
      </c>
      <c r="J288" s="37">
        <v>0</v>
      </c>
      <c r="K288" s="37">
        <v>0</v>
      </c>
      <c r="L288" s="37">
        <v>0</v>
      </c>
      <c r="M288" s="37">
        <v>0</v>
      </c>
      <c r="N288" s="37">
        <v>0</v>
      </c>
      <c r="O288" s="37">
        <v>1</v>
      </c>
      <c r="P288" s="37">
        <v>0</v>
      </c>
      <c r="Q288" s="37">
        <v>0</v>
      </c>
      <c r="R288" s="37">
        <v>0</v>
      </c>
      <c r="S288" s="37">
        <v>0</v>
      </c>
      <c r="T288" s="22">
        <v>1</v>
      </c>
      <c r="U288" s="24">
        <v>1</v>
      </c>
      <c r="V288" s="76">
        <v>1</v>
      </c>
      <c r="W288" s="71">
        <f t="shared" si="12"/>
        <v>2.7536273636340813</v>
      </c>
      <c r="X288" s="68">
        <f t="shared" si="13"/>
        <v>0.94011788309874278</v>
      </c>
      <c r="Y288" s="109">
        <f t="shared" si="14"/>
        <v>-6.1750004029103113E-2</v>
      </c>
    </row>
    <row r="289" spans="2:25" x14ac:dyDescent="0.25">
      <c r="B289" s="26">
        <f>IF('Training Data'!A286="M",1,0)</f>
        <v>0</v>
      </c>
      <c r="C289" s="22">
        <f>IF('Training Data'!A286="F",1,0)</f>
        <v>0</v>
      </c>
      <c r="D289" s="26">
        <f>IF('Training Data'!$B286="H",1,0)</f>
        <v>1</v>
      </c>
      <c r="E289" s="22">
        <f>IF('Training Data'!$B286="A",1,0)</f>
        <v>0</v>
      </c>
      <c r="F289" s="37">
        <v>0</v>
      </c>
      <c r="G289" s="37">
        <v>0</v>
      </c>
      <c r="H289" s="37">
        <v>0</v>
      </c>
      <c r="I289" s="37">
        <v>0</v>
      </c>
      <c r="J289" s="37">
        <v>0</v>
      </c>
      <c r="K289" s="37">
        <v>0</v>
      </c>
      <c r="L289" s="37">
        <v>0</v>
      </c>
      <c r="M289" s="37">
        <v>0</v>
      </c>
      <c r="N289" s="37">
        <v>0</v>
      </c>
      <c r="O289" s="37">
        <v>1</v>
      </c>
      <c r="P289" s="37">
        <v>0</v>
      </c>
      <c r="Q289" s="37">
        <v>0</v>
      </c>
      <c r="R289" s="37">
        <v>0</v>
      </c>
      <c r="S289" s="37">
        <v>0</v>
      </c>
      <c r="T289" s="22">
        <v>0</v>
      </c>
      <c r="U289" s="24">
        <v>1</v>
      </c>
      <c r="V289" s="76">
        <v>1</v>
      </c>
      <c r="W289" s="71">
        <f t="shared" si="12"/>
        <v>1.1148908214984643</v>
      </c>
      <c r="X289" s="68">
        <f t="shared" si="13"/>
        <v>0.75303978696176876</v>
      </c>
      <c r="Y289" s="109">
        <f t="shared" si="14"/>
        <v>-0.28363721464748193</v>
      </c>
    </row>
    <row r="290" spans="2:25" x14ac:dyDescent="0.25">
      <c r="B290" s="26">
        <f>IF('Training Data'!A287="M",1,0)</f>
        <v>0</v>
      </c>
      <c r="C290" s="22">
        <f>IF('Training Data'!A287="F",1,0)</f>
        <v>0</v>
      </c>
      <c r="D290" s="26">
        <f>IF('Training Data'!$B287="H",1,0)</f>
        <v>0</v>
      </c>
      <c r="E290" s="22">
        <f>IF('Training Data'!$B287="A",1,0)</f>
        <v>1</v>
      </c>
      <c r="F290" s="37">
        <v>0</v>
      </c>
      <c r="G290" s="37">
        <v>0</v>
      </c>
      <c r="H290" s="37">
        <v>0</v>
      </c>
      <c r="I290" s="37">
        <v>1</v>
      </c>
      <c r="J290" s="37">
        <v>1</v>
      </c>
      <c r="K290" s="37">
        <v>0</v>
      </c>
      <c r="L290" s="37">
        <v>0</v>
      </c>
      <c r="M290" s="37">
        <v>0</v>
      </c>
      <c r="N290" s="37">
        <v>0</v>
      </c>
      <c r="O290" s="37">
        <v>0</v>
      </c>
      <c r="P290" s="37">
        <v>0</v>
      </c>
      <c r="Q290" s="37">
        <v>0</v>
      </c>
      <c r="R290" s="37">
        <v>0</v>
      </c>
      <c r="S290" s="37">
        <v>1</v>
      </c>
      <c r="T290" s="22">
        <v>0</v>
      </c>
      <c r="U290" s="24">
        <v>1</v>
      </c>
      <c r="V290" s="76">
        <v>1</v>
      </c>
      <c r="W290" s="71">
        <f t="shared" si="12"/>
        <v>5.0821842991826269</v>
      </c>
      <c r="X290" s="68">
        <f t="shared" si="13"/>
        <v>0.99383194334151692</v>
      </c>
      <c r="Y290" s="109">
        <f t="shared" si="14"/>
        <v>-6.1871577046831152E-3</v>
      </c>
    </row>
    <row r="291" spans="2:25" x14ac:dyDescent="0.25">
      <c r="B291" s="26">
        <f>IF('Training Data'!A288="M",1,0)</f>
        <v>0</v>
      </c>
      <c r="C291" s="22">
        <f>IF('Training Data'!A288="F",1,0)</f>
        <v>1</v>
      </c>
      <c r="D291" s="26">
        <f>IF('Training Data'!$B288="H",1,0)</f>
        <v>1</v>
      </c>
      <c r="E291" s="22">
        <f>IF('Training Data'!$B288="A",1,0)</f>
        <v>0</v>
      </c>
      <c r="F291" s="37">
        <v>0</v>
      </c>
      <c r="G291" s="37">
        <v>0</v>
      </c>
      <c r="H291" s="37">
        <v>0</v>
      </c>
      <c r="I291" s="37">
        <v>0</v>
      </c>
      <c r="J291" s="37">
        <v>1</v>
      </c>
      <c r="K291" s="37">
        <v>0</v>
      </c>
      <c r="L291" s="37">
        <v>0</v>
      </c>
      <c r="M291" s="37">
        <v>0</v>
      </c>
      <c r="N291" s="37">
        <v>0</v>
      </c>
      <c r="O291" s="37">
        <v>0</v>
      </c>
      <c r="P291" s="37">
        <v>0</v>
      </c>
      <c r="Q291" s="37">
        <v>0</v>
      </c>
      <c r="R291" s="37">
        <v>0</v>
      </c>
      <c r="S291" s="37">
        <v>0</v>
      </c>
      <c r="T291" s="22">
        <v>1</v>
      </c>
      <c r="U291" s="24">
        <v>1</v>
      </c>
      <c r="V291" s="76">
        <v>1</v>
      </c>
      <c r="W291" s="71">
        <f t="shared" si="12"/>
        <v>4.0585106318110551</v>
      </c>
      <c r="X291" s="68">
        <f t="shared" si="13"/>
        <v>0.98301862032542453</v>
      </c>
      <c r="Y291" s="109">
        <f t="shared" si="14"/>
        <v>-1.7127216669079921E-2</v>
      </c>
    </row>
    <row r="292" spans="2:25" x14ac:dyDescent="0.25">
      <c r="B292" s="26">
        <f>IF('Training Data'!A289="M",1,0)</f>
        <v>1</v>
      </c>
      <c r="C292" s="22">
        <f>IF('Training Data'!A289="F",1,0)</f>
        <v>0</v>
      </c>
      <c r="D292" s="26">
        <f>IF('Training Data'!$B289="H",1,0)</f>
        <v>0</v>
      </c>
      <c r="E292" s="22">
        <f>IF('Training Data'!$B289="A",1,0)</f>
        <v>1</v>
      </c>
      <c r="F292" s="37">
        <v>1</v>
      </c>
      <c r="G292" s="37">
        <v>0</v>
      </c>
      <c r="H292" s="37">
        <v>0</v>
      </c>
      <c r="I292" s="37">
        <v>0</v>
      </c>
      <c r="J292" s="37">
        <v>1</v>
      </c>
      <c r="K292" s="37">
        <v>0</v>
      </c>
      <c r="L292" s="37">
        <v>0</v>
      </c>
      <c r="M292" s="37">
        <v>1</v>
      </c>
      <c r="N292" s="37">
        <v>1</v>
      </c>
      <c r="O292" s="37">
        <v>0</v>
      </c>
      <c r="P292" s="37">
        <v>1</v>
      </c>
      <c r="Q292" s="37">
        <v>0</v>
      </c>
      <c r="R292" s="37">
        <v>0</v>
      </c>
      <c r="S292" s="37">
        <v>0</v>
      </c>
      <c r="T292" s="22">
        <v>0</v>
      </c>
      <c r="U292" s="24">
        <v>1</v>
      </c>
      <c r="V292" s="76">
        <v>1</v>
      </c>
      <c r="W292" s="71">
        <f t="shared" si="12"/>
        <v>5.5625216326937785</v>
      </c>
      <c r="X292" s="68">
        <f t="shared" si="13"/>
        <v>0.99617559877194728</v>
      </c>
      <c r="Y292" s="109">
        <f t="shared" si="14"/>
        <v>-3.8317329493615681E-3</v>
      </c>
    </row>
    <row r="293" spans="2:25" x14ac:dyDescent="0.25">
      <c r="B293" s="26">
        <f>IF('Training Data'!A290="M",1,0)</f>
        <v>0</v>
      </c>
      <c r="C293" s="22">
        <f>IF('Training Data'!A290="F",1,0)</f>
        <v>1</v>
      </c>
      <c r="D293" s="26">
        <f>IF('Training Data'!$B290="H",1,0)</f>
        <v>0</v>
      </c>
      <c r="E293" s="22">
        <f>IF('Training Data'!$B290="A",1,0)</f>
        <v>1</v>
      </c>
      <c r="F293" s="37">
        <v>0</v>
      </c>
      <c r="G293" s="37">
        <v>0</v>
      </c>
      <c r="H293" s="37">
        <v>1</v>
      </c>
      <c r="I293" s="37">
        <v>1</v>
      </c>
      <c r="J293" s="37">
        <v>1</v>
      </c>
      <c r="K293" s="37">
        <v>0</v>
      </c>
      <c r="L293" s="37">
        <v>0</v>
      </c>
      <c r="M293" s="37">
        <v>0</v>
      </c>
      <c r="N293" s="37">
        <v>0</v>
      </c>
      <c r="O293" s="37">
        <v>0</v>
      </c>
      <c r="P293" s="37">
        <v>0</v>
      </c>
      <c r="Q293" s="37">
        <v>0</v>
      </c>
      <c r="R293" s="37">
        <v>0</v>
      </c>
      <c r="S293" s="37">
        <v>0</v>
      </c>
      <c r="T293" s="22">
        <v>0</v>
      </c>
      <c r="U293" s="24">
        <v>1</v>
      </c>
      <c r="V293" s="76">
        <v>1</v>
      </c>
      <c r="W293" s="71">
        <f t="shared" si="12"/>
        <v>4.07364305758915</v>
      </c>
      <c r="X293" s="68">
        <f t="shared" si="13"/>
        <v>0.98326938838679401</v>
      </c>
      <c r="Y293" s="109">
        <f t="shared" si="14"/>
        <v>-1.6872149190035199E-2</v>
      </c>
    </row>
    <row r="294" spans="2:25" x14ac:dyDescent="0.25">
      <c r="B294" s="26">
        <f>IF('Training Data'!A291="M",1,0)</f>
        <v>0</v>
      </c>
      <c r="C294" s="22">
        <f>IF('Training Data'!A291="F",1,0)</f>
        <v>0</v>
      </c>
      <c r="D294" s="26">
        <f>IF('Training Data'!$B291="H",1,0)</f>
        <v>1</v>
      </c>
      <c r="E294" s="22">
        <f>IF('Training Data'!$B291="A",1,0)</f>
        <v>0</v>
      </c>
      <c r="F294" s="37">
        <v>1</v>
      </c>
      <c r="G294" s="37">
        <v>0</v>
      </c>
      <c r="H294" s="37">
        <v>0</v>
      </c>
      <c r="I294" s="37">
        <v>0</v>
      </c>
      <c r="J294" s="37">
        <v>0</v>
      </c>
      <c r="K294" s="37">
        <v>1</v>
      </c>
      <c r="L294" s="37">
        <v>0</v>
      </c>
      <c r="M294" s="37">
        <v>1</v>
      </c>
      <c r="N294" s="37">
        <v>0</v>
      </c>
      <c r="O294" s="37">
        <v>0</v>
      </c>
      <c r="P294" s="37">
        <v>0</v>
      </c>
      <c r="Q294" s="37">
        <v>0</v>
      </c>
      <c r="R294" s="37">
        <v>0</v>
      </c>
      <c r="S294" s="37">
        <v>0</v>
      </c>
      <c r="T294" s="22">
        <v>0</v>
      </c>
      <c r="U294" s="24">
        <v>1</v>
      </c>
      <c r="V294" s="76">
        <v>1</v>
      </c>
      <c r="W294" s="71">
        <f t="shared" si="12"/>
        <v>7.2556119821771006</v>
      </c>
      <c r="X294" s="68">
        <f t="shared" si="13"/>
        <v>0.99929429830140826</v>
      </c>
      <c r="Y294" s="109">
        <f t="shared" si="14"/>
        <v>-7.0595082324746434E-4</v>
      </c>
    </row>
    <row r="295" spans="2:25" x14ac:dyDescent="0.25">
      <c r="B295" s="26">
        <f>IF('Training Data'!A292="M",1,0)</f>
        <v>0</v>
      </c>
      <c r="C295" s="22">
        <f>IF('Training Data'!A292="F",1,0)</f>
        <v>1</v>
      </c>
      <c r="D295" s="26">
        <f>IF('Training Data'!$B292="H",1,0)</f>
        <v>1</v>
      </c>
      <c r="E295" s="22">
        <f>IF('Training Data'!$B292="A",1,0)</f>
        <v>0</v>
      </c>
      <c r="F295" s="37">
        <v>0</v>
      </c>
      <c r="G295" s="37">
        <v>0</v>
      </c>
      <c r="H295" s="37">
        <v>0</v>
      </c>
      <c r="I295" s="37">
        <v>0</v>
      </c>
      <c r="J295" s="37">
        <v>0</v>
      </c>
      <c r="K295" s="37">
        <v>0</v>
      </c>
      <c r="L295" s="37">
        <v>0</v>
      </c>
      <c r="M295" s="37">
        <v>0</v>
      </c>
      <c r="N295" s="37">
        <v>0</v>
      </c>
      <c r="O295" s="37">
        <v>0</v>
      </c>
      <c r="P295" s="37">
        <v>1</v>
      </c>
      <c r="Q295" s="37">
        <v>1</v>
      </c>
      <c r="R295" s="37">
        <v>0</v>
      </c>
      <c r="S295" s="37">
        <v>0</v>
      </c>
      <c r="T295" s="22">
        <v>1</v>
      </c>
      <c r="U295" s="24">
        <v>1</v>
      </c>
      <c r="V295" s="76">
        <v>1</v>
      </c>
      <c r="W295" s="71">
        <f t="shared" si="12"/>
        <v>1.9100287949367414</v>
      </c>
      <c r="X295" s="68">
        <f t="shared" si="13"/>
        <v>0.87102238278038058</v>
      </c>
      <c r="Y295" s="109">
        <f t="shared" si="14"/>
        <v>-0.13808760466374281</v>
      </c>
    </row>
    <row r="296" spans="2:25" x14ac:dyDescent="0.25">
      <c r="B296" s="26">
        <f>IF('Training Data'!A293="M",1,0)</f>
        <v>0</v>
      </c>
      <c r="C296" s="22">
        <f>IF('Training Data'!A293="F",1,0)</f>
        <v>1</v>
      </c>
      <c r="D296" s="26">
        <f>IF('Training Data'!$B293="H",1,0)</f>
        <v>1</v>
      </c>
      <c r="E296" s="22">
        <f>IF('Training Data'!$B293="A",1,0)</f>
        <v>0</v>
      </c>
      <c r="F296" s="37">
        <v>0</v>
      </c>
      <c r="G296" s="37">
        <v>0</v>
      </c>
      <c r="H296" s="37">
        <v>0</v>
      </c>
      <c r="I296" s="37">
        <v>0</v>
      </c>
      <c r="J296" s="37">
        <v>0</v>
      </c>
      <c r="K296" s="37">
        <v>0</v>
      </c>
      <c r="L296" s="37">
        <v>0</v>
      </c>
      <c r="M296" s="37">
        <v>1</v>
      </c>
      <c r="N296" s="37">
        <v>0</v>
      </c>
      <c r="O296" s="37">
        <v>0</v>
      </c>
      <c r="P296" s="37">
        <v>1</v>
      </c>
      <c r="Q296" s="37">
        <v>1</v>
      </c>
      <c r="R296" s="37">
        <v>0</v>
      </c>
      <c r="S296" s="37">
        <v>0</v>
      </c>
      <c r="T296" s="22">
        <v>0</v>
      </c>
      <c r="U296" s="24">
        <v>1</v>
      </c>
      <c r="V296" s="76">
        <v>1</v>
      </c>
      <c r="W296" s="71">
        <f t="shared" si="12"/>
        <v>1.7545596241517873</v>
      </c>
      <c r="X296" s="68">
        <f t="shared" si="13"/>
        <v>0.8525269814075721</v>
      </c>
      <c r="Y296" s="109">
        <f t="shared" si="14"/>
        <v>-0.15955042058035518</v>
      </c>
    </row>
    <row r="297" spans="2:25" x14ac:dyDescent="0.25">
      <c r="B297" s="26">
        <f>IF('Training Data'!A294="M",1,0)</f>
        <v>1</v>
      </c>
      <c r="C297" s="22">
        <f>IF('Training Data'!A294="F",1,0)</f>
        <v>0</v>
      </c>
      <c r="D297" s="26">
        <f>IF('Training Data'!$B294="H",1,0)</f>
        <v>1</v>
      </c>
      <c r="E297" s="22">
        <f>IF('Training Data'!$B294="A",1,0)</f>
        <v>0</v>
      </c>
      <c r="F297" s="37">
        <v>0</v>
      </c>
      <c r="G297" s="37">
        <v>0</v>
      </c>
      <c r="H297" s="37">
        <v>0</v>
      </c>
      <c r="I297" s="37">
        <v>0</v>
      </c>
      <c r="J297" s="37">
        <v>0</v>
      </c>
      <c r="K297" s="37">
        <v>0</v>
      </c>
      <c r="L297" s="37">
        <v>0</v>
      </c>
      <c r="M297" s="37">
        <v>0</v>
      </c>
      <c r="N297" s="37">
        <v>0</v>
      </c>
      <c r="O297" s="37">
        <v>0</v>
      </c>
      <c r="P297" s="37">
        <v>0</v>
      </c>
      <c r="Q297" s="37">
        <v>0</v>
      </c>
      <c r="R297" s="37">
        <v>0</v>
      </c>
      <c r="S297" s="37">
        <v>0</v>
      </c>
      <c r="T297" s="22">
        <v>0</v>
      </c>
      <c r="U297" s="24">
        <v>1</v>
      </c>
      <c r="V297" s="76">
        <v>1</v>
      </c>
      <c r="W297" s="71">
        <f t="shared" si="12"/>
        <v>-0.99751860137824089</v>
      </c>
      <c r="X297" s="68">
        <f t="shared" si="13"/>
        <v>0.26942957358099334</v>
      </c>
      <c r="Y297" s="109">
        <f t="shared" si="14"/>
        <v>-1.3114482453032696</v>
      </c>
    </row>
    <row r="298" spans="2:25" x14ac:dyDescent="0.25">
      <c r="B298" s="26">
        <f>IF('Training Data'!A295="M",1,0)</f>
        <v>1</v>
      </c>
      <c r="C298" s="22">
        <f>IF('Training Data'!A295="F",1,0)</f>
        <v>0</v>
      </c>
      <c r="D298" s="26">
        <f>IF('Training Data'!$B295="H",1,0)</f>
        <v>1</v>
      </c>
      <c r="E298" s="22">
        <f>IF('Training Data'!$B295="A",1,0)</f>
        <v>0</v>
      </c>
      <c r="F298" s="37">
        <v>1</v>
      </c>
      <c r="G298" s="37">
        <v>0</v>
      </c>
      <c r="H298" s="37">
        <v>0</v>
      </c>
      <c r="I298" s="37">
        <v>0</v>
      </c>
      <c r="J298" s="37">
        <v>0</v>
      </c>
      <c r="K298" s="37">
        <v>0</v>
      </c>
      <c r="L298" s="37">
        <v>0</v>
      </c>
      <c r="M298" s="37">
        <v>0</v>
      </c>
      <c r="N298" s="37">
        <v>0</v>
      </c>
      <c r="O298" s="37">
        <v>0</v>
      </c>
      <c r="P298" s="37">
        <v>0</v>
      </c>
      <c r="Q298" s="37">
        <v>1</v>
      </c>
      <c r="R298" s="37">
        <v>0</v>
      </c>
      <c r="S298" s="37">
        <v>0</v>
      </c>
      <c r="T298" s="22">
        <v>0</v>
      </c>
      <c r="U298" s="24">
        <v>1</v>
      </c>
      <c r="V298" s="76">
        <v>1</v>
      </c>
      <c r="W298" s="71">
        <f t="shared" si="12"/>
        <v>3.171552801424403</v>
      </c>
      <c r="X298" s="68">
        <f t="shared" si="13"/>
        <v>0.95974961259433422</v>
      </c>
      <c r="Y298" s="109">
        <f t="shared" si="14"/>
        <v>-4.1082848753997835E-2</v>
      </c>
    </row>
    <row r="299" spans="2:25" x14ac:dyDescent="0.25">
      <c r="B299" s="26">
        <f>IF('Training Data'!A296="M",1,0)</f>
        <v>1</v>
      </c>
      <c r="C299" s="22">
        <f>IF('Training Data'!A296="F",1,0)</f>
        <v>0</v>
      </c>
      <c r="D299" s="26">
        <f>IF('Training Data'!$B296="H",1,0)</f>
        <v>0</v>
      </c>
      <c r="E299" s="22">
        <f>IF('Training Data'!$B296="A",1,0)</f>
        <v>1</v>
      </c>
      <c r="F299" s="37">
        <v>1</v>
      </c>
      <c r="G299" s="37">
        <v>0</v>
      </c>
      <c r="H299" s="37">
        <v>0</v>
      </c>
      <c r="I299" s="37">
        <v>0</v>
      </c>
      <c r="J299" s="37">
        <v>1</v>
      </c>
      <c r="K299" s="37">
        <v>0</v>
      </c>
      <c r="L299" s="37">
        <v>0</v>
      </c>
      <c r="M299" s="37">
        <v>0</v>
      </c>
      <c r="N299" s="37">
        <v>0</v>
      </c>
      <c r="O299" s="37">
        <v>1</v>
      </c>
      <c r="P299" s="37">
        <v>0</v>
      </c>
      <c r="Q299" s="37">
        <v>0</v>
      </c>
      <c r="R299" s="37">
        <v>1</v>
      </c>
      <c r="S299" s="37">
        <v>0</v>
      </c>
      <c r="T299" s="22">
        <v>1</v>
      </c>
      <c r="U299" s="24">
        <v>1</v>
      </c>
      <c r="V299" s="76">
        <v>1</v>
      </c>
      <c r="W299" s="71">
        <f t="shared" si="12"/>
        <v>8.6724319149603986</v>
      </c>
      <c r="X299" s="68">
        <f t="shared" si="13"/>
        <v>0.99982878716777002</v>
      </c>
      <c r="Y299" s="109">
        <f t="shared" si="14"/>
        <v>-1.7122749082012644E-4</v>
      </c>
    </row>
    <row r="300" spans="2:25" x14ac:dyDescent="0.25">
      <c r="B300" s="26">
        <f>IF('Training Data'!A297="M",1,0)</f>
        <v>0</v>
      </c>
      <c r="C300" s="22">
        <f>IF('Training Data'!A297="F",1,0)</f>
        <v>1</v>
      </c>
      <c r="D300" s="26">
        <f>IF('Training Data'!$B297="H",1,0)</f>
        <v>1</v>
      </c>
      <c r="E300" s="22">
        <f>IF('Training Data'!$B297="A",1,0)</f>
        <v>0</v>
      </c>
      <c r="F300" s="37">
        <v>0</v>
      </c>
      <c r="G300" s="37">
        <v>1</v>
      </c>
      <c r="H300" s="37">
        <v>0</v>
      </c>
      <c r="I300" s="37">
        <v>1</v>
      </c>
      <c r="J300" s="37">
        <v>0</v>
      </c>
      <c r="K300" s="37">
        <v>0</v>
      </c>
      <c r="L300" s="37">
        <v>0</v>
      </c>
      <c r="M300" s="37">
        <v>0</v>
      </c>
      <c r="N300" s="37">
        <v>0</v>
      </c>
      <c r="O300" s="37">
        <v>1</v>
      </c>
      <c r="P300" s="37">
        <v>0</v>
      </c>
      <c r="Q300" s="37">
        <v>0</v>
      </c>
      <c r="R300" s="37">
        <v>1</v>
      </c>
      <c r="S300" s="37">
        <v>0</v>
      </c>
      <c r="T300" s="22">
        <v>0</v>
      </c>
      <c r="U300" s="24">
        <v>1</v>
      </c>
      <c r="V300" s="76">
        <v>1</v>
      </c>
      <c r="W300" s="71">
        <f t="shared" si="12"/>
        <v>3.6987797473304913</v>
      </c>
      <c r="X300" s="68">
        <f t="shared" si="13"/>
        <v>0.97584423115553887</v>
      </c>
      <c r="Y300" s="109">
        <f t="shared" si="14"/>
        <v>-2.4452304532238588E-2</v>
      </c>
    </row>
    <row r="301" spans="2:25" x14ac:dyDescent="0.25">
      <c r="B301" s="26">
        <f>IF('Training Data'!A298="M",1,0)</f>
        <v>0</v>
      </c>
      <c r="C301" s="22">
        <f>IF('Training Data'!A298="F",1,0)</f>
        <v>1</v>
      </c>
      <c r="D301" s="26">
        <f>IF('Training Data'!$B298="H",1,0)</f>
        <v>0</v>
      </c>
      <c r="E301" s="22">
        <f>IF('Training Data'!$B298="A",1,0)</f>
        <v>0</v>
      </c>
      <c r="F301" s="37">
        <v>0</v>
      </c>
      <c r="G301" s="37">
        <v>0</v>
      </c>
      <c r="H301" s="37">
        <v>0</v>
      </c>
      <c r="I301" s="37">
        <v>1</v>
      </c>
      <c r="J301" s="37">
        <v>1</v>
      </c>
      <c r="K301" s="37">
        <v>0</v>
      </c>
      <c r="L301" s="37">
        <v>0</v>
      </c>
      <c r="M301" s="37">
        <v>0</v>
      </c>
      <c r="N301" s="37">
        <v>0</v>
      </c>
      <c r="O301" s="37">
        <v>0</v>
      </c>
      <c r="P301" s="37">
        <v>0</v>
      </c>
      <c r="Q301" s="37">
        <v>0</v>
      </c>
      <c r="R301" s="37">
        <v>0</v>
      </c>
      <c r="S301" s="37">
        <v>0</v>
      </c>
      <c r="T301" s="22">
        <v>0</v>
      </c>
      <c r="U301" s="24">
        <v>1</v>
      </c>
      <c r="V301" s="76">
        <v>1</v>
      </c>
      <c r="W301" s="71">
        <f t="shared" si="12"/>
        <v>6.6589696631504491</v>
      </c>
      <c r="X301" s="68">
        <f t="shared" si="13"/>
        <v>0.99871917555220613</v>
      </c>
      <c r="Y301" s="109">
        <f t="shared" si="14"/>
        <v>-1.2816454045027261E-3</v>
      </c>
    </row>
    <row r="302" spans="2:25" x14ac:dyDescent="0.25">
      <c r="B302" s="26">
        <f>IF('Training Data'!A299="M",1,0)</f>
        <v>0</v>
      </c>
      <c r="C302" s="22">
        <f>IF('Training Data'!A299="F",1,0)</f>
        <v>1</v>
      </c>
      <c r="D302" s="26">
        <f>IF('Training Data'!$B299="H",1,0)</f>
        <v>0</v>
      </c>
      <c r="E302" s="22">
        <f>IF('Training Data'!$B299="A",1,0)</f>
        <v>1</v>
      </c>
      <c r="F302" s="37">
        <v>0</v>
      </c>
      <c r="G302" s="37">
        <v>0</v>
      </c>
      <c r="H302" s="37">
        <v>0</v>
      </c>
      <c r="I302" s="37">
        <v>0</v>
      </c>
      <c r="J302" s="37">
        <v>0</v>
      </c>
      <c r="K302" s="37">
        <v>0</v>
      </c>
      <c r="L302" s="37">
        <v>0</v>
      </c>
      <c r="M302" s="37">
        <v>0</v>
      </c>
      <c r="N302" s="37">
        <v>0</v>
      </c>
      <c r="O302" s="37">
        <v>0</v>
      </c>
      <c r="P302" s="37">
        <v>0</v>
      </c>
      <c r="Q302" s="37">
        <v>0</v>
      </c>
      <c r="R302" s="37">
        <v>0</v>
      </c>
      <c r="S302" s="37">
        <v>0</v>
      </c>
      <c r="T302" s="22">
        <v>0</v>
      </c>
      <c r="U302" s="24">
        <v>1</v>
      </c>
      <c r="V302" s="76">
        <v>1</v>
      </c>
      <c r="W302" s="71">
        <f t="shared" si="12"/>
        <v>-0.40773805009632147</v>
      </c>
      <c r="X302" s="68">
        <f t="shared" si="13"/>
        <v>0.39945461811977878</v>
      </c>
      <c r="Y302" s="109">
        <f t="shared" si="14"/>
        <v>-0.91765511692482471</v>
      </c>
    </row>
    <row r="303" spans="2:25" x14ac:dyDescent="0.25">
      <c r="B303" s="26">
        <f>IF('Training Data'!A300="M",1,0)</f>
        <v>0</v>
      </c>
      <c r="C303" s="22">
        <f>IF('Training Data'!A300="F",1,0)</f>
        <v>1</v>
      </c>
      <c r="D303" s="26">
        <f>IF('Training Data'!$B300="H",1,0)</f>
        <v>0</v>
      </c>
      <c r="E303" s="22">
        <f>IF('Training Data'!$B300="A",1,0)</f>
        <v>0</v>
      </c>
      <c r="F303" s="37">
        <v>0</v>
      </c>
      <c r="G303" s="37">
        <v>0</v>
      </c>
      <c r="H303" s="37">
        <v>0</v>
      </c>
      <c r="I303" s="37">
        <v>0</v>
      </c>
      <c r="J303" s="37">
        <v>0</v>
      </c>
      <c r="K303" s="37">
        <v>0</v>
      </c>
      <c r="L303" s="37">
        <v>0</v>
      </c>
      <c r="M303" s="37">
        <v>0</v>
      </c>
      <c r="N303" s="37">
        <v>0</v>
      </c>
      <c r="O303" s="37">
        <v>0</v>
      </c>
      <c r="P303" s="37">
        <v>0</v>
      </c>
      <c r="Q303" s="37">
        <v>1</v>
      </c>
      <c r="R303" s="37">
        <v>0</v>
      </c>
      <c r="S303" s="37">
        <v>0</v>
      </c>
      <c r="T303" s="22">
        <v>0</v>
      </c>
      <c r="U303" s="24">
        <v>1</v>
      </c>
      <c r="V303" s="76">
        <v>1</v>
      </c>
      <c r="W303" s="71">
        <f t="shared" si="12"/>
        <v>1.8910441479111968</v>
      </c>
      <c r="X303" s="68">
        <f t="shared" si="13"/>
        <v>0.86887453780387514</v>
      </c>
      <c r="Y303" s="109">
        <f t="shared" si="14"/>
        <v>-0.14055653950940572</v>
      </c>
    </row>
    <row r="304" spans="2:25" x14ac:dyDescent="0.25">
      <c r="B304" s="26">
        <f>IF('Training Data'!A301="M",1,0)</f>
        <v>0</v>
      </c>
      <c r="C304" s="22">
        <f>IF('Training Data'!A301="F",1,0)</f>
        <v>1</v>
      </c>
      <c r="D304" s="26">
        <f>IF('Training Data'!$B301="H",1,0)</f>
        <v>1</v>
      </c>
      <c r="E304" s="22">
        <f>IF('Training Data'!$B301="A",1,0)</f>
        <v>0</v>
      </c>
      <c r="F304" s="37">
        <v>0</v>
      </c>
      <c r="G304" s="37">
        <v>0</v>
      </c>
      <c r="H304" s="37">
        <v>0</v>
      </c>
      <c r="I304" s="37">
        <v>0</v>
      </c>
      <c r="J304" s="37">
        <v>0</v>
      </c>
      <c r="K304" s="37">
        <v>0</v>
      </c>
      <c r="L304" s="37">
        <v>0</v>
      </c>
      <c r="M304" s="37">
        <v>0</v>
      </c>
      <c r="N304" s="37">
        <v>0</v>
      </c>
      <c r="O304" s="37">
        <v>0</v>
      </c>
      <c r="P304" s="37">
        <v>0</v>
      </c>
      <c r="Q304" s="37">
        <v>1</v>
      </c>
      <c r="R304" s="37">
        <v>0</v>
      </c>
      <c r="S304" s="37">
        <v>0</v>
      </c>
      <c r="T304" s="22">
        <v>0</v>
      </c>
      <c r="U304" s="24">
        <v>1</v>
      </c>
      <c r="V304" s="76">
        <v>1</v>
      </c>
      <c r="W304" s="71">
        <f t="shared" si="12"/>
        <v>1.250342023780997</v>
      </c>
      <c r="X304" s="68">
        <f t="shared" si="13"/>
        <v>0.77735906151312339</v>
      </c>
      <c r="Y304" s="109">
        <f t="shared" si="14"/>
        <v>-0.25185292272614535</v>
      </c>
    </row>
    <row r="305" spans="2:25" x14ac:dyDescent="0.25">
      <c r="B305" s="26">
        <f>IF('Training Data'!A302="M",1,0)</f>
        <v>1</v>
      </c>
      <c r="C305" s="22">
        <f>IF('Training Data'!A302="F",1,0)</f>
        <v>0</v>
      </c>
      <c r="D305" s="26">
        <f>IF('Training Data'!$B302="H",1,0)</f>
        <v>1</v>
      </c>
      <c r="E305" s="22">
        <f>IF('Training Data'!$B302="A",1,0)</f>
        <v>0</v>
      </c>
      <c r="F305" s="37">
        <v>0</v>
      </c>
      <c r="G305" s="37">
        <v>0</v>
      </c>
      <c r="H305" s="37">
        <v>0</v>
      </c>
      <c r="I305" s="37">
        <v>0</v>
      </c>
      <c r="J305" s="37">
        <v>0</v>
      </c>
      <c r="K305" s="37">
        <v>0</v>
      </c>
      <c r="L305" s="37">
        <v>0</v>
      </c>
      <c r="M305" s="37">
        <v>0</v>
      </c>
      <c r="N305" s="37">
        <v>0</v>
      </c>
      <c r="O305" s="37">
        <v>0</v>
      </c>
      <c r="P305" s="37">
        <v>0</v>
      </c>
      <c r="Q305" s="37">
        <v>1</v>
      </c>
      <c r="R305" s="37">
        <v>0</v>
      </c>
      <c r="S305" s="37">
        <v>1</v>
      </c>
      <c r="T305" s="22">
        <v>1</v>
      </c>
      <c r="U305" s="24">
        <v>1</v>
      </c>
      <c r="V305" s="76">
        <v>1</v>
      </c>
      <c r="W305" s="71">
        <f t="shared" si="12"/>
        <v>1.3632147747970726</v>
      </c>
      <c r="X305" s="68">
        <f t="shared" si="13"/>
        <v>0.79628168609487993</v>
      </c>
      <c r="Y305" s="109">
        <f t="shared" si="14"/>
        <v>-0.22780227873383493</v>
      </c>
    </row>
    <row r="306" spans="2:25" x14ac:dyDescent="0.25">
      <c r="B306" s="26">
        <f>IF('Training Data'!A303="M",1,0)</f>
        <v>0</v>
      </c>
      <c r="C306" s="22">
        <f>IF('Training Data'!A303="F",1,0)</f>
        <v>1</v>
      </c>
      <c r="D306" s="26">
        <f>IF('Training Data'!$B303="H",1,0)</f>
        <v>1</v>
      </c>
      <c r="E306" s="22">
        <f>IF('Training Data'!$B303="A",1,0)</f>
        <v>0</v>
      </c>
      <c r="F306" s="37">
        <v>0</v>
      </c>
      <c r="G306" s="37">
        <v>0</v>
      </c>
      <c r="H306" s="37">
        <v>0</v>
      </c>
      <c r="I306" s="37">
        <v>0</v>
      </c>
      <c r="J306" s="37">
        <v>0</v>
      </c>
      <c r="K306" s="37">
        <v>0</v>
      </c>
      <c r="L306" s="37">
        <v>0</v>
      </c>
      <c r="M306" s="37">
        <v>0</v>
      </c>
      <c r="N306" s="37">
        <v>0</v>
      </c>
      <c r="O306" s="37">
        <v>0</v>
      </c>
      <c r="P306" s="37">
        <v>0</v>
      </c>
      <c r="Q306" s="37">
        <v>0</v>
      </c>
      <c r="R306" s="37">
        <v>1</v>
      </c>
      <c r="S306" s="37">
        <v>0</v>
      </c>
      <c r="T306" s="22">
        <v>0</v>
      </c>
      <c r="U306" s="24">
        <v>1</v>
      </c>
      <c r="V306" s="76">
        <v>1</v>
      </c>
      <c r="W306" s="71">
        <f t="shared" si="12"/>
        <v>0.72584973979466216</v>
      </c>
      <c r="X306" s="68">
        <f t="shared" si="13"/>
        <v>0.6738938666425579</v>
      </c>
      <c r="Y306" s="109">
        <f t="shared" si="14"/>
        <v>-0.39468264835857975</v>
      </c>
    </row>
    <row r="307" spans="2:25" x14ac:dyDescent="0.25">
      <c r="B307" s="26">
        <f>IF('Training Data'!A304="M",1,0)</f>
        <v>1</v>
      </c>
      <c r="C307" s="22">
        <f>IF('Training Data'!A304="F",1,0)</f>
        <v>0</v>
      </c>
      <c r="D307" s="26">
        <f>IF('Training Data'!$B304="H",1,0)</f>
        <v>1</v>
      </c>
      <c r="E307" s="22">
        <f>IF('Training Data'!$B304="A",1,0)</f>
        <v>0</v>
      </c>
      <c r="F307" s="37">
        <v>0</v>
      </c>
      <c r="G307" s="37">
        <v>0</v>
      </c>
      <c r="H307" s="37">
        <v>0</v>
      </c>
      <c r="I307" s="37">
        <v>0</v>
      </c>
      <c r="J307" s="37">
        <v>0</v>
      </c>
      <c r="K307" s="37">
        <v>0</v>
      </c>
      <c r="L307" s="37">
        <v>0</v>
      </c>
      <c r="M307" s="37">
        <v>0</v>
      </c>
      <c r="N307" s="37">
        <v>0</v>
      </c>
      <c r="O307" s="37">
        <v>0</v>
      </c>
      <c r="P307" s="37">
        <v>0</v>
      </c>
      <c r="Q307" s="37">
        <v>0</v>
      </c>
      <c r="R307" s="37">
        <v>0</v>
      </c>
      <c r="S307" s="37">
        <v>0</v>
      </c>
      <c r="T307" s="22">
        <v>0</v>
      </c>
      <c r="U307" s="24">
        <v>1</v>
      </c>
      <c r="V307" s="76">
        <v>1</v>
      </c>
      <c r="W307" s="71">
        <f t="shared" si="12"/>
        <v>-0.99751860137824089</v>
      </c>
      <c r="X307" s="68">
        <f t="shared" si="13"/>
        <v>0.26942957358099334</v>
      </c>
      <c r="Y307" s="109">
        <f t="shared" si="14"/>
        <v>-1.3114482453032696</v>
      </c>
    </row>
    <row r="308" spans="2:25" x14ac:dyDescent="0.25">
      <c r="B308" s="26">
        <f>IF('Training Data'!A305="M",1,0)</f>
        <v>0</v>
      </c>
      <c r="C308" s="22">
        <f>IF('Training Data'!A305="F",1,0)</f>
        <v>1</v>
      </c>
      <c r="D308" s="26">
        <f>IF('Training Data'!$B305="H",1,0)</f>
        <v>1</v>
      </c>
      <c r="E308" s="22">
        <f>IF('Training Data'!$B305="A",1,0)</f>
        <v>0</v>
      </c>
      <c r="F308" s="37">
        <v>1</v>
      </c>
      <c r="G308" s="37">
        <v>0</v>
      </c>
      <c r="H308" s="37">
        <v>0</v>
      </c>
      <c r="I308" s="37">
        <v>0</v>
      </c>
      <c r="J308" s="37">
        <v>0</v>
      </c>
      <c r="K308" s="37">
        <v>0</v>
      </c>
      <c r="L308" s="37">
        <v>0</v>
      </c>
      <c r="M308" s="37">
        <v>0</v>
      </c>
      <c r="N308" s="37">
        <v>0</v>
      </c>
      <c r="O308" s="37">
        <v>0</v>
      </c>
      <c r="P308" s="37">
        <v>0</v>
      </c>
      <c r="Q308" s="37">
        <v>0</v>
      </c>
      <c r="R308" s="37">
        <v>0</v>
      </c>
      <c r="S308" s="37">
        <v>0</v>
      </c>
      <c r="T308" s="22">
        <v>0</v>
      </c>
      <c r="U308" s="24">
        <v>1</v>
      </c>
      <c r="V308" s="76">
        <v>1</v>
      </c>
      <c r="W308" s="71">
        <f t="shared" si="12"/>
        <v>1.7619679032345594</v>
      </c>
      <c r="X308" s="68">
        <f t="shared" si="13"/>
        <v>0.85345595490275794</v>
      </c>
      <c r="Y308" s="109">
        <f t="shared" si="14"/>
        <v>-0.15846134334841586</v>
      </c>
    </row>
    <row r="309" spans="2:25" x14ac:dyDescent="0.25">
      <c r="B309" s="26">
        <f>IF('Training Data'!A306="M",1,0)</f>
        <v>1</v>
      </c>
      <c r="C309" s="22">
        <f>IF('Training Data'!A306="F",1,0)</f>
        <v>0</v>
      </c>
      <c r="D309" s="26">
        <f>IF('Training Data'!$B306="H",1,0)</f>
        <v>0</v>
      </c>
      <c r="E309" s="22">
        <f>IF('Training Data'!$B306="A",1,0)</f>
        <v>1</v>
      </c>
      <c r="F309" s="37">
        <v>0</v>
      </c>
      <c r="G309" s="37">
        <v>0</v>
      </c>
      <c r="H309" s="37">
        <v>0</v>
      </c>
      <c r="I309" s="37">
        <v>0</v>
      </c>
      <c r="J309" s="37">
        <v>0</v>
      </c>
      <c r="K309" s="37">
        <v>0</v>
      </c>
      <c r="L309" s="37">
        <v>0</v>
      </c>
      <c r="M309" s="37">
        <v>0</v>
      </c>
      <c r="N309" s="37">
        <v>0</v>
      </c>
      <c r="O309" s="37">
        <v>1</v>
      </c>
      <c r="P309" s="37">
        <v>0</v>
      </c>
      <c r="Q309" s="37">
        <v>0</v>
      </c>
      <c r="R309" s="37">
        <v>0</v>
      </c>
      <c r="S309" s="37">
        <v>0</v>
      </c>
      <c r="T309" s="22">
        <v>0</v>
      </c>
      <c r="U309" s="24">
        <v>1</v>
      </c>
      <c r="V309" s="76">
        <v>1</v>
      </c>
      <c r="W309" s="71">
        <f t="shared" si="12"/>
        <v>0.3909614264394905</v>
      </c>
      <c r="X309" s="68">
        <f t="shared" si="13"/>
        <v>0.5965141216988944</v>
      </c>
      <c r="Y309" s="109">
        <f t="shared" si="14"/>
        <v>-0.51665236345969578</v>
      </c>
    </row>
    <row r="310" spans="2:25" x14ac:dyDescent="0.25">
      <c r="B310" s="26">
        <f>IF('Training Data'!A307="M",1,0)</f>
        <v>1</v>
      </c>
      <c r="C310" s="22">
        <f>IF('Training Data'!A307="F",1,0)</f>
        <v>0</v>
      </c>
      <c r="D310" s="26">
        <f>IF('Training Data'!$B307="H",1,0)</f>
        <v>0</v>
      </c>
      <c r="E310" s="22">
        <f>IF('Training Data'!$B307="A",1,0)</f>
        <v>1</v>
      </c>
      <c r="F310" s="37">
        <v>0</v>
      </c>
      <c r="G310" s="37">
        <v>0</v>
      </c>
      <c r="H310" s="37">
        <v>0</v>
      </c>
      <c r="I310" s="37">
        <v>0</v>
      </c>
      <c r="J310" s="37">
        <v>1</v>
      </c>
      <c r="K310" s="37">
        <v>0</v>
      </c>
      <c r="L310" s="37">
        <v>0</v>
      </c>
      <c r="M310" s="37">
        <v>0</v>
      </c>
      <c r="N310" s="37">
        <v>0</v>
      </c>
      <c r="O310" s="37">
        <v>0</v>
      </c>
      <c r="P310" s="37">
        <v>0</v>
      </c>
      <c r="Q310" s="37">
        <v>0</v>
      </c>
      <c r="R310" s="37">
        <v>1</v>
      </c>
      <c r="S310" s="37">
        <v>0</v>
      </c>
      <c r="T310" s="22">
        <v>1</v>
      </c>
      <c r="U310" s="24">
        <v>1</v>
      </c>
      <c r="V310" s="76">
        <v>1</v>
      </c>
      <c r="W310" s="71">
        <f t="shared" si="12"/>
        <v>5.1142459338117856</v>
      </c>
      <c r="X310" s="68">
        <f t="shared" si="13"/>
        <v>0.99402540192498678</v>
      </c>
      <c r="Y310" s="109">
        <f t="shared" si="14"/>
        <v>-5.992517395567081E-3</v>
      </c>
    </row>
    <row r="311" spans="2:25" x14ac:dyDescent="0.25">
      <c r="B311" s="26">
        <f>IF('Training Data'!A308="M",1,0)</f>
        <v>0</v>
      </c>
      <c r="C311" s="22">
        <f>IF('Training Data'!A308="F",1,0)</f>
        <v>0</v>
      </c>
      <c r="D311" s="26">
        <f>IF('Training Data'!$B308="H",1,0)</f>
        <v>0</v>
      </c>
      <c r="E311" s="22">
        <f>IF('Training Data'!$B308="A",1,0)</f>
        <v>1</v>
      </c>
      <c r="F311" s="37">
        <v>0</v>
      </c>
      <c r="G311" s="37">
        <v>0</v>
      </c>
      <c r="H311" s="37">
        <v>0</v>
      </c>
      <c r="I311" s="37">
        <v>0</v>
      </c>
      <c r="J311" s="37">
        <v>0</v>
      </c>
      <c r="K311" s="37">
        <v>0</v>
      </c>
      <c r="L311" s="37">
        <v>0</v>
      </c>
      <c r="M311" s="37">
        <v>0</v>
      </c>
      <c r="N311" s="37">
        <v>0</v>
      </c>
      <c r="O311" s="37">
        <v>0</v>
      </c>
      <c r="P311" s="37">
        <v>0</v>
      </c>
      <c r="Q311" s="37">
        <v>0</v>
      </c>
      <c r="R311" s="37">
        <v>1</v>
      </c>
      <c r="S311" s="37">
        <v>0</v>
      </c>
      <c r="T311" s="22">
        <v>0</v>
      </c>
      <c r="U311" s="24">
        <v>1</v>
      </c>
      <c r="V311" s="76">
        <v>1</v>
      </c>
      <c r="W311" s="71">
        <f t="shared" si="12"/>
        <v>1.3719266469633833</v>
      </c>
      <c r="X311" s="68">
        <f t="shared" si="13"/>
        <v>0.79769125403061314</v>
      </c>
      <c r="Y311" s="109">
        <f t="shared" si="14"/>
        <v>-0.22603365610834336</v>
      </c>
    </row>
    <row r="312" spans="2:25" x14ac:dyDescent="0.25">
      <c r="B312" s="26">
        <f>IF('Training Data'!A309="M",1,0)</f>
        <v>0</v>
      </c>
      <c r="C312" s="22">
        <f>IF('Training Data'!A309="F",1,0)</f>
        <v>1</v>
      </c>
      <c r="D312" s="26">
        <f>IF('Training Data'!$B309="H",1,0)</f>
        <v>0</v>
      </c>
      <c r="E312" s="22">
        <f>IF('Training Data'!$B309="A",1,0)</f>
        <v>1</v>
      </c>
      <c r="F312" s="37">
        <v>0</v>
      </c>
      <c r="G312" s="37">
        <v>0</v>
      </c>
      <c r="H312" s="37">
        <v>0</v>
      </c>
      <c r="I312" s="37">
        <v>0</v>
      </c>
      <c r="J312" s="37">
        <v>0</v>
      </c>
      <c r="K312" s="37">
        <v>0</v>
      </c>
      <c r="L312" s="37">
        <v>0</v>
      </c>
      <c r="M312" s="37">
        <v>0</v>
      </c>
      <c r="N312" s="37">
        <v>0</v>
      </c>
      <c r="O312" s="37">
        <v>0</v>
      </c>
      <c r="P312" s="37">
        <v>0</v>
      </c>
      <c r="Q312" s="37">
        <v>0</v>
      </c>
      <c r="R312" s="37">
        <v>0</v>
      </c>
      <c r="S312" s="37">
        <v>0</v>
      </c>
      <c r="T312" s="22">
        <v>1</v>
      </c>
      <c r="U312" s="24">
        <v>1</v>
      </c>
      <c r="V312" s="76">
        <v>1</v>
      </c>
      <c r="W312" s="71">
        <f t="shared" si="12"/>
        <v>1.7064327114107942</v>
      </c>
      <c r="X312" s="68">
        <f t="shared" si="13"/>
        <v>0.84637301783204077</v>
      </c>
      <c r="Y312" s="109">
        <f t="shared" si="14"/>
        <v>-0.16679509712910301</v>
      </c>
    </row>
    <row r="313" spans="2:25" x14ac:dyDescent="0.25">
      <c r="B313" s="26">
        <f>IF('Training Data'!A310="M",1,0)</f>
        <v>1</v>
      </c>
      <c r="C313" s="22">
        <f>IF('Training Data'!A310="F",1,0)</f>
        <v>0</v>
      </c>
      <c r="D313" s="26">
        <f>IF('Training Data'!$B310="H",1,0)</f>
        <v>1</v>
      </c>
      <c r="E313" s="22">
        <f>IF('Training Data'!$B310="A",1,0)</f>
        <v>0</v>
      </c>
      <c r="F313" s="37">
        <v>0</v>
      </c>
      <c r="G313" s="37">
        <v>1</v>
      </c>
      <c r="H313" s="37">
        <v>0</v>
      </c>
      <c r="I313" s="37">
        <v>1</v>
      </c>
      <c r="J313" s="37">
        <v>1</v>
      </c>
      <c r="K313" s="37">
        <v>0</v>
      </c>
      <c r="L313" s="37">
        <v>0</v>
      </c>
      <c r="M313" s="37">
        <v>0</v>
      </c>
      <c r="N313" s="37">
        <v>0</v>
      </c>
      <c r="O313" s="37">
        <v>0</v>
      </c>
      <c r="P313" s="37">
        <v>0</v>
      </c>
      <c r="Q313" s="37">
        <v>0</v>
      </c>
      <c r="R313" s="37">
        <v>0</v>
      </c>
      <c r="S313" s="37">
        <v>0</v>
      </c>
      <c r="T313" s="22">
        <v>0</v>
      </c>
      <c r="U313" s="24">
        <v>1</v>
      </c>
      <c r="V313" s="76">
        <v>1</v>
      </c>
      <c r="W313" s="71">
        <f t="shared" si="12"/>
        <v>3.2802946743345625</v>
      </c>
      <c r="X313" s="68">
        <f t="shared" si="13"/>
        <v>0.9637465806910791</v>
      </c>
      <c r="Y313" s="109">
        <f t="shared" si="14"/>
        <v>-3.6926902031950988E-2</v>
      </c>
    </row>
    <row r="314" spans="2:25" x14ac:dyDescent="0.25">
      <c r="B314" s="26">
        <f>IF('Training Data'!A311="M",1,0)</f>
        <v>0</v>
      </c>
      <c r="C314" s="22">
        <f>IF('Training Data'!A311="F",1,0)</f>
        <v>1</v>
      </c>
      <c r="D314" s="26">
        <f>IF('Training Data'!$B311="H",1,0)</f>
        <v>1</v>
      </c>
      <c r="E314" s="22">
        <f>IF('Training Data'!$B311="A",1,0)</f>
        <v>0</v>
      </c>
      <c r="F314" s="37">
        <v>0</v>
      </c>
      <c r="G314" s="37">
        <v>0</v>
      </c>
      <c r="H314" s="37">
        <v>0</v>
      </c>
      <c r="I314" s="37">
        <v>0</v>
      </c>
      <c r="J314" s="37">
        <v>0</v>
      </c>
      <c r="K314" s="37">
        <v>0</v>
      </c>
      <c r="L314" s="37">
        <v>0</v>
      </c>
      <c r="M314" s="37">
        <v>0</v>
      </c>
      <c r="N314" s="37">
        <v>0</v>
      </c>
      <c r="O314" s="37">
        <v>0</v>
      </c>
      <c r="P314" s="37">
        <v>0</v>
      </c>
      <c r="Q314" s="37">
        <v>0</v>
      </c>
      <c r="R314" s="37">
        <v>1</v>
      </c>
      <c r="S314" s="37">
        <v>0</v>
      </c>
      <c r="T314" s="22">
        <v>0</v>
      </c>
      <c r="U314" s="24">
        <v>1</v>
      </c>
      <c r="V314" s="76">
        <v>1</v>
      </c>
      <c r="W314" s="71">
        <f t="shared" si="12"/>
        <v>0.72584973979466216</v>
      </c>
      <c r="X314" s="68">
        <f t="shared" si="13"/>
        <v>0.6738938666425579</v>
      </c>
      <c r="Y314" s="109">
        <f t="shared" si="14"/>
        <v>-0.39468264835857975</v>
      </c>
    </row>
    <row r="315" spans="2:25" x14ac:dyDescent="0.25">
      <c r="B315" s="26">
        <f>IF('Training Data'!A312="M",1,0)</f>
        <v>0</v>
      </c>
      <c r="C315" s="22">
        <f>IF('Training Data'!A312="F",1,0)</f>
        <v>0</v>
      </c>
      <c r="D315" s="26">
        <f>IF('Training Data'!$B312="H",1,0)</f>
        <v>0</v>
      </c>
      <c r="E315" s="22">
        <f>IF('Training Data'!$B312="A",1,0)</f>
        <v>1</v>
      </c>
      <c r="F315" s="37">
        <v>0</v>
      </c>
      <c r="G315" s="37">
        <v>0</v>
      </c>
      <c r="H315" s="37">
        <v>0</v>
      </c>
      <c r="I315" s="37">
        <v>1</v>
      </c>
      <c r="J315" s="37">
        <v>1</v>
      </c>
      <c r="K315" s="37">
        <v>0</v>
      </c>
      <c r="L315" s="37">
        <v>0</v>
      </c>
      <c r="M315" s="37">
        <v>0</v>
      </c>
      <c r="N315" s="37">
        <v>0</v>
      </c>
      <c r="O315" s="37">
        <v>0</v>
      </c>
      <c r="P315" s="37">
        <v>0</v>
      </c>
      <c r="Q315" s="37">
        <v>0</v>
      </c>
      <c r="R315" s="37">
        <v>1</v>
      </c>
      <c r="S315" s="37">
        <v>0</v>
      </c>
      <c r="T315" s="22">
        <v>0</v>
      </c>
      <c r="U315" s="24">
        <v>1</v>
      </c>
      <c r="V315" s="76">
        <v>1</v>
      </c>
      <c r="W315" s="71">
        <f t="shared" si="12"/>
        <v>7.9685749238771759</v>
      </c>
      <c r="X315" s="68">
        <f t="shared" si="13"/>
        <v>0.9996539478376143</v>
      </c>
      <c r="Y315" s="109">
        <f t="shared" si="14"/>
        <v>-3.4611205225232457E-4</v>
      </c>
    </row>
    <row r="316" spans="2:25" x14ac:dyDescent="0.25">
      <c r="B316" s="26">
        <f>IF('Training Data'!A313="M",1,0)</f>
        <v>0</v>
      </c>
      <c r="C316" s="22">
        <f>IF('Training Data'!A313="F",1,0)</f>
        <v>0</v>
      </c>
      <c r="D316" s="26">
        <f>IF('Training Data'!$B313="H",1,0)</f>
        <v>1</v>
      </c>
      <c r="E316" s="22">
        <f>IF('Training Data'!$B313="A",1,0)</f>
        <v>0</v>
      </c>
      <c r="F316" s="37">
        <v>1</v>
      </c>
      <c r="G316" s="37">
        <v>0</v>
      </c>
      <c r="H316" s="37">
        <v>1</v>
      </c>
      <c r="I316" s="37">
        <v>1</v>
      </c>
      <c r="J316" s="37">
        <v>0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1</v>
      </c>
      <c r="S316" s="37">
        <v>0</v>
      </c>
      <c r="T316" s="22">
        <v>0</v>
      </c>
      <c r="U316" s="24">
        <v>1</v>
      </c>
      <c r="V316" s="76">
        <v>1</v>
      </c>
      <c r="W316" s="71">
        <f t="shared" si="12"/>
        <v>5.5002930997822528</v>
      </c>
      <c r="X316" s="68">
        <f t="shared" si="13"/>
        <v>0.99593105021240291</v>
      </c>
      <c r="Y316" s="109">
        <f t="shared" si="14"/>
        <v>-4.0772504881916027E-3</v>
      </c>
    </row>
    <row r="317" spans="2:25" x14ac:dyDescent="0.25">
      <c r="B317" s="26">
        <f>IF('Training Data'!A314="M",1,0)</f>
        <v>1</v>
      </c>
      <c r="C317" s="22">
        <f>IF('Training Data'!A314="F",1,0)</f>
        <v>0</v>
      </c>
      <c r="D317" s="26">
        <f>IF('Training Data'!$B314="H",1,0)</f>
        <v>0</v>
      </c>
      <c r="E317" s="22">
        <f>IF('Training Data'!$B314="A",1,0)</f>
        <v>1</v>
      </c>
      <c r="F317" s="37">
        <v>1</v>
      </c>
      <c r="G317" s="37">
        <v>0</v>
      </c>
      <c r="H317" s="37">
        <v>0</v>
      </c>
      <c r="I317" s="37">
        <v>1</v>
      </c>
      <c r="J317" s="37">
        <v>0</v>
      </c>
      <c r="K317" s="37">
        <v>0</v>
      </c>
      <c r="L317" s="37">
        <v>0</v>
      </c>
      <c r="M317" s="37">
        <v>0</v>
      </c>
      <c r="N317" s="37">
        <v>0</v>
      </c>
      <c r="O317" s="37">
        <v>0</v>
      </c>
      <c r="P317" s="37">
        <v>0</v>
      </c>
      <c r="Q317" s="37">
        <v>1</v>
      </c>
      <c r="R317" s="37">
        <v>0</v>
      </c>
      <c r="S317" s="37">
        <v>0</v>
      </c>
      <c r="T317" s="22">
        <v>1</v>
      </c>
      <c r="U317" s="24">
        <v>1</v>
      </c>
      <c r="V317" s="76">
        <v>1</v>
      </c>
      <c r="W317" s="71">
        <f t="shared" si="12"/>
        <v>9.5302939194450502</v>
      </c>
      <c r="X317" s="68">
        <f t="shared" si="13"/>
        <v>0.9999273869960994</v>
      </c>
      <c r="Y317" s="109">
        <f t="shared" si="14"/>
        <v>-7.2615640352396849E-5</v>
      </c>
    </row>
    <row r="318" spans="2:25" x14ac:dyDescent="0.25">
      <c r="B318" s="26">
        <f>IF('Training Data'!A315="M",1,0)</f>
        <v>0</v>
      </c>
      <c r="C318" s="22">
        <f>IF('Training Data'!A315="F",1,0)</f>
        <v>1</v>
      </c>
      <c r="D318" s="26">
        <f>IF('Training Data'!$B315="H",1,0)</f>
        <v>0</v>
      </c>
      <c r="E318" s="22">
        <f>IF('Training Data'!$B315="A",1,0)</f>
        <v>1</v>
      </c>
      <c r="F318" s="37">
        <v>1</v>
      </c>
      <c r="G318" s="37">
        <v>0</v>
      </c>
      <c r="H318" s="37">
        <v>0</v>
      </c>
      <c r="I318" s="37">
        <v>0</v>
      </c>
      <c r="J318" s="37">
        <v>1</v>
      </c>
      <c r="K318" s="37">
        <v>0</v>
      </c>
      <c r="L318" s="37">
        <v>0</v>
      </c>
      <c r="M318" s="37">
        <v>0</v>
      </c>
      <c r="N318" s="37">
        <v>0</v>
      </c>
      <c r="O318" s="37">
        <v>1</v>
      </c>
      <c r="P318" s="37">
        <v>0</v>
      </c>
      <c r="Q318" s="37">
        <v>0</v>
      </c>
      <c r="R318" s="37">
        <v>0</v>
      </c>
      <c r="S318" s="37">
        <v>1</v>
      </c>
      <c r="T318" s="22">
        <v>0</v>
      </c>
      <c r="U318" s="24">
        <v>1</v>
      </c>
      <c r="V318" s="76">
        <v>1</v>
      </c>
      <c r="W318" s="71">
        <f t="shared" si="12"/>
        <v>4.091008392243431</v>
      </c>
      <c r="X318" s="68">
        <f t="shared" si="13"/>
        <v>0.98355267576251337</v>
      </c>
      <c r="Y318" s="109">
        <f t="shared" si="14"/>
        <v>-1.6584083093114658E-2</v>
      </c>
    </row>
    <row r="319" spans="2:25" x14ac:dyDescent="0.25">
      <c r="B319" s="26">
        <f>IF('Training Data'!A316="M",1,0)</f>
        <v>0</v>
      </c>
      <c r="C319" s="22">
        <f>IF('Training Data'!A316="F",1,0)</f>
        <v>1</v>
      </c>
      <c r="D319" s="26">
        <f>IF('Training Data'!$B316="H",1,0)</f>
        <v>1</v>
      </c>
      <c r="E319" s="22">
        <f>IF('Training Data'!$B316="A",1,0)</f>
        <v>0</v>
      </c>
      <c r="F319" s="37">
        <v>0</v>
      </c>
      <c r="G319" s="37">
        <v>0</v>
      </c>
      <c r="H319" s="37">
        <v>0</v>
      </c>
      <c r="I319" s="37">
        <v>0</v>
      </c>
      <c r="J319" s="37">
        <v>0</v>
      </c>
      <c r="K319" s="37">
        <v>0</v>
      </c>
      <c r="L319" s="37">
        <v>0</v>
      </c>
      <c r="M319" s="37">
        <v>0</v>
      </c>
      <c r="N319" s="37">
        <v>0</v>
      </c>
      <c r="O319" s="37">
        <v>0</v>
      </c>
      <c r="P319" s="37">
        <v>0</v>
      </c>
      <c r="Q319" s="37">
        <v>0</v>
      </c>
      <c r="R319" s="37">
        <v>1</v>
      </c>
      <c r="S319" s="37">
        <v>0</v>
      </c>
      <c r="T319" s="22">
        <v>0</v>
      </c>
      <c r="U319" s="24">
        <v>1</v>
      </c>
      <c r="V319" s="76">
        <v>1</v>
      </c>
      <c r="W319" s="71">
        <f t="shared" si="12"/>
        <v>0.72584973979466216</v>
      </c>
      <c r="X319" s="68">
        <f t="shared" si="13"/>
        <v>0.6738938666425579</v>
      </c>
      <c r="Y319" s="109">
        <f t="shared" si="14"/>
        <v>-0.39468264835857975</v>
      </c>
    </row>
    <row r="320" spans="2:25" x14ac:dyDescent="0.25">
      <c r="B320" s="26">
        <f>IF('Training Data'!A317="M",1,0)</f>
        <v>1</v>
      </c>
      <c r="C320" s="22">
        <f>IF('Training Data'!A317="F",1,0)</f>
        <v>0</v>
      </c>
      <c r="D320" s="26">
        <f>IF('Training Data'!$B317="H",1,0)</f>
        <v>0</v>
      </c>
      <c r="E320" s="22">
        <f>IF('Training Data'!$B317="A",1,0)</f>
        <v>1</v>
      </c>
      <c r="F320" s="37">
        <v>1</v>
      </c>
      <c r="G320" s="37">
        <v>0</v>
      </c>
      <c r="H320" s="37">
        <v>0</v>
      </c>
      <c r="I320" s="37">
        <v>0</v>
      </c>
      <c r="J320" s="37">
        <v>0</v>
      </c>
      <c r="K320" s="37">
        <v>0</v>
      </c>
      <c r="L320" s="37">
        <v>0</v>
      </c>
      <c r="M320" s="37">
        <v>0</v>
      </c>
      <c r="N320" s="37">
        <v>0</v>
      </c>
      <c r="O320" s="37">
        <v>0</v>
      </c>
      <c r="P320" s="37">
        <v>0</v>
      </c>
      <c r="Q320" s="37">
        <v>0</v>
      </c>
      <c r="R320" s="37">
        <v>0</v>
      </c>
      <c r="S320" s="37">
        <v>0</v>
      </c>
      <c r="T320" s="22">
        <v>0</v>
      </c>
      <c r="U320" s="24">
        <v>1</v>
      </c>
      <c r="V320" s="76">
        <v>1</v>
      </c>
      <c r="W320" s="71">
        <f t="shared" si="12"/>
        <v>1.5134727275470845</v>
      </c>
      <c r="X320" s="68">
        <f t="shared" si="13"/>
        <v>0.81957529475125024</v>
      </c>
      <c r="Y320" s="109">
        <f t="shared" si="14"/>
        <v>-0.19896900612776705</v>
      </c>
    </row>
    <row r="321" spans="2:25" x14ac:dyDescent="0.25">
      <c r="B321" s="26">
        <f>IF('Training Data'!A318="M",1,0)</f>
        <v>0</v>
      </c>
      <c r="C321" s="22">
        <f>IF('Training Data'!A318="F",1,0)</f>
        <v>1</v>
      </c>
      <c r="D321" s="26">
        <f>IF('Training Data'!$B318="H",1,0)</f>
        <v>1</v>
      </c>
      <c r="E321" s="22">
        <f>IF('Training Data'!$B318="A",1,0)</f>
        <v>0</v>
      </c>
      <c r="F321" s="37">
        <v>0</v>
      </c>
      <c r="G321" s="37">
        <v>0</v>
      </c>
      <c r="H321" s="37">
        <v>0</v>
      </c>
      <c r="I321" s="37">
        <v>0</v>
      </c>
      <c r="J321" s="37">
        <v>0</v>
      </c>
      <c r="K321" s="37">
        <v>0</v>
      </c>
      <c r="L321" s="37">
        <v>0</v>
      </c>
      <c r="M321" s="37">
        <v>0</v>
      </c>
      <c r="N321" s="37">
        <v>0</v>
      </c>
      <c r="O321" s="37">
        <v>0</v>
      </c>
      <c r="P321" s="37">
        <v>0</v>
      </c>
      <c r="Q321" s="37">
        <v>1</v>
      </c>
      <c r="R321" s="37">
        <v>0</v>
      </c>
      <c r="S321" s="37">
        <v>0</v>
      </c>
      <c r="T321" s="22">
        <v>1</v>
      </c>
      <c r="U321" s="24">
        <v>1</v>
      </c>
      <c r="V321" s="76">
        <v>1</v>
      </c>
      <c r="W321" s="71">
        <f t="shared" si="12"/>
        <v>3.3645127852881127</v>
      </c>
      <c r="X321" s="68">
        <f t="shared" si="13"/>
        <v>0.96657687422158323</v>
      </c>
      <c r="Y321" s="109">
        <f t="shared" si="14"/>
        <v>-3.3994444726400404E-2</v>
      </c>
    </row>
    <row r="322" spans="2:25" x14ac:dyDescent="0.25">
      <c r="B322" s="26">
        <f>IF('Training Data'!A319="M",1,0)</f>
        <v>1</v>
      </c>
      <c r="C322" s="22">
        <f>IF('Training Data'!A319="F",1,0)</f>
        <v>0</v>
      </c>
      <c r="D322" s="26">
        <f>IF('Training Data'!$B319="H",1,0)</f>
        <v>1</v>
      </c>
      <c r="E322" s="22">
        <f>IF('Training Data'!$B319="A",1,0)</f>
        <v>0</v>
      </c>
      <c r="F322" s="37">
        <v>0</v>
      </c>
      <c r="G322" s="37">
        <v>0</v>
      </c>
      <c r="H322" s="37">
        <v>0</v>
      </c>
      <c r="I322" s="37">
        <v>1</v>
      </c>
      <c r="J322" s="37">
        <v>0</v>
      </c>
      <c r="K322" s="37">
        <v>0</v>
      </c>
      <c r="L322" s="37">
        <v>0</v>
      </c>
      <c r="M322" s="37">
        <v>1</v>
      </c>
      <c r="N322" s="37">
        <v>0</v>
      </c>
      <c r="O322" s="37">
        <v>0</v>
      </c>
      <c r="P322" s="37">
        <v>0</v>
      </c>
      <c r="Q322" s="37">
        <v>0</v>
      </c>
      <c r="R322" s="37">
        <v>0</v>
      </c>
      <c r="S322" s="37">
        <v>0</v>
      </c>
      <c r="T322" s="22">
        <v>1</v>
      </c>
      <c r="U322" s="24">
        <v>1</v>
      </c>
      <c r="V322" s="76">
        <v>1</v>
      </c>
      <c r="W322" s="71">
        <f t="shared" si="12"/>
        <v>7.1492814195673464</v>
      </c>
      <c r="X322" s="68">
        <f t="shared" si="13"/>
        <v>0.99921518814145593</v>
      </c>
      <c r="Y322" s="109">
        <f t="shared" si="14"/>
        <v>-7.8511998459525518E-4</v>
      </c>
    </row>
    <row r="323" spans="2:25" x14ac:dyDescent="0.25">
      <c r="B323" s="26">
        <f>IF('Training Data'!A320="M",1,0)</f>
        <v>1</v>
      </c>
      <c r="C323" s="22">
        <f>IF('Training Data'!A320="F",1,0)</f>
        <v>0</v>
      </c>
      <c r="D323" s="26">
        <f>IF('Training Data'!$B320="H",1,0)</f>
        <v>1</v>
      </c>
      <c r="E323" s="22">
        <f>IF('Training Data'!$B320="A",1,0)</f>
        <v>0</v>
      </c>
      <c r="F323" s="37">
        <v>0</v>
      </c>
      <c r="G323" s="37">
        <v>0</v>
      </c>
      <c r="H323" s="37">
        <v>0</v>
      </c>
      <c r="I323" s="37">
        <v>1</v>
      </c>
      <c r="J323" s="37">
        <v>0</v>
      </c>
      <c r="K323" s="37">
        <v>0</v>
      </c>
      <c r="L323" s="37">
        <v>0</v>
      </c>
      <c r="M323" s="37">
        <v>0</v>
      </c>
      <c r="N323" s="37">
        <v>0</v>
      </c>
      <c r="O323" s="37">
        <v>1</v>
      </c>
      <c r="P323" s="37">
        <v>0</v>
      </c>
      <c r="Q323" s="37">
        <v>0</v>
      </c>
      <c r="R323" s="37">
        <v>0</v>
      </c>
      <c r="S323" s="37">
        <v>0</v>
      </c>
      <c r="T323" s="22">
        <v>0</v>
      </c>
      <c r="U323" s="24">
        <v>1</v>
      </c>
      <c r="V323" s="76">
        <v>1</v>
      </c>
      <c r="W323" s="71">
        <f t="shared" si="12"/>
        <v>4.2942464073585782</v>
      </c>
      <c r="X323" s="68">
        <f t="shared" si="13"/>
        <v>0.98653687725300065</v>
      </c>
      <c r="Y323" s="109">
        <f t="shared" si="14"/>
        <v>-1.3554572309384118E-2</v>
      </c>
    </row>
    <row r="324" spans="2:25" x14ac:dyDescent="0.25">
      <c r="B324" s="26">
        <f>IF('Training Data'!A321="M",1,0)</f>
        <v>0</v>
      </c>
      <c r="C324" s="22">
        <f>IF('Training Data'!A321="F",1,0)</f>
        <v>1</v>
      </c>
      <c r="D324" s="26">
        <f>IF('Training Data'!$B321="H",1,0)</f>
        <v>1</v>
      </c>
      <c r="E324" s="22">
        <f>IF('Training Data'!$B321="A",1,0)</f>
        <v>0</v>
      </c>
      <c r="F324" s="37">
        <v>0</v>
      </c>
      <c r="G324" s="37">
        <v>1</v>
      </c>
      <c r="H324" s="37">
        <v>0</v>
      </c>
      <c r="I324" s="37">
        <v>0</v>
      </c>
      <c r="J324" s="37">
        <v>0</v>
      </c>
      <c r="K324" s="37">
        <v>0</v>
      </c>
      <c r="L324" s="37">
        <v>0</v>
      </c>
      <c r="M324" s="37">
        <v>0</v>
      </c>
      <c r="N324" s="37">
        <v>0</v>
      </c>
      <c r="O324" s="37">
        <v>0</v>
      </c>
      <c r="P324" s="37">
        <v>0</v>
      </c>
      <c r="Q324" s="37">
        <v>0</v>
      </c>
      <c r="R324" s="37">
        <v>0</v>
      </c>
      <c r="S324" s="37">
        <v>0</v>
      </c>
      <c r="T324" s="22">
        <v>0</v>
      </c>
      <c r="U324" s="24">
        <v>1</v>
      </c>
      <c r="V324" s="76">
        <v>1</v>
      </c>
      <c r="W324" s="71">
        <f t="shared" si="12"/>
        <v>-2.8972157390945337</v>
      </c>
      <c r="X324" s="68">
        <f t="shared" si="13"/>
        <v>5.2291370778160387E-2</v>
      </c>
      <c r="Y324" s="109">
        <f t="shared" si="14"/>
        <v>-2.9509239162058254</v>
      </c>
    </row>
    <row r="325" spans="2:25" x14ac:dyDescent="0.25">
      <c r="B325" s="26">
        <f>IF('Training Data'!A322="M",1,0)</f>
        <v>1</v>
      </c>
      <c r="C325" s="22">
        <f>IF('Training Data'!A322="F",1,0)</f>
        <v>0</v>
      </c>
      <c r="D325" s="26">
        <f>IF('Training Data'!$B322="H",1,0)</f>
        <v>0</v>
      </c>
      <c r="E325" s="22">
        <f>IF('Training Data'!$B322="A",1,0)</f>
        <v>1</v>
      </c>
      <c r="F325" s="37">
        <v>1</v>
      </c>
      <c r="G325" s="37">
        <v>0</v>
      </c>
      <c r="H325" s="37">
        <v>0</v>
      </c>
      <c r="I325" s="37">
        <v>0</v>
      </c>
      <c r="J325" s="37">
        <v>0</v>
      </c>
      <c r="K325" s="37">
        <v>0</v>
      </c>
      <c r="L325" s="37">
        <v>0</v>
      </c>
      <c r="M325" s="37">
        <v>0</v>
      </c>
      <c r="N325" s="37">
        <v>0</v>
      </c>
      <c r="O325" s="37">
        <v>0</v>
      </c>
      <c r="P325" s="37">
        <v>0</v>
      </c>
      <c r="Q325" s="37">
        <v>0</v>
      </c>
      <c r="R325" s="37">
        <v>0</v>
      </c>
      <c r="S325" s="37">
        <v>0</v>
      </c>
      <c r="T325" s="22">
        <v>0</v>
      </c>
      <c r="U325" s="24">
        <v>1</v>
      </c>
      <c r="V325" s="76">
        <v>1</v>
      </c>
      <c r="W325" s="71">
        <f t="shared" ref="W325:W388" si="15">SUMPRODUCT($B$2:$U$2,B325:U325)</f>
        <v>1.5134727275470845</v>
      </c>
      <c r="X325" s="68">
        <f t="shared" si="13"/>
        <v>0.81957529475125024</v>
      </c>
      <c r="Y325" s="109">
        <f t="shared" si="14"/>
        <v>-0.19896900612776705</v>
      </c>
    </row>
    <row r="326" spans="2:25" x14ac:dyDescent="0.25">
      <c r="B326" s="26">
        <f>IF('Training Data'!A323="M",1,0)</f>
        <v>0</v>
      </c>
      <c r="C326" s="22">
        <f>IF('Training Data'!A323="F",1,0)</f>
        <v>0</v>
      </c>
      <c r="D326" s="26">
        <f>IF('Training Data'!$B323="H",1,0)</f>
        <v>0</v>
      </c>
      <c r="E326" s="22">
        <f>IF('Training Data'!$B323="A",1,0)</f>
        <v>1</v>
      </c>
      <c r="F326" s="37">
        <v>0</v>
      </c>
      <c r="G326" s="37">
        <v>1</v>
      </c>
      <c r="H326" s="37">
        <v>0</v>
      </c>
      <c r="I326" s="37">
        <v>0</v>
      </c>
      <c r="J326" s="37">
        <v>0</v>
      </c>
      <c r="K326" s="37">
        <v>0</v>
      </c>
      <c r="L326" s="37">
        <v>0</v>
      </c>
      <c r="M326" s="37">
        <v>0</v>
      </c>
      <c r="N326" s="37">
        <v>0</v>
      </c>
      <c r="O326" s="37">
        <v>0</v>
      </c>
      <c r="P326" s="37">
        <v>0</v>
      </c>
      <c r="Q326" s="37">
        <v>0</v>
      </c>
      <c r="R326" s="37">
        <v>1</v>
      </c>
      <c r="S326" s="37">
        <v>0</v>
      </c>
      <c r="T326" s="22">
        <v>0</v>
      </c>
      <c r="U326" s="24">
        <v>1</v>
      </c>
      <c r="V326" s="76">
        <v>1</v>
      </c>
      <c r="W326" s="71">
        <f t="shared" si="15"/>
        <v>-0.94690835423760644</v>
      </c>
      <c r="X326" s="68">
        <f t="shared" ref="X326:X389" si="16">EXP(W326)/(1+EXP(W326))</f>
        <v>0.27950700174702658</v>
      </c>
      <c r="Y326" s="109">
        <f t="shared" ref="Y326:Y389" si="17">IFERROR(V326*LN(X326)+(1-V326)*LN(1-X326),0)</f>
        <v>-1.2747279357274921</v>
      </c>
    </row>
    <row r="327" spans="2:25" x14ac:dyDescent="0.25">
      <c r="B327" s="26">
        <f>IF('Training Data'!A324="M",1,0)</f>
        <v>0</v>
      </c>
      <c r="C327" s="22">
        <f>IF('Training Data'!A324="F",1,0)</f>
        <v>1</v>
      </c>
      <c r="D327" s="26">
        <f>IF('Training Data'!$B324="H",1,0)</f>
        <v>0</v>
      </c>
      <c r="E327" s="22">
        <f>IF('Training Data'!$B324="A",1,0)</f>
        <v>1</v>
      </c>
      <c r="F327" s="37">
        <v>0</v>
      </c>
      <c r="G327" s="37">
        <v>0</v>
      </c>
      <c r="H327" s="37">
        <v>0</v>
      </c>
      <c r="I327" s="37">
        <v>0</v>
      </c>
      <c r="J327" s="37">
        <v>0</v>
      </c>
      <c r="K327" s="37">
        <v>0</v>
      </c>
      <c r="L327" s="37">
        <v>0</v>
      </c>
      <c r="M327" s="37">
        <v>0</v>
      </c>
      <c r="N327" s="37">
        <v>0</v>
      </c>
      <c r="O327" s="37">
        <v>0</v>
      </c>
      <c r="P327" s="37">
        <v>0</v>
      </c>
      <c r="Q327" s="37">
        <v>0</v>
      </c>
      <c r="R327" s="37">
        <v>0</v>
      </c>
      <c r="S327" s="37">
        <v>0</v>
      </c>
      <c r="T327" s="22">
        <v>0</v>
      </c>
      <c r="U327" s="24">
        <v>1</v>
      </c>
      <c r="V327" s="76">
        <v>1</v>
      </c>
      <c r="W327" s="71">
        <f t="shared" si="15"/>
        <v>-0.40773805009632147</v>
      </c>
      <c r="X327" s="68">
        <f t="shared" si="16"/>
        <v>0.39945461811977878</v>
      </c>
      <c r="Y327" s="109">
        <f t="shared" si="17"/>
        <v>-0.91765511692482471</v>
      </c>
    </row>
    <row r="328" spans="2:25" x14ac:dyDescent="0.25">
      <c r="B328" s="26">
        <f>IF('Training Data'!A325="M",1,0)</f>
        <v>0</v>
      </c>
      <c r="C328" s="22">
        <f>IF('Training Data'!A325="F",1,0)</f>
        <v>1</v>
      </c>
      <c r="D328" s="26">
        <f>IF('Training Data'!$B325="H",1,0)</f>
        <v>0</v>
      </c>
      <c r="E328" s="22">
        <f>IF('Training Data'!$B325="A",1,0)</f>
        <v>0</v>
      </c>
      <c r="F328" s="37">
        <v>0</v>
      </c>
      <c r="G328" s="37">
        <v>0</v>
      </c>
      <c r="H328" s="37">
        <v>0</v>
      </c>
      <c r="I328" s="37">
        <v>1</v>
      </c>
      <c r="J328" s="37">
        <v>0</v>
      </c>
      <c r="K328" s="37">
        <v>0</v>
      </c>
      <c r="L328" s="37">
        <v>0</v>
      </c>
      <c r="M328" s="37">
        <v>0</v>
      </c>
      <c r="N328" s="37">
        <v>0</v>
      </c>
      <c r="O328" s="37">
        <v>0</v>
      </c>
      <c r="P328" s="37">
        <v>0</v>
      </c>
      <c r="Q328" s="37">
        <v>1</v>
      </c>
      <c r="R328" s="37">
        <v>1</v>
      </c>
      <c r="S328" s="37">
        <v>0</v>
      </c>
      <c r="T328" s="22">
        <v>0</v>
      </c>
      <c r="U328" s="24">
        <v>1</v>
      </c>
      <c r="V328" s="76">
        <v>1</v>
      </c>
      <c r="W328" s="71">
        <f t="shared" si="15"/>
        <v>7.2692022943157131</v>
      </c>
      <c r="X328" s="68">
        <f t="shared" si="16"/>
        <v>0.99930381749993413</v>
      </c>
      <c r="Y328" s="109">
        <f t="shared" si="17"/>
        <v>-6.9642494763426637E-4</v>
      </c>
    </row>
    <row r="329" spans="2:25" x14ac:dyDescent="0.25">
      <c r="B329" s="26">
        <f>IF('Training Data'!A326="M",1,0)</f>
        <v>0</v>
      </c>
      <c r="C329" s="22">
        <f>IF('Training Data'!A326="F",1,0)</f>
        <v>1</v>
      </c>
      <c r="D329" s="26">
        <f>IF('Training Data'!$B326="H",1,0)</f>
        <v>1</v>
      </c>
      <c r="E329" s="22">
        <f>IF('Training Data'!$B326="A",1,0)</f>
        <v>0</v>
      </c>
      <c r="F329" s="37">
        <v>0</v>
      </c>
      <c r="G329" s="37">
        <v>0</v>
      </c>
      <c r="H329" s="37">
        <v>0</v>
      </c>
      <c r="I329" s="37">
        <v>0</v>
      </c>
      <c r="J329" s="37">
        <v>1</v>
      </c>
      <c r="K329" s="37">
        <v>0</v>
      </c>
      <c r="L329" s="37">
        <v>0</v>
      </c>
      <c r="M329" s="37">
        <v>1</v>
      </c>
      <c r="N329" s="37">
        <v>0</v>
      </c>
      <c r="O329" s="37">
        <v>1</v>
      </c>
      <c r="P329" s="37">
        <v>0</v>
      </c>
      <c r="Q329" s="37">
        <v>0</v>
      </c>
      <c r="R329" s="37">
        <v>0</v>
      </c>
      <c r="S329" s="37">
        <v>0</v>
      </c>
      <c r="T329" s="22">
        <v>0</v>
      </c>
      <c r="U329" s="24">
        <v>1</v>
      </c>
      <c r="V329" s="76">
        <v>1</v>
      </c>
      <c r="W329" s="71">
        <f t="shared" si="15"/>
        <v>5.1208788010466098</v>
      </c>
      <c r="X329" s="68">
        <f t="shared" si="16"/>
        <v>0.99406466507352476</v>
      </c>
      <c r="Y329" s="109">
        <f t="shared" si="17"/>
        <v>-5.9530190356136478E-3</v>
      </c>
    </row>
    <row r="330" spans="2:25" x14ac:dyDescent="0.25">
      <c r="B330" s="26">
        <f>IF('Training Data'!A327="M",1,0)</f>
        <v>1</v>
      </c>
      <c r="C330" s="22">
        <f>IF('Training Data'!A327="F",1,0)</f>
        <v>0</v>
      </c>
      <c r="D330" s="26">
        <f>IF('Training Data'!$B327="H",1,0)</f>
        <v>0</v>
      </c>
      <c r="E330" s="22">
        <f>IF('Training Data'!$B327="A",1,0)</f>
        <v>0</v>
      </c>
      <c r="F330" s="37">
        <v>0</v>
      </c>
      <c r="G330" s="37">
        <v>0</v>
      </c>
      <c r="H330" s="37">
        <v>0</v>
      </c>
      <c r="I330" s="37">
        <v>0</v>
      </c>
      <c r="J330" s="37">
        <v>0</v>
      </c>
      <c r="K330" s="37">
        <v>0</v>
      </c>
      <c r="L330" s="37">
        <v>0</v>
      </c>
      <c r="M330" s="37">
        <v>0</v>
      </c>
      <c r="N330" s="37">
        <v>0</v>
      </c>
      <c r="O330" s="37">
        <v>0</v>
      </c>
      <c r="P330" s="37">
        <v>0</v>
      </c>
      <c r="Q330" s="37">
        <v>0</v>
      </c>
      <c r="R330" s="37">
        <v>0</v>
      </c>
      <c r="S330" s="37">
        <v>0</v>
      </c>
      <c r="T330" s="22">
        <v>1</v>
      </c>
      <c r="U330" s="24">
        <v>1</v>
      </c>
      <c r="V330" s="76">
        <v>1</v>
      </c>
      <c r="W330" s="71">
        <f t="shared" si="15"/>
        <v>1.7573542842590748</v>
      </c>
      <c r="X330" s="68">
        <f t="shared" si="16"/>
        <v>0.85287799324478863</v>
      </c>
      <c r="Y330" s="109">
        <f t="shared" si="17"/>
        <v>-0.15913877425893558</v>
      </c>
    </row>
    <row r="331" spans="2:25" x14ac:dyDescent="0.25">
      <c r="B331" s="26">
        <f>IF('Training Data'!A328="M",1,0)</f>
        <v>0</v>
      </c>
      <c r="C331" s="22">
        <f>IF('Training Data'!A328="F",1,0)</f>
        <v>1</v>
      </c>
      <c r="D331" s="26">
        <f>IF('Training Data'!$B328="H",1,0)</f>
        <v>1</v>
      </c>
      <c r="E331" s="22">
        <f>IF('Training Data'!$B328="A",1,0)</f>
        <v>0</v>
      </c>
      <c r="F331" s="37">
        <v>0</v>
      </c>
      <c r="G331" s="37">
        <v>0</v>
      </c>
      <c r="H331" s="37">
        <v>0</v>
      </c>
      <c r="I331" s="37">
        <v>0</v>
      </c>
      <c r="J331" s="37">
        <v>0</v>
      </c>
      <c r="K331" s="37">
        <v>1</v>
      </c>
      <c r="L331" s="37">
        <v>0</v>
      </c>
      <c r="M331" s="37">
        <v>0</v>
      </c>
      <c r="N331" s="37">
        <v>0</v>
      </c>
      <c r="O331" s="37">
        <v>0</v>
      </c>
      <c r="P331" s="37">
        <v>0</v>
      </c>
      <c r="Q331" s="37">
        <v>0</v>
      </c>
      <c r="R331" s="37">
        <v>1</v>
      </c>
      <c r="S331" s="37">
        <v>0</v>
      </c>
      <c r="T331" s="22">
        <v>0</v>
      </c>
      <c r="U331" s="24">
        <v>1</v>
      </c>
      <c r="V331" s="76">
        <v>1</v>
      </c>
      <c r="W331" s="71">
        <f t="shared" si="15"/>
        <v>3.7853580086435432</v>
      </c>
      <c r="X331" s="68">
        <f t="shared" si="16"/>
        <v>0.9778031505188427</v>
      </c>
      <c r="Y331" s="109">
        <f t="shared" si="17"/>
        <v>-2.2446906794467359E-2</v>
      </c>
    </row>
    <row r="332" spans="2:25" x14ac:dyDescent="0.25">
      <c r="B332" s="26">
        <f>IF('Training Data'!A329="M",1,0)</f>
        <v>0</v>
      </c>
      <c r="C332" s="22">
        <f>IF('Training Data'!A329="F",1,0)</f>
        <v>1</v>
      </c>
      <c r="D332" s="26">
        <f>IF('Training Data'!$B329="H",1,0)</f>
        <v>0</v>
      </c>
      <c r="E332" s="22">
        <f>IF('Training Data'!$B329="A",1,0)</f>
        <v>1</v>
      </c>
      <c r="F332" s="37">
        <v>0</v>
      </c>
      <c r="G332" s="37">
        <v>0</v>
      </c>
      <c r="H332" s="37">
        <v>0</v>
      </c>
      <c r="I332" s="37">
        <v>0</v>
      </c>
      <c r="J332" s="37">
        <v>1</v>
      </c>
      <c r="K332" s="37">
        <v>1</v>
      </c>
      <c r="L332" s="37">
        <v>0</v>
      </c>
      <c r="M332" s="37">
        <v>0</v>
      </c>
      <c r="N332" s="37">
        <v>0</v>
      </c>
      <c r="O332" s="37">
        <v>0</v>
      </c>
      <c r="P332" s="37">
        <v>0</v>
      </c>
      <c r="Q332" s="37">
        <v>0</v>
      </c>
      <c r="R332" s="37">
        <v>1</v>
      </c>
      <c r="S332" s="37">
        <v>0</v>
      </c>
      <c r="T332" s="22">
        <v>0</v>
      </c>
      <c r="U332" s="24">
        <v>1</v>
      </c>
      <c r="V332" s="76">
        <v>1</v>
      </c>
      <c r="W332" s="71">
        <f t="shared" si="15"/>
        <v>6.478721304638249</v>
      </c>
      <c r="X332" s="68">
        <f t="shared" si="16"/>
        <v>0.99846658177223635</v>
      </c>
      <c r="Y332" s="109">
        <f t="shared" si="17"/>
        <v>-1.5345951167568231E-3</v>
      </c>
    </row>
    <row r="333" spans="2:25" x14ac:dyDescent="0.25">
      <c r="B333" s="26">
        <f>IF('Training Data'!A330="M",1,0)</f>
        <v>0</v>
      </c>
      <c r="C333" s="22">
        <f>IF('Training Data'!A330="F",1,0)</f>
        <v>1</v>
      </c>
      <c r="D333" s="26">
        <f>IF('Training Data'!$B330="H",1,0)</f>
        <v>1</v>
      </c>
      <c r="E333" s="22">
        <f>IF('Training Data'!$B330="A",1,0)</f>
        <v>0</v>
      </c>
      <c r="F333" s="37">
        <v>0</v>
      </c>
      <c r="G333" s="37">
        <v>0</v>
      </c>
      <c r="H333" s="37">
        <v>0</v>
      </c>
      <c r="I333" s="37">
        <v>0</v>
      </c>
      <c r="J333" s="37">
        <v>0</v>
      </c>
      <c r="K333" s="37">
        <v>0</v>
      </c>
      <c r="L333" s="37">
        <v>0</v>
      </c>
      <c r="M333" s="37">
        <v>0</v>
      </c>
      <c r="N333" s="37">
        <v>0</v>
      </c>
      <c r="O333" s="37">
        <v>1</v>
      </c>
      <c r="P333" s="37">
        <v>0</v>
      </c>
      <c r="Q333" s="37">
        <v>0</v>
      </c>
      <c r="R333" s="37">
        <v>0</v>
      </c>
      <c r="S333" s="37">
        <v>0</v>
      </c>
      <c r="T333" s="22">
        <v>0</v>
      </c>
      <c r="U333" s="24">
        <v>1</v>
      </c>
      <c r="V333" s="76">
        <v>1</v>
      </c>
      <c r="W333" s="71">
        <f t="shared" si="15"/>
        <v>0.63945660212696542</v>
      </c>
      <c r="X333" s="68">
        <f t="shared" si="16"/>
        <v>0.65463061444716186</v>
      </c>
      <c r="Y333" s="109">
        <f t="shared" si="17"/>
        <v>-0.42368414983394898</v>
      </c>
    </row>
    <row r="334" spans="2:25" x14ac:dyDescent="0.25">
      <c r="B334" s="26">
        <f>IF('Training Data'!A331="M",1,0)</f>
        <v>0</v>
      </c>
      <c r="C334" s="22">
        <f>IF('Training Data'!A331="F",1,0)</f>
        <v>0</v>
      </c>
      <c r="D334" s="26">
        <f>IF('Training Data'!$B331="H",1,0)</f>
        <v>1</v>
      </c>
      <c r="E334" s="22">
        <f>IF('Training Data'!$B331="A",1,0)</f>
        <v>0</v>
      </c>
      <c r="F334" s="37">
        <v>0</v>
      </c>
      <c r="G334" s="37">
        <v>0</v>
      </c>
      <c r="H334" s="37">
        <v>0</v>
      </c>
      <c r="I334" s="37">
        <v>0</v>
      </c>
      <c r="J334" s="37">
        <v>0</v>
      </c>
      <c r="K334" s="37">
        <v>0</v>
      </c>
      <c r="L334" s="37">
        <v>0</v>
      </c>
      <c r="M334" s="37">
        <v>1</v>
      </c>
      <c r="N334" s="37">
        <v>0</v>
      </c>
      <c r="O334" s="37">
        <v>0</v>
      </c>
      <c r="P334" s="37">
        <v>0</v>
      </c>
      <c r="Q334" s="37">
        <v>0</v>
      </c>
      <c r="R334" s="37">
        <v>1</v>
      </c>
      <c r="S334" s="37">
        <v>0</v>
      </c>
      <c r="T334" s="22">
        <v>0</v>
      </c>
      <c r="U334" s="24">
        <v>1</v>
      </c>
      <c r="V334" s="76">
        <v>1</v>
      </c>
      <c r="W334" s="71">
        <f t="shared" si="15"/>
        <v>3.1599855498883227</v>
      </c>
      <c r="X334" s="68">
        <f t="shared" si="16"/>
        <v>0.95930038225427217</v>
      </c>
      <c r="Y334" s="109">
        <f t="shared" si="17"/>
        <v>-4.1551028686228474E-2</v>
      </c>
    </row>
    <row r="335" spans="2:25" x14ac:dyDescent="0.25">
      <c r="B335" s="26">
        <f>IF('Training Data'!A332="M",1,0)</f>
        <v>1</v>
      </c>
      <c r="C335" s="22">
        <f>IF('Training Data'!A332="F",1,0)</f>
        <v>0</v>
      </c>
      <c r="D335" s="26">
        <f>IF('Training Data'!$B332="H",1,0)</f>
        <v>1</v>
      </c>
      <c r="E335" s="22">
        <f>IF('Training Data'!$B332="A",1,0)</f>
        <v>0</v>
      </c>
      <c r="F335" s="37">
        <v>0</v>
      </c>
      <c r="G335" s="37">
        <v>0</v>
      </c>
      <c r="H335" s="37">
        <v>0</v>
      </c>
      <c r="I335" s="37">
        <v>1</v>
      </c>
      <c r="J335" s="37">
        <v>0</v>
      </c>
      <c r="K335" s="37">
        <v>0</v>
      </c>
      <c r="L335" s="37">
        <v>0</v>
      </c>
      <c r="M335" s="37">
        <v>0</v>
      </c>
      <c r="N335" s="37">
        <v>0</v>
      </c>
      <c r="O335" s="37">
        <v>0</v>
      </c>
      <c r="P335" s="37">
        <v>0</v>
      </c>
      <c r="Q335" s="37">
        <v>1</v>
      </c>
      <c r="R335" s="37">
        <v>1</v>
      </c>
      <c r="S335" s="37">
        <v>0</v>
      </c>
      <c r="T335" s="22">
        <v>0</v>
      </c>
      <c r="U335" s="24">
        <v>1</v>
      </c>
      <c r="V335" s="76">
        <v>1</v>
      </c>
      <c r="W335" s="71">
        <f t="shared" si="15"/>
        <v>6.2093623067008163</v>
      </c>
      <c r="X335" s="68">
        <f t="shared" si="16"/>
        <v>0.99799351492670874</v>
      </c>
      <c r="Y335" s="109">
        <f t="shared" si="17"/>
        <v>-2.0085007612157466E-3</v>
      </c>
    </row>
    <row r="336" spans="2:25" x14ac:dyDescent="0.25">
      <c r="B336" s="26">
        <f>IF('Training Data'!A333="M",1,0)</f>
        <v>0</v>
      </c>
      <c r="C336" s="22">
        <f>IF('Training Data'!A333="F",1,0)</f>
        <v>1</v>
      </c>
      <c r="D336" s="26">
        <f>IF('Training Data'!$B333="H",1,0)</f>
        <v>1</v>
      </c>
      <c r="E336" s="22">
        <f>IF('Training Data'!$B333="A",1,0)</f>
        <v>0</v>
      </c>
      <c r="F336" s="37">
        <v>0</v>
      </c>
      <c r="G336" s="37">
        <v>0</v>
      </c>
      <c r="H336" s="37">
        <v>0</v>
      </c>
      <c r="I336" s="37">
        <v>0</v>
      </c>
      <c r="J336" s="37">
        <v>0</v>
      </c>
      <c r="K336" s="37">
        <v>1</v>
      </c>
      <c r="L336" s="37">
        <v>1</v>
      </c>
      <c r="M336" s="37">
        <v>0</v>
      </c>
      <c r="N336" s="37">
        <v>0</v>
      </c>
      <c r="O336" s="37">
        <v>0</v>
      </c>
      <c r="P336" s="37">
        <v>0</v>
      </c>
      <c r="Q336" s="37">
        <v>0</v>
      </c>
      <c r="R336" s="37">
        <v>0</v>
      </c>
      <c r="S336" s="37">
        <v>0</v>
      </c>
      <c r="T336" s="22">
        <v>0</v>
      </c>
      <c r="U336" s="24">
        <v>1</v>
      </c>
      <c r="V336" s="76">
        <v>1</v>
      </c>
      <c r="W336" s="71">
        <f t="shared" si="15"/>
        <v>3.9150162974522416</v>
      </c>
      <c r="X336" s="68">
        <f t="shared" si="16"/>
        <v>0.9804496153740806</v>
      </c>
      <c r="Y336" s="109">
        <f t="shared" si="17"/>
        <v>-1.9744021331980572E-2</v>
      </c>
    </row>
    <row r="337" spans="2:25" x14ac:dyDescent="0.25">
      <c r="B337" s="26">
        <f>IF('Training Data'!A334="M",1,0)</f>
        <v>0</v>
      </c>
      <c r="C337" s="22">
        <f>IF('Training Data'!A334="F",1,0)</f>
        <v>0</v>
      </c>
      <c r="D337" s="26">
        <f>IF('Training Data'!$B334="H",1,0)</f>
        <v>1</v>
      </c>
      <c r="E337" s="22">
        <f>IF('Training Data'!$B334="A",1,0)</f>
        <v>0</v>
      </c>
      <c r="F337" s="37">
        <v>0</v>
      </c>
      <c r="G337" s="37">
        <v>0</v>
      </c>
      <c r="H337" s="37">
        <v>0</v>
      </c>
      <c r="I337" s="37">
        <v>0</v>
      </c>
      <c r="J337" s="37">
        <v>1</v>
      </c>
      <c r="K337" s="37">
        <v>0</v>
      </c>
      <c r="L337" s="37">
        <v>0</v>
      </c>
      <c r="M337" s="37">
        <v>0</v>
      </c>
      <c r="N337" s="37">
        <v>0</v>
      </c>
      <c r="O337" s="37">
        <v>0</v>
      </c>
      <c r="P337" s="37">
        <v>0</v>
      </c>
      <c r="Q337" s="37">
        <v>0</v>
      </c>
      <c r="R337" s="37">
        <v>0</v>
      </c>
      <c r="S337" s="37">
        <v>0</v>
      </c>
      <c r="T337" s="22">
        <v>1</v>
      </c>
      <c r="U337" s="24">
        <v>1</v>
      </c>
      <c r="V337" s="76">
        <v>1</v>
      </c>
      <c r="W337" s="71">
        <f t="shared" si="15"/>
        <v>4.5339448511825537</v>
      </c>
      <c r="X337" s="68">
        <f t="shared" si="16"/>
        <v>0.98937585286989072</v>
      </c>
      <c r="Y337" s="109">
        <f t="shared" si="17"/>
        <v>-1.0680986318283714E-2</v>
      </c>
    </row>
    <row r="338" spans="2:25" x14ac:dyDescent="0.25">
      <c r="B338" s="26">
        <f>IF('Training Data'!A335="M",1,0)</f>
        <v>1</v>
      </c>
      <c r="C338" s="22">
        <f>IF('Training Data'!A335="F",1,0)</f>
        <v>0</v>
      </c>
      <c r="D338" s="26">
        <f>IF('Training Data'!$B335="H",1,0)</f>
        <v>1</v>
      </c>
      <c r="E338" s="22">
        <f>IF('Training Data'!$B335="A",1,0)</f>
        <v>0</v>
      </c>
      <c r="F338" s="37">
        <v>0</v>
      </c>
      <c r="G338" s="37">
        <v>0</v>
      </c>
      <c r="H338" s="37">
        <v>0</v>
      </c>
      <c r="I338" s="37">
        <v>1</v>
      </c>
      <c r="J338" s="37">
        <v>1</v>
      </c>
      <c r="K338" s="37">
        <v>0</v>
      </c>
      <c r="L338" s="37">
        <v>0</v>
      </c>
      <c r="M338" s="37">
        <v>0</v>
      </c>
      <c r="N338" s="37">
        <v>0</v>
      </c>
      <c r="O338" s="37">
        <v>0</v>
      </c>
      <c r="P338" s="37">
        <v>0</v>
      </c>
      <c r="Q338" s="37">
        <v>0</v>
      </c>
      <c r="R338" s="37">
        <v>0</v>
      </c>
      <c r="S338" s="37">
        <v>0</v>
      </c>
      <c r="T338" s="22">
        <v>0</v>
      </c>
      <c r="U338" s="24">
        <v>1</v>
      </c>
      <c r="V338" s="76">
        <v>1</v>
      </c>
      <c r="W338" s="71">
        <f t="shared" si="15"/>
        <v>5.5991296755355524</v>
      </c>
      <c r="X338" s="68">
        <f t="shared" si="16"/>
        <v>0.99631256404955248</v>
      </c>
      <c r="Y338" s="109">
        <f t="shared" si="17"/>
        <v>-3.6942513016643619E-3</v>
      </c>
    </row>
    <row r="339" spans="2:25" x14ac:dyDescent="0.25">
      <c r="B339" s="26">
        <f>IF('Training Data'!A336="M",1,0)</f>
        <v>0</v>
      </c>
      <c r="C339" s="22">
        <f>IF('Training Data'!A336="F",1,0)</f>
        <v>0</v>
      </c>
      <c r="D339" s="26">
        <f>IF('Training Data'!$B336="H",1,0)</f>
        <v>0</v>
      </c>
      <c r="E339" s="22">
        <f>IF('Training Data'!$B336="A",1,0)</f>
        <v>1</v>
      </c>
      <c r="F339" s="37">
        <v>0</v>
      </c>
      <c r="G339" s="37">
        <v>0</v>
      </c>
      <c r="H339" s="37">
        <v>0</v>
      </c>
      <c r="I339" s="37">
        <v>0</v>
      </c>
      <c r="J339" s="37">
        <v>0</v>
      </c>
      <c r="K339" s="37">
        <v>0</v>
      </c>
      <c r="L339" s="37">
        <v>0</v>
      </c>
      <c r="M339" s="37">
        <v>0</v>
      </c>
      <c r="N339" s="37">
        <v>0</v>
      </c>
      <c r="O339" s="37">
        <v>0</v>
      </c>
      <c r="P339" s="37">
        <v>0</v>
      </c>
      <c r="Q339" s="37">
        <v>0</v>
      </c>
      <c r="R339" s="37">
        <v>0</v>
      </c>
      <c r="S339" s="37">
        <v>0</v>
      </c>
      <c r="T339" s="22">
        <v>0</v>
      </c>
      <c r="U339" s="24">
        <v>1</v>
      </c>
      <c r="V339" s="76">
        <v>1</v>
      </c>
      <c r="W339" s="71">
        <f t="shared" si="15"/>
        <v>6.7696169275177409E-2</v>
      </c>
      <c r="X339" s="68">
        <f t="shared" si="16"/>
        <v>0.51691758202804816</v>
      </c>
      <c r="Y339" s="109">
        <f t="shared" si="17"/>
        <v>-0.65987183298824148</v>
      </c>
    </row>
    <row r="340" spans="2:25" x14ac:dyDescent="0.25">
      <c r="B340" s="26">
        <f>IF('Training Data'!A337="M",1,0)</f>
        <v>0</v>
      </c>
      <c r="C340" s="22">
        <f>IF('Training Data'!A337="F",1,0)</f>
        <v>0</v>
      </c>
      <c r="D340" s="26">
        <f>IF('Training Data'!$B337="H",1,0)</f>
        <v>0</v>
      </c>
      <c r="E340" s="22">
        <f>IF('Training Data'!$B337="A",1,0)</f>
        <v>1</v>
      </c>
      <c r="F340" s="37">
        <v>0</v>
      </c>
      <c r="G340" s="37">
        <v>0</v>
      </c>
      <c r="H340" s="37">
        <v>0</v>
      </c>
      <c r="I340" s="37">
        <v>0</v>
      </c>
      <c r="J340" s="37">
        <v>0</v>
      </c>
      <c r="K340" s="37">
        <v>0</v>
      </c>
      <c r="L340" s="37">
        <v>0</v>
      </c>
      <c r="M340" s="37">
        <v>0</v>
      </c>
      <c r="N340" s="37">
        <v>0</v>
      </c>
      <c r="O340" s="37">
        <v>0</v>
      </c>
      <c r="P340" s="37">
        <v>0</v>
      </c>
      <c r="Q340" s="37">
        <v>0</v>
      </c>
      <c r="R340" s="37">
        <v>0</v>
      </c>
      <c r="S340" s="37">
        <v>0</v>
      </c>
      <c r="T340" s="22">
        <v>1</v>
      </c>
      <c r="U340" s="24">
        <v>1</v>
      </c>
      <c r="V340" s="76">
        <v>1</v>
      </c>
      <c r="W340" s="71">
        <f t="shared" si="15"/>
        <v>2.1818669307822933</v>
      </c>
      <c r="X340" s="68">
        <f t="shared" si="16"/>
        <v>0.89860929596761874</v>
      </c>
      <c r="Y340" s="109">
        <f t="shared" si="17"/>
        <v>-0.10690693745453961</v>
      </c>
    </row>
    <row r="341" spans="2:25" x14ac:dyDescent="0.25">
      <c r="B341" s="26">
        <f>IF('Training Data'!A338="M",1,0)</f>
        <v>0</v>
      </c>
      <c r="C341" s="22">
        <f>IF('Training Data'!A338="F",1,0)</f>
        <v>1</v>
      </c>
      <c r="D341" s="26">
        <f>IF('Training Data'!$B338="H",1,0)</f>
        <v>0</v>
      </c>
      <c r="E341" s="22">
        <f>IF('Training Data'!$B338="A",1,0)</f>
        <v>1</v>
      </c>
      <c r="F341" s="37">
        <v>1</v>
      </c>
      <c r="G341" s="37">
        <v>0</v>
      </c>
      <c r="H341" s="37">
        <v>0</v>
      </c>
      <c r="I341" s="37">
        <v>0</v>
      </c>
      <c r="J341" s="37">
        <v>0</v>
      </c>
      <c r="K341" s="37">
        <v>0</v>
      </c>
      <c r="L341" s="37">
        <v>0</v>
      </c>
      <c r="M341" s="37">
        <v>0</v>
      </c>
      <c r="N341" s="37">
        <v>0</v>
      </c>
      <c r="O341" s="37">
        <v>0</v>
      </c>
      <c r="P341" s="37">
        <v>0</v>
      </c>
      <c r="Q341" s="37">
        <v>0</v>
      </c>
      <c r="R341" s="37">
        <v>1</v>
      </c>
      <c r="S341" s="37">
        <v>0</v>
      </c>
      <c r="T341" s="22">
        <v>0</v>
      </c>
      <c r="U341" s="24">
        <v>1</v>
      </c>
      <c r="V341" s="76">
        <v>1</v>
      </c>
      <c r="W341" s="71">
        <f t="shared" si="15"/>
        <v>3.2368410687199876</v>
      </c>
      <c r="X341" s="68">
        <f t="shared" si="16"/>
        <v>0.96219737544522144</v>
      </c>
      <c r="Y341" s="109">
        <f t="shared" si="17"/>
        <v>-3.8535677380843188E-2</v>
      </c>
    </row>
    <row r="342" spans="2:25" x14ac:dyDescent="0.25">
      <c r="B342" s="26">
        <f>IF('Training Data'!A339="M",1,0)</f>
        <v>0</v>
      </c>
      <c r="C342" s="22">
        <f>IF('Training Data'!A339="F",1,0)</f>
        <v>1</v>
      </c>
      <c r="D342" s="26">
        <f>IF('Training Data'!$B339="H",1,0)</f>
        <v>0</v>
      </c>
      <c r="E342" s="22">
        <f>IF('Training Data'!$B339="A",1,0)</f>
        <v>1</v>
      </c>
      <c r="F342" s="37">
        <v>0</v>
      </c>
      <c r="G342" s="37">
        <v>0</v>
      </c>
      <c r="H342" s="37">
        <v>0</v>
      </c>
      <c r="I342" s="37">
        <v>0</v>
      </c>
      <c r="J342" s="37">
        <v>1</v>
      </c>
      <c r="K342" s="37">
        <v>0</v>
      </c>
      <c r="L342" s="37">
        <v>0</v>
      </c>
      <c r="M342" s="37">
        <v>0</v>
      </c>
      <c r="N342" s="37">
        <v>0</v>
      </c>
      <c r="O342" s="37">
        <v>0</v>
      </c>
      <c r="P342" s="37">
        <v>0</v>
      </c>
      <c r="Q342" s="37">
        <v>0</v>
      </c>
      <c r="R342" s="37">
        <v>0</v>
      </c>
      <c r="S342" s="37">
        <v>0</v>
      </c>
      <c r="T342" s="22">
        <v>0</v>
      </c>
      <c r="U342" s="24">
        <v>1</v>
      </c>
      <c r="V342" s="76">
        <v>1</v>
      </c>
      <c r="W342" s="71">
        <f t="shared" si="15"/>
        <v>2.1149825581011616</v>
      </c>
      <c r="X342" s="68">
        <f t="shared" si="16"/>
        <v>0.89235089813400892</v>
      </c>
      <c r="Y342" s="109">
        <f t="shared" si="17"/>
        <v>-0.11389584019884755</v>
      </c>
    </row>
    <row r="343" spans="2:25" x14ac:dyDescent="0.25">
      <c r="B343" s="26">
        <f>IF('Training Data'!A340="M",1,0)</f>
        <v>1</v>
      </c>
      <c r="C343" s="22">
        <f>IF('Training Data'!A340="F",1,0)</f>
        <v>0</v>
      </c>
      <c r="D343" s="26">
        <f>IF('Training Data'!$B340="H",1,0)</f>
        <v>0</v>
      </c>
      <c r="E343" s="22">
        <f>IF('Training Data'!$B340="A",1,0)</f>
        <v>1</v>
      </c>
      <c r="F343" s="37">
        <v>1</v>
      </c>
      <c r="G343" s="37">
        <v>0</v>
      </c>
      <c r="H343" s="37">
        <v>0</v>
      </c>
      <c r="I343" s="37">
        <v>0</v>
      </c>
      <c r="J343" s="37">
        <v>0</v>
      </c>
      <c r="K343" s="37">
        <v>0</v>
      </c>
      <c r="L343" s="37">
        <v>0</v>
      </c>
      <c r="M343" s="37">
        <v>0</v>
      </c>
      <c r="N343" s="37">
        <v>0</v>
      </c>
      <c r="O343" s="37">
        <v>1</v>
      </c>
      <c r="P343" s="37">
        <v>0</v>
      </c>
      <c r="Q343" s="37">
        <v>1</v>
      </c>
      <c r="R343" s="37">
        <v>0</v>
      </c>
      <c r="S343" s="37">
        <v>0</v>
      </c>
      <c r="T343" s="22">
        <v>0</v>
      </c>
      <c r="U343" s="24">
        <v>1</v>
      </c>
      <c r="V343" s="76">
        <v>1</v>
      </c>
      <c r="W343" s="71">
        <f t="shared" si="15"/>
        <v>4.5600328292421342</v>
      </c>
      <c r="X343" s="68">
        <f t="shared" si="16"/>
        <v>0.98964659884956652</v>
      </c>
      <c r="Y343" s="109">
        <f t="shared" si="17"/>
        <v>-1.0407370441789035E-2</v>
      </c>
    </row>
    <row r="344" spans="2:25" x14ac:dyDescent="0.25">
      <c r="B344" s="26">
        <f>IF('Training Data'!A341="M",1,0)</f>
        <v>0</v>
      </c>
      <c r="C344" s="22">
        <f>IF('Training Data'!A341="F",1,0)</f>
        <v>1</v>
      </c>
      <c r="D344" s="26">
        <f>IF('Training Data'!$B341="H",1,0)</f>
        <v>1</v>
      </c>
      <c r="E344" s="22">
        <f>IF('Training Data'!$B341="A",1,0)</f>
        <v>0</v>
      </c>
      <c r="F344" s="37">
        <v>0</v>
      </c>
      <c r="G344" s="37">
        <v>0</v>
      </c>
      <c r="H344" s="37">
        <v>0</v>
      </c>
      <c r="I344" s="37">
        <v>0</v>
      </c>
      <c r="J344" s="37">
        <v>1</v>
      </c>
      <c r="K344" s="37">
        <v>0</v>
      </c>
      <c r="L344" s="37">
        <v>0</v>
      </c>
      <c r="M344" s="37">
        <v>0</v>
      </c>
      <c r="N344" s="37">
        <v>0</v>
      </c>
      <c r="O344" s="37">
        <v>0</v>
      </c>
      <c r="P344" s="37">
        <v>0</v>
      </c>
      <c r="Q344" s="37">
        <v>0</v>
      </c>
      <c r="R344" s="37">
        <v>1</v>
      </c>
      <c r="S344" s="37">
        <v>0</v>
      </c>
      <c r="T344" s="22">
        <v>0</v>
      </c>
      <c r="U344" s="24">
        <v>1</v>
      </c>
      <c r="V344" s="76">
        <v>1</v>
      </c>
      <c r="W344" s="71">
        <f t="shared" si="15"/>
        <v>3.2485703479921453</v>
      </c>
      <c r="X344" s="68">
        <f t="shared" si="16"/>
        <v>0.96262170613091413</v>
      </c>
      <c r="Y344" s="109">
        <f t="shared" si="17"/>
        <v>-3.8094772885840698E-2</v>
      </c>
    </row>
    <row r="345" spans="2:25" x14ac:dyDescent="0.25">
      <c r="B345" s="26">
        <f>IF('Training Data'!A342="M",1,0)</f>
        <v>0</v>
      </c>
      <c r="C345" s="22">
        <f>IF('Training Data'!A342="F",1,0)</f>
        <v>1</v>
      </c>
      <c r="D345" s="26">
        <f>IF('Training Data'!$B342="H",1,0)</f>
        <v>1</v>
      </c>
      <c r="E345" s="22">
        <f>IF('Training Data'!$B342="A",1,0)</f>
        <v>0</v>
      </c>
      <c r="F345" s="37">
        <v>1</v>
      </c>
      <c r="G345" s="37">
        <v>0</v>
      </c>
      <c r="H345" s="37">
        <v>0</v>
      </c>
      <c r="I345" s="37">
        <v>0</v>
      </c>
      <c r="J345" s="37">
        <v>0</v>
      </c>
      <c r="K345" s="37">
        <v>0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1</v>
      </c>
      <c r="R345" s="37">
        <v>0</v>
      </c>
      <c r="S345" s="37">
        <v>0</v>
      </c>
      <c r="T345" s="22">
        <v>0</v>
      </c>
      <c r="U345" s="24">
        <v>1</v>
      </c>
      <c r="V345" s="76">
        <v>1</v>
      </c>
      <c r="W345" s="71">
        <f t="shared" si="15"/>
        <v>3.5906906649091002</v>
      </c>
      <c r="X345" s="68">
        <f t="shared" si="16"/>
        <v>0.97316092640717744</v>
      </c>
      <c r="Y345" s="109">
        <f t="shared" si="17"/>
        <v>-2.7205818480946817E-2</v>
      </c>
    </row>
    <row r="346" spans="2:25" x14ac:dyDescent="0.25">
      <c r="B346" s="26">
        <f>IF('Training Data'!A343="M",1,0)</f>
        <v>0</v>
      </c>
      <c r="C346" s="22">
        <f>IF('Training Data'!A343="F",1,0)</f>
        <v>1</v>
      </c>
      <c r="D346" s="26">
        <f>IF('Training Data'!$B343="H",1,0)</f>
        <v>0</v>
      </c>
      <c r="E346" s="22">
        <f>IF('Training Data'!$B343="A",1,0)</f>
        <v>0</v>
      </c>
      <c r="F346" s="37">
        <v>0</v>
      </c>
      <c r="G346" s="37">
        <v>0</v>
      </c>
      <c r="H346" s="37">
        <v>0</v>
      </c>
      <c r="I346" s="37">
        <v>1</v>
      </c>
      <c r="J346" s="37">
        <v>0</v>
      </c>
      <c r="K346" s="37">
        <v>0</v>
      </c>
      <c r="L346" s="37">
        <v>0</v>
      </c>
      <c r="M346" s="37">
        <v>0</v>
      </c>
      <c r="N346" s="37">
        <v>0</v>
      </c>
      <c r="O346" s="37">
        <v>0</v>
      </c>
      <c r="P346" s="37">
        <v>0</v>
      </c>
      <c r="Q346" s="37">
        <v>0</v>
      </c>
      <c r="R346" s="37">
        <v>0</v>
      </c>
      <c r="S346" s="37">
        <v>0</v>
      </c>
      <c r="T346" s="22">
        <v>1</v>
      </c>
      <c r="U346" s="24">
        <v>1</v>
      </c>
      <c r="V346" s="76">
        <v>1</v>
      </c>
      <c r="W346" s="71">
        <f t="shared" si="15"/>
        <v>6.2504198164600826</v>
      </c>
      <c r="X346" s="68">
        <f t="shared" si="16"/>
        <v>0.99807407248432511</v>
      </c>
      <c r="Y346" s="109">
        <f t="shared" si="17"/>
        <v>-1.9277844987322689E-3</v>
      </c>
    </row>
    <row r="347" spans="2:25" x14ac:dyDescent="0.25">
      <c r="B347" s="26">
        <f>IF('Training Data'!A344="M",1,0)</f>
        <v>0</v>
      </c>
      <c r="C347" s="22">
        <f>IF('Training Data'!A344="F",1,0)</f>
        <v>1</v>
      </c>
      <c r="D347" s="26">
        <f>IF('Training Data'!$B344="H",1,0)</f>
        <v>0</v>
      </c>
      <c r="E347" s="22">
        <f>IF('Training Data'!$B344="A",1,0)</f>
        <v>0</v>
      </c>
      <c r="F347" s="37">
        <v>0</v>
      </c>
      <c r="G347" s="37">
        <v>0</v>
      </c>
      <c r="H347" s="37">
        <v>0</v>
      </c>
      <c r="I347" s="37">
        <v>0</v>
      </c>
      <c r="J347" s="37">
        <v>0</v>
      </c>
      <c r="K347" s="37">
        <v>0</v>
      </c>
      <c r="L347" s="37">
        <v>0</v>
      </c>
      <c r="M347" s="37">
        <v>0</v>
      </c>
      <c r="N347" s="37">
        <v>0</v>
      </c>
      <c r="O347" s="37">
        <v>0</v>
      </c>
      <c r="P347" s="37">
        <v>0</v>
      </c>
      <c r="Q347" s="37">
        <v>0</v>
      </c>
      <c r="R347" s="37">
        <v>0</v>
      </c>
      <c r="S347" s="37">
        <v>0</v>
      </c>
      <c r="T347" s="22">
        <v>0</v>
      </c>
      <c r="U347" s="24">
        <v>1</v>
      </c>
      <c r="V347" s="76">
        <v>1</v>
      </c>
      <c r="W347" s="71">
        <f t="shared" si="15"/>
        <v>6.2321386236656118E-2</v>
      </c>
      <c r="X347" s="68">
        <f t="shared" si="16"/>
        <v>0.51557530573634103</v>
      </c>
      <c r="Y347" s="109">
        <f t="shared" si="17"/>
        <v>-0.66247190329149219</v>
      </c>
    </row>
    <row r="348" spans="2:25" x14ac:dyDescent="0.25">
      <c r="B348" s="26">
        <f>IF('Training Data'!A345="M",1,0)</f>
        <v>1</v>
      </c>
      <c r="C348" s="22">
        <f>IF('Training Data'!A345="F",1,0)</f>
        <v>0</v>
      </c>
      <c r="D348" s="26">
        <f>IF('Training Data'!$B345="H",1,0)</f>
        <v>0</v>
      </c>
      <c r="E348" s="22">
        <f>IF('Training Data'!$B345="A",1,0)</f>
        <v>1</v>
      </c>
      <c r="F348" s="37">
        <v>0</v>
      </c>
      <c r="G348" s="37">
        <v>0</v>
      </c>
      <c r="H348" s="37">
        <v>0</v>
      </c>
      <c r="I348" s="37">
        <v>1</v>
      </c>
      <c r="J348" s="37">
        <v>0</v>
      </c>
      <c r="K348" s="37">
        <v>0</v>
      </c>
      <c r="L348" s="37">
        <v>0</v>
      </c>
      <c r="M348" s="37">
        <v>1</v>
      </c>
      <c r="N348" s="37">
        <v>0</v>
      </c>
      <c r="O348" s="37">
        <v>0</v>
      </c>
      <c r="P348" s="37">
        <v>0</v>
      </c>
      <c r="Q348" s="37">
        <v>0</v>
      </c>
      <c r="R348" s="37">
        <v>1</v>
      </c>
      <c r="S348" s="37">
        <v>0</v>
      </c>
      <c r="T348" s="22">
        <v>0</v>
      </c>
      <c r="U348" s="24">
        <v>1</v>
      </c>
      <c r="V348" s="76">
        <v>1</v>
      </c>
      <c r="W348" s="71">
        <f t="shared" si="15"/>
        <v>6.5099838235456584</v>
      </c>
      <c r="X348" s="68">
        <f t="shared" si="16"/>
        <v>0.99851370854889676</v>
      </c>
      <c r="Y348" s="109">
        <f t="shared" si="17"/>
        <v>-1.4873970779002842E-3</v>
      </c>
    </row>
    <row r="349" spans="2:25" x14ac:dyDescent="0.25">
      <c r="B349" s="26">
        <f>IF('Training Data'!A346="M",1,0)</f>
        <v>0</v>
      </c>
      <c r="C349" s="22">
        <f>IF('Training Data'!A346="F",1,0)</f>
        <v>1</v>
      </c>
      <c r="D349" s="26">
        <f>IF('Training Data'!$B346="H",1,0)</f>
        <v>0</v>
      </c>
      <c r="E349" s="22">
        <f>IF('Training Data'!$B346="A",1,0)</f>
        <v>1</v>
      </c>
      <c r="F349" s="37">
        <v>0</v>
      </c>
      <c r="G349" s="37">
        <v>1</v>
      </c>
      <c r="H349" s="37">
        <v>0</v>
      </c>
      <c r="I349" s="37">
        <v>0</v>
      </c>
      <c r="J349" s="37">
        <v>0</v>
      </c>
      <c r="K349" s="37">
        <v>0</v>
      </c>
      <c r="L349" s="37">
        <v>0</v>
      </c>
      <c r="M349" s="37">
        <v>0</v>
      </c>
      <c r="N349" s="37">
        <v>0</v>
      </c>
      <c r="O349" s="37">
        <v>0</v>
      </c>
      <c r="P349" s="37">
        <v>0</v>
      </c>
      <c r="Q349" s="37">
        <v>0</v>
      </c>
      <c r="R349" s="37">
        <v>0</v>
      </c>
      <c r="S349" s="37">
        <v>0</v>
      </c>
      <c r="T349" s="22">
        <v>0</v>
      </c>
      <c r="U349" s="24">
        <v>1</v>
      </c>
      <c r="V349" s="76">
        <v>1</v>
      </c>
      <c r="W349" s="71">
        <f t="shared" si="15"/>
        <v>-2.7265730512973114</v>
      </c>
      <c r="X349" s="68">
        <f t="shared" si="16"/>
        <v>6.14234317633E-2</v>
      </c>
      <c r="Y349" s="109">
        <f t="shared" si="17"/>
        <v>-2.7899638918198204</v>
      </c>
    </row>
    <row r="350" spans="2:25" x14ac:dyDescent="0.25">
      <c r="B350" s="26">
        <f>IF('Training Data'!A347="M",1,0)</f>
        <v>0</v>
      </c>
      <c r="C350" s="22">
        <f>IF('Training Data'!A347="F",1,0)</f>
        <v>1</v>
      </c>
      <c r="D350" s="26">
        <f>IF('Training Data'!$B347="H",1,0)</f>
        <v>0</v>
      </c>
      <c r="E350" s="22">
        <f>IF('Training Data'!$B347="A",1,0)</f>
        <v>1</v>
      </c>
      <c r="F350" s="37">
        <v>0</v>
      </c>
      <c r="G350" s="37">
        <v>0</v>
      </c>
      <c r="H350" s="37">
        <v>0</v>
      </c>
      <c r="I350" s="37">
        <v>0</v>
      </c>
      <c r="J350" s="37">
        <v>0</v>
      </c>
      <c r="K350" s="37">
        <v>0</v>
      </c>
      <c r="L350" s="37">
        <v>0</v>
      </c>
      <c r="M350" s="37">
        <v>0</v>
      </c>
      <c r="N350" s="37">
        <v>0</v>
      </c>
      <c r="O350" s="37">
        <v>0</v>
      </c>
      <c r="P350" s="37">
        <v>0</v>
      </c>
      <c r="Q350" s="37">
        <v>0</v>
      </c>
      <c r="R350" s="37">
        <v>0</v>
      </c>
      <c r="S350" s="37">
        <v>0</v>
      </c>
      <c r="T350" s="22">
        <v>1</v>
      </c>
      <c r="U350" s="24">
        <v>1</v>
      </c>
      <c r="V350" s="76">
        <v>1</v>
      </c>
      <c r="W350" s="71">
        <f t="shared" si="15"/>
        <v>1.7064327114107942</v>
      </c>
      <c r="X350" s="68">
        <f t="shared" si="16"/>
        <v>0.84637301783204077</v>
      </c>
      <c r="Y350" s="109">
        <f t="shared" si="17"/>
        <v>-0.16679509712910301</v>
      </c>
    </row>
    <row r="351" spans="2:25" x14ac:dyDescent="0.25">
      <c r="B351" s="26">
        <f>IF('Training Data'!A348="M",1,0)</f>
        <v>0</v>
      </c>
      <c r="C351" s="22">
        <f>IF('Training Data'!A348="F",1,0)</f>
        <v>1</v>
      </c>
      <c r="D351" s="26">
        <f>IF('Training Data'!$B348="H",1,0)</f>
        <v>1</v>
      </c>
      <c r="E351" s="22">
        <f>IF('Training Data'!$B348="A",1,0)</f>
        <v>0</v>
      </c>
      <c r="F351" s="37">
        <v>0</v>
      </c>
      <c r="G351" s="37">
        <v>0</v>
      </c>
      <c r="H351" s="37">
        <v>0</v>
      </c>
      <c r="I351" s="37">
        <v>0</v>
      </c>
      <c r="J351" s="37">
        <v>0</v>
      </c>
      <c r="K351" s="37">
        <v>0</v>
      </c>
      <c r="L351" s="37">
        <v>0</v>
      </c>
      <c r="M351" s="37">
        <v>0</v>
      </c>
      <c r="N351" s="37">
        <v>0</v>
      </c>
      <c r="O351" s="37">
        <v>0</v>
      </c>
      <c r="P351" s="37">
        <v>0</v>
      </c>
      <c r="Q351" s="37">
        <v>0</v>
      </c>
      <c r="R351" s="37">
        <v>0</v>
      </c>
      <c r="S351" s="37">
        <v>0</v>
      </c>
      <c r="T351" s="22">
        <v>0</v>
      </c>
      <c r="U351" s="24">
        <v>1</v>
      </c>
      <c r="V351" s="76">
        <v>1</v>
      </c>
      <c r="W351" s="71">
        <f t="shared" si="15"/>
        <v>-0.57838073789354372</v>
      </c>
      <c r="X351" s="68">
        <f t="shared" si="16"/>
        <v>0.35930527090202441</v>
      </c>
      <c r="Y351" s="109">
        <f t="shared" si="17"/>
        <v>-1.0235829150509108</v>
      </c>
    </row>
    <row r="352" spans="2:25" x14ac:dyDescent="0.25">
      <c r="B352" s="26">
        <f>IF('Training Data'!A349="M",1,0)</f>
        <v>1</v>
      </c>
      <c r="C352" s="22">
        <f>IF('Training Data'!A349="F",1,0)</f>
        <v>0</v>
      </c>
      <c r="D352" s="26">
        <f>IF('Training Data'!$B349="H",1,0)</f>
        <v>0</v>
      </c>
      <c r="E352" s="22">
        <f>IF('Training Data'!$B349="A",1,0)</f>
        <v>0</v>
      </c>
      <c r="F352" s="37">
        <v>0</v>
      </c>
      <c r="G352" s="37">
        <v>0</v>
      </c>
      <c r="H352" s="37">
        <v>0</v>
      </c>
      <c r="I352" s="37">
        <v>1</v>
      </c>
      <c r="J352" s="37">
        <v>0</v>
      </c>
      <c r="K352" s="37">
        <v>0</v>
      </c>
      <c r="L352" s="37">
        <v>0</v>
      </c>
      <c r="M352" s="37">
        <v>0</v>
      </c>
      <c r="N352" s="37">
        <v>0</v>
      </c>
      <c r="O352" s="37">
        <v>0</v>
      </c>
      <c r="P352" s="37">
        <v>0</v>
      </c>
      <c r="Q352" s="37">
        <v>0</v>
      </c>
      <c r="R352" s="37">
        <v>1</v>
      </c>
      <c r="S352" s="37">
        <v>0</v>
      </c>
      <c r="T352" s="22">
        <v>0</v>
      </c>
      <c r="U352" s="24">
        <v>1</v>
      </c>
      <c r="V352" s="76">
        <v>1</v>
      </c>
      <c r="W352" s="71">
        <f t="shared" si="15"/>
        <v>5.0213416691564756</v>
      </c>
      <c r="X352" s="68">
        <f t="shared" si="16"/>
        <v>0.99344754627150944</v>
      </c>
      <c r="Y352" s="109">
        <f t="shared" si="17"/>
        <v>-6.5740152924664685E-3</v>
      </c>
    </row>
    <row r="353" spans="2:25" x14ac:dyDescent="0.25">
      <c r="B353" s="26">
        <f>IF('Training Data'!A350="M",1,0)</f>
        <v>0</v>
      </c>
      <c r="C353" s="22">
        <f>IF('Training Data'!A350="F",1,0)</f>
        <v>0</v>
      </c>
      <c r="D353" s="26">
        <f>IF('Training Data'!$B350="H",1,0)</f>
        <v>1</v>
      </c>
      <c r="E353" s="22">
        <f>IF('Training Data'!$B350="A",1,0)</f>
        <v>0</v>
      </c>
      <c r="F353" s="37">
        <v>0</v>
      </c>
      <c r="G353" s="37">
        <v>0</v>
      </c>
      <c r="H353" s="37">
        <v>0</v>
      </c>
      <c r="I353" s="37">
        <v>0</v>
      </c>
      <c r="J353" s="37">
        <v>0</v>
      </c>
      <c r="K353" s="37">
        <v>0</v>
      </c>
      <c r="L353" s="37">
        <v>0</v>
      </c>
      <c r="M353" s="37">
        <v>0</v>
      </c>
      <c r="N353" s="37">
        <v>0</v>
      </c>
      <c r="O353" s="37">
        <v>1</v>
      </c>
      <c r="P353" s="37">
        <v>0</v>
      </c>
      <c r="Q353" s="37">
        <v>0</v>
      </c>
      <c r="R353" s="37">
        <v>0</v>
      </c>
      <c r="S353" s="37">
        <v>0</v>
      </c>
      <c r="T353" s="22">
        <v>0</v>
      </c>
      <c r="U353" s="24">
        <v>1</v>
      </c>
      <c r="V353" s="76">
        <v>1</v>
      </c>
      <c r="W353" s="71">
        <f t="shared" si="15"/>
        <v>1.1148908214984643</v>
      </c>
      <c r="X353" s="68">
        <f t="shared" si="16"/>
        <v>0.75303978696176876</v>
      </c>
      <c r="Y353" s="109">
        <f t="shared" si="17"/>
        <v>-0.28363721464748193</v>
      </c>
    </row>
    <row r="354" spans="2:25" x14ac:dyDescent="0.25">
      <c r="B354" s="26">
        <f>IF('Training Data'!A351="M",1,0)</f>
        <v>0</v>
      </c>
      <c r="C354" s="22">
        <f>IF('Training Data'!A351="F",1,0)</f>
        <v>1</v>
      </c>
      <c r="D354" s="26">
        <f>IF('Training Data'!$B351="H",1,0)</f>
        <v>0</v>
      </c>
      <c r="E354" s="22">
        <f>IF('Training Data'!$B351="A",1,0)</f>
        <v>1</v>
      </c>
      <c r="F354" s="37">
        <v>0</v>
      </c>
      <c r="G354" s="37">
        <v>0</v>
      </c>
      <c r="H354" s="37">
        <v>0</v>
      </c>
      <c r="I354" s="37">
        <v>0</v>
      </c>
      <c r="J354" s="37">
        <v>1</v>
      </c>
      <c r="K354" s="37">
        <v>0</v>
      </c>
      <c r="L354" s="37">
        <v>0</v>
      </c>
      <c r="M354" s="37">
        <v>0</v>
      </c>
      <c r="N354" s="37">
        <v>0</v>
      </c>
      <c r="O354" s="37">
        <v>0</v>
      </c>
      <c r="P354" s="37">
        <v>0</v>
      </c>
      <c r="Q354" s="37">
        <v>0</v>
      </c>
      <c r="R354" s="37">
        <v>0</v>
      </c>
      <c r="S354" s="37">
        <v>0</v>
      </c>
      <c r="T354" s="22">
        <v>0</v>
      </c>
      <c r="U354" s="24">
        <v>1</v>
      </c>
      <c r="V354" s="76">
        <v>1</v>
      </c>
      <c r="W354" s="71">
        <f t="shared" si="15"/>
        <v>2.1149825581011616</v>
      </c>
      <c r="X354" s="68">
        <f t="shared" si="16"/>
        <v>0.89235089813400892</v>
      </c>
      <c r="Y354" s="109">
        <f t="shared" si="17"/>
        <v>-0.11389584019884755</v>
      </c>
    </row>
    <row r="355" spans="2:25" x14ac:dyDescent="0.25">
      <c r="B355" s="26">
        <f>IF('Training Data'!A352="M",1,0)</f>
        <v>0</v>
      </c>
      <c r="C355" s="22">
        <f>IF('Training Data'!A352="F",1,0)</f>
        <v>1</v>
      </c>
      <c r="D355" s="26">
        <f>IF('Training Data'!$B352="H",1,0)</f>
        <v>1</v>
      </c>
      <c r="E355" s="22">
        <f>IF('Training Data'!$B352="A",1,0)</f>
        <v>0</v>
      </c>
      <c r="F355" s="37">
        <v>0</v>
      </c>
      <c r="G355" s="37">
        <v>0</v>
      </c>
      <c r="H355" s="37">
        <v>0</v>
      </c>
      <c r="I355" s="37">
        <v>1</v>
      </c>
      <c r="J355" s="37">
        <v>0</v>
      </c>
      <c r="K355" s="37">
        <v>0</v>
      </c>
      <c r="L355" s="37">
        <v>0</v>
      </c>
      <c r="M355" s="37">
        <v>0</v>
      </c>
      <c r="N355" s="37">
        <v>0</v>
      </c>
      <c r="O355" s="37">
        <v>0</v>
      </c>
      <c r="P355" s="37">
        <v>0</v>
      </c>
      <c r="Q355" s="37">
        <v>0</v>
      </c>
      <c r="R355" s="37">
        <v>0</v>
      </c>
      <c r="S355" s="37">
        <v>0</v>
      </c>
      <c r="T355" s="22">
        <v>0</v>
      </c>
      <c r="U355" s="24">
        <v>1</v>
      </c>
      <c r="V355" s="76">
        <v>1</v>
      </c>
      <c r="W355" s="71">
        <f t="shared" si="15"/>
        <v>3.4955469308227665</v>
      </c>
      <c r="X355" s="68">
        <f t="shared" si="16"/>
        <v>0.9705608000467133</v>
      </c>
      <c r="Y355" s="109">
        <f t="shared" si="17"/>
        <v>-2.9881230167727355E-2</v>
      </c>
    </row>
    <row r="356" spans="2:25" x14ac:dyDescent="0.25">
      <c r="B356" s="26">
        <f>IF('Training Data'!A353="M",1,0)</f>
        <v>0</v>
      </c>
      <c r="C356" s="22">
        <f>IF('Training Data'!A353="F",1,0)</f>
        <v>1</v>
      </c>
      <c r="D356" s="26">
        <f>IF('Training Data'!$B353="H",1,0)</f>
        <v>1</v>
      </c>
      <c r="E356" s="22">
        <f>IF('Training Data'!$B353="A",1,0)</f>
        <v>0</v>
      </c>
      <c r="F356" s="37">
        <v>0</v>
      </c>
      <c r="G356" s="37">
        <v>0</v>
      </c>
      <c r="H356" s="37">
        <v>0</v>
      </c>
      <c r="I356" s="37">
        <v>0</v>
      </c>
      <c r="J356" s="37">
        <v>0</v>
      </c>
      <c r="K356" s="37">
        <v>0</v>
      </c>
      <c r="L356" s="37">
        <v>0</v>
      </c>
      <c r="M356" s="37">
        <v>0</v>
      </c>
      <c r="N356" s="37">
        <v>0</v>
      </c>
      <c r="O356" s="37">
        <v>0</v>
      </c>
      <c r="P356" s="37">
        <v>0</v>
      </c>
      <c r="Q356" s="37">
        <v>0</v>
      </c>
      <c r="R356" s="37">
        <v>0</v>
      </c>
      <c r="S356" s="37">
        <v>0</v>
      </c>
      <c r="T356" s="22">
        <v>1</v>
      </c>
      <c r="U356" s="24">
        <v>1</v>
      </c>
      <c r="V356" s="76">
        <v>1</v>
      </c>
      <c r="W356" s="71">
        <f t="shared" si="15"/>
        <v>1.535790023613572</v>
      </c>
      <c r="X356" s="68">
        <f t="shared" si="16"/>
        <v>0.82285188489959649</v>
      </c>
      <c r="Y356" s="109">
        <f t="shared" si="17"/>
        <v>-0.1949790642468914</v>
      </c>
    </row>
    <row r="357" spans="2:25" x14ac:dyDescent="0.25">
      <c r="B357" s="26">
        <f>IF('Training Data'!A354="M",1,0)</f>
        <v>1</v>
      </c>
      <c r="C357" s="22">
        <f>IF('Training Data'!A354="F",1,0)</f>
        <v>0</v>
      </c>
      <c r="D357" s="26">
        <f>IF('Training Data'!$B354="H",1,0)</f>
        <v>0</v>
      </c>
      <c r="E357" s="22">
        <f>IF('Training Data'!$B354="A",1,0)</f>
        <v>1</v>
      </c>
      <c r="F357" s="37">
        <v>0</v>
      </c>
      <c r="G357" s="37">
        <v>0</v>
      </c>
      <c r="H357" s="37">
        <v>0</v>
      </c>
      <c r="I357" s="37">
        <v>0</v>
      </c>
      <c r="J357" s="37">
        <v>0</v>
      </c>
      <c r="K357" s="37">
        <v>1</v>
      </c>
      <c r="L357" s="37">
        <v>0</v>
      </c>
      <c r="M357" s="37">
        <v>0</v>
      </c>
      <c r="N357" s="37">
        <v>0</v>
      </c>
      <c r="O357" s="37">
        <v>0</v>
      </c>
      <c r="P357" s="37">
        <v>0</v>
      </c>
      <c r="Q357" s="37">
        <v>0</v>
      </c>
      <c r="R357" s="37">
        <v>0</v>
      </c>
      <c r="S357" s="37">
        <v>0</v>
      </c>
      <c r="T357" s="22">
        <v>1</v>
      </c>
      <c r="U357" s="24">
        <v>1</v>
      </c>
      <c r="V357" s="76">
        <v>1</v>
      </c>
      <c r="W357" s="71">
        <f t="shared" si="15"/>
        <v>4.3468031167749785</v>
      </c>
      <c r="X357" s="68">
        <f t="shared" si="16"/>
        <v>0.98721737109326302</v>
      </c>
      <c r="Y357" s="109">
        <f t="shared" si="17"/>
        <v>-1.2865029659588341E-2</v>
      </c>
    </row>
    <row r="358" spans="2:25" x14ac:dyDescent="0.25">
      <c r="B358" s="26">
        <f>IF('Training Data'!A355="M",1,0)</f>
        <v>1</v>
      </c>
      <c r="C358" s="22">
        <f>IF('Training Data'!A355="F",1,0)</f>
        <v>0</v>
      </c>
      <c r="D358" s="26">
        <f>IF('Training Data'!$B355="H",1,0)</f>
        <v>0</v>
      </c>
      <c r="E358" s="22">
        <f>IF('Training Data'!$B355="A",1,0)</f>
        <v>0</v>
      </c>
      <c r="F358" s="37">
        <v>1</v>
      </c>
      <c r="G358" s="37">
        <v>0</v>
      </c>
      <c r="H358" s="37">
        <v>0</v>
      </c>
      <c r="I358" s="37">
        <v>0</v>
      </c>
      <c r="J358" s="37">
        <v>0</v>
      </c>
      <c r="K358" s="37">
        <v>0</v>
      </c>
      <c r="L358" s="37">
        <v>0</v>
      </c>
      <c r="M358" s="37">
        <v>0</v>
      </c>
      <c r="N358" s="37">
        <v>1</v>
      </c>
      <c r="O358" s="37">
        <v>0</v>
      </c>
      <c r="P358" s="37">
        <v>0</v>
      </c>
      <c r="Q358" s="37">
        <v>1</v>
      </c>
      <c r="R358" s="37">
        <v>0</v>
      </c>
      <c r="S358" s="37">
        <v>0</v>
      </c>
      <c r="T358" s="22">
        <v>0</v>
      </c>
      <c r="U358" s="24">
        <v>1</v>
      </c>
      <c r="V358" s="76">
        <v>1</v>
      </c>
      <c r="W358" s="71">
        <f t="shared" si="15"/>
        <v>4.8343656221330225</v>
      </c>
      <c r="X358" s="68">
        <f t="shared" si="16"/>
        <v>0.99211100007873421</v>
      </c>
      <c r="Y358" s="109">
        <f t="shared" si="17"/>
        <v>-7.92028271641026E-3</v>
      </c>
    </row>
    <row r="359" spans="2:25" x14ac:dyDescent="0.25">
      <c r="B359" s="26">
        <f>IF('Training Data'!A356="M",1,0)</f>
        <v>0</v>
      </c>
      <c r="C359" s="22">
        <f>IF('Training Data'!A356="F",1,0)</f>
        <v>1</v>
      </c>
      <c r="D359" s="26">
        <f>IF('Training Data'!$B356="H",1,0)</f>
        <v>1</v>
      </c>
      <c r="E359" s="22">
        <f>IF('Training Data'!$B356="A",1,0)</f>
        <v>0</v>
      </c>
      <c r="F359" s="37">
        <v>0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0</v>
      </c>
      <c r="M359" s="37">
        <v>0</v>
      </c>
      <c r="N359" s="37">
        <v>0</v>
      </c>
      <c r="O359" s="37">
        <v>0</v>
      </c>
      <c r="P359" s="37">
        <v>0</v>
      </c>
      <c r="Q359" s="37">
        <v>0</v>
      </c>
      <c r="R359" s="37">
        <v>0</v>
      </c>
      <c r="S359" s="37">
        <v>1</v>
      </c>
      <c r="T359" s="22">
        <v>0</v>
      </c>
      <c r="U359" s="24">
        <v>1</v>
      </c>
      <c r="V359" s="76">
        <v>1</v>
      </c>
      <c r="W359" s="71">
        <f t="shared" si="15"/>
        <v>-2.1605408848998864</v>
      </c>
      <c r="X359" s="68">
        <f t="shared" si="16"/>
        <v>0.1033503174249823</v>
      </c>
      <c r="Y359" s="109">
        <f t="shared" si="17"/>
        <v>-2.2696309214997896</v>
      </c>
    </row>
    <row r="360" spans="2:25" x14ac:dyDescent="0.25">
      <c r="B360" s="26">
        <f>IF('Training Data'!A357="M",1,0)</f>
        <v>0</v>
      </c>
      <c r="C360" s="22">
        <f>IF('Training Data'!A357="F",1,0)</f>
        <v>1</v>
      </c>
      <c r="D360" s="26">
        <f>IF('Training Data'!$B357="H",1,0)</f>
        <v>0</v>
      </c>
      <c r="E360" s="22">
        <f>IF('Training Data'!$B357="A",1,0)</f>
        <v>0</v>
      </c>
      <c r="F360" s="37">
        <v>0</v>
      </c>
      <c r="G360" s="37">
        <v>0</v>
      </c>
      <c r="H360" s="37">
        <v>0</v>
      </c>
      <c r="I360" s="37">
        <v>1</v>
      </c>
      <c r="J360" s="37">
        <v>0</v>
      </c>
      <c r="K360" s="37">
        <v>0</v>
      </c>
      <c r="L360" s="37">
        <v>0</v>
      </c>
      <c r="M360" s="37">
        <v>0</v>
      </c>
      <c r="N360" s="37">
        <v>0</v>
      </c>
      <c r="O360" s="37">
        <v>0</v>
      </c>
      <c r="P360" s="37">
        <v>0</v>
      </c>
      <c r="Q360" s="37">
        <v>0</v>
      </c>
      <c r="R360" s="37">
        <v>0</v>
      </c>
      <c r="S360" s="37">
        <v>0</v>
      </c>
      <c r="T360" s="22">
        <v>1</v>
      </c>
      <c r="U360" s="24">
        <v>1</v>
      </c>
      <c r="V360" s="76">
        <v>1</v>
      </c>
      <c r="W360" s="71">
        <f t="shared" si="15"/>
        <v>6.2504198164600826</v>
      </c>
      <c r="X360" s="68">
        <f t="shared" si="16"/>
        <v>0.99807407248432511</v>
      </c>
      <c r="Y360" s="109">
        <f t="shared" si="17"/>
        <v>-1.9277844987322689E-3</v>
      </c>
    </row>
    <row r="361" spans="2:25" x14ac:dyDescent="0.25">
      <c r="B361" s="26">
        <f>IF('Training Data'!A358="M",1,0)</f>
        <v>0</v>
      </c>
      <c r="C361" s="22">
        <f>IF('Training Data'!A358="F",1,0)</f>
        <v>1</v>
      </c>
      <c r="D361" s="26">
        <f>IF('Training Data'!$B358="H",1,0)</f>
        <v>0</v>
      </c>
      <c r="E361" s="22">
        <f>IF('Training Data'!$B358="A",1,0)</f>
        <v>1</v>
      </c>
      <c r="F361" s="37">
        <v>0</v>
      </c>
      <c r="G361" s="37">
        <v>0</v>
      </c>
      <c r="H361" s="37">
        <v>0</v>
      </c>
      <c r="I361" s="37">
        <v>1</v>
      </c>
      <c r="J361" s="37">
        <v>1</v>
      </c>
      <c r="K361" s="37">
        <v>0</v>
      </c>
      <c r="L361" s="37">
        <v>0</v>
      </c>
      <c r="M361" s="37">
        <v>0</v>
      </c>
      <c r="N361" s="37">
        <v>0</v>
      </c>
      <c r="O361" s="37">
        <v>0</v>
      </c>
      <c r="P361" s="37">
        <v>0</v>
      </c>
      <c r="Q361" s="37">
        <v>0</v>
      </c>
      <c r="R361" s="37">
        <v>0</v>
      </c>
      <c r="S361" s="37">
        <v>0</v>
      </c>
      <c r="T361" s="22">
        <v>0</v>
      </c>
      <c r="U361" s="24">
        <v>1</v>
      </c>
      <c r="V361" s="76">
        <v>1</v>
      </c>
      <c r="W361" s="71">
        <f t="shared" si="15"/>
        <v>6.1889102268174714</v>
      </c>
      <c r="X361" s="68">
        <f t="shared" si="16"/>
        <v>0.99795214051711578</v>
      </c>
      <c r="Y361" s="109">
        <f t="shared" si="17"/>
        <v>-2.0499592142412919E-3</v>
      </c>
    </row>
    <row r="362" spans="2:25" x14ac:dyDescent="0.25">
      <c r="B362" s="26">
        <f>IF('Training Data'!A359="M",1,0)</f>
        <v>1</v>
      </c>
      <c r="C362" s="22">
        <f>IF('Training Data'!A359="F",1,0)</f>
        <v>0</v>
      </c>
      <c r="D362" s="26">
        <f>IF('Training Data'!$B359="H",1,0)</f>
        <v>0</v>
      </c>
      <c r="E362" s="22">
        <f>IF('Training Data'!$B359="A",1,0)</f>
        <v>1</v>
      </c>
      <c r="F362" s="37">
        <v>0</v>
      </c>
      <c r="G362" s="37">
        <v>0</v>
      </c>
      <c r="H362" s="37">
        <v>0</v>
      </c>
      <c r="I362" s="37">
        <v>1</v>
      </c>
      <c r="J362" s="37">
        <v>0</v>
      </c>
      <c r="K362" s="37">
        <v>0</v>
      </c>
      <c r="L362" s="37">
        <v>0</v>
      </c>
      <c r="M362" s="37">
        <v>0</v>
      </c>
      <c r="N362" s="37">
        <v>0</v>
      </c>
      <c r="O362" s="37">
        <v>0</v>
      </c>
      <c r="P362" s="37">
        <v>0</v>
      </c>
      <c r="Q362" s="37">
        <v>0</v>
      </c>
      <c r="R362" s="37">
        <v>1</v>
      </c>
      <c r="S362" s="37">
        <v>0</v>
      </c>
      <c r="T362" s="22">
        <v>1</v>
      </c>
      <c r="U362" s="24">
        <v>1</v>
      </c>
      <c r="V362" s="76">
        <v>1</v>
      </c>
      <c r="W362" s="71">
        <f t="shared" si="15"/>
        <v>6.6654529943306127</v>
      </c>
      <c r="X362" s="68">
        <f t="shared" si="16"/>
        <v>0.99872744216739484</v>
      </c>
      <c r="Y362" s="109">
        <f t="shared" si="17"/>
        <v>-1.2733682219082825E-3</v>
      </c>
    </row>
    <row r="363" spans="2:25" x14ac:dyDescent="0.25">
      <c r="B363" s="26">
        <f>IF('Training Data'!A360="M",1,0)</f>
        <v>1</v>
      </c>
      <c r="C363" s="22">
        <f>IF('Training Data'!A360="F",1,0)</f>
        <v>0</v>
      </c>
      <c r="D363" s="26">
        <f>IF('Training Data'!$B360="H",1,0)</f>
        <v>0</v>
      </c>
      <c r="E363" s="22">
        <f>IF('Training Data'!$B360="A",1,0)</f>
        <v>1</v>
      </c>
      <c r="F363" s="37">
        <v>0</v>
      </c>
      <c r="G363" s="37">
        <v>0</v>
      </c>
      <c r="H363" s="37">
        <v>0</v>
      </c>
      <c r="I363" s="37">
        <v>0</v>
      </c>
      <c r="J363" s="37">
        <v>1</v>
      </c>
      <c r="K363" s="37">
        <v>0</v>
      </c>
      <c r="L363" s="37">
        <v>0</v>
      </c>
      <c r="M363" s="37">
        <v>0</v>
      </c>
      <c r="N363" s="37">
        <v>0</v>
      </c>
      <c r="O363" s="37">
        <v>0</v>
      </c>
      <c r="P363" s="37">
        <v>0</v>
      </c>
      <c r="Q363" s="37">
        <v>0</v>
      </c>
      <c r="R363" s="37">
        <v>0</v>
      </c>
      <c r="S363" s="37">
        <v>0</v>
      </c>
      <c r="T363" s="22">
        <v>0</v>
      </c>
      <c r="U363" s="24">
        <v>1</v>
      </c>
      <c r="V363" s="76">
        <v>1</v>
      </c>
      <c r="W363" s="71">
        <f t="shared" si="15"/>
        <v>1.6958446946164645</v>
      </c>
      <c r="X363" s="68">
        <f t="shared" si="16"/>
        <v>0.84499124859605457</v>
      </c>
      <c r="Y363" s="109">
        <f t="shared" si="17"/>
        <v>-0.16842900836965377</v>
      </c>
    </row>
    <row r="364" spans="2:25" x14ac:dyDescent="0.25">
      <c r="B364" s="26">
        <f>IF('Training Data'!A361="M",1,0)</f>
        <v>0</v>
      </c>
      <c r="C364" s="22">
        <f>IF('Training Data'!A361="F",1,0)</f>
        <v>1</v>
      </c>
      <c r="D364" s="26">
        <f>IF('Training Data'!$B361="H",1,0)</f>
        <v>0</v>
      </c>
      <c r="E364" s="22">
        <f>IF('Training Data'!$B361="A",1,0)</f>
        <v>1</v>
      </c>
      <c r="F364" s="37">
        <v>0</v>
      </c>
      <c r="G364" s="37">
        <v>0</v>
      </c>
      <c r="H364" s="37">
        <v>0</v>
      </c>
      <c r="I364" s="37">
        <v>0</v>
      </c>
      <c r="J364" s="37">
        <v>0</v>
      </c>
      <c r="K364" s="37">
        <v>0</v>
      </c>
      <c r="L364" s="37">
        <v>0</v>
      </c>
      <c r="M364" s="37">
        <v>0</v>
      </c>
      <c r="N364" s="37">
        <v>0</v>
      </c>
      <c r="O364" s="37">
        <v>0</v>
      </c>
      <c r="P364" s="37">
        <v>0</v>
      </c>
      <c r="Q364" s="37">
        <v>0</v>
      </c>
      <c r="R364" s="37">
        <v>1</v>
      </c>
      <c r="S364" s="37">
        <v>0</v>
      </c>
      <c r="T364" s="22">
        <v>1</v>
      </c>
      <c r="U364" s="24">
        <v>1</v>
      </c>
      <c r="V364" s="76">
        <v>1</v>
      </c>
      <c r="W364" s="71">
        <f t="shared" si="15"/>
        <v>3.0106631890990001</v>
      </c>
      <c r="X364" s="68">
        <f t="shared" si="16"/>
        <v>0.95305353597276188</v>
      </c>
      <c r="Y364" s="109">
        <f t="shared" si="17"/>
        <v>-4.8084200648928738E-2</v>
      </c>
    </row>
    <row r="365" spans="2:25" x14ac:dyDescent="0.25">
      <c r="B365" s="26">
        <f>IF('Training Data'!A362="M",1,0)</f>
        <v>0</v>
      </c>
      <c r="C365" s="22">
        <f>IF('Training Data'!A362="F",1,0)</f>
        <v>0</v>
      </c>
      <c r="D365" s="26">
        <f>IF('Training Data'!$B362="H",1,0)</f>
        <v>1</v>
      </c>
      <c r="E365" s="22">
        <f>IF('Training Data'!$B362="A",1,0)</f>
        <v>0</v>
      </c>
      <c r="F365" s="37">
        <v>0</v>
      </c>
      <c r="G365" s="37">
        <v>1</v>
      </c>
      <c r="H365" s="37">
        <v>0</v>
      </c>
      <c r="I365" s="37">
        <v>0</v>
      </c>
      <c r="J365" s="37">
        <v>0</v>
      </c>
      <c r="K365" s="37">
        <v>0</v>
      </c>
      <c r="L365" s="37">
        <v>0</v>
      </c>
      <c r="M365" s="37">
        <v>1</v>
      </c>
      <c r="N365" s="37">
        <v>0</v>
      </c>
      <c r="O365" s="37">
        <v>0</v>
      </c>
      <c r="P365" s="37">
        <v>0</v>
      </c>
      <c r="Q365" s="37">
        <v>0</v>
      </c>
      <c r="R365" s="37">
        <v>0</v>
      </c>
      <c r="S365" s="37">
        <v>0</v>
      </c>
      <c r="T365" s="22">
        <v>0</v>
      </c>
      <c r="U365" s="24">
        <v>1</v>
      </c>
      <c r="V365" s="76">
        <v>1</v>
      </c>
      <c r="W365" s="71">
        <f t="shared" si="15"/>
        <v>-0.46307992900087336</v>
      </c>
      <c r="X365" s="68">
        <f t="shared" si="16"/>
        <v>0.38625543390029965</v>
      </c>
      <c r="Y365" s="109">
        <f t="shared" si="17"/>
        <v>-0.95125638251884981</v>
      </c>
    </row>
    <row r="366" spans="2:25" x14ac:dyDescent="0.25">
      <c r="B366" s="26">
        <f>IF('Training Data'!A363="M",1,0)</f>
        <v>0</v>
      </c>
      <c r="C366" s="22">
        <f>IF('Training Data'!A363="F",1,0)</f>
        <v>1</v>
      </c>
      <c r="D366" s="26">
        <f>IF('Training Data'!$B363="H",1,0)</f>
        <v>0</v>
      </c>
      <c r="E366" s="22">
        <f>IF('Training Data'!$B363="A",1,0)</f>
        <v>1</v>
      </c>
      <c r="F366" s="37">
        <v>0</v>
      </c>
      <c r="G366" s="37">
        <v>0</v>
      </c>
      <c r="H366" s="37">
        <v>0</v>
      </c>
      <c r="I366" s="37">
        <v>0</v>
      </c>
      <c r="J366" s="37">
        <v>0</v>
      </c>
      <c r="K366" s="37">
        <v>0</v>
      </c>
      <c r="L366" s="37">
        <v>0</v>
      </c>
      <c r="M366" s="37">
        <v>0</v>
      </c>
      <c r="N366" s="37">
        <v>0</v>
      </c>
      <c r="O366" s="37">
        <v>0</v>
      </c>
      <c r="P366" s="37">
        <v>0</v>
      </c>
      <c r="Q366" s="37">
        <v>0</v>
      </c>
      <c r="R366" s="37">
        <v>0</v>
      </c>
      <c r="S366" s="37">
        <v>0</v>
      </c>
      <c r="T366" s="22">
        <v>0</v>
      </c>
      <c r="U366" s="24">
        <v>1</v>
      </c>
      <c r="V366" s="76">
        <v>1</v>
      </c>
      <c r="W366" s="71">
        <f t="shared" si="15"/>
        <v>-0.40773805009632147</v>
      </c>
      <c r="X366" s="68">
        <f t="shared" si="16"/>
        <v>0.39945461811977878</v>
      </c>
      <c r="Y366" s="109">
        <f t="shared" si="17"/>
        <v>-0.91765511692482471</v>
      </c>
    </row>
    <row r="367" spans="2:25" x14ac:dyDescent="0.25">
      <c r="B367" s="26">
        <f>IF('Training Data'!A364="M",1,0)</f>
        <v>1</v>
      </c>
      <c r="C367" s="22">
        <f>IF('Training Data'!A364="F",1,0)</f>
        <v>0</v>
      </c>
      <c r="D367" s="26">
        <f>IF('Training Data'!$B364="H",1,0)</f>
        <v>1</v>
      </c>
      <c r="E367" s="22">
        <f>IF('Training Data'!$B364="A",1,0)</f>
        <v>0</v>
      </c>
      <c r="F367" s="37">
        <v>0</v>
      </c>
      <c r="G367" s="37">
        <v>0</v>
      </c>
      <c r="H367" s="37">
        <v>0</v>
      </c>
      <c r="I367" s="37">
        <v>0</v>
      </c>
      <c r="J367" s="37">
        <v>1</v>
      </c>
      <c r="K367" s="37">
        <v>0</v>
      </c>
      <c r="L367" s="37">
        <v>1</v>
      </c>
      <c r="M367" s="37">
        <v>0</v>
      </c>
      <c r="N367" s="37">
        <v>0</v>
      </c>
      <c r="O367" s="37">
        <v>0</v>
      </c>
      <c r="P367" s="37">
        <v>0</v>
      </c>
      <c r="Q367" s="37">
        <v>0</v>
      </c>
      <c r="R367" s="37">
        <v>0</v>
      </c>
      <c r="S367" s="37">
        <v>0</v>
      </c>
      <c r="T367" s="22">
        <v>0</v>
      </c>
      <c r="U367" s="24">
        <v>1</v>
      </c>
      <c r="V367" s="76">
        <v>1</v>
      </c>
      <c r="W367" s="71">
        <f t="shared" si="15"/>
        <v>2.9590907733161464</v>
      </c>
      <c r="X367" s="68">
        <f t="shared" si="16"/>
        <v>0.95069138931124486</v>
      </c>
      <c r="Y367" s="109">
        <f t="shared" si="17"/>
        <v>-5.0565780867336138E-2</v>
      </c>
    </row>
    <row r="368" spans="2:25" x14ac:dyDescent="0.25">
      <c r="B368" s="26">
        <f>IF('Training Data'!A365="M",1,0)</f>
        <v>0</v>
      </c>
      <c r="C368" s="22">
        <f>IF('Training Data'!A365="F",1,0)</f>
        <v>1</v>
      </c>
      <c r="D368" s="26">
        <f>IF('Training Data'!$B365="H",1,0)</f>
        <v>1</v>
      </c>
      <c r="E368" s="22">
        <f>IF('Training Data'!$B365="A",1,0)</f>
        <v>0</v>
      </c>
      <c r="F368" s="37">
        <v>0</v>
      </c>
      <c r="G368" s="37">
        <v>0</v>
      </c>
      <c r="H368" s="37">
        <v>0</v>
      </c>
      <c r="I368" s="37">
        <v>0</v>
      </c>
      <c r="J368" s="37">
        <v>0</v>
      </c>
      <c r="K368" s="37">
        <v>0</v>
      </c>
      <c r="L368" s="37">
        <v>0</v>
      </c>
      <c r="M368" s="37">
        <v>0</v>
      </c>
      <c r="N368" s="37">
        <v>0</v>
      </c>
      <c r="O368" s="37">
        <v>0</v>
      </c>
      <c r="P368" s="37">
        <v>0</v>
      </c>
      <c r="Q368" s="37">
        <v>0</v>
      </c>
      <c r="R368" s="37">
        <v>1</v>
      </c>
      <c r="S368" s="37">
        <v>0</v>
      </c>
      <c r="T368" s="22">
        <v>0</v>
      </c>
      <c r="U368" s="24">
        <v>1</v>
      </c>
      <c r="V368" s="76">
        <v>1</v>
      </c>
      <c r="W368" s="71">
        <f t="shared" si="15"/>
        <v>0.72584973979466216</v>
      </c>
      <c r="X368" s="68">
        <f t="shared" si="16"/>
        <v>0.6738938666425579</v>
      </c>
      <c r="Y368" s="109">
        <f t="shared" si="17"/>
        <v>-0.39468264835857975</v>
      </c>
    </row>
    <row r="369" spans="2:25" x14ac:dyDescent="0.25">
      <c r="B369" s="26">
        <f>IF('Training Data'!A366="M",1,0)</f>
        <v>0</v>
      </c>
      <c r="C369" s="22">
        <f>IF('Training Data'!A366="F",1,0)</f>
        <v>1</v>
      </c>
      <c r="D369" s="26">
        <f>IF('Training Data'!$B366="H",1,0)</f>
        <v>1</v>
      </c>
      <c r="E369" s="22">
        <f>IF('Training Data'!$B366="A",1,0)</f>
        <v>0</v>
      </c>
      <c r="F369" s="37">
        <v>0</v>
      </c>
      <c r="G369" s="37">
        <v>0</v>
      </c>
      <c r="H369" s="37">
        <v>0</v>
      </c>
      <c r="I369" s="37">
        <v>1</v>
      </c>
      <c r="J369" s="37">
        <v>0</v>
      </c>
      <c r="K369" s="37">
        <v>0</v>
      </c>
      <c r="L369" s="37">
        <v>0</v>
      </c>
      <c r="M369" s="37">
        <v>0</v>
      </c>
      <c r="N369" s="37">
        <v>0</v>
      </c>
      <c r="O369" s="37">
        <v>0</v>
      </c>
      <c r="P369" s="37">
        <v>0</v>
      </c>
      <c r="Q369" s="37">
        <v>0</v>
      </c>
      <c r="R369" s="37">
        <v>0</v>
      </c>
      <c r="S369" s="37">
        <v>0</v>
      </c>
      <c r="T369" s="22">
        <v>1</v>
      </c>
      <c r="U369" s="24">
        <v>1</v>
      </c>
      <c r="V369" s="76">
        <v>1</v>
      </c>
      <c r="W369" s="71">
        <f t="shared" si="15"/>
        <v>5.6097176923298822</v>
      </c>
      <c r="X369" s="68">
        <f t="shared" si="16"/>
        <v>0.99635125901390509</v>
      </c>
      <c r="Y369" s="109">
        <f t="shared" si="17"/>
        <v>-3.6554138782017541E-3</v>
      </c>
    </row>
    <row r="370" spans="2:25" x14ac:dyDescent="0.25">
      <c r="B370" s="26">
        <f>IF('Training Data'!A367="M",1,0)</f>
        <v>0</v>
      </c>
      <c r="C370" s="22">
        <f>IF('Training Data'!A367="F",1,0)</f>
        <v>1</v>
      </c>
      <c r="D370" s="26">
        <f>IF('Training Data'!$B367="H",1,0)</f>
        <v>0</v>
      </c>
      <c r="E370" s="22">
        <f>IF('Training Data'!$B367="A",1,0)</f>
        <v>1</v>
      </c>
      <c r="F370" s="37">
        <v>0</v>
      </c>
      <c r="G370" s="37">
        <v>0</v>
      </c>
      <c r="H370" s="37">
        <v>0</v>
      </c>
      <c r="I370" s="37">
        <v>0</v>
      </c>
      <c r="J370" s="37">
        <v>1</v>
      </c>
      <c r="K370" s="37">
        <v>0</v>
      </c>
      <c r="L370" s="37">
        <v>0</v>
      </c>
      <c r="M370" s="37">
        <v>0</v>
      </c>
      <c r="N370" s="37">
        <v>0</v>
      </c>
      <c r="O370" s="37">
        <v>0</v>
      </c>
      <c r="P370" s="37">
        <v>0</v>
      </c>
      <c r="Q370" s="37">
        <v>0</v>
      </c>
      <c r="R370" s="37">
        <v>0</v>
      </c>
      <c r="S370" s="37">
        <v>0</v>
      </c>
      <c r="T370" s="22">
        <v>0</v>
      </c>
      <c r="U370" s="24">
        <v>1</v>
      </c>
      <c r="V370" s="76">
        <v>1</v>
      </c>
      <c r="W370" s="71">
        <f t="shared" si="15"/>
        <v>2.1149825581011616</v>
      </c>
      <c r="X370" s="68">
        <f t="shared" si="16"/>
        <v>0.89235089813400892</v>
      </c>
      <c r="Y370" s="109">
        <f t="shared" si="17"/>
        <v>-0.11389584019884755</v>
      </c>
    </row>
    <row r="371" spans="2:25" x14ac:dyDescent="0.25">
      <c r="B371" s="26">
        <f>IF('Training Data'!A368="M",1,0)</f>
        <v>0</v>
      </c>
      <c r="C371" s="22">
        <f>IF('Training Data'!A368="F",1,0)</f>
        <v>1</v>
      </c>
      <c r="D371" s="26">
        <f>IF('Training Data'!$B368="H",1,0)</f>
        <v>1</v>
      </c>
      <c r="E371" s="22">
        <f>IF('Training Data'!$B368="A",1,0)</f>
        <v>0</v>
      </c>
      <c r="F371" s="37">
        <v>0</v>
      </c>
      <c r="G371" s="37">
        <v>0</v>
      </c>
      <c r="H371" s="37">
        <v>0</v>
      </c>
      <c r="I371" s="37">
        <v>1</v>
      </c>
      <c r="J371" s="37">
        <v>0</v>
      </c>
      <c r="K371" s="37">
        <v>0</v>
      </c>
      <c r="L371" s="37">
        <v>0</v>
      </c>
      <c r="M371" s="37">
        <v>0</v>
      </c>
      <c r="N371" s="37">
        <v>0</v>
      </c>
      <c r="O371" s="37">
        <v>1</v>
      </c>
      <c r="P371" s="37">
        <v>0</v>
      </c>
      <c r="Q371" s="37">
        <v>0</v>
      </c>
      <c r="R371" s="37">
        <v>0</v>
      </c>
      <c r="S371" s="37">
        <v>0</v>
      </c>
      <c r="T371" s="22">
        <v>0</v>
      </c>
      <c r="U371" s="24">
        <v>1</v>
      </c>
      <c r="V371" s="76">
        <v>1</v>
      </c>
      <c r="W371" s="71">
        <f t="shared" si="15"/>
        <v>4.7133842708432763</v>
      </c>
      <c r="X371" s="68">
        <f t="shared" si="16"/>
        <v>0.99110546819613665</v>
      </c>
      <c r="Y371" s="109">
        <f t="shared" si="17"/>
        <v>-8.9343242845869118E-3</v>
      </c>
    </row>
    <row r="372" spans="2:25" x14ac:dyDescent="0.25">
      <c r="B372" s="26">
        <f>IF('Training Data'!A369="M",1,0)</f>
        <v>1</v>
      </c>
      <c r="C372" s="22">
        <f>IF('Training Data'!A369="F",1,0)</f>
        <v>0</v>
      </c>
      <c r="D372" s="26">
        <f>IF('Training Data'!$B369="H",1,0)</f>
        <v>0</v>
      </c>
      <c r="E372" s="22">
        <f>IF('Training Data'!$B369="A",1,0)</f>
        <v>1</v>
      </c>
      <c r="F372" s="37">
        <v>0</v>
      </c>
      <c r="G372" s="37">
        <v>0</v>
      </c>
      <c r="H372" s="37">
        <v>0</v>
      </c>
      <c r="I372" s="37">
        <v>0</v>
      </c>
      <c r="J372" s="37">
        <v>1</v>
      </c>
      <c r="K372" s="37">
        <v>0</v>
      </c>
      <c r="L372" s="37">
        <v>0</v>
      </c>
      <c r="M372" s="37">
        <v>1</v>
      </c>
      <c r="N372" s="37">
        <v>0</v>
      </c>
      <c r="O372" s="37">
        <v>1</v>
      </c>
      <c r="P372" s="37">
        <v>0</v>
      </c>
      <c r="Q372" s="37">
        <v>0</v>
      </c>
      <c r="R372" s="37">
        <v>0</v>
      </c>
      <c r="S372" s="37">
        <v>0</v>
      </c>
      <c r="T372" s="22">
        <v>1</v>
      </c>
      <c r="U372" s="24">
        <v>1</v>
      </c>
      <c r="V372" s="76">
        <v>1</v>
      </c>
      <c r="W372" s="71">
        <f t="shared" si="15"/>
        <v>6.986554386866251</v>
      </c>
      <c r="X372" s="68">
        <f t="shared" si="16"/>
        <v>0.9990766278287484</v>
      </c>
      <c r="Y372" s="109">
        <f t="shared" si="17"/>
        <v>-9.2379874194414271E-4</v>
      </c>
    </row>
    <row r="373" spans="2:25" x14ac:dyDescent="0.25">
      <c r="B373" s="26">
        <f>IF('Training Data'!A370="M",1,0)</f>
        <v>0</v>
      </c>
      <c r="C373" s="22">
        <f>IF('Training Data'!A370="F",1,0)</f>
        <v>1</v>
      </c>
      <c r="D373" s="26">
        <f>IF('Training Data'!$B370="H",1,0)</f>
        <v>0</v>
      </c>
      <c r="E373" s="22">
        <f>IF('Training Data'!$B370="A",1,0)</f>
        <v>1</v>
      </c>
      <c r="F373" s="37">
        <v>0</v>
      </c>
      <c r="G373" s="37">
        <v>0</v>
      </c>
      <c r="H373" s="37">
        <v>0</v>
      </c>
      <c r="I373" s="37">
        <v>0</v>
      </c>
      <c r="J373" s="37">
        <v>1</v>
      </c>
      <c r="K373" s="37">
        <v>0</v>
      </c>
      <c r="L373" s="37">
        <v>0</v>
      </c>
      <c r="M373" s="37">
        <v>0</v>
      </c>
      <c r="N373" s="37">
        <v>0</v>
      </c>
      <c r="O373" s="37">
        <v>0</v>
      </c>
      <c r="P373" s="37">
        <v>0</v>
      </c>
      <c r="Q373" s="37">
        <v>0</v>
      </c>
      <c r="R373" s="37">
        <v>0</v>
      </c>
      <c r="S373" s="37">
        <v>0</v>
      </c>
      <c r="T373" s="22">
        <v>0</v>
      </c>
      <c r="U373" s="24">
        <v>1</v>
      </c>
      <c r="V373" s="76">
        <v>1</v>
      </c>
      <c r="W373" s="71">
        <f t="shared" si="15"/>
        <v>2.1149825581011616</v>
      </c>
      <c r="X373" s="68">
        <f t="shared" si="16"/>
        <v>0.89235089813400892</v>
      </c>
      <c r="Y373" s="109">
        <f t="shared" si="17"/>
        <v>-0.11389584019884755</v>
      </c>
    </row>
    <row r="374" spans="2:25" x14ac:dyDescent="0.25">
      <c r="B374" s="26">
        <f>IF('Training Data'!A371="M",1,0)</f>
        <v>0</v>
      </c>
      <c r="C374" s="22">
        <f>IF('Training Data'!A371="F",1,0)</f>
        <v>0</v>
      </c>
      <c r="D374" s="26">
        <f>IF('Training Data'!$B371="H",1,0)</f>
        <v>1</v>
      </c>
      <c r="E374" s="22">
        <f>IF('Training Data'!$B371="A",1,0)</f>
        <v>0</v>
      </c>
      <c r="F374" s="37">
        <v>0</v>
      </c>
      <c r="G374" s="37">
        <v>0</v>
      </c>
      <c r="H374" s="37">
        <v>0</v>
      </c>
      <c r="I374" s="37">
        <v>0</v>
      </c>
      <c r="J374" s="37">
        <v>0</v>
      </c>
      <c r="K374" s="37">
        <v>0</v>
      </c>
      <c r="L374" s="37">
        <v>0</v>
      </c>
      <c r="M374" s="37">
        <v>0</v>
      </c>
      <c r="N374" s="37">
        <v>0</v>
      </c>
      <c r="O374" s="37">
        <v>0</v>
      </c>
      <c r="P374" s="37">
        <v>0</v>
      </c>
      <c r="Q374" s="37">
        <v>0</v>
      </c>
      <c r="R374" s="37">
        <v>1</v>
      </c>
      <c r="S374" s="37">
        <v>0</v>
      </c>
      <c r="T374" s="22">
        <v>0</v>
      </c>
      <c r="U374" s="24">
        <v>1</v>
      </c>
      <c r="V374" s="76">
        <v>1</v>
      </c>
      <c r="W374" s="71">
        <f t="shared" si="15"/>
        <v>1.201283959166161</v>
      </c>
      <c r="X374" s="68">
        <f t="shared" si="16"/>
        <v>0.76875311394273116</v>
      </c>
      <c r="Y374" s="109">
        <f t="shared" si="17"/>
        <v>-0.26298540921240204</v>
      </c>
    </row>
    <row r="375" spans="2:25" x14ac:dyDescent="0.25">
      <c r="B375" s="26">
        <f>IF('Training Data'!A372="M",1,0)</f>
        <v>0</v>
      </c>
      <c r="C375" s="22">
        <f>IF('Training Data'!A372="F",1,0)</f>
        <v>1</v>
      </c>
      <c r="D375" s="26">
        <f>IF('Training Data'!$B372="H",1,0)</f>
        <v>0</v>
      </c>
      <c r="E375" s="22">
        <f>IF('Training Data'!$B372="A",1,0)</f>
        <v>1</v>
      </c>
      <c r="F375" s="37">
        <v>0</v>
      </c>
      <c r="G375" s="37">
        <v>0</v>
      </c>
      <c r="H375" s="37">
        <v>0</v>
      </c>
      <c r="I375" s="37">
        <v>0</v>
      </c>
      <c r="J375" s="37">
        <v>0</v>
      </c>
      <c r="K375" s="37">
        <v>1</v>
      </c>
      <c r="L375" s="37">
        <v>0</v>
      </c>
      <c r="M375" s="37">
        <v>0</v>
      </c>
      <c r="N375" s="37">
        <v>0</v>
      </c>
      <c r="O375" s="37">
        <v>0</v>
      </c>
      <c r="P375" s="37">
        <v>0</v>
      </c>
      <c r="Q375" s="37">
        <v>1</v>
      </c>
      <c r="R375" s="37">
        <v>0</v>
      </c>
      <c r="S375" s="37">
        <v>0</v>
      </c>
      <c r="T375" s="22">
        <v>1</v>
      </c>
      <c r="U375" s="24">
        <v>1</v>
      </c>
      <c r="V375" s="76">
        <v>1</v>
      </c>
      <c r="W375" s="71">
        <f t="shared" si="15"/>
        <v>6.594663741934216</v>
      </c>
      <c r="X375" s="68">
        <f t="shared" si="16"/>
        <v>0.99863422118726652</v>
      </c>
      <c r="Y375" s="109">
        <f t="shared" si="17"/>
        <v>-1.3667123387062739E-3</v>
      </c>
    </row>
    <row r="376" spans="2:25" x14ac:dyDescent="0.25">
      <c r="B376" s="26">
        <f>IF('Training Data'!A373="M",1,0)</f>
        <v>1</v>
      </c>
      <c r="C376" s="22">
        <f>IF('Training Data'!A373="F",1,0)</f>
        <v>0</v>
      </c>
      <c r="D376" s="26">
        <f>IF('Training Data'!$B373="H",1,0)</f>
        <v>1</v>
      </c>
      <c r="E376" s="22">
        <f>IF('Training Data'!$B373="A",1,0)</f>
        <v>0</v>
      </c>
      <c r="F376" s="37">
        <v>0</v>
      </c>
      <c r="G376" s="37">
        <v>0</v>
      </c>
      <c r="H376" s="37">
        <v>0</v>
      </c>
      <c r="I376" s="37">
        <v>0</v>
      </c>
      <c r="J376" s="37">
        <v>0</v>
      </c>
      <c r="K376" s="37">
        <v>0</v>
      </c>
      <c r="L376" s="37">
        <v>0</v>
      </c>
      <c r="M376" s="37">
        <v>0</v>
      </c>
      <c r="N376" s="37">
        <v>0</v>
      </c>
      <c r="O376" s="37">
        <v>0</v>
      </c>
      <c r="P376" s="37">
        <v>0</v>
      </c>
      <c r="Q376" s="37">
        <v>0</v>
      </c>
      <c r="R376" s="37">
        <v>0</v>
      </c>
      <c r="S376" s="37">
        <v>0</v>
      </c>
      <c r="T376" s="22">
        <v>0</v>
      </c>
      <c r="U376" s="24">
        <v>1</v>
      </c>
      <c r="V376" s="76">
        <v>1</v>
      </c>
      <c r="W376" s="71">
        <f t="shared" si="15"/>
        <v>-0.99751860137824089</v>
      </c>
      <c r="X376" s="68">
        <f t="shared" si="16"/>
        <v>0.26942957358099334</v>
      </c>
      <c r="Y376" s="109">
        <f t="shared" si="17"/>
        <v>-1.3114482453032696</v>
      </c>
    </row>
    <row r="377" spans="2:25" x14ac:dyDescent="0.25">
      <c r="B377" s="26">
        <f>IF('Training Data'!A374="M",1,0)</f>
        <v>0</v>
      </c>
      <c r="C377" s="22">
        <f>IF('Training Data'!A374="F",1,0)</f>
        <v>0</v>
      </c>
      <c r="D377" s="26">
        <f>IF('Training Data'!$B374="H",1,0)</f>
        <v>1</v>
      </c>
      <c r="E377" s="22">
        <f>IF('Training Data'!$B374="A",1,0)</f>
        <v>0</v>
      </c>
      <c r="F377" s="37">
        <v>0</v>
      </c>
      <c r="G377" s="37">
        <v>0</v>
      </c>
      <c r="H377" s="37">
        <v>0</v>
      </c>
      <c r="I377" s="37">
        <v>1</v>
      </c>
      <c r="J377" s="37">
        <v>0</v>
      </c>
      <c r="K377" s="37">
        <v>0</v>
      </c>
      <c r="L377" s="37">
        <v>0</v>
      </c>
      <c r="M377" s="37">
        <v>0</v>
      </c>
      <c r="N377" s="37">
        <v>0</v>
      </c>
      <c r="O377" s="37">
        <v>0</v>
      </c>
      <c r="P377" s="37">
        <v>0</v>
      </c>
      <c r="Q377" s="37">
        <v>0</v>
      </c>
      <c r="R377" s="37">
        <v>0</v>
      </c>
      <c r="S377" s="37">
        <v>0</v>
      </c>
      <c r="T377" s="22">
        <v>0</v>
      </c>
      <c r="U377" s="24">
        <v>1</v>
      </c>
      <c r="V377" s="76">
        <v>1</v>
      </c>
      <c r="W377" s="71">
        <f t="shared" si="15"/>
        <v>3.9709811501942656</v>
      </c>
      <c r="X377" s="68">
        <f t="shared" si="16"/>
        <v>0.98149400460291858</v>
      </c>
      <c r="Y377" s="109">
        <f t="shared" si="17"/>
        <v>-1.8679373686805854E-2</v>
      </c>
    </row>
    <row r="378" spans="2:25" x14ac:dyDescent="0.25">
      <c r="B378" s="26">
        <f>IF('Training Data'!A375="M",1,0)</f>
        <v>0</v>
      </c>
      <c r="C378" s="22">
        <f>IF('Training Data'!A375="F",1,0)</f>
        <v>1</v>
      </c>
      <c r="D378" s="26">
        <f>IF('Training Data'!$B375="H",1,0)</f>
        <v>0</v>
      </c>
      <c r="E378" s="22">
        <f>IF('Training Data'!$B375="A",1,0)</f>
        <v>1</v>
      </c>
      <c r="F378" s="37">
        <v>0</v>
      </c>
      <c r="G378" s="37">
        <v>0</v>
      </c>
      <c r="H378" s="37">
        <v>0</v>
      </c>
      <c r="I378" s="37">
        <v>0</v>
      </c>
      <c r="J378" s="37">
        <v>0</v>
      </c>
      <c r="K378" s="37">
        <v>0</v>
      </c>
      <c r="L378" s="37">
        <v>0</v>
      </c>
      <c r="M378" s="37">
        <v>0</v>
      </c>
      <c r="N378" s="37">
        <v>0</v>
      </c>
      <c r="O378" s="37">
        <v>0</v>
      </c>
      <c r="P378" s="37">
        <v>0</v>
      </c>
      <c r="Q378" s="37">
        <v>0</v>
      </c>
      <c r="R378" s="37">
        <v>0</v>
      </c>
      <c r="S378" s="37">
        <v>0</v>
      </c>
      <c r="T378" s="22">
        <v>0</v>
      </c>
      <c r="U378" s="24">
        <v>1</v>
      </c>
      <c r="V378" s="76">
        <v>1</v>
      </c>
      <c r="W378" s="71">
        <f t="shared" si="15"/>
        <v>-0.40773805009632147</v>
      </c>
      <c r="X378" s="68">
        <f t="shared" si="16"/>
        <v>0.39945461811977878</v>
      </c>
      <c r="Y378" s="109">
        <f t="shared" si="17"/>
        <v>-0.91765511692482471</v>
      </c>
    </row>
    <row r="379" spans="2:25" x14ac:dyDescent="0.25">
      <c r="B379" s="26">
        <f>IF('Training Data'!A376="M",1,0)</f>
        <v>0</v>
      </c>
      <c r="C379" s="22">
        <f>IF('Training Data'!A376="F",1,0)</f>
        <v>1</v>
      </c>
      <c r="D379" s="26">
        <f>IF('Training Data'!$B376="H",1,0)</f>
        <v>0</v>
      </c>
      <c r="E379" s="22">
        <f>IF('Training Data'!$B376="A",1,0)</f>
        <v>1</v>
      </c>
      <c r="F379" s="37">
        <v>0</v>
      </c>
      <c r="G379" s="37">
        <v>0</v>
      </c>
      <c r="H379" s="37">
        <v>0</v>
      </c>
      <c r="I379" s="37">
        <v>1</v>
      </c>
      <c r="J379" s="37">
        <v>0</v>
      </c>
      <c r="K379" s="37">
        <v>0</v>
      </c>
      <c r="L379" s="37">
        <v>0</v>
      </c>
      <c r="M379" s="37">
        <v>0</v>
      </c>
      <c r="N379" s="37">
        <v>0</v>
      </c>
      <c r="O379" s="37">
        <v>0</v>
      </c>
      <c r="P379" s="37">
        <v>0</v>
      </c>
      <c r="Q379" s="37">
        <v>0</v>
      </c>
      <c r="R379" s="37">
        <v>0</v>
      </c>
      <c r="S379" s="37">
        <v>0</v>
      </c>
      <c r="T379" s="22">
        <v>0</v>
      </c>
      <c r="U379" s="24">
        <v>1</v>
      </c>
      <c r="V379" s="76">
        <v>1</v>
      </c>
      <c r="W379" s="71">
        <f t="shared" si="15"/>
        <v>3.6661896186199887</v>
      </c>
      <c r="X379" s="68">
        <f t="shared" si="16"/>
        <v>0.97506397693106506</v>
      </c>
      <c r="Y379" s="109">
        <f t="shared" si="17"/>
        <v>-2.5252192771820083E-2</v>
      </c>
    </row>
    <row r="380" spans="2:25" x14ac:dyDescent="0.25">
      <c r="B380" s="26">
        <f>IF('Training Data'!A377="M",1,0)</f>
        <v>0</v>
      </c>
      <c r="C380" s="22">
        <f>IF('Training Data'!A377="F",1,0)</f>
        <v>1</v>
      </c>
      <c r="D380" s="26">
        <f>IF('Training Data'!$B377="H",1,0)</f>
        <v>1</v>
      </c>
      <c r="E380" s="22">
        <f>IF('Training Data'!$B377="A",1,0)</f>
        <v>0</v>
      </c>
      <c r="F380" s="37">
        <v>0</v>
      </c>
      <c r="G380" s="37">
        <v>0</v>
      </c>
      <c r="H380" s="37">
        <v>0</v>
      </c>
      <c r="I380" s="37">
        <v>0</v>
      </c>
      <c r="J380" s="37">
        <v>0</v>
      </c>
      <c r="K380" s="37">
        <v>0</v>
      </c>
      <c r="L380" s="37">
        <v>0</v>
      </c>
      <c r="M380" s="37">
        <v>1</v>
      </c>
      <c r="N380" s="37">
        <v>0</v>
      </c>
      <c r="O380" s="37">
        <v>0</v>
      </c>
      <c r="P380" s="37">
        <v>0</v>
      </c>
      <c r="Q380" s="37">
        <v>0</v>
      </c>
      <c r="R380" s="37">
        <v>0</v>
      </c>
      <c r="S380" s="37">
        <v>0</v>
      </c>
      <c r="T380" s="22">
        <v>0</v>
      </c>
      <c r="U380" s="24">
        <v>1</v>
      </c>
      <c r="V380" s="76">
        <v>1</v>
      </c>
      <c r="W380" s="71">
        <f t="shared" si="15"/>
        <v>1.3803208528286179</v>
      </c>
      <c r="X380" s="68">
        <f t="shared" si="16"/>
        <v>0.7990425256762651</v>
      </c>
      <c r="Y380" s="109">
        <f t="shared" si="17"/>
        <v>-0.22434111100732679</v>
      </c>
    </row>
    <row r="381" spans="2:25" x14ac:dyDescent="0.25">
      <c r="B381" s="26">
        <f>IF('Training Data'!A378="M",1,0)</f>
        <v>0</v>
      </c>
      <c r="C381" s="22">
        <f>IF('Training Data'!A378="F",1,0)</f>
        <v>1</v>
      </c>
      <c r="D381" s="26">
        <f>IF('Training Data'!$B378="H",1,0)</f>
        <v>1</v>
      </c>
      <c r="E381" s="22">
        <f>IF('Training Data'!$B378="A",1,0)</f>
        <v>0</v>
      </c>
      <c r="F381" s="37">
        <v>1</v>
      </c>
      <c r="G381" s="37">
        <v>0</v>
      </c>
      <c r="H381" s="37">
        <v>0</v>
      </c>
      <c r="I381" s="37">
        <v>1</v>
      </c>
      <c r="J381" s="37">
        <v>0</v>
      </c>
      <c r="K381" s="37">
        <v>0</v>
      </c>
      <c r="L381" s="37">
        <v>0</v>
      </c>
      <c r="M381" s="37">
        <v>0</v>
      </c>
      <c r="N381" s="37">
        <v>0</v>
      </c>
      <c r="O381" s="37">
        <v>0</v>
      </c>
      <c r="P381" s="37">
        <v>0</v>
      </c>
      <c r="Q381" s="37">
        <v>0</v>
      </c>
      <c r="R381" s="37">
        <v>1</v>
      </c>
      <c r="S381" s="37">
        <v>0</v>
      </c>
      <c r="T381" s="22">
        <v>0</v>
      </c>
      <c r="U381" s="24">
        <v>1</v>
      </c>
      <c r="V381" s="76">
        <v>1</v>
      </c>
      <c r="W381" s="71">
        <f t="shared" si="15"/>
        <v>7.1401260496390755</v>
      </c>
      <c r="X381" s="68">
        <f t="shared" si="16"/>
        <v>0.99920797562319785</v>
      </c>
      <c r="Y381" s="109">
        <f t="shared" si="17"/>
        <v>-7.9233819382029842E-4</v>
      </c>
    </row>
    <row r="382" spans="2:25" x14ac:dyDescent="0.25">
      <c r="B382" s="26">
        <f>IF('Training Data'!A379="M",1,0)</f>
        <v>1</v>
      </c>
      <c r="C382" s="22">
        <f>IF('Training Data'!A379="F",1,0)</f>
        <v>0</v>
      </c>
      <c r="D382" s="26">
        <f>IF('Training Data'!$B379="H",1,0)</f>
        <v>1</v>
      </c>
      <c r="E382" s="22">
        <f>IF('Training Data'!$B379="A",1,0)</f>
        <v>0</v>
      </c>
      <c r="F382" s="37">
        <v>0</v>
      </c>
      <c r="G382" s="37">
        <v>0</v>
      </c>
      <c r="H382" s="37">
        <v>0</v>
      </c>
      <c r="I382" s="37">
        <v>1</v>
      </c>
      <c r="J382" s="37">
        <v>1</v>
      </c>
      <c r="K382" s="37">
        <v>0</v>
      </c>
      <c r="L382" s="37">
        <v>0</v>
      </c>
      <c r="M382" s="37">
        <v>0</v>
      </c>
      <c r="N382" s="37">
        <v>0</v>
      </c>
      <c r="O382" s="37">
        <v>1</v>
      </c>
      <c r="P382" s="37">
        <v>0</v>
      </c>
      <c r="Q382" s="37">
        <v>0</v>
      </c>
      <c r="R382" s="37">
        <v>0</v>
      </c>
      <c r="S382" s="37">
        <v>1</v>
      </c>
      <c r="T382" s="22">
        <v>1</v>
      </c>
      <c r="U382" s="24">
        <v>1</v>
      </c>
      <c r="V382" s="76">
        <v>1</v>
      </c>
      <c r="W382" s="71">
        <f t="shared" si="15"/>
        <v>7.3489776300568348</v>
      </c>
      <c r="X382" s="68">
        <f t="shared" si="16"/>
        <v>0.99935716384072637</v>
      </c>
      <c r="Y382" s="109">
        <f t="shared" si="17"/>
        <v>-6.4304286702835788E-4</v>
      </c>
    </row>
    <row r="383" spans="2:25" x14ac:dyDescent="0.25">
      <c r="B383" s="26">
        <f>IF('Training Data'!A380="M",1,0)</f>
        <v>0</v>
      </c>
      <c r="C383" s="22">
        <f>IF('Training Data'!A380="F",1,0)</f>
        <v>0</v>
      </c>
      <c r="D383" s="26">
        <f>IF('Training Data'!$B380="H",1,0)</f>
        <v>1</v>
      </c>
      <c r="E383" s="22">
        <f>IF('Training Data'!$B380="A",1,0)</f>
        <v>0</v>
      </c>
      <c r="F383" s="37">
        <v>0</v>
      </c>
      <c r="G383" s="37">
        <v>0</v>
      </c>
      <c r="H383" s="37">
        <v>0</v>
      </c>
      <c r="I383" s="37">
        <v>0</v>
      </c>
      <c r="J383" s="37">
        <v>0</v>
      </c>
      <c r="K383" s="37">
        <v>0</v>
      </c>
      <c r="L383" s="37">
        <v>0</v>
      </c>
      <c r="M383" s="37">
        <v>0</v>
      </c>
      <c r="N383" s="37">
        <v>0</v>
      </c>
      <c r="O383" s="37">
        <v>0</v>
      </c>
      <c r="P383" s="37">
        <v>0</v>
      </c>
      <c r="Q383" s="37">
        <v>0</v>
      </c>
      <c r="R383" s="37">
        <v>0</v>
      </c>
      <c r="S383" s="37">
        <v>0</v>
      </c>
      <c r="T383" s="22">
        <v>0</v>
      </c>
      <c r="U383" s="24">
        <v>1</v>
      </c>
      <c r="V383" s="76">
        <v>1</v>
      </c>
      <c r="W383" s="71">
        <f t="shared" si="15"/>
        <v>-0.10294651852204484</v>
      </c>
      <c r="X383" s="68">
        <f t="shared" si="16"/>
        <v>0.47428607600906869</v>
      </c>
      <c r="Y383" s="109">
        <f t="shared" si="17"/>
        <v>-0.74594460345748381</v>
      </c>
    </row>
    <row r="384" spans="2:25" x14ac:dyDescent="0.25">
      <c r="B384" s="26">
        <f>IF('Training Data'!A381="M",1,0)</f>
        <v>0</v>
      </c>
      <c r="C384" s="22">
        <f>IF('Training Data'!A381="F",1,0)</f>
        <v>1</v>
      </c>
      <c r="D384" s="26">
        <f>IF('Training Data'!$B381="H",1,0)</f>
        <v>1</v>
      </c>
      <c r="E384" s="22">
        <f>IF('Training Data'!$B381="A",1,0)</f>
        <v>0</v>
      </c>
      <c r="F384" s="37">
        <v>0</v>
      </c>
      <c r="G384" s="37">
        <v>0</v>
      </c>
      <c r="H384" s="37">
        <v>0</v>
      </c>
      <c r="I384" s="37">
        <v>0</v>
      </c>
      <c r="J384" s="37">
        <v>1</v>
      </c>
      <c r="K384" s="37">
        <v>0</v>
      </c>
      <c r="L384" s="37">
        <v>0</v>
      </c>
      <c r="M384" s="37">
        <v>0</v>
      </c>
      <c r="N384" s="37">
        <v>1</v>
      </c>
      <c r="O384" s="37">
        <v>0</v>
      </c>
      <c r="P384" s="37">
        <v>1</v>
      </c>
      <c r="Q384" s="37">
        <v>0</v>
      </c>
      <c r="R384" s="37">
        <v>0</v>
      </c>
      <c r="S384" s="37">
        <v>0</v>
      </c>
      <c r="T384" s="22">
        <v>1</v>
      </c>
      <c r="U384" s="24">
        <v>1</v>
      </c>
      <c r="V384" s="76">
        <v>1</v>
      </c>
      <c r="W384" s="71">
        <f t="shared" si="15"/>
        <v>3.6261373380381037</v>
      </c>
      <c r="X384" s="68">
        <f t="shared" si="16"/>
        <v>0.97407138327286469</v>
      </c>
      <c r="Y384" s="109">
        <f t="shared" si="17"/>
        <v>-2.6270689243918219E-2</v>
      </c>
    </row>
    <row r="385" spans="2:25" x14ac:dyDescent="0.25">
      <c r="B385" s="26">
        <f>IF('Training Data'!A382="M",1,0)</f>
        <v>1</v>
      </c>
      <c r="C385" s="22">
        <f>IF('Training Data'!A382="F",1,0)</f>
        <v>0</v>
      </c>
      <c r="D385" s="26">
        <f>IF('Training Data'!$B382="H",1,0)</f>
        <v>0</v>
      </c>
      <c r="E385" s="22">
        <f>IF('Training Data'!$B382="A",1,0)</f>
        <v>0</v>
      </c>
      <c r="F385" s="37">
        <v>0</v>
      </c>
      <c r="G385" s="37">
        <v>0</v>
      </c>
      <c r="H385" s="37">
        <v>0</v>
      </c>
      <c r="I385" s="37">
        <v>0</v>
      </c>
      <c r="J385" s="37">
        <v>0</v>
      </c>
      <c r="K385" s="37">
        <v>0</v>
      </c>
      <c r="L385" s="37">
        <v>0</v>
      </c>
      <c r="M385" s="37">
        <v>0</v>
      </c>
      <c r="N385" s="37">
        <v>0</v>
      </c>
      <c r="O385" s="37">
        <v>1</v>
      </c>
      <c r="P385" s="37">
        <v>0</v>
      </c>
      <c r="Q385" s="37">
        <v>0</v>
      </c>
      <c r="R385" s="37">
        <v>0</v>
      </c>
      <c r="S385" s="37">
        <v>0</v>
      </c>
      <c r="T385" s="22">
        <v>0</v>
      </c>
      <c r="U385" s="24">
        <v>1</v>
      </c>
      <c r="V385" s="76">
        <v>1</v>
      </c>
      <c r="W385" s="71">
        <f t="shared" si="15"/>
        <v>0.86102086277246814</v>
      </c>
      <c r="X385" s="68">
        <f t="shared" si="16"/>
        <v>0.70287389769882713</v>
      </c>
      <c r="Y385" s="109">
        <f t="shared" si="17"/>
        <v>-0.35257778064583351</v>
      </c>
    </row>
    <row r="386" spans="2:25" x14ac:dyDescent="0.25">
      <c r="B386" s="26">
        <f>IF('Training Data'!A383="M",1,0)</f>
        <v>0</v>
      </c>
      <c r="C386" s="22">
        <f>IF('Training Data'!A383="F",1,0)</f>
        <v>1</v>
      </c>
      <c r="D386" s="26">
        <f>IF('Training Data'!$B383="H",1,0)</f>
        <v>1</v>
      </c>
      <c r="E386" s="22">
        <f>IF('Training Data'!$B383="A",1,0)</f>
        <v>0</v>
      </c>
      <c r="F386" s="37">
        <v>0</v>
      </c>
      <c r="G386" s="37">
        <v>0</v>
      </c>
      <c r="H386" s="37">
        <v>1</v>
      </c>
      <c r="I386" s="37">
        <v>0</v>
      </c>
      <c r="J386" s="37">
        <v>1</v>
      </c>
      <c r="K386" s="37">
        <v>0</v>
      </c>
      <c r="L386" s="37">
        <v>0</v>
      </c>
      <c r="M386" s="37">
        <v>0</v>
      </c>
      <c r="N386" s="37">
        <v>0</v>
      </c>
      <c r="O386" s="37">
        <v>0</v>
      </c>
      <c r="P386" s="37">
        <v>0</v>
      </c>
      <c r="Q386" s="37">
        <v>0</v>
      </c>
      <c r="R386" s="37">
        <v>0</v>
      </c>
      <c r="S386" s="37">
        <v>0</v>
      </c>
      <c r="T386" s="22">
        <v>1</v>
      </c>
      <c r="U386" s="24">
        <v>1</v>
      </c>
      <c r="V386" s="76">
        <v>1</v>
      </c>
      <c r="W386" s="71">
        <f t="shared" si="15"/>
        <v>1.9432434625827337</v>
      </c>
      <c r="X386" s="68">
        <f t="shared" si="16"/>
        <v>0.87470803937728669</v>
      </c>
      <c r="Y386" s="109">
        <f t="shared" si="17"/>
        <v>-0.13386511758760494</v>
      </c>
    </row>
    <row r="387" spans="2:25" x14ac:dyDescent="0.25">
      <c r="B387" s="26">
        <f>IF('Training Data'!A384="M",1,0)</f>
        <v>1</v>
      </c>
      <c r="C387" s="22">
        <f>IF('Training Data'!A384="F",1,0)</f>
        <v>0</v>
      </c>
      <c r="D387" s="26">
        <f>IF('Training Data'!$B384="H",1,0)</f>
        <v>1</v>
      </c>
      <c r="E387" s="22">
        <f>IF('Training Data'!$B384="A",1,0)</f>
        <v>0</v>
      </c>
      <c r="F387" s="37">
        <v>1</v>
      </c>
      <c r="G387" s="37">
        <v>0</v>
      </c>
      <c r="H387" s="37">
        <v>0</v>
      </c>
      <c r="I387" s="37">
        <v>0</v>
      </c>
      <c r="J387" s="37">
        <v>1</v>
      </c>
      <c r="K387" s="37">
        <v>0</v>
      </c>
      <c r="L387" s="37">
        <v>0</v>
      </c>
      <c r="M387" s="37">
        <v>0</v>
      </c>
      <c r="N387" s="37">
        <v>0</v>
      </c>
      <c r="O387" s="37">
        <v>0</v>
      </c>
      <c r="P387" s="37">
        <v>0</v>
      </c>
      <c r="Q387" s="37">
        <v>0</v>
      </c>
      <c r="R387" s="37">
        <v>0</v>
      </c>
      <c r="S387" s="37">
        <v>0</v>
      </c>
      <c r="T387" s="22">
        <v>0</v>
      </c>
      <c r="U387" s="24">
        <v>1</v>
      </c>
      <c r="V387" s="76">
        <v>1</v>
      </c>
      <c r="W387" s="71">
        <f t="shared" si="15"/>
        <v>3.8655506479473454</v>
      </c>
      <c r="X387" s="68">
        <f t="shared" si="16"/>
        <v>0.97947856990543125</v>
      </c>
      <c r="Y387" s="109">
        <f t="shared" si="17"/>
        <v>-2.0734920442873377E-2</v>
      </c>
    </row>
    <row r="388" spans="2:25" x14ac:dyDescent="0.25">
      <c r="B388" s="26">
        <f>IF('Training Data'!A385="M",1,0)</f>
        <v>1</v>
      </c>
      <c r="C388" s="22">
        <f>IF('Training Data'!A385="F",1,0)</f>
        <v>0</v>
      </c>
      <c r="D388" s="26">
        <f>IF('Training Data'!$B385="H",1,0)</f>
        <v>0</v>
      </c>
      <c r="E388" s="22">
        <f>IF('Training Data'!$B385="A",1,0)</f>
        <v>1</v>
      </c>
      <c r="F388" s="37">
        <v>0</v>
      </c>
      <c r="G388" s="37">
        <v>0</v>
      </c>
      <c r="H388" s="37">
        <v>0</v>
      </c>
      <c r="I388" s="37">
        <v>1</v>
      </c>
      <c r="J388" s="37">
        <v>0</v>
      </c>
      <c r="K388" s="37">
        <v>0</v>
      </c>
      <c r="L388" s="37">
        <v>0</v>
      </c>
      <c r="M388" s="37">
        <v>0</v>
      </c>
      <c r="N388" s="37">
        <v>0</v>
      </c>
      <c r="O388" s="37">
        <v>0</v>
      </c>
      <c r="P388" s="37">
        <v>0</v>
      </c>
      <c r="Q388" s="37">
        <v>0</v>
      </c>
      <c r="R388" s="37">
        <v>0</v>
      </c>
      <c r="S388" s="37">
        <v>0</v>
      </c>
      <c r="T388" s="22">
        <v>0</v>
      </c>
      <c r="U388" s="24">
        <v>1</v>
      </c>
      <c r="V388" s="76">
        <v>1</v>
      </c>
      <c r="W388" s="71">
        <f t="shared" si="15"/>
        <v>3.2470517551352915</v>
      </c>
      <c r="X388" s="68">
        <f t="shared" si="16"/>
        <v>0.96256702699944563</v>
      </c>
      <c r="Y388" s="109">
        <f t="shared" si="17"/>
        <v>-3.8151576803858958E-2</v>
      </c>
    </row>
    <row r="389" spans="2:25" x14ac:dyDescent="0.25">
      <c r="B389" s="26">
        <f>IF('Training Data'!A386="M",1,0)</f>
        <v>1</v>
      </c>
      <c r="C389" s="22">
        <f>IF('Training Data'!A386="F",1,0)</f>
        <v>0</v>
      </c>
      <c r="D389" s="26">
        <f>IF('Training Data'!$B386="H",1,0)</f>
        <v>1</v>
      </c>
      <c r="E389" s="22">
        <f>IF('Training Data'!$B386="A",1,0)</f>
        <v>0</v>
      </c>
      <c r="F389" s="37">
        <v>0</v>
      </c>
      <c r="G389" s="37">
        <v>0</v>
      </c>
      <c r="H389" s="37">
        <v>0</v>
      </c>
      <c r="I389" s="37">
        <v>0</v>
      </c>
      <c r="J389" s="37">
        <v>0</v>
      </c>
      <c r="K389" s="37">
        <v>0</v>
      </c>
      <c r="L389" s="37">
        <v>0</v>
      </c>
      <c r="M389" s="37">
        <v>0</v>
      </c>
      <c r="N389" s="37">
        <v>0</v>
      </c>
      <c r="O389" s="37">
        <v>0</v>
      </c>
      <c r="P389" s="37">
        <v>0</v>
      </c>
      <c r="Q389" s="37">
        <v>0</v>
      </c>
      <c r="R389" s="37">
        <v>0</v>
      </c>
      <c r="S389" s="37">
        <v>0</v>
      </c>
      <c r="T389" s="22">
        <v>0</v>
      </c>
      <c r="U389" s="24">
        <v>1</v>
      </c>
      <c r="V389" s="76">
        <v>1</v>
      </c>
      <c r="W389" s="71">
        <f t="shared" ref="W389:W452" si="18">SUMPRODUCT($B$2:$U$2,B389:U389)</f>
        <v>-0.99751860137824089</v>
      </c>
      <c r="X389" s="68">
        <f t="shared" si="16"/>
        <v>0.26942957358099334</v>
      </c>
      <c r="Y389" s="109">
        <f t="shared" si="17"/>
        <v>-1.3114482453032696</v>
      </c>
    </row>
    <row r="390" spans="2:25" x14ac:dyDescent="0.25">
      <c r="B390" s="26">
        <f>IF('Training Data'!A387="M",1,0)</f>
        <v>0</v>
      </c>
      <c r="C390" s="22">
        <f>IF('Training Data'!A387="F",1,0)</f>
        <v>1</v>
      </c>
      <c r="D390" s="26">
        <f>IF('Training Data'!$B387="H",1,0)</f>
        <v>0</v>
      </c>
      <c r="E390" s="22">
        <f>IF('Training Data'!$B387="A",1,0)</f>
        <v>1</v>
      </c>
      <c r="F390" s="37">
        <v>0</v>
      </c>
      <c r="G390" s="37">
        <v>0</v>
      </c>
      <c r="H390" s="37">
        <v>0</v>
      </c>
      <c r="I390" s="37">
        <v>0</v>
      </c>
      <c r="J390" s="37">
        <v>0</v>
      </c>
      <c r="K390" s="37">
        <v>0</v>
      </c>
      <c r="L390" s="37">
        <v>0</v>
      </c>
      <c r="M390" s="37">
        <v>0</v>
      </c>
      <c r="N390" s="37">
        <v>0</v>
      </c>
      <c r="O390" s="37">
        <v>0</v>
      </c>
      <c r="P390" s="37">
        <v>0</v>
      </c>
      <c r="Q390" s="37">
        <v>0</v>
      </c>
      <c r="R390" s="37">
        <v>0</v>
      </c>
      <c r="S390" s="37">
        <v>0</v>
      </c>
      <c r="T390" s="22">
        <v>1</v>
      </c>
      <c r="U390" s="24">
        <v>1</v>
      </c>
      <c r="V390" s="76">
        <v>1</v>
      </c>
      <c r="W390" s="71">
        <f t="shared" si="18"/>
        <v>1.7064327114107942</v>
      </c>
      <c r="X390" s="68">
        <f t="shared" ref="X390:X453" si="19">EXP(W390)/(1+EXP(W390))</f>
        <v>0.84637301783204077</v>
      </c>
      <c r="Y390" s="109">
        <f t="shared" ref="Y390:Y453" si="20">IFERROR(V390*LN(X390)+(1-V390)*LN(1-X390),0)</f>
        <v>-0.16679509712910301</v>
      </c>
    </row>
    <row r="391" spans="2:25" x14ac:dyDescent="0.25">
      <c r="B391" s="26">
        <f>IF('Training Data'!A388="M",1,0)</f>
        <v>1</v>
      </c>
      <c r="C391" s="22">
        <f>IF('Training Data'!A388="F",1,0)</f>
        <v>0</v>
      </c>
      <c r="D391" s="26">
        <f>IF('Training Data'!$B388="H",1,0)</f>
        <v>0</v>
      </c>
      <c r="E391" s="22">
        <f>IF('Training Data'!$B388="A",1,0)</f>
        <v>0</v>
      </c>
      <c r="F391" s="37">
        <v>0</v>
      </c>
      <c r="G391" s="37">
        <v>0</v>
      </c>
      <c r="H391" s="37">
        <v>0</v>
      </c>
      <c r="I391" s="37">
        <v>0</v>
      </c>
      <c r="J391" s="37">
        <v>0</v>
      </c>
      <c r="K391" s="37">
        <v>0</v>
      </c>
      <c r="L391" s="37">
        <v>0</v>
      </c>
      <c r="M391" s="37">
        <v>0</v>
      </c>
      <c r="N391" s="37">
        <v>0</v>
      </c>
      <c r="O391" s="37">
        <v>0</v>
      </c>
      <c r="P391" s="37">
        <v>0</v>
      </c>
      <c r="Q391" s="37">
        <v>0</v>
      </c>
      <c r="R391" s="37">
        <v>0</v>
      </c>
      <c r="S391" s="37">
        <v>0</v>
      </c>
      <c r="T391" s="22">
        <v>0</v>
      </c>
      <c r="U391" s="24">
        <v>1</v>
      </c>
      <c r="V391" s="76">
        <v>1</v>
      </c>
      <c r="W391" s="71">
        <f t="shared" si="18"/>
        <v>-0.356816477248041</v>
      </c>
      <c r="X391" s="68">
        <f t="shared" si="19"/>
        <v>0.41173042488611922</v>
      </c>
      <c r="Y391" s="109">
        <f t="shared" si="20"/>
        <v>-0.88738645231469293</v>
      </c>
    </row>
    <row r="392" spans="2:25" x14ac:dyDescent="0.25">
      <c r="B392" s="26">
        <f>IF('Training Data'!A389="M",1,0)</f>
        <v>0</v>
      </c>
      <c r="C392" s="22">
        <f>IF('Training Data'!A389="F",1,0)</f>
        <v>1</v>
      </c>
      <c r="D392" s="26">
        <f>IF('Training Data'!$B389="H",1,0)</f>
        <v>0</v>
      </c>
      <c r="E392" s="22">
        <f>IF('Training Data'!$B389="A",1,0)</f>
        <v>1</v>
      </c>
      <c r="F392" s="37">
        <v>0</v>
      </c>
      <c r="G392" s="37">
        <v>0</v>
      </c>
      <c r="H392" s="37">
        <v>0</v>
      </c>
      <c r="I392" s="37">
        <v>0</v>
      </c>
      <c r="J392" s="37">
        <v>1</v>
      </c>
      <c r="K392" s="37">
        <v>0</v>
      </c>
      <c r="L392" s="37">
        <v>0</v>
      </c>
      <c r="M392" s="37">
        <v>0</v>
      </c>
      <c r="N392" s="37">
        <v>0</v>
      </c>
      <c r="O392" s="37">
        <v>0</v>
      </c>
      <c r="P392" s="37">
        <v>0</v>
      </c>
      <c r="Q392" s="37">
        <v>0</v>
      </c>
      <c r="R392" s="37">
        <v>0</v>
      </c>
      <c r="S392" s="37">
        <v>0</v>
      </c>
      <c r="T392" s="22">
        <v>0</v>
      </c>
      <c r="U392" s="24">
        <v>1</v>
      </c>
      <c r="V392" s="76">
        <v>1</v>
      </c>
      <c r="W392" s="71">
        <f t="shared" si="18"/>
        <v>2.1149825581011616</v>
      </c>
      <c r="X392" s="68">
        <f t="shared" si="19"/>
        <v>0.89235089813400892</v>
      </c>
      <c r="Y392" s="109">
        <f t="shared" si="20"/>
        <v>-0.11389584019884755</v>
      </c>
    </row>
    <row r="393" spans="2:25" x14ac:dyDescent="0.25">
      <c r="B393" s="26">
        <f>IF('Training Data'!A390="M",1,0)</f>
        <v>0</v>
      </c>
      <c r="C393" s="22">
        <f>IF('Training Data'!A390="F",1,0)</f>
        <v>1</v>
      </c>
      <c r="D393" s="26">
        <f>IF('Training Data'!$B390="H",1,0)</f>
        <v>0</v>
      </c>
      <c r="E393" s="22">
        <f>IF('Training Data'!$B390="A",1,0)</f>
        <v>1</v>
      </c>
      <c r="F393" s="37">
        <v>0</v>
      </c>
      <c r="G393" s="37">
        <v>0</v>
      </c>
      <c r="H393" s="37">
        <v>0</v>
      </c>
      <c r="I393" s="37">
        <v>0</v>
      </c>
      <c r="J393" s="37">
        <v>0</v>
      </c>
      <c r="K393" s="37">
        <v>0</v>
      </c>
      <c r="L393" s="37">
        <v>0</v>
      </c>
      <c r="M393" s="37">
        <v>0</v>
      </c>
      <c r="N393" s="37">
        <v>0</v>
      </c>
      <c r="O393" s="37">
        <v>0</v>
      </c>
      <c r="P393" s="37">
        <v>0</v>
      </c>
      <c r="Q393" s="37">
        <v>0</v>
      </c>
      <c r="R393" s="37">
        <v>0</v>
      </c>
      <c r="S393" s="37">
        <v>0</v>
      </c>
      <c r="T393" s="22">
        <v>0</v>
      </c>
      <c r="U393" s="24">
        <v>1</v>
      </c>
      <c r="V393" s="76">
        <v>1</v>
      </c>
      <c r="W393" s="71">
        <f t="shared" si="18"/>
        <v>-0.40773805009632147</v>
      </c>
      <c r="X393" s="68">
        <f t="shared" si="19"/>
        <v>0.39945461811977878</v>
      </c>
      <c r="Y393" s="109">
        <f t="shared" si="20"/>
        <v>-0.91765511692482471</v>
      </c>
    </row>
    <row r="394" spans="2:25" x14ac:dyDescent="0.25">
      <c r="B394" s="26">
        <f>IF('Training Data'!A391="M",1,0)</f>
        <v>0</v>
      </c>
      <c r="C394" s="22">
        <f>IF('Training Data'!A391="F",1,0)</f>
        <v>1</v>
      </c>
      <c r="D394" s="26">
        <f>IF('Training Data'!$B391="H",1,0)</f>
        <v>0</v>
      </c>
      <c r="E394" s="22">
        <f>IF('Training Data'!$B391="A",1,0)</f>
        <v>1</v>
      </c>
      <c r="F394" s="37">
        <v>0</v>
      </c>
      <c r="G394" s="37">
        <v>0</v>
      </c>
      <c r="H394" s="37">
        <v>0</v>
      </c>
      <c r="I394" s="37">
        <v>0</v>
      </c>
      <c r="J394" s="37">
        <v>0</v>
      </c>
      <c r="K394" s="37">
        <v>0</v>
      </c>
      <c r="L394" s="37">
        <v>0</v>
      </c>
      <c r="M394" s="37">
        <v>0</v>
      </c>
      <c r="N394" s="37">
        <v>0</v>
      </c>
      <c r="O394" s="37">
        <v>0</v>
      </c>
      <c r="P394" s="37">
        <v>0</v>
      </c>
      <c r="Q394" s="37">
        <v>0</v>
      </c>
      <c r="R394" s="37">
        <v>0</v>
      </c>
      <c r="S394" s="37">
        <v>0</v>
      </c>
      <c r="T394" s="22">
        <v>0</v>
      </c>
      <c r="U394" s="24">
        <v>1</v>
      </c>
      <c r="V394" s="76">
        <v>1</v>
      </c>
      <c r="W394" s="71">
        <f t="shared" si="18"/>
        <v>-0.40773805009632147</v>
      </c>
      <c r="X394" s="68">
        <f t="shared" si="19"/>
        <v>0.39945461811977878</v>
      </c>
      <c r="Y394" s="109">
        <f t="shared" si="20"/>
        <v>-0.91765511692482471</v>
      </c>
    </row>
    <row r="395" spans="2:25" x14ac:dyDescent="0.25">
      <c r="B395" s="26">
        <f>IF('Training Data'!A392="M",1,0)</f>
        <v>1</v>
      </c>
      <c r="C395" s="22">
        <f>IF('Training Data'!A392="F",1,0)</f>
        <v>0</v>
      </c>
      <c r="D395" s="26">
        <f>IF('Training Data'!$B392="H",1,0)</f>
        <v>0</v>
      </c>
      <c r="E395" s="22">
        <f>IF('Training Data'!$B392="A",1,0)</f>
        <v>1</v>
      </c>
      <c r="F395" s="37">
        <v>0</v>
      </c>
      <c r="G395" s="37">
        <v>0</v>
      </c>
      <c r="H395" s="37">
        <v>0</v>
      </c>
      <c r="I395" s="37">
        <v>1</v>
      </c>
      <c r="J395" s="37">
        <v>0</v>
      </c>
      <c r="K395" s="37">
        <v>0</v>
      </c>
      <c r="L395" s="37">
        <v>0</v>
      </c>
      <c r="M395" s="37">
        <v>0</v>
      </c>
      <c r="N395" s="37">
        <v>1</v>
      </c>
      <c r="O395" s="37">
        <v>0</v>
      </c>
      <c r="P395" s="37">
        <v>0</v>
      </c>
      <c r="Q395" s="37">
        <v>1</v>
      </c>
      <c r="R395" s="37">
        <v>0</v>
      </c>
      <c r="S395" s="37">
        <v>0</v>
      </c>
      <c r="T395" s="22">
        <v>1</v>
      </c>
      <c r="U395" s="24">
        <v>1</v>
      </c>
      <c r="V395" s="76">
        <v>1</v>
      </c>
      <c r="W395" s="71">
        <f t="shared" si="18"/>
        <v>8.2120559748953692</v>
      </c>
      <c r="X395" s="68">
        <f t="shared" si="19"/>
        <v>0.9997287113840565</v>
      </c>
      <c r="Y395" s="109">
        <f t="shared" si="20"/>
        <v>-2.7132542135681293E-4</v>
      </c>
    </row>
    <row r="396" spans="2:25" x14ac:dyDescent="0.25">
      <c r="B396" s="26">
        <f>IF('Training Data'!A393="M",1,0)</f>
        <v>0</v>
      </c>
      <c r="C396" s="22">
        <f>IF('Training Data'!A393="F",1,0)</f>
        <v>0</v>
      </c>
      <c r="D396" s="26">
        <f>IF('Training Data'!$B393="H",1,0)</f>
        <v>1</v>
      </c>
      <c r="E396" s="22">
        <f>IF('Training Data'!$B393="A",1,0)</f>
        <v>0</v>
      </c>
      <c r="F396" s="37">
        <v>0</v>
      </c>
      <c r="G396" s="37">
        <v>0</v>
      </c>
      <c r="H396" s="37">
        <v>0</v>
      </c>
      <c r="I396" s="37">
        <v>0</v>
      </c>
      <c r="J396" s="37">
        <v>0</v>
      </c>
      <c r="K396" s="37">
        <v>0</v>
      </c>
      <c r="L396" s="37">
        <v>0</v>
      </c>
      <c r="M396" s="37">
        <v>0</v>
      </c>
      <c r="N396" s="37">
        <v>0</v>
      </c>
      <c r="O396" s="37">
        <v>1</v>
      </c>
      <c r="P396" s="37">
        <v>0</v>
      </c>
      <c r="Q396" s="37">
        <v>1</v>
      </c>
      <c r="R396" s="37">
        <v>1</v>
      </c>
      <c r="S396" s="37">
        <v>0</v>
      </c>
      <c r="T396" s="22">
        <v>0</v>
      </c>
      <c r="U396" s="24">
        <v>1</v>
      </c>
      <c r="V396" s="76">
        <v>1</v>
      </c>
      <c r="W396" s="71">
        <f t="shared" si="18"/>
        <v>4.2478440608612109</v>
      </c>
      <c r="X396" s="68">
        <f t="shared" si="19"/>
        <v>0.9859064477069327</v>
      </c>
      <c r="Y396" s="109">
        <f t="shared" si="20"/>
        <v>-1.4193809502724676E-2</v>
      </c>
    </row>
    <row r="397" spans="2:25" x14ac:dyDescent="0.25">
      <c r="B397" s="26">
        <f>IF('Training Data'!A394="M",1,0)</f>
        <v>0</v>
      </c>
      <c r="C397" s="22">
        <f>IF('Training Data'!A394="F",1,0)</f>
        <v>1</v>
      </c>
      <c r="D397" s="26">
        <f>IF('Training Data'!$B394="H",1,0)</f>
        <v>1</v>
      </c>
      <c r="E397" s="22">
        <f>IF('Training Data'!$B394="A",1,0)</f>
        <v>0</v>
      </c>
      <c r="F397" s="37">
        <v>0</v>
      </c>
      <c r="G397" s="37">
        <v>0</v>
      </c>
      <c r="H397" s="37">
        <v>0</v>
      </c>
      <c r="I397" s="37">
        <v>0</v>
      </c>
      <c r="J397" s="37">
        <v>0</v>
      </c>
      <c r="K397" s="37">
        <v>0</v>
      </c>
      <c r="L397" s="37">
        <v>0</v>
      </c>
      <c r="M397" s="37">
        <v>1</v>
      </c>
      <c r="N397" s="37">
        <v>0</v>
      </c>
      <c r="O397" s="37">
        <v>1</v>
      </c>
      <c r="P397" s="37">
        <v>0</v>
      </c>
      <c r="Q397" s="37">
        <v>0</v>
      </c>
      <c r="R397" s="37">
        <v>0</v>
      </c>
      <c r="S397" s="37">
        <v>0</v>
      </c>
      <c r="T397" s="22">
        <v>0</v>
      </c>
      <c r="U397" s="24">
        <v>1</v>
      </c>
      <c r="V397" s="76">
        <v>1</v>
      </c>
      <c r="W397" s="71">
        <f t="shared" si="18"/>
        <v>2.5981581928491271</v>
      </c>
      <c r="X397" s="68">
        <f t="shared" si="19"/>
        <v>0.93074294997431051</v>
      </c>
      <c r="Y397" s="109">
        <f t="shared" si="20"/>
        <v>-7.1772140822262756E-2</v>
      </c>
    </row>
    <row r="398" spans="2:25" x14ac:dyDescent="0.25">
      <c r="B398" s="26">
        <f>IF('Training Data'!A395="M",1,0)</f>
        <v>0</v>
      </c>
      <c r="C398" s="22">
        <f>IF('Training Data'!A395="F",1,0)</f>
        <v>1</v>
      </c>
      <c r="D398" s="26">
        <f>IF('Training Data'!$B395="H",1,0)</f>
        <v>1</v>
      </c>
      <c r="E398" s="22">
        <f>IF('Training Data'!$B395="A",1,0)</f>
        <v>0</v>
      </c>
      <c r="F398" s="37">
        <v>0</v>
      </c>
      <c r="G398" s="37">
        <v>0</v>
      </c>
      <c r="H398" s="37">
        <v>0</v>
      </c>
      <c r="I398" s="37">
        <v>0</v>
      </c>
      <c r="J398" s="37">
        <v>0</v>
      </c>
      <c r="K398" s="37">
        <v>0</v>
      </c>
      <c r="L398" s="37">
        <v>0</v>
      </c>
      <c r="M398" s="37">
        <v>1</v>
      </c>
      <c r="N398" s="37">
        <v>0</v>
      </c>
      <c r="O398" s="37">
        <v>0</v>
      </c>
      <c r="P398" s="37">
        <v>0</v>
      </c>
      <c r="Q398" s="37">
        <v>0</v>
      </c>
      <c r="R398" s="37">
        <v>0</v>
      </c>
      <c r="S398" s="37">
        <v>0</v>
      </c>
      <c r="T398" s="22">
        <v>0</v>
      </c>
      <c r="U398" s="24">
        <v>1</v>
      </c>
      <c r="V398" s="76">
        <v>1</v>
      </c>
      <c r="W398" s="71">
        <f t="shared" si="18"/>
        <v>1.3803208528286179</v>
      </c>
      <c r="X398" s="68">
        <f t="shared" si="19"/>
        <v>0.7990425256762651</v>
      </c>
      <c r="Y398" s="109">
        <f t="shared" si="20"/>
        <v>-0.22434111100732679</v>
      </c>
    </row>
    <row r="399" spans="2:25" x14ac:dyDescent="0.25">
      <c r="B399" s="26">
        <f>IF('Training Data'!A396="M",1,0)</f>
        <v>0</v>
      </c>
      <c r="C399" s="22">
        <f>IF('Training Data'!A396="F",1,0)</f>
        <v>1</v>
      </c>
      <c r="D399" s="26">
        <f>IF('Training Data'!$B396="H",1,0)</f>
        <v>0</v>
      </c>
      <c r="E399" s="22">
        <f>IF('Training Data'!$B396="A",1,0)</f>
        <v>1</v>
      </c>
      <c r="F399" s="37">
        <v>0</v>
      </c>
      <c r="G399" s="37">
        <v>0</v>
      </c>
      <c r="H399" s="37">
        <v>0</v>
      </c>
      <c r="I399" s="37">
        <v>1</v>
      </c>
      <c r="J399" s="37">
        <v>0</v>
      </c>
      <c r="K399" s="37">
        <v>0</v>
      </c>
      <c r="L399" s="37">
        <v>0</v>
      </c>
      <c r="M399" s="37">
        <v>0</v>
      </c>
      <c r="N399" s="37">
        <v>0</v>
      </c>
      <c r="O399" s="37">
        <v>0</v>
      </c>
      <c r="P399" s="37">
        <v>0</v>
      </c>
      <c r="Q399" s="37">
        <v>1</v>
      </c>
      <c r="R399" s="37">
        <v>0</v>
      </c>
      <c r="S399" s="37">
        <v>0</v>
      </c>
      <c r="T399" s="22">
        <v>0</v>
      </c>
      <c r="U399" s="24">
        <v>1</v>
      </c>
      <c r="V399" s="76">
        <v>1</v>
      </c>
      <c r="W399" s="71">
        <f t="shared" si="18"/>
        <v>5.4949123802945294</v>
      </c>
      <c r="X399" s="68">
        <f t="shared" si="19"/>
        <v>0.99590918713193866</v>
      </c>
      <c r="Y399" s="109">
        <f t="shared" si="20"/>
        <v>-4.099203132841742E-3</v>
      </c>
    </row>
    <row r="400" spans="2:25" x14ac:dyDescent="0.25">
      <c r="B400" s="26">
        <f>IF('Training Data'!A397="M",1,0)</f>
        <v>0</v>
      </c>
      <c r="C400" s="22">
        <f>IF('Training Data'!A397="F",1,0)</f>
        <v>1</v>
      </c>
      <c r="D400" s="26">
        <f>IF('Training Data'!$B397="H",1,0)</f>
        <v>1</v>
      </c>
      <c r="E400" s="22">
        <f>IF('Training Data'!$B397="A",1,0)</f>
        <v>0</v>
      </c>
      <c r="F400" s="37">
        <v>0</v>
      </c>
      <c r="G400" s="37">
        <v>0</v>
      </c>
      <c r="H400" s="37">
        <v>1</v>
      </c>
      <c r="I400" s="37">
        <v>1</v>
      </c>
      <c r="J400" s="37">
        <v>0</v>
      </c>
      <c r="K400" s="37">
        <v>1</v>
      </c>
      <c r="L400" s="37">
        <v>0</v>
      </c>
      <c r="M400" s="37">
        <v>0</v>
      </c>
      <c r="N400" s="37">
        <v>0</v>
      </c>
      <c r="O400" s="37">
        <v>0</v>
      </c>
      <c r="P400" s="37">
        <v>0</v>
      </c>
      <c r="Q400" s="37">
        <v>0</v>
      </c>
      <c r="R400" s="37">
        <v>0</v>
      </c>
      <c r="S400" s="37">
        <v>0</v>
      </c>
      <c r="T400" s="22">
        <v>0</v>
      </c>
      <c r="U400" s="24">
        <v>1</v>
      </c>
      <c r="V400" s="76">
        <v>1</v>
      </c>
      <c r="W400" s="71">
        <f t="shared" si="18"/>
        <v>4.4397880304433262</v>
      </c>
      <c r="X400" s="68">
        <f t="shared" si="19"/>
        <v>0.98833914077355944</v>
      </c>
      <c r="Y400" s="109">
        <f t="shared" si="20"/>
        <v>-1.1729380242201081E-2</v>
      </c>
    </row>
    <row r="401" spans="2:25" x14ac:dyDescent="0.25">
      <c r="B401" s="26">
        <f>IF('Training Data'!A398="M",1,0)</f>
        <v>1</v>
      </c>
      <c r="C401" s="22">
        <f>IF('Training Data'!A398="F",1,0)</f>
        <v>0</v>
      </c>
      <c r="D401" s="26">
        <f>IF('Training Data'!$B398="H",1,0)</f>
        <v>1</v>
      </c>
      <c r="E401" s="22">
        <f>IF('Training Data'!$B398="A",1,0)</f>
        <v>0</v>
      </c>
      <c r="F401" s="37">
        <v>1</v>
      </c>
      <c r="G401" s="37">
        <v>0</v>
      </c>
      <c r="H401" s="37">
        <v>0</v>
      </c>
      <c r="I401" s="37">
        <v>0</v>
      </c>
      <c r="J401" s="37">
        <v>0</v>
      </c>
      <c r="K401" s="37">
        <v>0</v>
      </c>
      <c r="L401" s="37">
        <v>0</v>
      </c>
      <c r="M401" s="37">
        <v>0</v>
      </c>
      <c r="N401" s="37">
        <v>0</v>
      </c>
      <c r="O401" s="37">
        <v>0</v>
      </c>
      <c r="P401" s="37">
        <v>1</v>
      </c>
      <c r="Q401" s="37">
        <v>0</v>
      </c>
      <c r="R401" s="37">
        <v>0</v>
      </c>
      <c r="S401" s="37">
        <v>0</v>
      </c>
      <c r="T401" s="22">
        <v>0</v>
      </c>
      <c r="U401" s="24">
        <v>1</v>
      </c>
      <c r="V401" s="76">
        <v>1</v>
      </c>
      <c r="W401" s="71">
        <f t="shared" si="18"/>
        <v>-0.11165395060150907</v>
      </c>
      <c r="X401" s="68">
        <f t="shared" si="19"/>
        <v>0.47211547511142127</v>
      </c>
      <c r="Y401" s="109">
        <f t="shared" si="20"/>
        <v>-0.75053167265888332</v>
      </c>
    </row>
    <row r="402" spans="2:25" x14ac:dyDescent="0.25">
      <c r="B402" s="26">
        <f>IF('Training Data'!A399="M",1,0)</f>
        <v>0</v>
      </c>
      <c r="C402" s="22">
        <f>IF('Training Data'!A399="F",1,0)</f>
        <v>1</v>
      </c>
      <c r="D402" s="26">
        <f>IF('Training Data'!$B399="H",1,0)</f>
        <v>1</v>
      </c>
      <c r="E402" s="22">
        <f>IF('Training Data'!$B399="A",1,0)</f>
        <v>0</v>
      </c>
      <c r="F402" s="37">
        <v>0</v>
      </c>
      <c r="G402" s="37">
        <v>0</v>
      </c>
      <c r="H402" s="37">
        <v>0</v>
      </c>
      <c r="I402" s="37">
        <v>1</v>
      </c>
      <c r="J402" s="37">
        <v>0</v>
      </c>
      <c r="K402" s="37">
        <v>0</v>
      </c>
      <c r="L402" s="37">
        <v>0</v>
      </c>
      <c r="M402" s="37">
        <v>0</v>
      </c>
      <c r="N402" s="37">
        <v>0</v>
      </c>
      <c r="O402" s="37">
        <v>1</v>
      </c>
      <c r="P402" s="37">
        <v>0</v>
      </c>
      <c r="Q402" s="37">
        <v>0</v>
      </c>
      <c r="R402" s="37">
        <v>0</v>
      </c>
      <c r="S402" s="37">
        <v>0</v>
      </c>
      <c r="T402" s="22">
        <v>0</v>
      </c>
      <c r="U402" s="24">
        <v>1</v>
      </c>
      <c r="V402" s="76">
        <v>1</v>
      </c>
      <c r="W402" s="71">
        <f t="shared" si="18"/>
        <v>4.7133842708432763</v>
      </c>
      <c r="X402" s="68">
        <f t="shared" si="19"/>
        <v>0.99110546819613665</v>
      </c>
      <c r="Y402" s="109">
        <f t="shared" si="20"/>
        <v>-8.9343242845869118E-3</v>
      </c>
    </row>
    <row r="403" spans="2:25" x14ac:dyDescent="0.25">
      <c r="B403" s="26">
        <f>IF('Training Data'!A400="M",1,0)</f>
        <v>0</v>
      </c>
      <c r="C403" s="22">
        <f>IF('Training Data'!A400="F",1,0)</f>
        <v>1</v>
      </c>
      <c r="D403" s="26">
        <f>IF('Training Data'!$B400="H",1,0)</f>
        <v>0</v>
      </c>
      <c r="E403" s="22">
        <f>IF('Training Data'!$B400="A",1,0)</f>
        <v>1</v>
      </c>
      <c r="F403" s="37">
        <v>0</v>
      </c>
      <c r="G403" s="37">
        <v>0</v>
      </c>
      <c r="H403" s="37">
        <v>0</v>
      </c>
      <c r="I403" s="37">
        <v>0</v>
      </c>
      <c r="J403" s="37">
        <v>0</v>
      </c>
      <c r="K403" s="37">
        <v>0</v>
      </c>
      <c r="L403" s="37">
        <v>0</v>
      </c>
      <c r="M403" s="37">
        <v>0</v>
      </c>
      <c r="N403" s="37">
        <v>0</v>
      </c>
      <c r="O403" s="37">
        <v>0</v>
      </c>
      <c r="P403" s="37">
        <v>1</v>
      </c>
      <c r="Q403" s="37">
        <v>0</v>
      </c>
      <c r="R403" s="37">
        <v>0</v>
      </c>
      <c r="S403" s="37">
        <v>0</v>
      </c>
      <c r="T403" s="22">
        <v>1</v>
      </c>
      <c r="U403" s="24">
        <v>1</v>
      </c>
      <c r="V403" s="76">
        <v>1</v>
      </c>
      <c r="W403" s="71">
        <f t="shared" si="18"/>
        <v>0.2519487210594229</v>
      </c>
      <c r="X403" s="68">
        <f t="shared" si="19"/>
        <v>0.56265608929533528</v>
      </c>
      <c r="Y403" s="109">
        <f t="shared" si="20"/>
        <v>-0.57508669131677226</v>
      </c>
    </row>
    <row r="404" spans="2:25" x14ac:dyDescent="0.25">
      <c r="B404" s="26">
        <f>IF('Training Data'!A401="M",1,0)</f>
        <v>1</v>
      </c>
      <c r="C404" s="22">
        <f>IF('Training Data'!A401="F",1,0)</f>
        <v>0</v>
      </c>
      <c r="D404" s="26">
        <f>IF('Training Data'!$B401="H",1,0)</f>
        <v>0</v>
      </c>
      <c r="E404" s="22">
        <f>IF('Training Data'!$B401="A",1,0)</f>
        <v>0</v>
      </c>
      <c r="F404" s="37">
        <v>0</v>
      </c>
      <c r="G404" s="37">
        <v>0</v>
      </c>
      <c r="H404" s="37">
        <v>0</v>
      </c>
      <c r="I404" s="37">
        <v>0</v>
      </c>
      <c r="J404" s="37">
        <v>0</v>
      </c>
      <c r="K404" s="37">
        <v>0</v>
      </c>
      <c r="L404" s="37">
        <v>0</v>
      </c>
      <c r="M404" s="37">
        <v>0</v>
      </c>
      <c r="N404" s="37">
        <v>0</v>
      </c>
      <c r="O404" s="37">
        <v>0</v>
      </c>
      <c r="P404" s="37">
        <v>0</v>
      </c>
      <c r="Q404" s="37">
        <v>0</v>
      </c>
      <c r="R404" s="37">
        <v>0</v>
      </c>
      <c r="S404" s="37">
        <v>0</v>
      </c>
      <c r="T404" s="22">
        <v>0</v>
      </c>
      <c r="U404" s="24">
        <v>1</v>
      </c>
      <c r="V404" s="76">
        <v>1</v>
      </c>
      <c r="W404" s="71">
        <f t="shared" si="18"/>
        <v>-0.356816477248041</v>
      </c>
      <c r="X404" s="68">
        <f t="shared" si="19"/>
        <v>0.41173042488611922</v>
      </c>
      <c r="Y404" s="109">
        <f t="shared" si="20"/>
        <v>-0.88738645231469293</v>
      </c>
    </row>
    <row r="405" spans="2:25" x14ac:dyDescent="0.25">
      <c r="B405" s="26">
        <f>IF('Training Data'!A402="M",1,0)</f>
        <v>1</v>
      </c>
      <c r="C405" s="22">
        <f>IF('Training Data'!A402="F",1,0)</f>
        <v>0</v>
      </c>
      <c r="D405" s="26">
        <f>IF('Training Data'!$B402="H",1,0)</f>
        <v>1</v>
      </c>
      <c r="E405" s="22">
        <f>IF('Training Data'!$B402="A",1,0)</f>
        <v>0</v>
      </c>
      <c r="F405" s="37">
        <v>0</v>
      </c>
      <c r="G405" s="37">
        <v>0</v>
      </c>
      <c r="H405" s="37">
        <v>0</v>
      </c>
      <c r="I405" s="37">
        <v>0</v>
      </c>
      <c r="J405" s="37">
        <v>0</v>
      </c>
      <c r="K405" s="37">
        <v>0</v>
      </c>
      <c r="L405" s="37">
        <v>0</v>
      </c>
      <c r="M405" s="37">
        <v>0</v>
      </c>
      <c r="N405" s="37">
        <v>0</v>
      </c>
      <c r="O405" s="37">
        <v>0</v>
      </c>
      <c r="P405" s="37">
        <v>0</v>
      </c>
      <c r="Q405" s="37">
        <v>0</v>
      </c>
      <c r="R405" s="37">
        <v>0</v>
      </c>
      <c r="S405" s="37">
        <v>0</v>
      </c>
      <c r="T405" s="22">
        <v>1</v>
      </c>
      <c r="U405" s="24">
        <v>1</v>
      </c>
      <c r="V405" s="76">
        <v>1</v>
      </c>
      <c r="W405" s="71">
        <f t="shared" si="18"/>
        <v>1.1166521601288748</v>
      </c>
      <c r="X405" s="68">
        <f t="shared" si="19"/>
        <v>0.75336719862422352</v>
      </c>
      <c r="Y405" s="109">
        <f t="shared" si="20"/>
        <v>-0.2832025224683522</v>
      </c>
    </row>
    <row r="406" spans="2:25" x14ac:dyDescent="0.25">
      <c r="B406" s="26">
        <f>IF('Training Data'!A403="M",1,0)</f>
        <v>0</v>
      </c>
      <c r="C406" s="22">
        <f>IF('Training Data'!A403="F",1,0)</f>
        <v>0</v>
      </c>
      <c r="D406" s="26">
        <f>IF('Training Data'!$B403="H",1,0)</f>
        <v>0</v>
      </c>
      <c r="E406" s="22">
        <f>IF('Training Data'!$B403="A",1,0)</f>
        <v>1</v>
      </c>
      <c r="F406" s="37">
        <v>0</v>
      </c>
      <c r="G406" s="37">
        <v>0</v>
      </c>
      <c r="H406" s="37">
        <v>0</v>
      </c>
      <c r="I406" s="37">
        <v>0</v>
      </c>
      <c r="J406" s="37">
        <v>0</v>
      </c>
      <c r="K406" s="37">
        <v>0</v>
      </c>
      <c r="L406" s="37">
        <v>0</v>
      </c>
      <c r="M406" s="37">
        <v>0</v>
      </c>
      <c r="N406" s="37">
        <v>0</v>
      </c>
      <c r="O406" s="37">
        <v>1</v>
      </c>
      <c r="P406" s="37">
        <v>0</v>
      </c>
      <c r="Q406" s="37">
        <v>0</v>
      </c>
      <c r="R406" s="37">
        <v>0</v>
      </c>
      <c r="S406" s="37">
        <v>0</v>
      </c>
      <c r="T406" s="22">
        <v>0</v>
      </c>
      <c r="U406" s="24">
        <v>1</v>
      </c>
      <c r="V406" s="76">
        <v>1</v>
      </c>
      <c r="W406" s="71">
        <f t="shared" si="18"/>
        <v>1.2855335092956865</v>
      </c>
      <c r="X406" s="68">
        <f t="shared" si="19"/>
        <v>0.7833902298569374</v>
      </c>
      <c r="Y406" s="109">
        <f t="shared" si="20"/>
        <v>-0.24412432928983308</v>
      </c>
    </row>
    <row r="407" spans="2:25" x14ac:dyDescent="0.25">
      <c r="B407" s="26">
        <f>IF('Training Data'!A404="M",1,0)</f>
        <v>0</v>
      </c>
      <c r="C407" s="22">
        <f>IF('Training Data'!A404="F",1,0)</f>
        <v>1</v>
      </c>
      <c r="D407" s="26">
        <f>IF('Training Data'!$B404="H",1,0)</f>
        <v>1</v>
      </c>
      <c r="E407" s="22">
        <f>IF('Training Data'!$B404="A",1,0)</f>
        <v>0</v>
      </c>
      <c r="F407" s="37">
        <v>0</v>
      </c>
      <c r="G407" s="37">
        <v>0</v>
      </c>
      <c r="H407" s="37">
        <v>0</v>
      </c>
      <c r="I407" s="37">
        <v>0</v>
      </c>
      <c r="J407" s="37">
        <v>1</v>
      </c>
      <c r="K407" s="37">
        <v>0</v>
      </c>
      <c r="L407" s="37">
        <v>0</v>
      </c>
      <c r="M407" s="37">
        <v>0</v>
      </c>
      <c r="N407" s="37">
        <v>0</v>
      </c>
      <c r="O407" s="37">
        <v>0</v>
      </c>
      <c r="P407" s="37">
        <v>0</v>
      </c>
      <c r="Q407" s="37">
        <v>0</v>
      </c>
      <c r="R407" s="37">
        <v>0</v>
      </c>
      <c r="S407" s="37">
        <v>0</v>
      </c>
      <c r="T407" s="22">
        <v>0</v>
      </c>
      <c r="U407" s="24">
        <v>1</v>
      </c>
      <c r="V407" s="76">
        <v>1</v>
      </c>
      <c r="W407" s="71">
        <f t="shared" si="18"/>
        <v>1.9443398703039394</v>
      </c>
      <c r="X407" s="68">
        <f t="shared" si="19"/>
        <v>0.87482814960199484</v>
      </c>
      <c r="Y407" s="109">
        <f t="shared" si="20"/>
        <v>-0.13372781236848064</v>
      </c>
    </row>
    <row r="408" spans="2:25" x14ac:dyDescent="0.25">
      <c r="B408" s="26">
        <f>IF('Training Data'!A405="M",1,0)</f>
        <v>0</v>
      </c>
      <c r="C408" s="22">
        <f>IF('Training Data'!A405="F",1,0)</f>
        <v>1</v>
      </c>
      <c r="D408" s="26">
        <f>IF('Training Data'!$B405="H",1,0)</f>
        <v>0</v>
      </c>
      <c r="E408" s="22">
        <f>IF('Training Data'!$B405="A",1,0)</f>
        <v>0</v>
      </c>
      <c r="F408" s="37">
        <v>1</v>
      </c>
      <c r="G408" s="37">
        <v>0</v>
      </c>
      <c r="H408" s="37">
        <v>0</v>
      </c>
      <c r="I408" s="37">
        <v>0</v>
      </c>
      <c r="J408" s="37">
        <v>0</v>
      </c>
      <c r="K408" s="37">
        <v>0</v>
      </c>
      <c r="L408" s="37">
        <v>0</v>
      </c>
      <c r="M408" s="37">
        <v>0</v>
      </c>
      <c r="N408" s="37">
        <v>0</v>
      </c>
      <c r="O408" s="37">
        <v>1</v>
      </c>
      <c r="P408" s="37">
        <v>0</v>
      </c>
      <c r="Q408" s="37">
        <v>1</v>
      </c>
      <c r="R408" s="37">
        <v>0</v>
      </c>
      <c r="S408" s="37">
        <v>0</v>
      </c>
      <c r="T408" s="22">
        <v>1</v>
      </c>
      <c r="U408" s="24">
        <v>1</v>
      </c>
      <c r="V408" s="76">
        <v>1</v>
      </c>
      <c r="W408" s="71">
        <f t="shared" si="18"/>
        <v>7.5634008905669248</v>
      </c>
      <c r="X408" s="68">
        <f t="shared" si="19"/>
        <v>0.99948116251906527</v>
      </c>
      <c r="Y408" s="109">
        <f t="shared" si="20"/>
        <v>-5.1897212367435616E-4</v>
      </c>
    </row>
    <row r="409" spans="2:25" x14ac:dyDescent="0.25">
      <c r="B409" s="26">
        <f>IF('Training Data'!A406="M",1,0)</f>
        <v>1</v>
      </c>
      <c r="C409" s="22">
        <f>IF('Training Data'!A406="F",1,0)</f>
        <v>0</v>
      </c>
      <c r="D409" s="26">
        <f>IF('Training Data'!$B406="H",1,0)</f>
        <v>0</v>
      </c>
      <c r="E409" s="22">
        <f>IF('Training Data'!$B406="A",1,0)</f>
        <v>1</v>
      </c>
      <c r="F409" s="37">
        <v>0</v>
      </c>
      <c r="G409" s="37">
        <v>0</v>
      </c>
      <c r="H409" s="37">
        <v>0</v>
      </c>
      <c r="I409" s="37">
        <v>0</v>
      </c>
      <c r="J409" s="37">
        <v>0</v>
      </c>
      <c r="K409" s="37">
        <v>0</v>
      </c>
      <c r="L409" s="37">
        <v>0</v>
      </c>
      <c r="M409" s="37">
        <v>0</v>
      </c>
      <c r="N409" s="37">
        <v>0</v>
      </c>
      <c r="O409" s="37">
        <v>0</v>
      </c>
      <c r="P409" s="37">
        <v>0</v>
      </c>
      <c r="Q409" s="37">
        <v>0</v>
      </c>
      <c r="R409" s="37">
        <v>1</v>
      </c>
      <c r="S409" s="37">
        <v>0</v>
      </c>
      <c r="T409" s="22">
        <v>1</v>
      </c>
      <c r="U409" s="24">
        <v>1</v>
      </c>
      <c r="V409" s="76">
        <v>1</v>
      </c>
      <c r="W409" s="71">
        <f t="shared" si="18"/>
        <v>2.5915253256143029</v>
      </c>
      <c r="X409" s="68">
        <f t="shared" si="19"/>
        <v>0.93031416847986104</v>
      </c>
      <c r="Y409" s="109">
        <f t="shared" si="20"/>
        <v>-7.223293431192479E-2</v>
      </c>
    </row>
    <row r="410" spans="2:25" x14ac:dyDescent="0.25">
      <c r="B410" s="26">
        <f>IF('Training Data'!A407="M",1,0)</f>
        <v>1</v>
      </c>
      <c r="C410" s="22">
        <f>IF('Training Data'!A407="F",1,0)</f>
        <v>0</v>
      </c>
      <c r="D410" s="26">
        <f>IF('Training Data'!$B407="H",1,0)</f>
        <v>0</v>
      </c>
      <c r="E410" s="22">
        <f>IF('Training Data'!$B407="A",1,0)</f>
        <v>0</v>
      </c>
      <c r="F410" s="37">
        <v>1</v>
      </c>
      <c r="G410" s="37">
        <v>1</v>
      </c>
      <c r="H410" s="37">
        <v>1</v>
      </c>
      <c r="I410" s="37">
        <v>0</v>
      </c>
      <c r="J410" s="37">
        <v>0</v>
      </c>
      <c r="K410" s="37">
        <v>0</v>
      </c>
      <c r="L410" s="37">
        <v>0</v>
      </c>
      <c r="M410" s="37">
        <v>0</v>
      </c>
      <c r="N410" s="37">
        <v>0</v>
      </c>
      <c r="O410" s="37">
        <v>0</v>
      </c>
      <c r="P410" s="37">
        <v>0</v>
      </c>
      <c r="Q410" s="37">
        <v>1</v>
      </c>
      <c r="R410" s="37">
        <v>0</v>
      </c>
      <c r="S410" s="37">
        <v>0</v>
      </c>
      <c r="T410" s="22">
        <v>1</v>
      </c>
      <c r="U410" s="24">
        <v>1</v>
      </c>
      <c r="V410" s="76">
        <v>1</v>
      </c>
      <c r="W410" s="71">
        <f t="shared" si="18"/>
        <v>1.4923235166324074</v>
      </c>
      <c r="X410" s="68">
        <f t="shared" si="19"/>
        <v>0.81642676361399402</v>
      </c>
      <c r="Y410" s="109">
        <f t="shared" si="20"/>
        <v>-0.20281806610706118</v>
      </c>
    </row>
    <row r="411" spans="2:25" x14ac:dyDescent="0.25">
      <c r="B411" s="26">
        <f>IF('Training Data'!A408="M",1,0)</f>
        <v>0</v>
      </c>
      <c r="C411" s="22">
        <f>IF('Training Data'!A408="F",1,0)</f>
        <v>1</v>
      </c>
      <c r="D411" s="26">
        <f>IF('Training Data'!$B408="H",1,0)</f>
        <v>1</v>
      </c>
      <c r="E411" s="22">
        <f>IF('Training Data'!$B408="A",1,0)</f>
        <v>0</v>
      </c>
      <c r="F411" s="37">
        <v>0</v>
      </c>
      <c r="G411" s="37">
        <v>0</v>
      </c>
      <c r="H411" s="37">
        <v>0</v>
      </c>
      <c r="I411" s="37">
        <v>1</v>
      </c>
      <c r="J411" s="37">
        <v>0</v>
      </c>
      <c r="K411" s="37">
        <v>0</v>
      </c>
      <c r="L411" s="37">
        <v>0</v>
      </c>
      <c r="M411" s="37">
        <v>0</v>
      </c>
      <c r="N411" s="37">
        <v>1</v>
      </c>
      <c r="O411" s="37">
        <v>0</v>
      </c>
      <c r="P411" s="37">
        <v>0</v>
      </c>
      <c r="Q411" s="37">
        <v>0</v>
      </c>
      <c r="R411" s="37">
        <v>0</v>
      </c>
      <c r="S411" s="37">
        <v>0</v>
      </c>
      <c r="T411" s="22">
        <v>0</v>
      </c>
      <c r="U411" s="24">
        <v>1</v>
      </c>
      <c r="V411" s="76">
        <v>1</v>
      </c>
      <c r="W411" s="71">
        <f t="shared" si="18"/>
        <v>4.5176576274011868</v>
      </c>
      <c r="X411" s="68">
        <f t="shared" si="19"/>
        <v>0.98920328171147087</v>
      </c>
      <c r="Y411" s="109">
        <f t="shared" si="20"/>
        <v>-1.0855425799466209E-2</v>
      </c>
    </row>
    <row r="412" spans="2:25" x14ac:dyDescent="0.25">
      <c r="B412" s="26">
        <f>IF('Training Data'!A409="M",1,0)</f>
        <v>0</v>
      </c>
      <c r="C412" s="22">
        <f>IF('Training Data'!A409="F",1,0)</f>
        <v>1</v>
      </c>
      <c r="D412" s="26">
        <f>IF('Training Data'!$B409="H",1,0)</f>
        <v>0</v>
      </c>
      <c r="E412" s="22">
        <f>IF('Training Data'!$B409="A",1,0)</f>
        <v>1</v>
      </c>
      <c r="F412" s="37">
        <v>0</v>
      </c>
      <c r="G412" s="37">
        <v>0</v>
      </c>
      <c r="H412" s="37">
        <v>0</v>
      </c>
      <c r="I412" s="37">
        <v>0</v>
      </c>
      <c r="J412" s="37">
        <v>1</v>
      </c>
      <c r="K412" s="37">
        <v>0</v>
      </c>
      <c r="L412" s="37">
        <v>0</v>
      </c>
      <c r="M412" s="37">
        <v>0</v>
      </c>
      <c r="N412" s="37">
        <v>0</v>
      </c>
      <c r="O412" s="37">
        <v>0</v>
      </c>
      <c r="P412" s="37">
        <v>0</v>
      </c>
      <c r="Q412" s="37">
        <v>0</v>
      </c>
      <c r="R412" s="37">
        <v>1</v>
      </c>
      <c r="S412" s="37">
        <v>0</v>
      </c>
      <c r="T412" s="22">
        <v>0</v>
      </c>
      <c r="U412" s="24">
        <v>1</v>
      </c>
      <c r="V412" s="76">
        <v>1</v>
      </c>
      <c r="W412" s="71">
        <f t="shared" si="18"/>
        <v>3.4192130357893675</v>
      </c>
      <c r="X412" s="68">
        <f t="shared" si="19"/>
        <v>0.96829962429139183</v>
      </c>
      <c r="Y412" s="109">
        <f t="shared" si="20"/>
        <v>-3.2213710373203794E-2</v>
      </c>
    </row>
    <row r="413" spans="2:25" x14ac:dyDescent="0.25">
      <c r="B413" s="26">
        <f>IF('Training Data'!A410="M",1,0)</f>
        <v>1</v>
      </c>
      <c r="C413" s="22">
        <f>IF('Training Data'!A410="F",1,0)</f>
        <v>0</v>
      </c>
      <c r="D413" s="26">
        <f>IF('Training Data'!$B410="H",1,0)</f>
        <v>0</v>
      </c>
      <c r="E413" s="22">
        <f>IF('Training Data'!$B410="A",1,0)</f>
        <v>1</v>
      </c>
      <c r="F413" s="37">
        <v>0</v>
      </c>
      <c r="G413" s="37">
        <v>0</v>
      </c>
      <c r="H413" s="37">
        <v>0</v>
      </c>
      <c r="I413" s="37">
        <v>1</v>
      </c>
      <c r="J413" s="37">
        <v>1</v>
      </c>
      <c r="K413" s="37">
        <v>0</v>
      </c>
      <c r="L413" s="37">
        <v>0</v>
      </c>
      <c r="M413" s="37">
        <v>0</v>
      </c>
      <c r="N413" s="37">
        <v>0</v>
      </c>
      <c r="O413" s="37">
        <v>0</v>
      </c>
      <c r="P413" s="37">
        <v>0</v>
      </c>
      <c r="Q413" s="37">
        <v>0</v>
      </c>
      <c r="R413" s="37">
        <v>1</v>
      </c>
      <c r="S413" s="37">
        <v>0</v>
      </c>
      <c r="T413" s="22">
        <v>1</v>
      </c>
      <c r="U413" s="24">
        <v>1</v>
      </c>
      <c r="V413" s="76">
        <v>1</v>
      </c>
      <c r="W413" s="71">
        <f t="shared" si="18"/>
        <v>9.1881736025280958</v>
      </c>
      <c r="X413" s="68">
        <f t="shared" si="19"/>
        <v>0.99989776902446903</v>
      </c>
      <c r="Y413" s="109">
        <f t="shared" si="20"/>
        <v>-1.022362014733211E-4</v>
      </c>
    </row>
    <row r="414" spans="2:25" x14ac:dyDescent="0.25">
      <c r="B414" s="26">
        <f>IF('Training Data'!A411="M",1,0)</f>
        <v>0</v>
      </c>
      <c r="C414" s="22">
        <f>IF('Training Data'!A411="F",1,0)</f>
        <v>1</v>
      </c>
      <c r="D414" s="26">
        <f>IF('Training Data'!$B411="H",1,0)</f>
        <v>0</v>
      </c>
      <c r="E414" s="22">
        <f>IF('Training Data'!$B411="A",1,0)</f>
        <v>1</v>
      </c>
      <c r="F414" s="37">
        <v>1</v>
      </c>
      <c r="G414" s="37">
        <v>0</v>
      </c>
      <c r="H414" s="37">
        <v>0</v>
      </c>
      <c r="I414" s="37">
        <v>1</v>
      </c>
      <c r="J414" s="37">
        <v>0</v>
      </c>
      <c r="K414" s="37">
        <v>0</v>
      </c>
      <c r="L414" s="37">
        <v>0</v>
      </c>
      <c r="M414" s="37">
        <v>0</v>
      </c>
      <c r="N414" s="37">
        <v>0</v>
      </c>
      <c r="O414" s="37">
        <v>0</v>
      </c>
      <c r="P414" s="37">
        <v>0</v>
      </c>
      <c r="Q414" s="37">
        <v>0</v>
      </c>
      <c r="R414" s="37">
        <v>0</v>
      </c>
      <c r="S414" s="37">
        <v>0</v>
      </c>
      <c r="T414" s="22">
        <v>0</v>
      </c>
      <c r="U414" s="24">
        <v>1</v>
      </c>
      <c r="V414" s="76">
        <v>1</v>
      </c>
      <c r="W414" s="71">
        <f t="shared" si="18"/>
        <v>6.0065382597480923</v>
      </c>
      <c r="X414" s="68">
        <f t="shared" si="19"/>
        <v>0.9975434511753094</v>
      </c>
      <c r="Y414" s="109">
        <f t="shared" si="20"/>
        <v>-2.4595710913329198E-3</v>
      </c>
    </row>
    <row r="415" spans="2:25" x14ac:dyDescent="0.25">
      <c r="B415" s="26">
        <f>IF('Training Data'!A412="M",1,0)</f>
        <v>0</v>
      </c>
      <c r="C415" s="22">
        <f>IF('Training Data'!A412="F",1,0)</f>
        <v>1</v>
      </c>
      <c r="D415" s="26">
        <f>IF('Training Data'!$B412="H",1,0)</f>
        <v>0</v>
      </c>
      <c r="E415" s="22">
        <f>IF('Training Data'!$B412="A",1,0)</f>
        <v>1</v>
      </c>
      <c r="F415" s="37">
        <v>0</v>
      </c>
      <c r="G415" s="37">
        <v>0</v>
      </c>
      <c r="H415" s="37">
        <v>0</v>
      </c>
      <c r="I415" s="37">
        <v>0</v>
      </c>
      <c r="J415" s="37">
        <v>0</v>
      </c>
      <c r="K415" s="37">
        <v>0</v>
      </c>
      <c r="L415" s="37">
        <v>0</v>
      </c>
      <c r="M415" s="37">
        <v>0</v>
      </c>
      <c r="N415" s="37">
        <v>0</v>
      </c>
      <c r="O415" s="37">
        <v>0</v>
      </c>
      <c r="P415" s="37">
        <v>0</v>
      </c>
      <c r="Q415" s="37">
        <v>0</v>
      </c>
      <c r="R415" s="37">
        <v>0</v>
      </c>
      <c r="S415" s="37">
        <v>0</v>
      </c>
      <c r="T415" s="22">
        <v>0</v>
      </c>
      <c r="U415" s="24">
        <v>1</v>
      </c>
      <c r="V415" s="76">
        <v>1</v>
      </c>
      <c r="W415" s="71">
        <f t="shared" si="18"/>
        <v>-0.40773805009632147</v>
      </c>
      <c r="X415" s="68">
        <f t="shared" si="19"/>
        <v>0.39945461811977878</v>
      </c>
      <c r="Y415" s="109">
        <f t="shared" si="20"/>
        <v>-0.91765511692482471</v>
      </c>
    </row>
    <row r="416" spans="2:25" x14ac:dyDescent="0.25">
      <c r="B416" s="26">
        <f>IF('Training Data'!A413="M",1,0)</f>
        <v>0</v>
      </c>
      <c r="C416" s="22">
        <f>IF('Training Data'!A413="F",1,0)</f>
        <v>1</v>
      </c>
      <c r="D416" s="26">
        <f>IF('Training Data'!$B413="H",1,0)</f>
        <v>1</v>
      </c>
      <c r="E416" s="22">
        <f>IF('Training Data'!$B413="A",1,0)</f>
        <v>0</v>
      </c>
      <c r="F416" s="37">
        <v>0</v>
      </c>
      <c r="G416" s="37">
        <v>0</v>
      </c>
      <c r="H416" s="37">
        <v>0</v>
      </c>
      <c r="I416" s="37">
        <v>0</v>
      </c>
      <c r="J416" s="37">
        <v>0</v>
      </c>
      <c r="K416" s="37">
        <v>0</v>
      </c>
      <c r="L416" s="37">
        <v>0</v>
      </c>
      <c r="M416" s="37">
        <v>0</v>
      </c>
      <c r="N416" s="37">
        <v>0</v>
      </c>
      <c r="O416" s="37">
        <v>0</v>
      </c>
      <c r="P416" s="37">
        <v>0</v>
      </c>
      <c r="Q416" s="37">
        <v>0</v>
      </c>
      <c r="R416" s="37">
        <v>0</v>
      </c>
      <c r="S416" s="37">
        <v>0</v>
      </c>
      <c r="T416" s="22">
        <v>0</v>
      </c>
      <c r="U416" s="24">
        <v>1</v>
      </c>
      <c r="V416" s="76">
        <v>1</v>
      </c>
      <c r="W416" s="71">
        <f t="shared" si="18"/>
        <v>-0.57838073789354372</v>
      </c>
      <c r="X416" s="68">
        <f t="shared" si="19"/>
        <v>0.35930527090202441</v>
      </c>
      <c r="Y416" s="109">
        <f t="shared" si="20"/>
        <v>-1.0235829150509108</v>
      </c>
    </row>
    <row r="417" spans="2:25" x14ac:dyDescent="0.25">
      <c r="B417" s="26">
        <f>IF('Training Data'!A414="M",1,0)</f>
        <v>0</v>
      </c>
      <c r="C417" s="22">
        <f>IF('Training Data'!A414="F",1,0)</f>
        <v>1</v>
      </c>
      <c r="D417" s="26">
        <f>IF('Training Data'!$B414="H",1,0)</f>
        <v>0</v>
      </c>
      <c r="E417" s="22">
        <f>IF('Training Data'!$B414="A",1,0)</f>
        <v>1</v>
      </c>
      <c r="F417" s="37">
        <v>0</v>
      </c>
      <c r="G417" s="37">
        <v>0</v>
      </c>
      <c r="H417" s="37">
        <v>0</v>
      </c>
      <c r="I417" s="37">
        <v>1</v>
      </c>
      <c r="J417" s="37">
        <v>0</v>
      </c>
      <c r="K417" s="37">
        <v>0</v>
      </c>
      <c r="L417" s="37">
        <v>0</v>
      </c>
      <c r="M417" s="37">
        <v>0</v>
      </c>
      <c r="N417" s="37">
        <v>0</v>
      </c>
      <c r="O417" s="37">
        <v>0</v>
      </c>
      <c r="P417" s="37">
        <v>0</v>
      </c>
      <c r="Q417" s="37">
        <v>0</v>
      </c>
      <c r="R417" s="37">
        <v>0</v>
      </c>
      <c r="S417" s="37">
        <v>0</v>
      </c>
      <c r="T417" s="22">
        <v>0</v>
      </c>
      <c r="U417" s="24">
        <v>1</v>
      </c>
      <c r="V417" s="76">
        <v>1</v>
      </c>
      <c r="W417" s="71">
        <f t="shared" si="18"/>
        <v>3.6661896186199887</v>
      </c>
      <c r="X417" s="68">
        <f t="shared" si="19"/>
        <v>0.97506397693106506</v>
      </c>
      <c r="Y417" s="109">
        <f t="shared" si="20"/>
        <v>-2.5252192771820083E-2</v>
      </c>
    </row>
    <row r="418" spans="2:25" x14ac:dyDescent="0.25">
      <c r="B418" s="26">
        <f>IF('Training Data'!A415="M",1,0)</f>
        <v>1</v>
      </c>
      <c r="C418" s="22">
        <f>IF('Training Data'!A415="F",1,0)</f>
        <v>0</v>
      </c>
      <c r="D418" s="26">
        <f>IF('Training Data'!$B415="H",1,0)</f>
        <v>0</v>
      </c>
      <c r="E418" s="22">
        <f>IF('Training Data'!$B415="A",1,0)</f>
        <v>1</v>
      </c>
      <c r="F418" s="37">
        <v>0</v>
      </c>
      <c r="G418" s="37">
        <v>0</v>
      </c>
      <c r="H418" s="37">
        <v>0</v>
      </c>
      <c r="I418" s="37">
        <v>0</v>
      </c>
      <c r="J418" s="37">
        <v>0</v>
      </c>
      <c r="K418" s="37">
        <v>0</v>
      </c>
      <c r="L418" s="37">
        <v>0</v>
      </c>
      <c r="M418" s="37">
        <v>0</v>
      </c>
      <c r="N418" s="37">
        <v>0</v>
      </c>
      <c r="O418" s="37">
        <v>0</v>
      </c>
      <c r="P418" s="37">
        <v>0</v>
      </c>
      <c r="Q418" s="37">
        <v>0</v>
      </c>
      <c r="R418" s="37">
        <v>0</v>
      </c>
      <c r="S418" s="37">
        <v>0</v>
      </c>
      <c r="T418" s="22">
        <v>0</v>
      </c>
      <c r="U418" s="24">
        <v>1</v>
      </c>
      <c r="V418" s="76">
        <v>1</v>
      </c>
      <c r="W418" s="71">
        <f t="shared" si="18"/>
        <v>-0.82687591358101864</v>
      </c>
      <c r="X418" s="68">
        <f t="shared" si="19"/>
        <v>0.30430604674667266</v>
      </c>
      <c r="Y418" s="109">
        <f t="shared" si="20"/>
        <v>-1.1897213512721265</v>
      </c>
    </row>
    <row r="419" spans="2:25" x14ac:dyDescent="0.25">
      <c r="B419" s="26">
        <f>IF('Training Data'!A416="M",1,0)</f>
        <v>1</v>
      </c>
      <c r="C419" s="22">
        <f>IF('Training Data'!A416="F",1,0)</f>
        <v>0</v>
      </c>
      <c r="D419" s="26">
        <f>IF('Training Data'!$B416="H",1,0)</f>
        <v>0</v>
      </c>
      <c r="E419" s="22">
        <f>IF('Training Data'!$B416="A",1,0)</f>
        <v>1</v>
      </c>
      <c r="F419" s="37">
        <v>0</v>
      </c>
      <c r="G419" s="37">
        <v>0</v>
      </c>
      <c r="H419" s="37">
        <v>0</v>
      </c>
      <c r="I419" s="37">
        <v>0</v>
      </c>
      <c r="J419" s="37">
        <v>0</v>
      </c>
      <c r="K419" s="37">
        <v>0</v>
      </c>
      <c r="L419" s="37">
        <v>0</v>
      </c>
      <c r="M419" s="37">
        <v>0</v>
      </c>
      <c r="N419" s="37">
        <v>0</v>
      </c>
      <c r="O419" s="37">
        <v>0</v>
      </c>
      <c r="P419" s="37">
        <v>0</v>
      </c>
      <c r="Q419" s="37">
        <v>0</v>
      </c>
      <c r="R419" s="37">
        <v>0</v>
      </c>
      <c r="S419" s="37">
        <v>0</v>
      </c>
      <c r="T419" s="22">
        <v>0</v>
      </c>
      <c r="U419" s="24">
        <v>1</v>
      </c>
      <c r="V419" s="76">
        <v>1</v>
      </c>
      <c r="W419" s="71">
        <f t="shared" si="18"/>
        <v>-0.82687591358101864</v>
      </c>
      <c r="X419" s="68">
        <f t="shared" si="19"/>
        <v>0.30430604674667266</v>
      </c>
      <c r="Y419" s="109">
        <f t="shared" si="20"/>
        <v>-1.1897213512721265</v>
      </c>
    </row>
    <row r="420" spans="2:25" x14ac:dyDescent="0.25">
      <c r="B420" s="26">
        <f>IF('Training Data'!A417="M",1,0)</f>
        <v>1</v>
      </c>
      <c r="C420" s="22">
        <f>IF('Training Data'!A417="F",1,0)</f>
        <v>0</v>
      </c>
      <c r="D420" s="26">
        <f>IF('Training Data'!$B417="H",1,0)</f>
        <v>0</v>
      </c>
      <c r="E420" s="22">
        <f>IF('Training Data'!$B417="A",1,0)</f>
        <v>1</v>
      </c>
      <c r="F420" s="37">
        <v>0</v>
      </c>
      <c r="G420" s="37">
        <v>0</v>
      </c>
      <c r="H420" s="37">
        <v>0</v>
      </c>
      <c r="I420" s="37">
        <v>0</v>
      </c>
      <c r="J420" s="37">
        <v>0</v>
      </c>
      <c r="K420" s="37">
        <v>0</v>
      </c>
      <c r="L420" s="37">
        <v>0</v>
      </c>
      <c r="M420" s="37">
        <v>0</v>
      </c>
      <c r="N420" s="37">
        <v>1</v>
      </c>
      <c r="O420" s="37">
        <v>0</v>
      </c>
      <c r="P420" s="37">
        <v>1</v>
      </c>
      <c r="Q420" s="37">
        <v>0</v>
      </c>
      <c r="R420" s="37">
        <v>0</v>
      </c>
      <c r="S420" s="37">
        <v>0</v>
      </c>
      <c r="T420" s="22">
        <v>0</v>
      </c>
      <c r="U420" s="24">
        <v>1</v>
      </c>
      <c r="V420" s="76">
        <v>1</v>
      </c>
      <c r="W420" s="71">
        <f t="shared" si="18"/>
        <v>-1.2592492073539698</v>
      </c>
      <c r="X420" s="68">
        <f t="shared" si="19"/>
        <v>0.2211031640683547</v>
      </c>
      <c r="Y420" s="109">
        <f t="shared" si="20"/>
        <v>-1.5091258806451269</v>
      </c>
    </row>
    <row r="421" spans="2:25" x14ac:dyDescent="0.25">
      <c r="B421" s="26">
        <f>IF('Training Data'!A418="M",1,0)</f>
        <v>0</v>
      </c>
      <c r="C421" s="22">
        <f>IF('Training Data'!A418="F",1,0)</f>
        <v>1</v>
      </c>
      <c r="D421" s="26">
        <f>IF('Training Data'!$B418="H",1,0)</f>
        <v>0</v>
      </c>
      <c r="E421" s="22">
        <f>IF('Training Data'!$B418="A",1,0)</f>
        <v>1</v>
      </c>
      <c r="F421" s="37">
        <v>0</v>
      </c>
      <c r="G421" s="37">
        <v>0</v>
      </c>
      <c r="H421" s="37">
        <v>0</v>
      </c>
      <c r="I421" s="37">
        <v>0</v>
      </c>
      <c r="J421" s="37">
        <v>0</v>
      </c>
      <c r="K421" s="37">
        <v>0</v>
      </c>
      <c r="L421" s="37">
        <v>0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</v>
      </c>
      <c r="S421" s="37">
        <v>0</v>
      </c>
      <c r="T421" s="22">
        <v>0</v>
      </c>
      <c r="U421" s="24">
        <v>1</v>
      </c>
      <c r="V421" s="76">
        <v>1</v>
      </c>
      <c r="W421" s="71">
        <f t="shared" si="18"/>
        <v>-0.40773805009632147</v>
      </c>
      <c r="X421" s="68">
        <f t="shared" si="19"/>
        <v>0.39945461811977878</v>
      </c>
      <c r="Y421" s="109">
        <f t="shared" si="20"/>
        <v>-0.91765511692482471</v>
      </c>
    </row>
    <row r="422" spans="2:25" x14ac:dyDescent="0.25">
      <c r="B422" s="26">
        <f>IF('Training Data'!A419="M",1,0)</f>
        <v>1</v>
      </c>
      <c r="C422" s="22">
        <f>IF('Training Data'!A419="F",1,0)</f>
        <v>0</v>
      </c>
      <c r="D422" s="26">
        <f>IF('Training Data'!$B419="H",1,0)</f>
        <v>1</v>
      </c>
      <c r="E422" s="22">
        <f>IF('Training Data'!$B419="A",1,0)</f>
        <v>0</v>
      </c>
      <c r="F422" s="37">
        <v>0</v>
      </c>
      <c r="G422" s="37">
        <v>0</v>
      </c>
      <c r="H422" s="37">
        <v>0</v>
      </c>
      <c r="I422" s="37">
        <v>0</v>
      </c>
      <c r="J422" s="37">
        <v>0</v>
      </c>
      <c r="K422" s="37">
        <v>0</v>
      </c>
      <c r="L422" s="37">
        <v>0</v>
      </c>
      <c r="M422" s="37">
        <v>1</v>
      </c>
      <c r="N422" s="37">
        <v>0</v>
      </c>
      <c r="O422" s="37">
        <v>0</v>
      </c>
      <c r="P422" s="37">
        <v>0</v>
      </c>
      <c r="Q422" s="37">
        <v>0</v>
      </c>
      <c r="R422" s="37">
        <v>0</v>
      </c>
      <c r="S422" s="37">
        <v>0</v>
      </c>
      <c r="T422" s="22">
        <v>1</v>
      </c>
      <c r="U422" s="24">
        <v>1</v>
      </c>
      <c r="V422" s="76">
        <v>1</v>
      </c>
      <c r="W422" s="71">
        <f t="shared" si="18"/>
        <v>3.0753537508510367</v>
      </c>
      <c r="X422" s="68">
        <f t="shared" si="19"/>
        <v>0.95586458570530219</v>
      </c>
      <c r="Y422" s="109">
        <f t="shared" si="20"/>
        <v>-4.5139022715360286E-2</v>
      </c>
    </row>
    <row r="423" spans="2:25" x14ac:dyDescent="0.25">
      <c r="B423" s="26">
        <f>IF('Training Data'!A420="M",1,0)</f>
        <v>1</v>
      </c>
      <c r="C423" s="22">
        <f>IF('Training Data'!A420="F",1,0)</f>
        <v>0</v>
      </c>
      <c r="D423" s="26">
        <f>IF('Training Data'!$B420="H",1,0)</f>
        <v>0</v>
      </c>
      <c r="E423" s="22">
        <f>IF('Training Data'!$B420="A",1,0)</f>
        <v>1</v>
      </c>
      <c r="F423" s="37">
        <v>0</v>
      </c>
      <c r="G423" s="37">
        <v>0</v>
      </c>
      <c r="H423" s="37">
        <v>0</v>
      </c>
      <c r="I423" s="37">
        <v>1</v>
      </c>
      <c r="J423" s="37">
        <v>0</v>
      </c>
      <c r="K423" s="37">
        <v>0</v>
      </c>
      <c r="L423" s="37">
        <v>0</v>
      </c>
      <c r="M423" s="37">
        <v>0</v>
      </c>
      <c r="N423" s="37">
        <v>0</v>
      </c>
      <c r="O423" s="37">
        <v>1</v>
      </c>
      <c r="P423" s="37">
        <v>0</v>
      </c>
      <c r="Q423" s="37">
        <v>0</v>
      </c>
      <c r="R423" s="37">
        <v>1</v>
      </c>
      <c r="S423" s="37">
        <v>0</v>
      </c>
      <c r="T423" s="22">
        <v>0</v>
      </c>
      <c r="U423" s="24">
        <v>1</v>
      </c>
      <c r="V423" s="76">
        <v>1</v>
      </c>
      <c r="W423" s="71">
        <f t="shared" si="18"/>
        <v>5.7691195728440068</v>
      </c>
      <c r="X423" s="68">
        <f t="shared" si="19"/>
        <v>0.996887214247556</v>
      </c>
      <c r="Y423" s="109">
        <f t="shared" si="20"/>
        <v>-3.117640547256086E-3</v>
      </c>
    </row>
    <row r="424" spans="2:25" x14ac:dyDescent="0.25">
      <c r="B424" s="26">
        <f>IF('Training Data'!A421="M",1,0)</f>
        <v>0</v>
      </c>
      <c r="C424" s="22">
        <f>IF('Training Data'!A421="F",1,0)</f>
        <v>1</v>
      </c>
      <c r="D424" s="26">
        <f>IF('Training Data'!$B421="H",1,0)</f>
        <v>0</v>
      </c>
      <c r="E424" s="22">
        <f>IF('Training Data'!$B421="A",1,0)</f>
        <v>1</v>
      </c>
      <c r="F424" s="37">
        <v>0</v>
      </c>
      <c r="G424" s="37">
        <v>0</v>
      </c>
      <c r="H424" s="37">
        <v>0</v>
      </c>
      <c r="I424" s="37">
        <v>0</v>
      </c>
      <c r="J424" s="37">
        <v>0</v>
      </c>
      <c r="K424" s="37">
        <v>0</v>
      </c>
      <c r="L424" s="37">
        <v>0</v>
      </c>
      <c r="M424" s="37">
        <v>0</v>
      </c>
      <c r="N424" s="37">
        <v>0</v>
      </c>
      <c r="O424" s="37">
        <v>0</v>
      </c>
      <c r="P424" s="37">
        <v>0</v>
      </c>
      <c r="Q424" s="37">
        <v>0</v>
      </c>
      <c r="R424" s="37">
        <v>0</v>
      </c>
      <c r="S424" s="37">
        <v>0</v>
      </c>
      <c r="T424" s="22">
        <v>0</v>
      </c>
      <c r="U424" s="24">
        <v>1</v>
      </c>
      <c r="V424" s="76">
        <v>1</v>
      </c>
      <c r="W424" s="71">
        <f t="shared" si="18"/>
        <v>-0.40773805009632147</v>
      </c>
      <c r="X424" s="68">
        <f t="shared" si="19"/>
        <v>0.39945461811977878</v>
      </c>
      <c r="Y424" s="109">
        <f t="shared" si="20"/>
        <v>-0.91765511692482471</v>
      </c>
    </row>
    <row r="425" spans="2:25" x14ac:dyDescent="0.25">
      <c r="B425" s="26">
        <f>IF('Training Data'!A422="M",1,0)</f>
        <v>0</v>
      </c>
      <c r="C425" s="22">
        <f>IF('Training Data'!A422="F",1,0)</f>
        <v>1</v>
      </c>
      <c r="D425" s="26">
        <f>IF('Training Data'!$B422="H",1,0)</f>
        <v>0</v>
      </c>
      <c r="E425" s="22">
        <f>IF('Training Data'!$B422="A",1,0)</f>
        <v>1</v>
      </c>
      <c r="F425" s="37">
        <v>0</v>
      </c>
      <c r="G425" s="37">
        <v>1</v>
      </c>
      <c r="H425" s="37">
        <v>0</v>
      </c>
      <c r="I425" s="37">
        <v>0</v>
      </c>
      <c r="J425" s="37">
        <v>0</v>
      </c>
      <c r="K425" s="37">
        <v>0</v>
      </c>
      <c r="L425" s="37">
        <v>0</v>
      </c>
      <c r="M425" s="37">
        <v>1</v>
      </c>
      <c r="N425" s="37">
        <v>0</v>
      </c>
      <c r="O425" s="37">
        <v>0</v>
      </c>
      <c r="P425" s="37">
        <v>0</v>
      </c>
      <c r="Q425" s="37">
        <v>0</v>
      </c>
      <c r="R425" s="37">
        <v>0</v>
      </c>
      <c r="S425" s="37">
        <v>0</v>
      </c>
      <c r="T425" s="22">
        <v>0</v>
      </c>
      <c r="U425" s="24">
        <v>1</v>
      </c>
      <c r="V425" s="76">
        <v>1</v>
      </c>
      <c r="W425" s="71">
        <f t="shared" si="18"/>
        <v>-0.76787146057514977</v>
      </c>
      <c r="X425" s="68">
        <f t="shared" si="19"/>
        <v>0.31693973184660701</v>
      </c>
      <c r="Y425" s="109">
        <f t="shared" si="20"/>
        <v>-1.1490436435377291</v>
      </c>
    </row>
    <row r="426" spans="2:25" x14ac:dyDescent="0.25">
      <c r="B426" s="26">
        <f>IF('Training Data'!A423="M",1,0)</f>
        <v>0</v>
      </c>
      <c r="C426" s="22">
        <f>IF('Training Data'!A423="F",1,0)</f>
        <v>1</v>
      </c>
      <c r="D426" s="26">
        <f>IF('Training Data'!$B423="H",1,0)</f>
        <v>0</v>
      </c>
      <c r="E426" s="22">
        <f>IF('Training Data'!$B423="A",1,0)</f>
        <v>1</v>
      </c>
      <c r="F426" s="37">
        <v>0</v>
      </c>
      <c r="G426" s="37">
        <v>0</v>
      </c>
      <c r="H426" s="37">
        <v>0</v>
      </c>
      <c r="I426" s="37">
        <v>1</v>
      </c>
      <c r="J426" s="37">
        <v>1</v>
      </c>
      <c r="K426" s="37">
        <v>0</v>
      </c>
      <c r="L426" s="37">
        <v>0</v>
      </c>
      <c r="M426" s="37">
        <v>0</v>
      </c>
      <c r="N426" s="37">
        <v>0</v>
      </c>
      <c r="O426" s="37">
        <v>0</v>
      </c>
      <c r="P426" s="37">
        <v>0</v>
      </c>
      <c r="Q426" s="37">
        <v>1</v>
      </c>
      <c r="R426" s="37">
        <v>1</v>
      </c>
      <c r="S426" s="37">
        <v>0</v>
      </c>
      <c r="T426" s="22">
        <v>0</v>
      </c>
      <c r="U426" s="24">
        <v>1</v>
      </c>
      <c r="V426" s="76">
        <v>1</v>
      </c>
      <c r="W426" s="71">
        <f t="shared" si="18"/>
        <v>9.3218634661802184</v>
      </c>
      <c r="X426" s="68">
        <f t="shared" si="19"/>
        <v>0.99991056092665587</v>
      </c>
      <c r="Y426" s="109">
        <f t="shared" si="20"/>
        <v>-8.944307325655412E-5</v>
      </c>
    </row>
    <row r="427" spans="2:25" x14ac:dyDescent="0.25">
      <c r="B427" s="26">
        <f>IF('Training Data'!A424="M",1,0)</f>
        <v>1</v>
      </c>
      <c r="C427" s="22">
        <f>IF('Training Data'!A424="F",1,0)</f>
        <v>0</v>
      </c>
      <c r="D427" s="26">
        <f>IF('Training Data'!$B424="H",1,0)</f>
        <v>1</v>
      </c>
      <c r="E427" s="22">
        <f>IF('Training Data'!$B424="A",1,0)</f>
        <v>0</v>
      </c>
      <c r="F427" s="37">
        <v>0</v>
      </c>
      <c r="G427" s="37">
        <v>0</v>
      </c>
      <c r="H427" s="37">
        <v>0</v>
      </c>
      <c r="I427" s="37">
        <v>0</v>
      </c>
      <c r="J427" s="37">
        <v>1</v>
      </c>
      <c r="K427" s="37">
        <v>0</v>
      </c>
      <c r="L427" s="37">
        <v>0</v>
      </c>
      <c r="M427" s="37">
        <v>0</v>
      </c>
      <c r="N427" s="37">
        <v>0</v>
      </c>
      <c r="O427" s="37">
        <v>0</v>
      </c>
      <c r="P427" s="37">
        <v>1</v>
      </c>
      <c r="Q427" s="37">
        <v>0</v>
      </c>
      <c r="R427" s="37">
        <v>0</v>
      </c>
      <c r="S427" s="37">
        <v>1</v>
      </c>
      <c r="T427" s="22">
        <v>1</v>
      </c>
      <c r="U427" s="24">
        <v>1</v>
      </c>
      <c r="V427" s="76">
        <v>1</v>
      </c>
      <c r="W427" s="71">
        <f t="shared" si="18"/>
        <v>0.60272863096864393</v>
      </c>
      <c r="X427" s="68">
        <f t="shared" si="19"/>
        <v>0.64628032559057247</v>
      </c>
      <c r="Y427" s="109">
        <f t="shared" si="20"/>
        <v>-0.43652192878182189</v>
      </c>
    </row>
    <row r="428" spans="2:25" x14ac:dyDescent="0.25">
      <c r="B428" s="26">
        <f>IF('Training Data'!A425="M",1,0)</f>
        <v>0</v>
      </c>
      <c r="C428" s="22">
        <f>IF('Training Data'!A425="F",1,0)</f>
        <v>0</v>
      </c>
      <c r="D428" s="26">
        <f>IF('Training Data'!$B425="H",1,0)</f>
        <v>1</v>
      </c>
      <c r="E428" s="22">
        <f>IF('Training Data'!$B425="A",1,0)</f>
        <v>0</v>
      </c>
      <c r="F428" s="37">
        <v>1</v>
      </c>
      <c r="G428" s="37">
        <v>0</v>
      </c>
      <c r="H428" s="37">
        <v>0</v>
      </c>
      <c r="I428" s="37">
        <v>0</v>
      </c>
      <c r="J428" s="37">
        <v>0</v>
      </c>
      <c r="K428" s="37">
        <v>0</v>
      </c>
      <c r="L428" s="37">
        <v>0</v>
      </c>
      <c r="M428" s="37">
        <v>0</v>
      </c>
      <c r="N428" s="37">
        <v>0</v>
      </c>
      <c r="O428" s="37">
        <v>0</v>
      </c>
      <c r="P428" s="37">
        <v>0</v>
      </c>
      <c r="Q428" s="37">
        <v>0</v>
      </c>
      <c r="R428" s="37">
        <v>0</v>
      </c>
      <c r="S428" s="37">
        <v>0</v>
      </c>
      <c r="T428" s="22">
        <v>0</v>
      </c>
      <c r="U428" s="24">
        <v>1</v>
      </c>
      <c r="V428" s="76">
        <v>1</v>
      </c>
      <c r="W428" s="71">
        <f t="shared" si="18"/>
        <v>2.2374021226060581</v>
      </c>
      <c r="X428" s="68">
        <f t="shared" si="19"/>
        <v>0.90355831468438508</v>
      </c>
      <c r="Y428" s="109">
        <f t="shared" si="20"/>
        <v>-0.10141462793982509</v>
      </c>
    </row>
    <row r="429" spans="2:25" x14ac:dyDescent="0.25">
      <c r="B429" s="26">
        <f>IF('Training Data'!A426="M",1,0)</f>
        <v>0</v>
      </c>
      <c r="C429" s="22">
        <f>IF('Training Data'!A426="F",1,0)</f>
        <v>1</v>
      </c>
      <c r="D429" s="26">
        <f>IF('Training Data'!$B426="H",1,0)</f>
        <v>0</v>
      </c>
      <c r="E429" s="22">
        <f>IF('Training Data'!$B426="A",1,0)</f>
        <v>1</v>
      </c>
      <c r="F429" s="37">
        <v>0</v>
      </c>
      <c r="G429" s="37">
        <v>0</v>
      </c>
      <c r="H429" s="37">
        <v>0</v>
      </c>
      <c r="I429" s="37">
        <v>0</v>
      </c>
      <c r="J429" s="37">
        <v>0</v>
      </c>
      <c r="K429" s="37">
        <v>0</v>
      </c>
      <c r="L429" s="37">
        <v>0</v>
      </c>
      <c r="M429" s="37">
        <v>0</v>
      </c>
      <c r="N429" s="37">
        <v>0</v>
      </c>
      <c r="O429" s="37">
        <v>0</v>
      </c>
      <c r="P429" s="37">
        <v>0</v>
      </c>
      <c r="Q429" s="37">
        <v>0</v>
      </c>
      <c r="R429" s="37">
        <v>0</v>
      </c>
      <c r="S429" s="37">
        <v>0</v>
      </c>
      <c r="T429" s="22">
        <v>1</v>
      </c>
      <c r="U429" s="24">
        <v>1</v>
      </c>
      <c r="V429" s="76">
        <v>1</v>
      </c>
      <c r="W429" s="71">
        <f t="shared" si="18"/>
        <v>1.7064327114107942</v>
      </c>
      <c r="X429" s="68">
        <f t="shared" si="19"/>
        <v>0.84637301783204077</v>
      </c>
      <c r="Y429" s="109">
        <f t="shared" si="20"/>
        <v>-0.16679509712910301</v>
      </c>
    </row>
    <row r="430" spans="2:25" x14ac:dyDescent="0.25">
      <c r="B430" s="26">
        <f>IF('Training Data'!A427="M",1,0)</f>
        <v>1</v>
      </c>
      <c r="C430" s="22">
        <f>IF('Training Data'!A427="F",1,0)</f>
        <v>0</v>
      </c>
      <c r="D430" s="26">
        <f>IF('Training Data'!$B427="H",1,0)</f>
        <v>1</v>
      </c>
      <c r="E430" s="22">
        <f>IF('Training Data'!$B427="A",1,0)</f>
        <v>0</v>
      </c>
      <c r="F430" s="37">
        <v>1</v>
      </c>
      <c r="G430" s="37">
        <v>0</v>
      </c>
      <c r="H430" s="37">
        <v>0</v>
      </c>
      <c r="I430" s="37">
        <v>0</v>
      </c>
      <c r="J430" s="37">
        <v>0</v>
      </c>
      <c r="K430" s="37">
        <v>0</v>
      </c>
      <c r="L430" s="37">
        <v>1</v>
      </c>
      <c r="M430" s="37">
        <v>0</v>
      </c>
      <c r="N430" s="37">
        <v>0</v>
      </c>
      <c r="O430" s="37">
        <v>0</v>
      </c>
      <c r="P430" s="37">
        <v>0</v>
      </c>
      <c r="Q430" s="37">
        <v>0</v>
      </c>
      <c r="R430" s="37">
        <v>1</v>
      </c>
      <c r="S430" s="37">
        <v>0</v>
      </c>
      <c r="T430" s="22">
        <v>0</v>
      </c>
      <c r="U430" s="24">
        <v>1</v>
      </c>
      <c r="V430" s="76">
        <v>1</v>
      </c>
      <c r="W430" s="71">
        <f t="shared" si="18"/>
        <v>4.0809492839349719</v>
      </c>
      <c r="X430" s="68">
        <f t="shared" si="19"/>
        <v>0.983389157489167</v>
      </c>
      <c r="Y430" s="109">
        <f t="shared" si="20"/>
        <v>-1.6750349599788879E-2</v>
      </c>
    </row>
    <row r="431" spans="2:25" x14ac:dyDescent="0.25">
      <c r="B431" s="26">
        <f>IF('Training Data'!A428="M",1,0)</f>
        <v>0</v>
      </c>
      <c r="C431" s="22">
        <f>IF('Training Data'!A428="F",1,0)</f>
        <v>1</v>
      </c>
      <c r="D431" s="26">
        <f>IF('Training Data'!$B428="H",1,0)</f>
        <v>1</v>
      </c>
      <c r="E431" s="22">
        <f>IF('Training Data'!$B428="A",1,0)</f>
        <v>0</v>
      </c>
      <c r="F431" s="37">
        <v>0</v>
      </c>
      <c r="G431" s="37">
        <v>0</v>
      </c>
      <c r="H431" s="37">
        <v>0</v>
      </c>
      <c r="I431" s="37">
        <v>0</v>
      </c>
      <c r="J431" s="37">
        <v>0</v>
      </c>
      <c r="K431" s="37">
        <v>0</v>
      </c>
      <c r="L431" s="37">
        <v>0</v>
      </c>
      <c r="M431" s="37">
        <v>0</v>
      </c>
      <c r="N431" s="37">
        <v>0</v>
      </c>
      <c r="O431" s="37">
        <v>0</v>
      </c>
      <c r="P431" s="37">
        <v>0</v>
      </c>
      <c r="Q431" s="37">
        <v>0</v>
      </c>
      <c r="R431" s="37">
        <v>0</v>
      </c>
      <c r="S431" s="37">
        <v>0</v>
      </c>
      <c r="T431" s="22">
        <v>0</v>
      </c>
      <c r="U431" s="24">
        <v>1</v>
      </c>
      <c r="V431" s="76">
        <v>1</v>
      </c>
      <c r="W431" s="71">
        <f t="shared" si="18"/>
        <v>-0.57838073789354372</v>
      </c>
      <c r="X431" s="68">
        <f t="shared" si="19"/>
        <v>0.35930527090202441</v>
      </c>
      <c r="Y431" s="109">
        <f t="shared" si="20"/>
        <v>-1.0235829150509108</v>
      </c>
    </row>
    <row r="432" spans="2:25" x14ac:dyDescent="0.25">
      <c r="B432" s="26">
        <f>IF('Training Data'!A429="M",1,0)</f>
        <v>0</v>
      </c>
      <c r="C432" s="22">
        <f>IF('Training Data'!A429="F",1,0)</f>
        <v>1</v>
      </c>
      <c r="D432" s="26">
        <f>IF('Training Data'!$B429="H",1,0)</f>
        <v>0</v>
      </c>
      <c r="E432" s="22">
        <f>IF('Training Data'!$B429="A",1,0)</f>
        <v>1</v>
      </c>
      <c r="F432" s="37">
        <v>0</v>
      </c>
      <c r="G432" s="37">
        <v>0</v>
      </c>
      <c r="H432" s="37">
        <v>0</v>
      </c>
      <c r="I432" s="37">
        <v>0</v>
      </c>
      <c r="J432" s="37">
        <v>0</v>
      </c>
      <c r="K432" s="37">
        <v>0</v>
      </c>
      <c r="L432" s="37">
        <v>0</v>
      </c>
      <c r="M432" s="37">
        <v>0</v>
      </c>
      <c r="N432" s="37">
        <v>1</v>
      </c>
      <c r="O432" s="37">
        <v>0</v>
      </c>
      <c r="P432" s="37">
        <v>0</v>
      </c>
      <c r="Q432" s="37">
        <v>0</v>
      </c>
      <c r="R432" s="37">
        <v>0</v>
      </c>
      <c r="S432" s="37">
        <v>0</v>
      </c>
      <c r="T432" s="22">
        <v>0</v>
      </c>
      <c r="U432" s="24">
        <v>1</v>
      </c>
      <c r="V432" s="76">
        <v>1</v>
      </c>
      <c r="W432" s="71">
        <f t="shared" si="18"/>
        <v>0.61437264648209866</v>
      </c>
      <c r="X432" s="68">
        <f t="shared" si="19"/>
        <v>0.64893761543770345</v>
      </c>
      <c r="Y432" s="109">
        <f t="shared" si="20"/>
        <v>-0.43241869103123609</v>
      </c>
    </row>
    <row r="433" spans="2:25" x14ac:dyDescent="0.25">
      <c r="B433" s="26">
        <f>IF('Training Data'!A430="M",1,0)</f>
        <v>0</v>
      </c>
      <c r="C433" s="22">
        <f>IF('Training Data'!A430="F",1,0)</f>
        <v>1</v>
      </c>
      <c r="D433" s="26">
        <f>IF('Training Data'!$B430="H",1,0)</f>
        <v>0</v>
      </c>
      <c r="E433" s="22">
        <f>IF('Training Data'!$B430="A",1,0)</f>
        <v>1</v>
      </c>
      <c r="F433" s="37">
        <v>0</v>
      </c>
      <c r="G433" s="37">
        <v>0</v>
      </c>
      <c r="H433" s="37">
        <v>0</v>
      </c>
      <c r="I433" s="37">
        <v>0</v>
      </c>
      <c r="J433" s="37">
        <v>1</v>
      </c>
      <c r="K433" s="37">
        <v>0</v>
      </c>
      <c r="L433" s="37">
        <v>0</v>
      </c>
      <c r="M433" s="37">
        <v>0</v>
      </c>
      <c r="N433" s="37">
        <v>0</v>
      </c>
      <c r="O433" s="37">
        <v>0</v>
      </c>
      <c r="P433" s="37">
        <v>0</v>
      </c>
      <c r="Q433" s="37">
        <v>0</v>
      </c>
      <c r="R433" s="37">
        <v>0</v>
      </c>
      <c r="S433" s="37">
        <v>0</v>
      </c>
      <c r="T433" s="22">
        <v>0</v>
      </c>
      <c r="U433" s="24">
        <v>1</v>
      </c>
      <c r="V433" s="76">
        <v>1</v>
      </c>
      <c r="W433" s="71">
        <f t="shared" si="18"/>
        <v>2.1149825581011616</v>
      </c>
      <c r="X433" s="68">
        <f t="shared" si="19"/>
        <v>0.89235089813400892</v>
      </c>
      <c r="Y433" s="109">
        <f t="shared" si="20"/>
        <v>-0.11389584019884755</v>
      </c>
    </row>
    <row r="434" spans="2:25" x14ac:dyDescent="0.25">
      <c r="B434" s="26">
        <f>IF('Training Data'!A431="M",1,0)</f>
        <v>0</v>
      </c>
      <c r="C434" s="22">
        <f>IF('Training Data'!A431="F",1,0)</f>
        <v>1</v>
      </c>
      <c r="D434" s="26">
        <f>IF('Training Data'!$B431="H",1,0)</f>
        <v>1</v>
      </c>
      <c r="E434" s="22">
        <f>IF('Training Data'!$B431="A",1,0)</f>
        <v>0</v>
      </c>
      <c r="F434" s="37">
        <v>1</v>
      </c>
      <c r="G434" s="37">
        <v>0</v>
      </c>
      <c r="H434" s="37">
        <v>0</v>
      </c>
      <c r="I434" s="37">
        <v>0</v>
      </c>
      <c r="J434" s="37">
        <v>0</v>
      </c>
      <c r="K434" s="37">
        <v>0</v>
      </c>
      <c r="L434" s="37">
        <v>0</v>
      </c>
      <c r="M434" s="37">
        <v>0</v>
      </c>
      <c r="N434" s="37">
        <v>0</v>
      </c>
      <c r="O434" s="37">
        <v>0</v>
      </c>
      <c r="P434" s="37">
        <v>1</v>
      </c>
      <c r="Q434" s="37">
        <v>0</v>
      </c>
      <c r="R434" s="37">
        <v>0</v>
      </c>
      <c r="S434" s="37">
        <v>0</v>
      </c>
      <c r="T434" s="22">
        <v>0</v>
      </c>
      <c r="U434" s="24">
        <v>1</v>
      </c>
      <c r="V434" s="76">
        <v>1</v>
      </c>
      <c r="W434" s="71">
        <f t="shared" si="18"/>
        <v>0.3074839128831881</v>
      </c>
      <c r="X434" s="68">
        <f t="shared" si="19"/>
        <v>0.57627099430189699</v>
      </c>
      <c r="Y434" s="109">
        <f t="shared" si="20"/>
        <v>-0.55117725270691009</v>
      </c>
    </row>
    <row r="435" spans="2:25" x14ac:dyDescent="0.25">
      <c r="B435" s="26">
        <f>IF('Training Data'!A432="M",1,0)</f>
        <v>0</v>
      </c>
      <c r="C435" s="22">
        <f>IF('Training Data'!A432="F",1,0)</f>
        <v>1</v>
      </c>
      <c r="D435" s="26">
        <f>IF('Training Data'!$B432="H",1,0)</f>
        <v>0</v>
      </c>
      <c r="E435" s="22">
        <f>IF('Training Data'!$B432="A",1,0)</f>
        <v>1</v>
      </c>
      <c r="F435" s="37">
        <v>0</v>
      </c>
      <c r="G435" s="37">
        <v>0</v>
      </c>
      <c r="H435" s="37">
        <v>0</v>
      </c>
      <c r="I435" s="37">
        <v>0</v>
      </c>
      <c r="J435" s="37">
        <v>0</v>
      </c>
      <c r="K435" s="37">
        <v>0</v>
      </c>
      <c r="L435" s="37">
        <v>0</v>
      </c>
      <c r="M435" s="37">
        <v>1</v>
      </c>
      <c r="N435" s="37">
        <v>0</v>
      </c>
      <c r="O435" s="37">
        <v>0</v>
      </c>
      <c r="P435" s="37">
        <v>0</v>
      </c>
      <c r="Q435" s="37">
        <v>0</v>
      </c>
      <c r="R435" s="37">
        <v>1</v>
      </c>
      <c r="S435" s="37">
        <v>0</v>
      </c>
      <c r="T435" s="22">
        <v>0</v>
      </c>
      <c r="U435" s="24">
        <v>1</v>
      </c>
      <c r="V435" s="76">
        <v>1</v>
      </c>
      <c r="W435" s="71">
        <f t="shared" si="18"/>
        <v>2.8551940183140458</v>
      </c>
      <c r="X435" s="68">
        <f t="shared" si="19"/>
        <v>0.94558654801836206</v>
      </c>
      <c r="Y435" s="109">
        <f t="shared" si="20"/>
        <v>-5.5949858300398385E-2</v>
      </c>
    </row>
    <row r="436" spans="2:25" x14ac:dyDescent="0.25">
      <c r="B436" s="26">
        <f>IF('Training Data'!A433="M",1,0)</f>
        <v>0</v>
      </c>
      <c r="C436" s="22">
        <f>IF('Training Data'!A433="F",1,0)</f>
        <v>1</v>
      </c>
      <c r="D436" s="26">
        <f>IF('Training Data'!$B433="H",1,0)</f>
        <v>1</v>
      </c>
      <c r="E436" s="22">
        <f>IF('Training Data'!$B433="A",1,0)</f>
        <v>0</v>
      </c>
      <c r="F436" s="37">
        <v>0</v>
      </c>
      <c r="G436" s="37">
        <v>0</v>
      </c>
      <c r="H436" s="37">
        <v>0</v>
      </c>
      <c r="I436" s="37">
        <v>0</v>
      </c>
      <c r="J436" s="37">
        <v>0</v>
      </c>
      <c r="K436" s="37">
        <v>0</v>
      </c>
      <c r="L436" s="37">
        <v>0</v>
      </c>
      <c r="M436" s="37">
        <v>0</v>
      </c>
      <c r="N436" s="37">
        <v>0</v>
      </c>
      <c r="O436" s="37">
        <v>1</v>
      </c>
      <c r="P436" s="37">
        <v>0</v>
      </c>
      <c r="Q436" s="37">
        <v>0</v>
      </c>
      <c r="R436" s="37">
        <v>1</v>
      </c>
      <c r="S436" s="37">
        <v>0</v>
      </c>
      <c r="T436" s="22">
        <v>0</v>
      </c>
      <c r="U436" s="24">
        <v>1</v>
      </c>
      <c r="V436" s="76">
        <v>1</v>
      </c>
      <c r="W436" s="71">
        <f t="shared" si="18"/>
        <v>1.9436870798151713</v>
      </c>
      <c r="X436" s="68">
        <f t="shared" si="19"/>
        <v>0.87475664903231121</v>
      </c>
      <c r="Y436" s="109">
        <f t="shared" si="20"/>
        <v>-0.13380954669742456</v>
      </c>
    </row>
    <row r="437" spans="2:25" x14ac:dyDescent="0.25">
      <c r="B437" s="26">
        <f>IF('Training Data'!A434="M",1,0)</f>
        <v>0</v>
      </c>
      <c r="C437" s="22">
        <f>IF('Training Data'!A434="F",1,0)</f>
        <v>1</v>
      </c>
      <c r="D437" s="26">
        <f>IF('Training Data'!$B434="H",1,0)</f>
        <v>0</v>
      </c>
      <c r="E437" s="22">
        <f>IF('Training Data'!$B434="A",1,0)</f>
        <v>1</v>
      </c>
      <c r="F437" s="37">
        <v>0</v>
      </c>
      <c r="G437" s="37">
        <v>0</v>
      </c>
      <c r="H437" s="37">
        <v>0</v>
      </c>
      <c r="I437" s="37">
        <v>1</v>
      </c>
      <c r="J437" s="37">
        <v>0</v>
      </c>
      <c r="K437" s="37">
        <v>0</v>
      </c>
      <c r="L437" s="37">
        <v>0</v>
      </c>
      <c r="M437" s="37">
        <v>0</v>
      </c>
      <c r="N437" s="37">
        <v>0</v>
      </c>
      <c r="O437" s="37">
        <v>0</v>
      </c>
      <c r="P437" s="37">
        <v>0</v>
      </c>
      <c r="Q437" s="37">
        <v>1</v>
      </c>
      <c r="R437" s="37">
        <v>0</v>
      </c>
      <c r="S437" s="37">
        <v>0</v>
      </c>
      <c r="T437" s="22">
        <v>0</v>
      </c>
      <c r="U437" s="24">
        <v>1</v>
      </c>
      <c r="V437" s="76">
        <v>1</v>
      </c>
      <c r="W437" s="71">
        <f t="shared" si="18"/>
        <v>5.4949123802945294</v>
      </c>
      <c r="X437" s="68">
        <f t="shared" si="19"/>
        <v>0.99590918713193866</v>
      </c>
      <c r="Y437" s="109">
        <f t="shared" si="20"/>
        <v>-4.099203132841742E-3</v>
      </c>
    </row>
    <row r="438" spans="2:25" x14ac:dyDescent="0.25">
      <c r="B438" s="26">
        <f>IF('Training Data'!A435="M",1,0)</f>
        <v>0</v>
      </c>
      <c r="C438" s="22">
        <f>IF('Training Data'!A435="F",1,0)</f>
        <v>1</v>
      </c>
      <c r="D438" s="26">
        <f>IF('Training Data'!$B435="H",1,0)</f>
        <v>1</v>
      </c>
      <c r="E438" s="22">
        <f>IF('Training Data'!$B435="A",1,0)</f>
        <v>0</v>
      </c>
      <c r="F438" s="37">
        <v>1</v>
      </c>
      <c r="G438" s="37">
        <v>0</v>
      </c>
      <c r="H438" s="37">
        <v>0</v>
      </c>
      <c r="I438" s="37">
        <v>0</v>
      </c>
      <c r="J438" s="37">
        <v>0</v>
      </c>
      <c r="K438" s="37">
        <v>0</v>
      </c>
      <c r="L438" s="37">
        <v>0</v>
      </c>
      <c r="M438" s="37">
        <v>0</v>
      </c>
      <c r="N438" s="37">
        <v>0</v>
      </c>
      <c r="O438" s="37">
        <v>0</v>
      </c>
      <c r="P438" s="37">
        <v>0</v>
      </c>
      <c r="Q438" s="37">
        <v>0</v>
      </c>
      <c r="R438" s="37">
        <v>0</v>
      </c>
      <c r="S438" s="37">
        <v>1</v>
      </c>
      <c r="T438" s="22">
        <v>0</v>
      </c>
      <c r="U438" s="24">
        <v>1</v>
      </c>
      <c r="V438" s="76">
        <v>1</v>
      </c>
      <c r="W438" s="71">
        <f t="shared" si="18"/>
        <v>0.17980775622821654</v>
      </c>
      <c r="X438" s="68">
        <f t="shared" si="19"/>
        <v>0.54483121822052405</v>
      </c>
      <c r="Y438" s="109">
        <f t="shared" si="20"/>
        <v>-0.60727922362164655</v>
      </c>
    </row>
    <row r="439" spans="2:25" x14ac:dyDescent="0.25">
      <c r="B439" s="26">
        <f>IF('Training Data'!A436="M",1,0)</f>
        <v>0</v>
      </c>
      <c r="C439" s="22">
        <f>IF('Training Data'!A436="F",1,0)</f>
        <v>0</v>
      </c>
      <c r="D439" s="26">
        <f>IF('Training Data'!$B436="H",1,0)</f>
        <v>0</v>
      </c>
      <c r="E439" s="22">
        <f>IF('Training Data'!$B436="A",1,0)</f>
        <v>1</v>
      </c>
      <c r="F439" s="37">
        <v>0</v>
      </c>
      <c r="G439" s="37">
        <v>0</v>
      </c>
      <c r="H439" s="37">
        <v>0</v>
      </c>
      <c r="I439" s="37">
        <v>0</v>
      </c>
      <c r="J439" s="37">
        <v>1</v>
      </c>
      <c r="K439" s="37">
        <v>0</v>
      </c>
      <c r="L439" s="37">
        <v>0</v>
      </c>
      <c r="M439" s="37">
        <v>0</v>
      </c>
      <c r="N439" s="37">
        <v>0</v>
      </c>
      <c r="O439" s="37">
        <v>1</v>
      </c>
      <c r="P439" s="37">
        <v>0</v>
      </c>
      <c r="Q439" s="37">
        <v>0</v>
      </c>
      <c r="R439" s="37">
        <v>0</v>
      </c>
      <c r="S439" s="37">
        <v>0</v>
      </c>
      <c r="T439" s="22">
        <v>0</v>
      </c>
      <c r="U439" s="24">
        <v>1</v>
      </c>
      <c r="V439" s="76">
        <v>1</v>
      </c>
      <c r="W439" s="71">
        <f t="shared" si="18"/>
        <v>3.8082541174931692</v>
      </c>
      <c r="X439" s="68">
        <f t="shared" si="19"/>
        <v>0.97829469222747434</v>
      </c>
      <c r="Y439" s="109">
        <f t="shared" si="20"/>
        <v>-2.1944333039478011E-2</v>
      </c>
    </row>
    <row r="440" spans="2:25" x14ac:dyDescent="0.25">
      <c r="B440" s="26">
        <f>IF('Training Data'!A437="M",1,0)</f>
        <v>0</v>
      </c>
      <c r="C440" s="22">
        <f>IF('Training Data'!A437="F",1,0)</f>
        <v>1</v>
      </c>
      <c r="D440" s="26">
        <f>IF('Training Data'!$B437="H",1,0)</f>
        <v>0</v>
      </c>
      <c r="E440" s="22">
        <f>IF('Training Data'!$B437="A",1,0)</f>
        <v>1</v>
      </c>
      <c r="F440" s="37">
        <v>0</v>
      </c>
      <c r="G440" s="37">
        <v>0</v>
      </c>
      <c r="H440" s="37">
        <v>0</v>
      </c>
      <c r="I440" s="37">
        <v>0</v>
      </c>
      <c r="J440" s="37">
        <v>0</v>
      </c>
      <c r="K440" s="37">
        <v>0</v>
      </c>
      <c r="L440" s="37">
        <v>0</v>
      </c>
      <c r="M440" s="37">
        <v>0</v>
      </c>
      <c r="N440" s="37">
        <v>0</v>
      </c>
      <c r="O440" s="37">
        <v>0</v>
      </c>
      <c r="P440" s="37">
        <v>0</v>
      </c>
      <c r="Q440" s="37">
        <v>0</v>
      </c>
      <c r="R440" s="37">
        <v>1</v>
      </c>
      <c r="S440" s="37">
        <v>0</v>
      </c>
      <c r="T440" s="22">
        <v>0</v>
      </c>
      <c r="U440" s="24">
        <v>1</v>
      </c>
      <c r="V440" s="76">
        <v>1</v>
      </c>
      <c r="W440" s="71">
        <f t="shared" si="18"/>
        <v>0.89649242759188441</v>
      </c>
      <c r="X440" s="68">
        <f t="shared" si="19"/>
        <v>0.71022816242215336</v>
      </c>
      <c r="Y440" s="109">
        <f t="shared" si="20"/>
        <v>-0.34216900504624331</v>
      </c>
    </row>
    <row r="441" spans="2:25" x14ac:dyDescent="0.25">
      <c r="B441" s="26">
        <f>IF('Training Data'!A438="M",1,0)</f>
        <v>0</v>
      </c>
      <c r="C441" s="22">
        <f>IF('Training Data'!A438="F",1,0)</f>
        <v>1</v>
      </c>
      <c r="D441" s="26">
        <f>IF('Training Data'!$B438="H",1,0)</f>
        <v>0</v>
      </c>
      <c r="E441" s="22">
        <f>IF('Training Data'!$B438="A",1,0)</f>
        <v>1</v>
      </c>
      <c r="F441" s="37">
        <v>0</v>
      </c>
      <c r="G441" s="37">
        <v>0</v>
      </c>
      <c r="H441" s="37">
        <v>0</v>
      </c>
      <c r="I441" s="37">
        <v>0</v>
      </c>
      <c r="J441" s="37">
        <v>1</v>
      </c>
      <c r="K441" s="37">
        <v>0</v>
      </c>
      <c r="L441" s="37">
        <v>0</v>
      </c>
      <c r="M441" s="37">
        <v>0</v>
      </c>
      <c r="N441" s="37">
        <v>0</v>
      </c>
      <c r="O441" s="37">
        <v>0</v>
      </c>
      <c r="P441" s="37">
        <v>0</v>
      </c>
      <c r="Q441" s="37">
        <v>0</v>
      </c>
      <c r="R441" s="37">
        <v>0</v>
      </c>
      <c r="S441" s="37">
        <v>0</v>
      </c>
      <c r="T441" s="22">
        <v>0</v>
      </c>
      <c r="U441" s="24">
        <v>1</v>
      </c>
      <c r="V441" s="76">
        <v>1</v>
      </c>
      <c r="W441" s="71">
        <f t="shared" si="18"/>
        <v>2.1149825581011616</v>
      </c>
      <c r="X441" s="68">
        <f t="shared" si="19"/>
        <v>0.89235089813400892</v>
      </c>
      <c r="Y441" s="109">
        <f t="shared" si="20"/>
        <v>-0.11389584019884755</v>
      </c>
    </row>
    <row r="442" spans="2:25" x14ac:dyDescent="0.25">
      <c r="B442" s="26">
        <f>IF('Training Data'!A439="M",1,0)</f>
        <v>0</v>
      </c>
      <c r="C442" s="22">
        <f>IF('Training Data'!A439="F",1,0)</f>
        <v>1</v>
      </c>
      <c r="D442" s="26">
        <f>IF('Training Data'!$B439="H",1,0)</f>
        <v>1</v>
      </c>
      <c r="E442" s="22">
        <f>IF('Training Data'!$B439="A",1,0)</f>
        <v>0</v>
      </c>
      <c r="F442" s="37">
        <v>0</v>
      </c>
      <c r="G442" s="37">
        <v>0</v>
      </c>
      <c r="H442" s="37">
        <v>0</v>
      </c>
      <c r="I442" s="37">
        <v>0</v>
      </c>
      <c r="J442" s="37">
        <v>0</v>
      </c>
      <c r="K442" s="37">
        <v>0</v>
      </c>
      <c r="L442" s="37">
        <v>0</v>
      </c>
      <c r="M442" s="37">
        <v>0</v>
      </c>
      <c r="N442" s="37">
        <v>0</v>
      </c>
      <c r="O442" s="37">
        <v>0</v>
      </c>
      <c r="P442" s="37">
        <v>0</v>
      </c>
      <c r="Q442" s="37">
        <v>0</v>
      </c>
      <c r="R442" s="37">
        <v>0</v>
      </c>
      <c r="S442" s="37">
        <v>0</v>
      </c>
      <c r="T442" s="22">
        <v>0</v>
      </c>
      <c r="U442" s="24">
        <v>1</v>
      </c>
      <c r="V442" s="76">
        <v>1</v>
      </c>
      <c r="W442" s="71">
        <f t="shared" si="18"/>
        <v>-0.57838073789354372</v>
      </c>
      <c r="X442" s="68">
        <f t="shared" si="19"/>
        <v>0.35930527090202441</v>
      </c>
      <c r="Y442" s="109">
        <f t="shared" si="20"/>
        <v>-1.0235829150509108</v>
      </c>
    </row>
    <row r="443" spans="2:25" x14ac:dyDescent="0.25">
      <c r="B443" s="26">
        <f>IF('Training Data'!A440="M",1,0)</f>
        <v>0</v>
      </c>
      <c r="C443" s="22">
        <f>IF('Training Data'!A440="F",1,0)</f>
        <v>1</v>
      </c>
      <c r="D443" s="26">
        <f>IF('Training Data'!$B440="H",1,0)</f>
        <v>1</v>
      </c>
      <c r="E443" s="22">
        <f>IF('Training Data'!$B440="A",1,0)</f>
        <v>0</v>
      </c>
      <c r="F443" s="37">
        <v>0</v>
      </c>
      <c r="G443" s="37">
        <v>0</v>
      </c>
      <c r="H443" s="37">
        <v>0</v>
      </c>
      <c r="I443" s="37">
        <v>0</v>
      </c>
      <c r="J443" s="37">
        <v>0</v>
      </c>
      <c r="K443" s="37">
        <v>0</v>
      </c>
      <c r="L443" s="37">
        <v>0</v>
      </c>
      <c r="M443" s="37">
        <v>0</v>
      </c>
      <c r="N443" s="37">
        <v>0</v>
      </c>
      <c r="O443" s="37">
        <v>0</v>
      </c>
      <c r="P443" s="37">
        <v>0</v>
      </c>
      <c r="Q443" s="37">
        <v>0</v>
      </c>
      <c r="R443" s="37">
        <v>0</v>
      </c>
      <c r="S443" s="37">
        <v>1</v>
      </c>
      <c r="T443" s="22">
        <v>1</v>
      </c>
      <c r="U443" s="24">
        <v>1</v>
      </c>
      <c r="V443" s="76">
        <v>1</v>
      </c>
      <c r="W443" s="71">
        <f t="shared" si="18"/>
        <v>-4.637012339277069E-2</v>
      </c>
      <c r="X443" s="68">
        <f t="shared" si="19"/>
        <v>0.48840954588233071</v>
      </c>
      <c r="Y443" s="109">
        <f t="shared" si="20"/>
        <v>-0.71660099172297531</v>
      </c>
    </row>
    <row r="444" spans="2:25" x14ac:dyDescent="0.25">
      <c r="B444" s="26">
        <f>IF('Training Data'!A441="M",1,0)</f>
        <v>1</v>
      </c>
      <c r="C444" s="22">
        <f>IF('Training Data'!A441="F",1,0)</f>
        <v>0</v>
      </c>
      <c r="D444" s="26">
        <f>IF('Training Data'!$B441="H",1,0)</f>
        <v>1</v>
      </c>
      <c r="E444" s="22">
        <f>IF('Training Data'!$B441="A",1,0)</f>
        <v>0</v>
      </c>
      <c r="F444" s="37">
        <v>0</v>
      </c>
      <c r="G444" s="37">
        <v>0</v>
      </c>
      <c r="H444" s="37">
        <v>0</v>
      </c>
      <c r="I444" s="37">
        <v>0</v>
      </c>
      <c r="J444" s="37">
        <v>0</v>
      </c>
      <c r="K444" s="37">
        <v>0</v>
      </c>
      <c r="L444" s="37">
        <v>0</v>
      </c>
      <c r="M444" s="37">
        <v>0</v>
      </c>
      <c r="N444" s="37">
        <v>0</v>
      </c>
      <c r="O444" s="37">
        <v>1</v>
      </c>
      <c r="P444" s="37">
        <v>0</v>
      </c>
      <c r="Q444" s="37">
        <v>0</v>
      </c>
      <c r="R444" s="37">
        <v>0</v>
      </c>
      <c r="S444" s="37">
        <v>0</v>
      </c>
      <c r="T444" s="22">
        <v>0</v>
      </c>
      <c r="U444" s="24">
        <v>1</v>
      </c>
      <c r="V444" s="76">
        <v>1</v>
      </c>
      <c r="W444" s="71">
        <f t="shared" si="18"/>
        <v>0.22031873864226825</v>
      </c>
      <c r="X444" s="68">
        <f t="shared" si="19"/>
        <v>0.55485796193289061</v>
      </c>
      <c r="Y444" s="109">
        <f t="shared" si="20"/>
        <v>-0.58904312243519408</v>
      </c>
    </row>
    <row r="445" spans="2:25" x14ac:dyDescent="0.25">
      <c r="B445" s="26">
        <f>IF('Training Data'!A442="M",1,0)</f>
        <v>0</v>
      </c>
      <c r="C445" s="22">
        <f>IF('Training Data'!A442="F",1,0)</f>
        <v>1</v>
      </c>
      <c r="D445" s="26">
        <f>IF('Training Data'!$B442="H",1,0)</f>
        <v>1</v>
      </c>
      <c r="E445" s="22">
        <f>IF('Training Data'!$B442="A",1,0)</f>
        <v>0</v>
      </c>
      <c r="F445" s="37">
        <v>0</v>
      </c>
      <c r="G445" s="37">
        <v>0</v>
      </c>
      <c r="H445" s="37">
        <v>0</v>
      </c>
      <c r="I445" s="37">
        <v>0</v>
      </c>
      <c r="J445" s="37">
        <v>0</v>
      </c>
      <c r="K445" s="37">
        <v>0</v>
      </c>
      <c r="L445" s="37">
        <v>0</v>
      </c>
      <c r="M445" s="37">
        <v>0</v>
      </c>
      <c r="N445" s="37">
        <v>0</v>
      </c>
      <c r="O445" s="37">
        <v>1</v>
      </c>
      <c r="P445" s="37">
        <v>0</v>
      </c>
      <c r="Q445" s="37">
        <v>0</v>
      </c>
      <c r="R445" s="37">
        <v>0</v>
      </c>
      <c r="S445" s="37">
        <v>0</v>
      </c>
      <c r="T445" s="22">
        <v>0</v>
      </c>
      <c r="U445" s="24">
        <v>1</v>
      </c>
      <c r="V445" s="76">
        <v>1</v>
      </c>
      <c r="W445" s="71">
        <f t="shared" si="18"/>
        <v>0.63945660212696542</v>
      </c>
      <c r="X445" s="68">
        <f t="shared" si="19"/>
        <v>0.65463061444716186</v>
      </c>
      <c r="Y445" s="109">
        <f t="shared" si="20"/>
        <v>-0.42368414983394898</v>
      </c>
    </row>
    <row r="446" spans="2:25" x14ac:dyDescent="0.25">
      <c r="B446" s="26">
        <f>IF('Training Data'!A443="M",1,0)</f>
        <v>0</v>
      </c>
      <c r="C446" s="22">
        <f>IF('Training Data'!A443="F",1,0)</f>
        <v>1</v>
      </c>
      <c r="D446" s="26">
        <f>IF('Training Data'!$B443="H",1,0)</f>
        <v>1</v>
      </c>
      <c r="E446" s="22">
        <f>IF('Training Data'!$B443="A",1,0)</f>
        <v>0</v>
      </c>
      <c r="F446" s="37">
        <v>0</v>
      </c>
      <c r="G446" s="37">
        <v>0</v>
      </c>
      <c r="H446" s="37">
        <v>0</v>
      </c>
      <c r="I446" s="37">
        <v>0</v>
      </c>
      <c r="J446" s="37">
        <v>1</v>
      </c>
      <c r="K446" s="37">
        <v>0</v>
      </c>
      <c r="L446" s="37">
        <v>0</v>
      </c>
      <c r="M446" s="37">
        <v>0</v>
      </c>
      <c r="N446" s="37">
        <v>0</v>
      </c>
      <c r="O446" s="37">
        <v>1</v>
      </c>
      <c r="P446" s="37">
        <v>0</v>
      </c>
      <c r="Q446" s="37">
        <v>0</v>
      </c>
      <c r="R446" s="37">
        <v>0</v>
      </c>
      <c r="S446" s="37">
        <v>0</v>
      </c>
      <c r="T446" s="22">
        <v>0</v>
      </c>
      <c r="U446" s="24">
        <v>1</v>
      </c>
      <c r="V446" s="76">
        <v>1</v>
      </c>
      <c r="W446" s="71">
        <f t="shared" si="18"/>
        <v>3.1621772103244488</v>
      </c>
      <c r="X446" s="68">
        <f t="shared" si="19"/>
        <v>0.95938586551657501</v>
      </c>
      <c r="Y446" s="109">
        <f t="shared" si="20"/>
        <v>-4.1461922650826682E-2</v>
      </c>
    </row>
    <row r="447" spans="2:25" x14ac:dyDescent="0.25">
      <c r="B447" s="26">
        <f>IF('Training Data'!A444="M",1,0)</f>
        <v>0</v>
      </c>
      <c r="C447" s="22">
        <f>IF('Training Data'!A444="F",1,0)</f>
        <v>1</v>
      </c>
      <c r="D447" s="26">
        <f>IF('Training Data'!$B444="H",1,0)</f>
        <v>1</v>
      </c>
      <c r="E447" s="22">
        <f>IF('Training Data'!$B444="A",1,0)</f>
        <v>0</v>
      </c>
      <c r="F447" s="37">
        <v>1</v>
      </c>
      <c r="G447" s="37">
        <v>0</v>
      </c>
      <c r="H447" s="37">
        <v>0</v>
      </c>
      <c r="I447" s="37">
        <v>0</v>
      </c>
      <c r="J447" s="37">
        <v>0</v>
      </c>
      <c r="K447" s="37">
        <v>0</v>
      </c>
      <c r="L447" s="37">
        <v>0</v>
      </c>
      <c r="M447" s="37">
        <v>0</v>
      </c>
      <c r="N447" s="37">
        <v>0</v>
      </c>
      <c r="O447" s="37">
        <v>0</v>
      </c>
      <c r="P447" s="37">
        <v>0</v>
      </c>
      <c r="Q447" s="37">
        <v>0</v>
      </c>
      <c r="R447" s="37">
        <v>1</v>
      </c>
      <c r="S447" s="37">
        <v>0</v>
      </c>
      <c r="T447" s="22">
        <v>1</v>
      </c>
      <c r="U447" s="24">
        <v>1</v>
      </c>
      <c r="V447" s="76">
        <v>1</v>
      </c>
      <c r="W447" s="71">
        <f t="shared" si="18"/>
        <v>5.1803691424298801</v>
      </c>
      <c r="X447" s="68">
        <f t="shared" si="19"/>
        <v>0.99440554474766119</v>
      </c>
      <c r="Y447" s="109">
        <f t="shared" si="20"/>
        <v>-5.6101628280707709E-3</v>
      </c>
    </row>
    <row r="448" spans="2:25" x14ac:dyDescent="0.25">
      <c r="B448" s="26">
        <f>IF('Training Data'!A445="M",1,0)</f>
        <v>0</v>
      </c>
      <c r="C448" s="22">
        <f>IF('Training Data'!A445="F",1,0)</f>
        <v>1</v>
      </c>
      <c r="D448" s="26">
        <f>IF('Training Data'!$B445="H",1,0)</f>
        <v>1</v>
      </c>
      <c r="E448" s="22">
        <f>IF('Training Data'!$B445="A",1,0)</f>
        <v>0</v>
      </c>
      <c r="F448" s="37">
        <v>0</v>
      </c>
      <c r="G448" s="37">
        <v>0</v>
      </c>
      <c r="H448" s="37">
        <v>0</v>
      </c>
      <c r="I448" s="37">
        <v>1</v>
      </c>
      <c r="J448" s="37">
        <v>0</v>
      </c>
      <c r="K448" s="37">
        <v>0</v>
      </c>
      <c r="L448" s="37">
        <v>0</v>
      </c>
      <c r="M448" s="37">
        <v>0</v>
      </c>
      <c r="N448" s="37">
        <v>0</v>
      </c>
      <c r="O448" s="37">
        <v>0</v>
      </c>
      <c r="P448" s="37">
        <v>0</v>
      </c>
      <c r="Q448" s="37">
        <v>0</v>
      </c>
      <c r="R448" s="37">
        <v>0</v>
      </c>
      <c r="S448" s="37">
        <v>0</v>
      </c>
      <c r="T448" s="22">
        <v>1</v>
      </c>
      <c r="U448" s="24">
        <v>1</v>
      </c>
      <c r="V448" s="76">
        <v>1</v>
      </c>
      <c r="W448" s="71">
        <f t="shared" si="18"/>
        <v>5.6097176923298822</v>
      </c>
      <c r="X448" s="68">
        <f t="shared" si="19"/>
        <v>0.99635125901390509</v>
      </c>
      <c r="Y448" s="109">
        <f t="shared" si="20"/>
        <v>-3.6554138782017541E-3</v>
      </c>
    </row>
    <row r="449" spans="2:25" x14ac:dyDescent="0.25">
      <c r="B449" s="26">
        <f>IF('Training Data'!A446="M",1,0)</f>
        <v>0</v>
      </c>
      <c r="C449" s="22">
        <f>IF('Training Data'!A446="F",1,0)</f>
        <v>0</v>
      </c>
      <c r="D449" s="26">
        <f>IF('Training Data'!$B446="H",1,0)</f>
        <v>1</v>
      </c>
      <c r="E449" s="22">
        <f>IF('Training Data'!$B446="A",1,0)</f>
        <v>0</v>
      </c>
      <c r="F449" s="37">
        <v>0</v>
      </c>
      <c r="G449" s="37">
        <v>0</v>
      </c>
      <c r="H449" s="37">
        <v>0</v>
      </c>
      <c r="I449" s="37">
        <v>0</v>
      </c>
      <c r="J449" s="37">
        <v>0</v>
      </c>
      <c r="K449" s="37">
        <v>0</v>
      </c>
      <c r="L449" s="37">
        <v>0</v>
      </c>
      <c r="M449" s="37">
        <v>1</v>
      </c>
      <c r="N449" s="37">
        <v>0</v>
      </c>
      <c r="O449" s="37">
        <v>0</v>
      </c>
      <c r="P449" s="37">
        <v>0</v>
      </c>
      <c r="Q449" s="37">
        <v>0</v>
      </c>
      <c r="R449" s="37">
        <v>0</v>
      </c>
      <c r="S449" s="37">
        <v>0</v>
      </c>
      <c r="T449" s="22">
        <v>0</v>
      </c>
      <c r="U449" s="24">
        <v>1</v>
      </c>
      <c r="V449" s="76">
        <v>1</v>
      </c>
      <c r="W449" s="71">
        <f t="shared" si="18"/>
        <v>1.8557550722001168</v>
      </c>
      <c r="X449" s="68">
        <f t="shared" si="19"/>
        <v>0.86480139947744705</v>
      </c>
      <c r="Y449" s="109">
        <f t="shared" si="20"/>
        <v>-0.14525539439127974</v>
      </c>
    </row>
    <row r="450" spans="2:25" x14ac:dyDescent="0.25">
      <c r="B450" s="26">
        <f>IF('Training Data'!A447="M",1,0)</f>
        <v>1</v>
      </c>
      <c r="C450" s="22">
        <f>IF('Training Data'!A447="F",1,0)</f>
        <v>0</v>
      </c>
      <c r="D450" s="26">
        <f>IF('Training Data'!$B447="H",1,0)</f>
        <v>1</v>
      </c>
      <c r="E450" s="22">
        <f>IF('Training Data'!$B447="A",1,0)</f>
        <v>0</v>
      </c>
      <c r="F450" s="37">
        <v>0</v>
      </c>
      <c r="G450" s="37">
        <v>0</v>
      </c>
      <c r="H450" s="37">
        <v>0</v>
      </c>
      <c r="I450" s="37">
        <v>0</v>
      </c>
      <c r="J450" s="37">
        <v>0</v>
      </c>
      <c r="K450" s="37">
        <v>0</v>
      </c>
      <c r="L450" s="37">
        <v>0</v>
      </c>
      <c r="M450" s="37">
        <v>0</v>
      </c>
      <c r="N450" s="37">
        <v>0</v>
      </c>
      <c r="O450" s="37">
        <v>0</v>
      </c>
      <c r="P450" s="37">
        <v>0</v>
      </c>
      <c r="Q450" s="37">
        <v>0</v>
      </c>
      <c r="R450" s="37">
        <v>1</v>
      </c>
      <c r="S450" s="37">
        <v>0</v>
      </c>
      <c r="T450" s="22">
        <v>0</v>
      </c>
      <c r="U450" s="24">
        <v>1</v>
      </c>
      <c r="V450" s="76">
        <v>1</v>
      </c>
      <c r="W450" s="71">
        <f t="shared" si="18"/>
        <v>0.30671187630996499</v>
      </c>
      <c r="X450" s="68">
        <f t="shared" si="19"/>
        <v>0.5760824652076143</v>
      </c>
      <c r="Y450" s="109">
        <f t="shared" si="20"/>
        <v>-0.55150445977069584</v>
      </c>
    </row>
    <row r="451" spans="2:25" x14ac:dyDescent="0.25">
      <c r="B451" s="26">
        <f>IF('Training Data'!A448="M",1,0)</f>
        <v>0</v>
      </c>
      <c r="C451" s="22">
        <f>IF('Training Data'!A448="F",1,0)</f>
        <v>1</v>
      </c>
      <c r="D451" s="26">
        <f>IF('Training Data'!$B448="H",1,0)</f>
        <v>1</v>
      </c>
      <c r="E451" s="22">
        <f>IF('Training Data'!$B448="A",1,0)</f>
        <v>0</v>
      </c>
      <c r="F451" s="37">
        <v>0</v>
      </c>
      <c r="G451" s="37">
        <v>0</v>
      </c>
      <c r="H451" s="37">
        <v>0</v>
      </c>
      <c r="I451" s="37">
        <v>0</v>
      </c>
      <c r="J451" s="37">
        <v>0</v>
      </c>
      <c r="K451" s="37">
        <v>0</v>
      </c>
      <c r="L451" s="37">
        <v>0</v>
      </c>
      <c r="M451" s="37">
        <v>0</v>
      </c>
      <c r="N451" s="37">
        <v>0</v>
      </c>
      <c r="O451" s="37">
        <v>0</v>
      </c>
      <c r="P451" s="37">
        <v>0</v>
      </c>
      <c r="Q451" s="37">
        <v>0</v>
      </c>
      <c r="R451" s="37">
        <v>0</v>
      </c>
      <c r="S451" s="37">
        <v>0</v>
      </c>
      <c r="T451" s="22">
        <v>0</v>
      </c>
      <c r="U451" s="24">
        <v>1</v>
      </c>
      <c r="V451" s="76">
        <v>1</v>
      </c>
      <c r="W451" s="71">
        <f t="shared" si="18"/>
        <v>-0.57838073789354372</v>
      </c>
      <c r="X451" s="68">
        <f t="shared" si="19"/>
        <v>0.35930527090202441</v>
      </c>
      <c r="Y451" s="109">
        <f t="shared" si="20"/>
        <v>-1.0235829150509108</v>
      </c>
    </row>
    <row r="452" spans="2:25" x14ac:dyDescent="0.25">
      <c r="B452" s="26">
        <f>IF('Training Data'!A449="M",1,0)</f>
        <v>0</v>
      </c>
      <c r="C452" s="22">
        <f>IF('Training Data'!A449="F",1,0)</f>
        <v>1</v>
      </c>
      <c r="D452" s="26">
        <f>IF('Training Data'!$B449="H",1,0)</f>
        <v>1</v>
      </c>
      <c r="E452" s="22">
        <f>IF('Training Data'!$B449="A",1,0)</f>
        <v>0</v>
      </c>
      <c r="F452" s="37">
        <v>1</v>
      </c>
      <c r="G452" s="37">
        <v>0</v>
      </c>
      <c r="H452" s="37">
        <v>0</v>
      </c>
      <c r="I452" s="37">
        <v>0</v>
      </c>
      <c r="J452" s="37">
        <v>0</v>
      </c>
      <c r="K452" s="37">
        <v>0</v>
      </c>
      <c r="L452" s="37">
        <v>0</v>
      </c>
      <c r="M452" s="37">
        <v>0</v>
      </c>
      <c r="N452" s="37">
        <v>1</v>
      </c>
      <c r="O452" s="37">
        <v>0</v>
      </c>
      <c r="P452" s="37">
        <v>0</v>
      </c>
      <c r="Q452" s="37">
        <v>0</v>
      </c>
      <c r="R452" s="37">
        <v>0</v>
      </c>
      <c r="S452" s="37">
        <v>0</v>
      </c>
      <c r="T452" s="22">
        <v>1</v>
      </c>
      <c r="U452" s="24">
        <v>1</v>
      </c>
      <c r="V452" s="76">
        <v>1</v>
      </c>
      <c r="W452" s="71">
        <f t="shared" si="18"/>
        <v>4.8982493613200955</v>
      </c>
      <c r="X452" s="68">
        <f t="shared" si="19"/>
        <v>0.99259560330056629</v>
      </c>
      <c r="Y452" s="109">
        <f t="shared" si="20"/>
        <v>-7.4319453161745012E-3</v>
      </c>
    </row>
    <row r="453" spans="2:25" x14ac:dyDescent="0.25">
      <c r="B453" s="26">
        <f>IF('Training Data'!A450="M",1,0)</f>
        <v>0</v>
      </c>
      <c r="C453" s="22">
        <f>IF('Training Data'!A450="F",1,0)</f>
        <v>1</v>
      </c>
      <c r="D453" s="26">
        <f>IF('Training Data'!$B450="H",1,0)</f>
        <v>0</v>
      </c>
      <c r="E453" s="22">
        <f>IF('Training Data'!$B450="A",1,0)</f>
        <v>1</v>
      </c>
      <c r="F453" s="37">
        <v>0</v>
      </c>
      <c r="G453" s="37">
        <v>0</v>
      </c>
      <c r="H453" s="37">
        <v>0</v>
      </c>
      <c r="I453" s="37">
        <v>0</v>
      </c>
      <c r="J453" s="37">
        <v>1</v>
      </c>
      <c r="K453" s="37">
        <v>0</v>
      </c>
      <c r="L453" s="37">
        <v>0</v>
      </c>
      <c r="M453" s="37">
        <v>0</v>
      </c>
      <c r="N453" s="37">
        <v>1</v>
      </c>
      <c r="O453" s="37">
        <v>0</v>
      </c>
      <c r="P453" s="37">
        <v>0</v>
      </c>
      <c r="Q453" s="37">
        <v>0</v>
      </c>
      <c r="R453" s="37">
        <v>0</v>
      </c>
      <c r="S453" s="37">
        <v>0</v>
      </c>
      <c r="T453" s="22">
        <v>0</v>
      </c>
      <c r="U453" s="24">
        <v>1</v>
      </c>
      <c r="V453" s="76">
        <v>1</v>
      </c>
      <c r="W453" s="71">
        <f t="shared" ref="W453:W516" si="21">SUMPRODUCT($B$2:$U$2,B453:U453)</f>
        <v>3.137093254679582</v>
      </c>
      <c r="X453" s="68">
        <f t="shared" si="19"/>
        <v>0.95839713706410545</v>
      </c>
      <c r="Y453" s="109">
        <f t="shared" si="20"/>
        <v>-4.2493038828976606E-2</v>
      </c>
    </row>
    <row r="454" spans="2:25" x14ac:dyDescent="0.25">
      <c r="B454" s="26">
        <f>IF('Training Data'!A451="M",1,0)</f>
        <v>0</v>
      </c>
      <c r="C454" s="22">
        <f>IF('Training Data'!A451="F",1,0)</f>
        <v>1</v>
      </c>
      <c r="D454" s="26">
        <f>IF('Training Data'!$B451="H",1,0)</f>
        <v>0</v>
      </c>
      <c r="E454" s="22">
        <f>IF('Training Data'!$B451="A",1,0)</f>
        <v>1</v>
      </c>
      <c r="F454" s="37">
        <v>0</v>
      </c>
      <c r="G454" s="37">
        <v>0</v>
      </c>
      <c r="H454" s="37">
        <v>0</v>
      </c>
      <c r="I454" s="37">
        <v>0</v>
      </c>
      <c r="J454" s="37">
        <v>0</v>
      </c>
      <c r="K454" s="37">
        <v>0</v>
      </c>
      <c r="L454" s="37">
        <v>0</v>
      </c>
      <c r="M454" s="37">
        <v>0</v>
      </c>
      <c r="N454" s="37">
        <v>0</v>
      </c>
      <c r="O454" s="37">
        <v>0</v>
      </c>
      <c r="P454" s="37">
        <v>0</v>
      </c>
      <c r="Q454" s="37">
        <v>0</v>
      </c>
      <c r="R454" s="37">
        <v>0</v>
      </c>
      <c r="S454" s="37">
        <v>0</v>
      </c>
      <c r="T454" s="22">
        <v>0</v>
      </c>
      <c r="U454" s="24">
        <v>1</v>
      </c>
      <c r="V454" s="76">
        <v>1</v>
      </c>
      <c r="W454" s="71">
        <f t="shared" si="21"/>
        <v>-0.40773805009632147</v>
      </c>
      <c r="X454" s="68">
        <f t="shared" ref="X454:X517" si="22">EXP(W454)/(1+EXP(W454))</f>
        <v>0.39945461811977878</v>
      </c>
      <c r="Y454" s="109">
        <f t="shared" ref="Y454:Y517" si="23">IFERROR(V454*LN(X454)+(1-V454)*LN(1-X454),0)</f>
        <v>-0.91765511692482471</v>
      </c>
    </row>
    <row r="455" spans="2:25" x14ac:dyDescent="0.25">
      <c r="B455" s="26">
        <f>IF('Training Data'!A452="M",1,0)</f>
        <v>0</v>
      </c>
      <c r="C455" s="22">
        <f>IF('Training Data'!A452="F",1,0)</f>
        <v>1</v>
      </c>
      <c r="D455" s="26">
        <f>IF('Training Data'!$B452="H",1,0)</f>
        <v>1</v>
      </c>
      <c r="E455" s="22">
        <f>IF('Training Data'!$B452="A",1,0)</f>
        <v>0</v>
      </c>
      <c r="F455" s="37">
        <v>0</v>
      </c>
      <c r="G455" s="37">
        <v>0</v>
      </c>
      <c r="H455" s="37">
        <v>0</v>
      </c>
      <c r="I455" s="37">
        <v>0</v>
      </c>
      <c r="J455" s="37">
        <v>0</v>
      </c>
      <c r="K455" s="37">
        <v>0</v>
      </c>
      <c r="L455" s="37">
        <v>0</v>
      </c>
      <c r="M455" s="37">
        <v>0</v>
      </c>
      <c r="N455" s="37">
        <v>0</v>
      </c>
      <c r="O455" s="37">
        <v>0</v>
      </c>
      <c r="P455" s="37">
        <v>0</v>
      </c>
      <c r="Q455" s="37">
        <v>0</v>
      </c>
      <c r="R455" s="37">
        <v>0</v>
      </c>
      <c r="S455" s="37">
        <v>0</v>
      </c>
      <c r="T455" s="22">
        <v>0</v>
      </c>
      <c r="U455" s="24">
        <v>1</v>
      </c>
      <c r="V455" s="76">
        <v>1</v>
      </c>
      <c r="W455" s="71">
        <f t="shared" si="21"/>
        <v>-0.57838073789354372</v>
      </c>
      <c r="X455" s="68">
        <f t="shared" si="22"/>
        <v>0.35930527090202441</v>
      </c>
      <c r="Y455" s="109">
        <f t="shared" si="23"/>
        <v>-1.0235829150509108</v>
      </c>
    </row>
    <row r="456" spans="2:25" x14ac:dyDescent="0.25">
      <c r="B456" s="26">
        <f>IF('Training Data'!A453="M",1,0)</f>
        <v>1</v>
      </c>
      <c r="C456" s="22">
        <f>IF('Training Data'!A453="F",1,0)</f>
        <v>0</v>
      </c>
      <c r="D456" s="26">
        <f>IF('Training Data'!$B453="H",1,0)</f>
        <v>1</v>
      </c>
      <c r="E456" s="22">
        <f>IF('Training Data'!$B453="A",1,0)</f>
        <v>0</v>
      </c>
      <c r="F456" s="37">
        <v>0</v>
      </c>
      <c r="G456" s="37">
        <v>0</v>
      </c>
      <c r="H456" s="37">
        <v>0</v>
      </c>
      <c r="I456" s="37">
        <v>0</v>
      </c>
      <c r="J456" s="37">
        <v>1</v>
      </c>
      <c r="K456" s="37">
        <v>0</v>
      </c>
      <c r="L456" s="37">
        <v>0</v>
      </c>
      <c r="M456" s="37">
        <v>0</v>
      </c>
      <c r="N456" s="37">
        <v>0</v>
      </c>
      <c r="O456" s="37">
        <v>0</v>
      </c>
      <c r="P456" s="37">
        <v>0</v>
      </c>
      <c r="Q456" s="37">
        <v>0</v>
      </c>
      <c r="R456" s="37">
        <v>0</v>
      </c>
      <c r="S456" s="37">
        <v>0</v>
      </c>
      <c r="T456" s="22">
        <v>0</v>
      </c>
      <c r="U456" s="24">
        <v>1</v>
      </c>
      <c r="V456" s="76">
        <v>1</v>
      </c>
      <c r="W456" s="71">
        <f t="shared" si="21"/>
        <v>1.5252020068192422</v>
      </c>
      <c r="X456" s="68">
        <f t="shared" si="22"/>
        <v>0.82130322564218339</v>
      </c>
      <c r="Y456" s="109">
        <f t="shared" si="23"/>
        <v>-0.19686290076022145</v>
      </c>
    </row>
    <row r="457" spans="2:25" x14ac:dyDescent="0.25">
      <c r="B457" s="26">
        <f>IF('Training Data'!A454="M",1,0)</f>
        <v>0</v>
      </c>
      <c r="C457" s="22">
        <f>IF('Training Data'!A454="F",1,0)</f>
        <v>1</v>
      </c>
      <c r="D457" s="26">
        <f>IF('Training Data'!$B454="H",1,0)</f>
        <v>1</v>
      </c>
      <c r="E457" s="22">
        <f>IF('Training Data'!$B454="A",1,0)</f>
        <v>0</v>
      </c>
      <c r="F457" s="37">
        <v>1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0</v>
      </c>
      <c r="M457" s="37">
        <v>0</v>
      </c>
      <c r="N457" s="37">
        <v>0</v>
      </c>
      <c r="O457" s="37">
        <v>0</v>
      </c>
      <c r="P457" s="37">
        <v>0</v>
      </c>
      <c r="Q457" s="37">
        <v>0</v>
      </c>
      <c r="R457" s="37">
        <v>0</v>
      </c>
      <c r="S457" s="37">
        <v>0</v>
      </c>
      <c r="T457" s="22">
        <v>0</v>
      </c>
      <c r="U457" s="24">
        <v>1</v>
      </c>
      <c r="V457" s="76">
        <v>1</v>
      </c>
      <c r="W457" s="71">
        <f t="shared" si="21"/>
        <v>1.7619679032345594</v>
      </c>
      <c r="X457" s="68">
        <f t="shared" si="22"/>
        <v>0.85345595490275794</v>
      </c>
      <c r="Y457" s="109">
        <f t="shared" si="23"/>
        <v>-0.15846134334841586</v>
      </c>
    </row>
    <row r="458" spans="2:25" x14ac:dyDescent="0.25">
      <c r="B458" s="26">
        <f>IF('Training Data'!A455="M",1,0)</f>
        <v>1</v>
      </c>
      <c r="C458" s="22">
        <f>IF('Training Data'!A455="F",1,0)</f>
        <v>0</v>
      </c>
      <c r="D458" s="26">
        <f>IF('Training Data'!$B455="H",1,0)</f>
        <v>0</v>
      </c>
      <c r="E458" s="22">
        <f>IF('Training Data'!$B455="A",1,0)</f>
        <v>1</v>
      </c>
      <c r="F458" s="37">
        <v>0</v>
      </c>
      <c r="G458" s="37">
        <v>0</v>
      </c>
      <c r="H458" s="37">
        <v>0</v>
      </c>
      <c r="I458" s="37">
        <v>0</v>
      </c>
      <c r="J458" s="37">
        <v>1</v>
      </c>
      <c r="K458" s="37">
        <v>0</v>
      </c>
      <c r="L458" s="37">
        <v>0</v>
      </c>
      <c r="M458" s="37">
        <v>0</v>
      </c>
      <c r="N458" s="37">
        <v>0</v>
      </c>
      <c r="O458" s="37">
        <v>1</v>
      </c>
      <c r="P458" s="37">
        <v>0</v>
      </c>
      <c r="Q458" s="37">
        <v>0</v>
      </c>
      <c r="R458" s="37">
        <v>1</v>
      </c>
      <c r="S458" s="37">
        <v>0</v>
      </c>
      <c r="T458" s="22">
        <v>0</v>
      </c>
      <c r="U458" s="24">
        <v>1</v>
      </c>
      <c r="V458" s="76">
        <v>1</v>
      </c>
      <c r="W458" s="71">
        <f t="shared" si="21"/>
        <v>4.2179125123251797</v>
      </c>
      <c r="X458" s="68">
        <f t="shared" si="22"/>
        <v>0.98548444503970889</v>
      </c>
      <c r="Y458" s="109">
        <f t="shared" si="23"/>
        <v>-1.4621936339692745E-2</v>
      </c>
    </row>
    <row r="459" spans="2:25" x14ac:dyDescent="0.25">
      <c r="B459" s="26">
        <f>IF('Training Data'!A456="M",1,0)</f>
        <v>0</v>
      </c>
      <c r="C459" s="22">
        <f>IF('Training Data'!A456="F",1,0)</f>
        <v>1</v>
      </c>
      <c r="D459" s="26">
        <f>IF('Training Data'!$B456="H",1,0)</f>
        <v>1</v>
      </c>
      <c r="E459" s="22">
        <f>IF('Training Data'!$B456="A",1,0)</f>
        <v>0</v>
      </c>
      <c r="F459" s="37">
        <v>0</v>
      </c>
      <c r="G459" s="37">
        <v>1</v>
      </c>
      <c r="H459" s="37">
        <v>0</v>
      </c>
      <c r="I459" s="37">
        <v>0</v>
      </c>
      <c r="J459" s="37">
        <v>0</v>
      </c>
      <c r="K459" s="37">
        <v>0</v>
      </c>
      <c r="L459" s="37">
        <v>0</v>
      </c>
      <c r="M459" s="37">
        <v>0</v>
      </c>
      <c r="N459" s="37">
        <v>0</v>
      </c>
      <c r="O459" s="37">
        <v>0</v>
      </c>
      <c r="P459" s="37">
        <v>0</v>
      </c>
      <c r="Q459" s="37">
        <v>0</v>
      </c>
      <c r="R459" s="37">
        <v>0</v>
      </c>
      <c r="S459" s="37">
        <v>0</v>
      </c>
      <c r="T459" s="22">
        <v>0</v>
      </c>
      <c r="U459" s="24">
        <v>1</v>
      </c>
      <c r="V459" s="76">
        <v>1</v>
      </c>
      <c r="W459" s="71">
        <f t="shared" si="21"/>
        <v>-2.8972157390945337</v>
      </c>
      <c r="X459" s="68">
        <f t="shared" si="22"/>
        <v>5.2291370778160387E-2</v>
      </c>
      <c r="Y459" s="109">
        <f t="shared" si="23"/>
        <v>-2.9509239162058254</v>
      </c>
    </row>
    <row r="460" spans="2:25" x14ac:dyDescent="0.25">
      <c r="B460" s="26">
        <f>IF('Training Data'!A457="M",1,0)</f>
        <v>0</v>
      </c>
      <c r="C460" s="22">
        <f>IF('Training Data'!A457="F",1,0)</f>
        <v>1</v>
      </c>
      <c r="D460" s="26">
        <f>IF('Training Data'!$B457="H",1,0)</f>
        <v>1</v>
      </c>
      <c r="E460" s="22">
        <f>IF('Training Data'!$B457="A",1,0)</f>
        <v>0</v>
      </c>
      <c r="F460" s="37">
        <v>1</v>
      </c>
      <c r="G460" s="37">
        <v>0</v>
      </c>
      <c r="H460" s="37">
        <v>0</v>
      </c>
      <c r="I460" s="37">
        <v>1</v>
      </c>
      <c r="J460" s="37">
        <v>0</v>
      </c>
      <c r="K460" s="37">
        <v>0</v>
      </c>
      <c r="L460" s="37">
        <v>0</v>
      </c>
      <c r="M460" s="37">
        <v>0</v>
      </c>
      <c r="N460" s="37">
        <v>0</v>
      </c>
      <c r="O460" s="37">
        <v>0</v>
      </c>
      <c r="P460" s="37">
        <v>0</v>
      </c>
      <c r="Q460" s="37">
        <v>0</v>
      </c>
      <c r="R460" s="37">
        <v>1</v>
      </c>
      <c r="S460" s="37">
        <v>0</v>
      </c>
      <c r="T460" s="22">
        <v>0</v>
      </c>
      <c r="U460" s="24">
        <v>1</v>
      </c>
      <c r="V460" s="76">
        <v>1</v>
      </c>
      <c r="W460" s="71">
        <f t="shared" si="21"/>
        <v>7.1401260496390755</v>
      </c>
      <c r="X460" s="68">
        <f t="shared" si="22"/>
        <v>0.99920797562319785</v>
      </c>
      <c r="Y460" s="109">
        <f t="shared" si="23"/>
        <v>-7.9233819382029842E-4</v>
      </c>
    </row>
    <row r="461" spans="2:25" x14ac:dyDescent="0.25">
      <c r="B461" s="26">
        <f>IF('Training Data'!A458="M",1,0)</f>
        <v>0</v>
      </c>
      <c r="C461" s="22">
        <f>IF('Training Data'!A458="F",1,0)</f>
        <v>1</v>
      </c>
      <c r="D461" s="26">
        <f>IF('Training Data'!$B458="H",1,0)</f>
        <v>1</v>
      </c>
      <c r="E461" s="22">
        <f>IF('Training Data'!$B458="A",1,0)</f>
        <v>0</v>
      </c>
      <c r="F461" s="37">
        <v>0</v>
      </c>
      <c r="G461" s="37">
        <v>0</v>
      </c>
      <c r="H461" s="37">
        <v>0</v>
      </c>
      <c r="I461" s="37">
        <v>0</v>
      </c>
      <c r="J461" s="37">
        <v>0</v>
      </c>
      <c r="K461" s="37">
        <v>0</v>
      </c>
      <c r="L461" s="37">
        <v>0</v>
      </c>
      <c r="M461" s="37">
        <v>0</v>
      </c>
      <c r="N461" s="37">
        <v>0</v>
      </c>
      <c r="O461" s="37">
        <v>0</v>
      </c>
      <c r="P461" s="37">
        <v>0</v>
      </c>
      <c r="Q461" s="37">
        <v>0</v>
      </c>
      <c r="R461" s="37">
        <v>1</v>
      </c>
      <c r="S461" s="37">
        <v>0</v>
      </c>
      <c r="T461" s="22">
        <v>1</v>
      </c>
      <c r="U461" s="24">
        <v>1</v>
      </c>
      <c r="V461" s="76">
        <v>1</v>
      </c>
      <c r="W461" s="71">
        <f t="shared" si="21"/>
        <v>2.8400205013017779</v>
      </c>
      <c r="X461" s="68">
        <f t="shared" si="22"/>
        <v>0.94480053142069531</v>
      </c>
      <c r="Y461" s="109">
        <f t="shared" si="23"/>
        <v>-5.6781451630159505E-2</v>
      </c>
    </row>
    <row r="462" spans="2:25" x14ac:dyDescent="0.25">
      <c r="B462" s="26">
        <f>IF('Training Data'!A459="M",1,0)</f>
        <v>1</v>
      </c>
      <c r="C462" s="22">
        <f>IF('Training Data'!A459="F",1,0)</f>
        <v>0</v>
      </c>
      <c r="D462" s="26">
        <f>IF('Training Data'!$B459="H",1,0)</f>
        <v>0</v>
      </c>
      <c r="E462" s="22">
        <f>IF('Training Data'!$B459="A",1,0)</f>
        <v>0</v>
      </c>
      <c r="F462" s="37">
        <v>0</v>
      </c>
      <c r="G462" s="37">
        <v>0</v>
      </c>
      <c r="H462" s="37">
        <v>0</v>
      </c>
      <c r="I462" s="37">
        <v>0</v>
      </c>
      <c r="J462" s="37">
        <v>1</v>
      </c>
      <c r="K462" s="37">
        <v>0</v>
      </c>
      <c r="L462" s="37">
        <v>0</v>
      </c>
      <c r="M462" s="37">
        <v>0</v>
      </c>
      <c r="N462" s="37">
        <v>0</v>
      </c>
      <c r="O462" s="37">
        <v>1</v>
      </c>
      <c r="P462" s="37">
        <v>0</v>
      </c>
      <c r="Q462" s="37">
        <v>0</v>
      </c>
      <c r="R462" s="37">
        <v>0</v>
      </c>
      <c r="S462" s="37">
        <v>1</v>
      </c>
      <c r="T462" s="22">
        <v>0</v>
      </c>
      <c r="U462" s="24">
        <v>1</v>
      </c>
      <c r="V462" s="76">
        <v>1</v>
      </c>
      <c r="W462" s="71">
        <f t="shared" si="21"/>
        <v>1.8015813239636083</v>
      </c>
      <c r="X462" s="68">
        <f t="shared" si="22"/>
        <v>0.85834131962541405</v>
      </c>
      <c r="Y462" s="109">
        <f t="shared" si="23"/>
        <v>-0.15275345017773795</v>
      </c>
    </row>
    <row r="463" spans="2:25" x14ac:dyDescent="0.25">
      <c r="B463" s="26">
        <f>IF('Training Data'!A460="M",1,0)</f>
        <v>0</v>
      </c>
      <c r="C463" s="22">
        <f>IF('Training Data'!A460="F",1,0)</f>
        <v>0</v>
      </c>
      <c r="D463" s="26">
        <f>IF('Training Data'!$B460="H",1,0)</f>
        <v>1</v>
      </c>
      <c r="E463" s="22">
        <f>IF('Training Data'!$B460="A",1,0)</f>
        <v>0</v>
      </c>
      <c r="F463" s="37">
        <v>0</v>
      </c>
      <c r="G463" s="37">
        <v>0</v>
      </c>
      <c r="H463" s="37">
        <v>0</v>
      </c>
      <c r="I463" s="37">
        <v>0</v>
      </c>
      <c r="J463" s="37">
        <v>0</v>
      </c>
      <c r="K463" s="37">
        <v>0</v>
      </c>
      <c r="L463" s="37">
        <v>0</v>
      </c>
      <c r="M463" s="37">
        <v>0</v>
      </c>
      <c r="N463" s="37">
        <v>0</v>
      </c>
      <c r="O463" s="37">
        <v>1</v>
      </c>
      <c r="P463" s="37">
        <v>0</v>
      </c>
      <c r="Q463" s="37">
        <v>0</v>
      </c>
      <c r="R463" s="37">
        <v>0</v>
      </c>
      <c r="S463" s="37">
        <v>0</v>
      </c>
      <c r="T463" s="22">
        <v>0</v>
      </c>
      <c r="U463" s="24">
        <v>1</v>
      </c>
      <c r="V463" s="76">
        <v>1</v>
      </c>
      <c r="W463" s="71">
        <f t="shared" si="21"/>
        <v>1.1148908214984643</v>
      </c>
      <c r="X463" s="68">
        <f t="shared" si="22"/>
        <v>0.75303978696176876</v>
      </c>
      <c r="Y463" s="109">
        <f t="shared" si="23"/>
        <v>-0.28363721464748193</v>
      </c>
    </row>
    <row r="464" spans="2:25" x14ac:dyDescent="0.25">
      <c r="B464" s="26">
        <f>IF('Training Data'!A461="M",1,0)</f>
        <v>0</v>
      </c>
      <c r="C464" s="22">
        <f>IF('Training Data'!A461="F",1,0)</f>
        <v>1</v>
      </c>
      <c r="D464" s="26">
        <f>IF('Training Data'!$B461="H",1,0)</f>
        <v>1</v>
      </c>
      <c r="E464" s="22">
        <f>IF('Training Data'!$B461="A",1,0)</f>
        <v>0</v>
      </c>
      <c r="F464" s="37">
        <v>1</v>
      </c>
      <c r="G464" s="37">
        <v>0</v>
      </c>
      <c r="H464" s="37">
        <v>0</v>
      </c>
      <c r="I464" s="37">
        <v>1</v>
      </c>
      <c r="J464" s="37">
        <v>0</v>
      </c>
      <c r="K464" s="37">
        <v>0</v>
      </c>
      <c r="L464" s="37">
        <v>0</v>
      </c>
      <c r="M464" s="37">
        <v>1</v>
      </c>
      <c r="N464" s="37">
        <v>0</v>
      </c>
      <c r="O464" s="37">
        <v>0</v>
      </c>
      <c r="P464" s="37">
        <v>0</v>
      </c>
      <c r="Q464" s="37">
        <v>0</v>
      </c>
      <c r="R464" s="37">
        <v>0</v>
      </c>
      <c r="S464" s="37">
        <v>0</v>
      </c>
      <c r="T464" s="22">
        <v>0</v>
      </c>
      <c r="U464" s="24">
        <v>1</v>
      </c>
      <c r="V464" s="76">
        <v>1</v>
      </c>
      <c r="W464" s="71">
        <f t="shared" si="21"/>
        <v>7.7945971626730319</v>
      </c>
      <c r="X464" s="68">
        <f t="shared" si="22"/>
        <v>0.99958821493537497</v>
      </c>
      <c r="Y464" s="109">
        <f t="shared" si="23"/>
        <v>-4.1186987137698449E-4</v>
      </c>
    </row>
    <row r="465" spans="2:25" x14ac:dyDescent="0.25">
      <c r="B465" s="26">
        <f>IF('Training Data'!A462="M",1,0)</f>
        <v>0</v>
      </c>
      <c r="C465" s="22">
        <f>IF('Training Data'!A462="F",1,0)</f>
        <v>1</v>
      </c>
      <c r="D465" s="26">
        <f>IF('Training Data'!$B462="H",1,0)</f>
        <v>0</v>
      </c>
      <c r="E465" s="22">
        <f>IF('Training Data'!$B462="A",1,0)</f>
        <v>1</v>
      </c>
      <c r="F465" s="37">
        <v>0</v>
      </c>
      <c r="G465" s="37">
        <v>0</v>
      </c>
      <c r="H465" s="37">
        <v>0</v>
      </c>
      <c r="I465" s="37">
        <v>0</v>
      </c>
      <c r="J465" s="37">
        <v>0</v>
      </c>
      <c r="K465" s="37">
        <v>0</v>
      </c>
      <c r="L465" s="37">
        <v>0</v>
      </c>
      <c r="M465" s="37">
        <v>0</v>
      </c>
      <c r="N465" s="37">
        <v>0</v>
      </c>
      <c r="O465" s="37">
        <v>0</v>
      </c>
      <c r="P465" s="37">
        <v>0</v>
      </c>
      <c r="Q465" s="37">
        <v>0</v>
      </c>
      <c r="R465" s="37">
        <v>0</v>
      </c>
      <c r="S465" s="37">
        <v>0</v>
      </c>
      <c r="T465" s="22">
        <v>1</v>
      </c>
      <c r="U465" s="24">
        <v>1</v>
      </c>
      <c r="V465" s="76">
        <v>1</v>
      </c>
      <c r="W465" s="71">
        <f t="shared" si="21"/>
        <v>1.7064327114107942</v>
      </c>
      <c r="X465" s="68">
        <f t="shared" si="22"/>
        <v>0.84637301783204077</v>
      </c>
      <c r="Y465" s="109">
        <f t="shared" si="23"/>
        <v>-0.16679509712910301</v>
      </c>
    </row>
    <row r="466" spans="2:25" x14ac:dyDescent="0.25">
      <c r="B466" s="26">
        <f>IF('Training Data'!A463="M",1,0)</f>
        <v>1</v>
      </c>
      <c r="C466" s="22">
        <f>IF('Training Data'!A463="F",1,0)</f>
        <v>0</v>
      </c>
      <c r="D466" s="26">
        <f>IF('Training Data'!$B463="H",1,0)</f>
        <v>1</v>
      </c>
      <c r="E466" s="22">
        <f>IF('Training Data'!$B463="A",1,0)</f>
        <v>0</v>
      </c>
      <c r="F466" s="37">
        <v>0</v>
      </c>
      <c r="G466" s="37">
        <v>0</v>
      </c>
      <c r="H466" s="37">
        <v>0</v>
      </c>
      <c r="I466" s="37">
        <v>0</v>
      </c>
      <c r="J466" s="37">
        <v>1</v>
      </c>
      <c r="K466" s="37">
        <v>0</v>
      </c>
      <c r="L466" s="37">
        <v>0</v>
      </c>
      <c r="M466" s="37">
        <v>0</v>
      </c>
      <c r="N466" s="37">
        <v>0</v>
      </c>
      <c r="O466" s="37">
        <v>0</v>
      </c>
      <c r="P466" s="37">
        <v>0</v>
      </c>
      <c r="Q466" s="37">
        <v>0</v>
      </c>
      <c r="R466" s="37">
        <v>0</v>
      </c>
      <c r="S466" s="37">
        <v>0</v>
      </c>
      <c r="T466" s="22">
        <v>0</v>
      </c>
      <c r="U466" s="24">
        <v>1</v>
      </c>
      <c r="V466" s="76">
        <v>1</v>
      </c>
      <c r="W466" s="71">
        <f t="shared" si="21"/>
        <v>1.5252020068192422</v>
      </c>
      <c r="X466" s="68">
        <f t="shared" si="22"/>
        <v>0.82130322564218339</v>
      </c>
      <c r="Y466" s="109">
        <f t="shared" si="23"/>
        <v>-0.19686290076022145</v>
      </c>
    </row>
    <row r="467" spans="2:25" x14ac:dyDescent="0.25">
      <c r="B467" s="26">
        <f>IF('Training Data'!A464="M",1,0)</f>
        <v>0</v>
      </c>
      <c r="C467" s="22">
        <f>IF('Training Data'!A464="F",1,0)</f>
        <v>1</v>
      </c>
      <c r="D467" s="26">
        <f>IF('Training Data'!$B464="H",1,0)</f>
        <v>1</v>
      </c>
      <c r="E467" s="22">
        <f>IF('Training Data'!$B464="A",1,0)</f>
        <v>0</v>
      </c>
      <c r="F467" s="37">
        <v>0</v>
      </c>
      <c r="G467" s="37">
        <v>0</v>
      </c>
      <c r="H467" s="37">
        <v>0</v>
      </c>
      <c r="I467" s="37">
        <v>1</v>
      </c>
      <c r="J467" s="37">
        <v>0</v>
      </c>
      <c r="K467" s="37">
        <v>0</v>
      </c>
      <c r="L467" s="37">
        <v>0</v>
      </c>
      <c r="M467" s="37">
        <v>0</v>
      </c>
      <c r="N467" s="37">
        <v>0</v>
      </c>
      <c r="O467" s="37">
        <v>0</v>
      </c>
      <c r="P467" s="37">
        <v>0</v>
      </c>
      <c r="Q467" s="37">
        <v>0</v>
      </c>
      <c r="R467" s="37">
        <v>1</v>
      </c>
      <c r="S467" s="37">
        <v>0</v>
      </c>
      <c r="T467" s="22">
        <v>0</v>
      </c>
      <c r="U467" s="24">
        <v>1</v>
      </c>
      <c r="V467" s="76">
        <v>1</v>
      </c>
      <c r="W467" s="71">
        <f t="shared" si="21"/>
        <v>4.7997774085109715</v>
      </c>
      <c r="X467" s="68">
        <f t="shared" si="22"/>
        <v>0.99183562656139768</v>
      </c>
      <c r="Y467" s="109">
        <f t="shared" si="23"/>
        <v>-8.1978844577144626E-3</v>
      </c>
    </row>
    <row r="468" spans="2:25" x14ac:dyDescent="0.25">
      <c r="B468" s="26">
        <f>IF('Training Data'!A465="M",1,0)</f>
        <v>0</v>
      </c>
      <c r="C468" s="22">
        <f>IF('Training Data'!A465="F",1,0)</f>
        <v>1</v>
      </c>
      <c r="D468" s="26">
        <f>IF('Training Data'!$B465="H",1,0)</f>
        <v>1</v>
      </c>
      <c r="E468" s="22">
        <f>IF('Training Data'!$B465="A",1,0)</f>
        <v>0</v>
      </c>
      <c r="F468" s="37">
        <v>0</v>
      </c>
      <c r="G468" s="37">
        <v>0</v>
      </c>
      <c r="H468" s="37">
        <v>1</v>
      </c>
      <c r="I468" s="37">
        <v>0</v>
      </c>
      <c r="J468" s="37">
        <v>0</v>
      </c>
      <c r="K468" s="37">
        <v>0</v>
      </c>
      <c r="L468" s="37">
        <v>0</v>
      </c>
      <c r="M468" s="37">
        <v>1</v>
      </c>
      <c r="N468" s="37">
        <v>0</v>
      </c>
      <c r="O468" s="37">
        <v>0</v>
      </c>
      <c r="P468" s="37">
        <v>0</v>
      </c>
      <c r="Q468" s="37">
        <v>0</v>
      </c>
      <c r="R468" s="37">
        <v>0</v>
      </c>
      <c r="S468" s="37">
        <v>0</v>
      </c>
      <c r="T468" s="22">
        <v>1</v>
      </c>
      <c r="U468" s="24">
        <v>1</v>
      </c>
      <c r="V468" s="76">
        <v>1</v>
      </c>
      <c r="W468" s="71">
        <f t="shared" si="21"/>
        <v>1.3792244451074123</v>
      </c>
      <c r="X468" s="68">
        <f t="shared" si="22"/>
        <v>0.79886641385207902</v>
      </c>
      <c r="Y468" s="109">
        <f t="shared" si="23"/>
        <v>-0.22456153886844277</v>
      </c>
    </row>
    <row r="469" spans="2:25" x14ac:dyDescent="0.25">
      <c r="B469" s="26">
        <f>IF('Training Data'!A466="M",1,0)</f>
        <v>0</v>
      </c>
      <c r="C469" s="22">
        <f>IF('Training Data'!A466="F",1,0)</f>
        <v>1</v>
      </c>
      <c r="D469" s="26">
        <f>IF('Training Data'!$B466="H",1,0)</f>
        <v>0</v>
      </c>
      <c r="E469" s="22">
        <f>IF('Training Data'!$B466="A",1,0)</f>
        <v>1</v>
      </c>
      <c r="F469" s="37">
        <v>0</v>
      </c>
      <c r="G469" s="37">
        <v>0</v>
      </c>
      <c r="H469" s="37">
        <v>0</v>
      </c>
      <c r="I469" s="37">
        <v>0</v>
      </c>
      <c r="J469" s="37">
        <v>1</v>
      </c>
      <c r="K469" s="37">
        <v>0</v>
      </c>
      <c r="L469" s="37">
        <v>0</v>
      </c>
      <c r="M469" s="37">
        <v>0</v>
      </c>
      <c r="N469" s="37">
        <v>0</v>
      </c>
      <c r="O469" s="37">
        <v>0</v>
      </c>
      <c r="P469" s="37">
        <v>0</v>
      </c>
      <c r="Q469" s="37">
        <v>0</v>
      </c>
      <c r="R469" s="37">
        <v>0</v>
      </c>
      <c r="S469" s="37">
        <v>0</v>
      </c>
      <c r="T469" s="22">
        <v>0</v>
      </c>
      <c r="U469" s="24">
        <v>1</v>
      </c>
      <c r="V469" s="76">
        <v>1</v>
      </c>
      <c r="W469" s="71">
        <f t="shared" si="21"/>
        <v>2.1149825581011616</v>
      </c>
      <c r="X469" s="68">
        <f t="shared" si="22"/>
        <v>0.89235089813400892</v>
      </c>
      <c r="Y469" s="109">
        <f t="shared" si="23"/>
        <v>-0.11389584019884755</v>
      </c>
    </row>
    <row r="470" spans="2:25" x14ac:dyDescent="0.25">
      <c r="B470" s="26">
        <f>IF('Training Data'!A467="M",1,0)</f>
        <v>1</v>
      </c>
      <c r="C470" s="22">
        <f>IF('Training Data'!A467="F",1,0)</f>
        <v>0</v>
      </c>
      <c r="D470" s="26">
        <f>IF('Training Data'!$B467="H",1,0)</f>
        <v>0</v>
      </c>
      <c r="E470" s="22">
        <f>IF('Training Data'!$B467="A",1,0)</f>
        <v>1</v>
      </c>
      <c r="F470" s="37">
        <v>0</v>
      </c>
      <c r="G470" s="37">
        <v>0</v>
      </c>
      <c r="H470" s="37">
        <v>0</v>
      </c>
      <c r="I470" s="37">
        <v>0</v>
      </c>
      <c r="J470" s="37">
        <v>1</v>
      </c>
      <c r="K470" s="37">
        <v>0</v>
      </c>
      <c r="L470" s="37">
        <v>0</v>
      </c>
      <c r="M470" s="37">
        <v>0</v>
      </c>
      <c r="N470" s="37">
        <v>1</v>
      </c>
      <c r="O470" s="37">
        <v>0</v>
      </c>
      <c r="P470" s="37">
        <v>0</v>
      </c>
      <c r="Q470" s="37">
        <v>0</v>
      </c>
      <c r="R470" s="37">
        <v>0</v>
      </c>
      <c r="S470" s="37">
        <v>0</v>
      </c>
      <c r="T470" s="22">
        <v>0</v>
      </c>
      <c r="U470" s="24">
        <v>1</v>
      </c>
      <c r="V470" s="76">
        <v>1</v>
      </c>
      <c r="W470" s="71">
        <f t="shared" si="21"/>
        <v>2.7179553911948848</v>
      </c>
      <c r="X470" s="68">
        <f t="shared" si="22"/>
        <v>0.93807787328146308</v>
      </c>
      <c r="Y470" s="109">
        <f t="shared" si="23"/>
        <v>-6.3922312865997213E-2</v>
      </c>
    </row>
    <row r="471" spans="2:25" x14ac:dyDescent="0.25">
      <c r="B471" s="26">
        <f>IF('Training Data'!A468="M",1,0)</f>
        <v>0</v>
      </c>
      <c r="C471" s="22">
        <f>IF('Training Data'!A468="F",1,0)</f>
        <v>1</v>
      </c>
      <c r="D471" s="26">
        <f>IF('Training Data'!$B468="H",1,0)</f>
        <v>1</v>
      </c>
      <c r="E471" s="22">
        <f>IF('Training Data'!$B468="A",1,0)</f>
        <v>0</v>
      </c>
      <c r="F471" s="37">
        <v>0</v>
      </c>
      <c r="G471" s="37">
        <v>0</v>
      </c>
      <c r="H471" s="37">
        <v>0</v>
      </c>
      <c r="I471" s="37">
        <v>0</v>
      </c>
      <c r="J471" s="37">
        <v>0</v>
      </c>
      <c r="K471" s="37">
        <v>0</v>
      </c>
      <c r="L471" s="37">
        <v>0</v>
      </c>
      <c r="M471" s="37">
        <v>0</v>
      </c>
      <c r="N471" s="37">
        <v>0</v>
      </c>
      <c r="O471" s="37">
        <v>0</v>
      </c>
      <c r="P471" s="37">
        <v>0</v>
      </c>
      <c r="Q471" s="37">
        <v>0</v>
      </c>
      <c r="R471" s="37">
        <v>0</v>
      </c>
      <c r="S471" s="37">
        <v>0</v>
      </c>
      <c r="T471" s="22">
        <v>0</v>
      </c>
      <c r="U471" s="24">
        <v>1</v>
      </c>
      <c r="V471" s="76">
        <v>1</v>
      </c>
      <c r="W471" s="71">
        <f t="shared" si="21"/>
        <v>-0.57838073789354372</v>
      </c>
      <c r="X471" s="68">
        <f t="shared" si="22"/>
        <v>0.35930527090202441</v>
      </c>
      <c r="Y471" s="109">
        <f t="shared" si="23"/>
        <v>-1.0235829150509108</v>
      </c>
    </row>
    <row r="472" spans="2:25" x14ac:dyDescent="0.25">
      <c r="B472" s="26">
        <f>IF('Training Data'!A469="M",1,0)</f>
        <v>1</v>
      </c>
      <c r="C472" s="22">
        <f>IF('Training Data'!A469="F",1,0)</f>
        <v>0</v>
      </c>
      <c r="D472" s="26">
        <f>IF('Training Data'!$B469="H",1,0)</f>
        <v>0</v>
      </c>
      <c r="E472" s="22">
        <f>IF('Training Data'!$B469="A",1,0)</f>
        <v>1</v>
      </c>
      <c r="F472" s="37">
        <v>0</v>
      </c>
      <c r="G472" s="37">
        <v>0</v>
      </c>
      <c r="H472" s="37">
        <v>0</v>
      </c>
      <c r="I472" s="37">
        <v>0</v>
      </c>
      <c r="J472" s="37">
        <v>0</v>
      </c>
      <c r="K472" s="37">
        <v>0</v>
      </c>
      <c r="L472" s="37">
        <v>0</v>
      </c>
      <c r="M472" s="37">
        <v>0</v>
      </c>
      <c r="N472" s="37">
        <v>0</v>
      </c>
      <c r="O472" s="37">
        <v>1</v>
      </c>
      <c r="P472" s="37">
        <v>0</v>
      </c>
      <c r="Q472" s="37">
        <v>0</v>
      </c>
      <c r="R472" s="37">
        <v>0</v>
      </c>
      <c r="S472" s="37">
        <v>0</v>
      </c>
      <c r="T472" s="22">
        <v>0</v>
      </c>
      <c r="U472" s="24">
        <v>1</v>
      </c>
      <c r="V472" s="76">
        <v>1</v>
      </c>
      <c r="W472" s="71">
        <f t="shared" si="21"/>
        <v>0.3909614264394905</v>
      </c>
      <c r="X472" s="68">
        <f t="shared" si="22"/>
        <v>0.5965141216988944</v>
      </c>
      <c r="Y472" s="109">
        <f t="shared" si="23"/>
        <v>-0.51665236345969578</v>
      </c>
    </row>
    <row r="473" spans="2:25" x14ac:dyDescent="0.25">
      <c r="B473" s="26">
        <f>IF('Training Data'!A470="M",1,0)</f>
        <v>1</v>
      </c>
      <c r="C473" s="22">
        <f>IF('Training Data'!A470="F",1,0)</f>
        <v>0</v>
      </c>
      <c r="D473" s="26">
        <f>IF('Training Data'!$B470="H",1,0)</f>
        <v>0</v>
      </c>
      <c r="E473" s="22">
        <f>IF('Training Data'!$B470="A",1,0)</f>
        <v>1</v>
      </c>
      <c r="F473" s="37">
        <v>0</v>
      </c>
      <c r="G473" s="37">
        <v>0</v>
      </c>
      <c r="H473" s="37">
        <v>0</v>
      </c>
      <c r="I473" s="37">
        <v>0</v>
      </c>
      <c r="J473" s="37">
        <v>0</v>
      </c>
      <c r="K473" s="37">
        <v>0</v>
      </c>
      <c r="L473" s="37">
        <v>0</v>
      </c>
      <c r="M473" s="37">
        <v>1</v>
      </c>
      <c r="N473" s="37">
        <v>0</v>
      </c>
      <c r="O473" s="37">
        <v>0</v>
      </c>
      <c r="P473" s="37">
        <v>0</v>
      </c>
      <c r="Q473" s="37">
        <v>0</v>
      </c>
      <c r="R473" s="37">
        <v>1</v>
      </c>
      <c r="S473" s="37">
        <v>0</v>
      </c>
      <c r="T473" s="22">
        <v>1</v>
      </c>
      <c r="U473" s="24">
        <v>1</v>
      </c>
      <c r="V473" s="76">
        <v>1</v>
      </c>
      <c r="W473" s="71">
        <f t="shared" si="21"/>
        <v>4.5502269163364648</v>
      </c>
      <c r="X473" s="68">
        <f t="shared" si="22"/>
        <v>0.98954564149309754</v>
      </c>
      <c r="Y473" s="109">
        <f t="shared" si="23"/>
        <v>-1.0509389189133217E-2</v>
      </c>
    </row>
    <row r="474" spans="2:25" x14ac:dyDescent="0.25">
      <c r="B474" s="26">
        <f>IF('Training Data'!A471="M",1,0)</f>
        <v>0</v>
      </c>
      <c r="C474" s="22">
        <f>IF('Training Data'!A471="F",1,0)</f>
        <v>1</v>
      </c>
      <c r="D474" s="26">
        <f>IF('Training Data'!$B471="H",1,0)</f>
        <v>1</v>
      </c>
      <c r="E474" s="22">
        <f>IF('Training Data'!$B471="A",1,0)</f>
        <v>0</v>
      </c>
      <c r="F474" s="37">
        <v>0</v>
      </c>
      <c r="G474" s="37">
        <v>0</v>
      </c>
      <c r="H474" s="37">
        <v>0</v>
      </c>
      <c r="I474" s="37">
        <v>0</v>
      </c>
      <c r="J474" s="37">
        <v>0</v>
      </c>
      <c r="K474" s="37">
        <v>0</v>
      </c>
      <c r="L474" s="37">
        <v>1</v>
      </c>
      <c r="M474" s="37">
        <v>0</v>
      </c>
      <c r="N474" s="37">
        <v>0</v>
      </c>
      <c r="O474" s="37">
        <v>0</v>
      </c>
      <c r="P474" s="37">
        <v>0</v>
      </c>
      <c r="Q474" s="37">
        <v>0</v>
      </c>
      <c r="R474" s="37">
        <v>0</v>
      </c>
      <c r="S474" s="37">
        <v>0</v>
      </c>
      <c r="T474" s="22">
        <v>0</v>
      </c>
      <c r="U474" s="24">
        <v>1</v>
      </c>
      <c r="V474" s="76">
        <v>1</v>
      </c>
      <c r="W474" s="71">
        <f t="shared" si="21"/>
        <v>0.85550802860336028</v>
      </c>
      <c r="X474" s="68">
        <f t="shared" si="22"/>
        <v>0.70172129922521753</v>
      </c>
      <c r="Y474" s="109">
        <f t="shared" si="23"/>
        <v>-0.35421896343620923</v>
      </c>
    </row>
    <row r="475" spans="2:25" x14ac:dyDescent="0.25">
      <c r="B475" s="26">
        <f>IF('Training Data'!A472="M",1,0)</f>
        <v>0</v>
      </c>
      <c r="C475" s="22">
        <f>IF('Training Data'!A472="F",1,0)</f>
        <v>0</v>
      </c>
      <c r="D475" s="26">
        <f>IF('Training Data'!$B472="H",1,0)</f>
        <v>0</v>
      </c>
      <c r="E475" s="22">
        <f>IF('Training Data'!$B472="A",1,0)</f>
        <v>1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37">
        <v>0</v>
      </c>
      <c r="L475" s="37">
        <v>0</v>
      </c>
      <c r="M475" s="37">
        <v>0</v>
      </c>
      <c r="N475" s="37">
        <v>0</v>
      </c>
      <c r="O475" s="37">
        <v>0</v>
      </c>
      <c r="P475" s="37">
        <v>0</v>
      </c>
      <c r="Q475" s="37">
        <v>0</v>
      </c>
      <c r="R475" s="37">
        <v>1</v>
      </c>
      <c r="S475" s="37">
        <v>0</v>
      </c>
      <c r="T475" s="22">
        <v>0</v>
      </c>
      <c r="U475" s="24">
        <v>1</v>
      </c>
      <c r="V475" s="76">
        <v>1</v>
      </c>
      <c r="W475" s="71">
        <f t="shared" si="21"/>
        <v>1.3719266469633833</v>
      </c>
      <c r="X475" s="68">
        <f t="shared" si="22"/>
        <v>0.79769125403061314</v>
      </c>
      <c r="Y475" s="109">
        <f t="shared" si="23"/>
        <v>-0.22603365610834336</v>
      </c>
    </row>
    <row r="476" spans="2:25" x14ac:dyDescent="0.25">
      <c r="B476" s="26">
        <f>IF('Training Data'!A473="M",1,0)</f>
        <v>0</v>
      </c>
      <c r="C476" s="22">
        <f>IF('Training Data'!A473="F",1,0)</f>
        <v>1</v>
      </c>
      <c r="D476" s="26">
        <f>IF('Training Data'!$B473="H",1,0)</f>
        <v>1</v>
      </c>
      <c r="E476" s="22">
        <f>IF('Training Data'!$B473="A",1,0)</f>
        <v>0</v>
      </c>
      <c r="F476" s="37">
        <v>0</v>
      </c>
      <c r="G476" s="37">
        <v>0</v>
      </c>
      <c r="H476" s="37">
        <v>0</v>
      </c>
      <c r="I476" s="37">
        <v>1</v>
      </c>
      <c r="J476" s="37">
        <v>0</v>
      </c>
      <c r="K476" s="37">
        <v>0</v>
      </c>
      <c r="L476" s="37">
        <v>0</v>
      </c>
      <c r="M476" s="37">
        <v>1</v>
      </c>
      <c r="N476" s="37">
        <v>0</v>
      </c>
      <c r="O476" s="37">
        <v>0</v>
      </c>
      <c r="P476" s="37">
        <v>0</v>
      </c>
      <c r="Q476" s="37">
        <v>1</v>
      </c>
      <c r="R476" s="37">
        <v>0</v>
      </c>
      <c r="S476" s="37">
        <v>0</v>
      </c>
      <c r="T476" s="22">
        <v>0</v>
      </c>
      <c r="U476" s="24">
        <v>1</v>
      </c>
      <c r="V476" s="76">
        <v>1</v>
      </c>
      <c r="W476" s="71">
        <f t="shared" si="21"/>
        <v>7.2829712832194691</v>
      </c>
      <c r="X476" s="68">
        <f t="shared" si="22"/>
        <v>0.99931333100088404</v>
      </c>
      <c r="Y476" s="109">
        <f t="shared" si="23"/>
        <v>-6.8690486425349755E-4</v>
      </c>
    </row>
    <row r="477" spans="2:25" x14ac:dyDescent="0.25">
      <c r="B477" s="26">
        <f>IF('Training Data'!A474="M",1,0)</f>
        <v>0</v>
      </c>
      <c r="C477" s="22">
        <f>IF('Training Data'!A474="F",1,0)</f>
        <v>1</v>
      </c>
      <c r="D477" s="26">
        <f>IF('Training Data'!$B474="H",1,0)</f>
        <v>1</v>
      </c>
      <c r="E477" s="22">
        <f>IF('Training Data'!$B474="A",1,0)</f>
        <v>0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37">
        <v>0</v>
      </c>
      <c r="L477" s="37">
        <v>0</v>
      </c>
      <c r="M477" s="37">
        <v>0</v>
      </c>
      <c r="N477" s="37">
        <v>0</v>
      </c>
      <c r="O477" s="37">
        <v>0</v>
      </c>
      <c r="P477" s="37">
        <v>0</v>
      </c>
      <c r="Q477" s="37">
        <v>1</v>
      </c>
      <c r="R477" s="37">
        <v>0</v>
      </c>
      <c r="S477" s="37">
        <v>0</v>
      </c>
      <c r="T477" s="22">
        <v>0</v>
      </c>
      <c r="U477" s="24">
        <v>1</v>
      </c>
      <c r="V477" s="76">
        <v>1</v>
      </c>
      <c r="W477" s="71">
        <f t="shared" si="21"/>
        <v>1.250342023780997</v>
      </c>
      <c r="X477" s="68">
        <f t="shared" si="22"/>
        <v>0.77735906151312339</v>
      </c>
      <c r="Y477" s="109">
        <f t="shared" si="23"/>
        <v>-0.25185292272614535</v>
      </c>
    </row>
    <row r="478" spans="2:25" x14ac:dyDescent="0.25">
      <c r="B478" s="26">
        <f>IF('Training Data'!A475="M",1,0)</f>
        <v>1</v>
      </c>
      <c r="C478" s="22">
        <f>IF('Training Data'!A475="F",1,0)</f>
        <v>0</v>
      </c>
      <c r="D478" s="26">
        <f>IF('Training Data'!$B475="H",1,0)</f>
        <v>1</v>
      </c>
      <c r="E478" s="22">
        <f>IF('Training Data'!$B475="A",1,0)</f>
        <v>0</v>
      </c>
      <c r="F478" s="37">
        <v>0</v>
      </c>
      <c r="G478" s="37">
        <v>0</v>
      </c>
      <c r="H478" s="37">
        <v>0</v>
      </c>
      <c r="I478" s="37">
        <v>0</v>
      </c>
      <c r="J478" s="37">
        <v>1</v>
      </c>
      <c r="K478" s="37">
        <v>0</v>
      </c>
      <c r="L478" s="37">
        <v>1</v>
      </c>
      <c r="M478" s="37">
        <v>0</v>
      </c>
      <c r="N478" s="37">
        <v>0</v>
      </c>
      <c r="O478" s="37">
        <v>0</v>
      </c>
      <c r="P478" s="37">
        <v>0</v>
      </c>
      <c r="Q478" s="37">
        <v>0</v>
      </c>
      <c r="R478" s="37">
        <v>0</v>
      </c>
      <c r="S478" s="37">
        <v>0</v>
      </c>
      <c r="T478" s="22">
        <v>0</v>
      </c>
      <c r="U478" s="24">
        <v>1</v>
      </c>
      <c r="V478" s="76">
        <v>1</v>
      </c>
      <c r="W478" s="71">
        <f t="shared" si="21"/>
        <v>2.9590907733161464</v>
      </c>
      <c r="X478" s="68">
        <f t="shared" si="22"/>
        <v>0.95069138931124486</v>
      </c>
      <c r="Y478" s="109">
        <f t="shared" si="23"/>
        <v>-5.0565780867336138E-2</v>
      </c>
    </row>
    <row r="479" spans="2:25" x14ac:dyDescent="0.25">
      <c r="B479" s="26">
        <f>IF('Training Data'!A476="M",1,0)</f>
        <v>0</v>
      </c>
      <c r="C479" s="22">
        <f>IF('Training Data'!A476="F",1,0)</f>
        <v>1</v>
      </c>
      <c r="D479" s="26">
        <f>IF('Training Data'!$B476="H",1,0)</f>
        <v>0</v>
      </c>
      <c r="E479" s="22">
        <f>IF('Training Data'!$B476="A",1,0)</f>
        <v>1</v>
      </c>
      <c r="F479" s="37">
        <v>0</v>
      </c>
      <c r="G479" s="37">
        <v>0</v>
      </c>
      <c r="H479" s="37">
        <v>0</v>
      </c>
      <c r="I479" s="37">
        <v>1</v>
      </c>
      <c r="J479" s="37">
        <v>0</v>
      </c>
      <c r="K479" s="37">
        <v>0</v>
      </c>
      <c r="L479" s="37">
        <v>0</v>
      </c>
      <c r="M479" s="37">
        <v>0</v>
      </c>
      <c r="N479" s="37">
        <v>0</v>
      </c>
      <c r="O479" s="37">
        <v>0</v>
      </c>
      <c r="P479" s="37">
        <v>0</v>
      </c>
      <c r="Q479" s="37">
        <v>0</v>
      </c>
      <c r="R479" s="37">
        <v>1</v>
      </c>
      <c r="S479" s="37">
        <v>0</v>
      </c>
      <c r="T479" s="22">
        <v>0</v>
      </c>
      <c r="U479" s="24">
        <v>1</v>
      </c>
      <c r="V479" s="76">
        <v>1</v>
      </c>
      <c r="W479" s="71">
        <f t="shared" si="21"/>
        <v>4.9704200963081941</v>
      </c>
      <c r="X479" s="68">
        <f t="shared" si="22"/>
        <v>0.9931076029769168</v>
      </c>
      <c r="Y479" s="109">
        <f t="shared" si="23"/>
        <v>-6.9162593001794231E-3</v>
      </c>
    </row>
    <row r="480" spans="2:25" x14ac:dyDescent="0.25">
      <c r="B480" s="26">
        <f>IF('Training Data'!A477="M",1,0)</f>
        <v>0</v>
      </c>
      <c r="C480" s="22">
        <f>IF('Training Data'!A477="F",1,0)</f>
        <v>1</v>
      </c>
      <c r="D480" s="26">
        <f>IF('Training Data'!$B477="H",1,0)</f>
        <v>1</v>
      </c>
      <c r="E480" s="22">
        <f>IF('Training Data'!$B477="A",1,0)</f>
        <v>0</v>
      </c>
      <c r="F480" s="37">
        <v>0</v>
      </c>
      <c r="G480" s="37">
        <v>0</v>
      </c>
      <c r="H480" s="37">
        <v>0</v>
      </c>
      <c r="I480" s="37">
        <v>0</v>
      </c>
      <c r="J480" s="37">
        <v>1</v>
      </c>
      <c r="K480" s="37">
        <v>0</v>
      </c>
      <c r="L480" s="37">
        <v>0</v>
      </c>
      <c r="M480" s="37">
        <v>0</v>
      </c>
      <c r="N480" s="37">
        <v>0</v>
      </c>
      <c r="O480" s="37">
        <v>0</v>
      </c>
      <c r="P480" s="37">
        <v>0</v>
      </c>
      <c r="Q480" s="37">
        <v>0</v>
      </c>
      <c r="R480" s="37">
        <v>0</v>
      </c>
      <c r="S480" s="37">
        <v>0</v>
      </c>
      <c r="T480" s="22">
        <v>0</v>
      </c>
      <c r="U480" s="24">
        <v>1</v>
      </c>
      <c r="V480" s="76">
        <v>1</v>
      </c>
      <c r="W480" s="71">
        <f t="shared" si="21"/>
        <v>1.9443398703039394</v>
      </c>
      <c r="X480" s="68">
        <f t="shared" si="22"/>
        <v>0.87482814960199484</v>
      </c>
      <c r="Y480" s="109">
        <f t="shared" si="23"/>
        <v>-0.13372781236848064</v>
      </c>
    </row>
    <row r="481" spans="2:25" x14ac:dyDescent="0.25">
      <c r="B481" s="26">
        <f>IF('Training Data'!A478="M",1,0)</f>
        <v>0</v>
      </c>
      <c r="C481" s="22">
        <f>IF('Training Data'!A478="F",1,0)</f>
        <v>1</v>
      </c>
      <c r="D481" s="26">
        <f>IF('Training Data'!$B478="H",1,0)</f>
        <v>1</v>
      </c>
      <c r="E481" s="22">
        <f>IF('Training Data'!$B478="A",1,0)</f>
        <v>0</v>
      </c>
      <c r="F481" s="37">
        <v>0</v>
      </c>
      <c r="G481" s="37">
        <v>0</v>
      </c>
      <c r="H481" s="37">
        <v>0</v>
      </c>
      <c r="I481" s="37">
        <v>1</v>
      </c>
      <c r="J481" s="37">
        <v>0</v>
      </c>
      <c r="K481" s="37">
        <v>0</v>
      </c>
      <c r="L481" s="37">
        <v>0</v>
      </c>
      <c r="M481" s="37">
        <v>0</v>
      </c>
      <c r="N481" s="37">
        <v>0</v>
      </c>
      <c r="O481" s="37">
        <v>0</v>
      </c>
      <c r="P481" s="37">
        <v>0</v>
      </c>
      <c r="Q481" s="37">
        <v>0</v>
      </c>
      <c r="R481" s="37">
        <v>1</v>
      </c>
      <c r="S481" s="37">
        <v>0</v>
      </c>
      <c r="T481" s="22">
        <v>0</v>
      </c>
      <c r="U481" s="24">
        <v>1</v>
      </c>
      <c r="V481" s="76">
        <v>1</v>
      </c>
      <c r="W481" s="71">
        <f t="shared" si="21"/>
        <v>4.7997774085109715</v>
      </c>
      <c r="X481" s="68">
        <f t="shared" si="22"/>
        <v>0.99183562656139768</v>
      </c>
      <c r="Y481" s="109">
        <f t="shared" si="23"/>
        <v>-8.1978844577144626E-3</v>
      </c>
    </row>
    <row r="482" spans="2:25" x14ac:dyDescent="0.25">
      <c r="B482" s="26">
        <f>IF('Training Data'!A479="M",1,0)</f>
        <v>0</v>
      </c>
      <c r="C482" s="22">
        <f>IF('Training Data'!A479="F",1,0)</f>
        <v>1</v>
      </c>
      <c r="D482" s="26">
        <f>IF('Training Data'!$B479="H",1,0)</f>
        <v>0</v>
      </c>
      <c r="E482" s="22">
        <f>IF('Training Data'!$B479="A",1,0)</f>
        <v>1</v>
      </c>
      <c r="F482" s="37">
        <v>0</v>
      </c>
      <c r="G482" s="37">
        <v>0</v>
      </c>
      <c r="H482" s="37">
        <v>0</v>
      </c>
      <c r="I482" s="37">
        <v>0</v>
      </c>
      <c r="J482" s="37">
        <v>0</v>
      </c>
      <c r="K482" s="37">
        <v>0</v>
      </c>
      <c r="L482" s="37">
        <v>0</v>
      </c>
      <c r="M482" s="37">
        <v>0</v>
      </c>
      <c r="N482" s="37">
        <v>0</v>
      </c>
      <c r="O482" s="37">
        <v>0</v>
      </c>
      <c r="P482" s="37">
        <v>0</v>
      </c>
      <c r="Q482" s="37">
        <v>0</v>
      </c>
      <c r="R482" s="37">
        <v>0</v>
      </c>
      <c r="S482" s="37">
        <v>0</v>
      </c>
      <c r="T482" s="22">
        <v>0</v>
      </c>
      <c r="U482" s="24">
        <v>1</v>
      </c>
      <c r="V482" s="76">
        <v>1</v>
      </c>
      <c r="W482" s="71">
        <f t="shared" si="21"/>
        <v>-0.40773805009632147</v>
      </c>
      <c r="X482" s="68">
        <f t="shared" si="22"/>
        <v>0.39945461811977878</v>
      </c>
      <c r="Y482" s="109">
        <f t="shared" si="23"/>
        <v>-0.91765511692482471</v>
      </c>
    </row>
    <row r="483" spans="2:25" x14ac:dyDescent="0.25">
      <c r="B483" s="26">
        <f>IF('Training Data'!A480="M",1,0)</f>
        <v>0</v>
      </c>
      <c r="C483" s="22">
        <f>IF('Training Data'!A480="F",1,0)</f>
        <v>1</v>
      </c>
      <c r="D483" s="26">
        <f>IF('Training Data'!$B480="H",1,0)</f>
        <v>1</v>
      </c>
      <c r="E483" s="22">
        <f>IF('Training Data'!$B480="A",1,0)</f>
        <v>0</v>
      </c>
      <c r="F483" s="37">
        <v>0</v>
      </c>
      <c r="G483" s="37">
        <v>0</v>
      </c>
      <c r="H483" s="37">
        <v>0</v>
      </c>
      <c r="I483" s="37">
        <v>0</v>
      </c>
      <c r="J483" s="37">
        <v>0</v>
      </c>
      <c r="K483" s="37">
        <v>0</v>
      </c>
      <c r="L483" s="37">
        <v>0</v>
      </c>
      <c r="M483" s="37">
        <v>0</v>
      </c>
      <c r="N483" s="37">
        <v>0</v>
      </c>
      <c r="O483" s="37">
        <v>0</v>
      </c>
      <c r="P483" s="37">
        <v>0</v>
      </c>
      <c r="Q483" s="37">
        <v>0</v>
      </c>
      <c r="R483" s="37">
        <v>0</v>
      </c>
      <c r="S483" s="37">
        <v>0</v>
      </c>
      <c r="T483" s="22">
        <v>0</v>
      </c>
      <c r="U483" s="24">
        <v>1</v>
      </c>
      <c r="V483" s="76">
        <v>1</v>
      </c>
      <c r="W483" s="71">
        <f t="shared" si="21"/>
        <v>-0.57838073789354372</v>
      </c>
      <c r="X483" s="68">
        <f t="shared" si="22"/>
        <v>0.35930527090202441</v>
      </c>
      <c r="Y483" s="109">
        <f t="shared" si="23"/>
        <v>-1.0235829150509108</v>
      </c>
    </row>
    <row r="484" spans="2:25" x14ac:dyDescent="0.25">
      <c r="B484" s="26">
        <f>IF('Training Data'!A481="M",1,0)</f>
        <v>0</v>
      </c>
      <c r="C484" s="22">
        <f>IF('Training Data'!A481="F",1,0)</f>
        <v>0</v>
      </c>
      <c r="D484" s="26">
        <f>IF('Training Data'!$B481="H",1,0)</f>
        <v>1</v>
      </c>
      <c r="E484" s="22">
        <f>IF('Training Data'!$B481="A",1,0)</f>
        <v>0</v>
      </c>
      <c r="F484" s="37">
        <v>0</v>
      </c>
      <c r="G484" s="37">
        <v>0</v>
      </c>
      <c r="H484" s="37">
        <v>0</v>
      </c>
      <c r="I484" s="37">
        <v>0</v>
      </c>
      <c r="J484" s="37">
        <v>1</v>
      </c>
      <c r="K484" s="37">
        <v>0</v>
      </c>
      <c r="L484" s="37">
        <v>0</v>
      </c>
      <c r="M484" s="37">
        <v>0</v>
      </c>
      <c r="N484" s="37">
        <v>0</v>
      </c>
      <c r="O484" s="37">
        <v>0</v>
      </c>
      <c r="P484" s="37">
        <v>0</v>
      </c>
      <c r="Q484" s="37">
        <v>0</v>
      </c>
      <c r="R484" s="37">
        <v>0</v>
      </c>
      <c r="S484" s="37">
        <v>0</v>
      </c>
      <c r="T484" s="22">
        <v>0</v>
      </c>
      <c r="U484" s="24">
        <v>1</v>
      </c>
      <c r="V484" s="76">
        <v>1</v>
      </c>
      <c r="W484" s="71">
        <f t="shared" si="21"/>
        <v>2.4197740896754381</v>
      </c>
      <c r="X484" s="68">
        <f t="shared" si="22"/>
        <v>0.91832280150222556</v>
      </c>
      <c r="Y484" s="109">
        <f t="shared" si="23"/>
        <v>-8.5206314547623854E-2</v>
      </c>
    </row>
    <row r="485" spans="2:25" x14ac:dyDescent="0.25">
      <c r="B485" s="26">
        <f>IF('Training Data'!A482="M",1,0)</f>
        <v>0</v>
      </c>
      <c r="C485" s="22">
        <f>IF('Training Data'!A482="F",1,0)</f>
        <v>1</v>
      </c>
      <c r="D485" s="26">
        <f>IF('Training Data'!$B482="H",1,0)</f>
        <v>1</v>
      </c>
      <c r="E485" s="22">
        <f>IF('Training Data'!$B482="A",1,0)</f>
        <v>0</v>
      </c>
      <c r="F485" s="37">
        <v>1</v>
      </c>
      <c r="G485" s="37">
        <v>0</v>
      </c>
      <c r="H485" s="37">
        <v>0</v>
      </c>
      <c r="I485" s="37">
        <v>0</v>
      </c>
      <c r="J485" s="37">
        <v>1</v>
      </c>
      <c r="K485" s="37">
        <v>0</v>
      </c>
      <c r="L485" s="37">
        <v>0</v>
      </c>
      <c r="M485" s="37">
        <v>0</v>
      </c>
      <c r="N485" s="37">
        <v>0</v>
      </c>
      <c r="O485" s="37">
        <v>0</v>
      </c>
      <c r="P485" s="37">
        <v>0</v>
      </c>
      <c r="Q485" s="37">
        <v>0</v>
      </c>
      <c r="R485" s="37">
        <v>0</v>
      </c>
      <c r="S485" s="37">
        <v>0</v>
      </c>
      <c r="T485" s="22">
        <v>0</v>
      </c>
      <c r="U485" s="24">
        <v>1</v>
      </c>
      <c r="V485" s="76">
        <v>1</v>
      </c>
      <c r="W485" s="71">
        <f t="shared" si="21"/>
        <v>4.2846885114320425</v>
      </c>
      <c r="X485" s="68">
        <f t="shared" si="22"/>
        <v>0.9864093384309216</v>
      </c>
      <c r="Y485" s="109">
        <f t="shared" si="23"/>
        <v>-1.3683859992183415E-2</v>
      </c>
    </row>
    <row r="486" spans="2:25" x14ac:dyDescent="0.25">
      <c r="B486" s="26">
        <f>IF('Training Data'!A483="M",1,0)</f>
        <v>0</v>
      </c>
      <c r="C486" s="22">
        <f>IF('Training Data'!A483="F",1,0)</f>
        <v>1</v>
      </c>
      <c r="D486" s="26">
        <f>IF('Training Data'!$B483="H",1,0)</f>
        <v>1</v>
      </c>
      <c r="E486" s="22">
        <f>IF('Training Data'!$B483="A",1,0)</f>
        <v>0</v>
      </c>
      <c r="F486" s="37">
        <v>0</v>
      </c>
      <c r="G486" s="37">
        <v>0</v>
      </c>
      <c r="H486" s="37">
        <v>0</v>
      </c>
      <c r="I486" s="37">
        <v>0</v>
      </c>
      <c r="J486" s="37">
        <v>0</v>
      </c>
      <c r="K486" s="37">
        <v>0</v>
      </c>
      <c r="L486" s="37">
        <v>0</v>
      </c>
      <c r="M486" s="37">
        <v>0</v>
      </c>
      <c r="N486" s="37">
        <v>0</v>
      </c>
      <c r="O486" s="37">
        <v>0</v>
      </c>
      <c r="P486" s="37">
        <v>0</v>
      </c>
      <c r="Q486" s="37">
        <v>0</v>
      </c>
      <c r="R486" s="37">
        <v>0</v>
      </c>
      <c r="S486" s="37">
        <v>0</v>
      </c>
      <c r="T486" s="22">
        <v>0</v>
      </c>
      <c r="U486" s="24">
        <v>1</v>
      </c>
      <c r="V486" s="76">
        <v>1</v>
      </c>
      <c r="W486" s="71">
        <f t="shared" si="21"/>
        <v>-0.57838073789354372</v>
      </c>
      <c r="X486" s="68">
        <f t="shared" si="22"/>
        <v>0.35930527090202441</v>
      </c>
      <c r="Y486" s="109">
        <f t="shared" si="23"/>
        <v>-1.0235829150509108</v>
      </c>
    </row>
    <row r="487" spans="2:25" x14ac:dyDescent="0.25">
      <c r="B487" s="26">
        <f>IF('Training Data'!A484="M",1,0)</f>
        <v>0</v>
      </c>
      <c r="C487" s="22">
        <f>IF('Training Data'!A484="F",1,0)</f>
        <v>1</v>
      </c>
      <c r="D487" s="26">
        <f>IF('Training Data'!$B484="H",1,0)</f>
        <v>1</v>
      </c>
      <c r="E487" s="22">
        <f>IF('Training Data'!$B484="A",1,0)</f>
        <v>0</v>
      </c>
      <c r="F487" s="37">
        <v>0</v>
      </c>
      <c r="G487" s="37">
        <v>0</v>
      </c>
      <c r="H487" s="37">
        <v>0</v>
      </c>
      <c r="I487" s="37">
        <v>0</v>
      </c>
      <c r="J487" s="37">
        <v>0</v>
      </c>
      <c r="K487" s="37">
        <v>0</v>
      </c>
      <c r="L487" s="37">
        <v>0</v>
      </c>
      <c r="M487" s="37">
        <v>0</v>
      </c>
      <c r="N487" s="37">
        <v>0</v>
      </c>
      <c r="O487" s="37">
        <v>1</v>
      </c>
      <c r="P487" s="37">
        <v>0</v>
      </c>
      <c r="Q487" s="37">
        <v>0</v>
      </c>
      <c r="R487" s="37">
        <v>0</v>
      </c>
      <c r="S487" s="37">
        <v>1</v>
      </c>
      <c r="T487" s="22">
        <v>0</v>
      </c>
      <c r="U487" s="24">
        <v>1</v>
      </c>
      <c r="V487" s="76">
        <v>1</v>
      </c>
      <c r="W487" s="71">
        <f t="shared" si="21"/>
        <v>-0.94270354487937746</v>
      </c>
      <c r="X487" s="68">
        <f t="shared" si="22"/>
        <v>0.28035456273898413</v>
      </c>
      <c r="Y487" s="109">
        <f t="shared" si="23"/>
        <v>-1.2717001813924631</v>
      </c>
    </row>
    <row r="488" spans="2:25" x14ac:dyDescent="0.25">
      <c r="B488" s="26">
        <f>IF('Training Data'!A485="M",1,0)</f>
        <v>0</v>
      </c>
      <c r="C488" s="22">
        <f>IF('Training Data'!A485="F",1,0)</f>
        <v>1</v>
      </c>
      <c r="D488" s="26">
        <f>IF('Training Data'!$B485="H",1,0)</f>
        <v>1</v>
      </c>
      <c r="E488" s="22">
        <f>IF('Training Data'!$B485="A",1,0)</f>
        <v>0</v>
      </c>
      <c r="F488" s="37">
        <v>0</v>
      </c>
      <c r="G488" s="37">
        <v>0</v>
      </c>
      <c r="H488" s="37">
        <v>0</v>
      </c>
      <c r="I488" s="37">
        <v>0</v>
      </c>
      <c r="J488" s="37">
        <v>0</v>
      </c>
      <c r="K488" s="37">
        <v>0</v>
      </c>
      <c r="L488" s="37">
        <v>0</v>
      </c>
      <c r="M488" s="37">
        <v>0</v>
      </c>
      <c r="N488" s="37">
        <v>0</v>
      </c>
      <c r="O488" s="37">
        <v>0</v>
      </c>
      <c r="P488" s="37">
        <v>0</v>
      </c>
      <c r="Q488" s="37">
        <v>0</v>
      </c>
      <c r="R488" s="37">
        <v>0</v>
      </c>
      <c r="S488" s="37">
        <v>0</v>
      </c>
      <c r="T488" s="22">
        <v>0</v>
      </c>
      <c r="U488" s="24">
        <v>1</v>
      </c>
      <c r="V488" s="76">
        <v>1</v>
      </c>
      <c r="W488" s="71">
        <f t="shared" si="21"/>
        <v>-0.57838073789354372</v>
      </c>
      <c r="X488" s="68">
        <f t="shared" si="22"/>
        <v>0.35930527090202441</v>
      </c>
      <c r="Y488" s="109">
        <f t="shared" si="23"/>
        <v>-1.0235829150509108</v>
      </c>
    </row>
    <row r="489" spans="2:25" x14ac:dyDescent="0.25">
      <c r="B489" s="26">
        <f>IF('Training Data'!A486="M",1,0)</f>
        <v>1</v>
      </c>
      <c r="C489" s="22">
        <f>IF('Training Data'!A486="F",1,0)</f>
        <v>0</v>
      </c>
      <c r="D489" s="26">
        <f>IF('Training Data'!$B486="H",1,0)</f>
        <v>1</v>
      </c>
      <c r="E489" s="22">
        <f>IF('Training Data'!$B486="A",1,0)</f>
        <v>0</v>
      </c>
      <c r="F489" s="37">
        <v>0</v>
      </c>
      <c r="G489" s="37">
        <v>0</v>
      </c>
      <c r="H489" s="37">
        <v>0</v>
      </c>
      <c r="I489" s="37">
        <v>0</v>
      </c>
      <c r="J489" s="37">
        <v>0</v>
      </c>
      <c r="K489" s="37">
        <v>0</v>
      </c>
      <c r="L489" s="37">
        <v>0</v>
      </c>
      <c r="M489" s="37">
        <v>0</v>
      </c>
      <c r="N489" s="37">
        <v>0</v>
      </c>
      <c r="O489" s="37">
        <v>1</v>
      </c>
      <c r="P489" s="37">
        <v>0</v>
      </c>
      <c r="Q489" s="37">
        <v>0</v>
      </c>
      <c r="R489" s="37">
        <v>0</v>
      </c>
      <c r="S489" s="37">
        <v>0</v>
      </c>
      <c r="T489" s="22">
        <v>0</v>
      </c>
      <c r="U489" s="24">
        <v>1</v>
      </c>
      <c r="V489" s="76">
        <v>1</v>
      </c>
      <c r="W489" s="71">
        <f t="shared" si="21"/>
        <v>0.22031873864226825</v>
      </c>
      <c r="X489" s="68">
        <f t="shared" si="22"/>
        <v>0.55485796193289061</v>
      </c>
      <c r="Y489" s="109">
        <f t="shared" si="23"/>
        <v>-0.58904312243519408</v>
      </c>
    </row>
    <row r="490" spans="2:25" x14ac:dyDescent="0.25">
      <c r="B490" s="26">
        <f>IF('Training Data'!A487="M",1,0)</f>
        <v>0</v>
      </c>
      <c r="C490" s="22">
        <f>IF('Training Data'!A487="F",1,0)</f>
        <v>1</v>
      </c>
      <c r="D490" s="26">
        <f>IF('Training Data'!$B487="H",1,0)</f>
        <v>0</v>
      </c>
      <c r="E490" s="22">
        <f>IF('Training Data'!$B487="A",1,0)</f>
        <v>0</v>
      </c>
      <c r="F490" s="37">
        <v>0</v>
      </c>
      <c r="G490" s="37">
        <v>0</v>
      </c>
      <c r="H490" s="37">
        <v>0</v>
      </c>
      <c r="I490" s="37">
        <v>0</v>
      </c>
      <c r="J490" s="37">
        <v>1</v>
      </c>
      <c r="K490" s="37">
        <v>0</v>
      </c>
      <c r="L490" s="37">
        <v>0</v>
      </c>
      <c r="M490" s="37">
        <v>0</v>
      </c>
      <c r="N490" s="37">
        <v>0</v>
      </c>
      <c r="O490" s="37">
        <v>0</v>
      </c>
      <c r="P490" s="37">
        <v>0</v>
      </c>
      <c r="Q490" s="37">
        <v>0</v>
      </c>
      <c r="R490" s="37">
        <v>0</v>
      </c>
      <c r="S490" s="37">
        <v>0</v>
      </c>
      <c r="T490" s="22">
        <v>1</v>
      </c>
      <c r="U490" s="24">
        <v>1</v>
      </c>
      <c r="V490" s="76">
        <v>1</v>
      </c>
      <c r="W490" s="71">
        <f t="shared" si="21"/>
        <v>4.6992127559412555</v>
      </c>
      <c r="X490" s="68">
        <f t="shared" si="22"/>
        <v>0.99097966691806416</v>
      </c>
      <c r="Y490" s="109">
        <f t="shared" si="23"/>
        <v>-9.061262604251134E-3</v>
      </c>
    </row>
    <row r="491" spans="2:25" x14ac:dyDescent="0.25">
      <c r="B491" s="26">
        <f>IF('Training Data'!A488="M",1,0)</f>
        <v>0</v>
      </c>
      <c r="C491" s="22">
        <f>IF('Training Data'!A488="F",1,0)</f>
        <v>1</v>
      </c>
      <c r="D491" s="26">
        <f>IF('Training Data'!$B488="H",1,0)</f>
        <v>1</v>
      </c>
      <c r="E491" s="22">
        <f>IF('Training Data'!$B488="A",1,0)</f>
        <v>0</v>
      </c>
      <c r="F491" s="37">
        <v>0</v>
      </c>
      <c r="G491" s="37">
        <v>0</v>
      </c>
      <c r="H491" s="37">
        <v>0</v>
      </c>
      <c r="I491" s="37">
        <v>0</v>
      </c>
      <c r="J491" s="37">
        <v>1</v>
      </c>
      <c r="K491" s="37">
        <v>0</v>
      </c>
      <c r="L491" s="37">
        <v>0</v>
      </c>
      <c r="M491" s="37">
        <v>0</v>
      </c>
      <c r="N491" s="37">
        <v>0</v>
      </c>
      <c r="O491" s="37">
        <v>0</v>
      </c>
      <c r="P491" s="37">
        <v>0</v>
      </c>
      <c r="Q491" s="37">
        <v>0</v>
      </c>
      <c r="R491" s="37">
        <v>0</v>
      </c>
      <c r="S491" s="37">
        <v>0</v>
      </c>
      <c r="T491" s="22">
        <v>0</v>
      </c>
      <c r="U491" s="24">
        <v>1</v>
      </c>
      <c r="V491" s="76">
        <v>1</v>
      </c>
      <c r="W491" s="71">
        <f t="shared" si="21"/>
        <v>1.9443398703039394</v>
      </c>
      <c r="X491" s="68">
        <f t="shared" si="22"/>
        <v>0.87482814960199484</v>
      </c>
      <c r="Y491" s="109">
        <f t="shared" si="23"/>
        <v>-0.13372781236848064</v>
      </c>
    </row>
    <row r="492" spans="2:25" x14ac:dyDescent="0.25">
      <c r="B492" s="26">
        <f>IF('Training Data'!A489="M",1,0)</f>
        <v>1</v>
      </c>
      <c r="C492" s="22">
        <f>IF('Training Data'!A489="F",1,0)</f>
        <v>0</v>
      </c>
      <c r="D492" s="26">
        <f>IF('Training Data'!$B489="H",1,0)</f>
        <v>1</v>
      </c>
      <c r="E492" s="22">
        <f>IF('Training Data'!$B489="A",1,0)</f>
        <v>0</v>
      </c>
      <c r="F492" s="37">
        <v>0</v>
      </c>
      <c r="G492" s="37">
        <v>0</v>
      </c>
      <c r="H492" s="37">
        <v>0</v>
      </c>
      <c r="I492" s="37">
        <v>0</v>
      </c>
      <c r="J492" s="37">
        <v>1</v>
      </c>
      <c r="K492" s="37">
        <v>0</v>
      </c>
      <c r="L492" s="37">
        <v>0</v>
      </c>
      <c r="M492" s="37">
        <v>0</v>
      </c>
      <c r="N492" s="37">
        <v>0</v>
      </c>
      <c r="O492" s="37">
        <v>0</v>
      </c>
      <c r="P492" s="37">
        <v>0</v>
      </c>
      <c r="Q492" s="37">
        <v>0</v>
      </c>
      <c r="R492" s="37">
        <v>0</v>
      </c>
      <c r="S492" s="37">
        <v>1</v>
      </c>
      <c r="T492" s="22">
        <v>0</v>
      </c>
      <c r="U492" s="24">
        <v>1</v>
      </c>
      <c r="V492" s="76">
        <v>1</v>
      </c>
      <c r="W492" s="71">
        <f t="shared" si="21"/>
        <v>-5.6958140187100659E-2</v>
      </c>
      <c r="X492" s="68">
        <f t="shared" si="22"/>
        <v>0.48576431339828824</v>
      </c>
      <c r="Y492" s="109">
        <f t="shared" si="23"/>
        <v>-0.72203172456419884</v>
      </c>
    </row>
    <row r="493" spans="2:25" x14ac:dyDescent="0.25">
      <c r="B493" s="26">
        <f>IF('Training Data'!A490="M",1,0)</f>
        <v>0</v>
      </c>
      <c r="C493" s="22">
        <f>IF('Training Data'!A490="F",1,0)</f>
        <v>1</v>
      </c>
      <c r="D493" s="26">
        <f>IF('Training Data'!$B490="H",1,0)</f>
        <v>1</v>
      </c>
      <c r="E493" s="22">
        <f>IF('Training Data'!$B490="A",1,0)</f>
        <v>0</v>
      </c>
      <c r="F493" s="37">
        <v>0</v>
      </c>
      <c r="G493" s="37">
        <v>0</v>
      </c>
      <c r="H493" s="37">
        <v>0</v>
      </c>
      <c r="I493" s="37">
        <v>0</v>
      </c>
      <c r="J493" s="37">
        <v>0</v>
      </c>
      <c r="K493" s="37">
        <v>0</v>
      </c>
      <c r="L493" s="37">
        <v>0</v>
      </c>
      <c r="M493" s="37">
        <v>1</v>
      </c>
      <c r="N493" s="37">
        <v>0</v>
      </c>
      <c r="O493" s="37">
        <v>0</v>
      </c>
      <c r="P493" s="37">
        <v>0</v>
      </c>
      <c r="Q493" s="37">
        <v>0</v>
      </c>
      <c r="R493" s="37">
        <v>0</v>
      </c>
      <c r="S493" s="37">
        <v>0</v>
      </c>
      <c r="T493" s="22">
        <v>0</v>
      </c>
      <c r="U493" s="24">
        <v>1</v>
      </c>
      <c r="V493" s="76">
        <v>1</v>
      </c>
      <c r="W493" s="71">
        <f t="shared" si="21"/>
        <v>1.3803208528286179</v>
      </c>
      <c r="X493" s="68">
        <f t="shared" si="22"/>
        <v>0.7990425256762651</v>
      </c>
      <c r="Y493" s="109">
        <f t="shared" si="23"/>
        <v>-0.22434111100732679</v>
      </c>
    </row>
    <row r="494" spans="2:25" x14ac:dyDescent="0.25">
      <c r="B494" s="26">
        <f>IF('Training Data'!A491="M",1,0)</f>
        <v>0</v>
      </c>
      <c r="C494" s="22">
        <f>IF('Training Data'!A491="F",1,0)</f>
        <v>1</v>
      </c>
      <c r="D494" s="26">
        <f>IF('Training Data'!$B491="H",1,0)</f>
        <v>0</v>
      </c>
      <c r="E494" s="22">
        <f>IF('Training Data'!$B491="A",1,0)</f>
        <v>1</v>
      </c>
      <c r="F494" s="37">
        <v>0</v>
      </c>
      <c r="G494" s="37">
        <v>0</v>
      </c>
      <c r="H494" s="37">
        <v>0</v>
      </c>
      <c r="I494" s="37">
        <v>0</v>
      </c>
      <c r="J494" s="37">
        <v>0</v>
      </c>
      <c r="K494" s="37">
        <v>0</v>
      </c>
      <c r="L494" s="37">
        <v>0</v>
      </c>
      <c r="M494" s="37">
        <v>0</v>
      </c>
      <c r="N494" s="37">
        <v>0</v>
      </c>
      <c r="O494" s="37">
        <v>0</v>
      </c>
      <c r="P494" s="37">
        <v>0</v>
      </c>
      <c r="Q494" s="37">
        <v>0</v>
      </c>
      <c r="R494" s="37">
        <v>0</v>
      </c>
      <c r="S494" s="37">
        <v>0</v>
      </c>
      <c r="T494" s="22">
        <v>0</v>
      </c>
      <c r="U494" s="24">
        <v>1</v>
      </c>
      <c r="V494" s="76">
        <v>1</v>
      </c>
      <c r="W494" s="71">
        <f t="shared" si="21"/>
        <v>-0.40773805009632147</v>
      </c>
      <c r="X494" s="68">
        <f t="shared" si="22"/>
        <v>0.39945461811977878</v>
      </c>
      <c r="Y494" s="109">
        <f t="shared" si="23"/>
        <v>-0.91765511692482471</v>
      </c>
    </row>
    <row r="495" spans="2:25" x14ac:dyDescent="0.25">
      <c r="B495" s="26">
        <f>IF('Training Data'!A492="M",1,0)</f>
        <v>0</v>
      </c>
      <c r="C495" s="22">
        <f>IF('Training Data'!A492="F",1,0)</f>
        <v>1</v>
      </c>
      <c r="D495" s="26">
        <f>IF('Training Data'!$B492="H",1,0)</f>
        <v>1</v>
      </c>
      <c r="E495" s="22">
        <f>IF('Training Data'!$B492="A",1,0)</f>
        <v>0</v>
      </c>
      <c r="F495" s="37">
        <v>1</v>
      </c>
      <c r="G495" s="37">
        <v>0</v>
      </c>
      <c r="H495" s="37">
        <v>0</v>
      </c>
      <c r="I495" s="37">
        <v>0</v>
      </c>
      <c r="J495" s="37">
        <v>0</v>
      </c>
      <c r="K495" s="37">
        <v>0</v>
      </c>
      <c r="L495" s="37">
        <v>0</v>
      </c>
      <c r="M495" s="37">
        <v>0</v>
      </c>
      <c r="N495" s="37">
        <v>0</v>
      </c>
      <c r="O495" s="37">
        <v>0</v>
      </c>
      <c r="P495" s="37">
        <v>0</v>
      </c>
      <c r="Q495" s="37">
        <v>0</v>
      </c>
      <c r="R495" s="37">
        <v>0</v>
      </c>
      <c r="S495" s="37">
        <v>0</v>
      </c>
      <c r="T495" s="22">
        <v>0</v>
      </c>
      <c r="U495" s="24">
        <v>1</v>
      </c>
      <c r="V495" s="76">
        <v>1</v>
      </c>
      <c r="W495" s="71">
        <f t="shared" si="21"/>
        <v>1.7619679032345594</v>
      </c>
      <c r="X495" s="68">
        <f t="shared" si="22"/>
        <v>0.85345595490275794</v>
      </c>
      <c r="Y495" s="109">
        <f t="shared" si="23"/>
        <v>-0.15846134334841586</v>
      </c>
    </row>
    <row r="496" spans="2:25" x14ac:dyDescent="0.25">
      <c r="B496" s="26">
        <f>IF('Training Data'!A493="M",1,0)</f>
        <v>1</v>
      </c>
      <c r="C496" s="22">
        <f>IF('Training Data'!A493="F",1,0)</f>
        <v>0</v>
      </c>
      <c r="D496" s="26">
        <f>IF('Training Data'!$B493="H",1,0)</f>
        <v>0</v>
      </c>
      <c r="E496" s="22">
        <f>IF('Training Data'!$B493="A",1,0)</f>
        <v>1</v>
      </c>
      <c r="F496" s="37">
        <v>0</v>
      </c>
      <c r="G496" s="37">
        <v>0</v>
      </c>
      <c r="H496" s="37">
        <v>0</v>
      </c>
      <c r="I496" s="37">
        <v>0</v>
      </c>
      <c r="J496" s="37">
        <v>0</v>
      </c>
      <c r="K496" s="37">
        <v>0</v>
      </c>
      <c r="L496" s="37">
        <v>0</v>
      </c>
      <c r="M496" s="37">
        <v>0</v>
      </c>
      <c r="N496" s="37">
        <v>0</v>
      </c>
      <c r="O496" s="37">
        <v>0</v>
      </c>
      <c r="P496" s="37">
        <v>0</v>
      </c>
      <c r="Q496" s="37">
        <v>0</v>
      </c>
      <c r="R496" s="37">
        <v>0</v>
      </c>
      <c r="S496" s="37">
        <v>0</v>
      </c>
      <c r="T496" s="22">
        <v>0</v>
      </c>
      <c r="U496" s="24">
        <v>1</v>
      </c>
      <c r="V496" s="76">
        <v>1</v>
      </c>
      <c r="W496" s="71">
        <f t="shared" si="21"/>
        <v>-0.82687591358101864</v>
      </c>
      <c r="X496" s="68">
        <f t="shared" si="22"/>
        <v>0.30430604674667266</v>
      </c>
      <c r="Y496" s="109">
        <f t="shared" si="23"/>
        <v>-1.1897213512721265</v>
      </c>
    </row>
    <row r="497" spans="2:25" x14ac:dyDescent="0.25">
      <c r="B497" s="26">
        <f>IF('Training Data'!A494="M",1,0)</f>
        <v>0</v>
      </c>
      <c r="C497" s="22">
        <f>IF('Training Data'!A494="F",1,0)</f>
        <v>1</v>
      </c>
      <c r="D497" s="26">
        <f>IF('Training Data'!$B494="H",1,0)</f>
        <v>1</v>
      </c>
      <c r="E497" s="22">
        <f>IF('Training Data'!$B494="A",1,0)</f>
        <v>0</v>
      </c>
      <c r="F497" s="37">
        <v>0</v>
      </c>
      <c r="G497" s="37">
        <v>0</v>
      </c>
      <c r="H497" s="37">
        <v>0</v>
      </c>
      <c r="I497" s="37">
        <v>0</v>
      </c>
      <c r="J497" s="37">
        <v>0</v>
      </c>
      <c r="K497" s="37">
        <v>0</v>
      </c>
      <c r="L497" s="37">
        <v>1</v>
      </c>
      <c r="M497" s="37">
        <v>0</v>
      </c>
      <c r="N497" s="37">
        <v>0</v>
      </c>
      <c r="O497" s="37">
        <v>0</v>
      </c>
      <c r="P497" s="37">
        <v>0</v>
      </c>
      <c r="Q497" s="37">
        <v>0</v>
      </c>
      <c r="R497" s="37">
        <v>1</v>
      </c>
      <c r="S497" s="37">
        <v>0</v>
      </c>
      <c r="T497" s="22">
        <v>0</v>
      </c>
      <c r="U497" s="24">
        <v>1</v>
      </c>
      <c r="V497" s="76">
        <v>1</v>
      </c>
      <c r="W497" s="71">
        <f t="shared" si="21"/>
        <v>2.1597385062915659</v>
      </c>
      <c r="X497" s="68">
        <f t="shared" si="22"/>
        <v>0.89657530326003321</v>
      </c>
      <c r="Y497" s="109">
        <f t="shared" si="23"/>
        <v>-0.10917299252078835</v>
      </c>
    </row>
    <row r="498" spans="2:25" x14ac:dyDescent="0.25">
      <c r="B498" s="26">
        <f>IF('Training Data'!A495="M",1,0)</f>
        <v>1</v>
      </c>
      <c r="C498" s="22">
        <f>IF('Training Data'!A495="F",1,0)</f>
        <v>0</v>
      </c>
      <c r="D498" s="26">
        <f>IF('Training Data'!$B495="H",1,0)</f>
        <v>0</v>
      </c>
      <c r="E498" s="22">
        <f>IF('Training Data'!$B495="A",1,0)</f>
        <v>1</v>
      </c>
      <c r="F498" s="37">
        <v>0</v>
      </c>
      <c r="G498" s="37">
        <v>0</v>
      </c>
      <c r="H498" s="37">
        <v>0</v>
      </c>
      <c r="I498" s="37">
        <v>0</v>
      </c>
      <c r="J498" s="37">
        <v>1</v>
      </c>
      <c r="K498" s="37">
        <v>0</v>
      </c>
      <c r="L498" s="37">
        <v>0</v>
      </c>
      <c r="M498" s="37">
        <v>0</v>
      </c>
      <c r="N498" s="37">
        <v>0</v>
      </c>
      <c r="O498" s="37">
        <v>0</v>
      </c>
      <c r="P498" s="37">
        <v>0</v>
      </c>
      <c r="Q498" s="37">
        <v>0</v>
      </c>
      <c r="R498" s="37">
        <v>0</v>
      </c>
      <c r="S498" s="37">
        <v>0</v>
      </c>
      <c r="T498" s="22">
        <v>0</v>
      </c>
      <c r="U498" s="24">
        <v>1</v>
      </c>
      <c r="V498" s="76">
        <v>1</v>
      </c>
      <c r="W498" s="71">
        <f t="shared" si="21"/>
        <v>1.6958446946164645</v>
      </c>
      <c r="X498" s="68">
        <f t="shared" si="22"/>
        <v>0.84499124859605457</v>
      </c>
      <c r="Y498" s="109">
        <f t="shared" si="23"/>
        <v>-0.16842900836965377</v>
      </c>
    </row>
    <row r="499" spans="2:25" x14ac:dyDescent="0.25">
      <c r="B499" s="26">
        <f>IF('Training Data'!A496="M",1,0)</f>
        <v>0</v>
      </c>
      <c r="C499" s="22">
        <f>IF('Training Data'!A496="F",1,0)</f>
        <v>1</v>
      </c>
      <c r="D499" s="26">
        <f>IF('Training Data'!$B496="H",1,0)</f>
        <v>0</v>
      </c>
      <c r="E499" s="22">
        <f>IF('Training Data'!$B496="A",1,0)</f>
        <v>1</v>
      </c>
      <c r="F499" s="37">
        <v>0</v>
      </c>
      <c r="G499" s="37">
        <v>0</v>
      </c>
      <c r="H499" s="37">
        <v>0</v>
      </c>
      <c r="I499" s="37">
        <v>0</v>
      </c>
      <c r="J499" s="37">
        <v>0</v>
      </c>
      <c r="K499" s="37">
        <v>0</v>
      </c>
      <c r="L499" s="37">
        <v>0</v>
      </c>
      <c r="M499" s="37">
        <v>0</v>
      </c>
      <c r="N499" s="37">
        <v>0</v>
      </c>
      <c r="O499" s="37">
        <v>0</v>
      </c>
      <c r="P499" s="37">
        <v>0</v>
      </c>
      <c r="Q499" s="37">
        <v>0</v>
      </c>
      <c r="R499" s="37">
        <v>0</v>
      </c>
      <c r="S499" s="37">
        <v>0</v>
      </c>
      <c r="T499" s="22">
        <v>1</v>
      </c>
      <c r="U499" s="24">
        <v>1</v>
      </c>
      <c r="V499" s="76">
        <v>1</v>
      </c>
      <c r="W499" s="71">
        <f t="shared" si="21"/>
        <v>1.7064327114107942</v>
      </c>
      <c r="X499" s="68">
        <f t="shared" si="22"/>
        <v>0.84637301783204077</v>
      </c>
      <c r="Y499" s="109">
        <f t="shared" si="23"/>
        <v>-0.16679509712910301</v>
      </c>
    </row>
    <row r="500" spans="2:25" x14ac:dyDescent="0.25">
      <c r="B500" s="26">
        <f>IF('Training Data'!A497="M",1,0)</f>
        <v>1</v>
      </c>
      <c r="C500" s="22">
        <f>IF('Training Data'!A497="F",1,0)</f>
        <v>0</v>
      </c>
      <c r="D500" s="26">
        <f>IF('Training Data'!$B497="H",1,0)</f>
        <v>1</v>
      </c>
      <c r="E500" s="22">
        <f>IF('Training Data'!$B497="A",1,0)</f>
        <v>0</v>
      </c>
      <c r="F500" s="37">
        <v>0</v>
      </c>
      <c r="G500" s="37">
        <v>0</v>
      </c>
      <c r="H500" s="37">
        <v>0</v>
      </c>
      <c r="I500" s="37">
        <v>0</v>
      </c>
      <c r="J500" s="37">
        <v>0</v>
      </c>
      <c r="K500" s="37">
        <v>0</v>
      </c>
      <c r="L500" s="37">
        <v>0</v>
      </c>
      <c r="M500" s="37">
        <v>1</v>
      </c>
      <c r="N500" s="37">
        <v>0</v>
      </c>
      <c r="O500" s="37">
        <v>0</v>
      </c>
      <c r="P500" s="37">
        <v>0</v>
      </c>
      <c r="Q500" s="37">
        <v>0</v>
      </c>
      <c r="R500" s="37">
        <v>0</v>
      </c>
      <c r="S500" s="37">
        <v>0</v>
      </c>
      <c r="T500" s="22">
        <v>0</v>
      </c>
      <c r="U500" s="24">
        <v>1</v>
      </c>
      <c r="V500" s="76">
        <v>1</v>
      </c>
      <c r="W500" s="71">
        <f t="shared" si="21"/>
        <v>0.96118298934392077</v>
      </c>
      <c r="X500" s="68">
        <f t="shared" si="22"/>
        <v>0.72335859677079739</v>
      </c>
      <c r="Y500" s="109">
        <f t="shared" si="23"/>
        <v>-0.32385019531441378</v>
      </c>
    </row>
    <row r="501" spans="2:25" x14ac:dyDescent="0.25">
      <c r="B501" s="26">
        <f>IF('Training Data'!A498="M",1,0)</f>
        <v>0</v>
      </c>
      <c r="C501" s="22">
        <f>IF('Training Data'!A498="F",1,0)</f>
        <v>1</v>
      </c>
      <c r="D501" s="26">
        <f>IF('Training Data'!$B498="H",1,0)</f>
        <v>0</v>
      </c>
      <c r="E501" s="22">
        <f>IF('Training Data'!$B498="A",1,0)</f>
        <v>0</v>
      </c>
      <c r="F501" s="37">
        <v>0</v>
      </c>
      <c r="G501" s="37">
        <v>0</v>
      </c>
      <c r="H501" s="37">
        <v>0</v>
      </c>
      <c r="I501" s="37">
        <v>1</v>
      </c>
      <c r="J501" s="37">
        <v>1</v>
      </c>
      <c r="K501" s="37">
        <v>0</v>
      </c>
      <c r="L501" s="37">
        <v>0</v>
      </c>
      <c r="M501" s="37">
        <v>0</v>
      </c>
      <c r="N501" s="37">
        <v>0</v>
      </c>
      <c r="O501" s="37">
        <v>1</v>
      </c>
      <c r="P501" s="37">
        <v>0</v>
      </c>
      <c r="Q501" s="37">
        <v>1</v>
      </c>
      <c r="R501" s="37">
        <v>0</v>
      </c>
      <c r="S501" s="37">
        <v>0</v>
      </c>
      <c r="T501" s="22">
        <v>0</v>
      </c>
      <c r="U501" s="24">
        <v>1</v>
      </c>
      <c r="V501" s="76">
        <v>1</v>
      </c>
      <c r="W501" s="71">
        <f t="shared" si="21"/>
        <v>9.7055297648454992</v>
      </c>
      <c r="X501" s="68">
        <f t="shared" si="22"/>
        <v>0.99993905816714879</v>
      </c>
      <c r="Y501" s="109">
        <f t="shared" si="23"/>
        <v>-6.0943689880156646E-5</v>
      </c>
    </row>
    <row r="502" spans="2:25" x14ac:dyDescent="0.25">
      <c r="B502" s="26">
        <f>IF('Training Data'!A499="M",1,0)</f>
        <v>1</v>
      </c>
      <c r="C502" s="22">
        <f>IF('Training Data'!A499="F",1,0)</f>
        <v>0</v>
      </c>
      <c r="D502" s="26">
        <f>IF('Training Data'!$B499="H",1,0)</f>
        <v>1</v>
      </c>
      <c r="E502" s="22">
        <f>IF('Training Data'!$B499="A",1,0)</f>
        <v>0</v>
      </c>
      <c r="F502" s="37">
        <v>0</v>
      </c>
      <c r="G502" s="37">
        <v>0</v>
      </c>
      <c r="H502" s="37">
        <v>0</v>
      </c>
      <c r="I502" s="37">
        <v>0</v>
      </c>
      <c r="J502" s="37">
        <v>0</v>
      </c>
      <c r="K502" s="37">
        <v>0</v>
      </c>
      <c r="L502" s="37">
        <v>0</v>
      </c>
      <c r="M502" s="37">
        <v>0</v>
      </c>
      <c r="N502" s="37">
        <v>0</v>
      </c>
      <c r="O502" s="37">
        <v>0</v>
      </c>
      <c r="P502" s="37">
        <v>0</v>
      </c>
      <c r="Q502" s="37">
        <v>0</v>
      </c>
      <c r="R502" s="37">
        <v>0</v>
      </c>
      <c r="S502" s="37">
        <v>0</v>
      </c>
      <c r="T502" s="22">
        <v>0</v>
      </c>
      <c r="U502" s="24">
        <v>1</v>
      </c>
      <c r="V502" s="76">
        <v>1</v>
      </c>
      <c r="W502" s="71">
        <f t="shared" si="21"/>
        <v>-0.99751860137824089</v>
      </c>
      <c r="X502" s="68">
        <f t="shared" si="22"/>
        <v>0.26942957358099334</v>
      </c>
      <c r="Y502" s="109">
        <f t="shared" si="23"/>
        <v>-1.3114482453032696</v>
      </c>
    </row>
    <row r="503" spans="2:25" x14ac:dyDescent="0.25">
      <c r="B503" s="26">
        <f>IF('Training Data'!A500="M",1,0)</f>
        <v>0</v>
      </c>
      <c r="C503" s="22">
        <f>IF('Training Data'!A500="F",1,0)</f>
        <v>1</v>
      </c>
      <c r="D503" s="26">
        <f>IF('Training Data'!$B500="H",1,0)</f>
        <v>1</v>
      </c>
      <c r="E503" s="22">
        <f>IF('Training Data'!$B500="A",1,0)</f>
        <v>0</v>
      </c>
      <c r="F503" s="37">
        <v>0</v>
      </c>
      <c r="G503" s="37">
        <v>0</v>
      </c>
      <c r="H503" s="37">
        <v>0</v>
      </c>
      <c r="I503" s="37">
        <v>0</v>
      </c>
      <c r="J503" s="37">
        <v>0</v>
      </c>
      <c r="K503" s="37">
        <v>0</v>
      </c>
      <c r="L503" s="37">
        <v>1</v>
      </c>
      <c r="M503" s="37">
        <v>0</v>
      </c>
      <c r="N503" s="37">
        <v>0</v>
      </c>
      <c r="O503" s="37">
        <v>0</v>
      </c>
      <c r="P503" s="37">
        <v>0</v>
      </c>
      <c r="Q503" s="37">
        <v>0</v>
      </c>
      <c r="R503" s="37">
        <v>1</v>
      </c>
      <c r="S503" s="37">
        <v>0</v>
      </c>
      <c r="T503" s="22">
        <v>0</v>
      </c>
      <c r="U503" s="24">
        <v>1</v>
      </c>
      <c r="V503" s="76">
        <v>1</v>
      </c>
      <c r="W503" s="71">
        <f t="shared" si="21"/>
        <v>2.1597385062915659</v>
      </c>
      <c r="X503" s="68">
        <f t="shared" si="22"/>
        <v>0.89657530326003321</v>
      </c>
      <c r="Y503" s="109">
        <f t="shared" si="23"/>
        <v>-0.10917299252078835</v>
      </c>
    </row>
    <row r="504" spans="2:25" x14ac:dyDescent="0.25">
      <c r="B504" s="26">
        <f>IF('Training Data'!A501="M",1,0)</f>
        <v>1</v>
      </c>
      <c r="C504" s="22">
        <f>IF('Training Data'!A501="F",1,0)</f>
        <v>0</v>
      </c>
      <c r="D504" s="26">
        <f>IF('Training Data'!$B501="H",1,0)</f>
        <v>1</v>
      </c>
      <c r="E504" s="22">
        <f>IF('Training Data'!$B501="A",1,0)</f>
        <v>0</v>
      </c>
      <c r="F504" s="37">
        <v>0</v>
      </c>
      <c r="G504" s="37">
        <v>0</v>
      </c>
      <c r="H504" s="37">
        <v>0</v>
      </c>
      <c r="I504" s="37">
        <v>0</v>
      </c>
      <c r="J504" s="37">
        <v>0</v>
      </c>
      <c r="K504" s="37">
        <v>0</v>
      </c>
      <c r="L504" s="37">
        <v>0</v>
      </c>
      <c r="M504" s="37">
        <v>0</v>
      </c>
      <c r="N504" s="37">
        <v>0</v>
      </c>
      <c r="O504" s="37">
        <v>0</v>
      </c>
      <c r="P504" s="37">
        <v>0</v>
      </c>
      <c r="Q504" s="37">
        <v>0</v>
      </c>
      <c r="R504" s="37">
        <v>0</v>
      </c>
      <c r="S504" s="37">
        <v>0</v>
      </c>
      <c r="T504" s="22">
        <v>0</v>
      </c>
      <c r="U504" s="24">
        <v>1</v>
      </c>
      <c r="V504" s="76">
        <v>1</v>
      </c>
      <c r="W504" s="71">
        <f t="shared" si="21"/>
        <v>-0.99751860137824089</v>
      </c>
      <c r="X504" s="68">
        <f t="shared" si="22"/>
        <v>0.26942957358099334</v>
      </c>
      <c r="Y504" s="109">
        <f t="shared" si="23"/>
        <v>-1.3114482453032696</v>
      </c>
    </row>
    <row r="505" spans="2:25" x14ac:dyDescent="0.25">
      <c r="B505" s="26">
        <f>IF('Training Data'!A502="M",1,0)</f>
        <v>1</v>
      </c>
      <c r="C505" s="22">
        <f>IF('Training Data'!A502="F",1,0)</f>
        <v>0</v>
      </c>
      <c r="D505" s="26">
        <f>IF('Training Data'!$B502="H",1,0)</f>
        <v>0</v>
      </c>
      <c r="E505" s="22">
        <f>IF('Training Data'!$B502="A",1,0)</f>
        <v>1</v>
      </c>
      <c r="F505" s="37">
        <v>0</v>
      </c>
      <c r="G505" s="37">
        <v>0</v>
      </c>
      <c r="H505" s="37">
        <v>0</v>
      </c>
      <c r="I505" s="37">
        <v>0</v>
      </c>
      <c r="J505" s="37">
        <v>0</v>
      </c>
      <c r="K505" s="37">
        <v>0</v>
      </c>
      <c r="L505" s="37">
        <v>0</v>
      </c>
      <c r="M505" s="37">
        <v>0</v>
      </c>
      <c r="N505" s="37">
        <v>0</v>
      </c>
      <c r="O505" s="37">
        <v>0</v>
      </c>
      <c r="P505" s="37">
        <v>0</v>
      </c>
      <c r="Q505" s="37">
        <v>0</v>
      </c>
      <c r="R505" s="37">
        <v>0</v>
      </c>
      <c r="S505" s="37">
        <v>0</v>
      </c>
      <c r="T505" s="22">
        <v>1</v>
      </c>
      <c r="U505" s="24">
        <v>1</v>
      </c>
      <c r="V505" s="76">
        <v>0</v>
      </c>
      <c r="W505" s="71">
        <f t="shared" si="21"/>
        <v>1.2872948479260971</v>
      </c>
      <c r="X505" s="68">
        <f t="shared" si="22"/>
        <v>0.7836889621813935</v>
      </c>
      <c r="Y505" s="109">
        <f t="shared" si="23"/>
        <v>-1.53103791718824</v>
      </c>
    </row>
    <row r="506" spans="2:25" x14ac:dyDescent="0.25">
      <c r="B506" s="26">
        <f>IF('Training Data'!A503="M",1,0)</f>
        <v>0</v>
      </c>
      <c r="C506" s="22">
        <f>IF('Training Data'!A503="F",1,0)</f>
        <v>1</v>
      </c>
      <c r="D506" s="26">
        <f>IF('Training Data'!$B503="H",1,0)</f>
        <v>1</v>
      </c>
      <c r="E506" s="22">
        <f>IF('Training Data'!$B503="A",1,0)</f>
        <v>0</v>
      </c>
      <c r="F506" s="37">
        <v>0</v>
      </c>
      <c r="G506" s="37">
        <v>0</v>
      </c>
      <c r="H506" s="37">
        <v>0</v>
      </c>
      <c r="I506" s="37">
        <v>0</v>
      </c>
      <c r="J506" s="37">
        <v>0</v>
      </c>
      <c r="K506" s="37">
        <v>0</v>
      </c>
      <c r="L506" s="37">
        <v>0</v>
      </c>
      <c r="M506" s="37">
        <v>0</v>
      </c>
      <c r="N506" s="37">
        <v>0</v>
      </c>
      <c r="O506" s="37">
        <v>0</v>
      </c>
      <c r="P506" s="37">
        <v>0</v>
      </c>
      <c r="Q506" s="37">
        <v>0</v>
      </c>
      <c r="R506" s="37">
        <v>1</v>
      </c>
      <c r="S506" s="37">
        <v>0</v>
      </c>
      <c r="T506" s="22">
        <v>0</v>
      </c>
      <c r="U506" s="24">
        <v>1</v>
      </c>
      <c r="V506" s="76">
        <v>0</v>
      </c>
      <c r="W506" s="71">
        <f t="shared" si="21"/>
        <v>0.72584973979466216</v>
      </c>
      <c r="X506" s="68">
        <f t="shared" si="22"/>
        <v>0.6738938666425579</v>
      </c>
      <c r="Y506" s="109">
        <f t="shared" si="23"/>
        <v>-1.1205323881532419</v>
      </c>
    </row>
    <row r="507" spans="2:25" x14ac:dyDescent="0.25">
      <c r="B507" s="26">
        <f>IF('Training Data'!A504="M",1,0)</f>
        <v>1</v>
      </c>
      <c r="C507" s="22">
        <f>IF('Training Data'!A504="F",1,0)</f>
        <v>0</v>
      </c>
      <c r="D507" s="26">
        <f>IF('Training Data'!$B504="H",1,0)</f>
        <v>0</v>
      </c>
      <c r="E507" s="22">
        <f>IF('Training Data'!$B504="A",1,0)</f>
        <v>1</v>
      </c>
      <c r="F507" s="37">
        <v>0</v>
      </c>
      <c r="G507" s="37">
        <v>1</v>
      </c>
      <c r="H507" s="37">
        <v>0</v>
      </c>
      <c r="I507" s="37">
        <v>0</v>
      </c>
      <c r="J507" s="37">
        <v>0</v>
      </c>
      <c r="K507" s="37">
        <v>0</v>
      </c>
      <c r="L507" s="37">
        <v>0</v>
      </c>
      <c r="M507" s="37">
        <v>0</v>
      </c>
      <c r="N507" s="37">
        <v>0</v>
      </c>
      <c r="O507" s="37">
        <v>0</v>
      </c>
      <c r="P507" s="37">
        <v>0</v>
      </c>
      <c r="Q507" s="37">
        <v>0</v>
      </c>
      <c r="R507" s="37">
        <v>0</v>
      </c>
      <c r="S507" s="37">
        <v>0</v>
      </c>
      <c r="T507" s="22">
        <v>0</v>
      </c>
      <c r="U507" s="24">
        <v>1</v>
      </c>
      <c r="V507" s="76">
        <v>0</v>
      </c>
      <c r="W507" s="71">
        <f t="shared" si="21"/>
        <v>-3.1457109147820086</v>
      </c>
      <c r="X507" s="68">
        <f t="shared" si="22"/>
        <v>4.1260613145541684E-2</v>
      </c>
      <c r="Y507" s="109">
        <f t="shared" si="23"/>
        <v>-4.2135996135648557E-2</v>
      </c>
    </row>
    <row r="508" spans="2:25" x14ac:dyDescent="0.25">
      <c r="B508" s="26">
        <f>IF('Training Data'!A505="M",1,0)</f>
        <v>1</v>
      </c>
      <c r="C508" s="22">
        <f>IF('Training Data'!A505="F",1,0)</f>
        <v>0</v>
      </c>
      <c r="D508" s="26">
        <f>IF('Training Data'!$B505="H",1,0)</f>
        <v>0</v>
      </c>
      <c r="E508" s="22">
        <f>IF('Training Data'!$B505="A",1,0)</f>
        <v>1</v>
      </c>
      <c r="F508" s="37">
        <v>0</v>
      </c>
      <c r="G508" s="37">
        <v>1</v>
      </c>
      <c r="H508" s="37">
        <v>0</v>
      </c>
      <c r="I508" s="37">
        <v>0</v>
      </c>
      <c r="J508" s="37">
        <v>0</v>
      </c>
      <c r="K508" s="37">
        <v>0</v>
      </c>
      <c r="L508" s="37">
        <v>0</v>
      </c>
      <c r="M508" s="37">
        <v>0</v>
      </c>
      <c r="N508" s="37">
        <v>0</v>
      </c>
      <c r="O508" s="37">
        <v>0</v>
      </c>
      <c r="P508" s="37">
        <v>0</v>
      </c>
      <c r="Q508" s="37">
        <v>0</v>
      </c>
      <c r="R508" s="37">
        <v>0</v>
      </c>
      <c r="S508" s="37">
        <v>0</v>
      </c>
      <c r="T508" s="22">
        <v>0</v>
      </c>
      <c r="U508" s="24">
        <v>1</v>
      </c>
      <c r="V508" s="76">
        <v>0</v>
      </c>
      <c r="W508" s="71">
        <f t="shared" si="21"/>
        <v>-3.1457109147820086</v>
      </c>
      <c r="X508" s="68">
        <f t="shared" si="22"/>
        <v>4.1260613145541684E-2</v>
      </c>
      <c r="Y508" s="109">
        <f t="shared" si="23"/>
        <v>-4.2135996135648557E-2</v>
      </c>
    </row>
    <row r="509" spans="2:25" x14ac:dyDescent="0.25">
      <c r="B509" s="26">
        <f>IF('Training Data'!A506="M",1,0)</f>
        <v>0</v>
      </c>
      <c r="C509" s="22">
        <f>IF('Training Data'!A506="F",1,0)</f>
        <v>1</v>
      </c>
      <c r="D509" s="26">
        <f>IF('Training Data'!$B506="H",1,0)</f>
        <v>0</v>
      </c>
      <c r="E509" s="22">
        <f>IF('Training Data'!$B506="A",1,0)</f>
        <v>0</v>
      </c>
      <c r="F509" s="37">
        <v>0</v>
      </c>
      <c r="G509" s="37">
        <v>1</v>
      </c>
      <c r="H509" s="37">
        <v>0</v>
      </c>
      <c r="I509" s="37">
        <v>0</v>
      </c>
      <c r="J509" s="37">
        <v>0</v>
      </c>
      <c r="K509" s="37">
        <v>0</v>
      </c>
      <c r="L509" s="37">
        <v>0</v>
      </c>
      <c r="M509" s="37">
        <v>0</v>
      </c>
      <c r="N509" s="37">
        <v>0</v>
      </c>
      <c r="O509" s="37">
        <v>0</v>
      </c>
      <c r="P509" s="37">
        <v>0</v>
      </c>
      <c r="Q509" s="37">
        <v>0</v>
      </c>
      <c r="R509" s="37">
        <v>0</v>
      </c>
      <c r="S509" s="37">
        <v>0</v>
      </c>
      <c r="T509" s="22">
        <v>0</v>
      </c>
      <c r="U509" s="24">
        <v>1</v>
      </c>
      <c r="V509" s="76">
        <v>0</v>
      </c>
      <c r="W509" s="71">
        <f t="shared" si="21"/>
        <v>-2.2565136149643337</v>
      </c>
      <c r="X509" s="68">
        <f t="shared" si="22"/>
        <v>9.4789092836461683E-2</v>
      </c>
      <c r="Y509" s="109">
        <f t="shared" si="23"/>
        <v>-9.9587315843803995E-2</v>
      </c>
    </row>
    <row r="510" spans="2:25" x14ac:dyDescent="0.25">
      <c r="B510" s="26">
        <f>IF('Training Data'!A507="M",1,0)</f>
        <v>1</v>
      </c>
      <c r="C510" s="22">
        <f>IF('Training Data'!A507="F",1,0)</f>
        <v>0</v>
      </c>
      <c r="D510" s="26">
        <f>IF('Training Data'!$B507="H",1,0)</f>
        <v>0</v>
      </c>
      <c r="E510" s="22">
        <f>IF('Training Data'!$B507="A",1,0)</f>
        <v>1</v>
      </c>
      <c r="F510" s="37">
        <v>0</v>
      </c>
      <c r="G510" s="37">
        <v>0</v>
      </c>
      <c r="H510" s="37">
        <v>1</v>
      </c>
      <c r="I510" s="37">
        <v>0</v>
      </c>
      <c r="J510" s="37">
        <v>0</v>
      </c>
      <c r="K510" s="37">
        <v>0</v>
      </c>
      <c r="L510" s="37">
        <v>0</v>
      </c>
      <c r="M510" s="37">
        <v>0</v>
      </c>
      <c r="N510" s="37">
        <v>0</v>
      </c>
      <c r="O510" s="37">
        <v>0</v>
      </c>
      <c r="P510" s="37">
        <v>0</v>
      </c>
      <c r="Q510" s="37">
        <v>0</v>
      </c>
      <c r="R510" s="37">
        <v>1</v>
      </c>
      <c r="S510" s="37">
        <v>0</v>
      </c>
      <c r="T510" s="22">
        <v>1</v>
      </c>
      <c r="U510" s="24">
        <v>1</v>
      </c>
      <c r="V510" s="76">
        <v>0</v>
      </c>
      <c r="W510" s="71">
        <f t="shared" si="21"/>
        <v>0.47625815638598157</v>
      </c>
      <c r="X510" s="68">
        <f t="shared" si="22"/>
        <v>0.61686390444783623</v>
      </c>
      <c r="Y510" s="109">
        <f t="shared" si="23"/>
        <v>-0.95936501205283675</v>
      </c>
    </row>
    <row r="511" spans="2:25" x14ac:dyDescent="0.25">
      <c r="B511" s="26">
        <f>IF('Training Data'!A508="M",1,0)</f>
        <v>1</v>
      </c>
      <c r="C511" s="22">
        <f>IF('Training Data'!A508="F",1,0)</f>
        <v>0</v>
      </c>
      <c r="D511" s="26">
        <f>IF('Training Data'!$B508="H",1,0)</f>
        <v>1</v>
      </c>
      <c r="E511" s="22">
        <f>IF('Training Data'!$B508="A",1,0)</f>
        <v>0</v>
      </c>
      <c r="F511" s="37">
        <v>0</v>
      </c>
      <c r="G511" s="37">
        <v>0</v>
      </c>
      <c r="H511" s="37">
        <v>0</v>
      </c>
      <c r="I511" s="37">
        <v>0</v>
      </c>
      <c r="J511" s="37">
        <v>0</v>
      </c>
      <c r="K511" s="37">
        <v>0</v>
      </c>
      <c r="L511" s="37">
        <v>0</v>
      </c>
      <c r="M511" s="37">
        <v>0</v>
      </c>
      <c r="N511" s="37">
        <v>0</v>
      </c>
      <c r="O511" s="37">
        <v>0</v>
      </c>
      <c r="P511" s="37">
        <v>0</v>
      </c>
      <c r="Q511" s="37">
        <v>0</v>
      </c>
      <c r="R511" s="37">
        <v>0</v>
      </c>
      <c r="S511" s="37">
        <v>0</v>
      </c>
      <c r="T511" s="22">
        <v>0</v>
      </c>
      <c r="U511" s="24">
        <v>1</v>
      </c>
      <c r="V511" s="76">
        <v>0</v>
      </c>
      <c r="W511" s="71">
        <f t="shared" si="21"/>
        <v>-0.99751860137824089</v>
      </c>
      <c r="X511" s="68">
        <f t="shared" si="22"/>
        <v>0.26942957358099334</v>
      </c>
      <c r="Y511" s="109">
        <f t="shared" si="23"/>
        <v>-0.3139296439250287</v>
      </c>
    </row>
    <row r="512" spans="2:25" x14ac:dyDescent="0.25">
      <c r="B512" s="26">
        <f>IF('Training Data'!A509="M",1,0)</f>
        <v>1</v>
      </c>
      <c r="C512" s="22">
        <f>IF('Training Data'!A509="F",1,0)</f>
        <v>0</v>
      </c>
      <c r="D512" s="26">
        <f>IF('Training Data'!$B509="H",1,0)</f>
        <v>0</v>
      </c>
      <c r="E512" s="22">
        <f>IF('Training Data'!$B509="A",1,0)</f>
        <v>1</v>
      </c>
      <c r="F512" s="37">
        <v>0</v>
      </c>
      <c r="G512" s="37">
        <v>1</v>
      </c>
      <c r="H512" s="37">
        <v>0</v>
      </c>
      <c r="I512" s="37">
        <v>0</v>
      </c>
      <c r="J512" s="37">
        <v>0</v>
      </c>
      <c r="K512" s="37">
        <v>0</v>
      </c>
      <c r="L512" s="37">
        <v>0</v>
      </c>
      <c r="M512" s="37">
        <v>0</v>
      </c>
      <c r="N512" s="37">
        <v>0</v>
      </c>
      <c r="O512" s="37">
        <v>0</v>
      </c>
      <c r="P512" s="37">
        <v>0</v>
      </c>
      <c r="Q512" s="37">
        <v>0</v>
      </c>
      <c r="R512" s="37">
        <v>0</v>
      </c>
      <c r="S512" s="37">
        <v>0</v>
      </c>
      <c r="T512" s="22">
        <v>0</v>
      </c>
      <c r="U512" s="24">
        <v>1</v>
      </c>
      <c r="V512" s="76">
        <v>0</v>
      </c>
      <c r="W512" s="71">
        <f t="shared" si="21"/>
        <v>-3.1457109147820086</v>
      </c>
      <c r="X512" s="68">
        <f t="shared" si="22"/>
        <v>4.1260613145541684E-2</v>
      </c>
      <c r="Y512" s="109">
        <f t="shared" si="23"/>
        <v>-4.2135996135648557E-2</v>
      </c>
    </row>
    <row r="513" spans="2:25" x14ac:dyDescent="0.25">
      <c r="B513" s="26">
        <f>IF('Training Data'!A510="M",1,0)</f>
        <v>0</v>
      </c>
      <c r="C513" s="22">
        <f>IF('Training Data'!A510="F",1,0)</f>
        <v>1</v>
      </c>
      <c r="D513" s="26">
        <f>IF('Training Data'!$B510="H",1,0)</f>
        <v>0</v>
      </c>
      <c r="E513" s="22">
        <f>IF('Training Data'!$B510="A",1,0)</f>
        <v>1</v>
      </c>
      <c r="F513" s="37">
        <v>0</v>
      </c>
      <c r="G513" s="37">
        <v>0</v>
      </c>
      <c r="H513" s="37">
        <v>0</v>
      </c>
      <c r="I513" s="37">
        <v>0</v>
      </c>
      <c r="J513" s="37">
        <v>0</v>
      </c>
      <c r="K513" s="37">
        <v>0</v>
      </c>
      <c r="L513" s="37">
        <v>0</v>
      </c>
      <c r="M513" s="37">
        <v>0</v>
      </c>
      <c r="N513" s="37">
        <v>0</v>
      </c>
      <c r="O513" s="37">
        <v>0</v>
      </c>
      <c r="P513" s="37">
        <v>0</v>
      </c>
      <c r="Q513" s="37">
        <v>0</v>
      </c>
      <c r="R513" s="37">
        <v>0</v>
      </c>
      <c r="S513" s="37">
        <v>0</v>
      </c>
      <c r="T513" s="22">
        <v>0</v>
      </c>
      <c r="U513" s="24">
        <v>1</v>
      </c>
      <c r="V513" s="76">
        <v>0</v>
      </c>
      <c r="W513" s="71">
        <f t="shared" si="21"/>
        <v>-0.40773805009632147</v>
      </c>
      <c r="X513" s="68">
        <f t="shared" si="22"/>
        <v>0.39945461811977878</v>
      </c>
      <c r="Y513" s="109">
        <f t="shared" si="23"/>
        <v>-0.50991706682850335</v>
      </c>
    </row>
    <row r="514" spans="2:25" x14ac:dyDescent="0.25">
      <c r="B514" s="26">
        <f>IF('Training Data'!A511="M",1,0)</f>
        <v>1</v>
      </c>
      <c r="C514" s="22">
        <f>IF('Training Data'!A511="F",1,0)</f>
        <v>0</v>
      </c>
      <c r="D514" s="26">
        <f>IF('Training Data'!$B511="H",1,0)</f>
        <v>1</v>
      </c>
      <c r="E514" s="22">
        <f>IF('Training Data'!$B511="A",1,0)</f>
        <v>0</v>
      </c>
      <c r="F514" s="37">
        <v>0</v>
      </c>
      <c r="G514" s="37">
        <v>0</v>
      </c>
      <c r="H514" s="37">
        <v>0</v>
      </c>
      <c r="I514" s="37">
        <v>0</v>
      </c>
      <c r="J514" s="37">
        <v>0</v>
      </c>
      <c r="K514" s="37">
        <v>0</v>
      </c>
      <c r="L514" s="37">
        <v>0</v>
      </c>
      <c r="M514" s="37">
        <v>0</v>
      </c>
      <c r="N514" s="37">
        <v>0</v>
      </c>
      <c r="O514" s="37">
        <v>0</v>
      </c>
      <c r="P514" s="37">
        <v>0</v>
      </c>
      <c r="Q514" s="37">
        <v>0</v>
      </c>
      <c r="R514" s="37">
        <v>0</v>
      </c>
      <c r="S514" s="37">
        <v>0</v>
      </c>
      <c r="T514" s="22">
        <v>0</v>
      </c>
      <c r="U514" s="24">
        <v>1</v>
      </c>
      <c r="V514" s="76">
        <v>0</v>
      </c>
      <c r="W514" s="71">
        <f t="shared" si="21"/>
        <v>-0.99751860137824089</v>
      </c>
      <c r="X514" s="68">
        <f t="shared" si="22"/>
        <v>0.26942957358099334</v>
      </c>
      <c r="Y514" s="109">
        <f t="shared" si="23"/>
        <v>-0.3139296439250287</v>
      </c>
    </row>
    <row r="515" spans="2:25" x14ac:dyDescent="0.25">
      <c r="B515" s="26">
        <f>IF('Training Data'!A512="M",1,0)</f>
        <v>0</v>
      </c>
      <c r="C515" s="22">
        <f>IF('Training Data'!A512="F",1,0)</f>
        <v>1</v>
      </c>
      <c r="D515" s="26">
        <f>IF('Training Data'!$B512="H",1,0)</f>
        <v>0</v>
      </c>
      <c r="E515" s="22">
        <f>IF('Training Data'!$B512="A",1,0)</f>
        <v>1</v>
      </c>
      <c r="F515" s="37">
        <v>0</v>
      </c>
      <c r="G515" s="37">
        <v>1</v>
      </c>
      <c r="H515" s="37">
        <v>0</v>
      </c>
      <c r="I515" s="37">
        <v>0</v>
      </c>
      <c r="J515" s="37">
        <v>0</v>
      </c>
      <c r="K515" s="37">
        <v>0</v>
      </c>
      <c r="L515" s="37">
        <v>0</v>
      </c>
      <c r="M515" s="37">
        <v>0</v>
      </c>
      <c r="N515" s="37">
        <v>0</v>
      </c>
      <c r="O515" s="37">
        <v>0</v>
      </c>
      <c r="P515" s="37">
        <v>0</v>
      </c>
      <c r="Q515" s="37">
        <v>0</v>
      </c>
      <c r="R515" s="37">
        <v>0</v>
      </c>
      <c r="S515" s="37">
        <v>0</v>
      </c>
      <c r="T515" s="22">
        <v>1</v>
      </c>
      <c r="U515" s="24">
        <v>1</v>
      </c>
      <c r="V515" s="76">
        <v>0</v>
      </c>
      <c r="W515" s="71">
        <f t="shared" si="21"/>
        <v>-0.61240228979019573</v>
      </c>
      <c r="X515" s="68">
        <f t="shared" si="22"/>
        <v>0.35151139809114418</v>
      </c>
      <c r="Y515" s="109">
        <f t="shared" si="23"/>
        <v>-0.43311085146513312</v>
      </c>
    </row>
    <row r="516" spans="2:25" x14ac:dyDescent="0.25">
      <c r="B516" s="26">
        <f>IF('Training Data'!A513="M",1,0)</f>
        <v>1</v>
      </c>
      <c r="C516" s="22">
        <f>IF('Training Data'!A513="F",1,0)</f>
        <v>0</v>
      </c>
      <c r="D516" s="26">
        <f>IF('Training Data'!$B513="H",1,0)</f>
        <v>1</v>
      </c>
      <c r="E516" s="22">
        <f>IF('Training Data'!$B513="A",1,0)</f>
        <v>0</v>
      </c>
      <c r="F516" s="37">
        <v>0</v>
      </c>
      <c r="G516" s="37">
        <v>0</v>
      </c>
      <c r="H516" s="37">
        <v>0</v>
      </c>
      <c r="I516" s="37">
        <v>0</v>
      </c>
      <c r="J516" s="37">
        <v>0</v>
      </c>
      <c r="K516" s="37">
        <v>0</v>
      </c>
      <c r="L516" s="37">
        <v>0</v>
      </c>
      <c r="M516" s="37">
        <v>0</v>
      </c>
      <c r="N516" s="37">
        <v>0</v>
      </c>
      <c r="O516" s="37">
        <v>0</v>
      </c>
      <c r="P516" s="37">
        <v>0</v>
      </c>
      <c r="Q516" s="37">
        <v>0</v>
      </c>
      <c r="R516" s="37">
        <v>0</v>
      </c>
      <c r="S516" s="37">
        <v>0</v>
      </c>
      <c r="T516" s="22">
        <v>0</v>
      </c>
      <c r="U516" s="24">
        <v>1</v>
      </c>
      <c r="V516" s="76">
        <v>0</v>
      </c>
      <c r="W516" s="71">
        <f t="shared" si="21"/>
        <v>-0.99751860137824089</v>
      </c>
      <c r="X516" s="68">
        <f t="shared" si="22"/>
        <v>0.26942957358099334</v>
      </c>
      <c r="Y516" s="109">
        <f t="shared" si="23"/>
        <v>-0.3139296439250287</v>
      </c>
    </row>
    <row r="517" spans="2:25" x14ac:dyDescent="0.25">
      <c r="B517" s="26">
        <f>IF('Training Data'!A514="M",1,0)</f>
        <v>1</v>
      </c>
      <c r="C517" s="22">
        <f>IF('Training Data'!A514="F",1,0)</f>
        <v>0</v>
      </c>
      <c r="D517" s="26">
        <f>IF('Training Data'!$B514="H",1,0)</f>
        <v>1</v>
      </c>
      <c r="E517" s="22">
        <f>IF('Training Data'!$B514="A",1,0)</f>
        <v>0</v>
      </c>
      <c r="F517" s="37">
        <v>0</v>
      </c>
      <c r="G517" s="37">
        <v>0</v>
      </c>
      <c r="H517" s="37">
        <v>0</v>
      </c>
      <c r="I517" s="37">
        <v>0</v>
      </c>
      <c r="J517" s="37">
        <v>0</v>
      </c>
      <c r="K517" s="37">
        <v>0</v>
      </c>
      <c r="L517" s="37">
        <v>0</v>
      </c>
      <c r="M517" s="37">
        <v>0</v>
      </c>
      <c r="N517" s="37">
        <v>0</v>
      </c>
      <c r="O517" s="37">
        <v>0</v>
      </c>
      <c r="P517" s="37">
        <v>1</v>
      </c>
      <c r="Q517" s="37">
        <v>0</v>
      </c>
      <c r="R517" s="37">
        <v>0</v>
      </c>
      <c r="S517" s="37">
        <v>0</v>
      </c>
      <c r="T517" s="22">
        <v>0</v>
      </c>
      <c r="U517" s="24">
        <v>1</v>
      </c>
      <c r="V517" s="76">
        <v>0</v>
      </c>
      <c r="W517" s="71">
        <f t="shared" ref="W517:W580" si="24">SUMPRODUCT($B$2:$U$2,B517:U517)</f>
        <v>-2.4520025917296122</v>
      </c>
      <c r="X517" s="68">
        <f t="shared" si="22"/>
        <v>7.9292226807120475E-2</v>
      </c>
      <c r="Y517" s="109">
        <f t="shared" si="23"/>
        <v>-8.2612586025073736E-2</v>
      </c>
    </row>
    <row r="518" spans="2:25" x14ac:dyDescent="0.25">
      <c r="B518" s="26">
        <f>IF('Training Data'!A515="M",1,0)</f>
        <v>1</v>
      </c>
      <c r="C518" s="22">
        <f>IF('Training Data'!A515="F",1,0)</f>
        <v>0</v>
      </c>
      <c r="D518" s="26">
        <f>IF('Training Data'!$B515="H",1,0)</f>
        <v>1</v>
      </c>
      <c r="E518" s="22">
        <f>IF('Training Data'!$B515="A",1,0)</f>
        <v>0</v>
      </c>
      <c r="F518" s="37">
        <v>0</v>
      </c>
      <c r="G518" s="37">
        <v>0</v>
      </c>
      <c r="H518" s="37">
        <v>0</v>
      </c>
      <c r="I518" s="37">
        <v>0</v>
      </c>
      <c r="J518" s="37">
        <v>0</v>
      </c>
      <c r="K518" s="37">
        <v>0</v>
      </c>
      <c r="L518" s="37">
        <v>0</v>
      </c>
      <c r="M518" s="37">
        <v>0</v>
      </c>
      <c r="N518" s="37">
        <v>0</v>
      </c>
      <c r="O518" s="37">
        <v>0</v>
      </c>
      <c r="P518" s="37">
        <v>0</v>
      </c>
      <c r="Q518" s="37">
        <v>0</v>
      </c>
      <c r="R518" s="37">
        <v>0</v>
      </c>
      <c r="S518" s="37">
        <v>1</v>
      </c>
      <c r="T518" s="22">
        <v>0</v>
      </c>
      <c r="U518" s="24">
        <v>1</v>
      </c>
      <c r="V518" s="76">
        <v>0</v>
      </c>
      <c r="W518" s="71">
        <f t="shared" si="24"/>
        <v>-2.5796787483845836</v>
      </c>
      <c r="X518" s="68">
        <f t="shared" ref="X518:X581" si="25">EXP(W518)/(1+EXP(W518))</f>
        <v>7.04577678730193E-2</v>
      </c>
      <c r="Y518" s="109">
        <f t="shared" ref="Y518:Y581" si="26">IFERROR(V518*LN(X518)+(1-V518)*LN(1-X518),0)</f>
        <v>-7.3063037535974817E-2</v>
      </c>
    </row>
    <row r="519" spans="2:25" x14ac:dyDescent="0.25">
      <c r="B519" s="26">
        <f>IF('Training Data'!A516="M",1,0)</f>
        <v>1</v>
      </c>
      <c r="C519" s="22">
        <f>IF('Training Data'!A516="F",1,0)</f>
        <v>0</v>
      </c>
      <c r="D519" s="26">
        <f>IF('Training Data'!$B516="H",1,0)</f>
        <v>1</v>
      </c>
      <c r="E519" s="22">
        <f>IF('Training Data'!$B516="A",1,0)</f>
        <v>0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37">
        <v>0</v>
      </c>
      <c r="L519" s="37">
        <v>0</v>
      </c>
      <c r="M519" s="37">
        <v>0</v>
      </c>
      <c r="N519" s="37">
        <v>0</v>
      </c>
      <c r="O519" s="37">
        <v>0</v>
      </c>
      <c r="P519" s="37">
        <v>0</v>
      </c>
      <c r="Q519" s="37">
        <v>0</v>
      </c>
      <c r="R519" s="37">
        <v>0</v>
      </c>
      <c r="S519" s="37">
        <v>0</v>
      </c>
      <c r="T519" s="22">
        <v>0</v>
      </c>
      <c r="U519" s="24">
        <v>1</v>
      </c>
      <c r="V519" s="76">
        <v>0</v>
      </c>
      <c r="W519" s="71">
        <f t="shared" si="24"/>
        <v>-0.99751860137824089</v>
      </c>
      <c r="X519" s="68">
        <f t="shared" si="25"/>
        <v>0.26942957358099334</v>
      </c>
      <c r="Y519" s="109">
        <f t="shared" si="26"/>
        <v>-0.3139296439250287</v>
      </c>
    </row>
    <row r="520" spans="2:25" x14ac:dyDescent="0.25">
      <c r="B520" s="26">
        <f>IF('Training Data'!A517="M",1,0)</f>
        <v>1</v>
      </c>
      <c r="C520" s="22">
        <f>IF('Training Data'!A517="F",1,0)</f>
        <v>0</v>
      </c>
      <c r="D520" s="26">
        <f>IF('Training Data'!$B517="H",1,0)</f>
        <v>1</v>
      </c>
      <c r="E520" s="22">
        <f>IF('Training Data'!$B517="A",1,0)</f>
        <v>0</v>
      </c>
      <c r="F520" s="37">
        <v>0</v>
      </c>
      <c r="G520" s="37">
        <v>0</v>
      </c>
      <c r="H520" s="37">
        <v>1</v>
      </c>
      <c r="I520" s="37">
        <v>0</v>
      </c>
      <c r="J520" s="37">
        <v>0</v>
      </c>
      <c r="K520" s="37">
        <v>0</v>
      </c>
      <c r="L520" s="37">
        <v>0</v>
      </c>
      <c r="M520" s="37">
        <v>1</v>
      </c>
      <c r="N520" s="37">
        <v>0</v>
      </c>
      <c r="O520" s="37">
        <v>0</v>
      </c>
      <c r="P520" s="37">
        <v>0</v>
      </c>
      <c r="Q520" s="37">
        <v>0</v>
      </c>
      <c r="R520" s="37">
        <v>0</v>
      </c>
      <c r="S520" s="37">
        <v>0</v>
      </c>
      <c r="T520" s="22">
        <v>0</v>
      </c>
      <c r="U520" s="24">
        <v>1</v>
      </c>
      <c r="V520" s="76">
        <v>0</v>
      </c>
      <c r="W520" s="71">
        <f t="shared" si="24"/>
        <v>-1.1540841798844006</v>
      </c>
      <c r="X520" s="68">
        <f t="shared" si="25"/>
        <v>0.23974388178196551</v>
      </c>
      <c r="Y520" s="109">
        <f t="shared" si="26"/>
        <v>-0.27409990481740748</v>
      </c>
    </row>
    <row r="521" spans="2:25" x14ac:dyDescent="0.25">
      <c r="B521" s="26">
        <f>IF('Training Data'!A518="M",1,0)</f>
        <v>0</v>
      </c>
      <c r="C521" s="22">
        <f>IF('Training Data'!A518="F",1,0)</f>
        <v>1</v>
      </c>
      <c r="D521" s="26">
        <f>IF('Training Data'!$B518="H",1,0)</f>
        <v>1</v>
      </c>
      <c r="E521" s="22">
        <f>IF('Training Data'!$B518="A",1,0)</f>
        <v>0</v>
      </c>
      <c r="F521" s="37">
        <v>0</v>
      </c>
      <c r="G521" s="37">
        <v>0</v>
      </c>
      <c r="H521" s="37">
        <v>0</v>
      </c>
      <c r="I521" s="37">
        <v>0</v>
      </c>
      <c r="J521" s="37">
        <v>0</v>
      </c>
      <c r="K521" s="37">
        <v>0</v>
      </c>
      <c r="L521" s="37">
        <v>0</v>
      </c>
      <c r="M521" s="37">
        <v>0</v>
      </c>
      <c r="N521" s="37">
        <v>0</v>
      </c>
      <c r="O521" s="37">
        <v>0</v>
      </c>
      <c r="P521" s="37">
        <v>0</v>
      </c>
      <c r="Q521" s="37">
        <v>0</v>
      </c>
      <c r="R521" s="37">
        <v>0</v>
      </c>
      <c r="S521" s="37">
        <v>1</v>
      </c>
      <c r="T521" s="22">
        <v>0</v>
      </c>
      <c r="U521" s="24">
        <v>1</v>
      </c>
      <c r="V521" s="76">
        <v>0</v>
      </c>
      <c r="W521" s="71">
        <f t="shared" si="24"/>
        <v>-2.1605408848998864</v>
      </c>
      <c r="X521" s="68">
        <f t="shared" si="25"/>
        <v>0.1033503174249823</v>
      </c>
      <c r="Y521" s="109">
        <f t="shared" si="26"/>
        <v>-0.10909003659990321</v>
      </c>
    </row>
    <row r="522" spans="2:25" x14ac:dyDescent="0.25">
      <c r="B522" s="26">
        <f>IF('Training Data'!A519="M",1,0)</f>
        <v>0</v>
      </c>
      <c r="C522" s="22">
        <f>IF('Training Data'!A519="F",1,0)</f>
        <v>1</v>
      </c>
      <c r="D522" s="26">
        <f>IF('Training Data'!$B519="H",1,0)</f>
        <v>0</v>
      </c>
      <c r="E522" s="22">
        <f>IF('Training Data'!$B519="A",1,0)</f>
        <v>0</v>
      </c>
      <c r="F522" s="37">
        <v>0</v>
      </c>
      <c r="G522" s="37">
        <v>1</v>
      </c>
      <c r="H522" s="37">
        <v>1</v>
      </c>
      <c r="I522" s="37">
        <v>0</v>
      </c>
      <c r="J522" s="37">
        <v>0</v>
      </c>
      <c r="K522" s="37">
        <v>0</v>
      </c>
      <c r="L522" s="37">
        <v>0</v>
      </c>
      <c r="M522" s="37">
        <v>0</v>
      </c>
      <c r="N522" s="37">
        <v>0</v>
      </c>
      <c r="O522" s="37">
        <v>0</v>
      </c>
      <c r="P522" s="37">
        <v>1</v>
      </c>
      <c r="Q522" s="37">
        <v>0</v>
      </c>
      <c r="R522" s="37">
        <v>0</v>
      </c>
      <c r="S522" s="37">
        <v>0</v>
      </c>
      <c r="T522" s="22">
        <v>0</v>
      </c>
      <c r="U522" s="24">
        <v>1</v>
      </c>
      <c r="V522" s="76">
        <v>0</v>
      </c>
      <c r="W522" s="71">
        <f t="shared" si="24"/>
        <v>-5.8262647745440255</v>
      </c>
      <c r="X522" s="68">
        <f t="shared" si="25"/>
        <v>2.9404004293592753E-3</v>
      </c>
      <c r="Y522" s="109">
        <f t="shared" si="26"/>
        <v>-2.9447318996235925E-3</v>
      </c>
    </row>
    <row r="523" spans="2:25" x14ac:dyDescent="0.25">
      <c r="B523" s="26">
        <f>IF('Training Data'!A520="M",1,0)</f>
        <v>0</v>
      </c>
      <c r="C523" s="22">
        <f>IF('Training Data'!A520="F",1,0)</f>
        <v>1</v>
      </c>
      <c r="D523" s="26">
        <f>IF('Training Data'!$B520="H",1,0)</f>
        <v>0</v>
      </c>
      <c r="E523" s="22">
        <f>IF('Training Data'!$B520="A",1,0)</f>
        <v>1</v>
      </c>
      <c r="F523" s="37">
        <v>0</v>
      </c>
      <c r="G523" s="37">
        <v>0</v>
      </c>
      <c r="H523" s="37">
        <v>0</v>
      </c>
      <c r="I523" s="37">
        <v>0</v>
      </c>
      <c r="J523" s="37">
        <v>0</v>
      </c>
      <c r="K523" s="37">
        <v>0</v>
      </c>
      <c r="L523" s="37">
        <v>0</v>
      </c>
      <c r="M523" s="37">
        <v>0</v>
      </c>
      <c r="N523" s="37">
        <v>0</v>
      </c>
      <c r="O523" s="37">
        <v>0</v>
      </c>
      <c r="P523" s="37">
        <v>0</v>
      </c>
      <c r="Q523" s="37">
        <v>0</v>
      </c>
      <c r="R523" s="37">
        <v>0</v>
      </c>
      <c r="S523" s="37">
        <v>0</v>
      </c>
      <c r="T523" s="22">
        <v>0</v>
      </c>
      <c r="U523" s="24">
        <v>1</v>
      </c>
      <c r="V523" s="76">
        <v>0</v>
      </c>
      <c r="W523" s="71">
        <f t="shared" si="24"/>
        <v>-0.40773805009632147</v>
      </c>
      <c r="X523" s="68">
        <f t="shared" si="25"/>
        <v>0.39945461811977878</v>
      </c>
      <c r="Y523" s="109">
        <f t="shared" si="26"/>
        <v>-0.50991706682850335</v>
      </c>
    </row>
    <row r="524" spans="2:25" x14ac:dyDescent="0.25">
      <c r="B524" s="26">
        <f>IF('Training Data'!A521="M",1,0)</f>
        <v>1</v>
      </c>
      <c r="C524" s="22">
        <f>IF('Training Data'!A521="F",1,0)</f>
        <v>0</v>
      </c>
      <c r="D524" s="26">
        <f>IF('Training Data'!$B521="H",1,0)</f>
        <v>1</v>
      </c>
      <c r="E524" s="22">
        <f>IF('Training Data'!$B521="A",1,0)</f>
        <v>0</v>
      </c>
      <c r="F524" s="37">
        <v>0</v>
      </c>
      <c r="G524" s="37">
        <v>0</v>
      </c>
      <c r="H524" s="37">
        <v>1</v>
      </c>
      <c r="I524" s="37">
        <v>0</v>
      </c>
      <c r="J524" s="37">
        <v>0</v>
      </c>
      <c r="K524" s="37">
        <v>0</v>
      </c>
      <c r="L524" s="37">
        <v>0</v>
      </c>
      <c r="M524" s="37">
        <v>0</v>
      </c>
      <c r="N524" s="37">
        <v>0</v>
      </c>
      <c r="O524" s="37">
        <v>0</v>
      </c>
      <c r="P524" s="37">
        <v>0</v>
      </c>
      <c r="Q524" s="37">
        <v>0</v>
      </c>
      <c r="R524" s="37">
        <v>0</v>
      </c>
      <c r="S524" s="37">
        <v>1</v>
      </c>
      <c r="T524" s="22">
        <v>0</v>
      </c>
      <c r="U524" s="24">
        <v>1</v>
      </c>
      <c r="V524" s="76">
        <v>0</v>
      </c>
      <c r="W524" s="71">
        <f t="shared" si="24"/>
        <v>-4.6949459176129054</v>
      </c>
      <c r="X524" s="68">
        <f t="shared" si="25"/>
        <v>9.0585542202067399E-3</v>
      </c>
      <c r="Y524" s="109">
        <f t="shared" si="26"/>
        <v>-9.0998323919493033E-3</v>
      </c>
    </row>
    <row r="525" spans="2:25" x14ac:dyDescent="0.25">
      <c r="B525" s="26">
        <f>IF('Training Data'!A522="M",1,0)</f>
        <v>0</v>
      </c>
      <c r="C525" s="22">
        <f>IF('Training Data'!A522="F",1,0)</f>
        <v>1</v>
      </c>
      <c r="D525" s="26">
        <f>IF('Training Data'!$B522="H",1,0)</f>
        <v>1</v>
      </c>
      <c r="E525" s="22">
        <f>IF('Training Data'!$B522="A",1,0)</f>
        <v>0</v>
      </c>
      <c r="F525" s="37">
        <v>0</v>
      </c>
      <c r="G525" s="37">
        <v>0</v>
      </c>
      <c r="H525" s="37">
        <v>0</v>
      </c>
      <c r="I525" s="37">
        <v>0</v>
      </c>
      <c r="J525" s="37">
        <v>0</v>
      </c>
      <c r="K525" s="37">
        <v>0</v>
      </c>
      <c r="L525" s="37">
        <v>0</v>
      </c>
      <c r="M525" s="37">
        <v>0</v>
      </c>
      <c r="N525" s="37">
        <v>0</v>
      </c>
      <c r="O525" s="37">
        <v>0</v>
      </c>
      <c r="P525" s="37">
        <v>0</v>
      </c>
      <c r="Q525" s="37">
        <v>0</v>
      </c>
      <c r="R525" s="37">
        <v>0</v>
      </c>
      <c r="S525" s="37">
        <v>0</v>
      </c>
      <c r="T525" s="22">
        <v>0</v>
      </c>
      <c r="U525" s="24">
        <v>1</v>
      </c>
      <c r="V525" s="76">
        <v>0</v>
      </c>
      <c r="W525" s="71">
        <f t="shared" si="24"/>
        <v>-0.57838073789354372</v>
      </c>
      <c r="X525" s="68">
        <f t="shared" si="25"/>
        <v>0.35930527090202441</v>
      </c>
      <c r="Y525" s="109">
        <f t="shared" si="26"/>
        <v>-0.44520217715736682</v>
      </c>
    </row>
    <row r="526" spans="2:25" x14ac:dyDescent="0.25">
      <c r="B526" s="26">
        <f>IF('Training Data'!A523="M",1,0)</f>
        <v>0</v>
      </c>
      <c r="C526" s="22">
        <f>IF('Training Data'!A523="F",1,0)</f>
        <v>1</v>
      </c>
      <c r="D526" s="26">
        <f>IF('Training Data'!$B523="H",1,0)</f>
        <v>0</v>
      </c>
      <c r="E526" s="22">
        <f>IF('Training Data'!$B523="A",1,0)</f>
        <v>1</v>
      </c>
      <c r="F526" s="37">
        <v>0</v>
      </c>
      <c r="G526" s="37">
        <v>1</v>
      </c>
      <c r="H526" s="37">
        <v>0</v>
      </c>
      <c r="I526" s="37">
        <v>0</v>
      </c>
      <c r="J526" s="37">
        <v>0</v>
      </c>
      <c r="K526" s="37">
        <v>0</v>
      </c>
      <c r="L526" s="37">
        <v>0</v>
      </c>
      <c r="M526" s="37">
        <v>0</v>
      </c>
      <c r="N526" s="37">
        <v>0</v>
      </c>
      <c r="O526" s="37">
        <v>0</v>
      </c>
      <c r="P526" s="37">
        <v>0</v>
      </c>
      <c r="Q526" s="37">
        <v>0</v>
      </c>
      <c r="R526" s="37">
        <v>0</v>
      </c>
      <c r="S526" s="37">
        <v>0</v>
      </c>
      <c r="T526" s="22">
        <v>0</v>
      </c>
      <c r="U526" s="24">
        <v>1</v>
      </c>
      <c r="V526" s="76">
        <v>0</v>
      </c>
      <c r="W526" s="71">
        <f t="shared" si="24"/>
        <v>-2.7265730512973114</v>
      </c>
      <c r="X526" s="68">
        <f t="shared" si="25"/>
        <v>6.14234317633E-2</v>
      </c>
      <c r="Y526" s="109">
        <f t="shared" si="26"/>
        <v>-6.3390840522509151E-2</v>
      </c>
    </row>
    <row r="527" spans="2:25" x14ac:dyDescent="0.25">
      <c r="B527" s="26">
        <f>IF('Training Data'!A524="M",1,0)</f>
        <v>1</v>
      </c>
      <c r="C527" s="22">
        <f>IF('Training Data'!A524="F",1,0)</f>
        <v>0</v>
      </c>
      <c r="D527" s="26">
        <f>IF('Training Data'!$B524="H",1,0)</f>
        <v>0</v>
      </c>
      <c r="E527" s="22">
        <f>IF('Training Data'!$B524="A",1,0)</f>
        <v>1</v>
      </c>
      <c r="F527" s="37">
        <v>0</v>
      </c>
      <c r="G527" s="37">
        <v>0</v>
      </c>
      <c r="H527" s="37">
        <v>1</v>
      </c>
      <c r="I527" s="37">
        <v>0</v>
      </c>
      <c r="J527" s="37">
        <v>0</v>
      </c>
      <c r="K527" s="37">
        <v>0</v>
      </c>
      <c r="L527" s="37">
        <v>0</v>
      </c>
      <c r="M527" s="37">
        <v>0</v>
      </c>
      <c r="N527" s="37">
        <v>0</v>
      </c>
      <c r="O527" s="37">
        <v>0</v>
      </c>
      <c r="P527" s="37">
        <v>0</v>
      </c>
      <c r="Q527" s="37">
        <v>0</v>
      </c>
      <c r="R527" s="37">
        <v>0</v>
      </c>
      <c r="S527" s="37">
        <v>0</v>
      </c>
      <c r="T527" s="22">
        <v>0</v>
      </c>
      <c r="U527" s="24">
        <v>1</v>
      </c>
      <c r="V527" s="76">
        <v>0</v>
      </c>
      <c r="W527" s="71">
        <f t="shared" si="24"/>
        <v>-2.94214308280934</v>
      </c>
      <c r="X527" s="68">
        <f t="shared" si="25"/>
        <v>5.0109167816105131E-2</v>
      </c>
      <c r="Y527" s="109">
        <f t="shared" si="26"/>
        <v>-5.1408214481248486E-2</v>
      </c>
    </row>
    <row r="528" spans="2:25" x14ac:dyDescent="0.25">
      <c r="B528" s="26">
        <f>IF('Training Data'!A525="M",1,0)</f>
        <v>0</v>
      </c>
      <c r="C528" s="22">
        <f>IF('Training Data'!A525="F",1,0)</f>
        <v>1</v>
      </c>
      <c r="D528" s="26">
        <f>IF('Training Data'!$B525="H",1,0)</f>
        <v>1</v>
      </c>
      <c r="E528" s="22">
        <f>IF('Training Data'!$B525="A",1,0)</f>
        <v>0</v>
      </c>
      <c r="F528" s="37">
        <v>0</v>
      </c>
      <c r="G528" s="37">
        <v>0</v>
      </c>
      <c r="H528" s="37">
        <v>0</v>
      </c>
      <c r="I528" s="37">
        <v>0</v>
      </c>
      <c r="J528" s="37">
        <v>0</v>
      </c>
      <c r="K528" s="37">
        <v>0</v>
      </c>
      <c r="L528" s="37">
        <v>0</v>
      </c>
      <c r="M528" s="37">
        <v>0</v>
      </c>
      <c r="N528" s="37">
        <v>0</v>
      </c>
      <c r="O528" s="37">
        <v>0</v>
      </c>
      <c r="P528" s="37">
        <v>0</v>
      </c>
      <c r="Q528" s="37">
        <v>0</v>
      </c>
      <c r="R528" s="37">
        <v>0</v>
      </c>
      <c r="S528" s="37">
        <v>0</v>
      </c>
      <c r="T528" s="22">
        <v>0</v>
      </c>
      <c r="U528" s="24">
        <v>1</v>
      </c>
      <c r="V528" s="76">
        <v>0</v>
      </c>
      <c r="W528" s="71">
        <f t="shared" si="24"/>
        <v>-0.57838073789354372</v>
      </c>
      <c r="X528" s="68">
        <f t="shared" si="25"/>
        <v>0.35930527090202441</v>
      </c>
      <c r="Y528" s="109">
        <f t="shared" si="26"/>
        <v>-0.44520217715736682</v>
      </c>
    </row>
    <row r="529" spans="2:25" x14ac:dyDescent="0.25">
      <c r="B529" s="26">
        <f>IF('Training Data'!A526="M",1,0)</f>
        <v>0</v>
      </c>
      <c r="C529" s="22">
        <f>IF('Training Data'!A526="F",1,0)</f>
        <v>1</v>
      </c>
      <c r="D529" s="26">
        <f>IF('Training Data'!$B526="H",1,0)</f>
        <v>0</v>
      </c>
      <c r="E529" s="22">
        <f>IF('Training Data'!$B526="A",1,0)</f>
        <v>1</v>
      </c>
      <c r="F529" s="37">
        <v>0</v>
      </c>
      <c r="G529" s="37">
        <v>0</v>
      </c>
      <c r="H529" s="37">
        <v>0</v>
      </c>
      <c r="I529" s="37">
        <v>0</v>
      </c>
      <c r="J529" s="37">
        <v>0</v>
      </c>
      <c r="K529" s="37">
        <v>0</v>
      </c>
      <c r="L529" s="37">
        <v>0</v>
      </c>
      <c r="M529" s="37">
        <v>0</v>
      </c>
      <c r="N529" s="37">
        <v>0</v>
      </c>
      <c r="O529" s="37">
        <v>0</v>
      </c>
      <c r="P529" s="37">
        <v>0</v>
      </c>
      <c r="Q529" s="37">
        <v>0</v>
      </c>
      <c r="R529" s="37">
        <v>1</v>
      </c>
      <c r="S529" s="37">
        <v>0</v>
      </c>
      <c r="T529" s="22">
        <v>0</v>
      </c>
      <c r="U529" s="24">
        <v>1</v>
      </c>
      <c r="V529" s="76">
        <v>0</v>
      </c>
      <c r="W529" s="71">
        <f t="shared" si="24"/>
        <v>0.89649242759188441</v>
      </c>
      <c r="X529" s="68">
        <f t="shared" si="25"/>
        <v>0.71022816242215336</v>
      </c>
      <c r="Y529" s="109">
        <f t="shared" si="26"/>
        <v>-1.2386614326381276</v>
      </c>
    </row>
    <row r="530" spans="2:25" x14ac:dyDescent="0.25">
      <c r="B530" s="26">
        <f>IF('Training Data'!A527="M",1,0)</f>
        <v>0</v>
      </c>
      <c r="C530" s="22">
        <f>IF('Training Data'!A527="F",1,0)</f>
        <v>1</v>
      </c>
      <c r="D530" s="26">
        <f>IF('Training Data'!$B527="H",1,0)</f>
        <v>0</v>
      </c>
      <c r="E530" s="22">
        <f>IF('Training Data'!$B527="A",1,0)</f>
        <v>1</v>
      </c>
      <c r="F530" s="37">
        <v>0</v>
      </c>
      <c r="G530" s="37">
        <v>0</v>
      </c>
      <c r="H530" s="37">
        <v>1</v>
      </c>
      <c r="I530" s="37">
        <v>0</v>
      </c>
      <c r="J530" s="37">
        <v>0</v>
      </c>
      <c r="K530" s="37">
        <v>0</v>
      </c>
      <c r="L530" s="37">
        <v>0</v>
      </c>
      <c r="M530" s="37">
        <v>0</v>
      </c>
      <c r="N530" s="37">
        <v>0</v>
      </c>
      <c r="O530" s="37">
        <v>0</v>
      </c>
      <c r="P530" s="37">
        <v>0</v>
      </c>
      <c r="Q530" s="37">
        <v>0</v>
      </c>
      <c r="R530" s="37">
        <v>0</v>
      </c>
      <c r="S530" s="37">
        <v>1</v>
      </c>
      <c r="T530" s="22">
        <v>0</v>
      </c>
      <c r="U530" s="24">
        <v>1</v>
      </c>
      <c r="V530" s="76">
        <v>0</v>
      </c>
      <c r="W530" s="71">
        <f t="shared" si="24"/>
        <v>-4.1051653663309864</v>
      </c>
      <c r="X530" s="68">
        <f t="shared" si="25"/>
        <v>1.6219870427213179E-2</v>
      </c>
      <c r="Y530" s="109">
        <f t="shared" si="26"/>
        <v>-1.6352852453672202E-2</v>
      </c>
    </row>
    <row r="531" spans="2:25" x14ac:dyDescent="0.25">
      <c r="B531" s="26">
        <f>IF('Training Data'!A528="M",1,0)</f>
        <v>0</v>
      </c>
      <c r="C531" s="22">
        <f>IF('Training Data'!A528="F",1,0)</f>
        <v>1</v>
      </c>
      <c r="D531" s="26">
        <f>IF('Training Data'!$B528="H",1,0)</f>
        <v>0</v>
      </c>
      <c r="E531" s="22">
        <f>IF('Training Data'!$B528="A",1,0)</f>
        <v>1</v>
      </c>
      <c r="F531" s="37">
        <v>0</v>
      </c>
      <c r="G531" s="37">
        <v>0</v>
      </c>
      <c r="H531" s="37">
        <v>0</v>
      </c>
      <c r="I531" s="37">
        <v>0</v>
      </c>
      <c r="J531" s="37">
        <v>0</v>
      </c>
      <c r="K531" s="37">
        <v>0</v>
      </c>
      <c r="L531" s="37">
        <v>0</v>
      </c>
      <c r="M531" s="37">
        <v>0</v>
      </c>
      <c r="N531" s="37">
        <v>0</v>
      </c>
      <c r="O531" s="37">
        <v>0</v>
      </c>
      <c r="P531" s="37">
        <v>1</v>
      </c>
      <c r="Q531" s="37">
        <v>0</v>
      </c>
      <c r="R531" s="37">
        <v>0</v>
      </c>
      <c r="S531" s="37">
        <v>1</v>
      </c>
      <c r="T531" s="22">
        <v>0</v>
      </c>
      <c r="U531" s="24">
        <v>1</v>
      </c>
      <c r="V531" s="76">
        <v>0</v>
      </c>
      <c r="W531" s="71">
        <f t="shared" si="24"/>
        <v>-3.4443821874540359</v>
      </c>
      <c r="X531" s="68">
        <f t="shared" si="25"/>
        <v>3.0936836886396226E-2</v>
      </c>
      <c r="Y531" s="109">
        <f t="shared" si="26"/>
        <v>-3.1425485403974593E-2</v>
      </c>
    </row>
    <row r="532" spans="2:25" x14ac:dyDescent="0.25">
      <c r="B532" s="26">
        <f>IF('Training Data'!A529="M",1,0)</f>
        <v>1</v>
      </c>
      <c r="C532" s="22">
        <f>IF('Training Data'!A529="F",1,0)</f>
        <v>0</v>
      </c>
      <c r="D532" s="26">
        <f>IF('Training Data'!$B529="H",1,0)</f>
        <v>0</v>
      </c>
      <c r="E532" s="22">
        <f>IF('Training Data'!$B529="A",1,0)</f>
        <v>1</v>
      </c>
      <c r="F532" s="37">
        <v>0</v>
      </c>
      <c r="G532" s="37">
        <v>0</v>
      </c>
      <c r="H532" s="37">
        <v>0</v>
      </c>
      <c r="I532" s="37">
        <v>0</v>
      </c>
      <c r="J532" s="37">
        <v>0</v>
      </c>
      <c r="K532" s="37">
        <v>0</v>
      </c>
      <c r="L532" s="37">
        <v>0</v>
      </c>
      <c r="M532" s="37">
        <v>0</v>
      </c>
      <c r="N532" s="37">
        <v>0</v>
      </c>
      <c r="O532" s="37">
        <v>0</v>
      </c>
      <c r="P532" s="37">
        <v>0</v>
      </c>
      <c r="Q532" s="37">
        <v>0</v>
      </c>
      <c r="R532" s="37">
        <v>1</v>
      </c>
      <c r="S532" s="37">
        <v>0</v>
      </c>
      <c r="T532" s="22">
        <v>0</v>
      </c>
      <c r="U532" s="24">
        <v>1</v>
      </c>
      <c r="V532" s="76">
        <v>0</v>
      </c>
      <c r="W532" s="71">
        <f t="shared" si="24"/>
        <v>0.47735456410718724</v>
      </c>
      <c r="X532" s="68">
        <f t="shared" si="25"/>
        <v>0.61712299932522052</v>
      </c>
      <c r="Y532" s="109">
        <f t="shared" si="26"/>
        <v>-0.96004148844349135</v>
      </c>
    </row>
    <row r="533" spans="2:25" x14ac:dyDescent="0.25">
      <c r="B533" s="26">
        <f>IF('Training Data'!A530="M",1,0)</f>
        <v>1</v>
      </c>
      <c r="C533" s="22">
        <f>IF('Training Data'!A530="F",1,0)</f>
        <v>0</v>
      </c>
      <c r="D533" s="26">
        <f>IF('Training Data'!$B530="H",1,0)</f>
        <v>1</v>
      </c>
      <c r="E533" s="22">
        <f>IF('Training Data'!$B530="A",1,0)</f>
        <v>0</v>
      </c>
      <c r="F533" s="37">
        <v>0</v>
      </c>
      <c r="G533" s="37">
        <v>0</v>
      </c>
      <c r="H533" s="37">
        <v>1</v>
      </c>
      <c r="I533" s="37">
        <v>0</v>
      </c>
      <c r="J533" s="37">
        <v>0</v>
      </c>
      <c r="K533" s="37">
        <v>0</v>
      </c>
      <c r="L533" s="37">
        <v>0</v>
      </c>
      <c r="M533" s="37">
        <v>0</v>
      </c>
      <c r="N533" s="37">
        <v>0</v>
      </c>
      <c r="O533" s="37">
        <v>0</v>
      </c>
      <c r="P533" s="37">
        <v>0</v>
      </c>
      <c r="Q533" s="37">
        <v>0</v>
      </c>
      <c r="R533" s="37">
        <v>0</v>
      </c>
      <c r="S533" s="37">
        <v>0</v>
      </c>
      <c r="T533" s="22">
        <v>0</v>
      </c>
      <c r="U533" s="24">
        <v>1</v>
      </c>
      <c r="V533" s="76">
        <v>0</v>
      </c>
      <c r="W533" s="71">
        <f t="shared" si="24"/>
        <v>-3.1127857706065623</v>
      </c>
      <c r="X533" s="68">
        <f t="shared" si="25"/>
        <v>4.2582924577014646E-2</v>
      </c>
      <c r="Y533" s="109">
        <f t="shared" si="26"/>
        <v>-4.3516166980156881E-2</v>
      </c>
    </row>
    <row r="534" spans="2:25" x14ac:dyDescent="0.25">
      <c r="B534" s="26">
        <f>IF('Training Data'!A531="M",1,0)</f>
        <v>1</v>
      </c>
      <c r="C534" s="22">
        <f>IF('Training Data'!A531="F",1,0)</f>
        <v>0</v>
      </c>
      <c r="D534" s="26">
        <f>IF('Training Data'!$B531="H",1,0)</f>
        <v>1</v>
      </c>
      <c r="E534" s="22">
        <f>IF('Training Data'!$B531="A",1,0)</f>
        <v>0</v>
      </c>
      <c r="F534" s="37">
        <v>0</v>
      </c>
      <c r="G534" s="37">
        <v>0</v>
      </c>
      <c r="H534" s="37">
        <v>0</v>
      </c>
      <c r="I534" s="37">
        <v>0</v>
      </c>
      <c r="J534" s="37">
        <v>0</v>
      </c>
      <c r="K534" s="37">
        <v>0</v>
      </c>
      <c r="L534" s="37">
        <v>0</v>
      </c>
      <c r="M534" s="37">
        <v>0</v>
      </c>
      <c r="N534" s="37">
        <v>0</v>
      </c>
      <c r="O534" s="37">
        <v>0</v>
      </c>
      <c r="P534" s="37">
        <v>0</v>
      </c>
      <c r="Q534" s="37">
        <v>0</v>
      </c>
      <c r="R534" s="37">
        <v>0</v>
      </c>
      <c r="S534" s="37">
        <v>0</v>
      </c>
      <c r="T534" s="22">
        <v>0</v>
      </c>
      <c r="U534" s="24">
        <v>1</v>
      </c>
      <c r="V534" s="76">
        <v>0</v>
      </c>
      <c r="W534" s="71">
        <f t="shared" si="24"/>
        <v>-0.99751860137824089</v>
      </c>
      <c r="X534" s="68">
        <f t="shared" si="25"/>
        <v>0.26942957358099334</v>
      </c>
      <c r="Y534" s="109">
        <f t="shared" si="26"/>
        <v>-0.3139296439250287</v>
      </c>
    </row>
    <row r="535" spans="2:25" x14ac:dyDescent="0.25">
      <c r="B535" s="26">
        <f>IF('Training Data'!A532="M",1,0)</f>
        <v>0</v>
      </c>
      <c r="C535" s="22">
        <f>IF('Training Data'!A532="F",1,0)</f>
        <v>1</v>
      </c>
      <c r="D535" s="26">
        <f>IF('Training Data'!$B532="H",1,0)</f>
        <v>0</v>
      </c>
      <c r="E535" s="22">
        <f>IF('Training Data'!$B532="A",1,0)</f>
        <v>1</v>
      </c>
      <c r="F535" s="37">
        <v>0</v>
      </c>
      <c r="G535" s="37">
        <v>0</v>
      </c>
      <c r="H535" s="37">
        <v>0</v>
      </c>
      <c r="I535" s="37">
        <v>0</v>
      </c>
      <c r="J535" s="37">
        <v>0</v>
      </c>
      <c r="K535" s="37">
        <v>0</v>
      </c>
      <c r="L535" s="37">
        <v>0</v>
      </c>
      <c r="M535" s="37">
        <v>0</v>
      </c>
      <c r="N535" s="37">
        <v>0</v>
      </c>
      <c r="O535" s="37">
        <v>0</v>
      </c>
      <c r="P535" s="37">
        <v>0</v>
      </c>
      <c r="Q535" s="37">
        <v>0</v>
      </c>
      <c r="R535" s="37">
        <v>0</v>
      </c>
      <c r="S535" s="37">
        <v>0</v>
      </c>
      <c r="T535" s="22">
        <v>0</v>
      </c>
      <c r="U535" s="24">
        <v>1</v>
      </c>
      <c r="V535" s="76">
        <v>0</v>
      </c>
      <c r="W535" s="71">
        <f t="shared" si="24"/>
        <v>-0.40773805009632147</v>
      </c>
      <c r="X535" s="68">
        <f t="shared" si="25"/>
        <v>0.39945461811977878</v>
      </c>
      <c r="Y535" s="109">
        <f t="shared" si="26"/>
        <v>-0.50991706682850335</v>
      </c>
    </row>
    <row r="536" spans="2:25" x14ac:dyDescent="0.25">
      <c r="B536" s="26">
        <f>IF('Training Data'!A533="M",1,0)</f>
        <v>1</v>
      </c>
      <c r="C536" s="22">
        <f>IF('Training Data'!A533="F",1,0)</f>
        <v>0</v>
      </c>
      <c r="D536" s="26">
        <f>IF('Training Data'!$B533="H",1,0)</f>
        <v>0</v>
      </c>
      <c r="E536" s="22">
        <f>IF('Training Data'!$B533="A",1,0)</f>
        <v>1</v>
      </c>
      <c r="F536" s="37">
        <v>0</v>
      </c>
      <c r="G536" s="37">
        <v>0</v>
      </c>
      <c r="H536" s="37">
        <v>0</v>
      </c>
      <c r="I536" s="37">
        <v>0</v>
      </c>
      <c r="J536" s="37">
        <v>0</v>
      </c>
      <c r="K536" s="37">
        <v>0</v>
      </c>
      <c r="L536" s="37">
        <v>0</v>
      </c>
      <c r="M536" s="37">
        <v>0</v>
      </c>
      <c r="N536" s="37">
        <v>0</v>
      </c>
      <c r="O536" s="37">
        <v>0</v>
      </c>
      <c r="P536" s="37">
        <v>0</v>
      </c>
      <c r="Q536" s="37">
        <v>0</v>
      </c>
      <c r="R536" s="37">
        <v>0</v>
      </c>
      <c r="S536" s="37">
        <v>1</v>
      </c>
      <c r="T536" s="22">
        <v>0</v>
      </c>
      <c r="U536" s="24">
        <v>1</v>
      </c>
      <c r="V536" s="76">
        <v>0</v>
      </c>
      <c r="W536" s="71">
        <f t="shared" si="24"/>
        <v>-2.4090360605873617</v>
      </c>
      <c r="X536" s="68">
        <f t="shared" si="25"/>
        <v>8.2486241888492462E-2</v>
      </c>
      <c r="Y536" s="109">
        <f t="shared" si="26"/>
        <v>-8.6087703948936847E-2</v>
      </c>
    </row>
    <row r="537" spans="2:25" x14ac:dyDescent="0.25">
      <c r="B537" s="26">
        <f>IF('Training Data'!A534="M",1,0)</f>
        <v>0</v>
      </c>
      <c r="C537" s="22">
        <f>IF('Training Data'!A534="F",1,0)</f>
        <v>1</v>
      </c>
      <c r="D537" s="26">
        <f>IF('Training Data'!$B534="H",1,0)</f>
        <v>0</v>
      </c>
      <c r="E537" s="22">
        <f>IF('Training Data'!$B534="A",1,0)</f>
        <v>1</v>
      </c>
      <c r="F537" s="37">
        <v>0</v>
      </c>
      <c r="G537" s="37">
        <v>0</v>
      </c>
      <c r="H537" s="37">
        <v>1</v>
      </c>
      <c r="I537" s="37">
        <v>0</v>
      </c>
      <c r="J537" s="37">
        <v>1</v>
      </c>
      <c r="K537" s="37">
        <v>0</v>
      </c>
      <c r="L537" s="37">
        <v>0</v>
      </c>
      <c r="M537" s="37">
        <v>0</v>
      </c>
      <c r="N537" s="37">
        <v>0</v>
      </c>
      <c r="O537" s="37">
        <v>0</v>
      </c>
      <c r="P537" s="37">
        <v>0</v>
      </c>
      <c r="Q537" s="37">
        <v>0</v>
      </c>
      <c r="R537" s="37">
        <v>0</v>
      </c>
      <c r="S537" s="37">
        <v>0</v>
      </c>
      <c r="T537" s="22">
        <v>0</v>
      </c>
      <c r="U537" s="24">
        <v>1</v>
      </c>
      <c r="V537" s="76">
        <v>0</v>
      </c>
      <c r="W537" s="71">
        <f t="shared" si="24"/>
        <v>-2.8461112715971737E-4</v>
      </c>
      <c r="X537" s="68">
        <f t="shared" si="25"/>
        <v>0.49992884721869041</v>
      </c>
      <c r="Y537" s="109">
        <f t="shared" si="26"/>
        <v>-0.69300488512180236</v>
      </c>
    </row>
    <row r="538" spans="2:25" x14ac:dyDescent="0.25">
      <c r="B538" s="26">
        <f>IF('Training Data'!A535="M",1,0)</f>
        <v>1</v>
      </c>
      <c r="C538" s="22">
        <f>IF('Training Data'!A535="F",1,0)</f>
        <v>0</v>
      </c>
      <c r="D538" s="26">
        <f>IF('Training Data'!$B535="H",1,0)</f>
        <v>1</v>
      </c>
      <c r="E538" s="22">
        <f>IF('Training Data'!$B535="A",1,0)</f>
        <v>0</v>
      </c>
      <c r="F538" s="37">
        <v>0</v>
      </c>
      <c r="G538" s="37">
        <v>0</v>
      </c>
      <c r="H538" s="37">
        <v>0</v>
      </c>
      <c r="I538" s="37">
        <v>0</v>
      </c>
      <c r="J538" s="37">
        <v>0</v>
      </c>
      <c r="K538" s="37">
        <v>0</v>
      </c>
      <c r="L538" s="37">
        <v>0</v>
      </c>
      <c r="M538" s="37">
        <v>0</v>
      </c>
      <c r="N538" s="37">
        <v>0</v>
      </c>
      <c r="O538" s="37">
        <v>0</v>
      </c>
      <c r="P538" s="37">
        <v>0</v>
      </c>
      <c r="Q538" s="37">
        <v>0</v>
      </c>
      <c r="R538" s="37">
        <v>0</v>
      </c>
      <c r="S538" s="37">
        <v>0</v>
      </c>
      <c r="T538" s="22">
        <v>0</v>
      </c>
      <c r="U538" s="24">
        <v>1</v>
      </c>
      <c r="V538" s="76">
        <v>0</v>
      </c>
      <c r="W538" s="71">
        <f t="shared" si="24"/>
        <v>-0.99751860137824089</v>
      </c>
      <c r="X538" s="68">
        <f t="shared" si="25"/>
        <v>0.26942957358099334</v>
      </c>
      <c r="Y538" s="109">
        <f t="shared" si="26"/>
        <v>-0.3139296439250287</v>
      </c>
    </row>
    <row r="539" spans="2:25" x14ac:dyDescent="0.25">
      <c r="B539" s="26">
        <f>IF('Training Data'!A536="M",1,0)</f>
        <v>0</v>
      </c>
      <c r="C539" s="22">
        <f>IF('Training Data'!A536="F",1,0)</f>
        <v>1</v>
      </c>
      <c r="D539" s="26">
        <f>IF('Training Data'!$B536="H",1,0)</f>
        <v>1</v>
      </c>
      <c r="E539" s="22">
        <f>IF('Training Data'!$B536="A",1,0)</f>
        <v>0</v>
      </c>
      <c r="F539" s="37">
        <v>0</v>
      </c>
      <c r="G539" s="37">
        <v>1</v>
      </c>
      <c r="H539" s="37">
        <v>0</v>
      </c>
      <c r="I539" s="37">
        <v>0</v>
      </c>
      <c r="J539" s="37">
        <v>0</v>
      </c>
      <c r="K539" s="37">
        <v>0</v>
      </c>
      <c r="L539" s="37">
        <v>0</v>
      </c>
      <c r="M539" s="37">
        <v>0</v>
      </c>
      <c r="N539" s="37">
        <v>0</v>
      </c>
      <c r="O539" s="37">
        <v>0</v>
      </c>
      <c r="P539" s="37">
        <v>0</v>
      </c>
      <c r="Q539" s="37">
        <v>0</v>
      </c>
      <c r="R539" s="37">
        <v>0</v>
      </c>
      <c r="S539" s="37">
        <v>1</v>
      </c>
      <c r="T539" s="22">
        <v>0</v>
      </c>
      <c r="U539" s="24">
        <v>1</v>
      </c>
      <c r="V539" s="76">
        <v>0</v>
      </c>
      <c r="W539" s="71">
        <f t="shared" si="24"/>
        <v>-4.4793758861008772</v>
      </c>
      <c r="X539" s="68">
        <f t="shared" si="25"/>
        <v>1.1213324127494215E-2</v>
      </c>
      <c r="Y539" s="109">
        <f t="shared" si="26"/>
        <v>-1.1276667417532169E-2</v>
      </c>
    </row>
    <row r="540" spans="2:25" x14ac:dyDescent="0.25">
      <c r="B540" s="26">
        <f>IF('Training Data'!A537="M",1,0)</f>
        <v>0</v>
      </c>
      <c r="C540" s="22">
        <f>IF('Training Data'!A537="F",1,0)</f>
        <v>1</v>
      </c>
      <c r="D540" s="26">
        <f>IF('Training Data'!$B537="H",1,0)</f>
        <v>0</v>
      </c>
      <c r="E540" s="22">
        <f>IF('Training Data'!$B537="A",1,0)</f>
        <v>1</v>
      </c>
      <c r="F540" s="37">
        <v>0</v>
      </c>
      <c r="G540" s="37">
        <v>0</v>
      </c>
      <c r="H540" s="37">
        <v>0</v>
      </c>
      <c r="I540" s="37">
        <v>0</v>
      </c>
      <c r="J540" s="37">
        <v>0</v>
      </c>
      <c r="K540" s="37">
        <v>0</v>
      </c>
      <c r="L540" s="37">
        <v>0</v>
      </c>
      <c r="M540" s="37">
        <v>0</v>
      </c>
      <c r="N540" s="37">
        <v>0</v>
      </c>
      <c r="O540" s="37">
        <v>0</v>
      </c>
      <c r="P540" s="37">
        <v>1</v>
      </c>
      <c r="Q540" s="37">
        <v>0</v>
      </c>
      <c r="R540" s="37">
        <v>0</v>
      </c>
      <c r="S540" s="37">
        <v>0</v>
      </c>
      <c r="T540" s="22">
        <v>0</v>
      </c>
      <c r="U540" s="24">
        <v>1</v>
      </c>
      <c r="V540" s="76">
        <v>0</v>
      </c>
      <c r="W540" s="71">
        <f t="shared" si="24"/>
        <v>-1.8622220404476928</v>
      </c>
      <c r="X540" s="68">
        <f t="shared" si="25"/>
        <v>0.13444426521586456</v>
      </c>
      <c r="Y540" s="109">
        <f t="shared" si="26"/>
        <v>-0.14438351038590505</v>
      </c>
    </row>
    <row r="541" spans="2:25" x14ac:dyDescent="0.25">
      <c r="B541" s="26">
        <f>IF('Training Data'!A538="M",1,0)</f>
        <v>0</v>
      </c>
      <c r="C541" s="22">
        <f>IF('Training Data'!A538="F",1,0)</f>
        <v>1</v>
      </c>
      <c r="D541" s="26">
        <f>IF('Training Data'!$B538="H",1,0)</f>
        <v>1</v>
      </c>
      <c r="E541" s="22">
        <f>IF('Training Data'!$B538="A",1,0)</f>
        <v>0</v>
      </c>
      <c r="F541" s="37">
        <v>0</v>
      </c>
      <c r="G541" s="37">
        <v>0</v>
      </c>
      <c r="H541" s="37">
        <v>1</v>
      </c>
      <c r="I541" s="37">
        <v>0</v>
      </c>
      <c r="J541" s="37">
        <v>0</v>
      </c>
      <c r="K541" s="37">
        <v>0</v>
      </c>
      <c r="L541" s="37">
        <v>0</v>
      </c>
      <c r="M541" s="37">
        <v>0</v>
      </c>
      <c r="N541" s="37">
        <v>0</v>
      </c>
      <c r="O541" s="37">
        <v>0</v>
      </c>
      <c r="P541" s="37">
        <v>0</v>
      </c>
      <c r="Q541" s="37">
        <v>0</v>
      </c>
      <c r="R541" s="37">
        <v>0</v>
      </c>
      <c r="S541" s="37">
        <v>0</v>
      </c>
      <c r="T541" s="22">
        <v>1</v>
      </c>
      <c r="U541" s="24">
        <v>1</v>
      </c>
      <c r="V541" s="76">
        <v>0</v>
      </c>
      <c r="W541" s="71">
        <f t="shared" si="24"/>
        <v>-0.57947714561474939</v>
      </c>
      <c r="X541" s="68">
        <f t="shared" si="25"/>
        <v>0.35905291132397826</v>
      </c>
      <c r="Y541" s="109">
        <f t="shared" si="26"/>
        <v>-0.44480837043569499</v>
      </c>
    </row>
    <row r="542" spans="2:25" x14ac:dyDescent="0.25">
      <c r="B542" s="26">
        <f>IF('Training Data'!A539="M",1,0)</f>
        <v>1</v>
      </c>
      <c r="C542" s="22">
        <f>IF('Training Data'!A539="F",1,0)</f>
        <v>0</v>
      </c>
      <c r="D542" s="26">
        <f>IF('Training Data'!$B539="H",1,0)</f>
        <v>0</v>
      </c>
      <c r="E542" s="22">
        <f>IF('Training Data'!$B539="A",1,0)</f>
        <v>1</v>
      </c>
      <c r="F542" s="37">
        <v>0</v>
      </c>
      <c r="G542" s="37">
        <v>0</v>
      </c>
      <c r="H542" s="37">
        <v>0</v>
      </c>
      <c r="I542" s="37">
        <v>0</v>
      </c>
      <c r="J542" s="37">
        <v>0</v>
      </c>
      <c r="K542" s="37">
        <v>0</v>
      </c>
      <c r="L542" s="37">
        <v>0</v>
      </c>
      <c r="M542" s="37">
        <v>0</v>
      </c>
      <c r="N542" s="37">
        <v>0</v>
      </c>
      <c r="O542" s="37">
        <v>0</v>
      </c>
      <c r="P542" s="37">
        <v>1</v>
      </c>
      <c r="Q542" s="37">
        <v>0</v>
      </c>
      <c r="R542" s="37">
        <v>0</v>
      </c>
      <c r="S542" s="37">
        <v>0</v>
      </c>
      <c r="T542" s="22">
        <v>0</v>
      </c>
      <c r="U542" s="24">
        <v>1</v>
      </c>
      <c r="V542" s="76">
        <v>0</v>
      </c>
      <c r="W542" s="71">
        <f t="shared" si="24"/>
        <v>-2.28135990393239</v>
      </c>
      <c r="X542" s="68">
        <f t="shared" si="25"/>
        <v>9.267853648911005E-2</v>
      </c>
      <c r="Y542" s="109">
        <f t="shared" si="26"/>
        <v>-9.7258466621148176E-2</v>
      </c>
    </row>
    <row r="543" spans="2:25" x14ac:dyDescent="0.25">
      <c r="B543" s="26">
        <f>IF('Training Data'!A540="M",1,0)</f>
        <v>0</v>
      </c>
      <c r="C543" s="22">
        <f>IF('Training Data'!A540="F",1,0)</f>
        <v>0</v>
      </c>
      <c r="D543" s="26">
        <f>IF('Training Data'!$B540="H",1,0)</f>
        <v>0</v>
      </c>
      <c r="E543" s="22">
        <f>IF('Training Data'!$B540="A",1,0)</f>
        <v>1</v>
      </c>
      <c r="F543" s="37">
        <v>0</v>
      </c>
      <c r="G543" s="37">
        <v>0</v>
      </c>
      <c r="H543" s="37">
        <v>1</v>
      </c>
      <c r="I543" s="37">
        <v>0</v>
      </c>
      <c r="J543" s="37">
        <v>0</v>
      </c>
      <c r="K543" s="37">
        <v>0</v>
      </c>
      <c r="L543" s="37">
        <v>0</v>
      </c>
      <c r="M543" s="37">
        <v>0</v>
      </c>
      <c r="N543" s="37">
        <v>0</v>
      </c>
      <c r="O543" s="37">
        <v>0</v>
      </c>
      <c r="P543" s="37">
        <v>0</v>
      </c>
      <c r="Q543" s="37">
        <v>0</v>
      </c>
      <c r="R543" s="37">
        <v>0</v>
      </c>
      <c r="S543" s="37">
        <v>0</v>
      </c>
      <c r="T543" s="22">
        <v>0</v>
      </c>
      <c r="U543" s="24">
        <v>1</v>
      </c>
      <c r="V543" s="76">
        <v>0</v>
      </c>
      <c r="W543" s="71">
        <f t="shared" si="24"/>
        <v>-2.0475709999531442</v>
      </c>
      <c r="X543" s="68">
        <f t="shared" si="25"/>
        <v>0.11429804840258834</v>
      </c>
      <c r="Y543" s="109">
        <f t="shared" si="26"/>
        <v>-0.12137478271705533</v>
      </c>
    </row>
    <row r="544" spans="2:25" x14ac:dyDescent="0.25">
      <c r="B544" s="26">
        <f>IF('Training Data'!A541="M",1,0)</f>
        <v>0</v>
      </c>
      <c r="C544" s="22">
        <f>IF('Training Data'!A541="F",1,0)</f>
        <v>1</v>
      </c>
      <c r="D544" s="26">
        <f>IF('Training Data'!$B541="H",1,0)</f>
        <v>0</v>
      </c>
      <c r="E544" s="22">
        <f>IF('Training Data'!$B541="A",1,0)</f>
        <v>1</v>
      </c>
      <c r="F544" s="37">
        <v>0</v>
      </c>
      <c r="G544" s="37">
        <v>1</v>
      </c>
      <c r="H544" s="37">
        <v>0</v>
      </c>
      <c r="I544" s="37">
        <v>0</v>
      </c>
      <c r="J544" s="37">
        <v>0</v>
      </c>
      <c r="K544" s="37">
        <v>0</v>
      </c>
      <c r="L544" s="37">
        <v>0</v>
      </c>
      <c r="M544" s="37">
        <v>0</v>
      </c>
      <c r="N544" s="37">
        <v>0</v>
      </c>
      <c r="O544" s="37">
        <v>0</v>
      </c>
      <c r="P544" s="37">
        <v>1</v>
      </c>
      <c r="Q544" s="37">
        <v>0</v>
      </c>
      <c r="R544" s="37">
        <v>1</v>
      </c>
      <c r="S544" s="37">
        <v>0</v>
      </c>
      <c r="T544" s="22">
        <v>0</v>
      </c>
      <c r="U544" s="24">
        <v>1</v>
      </c>
      <c r="V544" s="76">
        <v>0</v>
      </c>
      <c r="W544" s="71">
        <f t="shared" si="24"/>
        <v>-2.8768265639604773</v>
      </c>
      <c r="X544" s="68">
        <f t="shared" si="25"/>
        <v>5.3311069694225194E-2</v>
      </c>
      <c r="Y544" s="109">
        <f t="shared" si="26"/>
        <v>-5.4784718842901779E-2</v>
      </c>
    </row>
    <row r="545" spans="2:25" x14ac:dyDescent="0.25">
      <c r="B545" s="26">
        <f>IF('Training Data'!A542="M",1,0)</f>
        <v>0</v>
      </c>
      <c r="C545" s="22">
        <f>IF('Training Data'!A542="F",1,0)</f>
        <v>1</v>
      </c>
      <c r="D545" s="26">
        <f>IF('Training Data'!$B542="H",1,0)</f>
        <v>1</v>
      </c>
      <c r="E545" s="22">
        <f>IF('Training Data'!$B542="A",1,0)</f>
        <v>0</v>
      </c>
      <c r="F545" s="37">
        <v>0</v>
      </c>
      <c r="G545" s="37">
        <v>0</v>
      </c>
      <c r="H545" s="37">
        <v>0</v>
      </c>
      <c r="I545" s="37">
        <v>0</v>
      </c>
      <c r="J545" s="37">
        <v>0</v>
      </c>
      <c r="K545" s="37">
        <v>0</v>
      </c>
      <c r="L545" s="37">
        <v>0</v>
      </c>
      <c r="M545" s="37">
        <v>0</v>
      </c>
      <c r="N545" s="37">
        <v>0</v>
      </c>
      <c r="O545" s="37">
        <v>0</v>
      </c>
      <c r="P545" s="37">
        <v>0</v>
      </c>
      <c r="Q545" s="37">
        <v>0</v>
      </c>
      <c r="R545" s="37">
        <v>0</v>
      </c>
      <c r="S545" s="37">
        <v>0</v>
      </c>
      <c r="T545" s="22">
        <v>0</v>
      </c>
      <c r="U545" s="24">
        <v>1</v>
      </c>
      <c r="V545" s="76">
        <v>0</v>
      </c>
      <c r="W545" s="71">
        <f t="shared" si="24"/>
        <v>-0.57838073789354372</v>
      </c>
      <c r="X545" s="68">
        <f t="shared" si="25"/>
        <v>0.35930527090202441</v>
      </c>
      <c r="Y545" s="109">
        <f t="shared" si="26"/>
        <v>-0.44520217715736682</v>
      </c>
    </row>
    <row r="546" spans="2:25" x14ac:dyDescent="0.25">
      <c r="B546" s="26">
        <f>IF('Training Data'!A543="M",1,0)</f>
        <v>1</v>
      </c>
      <c r="C546" s="22">
        <f>IF('Training Data'!A543="F",1,0)</f>
        <v>0</v>
      </c>
      <c r="D546" s="26">
        <f>IF('Training Data'!$B543="H",1,0)</f>
        <v>1</v>
      </c>
      <c r="E546" s="22">
        <f>IF('Training Data'!$B543="A",1,0)</f>
        <v>0</v>
      </c>
      <c r="F546" s="37">
        <v>0</v>
      </c>
      <c r="G546" s="37">
        <v>1</v>
      </c>
      <c r="H546" s="37">
        <v>0</v>
      </c>
      <c r="I546" s="37">
        <v>0</v>
      </c>
      <c r="J546" s="37">
        <v>0</v>
      </c>
      <c r="K546" s="37">
        <v>0</v>
      </c>
      <c r="L546" s="37">
        <v>0</v>
      </c>
      <c r="M546" s="37">
        <v>0</v>
      </c>
      <c r="N546" s="37">
        <v>0</v>
      </c>
      <c r="O546" s="37">
        <v>0</v>
      </c>
      <c r="P546" s="37">
        <v>0</v>
      </c>
      <c r="Q546" s="37">
        <v>0</v>
      </c>
      <c r="R546" s="37">
        <v>0</v>
      </c>
      <c r="S546" s="37">
        <v>1</v>
      </c>
      <c r="T546" s="22">
        <v>0</v>
      </c>
      <c r="U546" s="24">
        <v>1</v>
      </c>
      <c r="V546" s="76">
        <v>0</v>
      </c>
      <c r="W546" s="71">
        <f t="shared" si="24"/>
        <v>-4.8985137495855735</v>
      </c>
      <c r="X546" s="68">
        <f t="shared" si="25"/>
        <v>7.4024538119901858E-3</v>
      </c>
      <c r="Y546" s="109">
        <f t="shared" si="26"/>
        <v>-7.4299879374237375E-3</v>
      </c>
    </row>
    <row r="547" spans="2:25" x14ac:dyDescent="0.25">
      <c r="B547" s="26">
        <f>IF('Training Data'!A544="M",1,0)</f>
        <v>0</v>
      </c>
      <c r="C547" s="22">
        <f>IF('Training Data'!A544="F",1,0)</f>
        <v>1</v>
      </c>
      <c r="D547" s="26">
        <f>IF('Training Data'!$B544="H",1,0)</f>
        <v>1</v>
      </c>
      <c r="E547" s="22">
        <f>IF('Training Data'!$B544="A",1,0)</f>
        <v>0</v>
      </c>
      <c r="F547" s="37">
        <v>0</v>
      </c>
      <c r="G547" s="37">
        <v>0</v>
      </c>
      <c r="H547" s="37">
        <v>0</v>
      </c>
      <c r="I547" s="37">
        <v>0</v>
      </c>
      <c r="J547" s="37">
        <v>0</v>
      </c>
      <c r="K547" s="37">
        <v>0</v>
      </c>
      <c r="L547" s="37">
        <v>0</v>
      </c>
      <c r="M547" s="37">
        <v>0</v>
      </c>
      <c r="N547" s="37">
        <v>0</v>
      </c>
      <c r="O547" s="37">
        <v>0</v>
      </c>
      <c r="P547" s="37">
        <v>0</v>
      </c>
      <c r="Q547" s="37">
        <v>0</v>
      </c>
      <c r="R547" s="37">
        <v>0</v>
      </c>
      <c r="S547" s="37">
        <v>0</v>
      </c>
      <c r="T547" s="22">
        <v>0</v>
      </c>
      <c r="U547" s="24">
        <v>1</v>
      </c>
      <c r="V547" s="76">
        <v>0</v>
      </c>
      <c r="W547" s="71">
        <f t="shared" si="24"/>
        <v>-0.57838073789354372</v>
      </c>
      <c r="X547" s="68">
        <f t="shared" si="25"/>
        <v>0.35930527090202441</v>
      </c>
      <c r="Y547" s="109">
        <f t="shared" si="26"/>
        <v>-0.44520217715736682</v>
      </c>
    </row>
    <row r="548" spans="2:25" x14ac:dyDescent="0.25">
      <c r="B548" s="26">
        <f>IF('Training Data'!A545="M",1,0)</f>
        <v>0</v>
      </c>
      <c r="C548" s="22">
        <f>IF('Training Data'!A545="F",1,0)</f>
        <v>1</v>
      </c>
      <c r="D548" s="26">
        <f>IF('Training Data'!$B545="H",1,0)</f>
        <v>1</v>
      </c>
      <c r="E548" s="22">
        <f>IF('Training Data'!$B545="A",1,0)</f>
        <v>0</v>
      </c>
      <c r="F548" s="37">
        <v>0</v>
      </c>
      <c r="G548" s="37">
        <v>0</v>
      </c>
      <c r="H548" s="37">
        <v>1</v>
      </c>
      <c r="I548" s="37">
        <v>0</v>
      </c>
      <c r="J548" s="37">
        <v>0</v>
      </c>
      <c r="K548" s="37">
        <v>0</v>
      </c>
      <c r="L548" s="37">
        <v>0</v>
      </c>
      <c r="M548" s="37">
        <v>0</v>
      </c>
      <c r="N548" s="37">
        <v>0</v>
      </c>
      <c r="O548" s="37">
        <v>0</v>
      </c>
      <c r="P548" s="37">
        <v>0</v>
      </c>
      <c r="Q548" s="37">
        <v>0</v>
      </c>
      <c r="R548" s="37">
        <v>0</v>
      </c>
      <c r="S548" s="37">
        <v>1</v>
      </c>
      <c r="T548" s="22">
        <v>0</v>
      </c>
      <c r="U548" s="24">
        <v>1</v>
      </c>
      <c r="V548" s="76">
        <v>0</v>
      </c>
      <c r="W548" s="71">
        <f t="shared" si="24"/>
        <v>-4.2758080541282073</v>
      </c>
      <c r="X548" s="68">
        <f t="shared" si="25"/>
        <v>1.3710228271461124E-2</v>
      </c>
      <c r="Y548" s="109">
        <f t="shared" si="26"/>
        <v>-1.38050814211519E-2</v>
      </c>
    </row>
    <row r="549" spans="2:25" x14ac:dyDescent="0.25">
      <c r="B549" s="26">
        <f>IF('Training Data'!A546="M",1,0)</f>
        <v>1</v>
      </c>
      <c r="C549" s="22">
        <f>IF('Training Data'!A546="F",1,0)</f>
        <v>0</v>
      </c>
      <c r="D549" s="26">
        <f>IF('Training Data'!$B546="H",1,0)</f>
        <v>0</v>
      </c>
      <c r="E549" s="22">
        <f>IF('Training Data'!$B546="A",1,0)</f>
        <v>1</v>
      </c>
      <c r="F549" s="37">
        <v>0</v>
      </c>
      <c r="G549" s="37">
        <v>1</v>
      </c>
      <c r="H549" s="37">
        <v>0</v>
      </c>
      <c r="I549" s="37">
        <v>0</v>
      </c>
      <c r="J549" s="37">
        <v>0</v>
      </c>
      <c r="K549" s="37">
        <v>0</v>
      </c>
      <c r="L549" s="37">
        <v>0</v>
      </c>
      <c r="M549" s="37">
        <v>0</v>
      </c>
      <c r="N549" s="37">
        <v>0</v>
      </c>
      <c r="O549" s="37">
        <v>0</v>
      </c>
      <c r="P549" s="37">
        <v>0</v>
      </c>
      <c r="Q549" s="37">
        <v>0</v>
      </c>
      <c r="R549" s="37">
        <v>0</v>
      </c>
      <c r="S549" s="37">
        <v>0</v>
      </c>
      <c r="T549" s="22">
        <v>0</v>
      </c>
      <c r="U549" s="24">
        <v>1</v>
      </c>
      <c r="V549" s="76">
        <v>0</v>
      </c>
      <c r="W549" s="71">
        <f t="shared" si="24"/>
        <v>-3.1457109147820086</v>
      </c>
      <c r="X549" s="68">
        <f t="shared" si="25"/>
        <v>4.1260613145541684E-2</v>
      </c>
      <c r="Y549" s="109">
        <f t="shared" si="26"/>
        <v>-4.2135996135648557E-2</v>
      </c>
    </row>
    <row r="550" spans="2:25" x14ac:dyDescent="0.25">
      <c r="B550" s="26">
        <f>IF('Training Data'!A547="M",1,0)</f>
        <v>1</v>
      </c>
      <c r="C550" s="22">
        <f>IF('Training Data'!A547="F",1,0)</f>
        <v>0</v>
      </c>
      <c r="D550" s="26">
        <f>IF('Training Data'!$B547="H",1,0)</f>
        <v>0</v>
      </c>
      <c r="E550" s="22">
        <f>IF('Training Data'!$B547="A",1,0)</f>
        <v>0</v>
      </c>
      <c r="F550" s="37">
        <v>0</v>
      </c>
      <c r="G550" s="37">
        <v>0</v>
      </c>
      <c r="H550" s="37">
        <v>0</v>
      </c>
      <c r="I550" s="37">
        <v>0</v>
      </c>
      <c r="J550" s="37">
        <v>0</v>
      </c>
      <c r="K550" s="37">
        <v>0</v>
      </c>
      <c r="L550" s="37">
        <v>0</v>
      </c>
      <c r="M550" s="37">
        <v>0</v>
      </c>
      <c r="N550" s="37">
        <v>0</v>
      </c>
      <c r="O550" s="37">
        <v>0</v>
      </c>
      <c r="P550" s="37">
        <v>0</v>
      </c>
      <c r="Q550" s="37">
        <v>0</v>
      </c>
      <c r="R550" s="37">
        <v>0</v>
      </c>
      <c r="S550" s="37">
        <v>0</v>
      </c>
      <c r="T550" s="22">
        <v>0</v>
      </c>
      <c r="U550" s="24">
        <v>1</v>
      </c>
      <c r="V550" s="76">
        <v>0</v>
      </c>
      <c r="W550" s="71">
        <f t="shared" si="24"/>
        <v>-0.356816477248041</v>
      </c>
      <c r="X550" s="68">
        <f t="shared" si="25"/>
        <v>0.41173042488611922</v>
      </c>
      <c r="Y550" s="109">
        <f t="shared" si="26"/>
        <v>-0.53056997506665193</v>
      </c>
    </row>
    <row r="551" spans="2:25" x14ac:dyDescent="0.25">
      <c r="B551" s="26">
        <f>IF('Training Data'!A548="M",1,0)</f>
        <v>1</v>
      </c>
      <c r="C551" s="22">
        <f>IF('Training Data'!A548="F",1,0)</f>
        <v>0</v>
      </c>
      <c r="D551" s="26">
        <f>IF('Training Data'!$B548="H",1,0)</f>
        <v>0</v>
      </c>
      <c r="E551" s="22">
        <f>IF('Training Data'!$B548="A",1,0)</f>
        <v>1</v>
      </c>
      <c r="F551" s="37">
        <v>0</v>
      </c>
      <c r="G551" s="37">
        <v>1</v>
      </c>
      <c r="H551" s="37">
        <v>0</v>
      </c>
      <c r="I551" s="37">
        <v>0</v>
      </c>
      <c r="J551" s="37">
        <v>0</v>
      </c>
      <c r="K551" s="37">
        <v>0</v>
      </c>
      <c r="L551" s="37">
        <v>0</v>
      </c>
      <c r="M551" s="37">
        <v>0</v>
      </c>
      <c r="N551" s="37">
        <v>0</v>
      </c>
      <c r="O551" s="37">
        <v>0</v>
      </c>
      <c r="P551" s="37">
        <v>0</v>
      </c>
      <c r="Q551" s="37">
        <v>0</v>
      </c>
      <c r="R551" s="37">
        <v>0</v>
      </c>
      <c r="S551" s="37">
        <v>1</v>
      </c>
      <c r="T551" s="22">
        <v>0</v>
      </c>
      <c r="U551" s="24">
        <v>1</v>
      </c>
      <c r="V551" s="76">
        <v>0</v>
      </c>
      <c r="W551" s="71">
        <f t="shared" si="24"/>
        <v>-4.7278710617883508</v>
      </c>
      <c r="X551" s="68">
        <f t="shared" si="25"/>
        <v>8.7677290314727516E-3</v>
      </c>
      <c r="Y551" s="109">
        <f t="shared" si="26"/>
        <v>-8.8063917228862892E-3</v>
      </c>
    </row>
    <row r="552" spans="2:25" x14ac:dyDescent="0.25">
      <c r="B552" s="26">
        <f>IF('Training Data'!A549="M",1,0)</f>
        <v>0</v>
      </c>
      <c r="C552" s="22">
        <f>IF('Training Data'!A549="F",1,0)</f>
        <v>0</v>
      </c>
      <c r="D552" s="26">
        <f>IF('Training Data'!$B549="H",1,0)</f>
        <v>0</v>
      </c>
      <c r="E552" s="22">
        <f>IF('Training Data'!$B549="A",1,0)</f>
        <v>1</v>
      </c>
      <c r="F552" s="37">
        <v>0</v>
      </c>
      <c r="G552" s="37">
        <v>0</v>
      </c>
      <c r="H552" s="37">
        <v>0</v>
      </c>
      <c r="I552" s="37">
        <v>0</v>
      </c>
      <c r="J552" s="37">
        <v>0</v>
      </c>
      <c r="K552" s="37">
        <v>0</v>
      </c>
      <c r="L552" s="37">
        <v>0</v>
      </c>
      <c r="M552" s="37">
        <v>0</v>
      </c>
      <c r="N552" s="37">
        <v>0</v>
      </c>
      <c r="O552" s="37">
        <v>1</v>
      </c>
      <c r="P552" s="37">
        <v>0</v>
      </c>
      <c r="Q552" s="37">
        <v>0</v>
      </c>
      <c r="R552" s="37">
        <v>0</v>
      </c>
      <c r="S552" s="37">
        <v>0</v>
      </c>
      <c r="T552" s="22">
        <v>1</v>
      </c>
      <c r="U552" s="24">
        <v>1</v>
      </c>
      <c r="V552" s="76">
        <v>0</v>
      </c>
      <c r="W552" s="71">
        <f t="shared" si="24"/>
        <v>3.3997042708028022</v>
      </c>
      <c r="X552" s="68">
        <f t="shared" si="25"/>
        <v>0.96769529175593505</v>
      </c>
      <c r="Y552" s="109">
        <f t="shared" si="26"/>
        <v>-3.4325422933062453</v>
      </c>
    </row>
    <row r="553" spans="2:25" x14ac:dyDescent="0.25">
      <c r="B553" s="26">
        <f>IF('Training Data'!A550="M",1,0)</f>
        <v>1</v>
      </c>
      <c r="C553" s="22">
        <f>IF('Training Data'!A550="F",1,0)</f>
        <v>0</v>
      </c>
      <c r="D553" s="26">
        <f>IF('Training Data'!$B550="H",1,0)</f>
        <v>0</v>
      </c>
      <c r="E553" s="22">
        <f>IF('Training Data'!$B550="A",1,0)</f>
        <v>0</v>
      </c>
      <c r="F553" s="37">
        <v>0</v>
      </c>
      <c r="G553" s="37">
        <v>1</v>
      </c>
      <c r="H553" s="37">
        <v>0</v>
      </c>
      <c r="I553" s="37">
        <v>0</v>
      </c>
      <c r="J553" s="37">
        <v>0</v>
      </c>
      <c r="K553" s="37">
        <v>0</v>
      </c>
      <c r="L553" s="37">
        <v>0</v>
      </c>
      <c r="M553" s="37">
        <v>0</v>
      </c>
      <c r="N553" s="37">
        <v>0</v>
      </c>
      <c r="O553" s="37">
        <v>0</v>
      </c>
      <c r="P553" s="37">
        <v>0</v>
      </c>
      <c r="Q553" s="37">
        <v>0</v>
      </c>
      <c r="R553" s="37">
        <v>0</v>
      </c>
      <c r="S553" s="37">
        <v>0</v>
      </c>
      <c r="T553" s="22">
        <v>0</v>
      </c>
      <c r="U553" s="24">
        <v>1</v>
      </c>
      <c r="V553" s="76">
        <v>0</v>
      </c>
      <c r="W553" s="71">
        <f t="shared" si="24"/>
        <v>-2.6756514784490308</v>
      </c>
      <c r="X553" s="68">
        <f t="shared" si="25"/>
        <v>6.4425486931304191E-2</v>
      </c>
      <c r="Y553" s="109">
        <f t="shared" si="26"/>
        <v>-6.6594485912192941E-2</v>
      </c>
    </row>
    <row r="554" spans="2:25" x14ac:dyDescent="0.25">
      <c r="B554" s="26">
        <f>IF('Training Data'!A551="M",1,0)</f>
        <v>0</v>
      </c>
      <c r="C554" s="22">
        <f>IF('Training Data'!A551="F",1,0)</f>
        <v>1</v>
      </c>
      <c r="D554" s="26">
        <f>IF('Training Data'!$B551="H",1,0)</f>
        <v>0</v>
      </c>
      <c r="E554" s="22">
        <f>IF('Training Data'!$B551="A",1,0)</f>
        <v>1</v>
      </c>
      <c r="F554" s="37">
        <v>0</v>
      </c>
      <c r="G554" s="37">
        <v>0</v>
      </c>
      <c r="H554" s="37">
        <v>0</v>
      </c>
      <c r="I554" s="37">
        <v>0</v>
      </c>
      <c r="J554" s="37">
        <v>0</v>
      </c>
      <c r="K554" s="37">
        <v>0</v>
      </c>
      <c r="L554" s="37">
        <v>0</v>
      </c>
      <c r="M554" s="37">
        <v>0</v>
      </c>
      <c r="N554" s="37">
        <v>0</v>
      </c>
      <c r="O554" s="37">
        <v>0</v>
      </c>
      <c r="P554" s="37">
        <v>0</v>
      </c>
      <c r="Q554" s="37">
        <v>0</v>
      </c>
      <c r="R554" s="37">
        <v>0</v>
      </c>
      <c r="S554" s="37">
        <v>0</v>
      </c>
      <c r="T554" s="22">
        <v>0</v>
      </c>
      <c r="U554" s="24">
        <v>1</v>
      </c>
      <c r="V554" s="76">
        <v>0</v>
      </c>
      <c r="W554" s="71">
        <f t="shared" si="24"/>
        <v>-0.40773805009632147</v>
      </c>
      <c r="X554" s="68">
        <f t="shared" si="25"/>
        <v>0.39945461811977878</v>
      </c>
      <c r="Y554" s="109">
        <f t="shared" si="26"/>
        <v>-0.50991706682850335</v>
      </c>
    </row>
    <row r="555" spans="2:25" x14ac:dyDescent="0.25">
      <c r="B555" s="26">
        <f>IF('Training Data'!A552="M",1,0)</f>
        <v>0</v>
      </c>
      <c r="C555" s="22">
        <f>IF('Training Data'!A552="F",1,0)</f>
        <v>1</v>
      </c>
      <c r="D555" s="26">
        <f>IF('Training Data'!$B552="H",1,0)</f>
        <v>0</v>
      </c>
      <c r="E555" s="22">
        <f>IF('Training Data'!$B552="A",1,0)</f>
        <v>1</v>
      </c>
      <c r="F555" s="37">
        <v>0</v>
      </c>
      <c r="G555" s="37">
        <v>0</v>
      </c>
      <c r="H555" s="37">
        <v>1</v>
      </c>
      <c r="I555" s="37">
        <v>0</v>
      </c>
      <c r="J555" s="37">
        <v>0</v>
      </c>
      <c r="K555" s="37">
        <v>0</v>
      </c>
      <c r="L555" s="37">
        <v>0</v>
      </c>
      <c r="M555" s="37">
        <v>0</v>
      </c>
      <c r="N555" s="37">
        <v>0</v>
      </c>
      <c r="O555" s="37">
        <v>0</v>
      </c>
      <c r="P555" s="37">
        <v>0</v>
      </c>
      <c r="Q555" s="37">
        <v>0</v>
      </c>
      <c r="R555" s="37">
        <v>0</v>
      </c>
      <c r="S555" s="37">
        <v>0</v>
      </c>
      <c r="T555" s="22">
        <v>0</v>
      </c>
      <c r="U555" s="24">
        <v>1</v>
      </c>
      <c r="V555" s="76">
        <v>0</v>
      </c>
      <c r="W555" s="71">
        <f t="shared" si="24"/>
        <v>-2.5230052193246428</v>
      </c>
      <c r="X555" s="68">
        <f t="shared" si="25"/>
        <v>7.4261082721284066E-2</v>
      </c>
      <c r="Y555" s="109">
        <f t="shared" si="26"/>
        <v>-7.71630308736687E-2</v>
      </c>
    </row>
    <row r="556" spans="2:25" x14ac:dyDescent="0.25">
      <c r="B556" s="26">
        <f>IF('Training Data'!A553="M",1,0)</f>
        <v>0</v>
      </c>
      <c r="C556" s="22">
        <f>IF('Training Data'!A553="F",1,0)</f>
        <v>1</v>
      </c>
      <c r="D556" s="26">
        <f>IF('Training Data'!$B553="H",1,0)</f>
        <v>0</v>
      </c>
      <c r="E556" s="22">
        <f>IF('Training Data'!$B553="A",1,0)</f>
        <v>1</v>
      </c>
      <c r="F556" s="37">
        <v>0</v>
      </c>
      <c r="G556" s="37">
        <v>0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0</v>
      </c>
      <c r="N556" s="37">
        <v>0</v>
      </c>
      <c r="O556" s="37">
        <v>1</v>
      </c>
      <c r="P556" s="37">
        <v>0</v>
      </c>
      <c r="Q556" s="37">
        <v>0</v>
      </c>
      <c r="R556" s="37">
        <v>0</v>
      </c>
      <c r="S556" s="37">
        <v>0</v>
      </c>
      <c r="T556" s="22">
        <v>0</v>
      </c>
      <c r="U556" s="24">
        <v>1</v>
      </c>
      <c r="V556" s="76">
        <v>0</v>
      </c>
      <c r="W556" s="71">
        <f t="shared" si="24"/>
        <v>0.81009928992418767</v>
      </c>
      <c r="X556" s="68">
        <f t="shared" si="25"/>
        <v>0.69213066197918216</v>
      </c>
      <c r="Y556" s="109">
        <f t="shared" si="26"/>
        <v>-1.1780798132235175</v>
      </c>
    </row>
    <row r="557" spans="2:25" x14ac:dyDescent="0.25">
      <c r="B557" s="26">
        <f>IF('Training Data'!A554="M",1,0)</f>
        <v>0</v>
      </c>
      <c r="C557" s="22">
        <f>IF('Training Data'!A554="F",1,0)</f>
        <v>0</v>
      </c>
      <c r="D557" s="26">
        <f>IF('Training Data'!$B554="H",1,0)</f>
        <v>1</v>
      </c>
      <c r="E557" s="22">
        <f>IF('Training Data'!$B554="A",1,0)</f>
        <v>0</v>
      </c>
      <c r="F557" s="37">
        <v>0</v>
      </c>
      <c r="G557" s="37">
        <v>0</v>
      </c>
      <c r="H557" s="37">
        <v>0</v>
      </c>
      <c r="I557" s="37">
        <v>0</v>
      </c>
      <c r="J557" s="37">
        <v>0</v>
      </c>
      <c r="K557" s="37">
        <v>0</v>
      </c>
      <c r="L557" s="37">
        <v>0</v>
      </c>
      <c r="M557" s="37">
        <v>0</v>
      </c>
      <c r="N557" s="37">
        <v>0</v>
      </c>
      <c r="O557" s="37">
        <v>0</v>
      </c>
      <c r="P557" s="37">
        <v>0</v>
      </c>
      <c r="Q557" s="37">
        <v>0</v>
      </c>
      <c r="R557" s="37">
        <v>0</v>
      </c>
      <c r="S557" s="37">
        <v>1</v>
      </c>
      <c r="T557" s="22">
        <v>0</v>
      </c>
      <c r="U557" s="24">
        <v>1</v>
      </c>
      <c r="V557" s="76">
        <v>0</v>
      </c>
      <c r="W557" s="71">
        <f t="shared" si="24"/>
        <v>-1.6851066655283877</v>
      </c>
      <c r="X557" s="68">
        <f t="shared" si="25"/>
        <v>0.15642044569786781</v>
      </c>
      <c r="Y557" s="109">
        <f t="shared" si="26"/>
        <v>-0.17010106691809995</v>
      </c>
    </row>
    <row r="558" spans="2:25" x14ac:dyDescent="0.25">
      <c r="B558" s="26">
        <f>IF('Training Data'!A555="M",1,0)</f>
        <v>0</v>
      </c>
      <c r="C558" s="22">
        <f>IF('Training Data'!A555="F",1,0)</f>
        <v>1</v>
      </c>
      <c r="D558" s="26">
        <f>IF('Training Data'!$B555="H",1,0)</f>
        <v>1</v>
      </c>
      <c r="E558" s="22">
        <f>IF('Training Data'!$B555="A",1,0)</f>
        <v>0</v>
      </c>
      <c r="F558" s="37">
        <v>0</v>
      </c>
      <c r="G558" s="37">
        <v>0</v>
      </c>
      <c r="H558" s="37">
        <v>0</v>
      </c>
      <c r="I558" s="37">
        <v>0</v>
      </c>
      <c r="J558" s="37">
        <v>0</v>
      </c>
      <c r="K558" s="37">
        <v>0</v>
      </c>
      <c r="L558" s="37">
        <v>0</v>
      </c>
      <c r="M558" s="37">
        <v>0</v>
      </c>
      <c r="N558" s="37">
        <v>0</v>
      </c>
      <c r="O558" s="37">
        <v>0</v>
      </c>
      <c r="P558" s="37">
        <v>0</v>
      </c>
      <c r="Q558" s="37">
        <v>0</v>
      </c>
      <c r="R558" s="37">
        <v>0</v>
      </c>
      <c r="S558" s="37">
        <v>0</v>
      </c>
      <c r="T558" s="22">
        <v>0</v>
      </c>
      <c r="U558" s="24">
        <v>1</v>
      </c>
      <c r="V558" s="76">
        <v>0</v>
      </c>
      <c r="W558" s="71">
        <f t="shared" si="24"/>
        <v>-0.57838073789354372</v>
      </c>
      <c r="X558" s="68">
        <f t="shared" si="25"/>
        <v>0.35930527090202441</v>
      </c>
      <c r="Y558" s="109">
        <f t="shared" si="26"/>
        <v>-0.44520217715736682</v>
      </c>
    </row>
    <row r="559" spans="2:25" x14ac:dyDescent="0.25">
      <c r="B559" s="26">
        <f>IF('Training Data'!A556="M",1,0)</f>
        <v>1</v>
      </c>
      <c r="C559" s="22">
        <f>IF('Training Data'!A556="F",1,0)</f>
        <v>0</v>
      </c>
      <c r="D559" s="26">
        <f>IF('Training Data'!$B556="H",1,0)</f>
        <v>1</v>
      </c>
      <c r="E559" s="22">
        <f>IF('Training Data'!$B556="A",1,0)</f>
        <v>0</v>
      </c>
      <c r="F559" s="37">
        <v>0</v>
      </c>
      <c r="G559" s="37">
        <v>1</v>
      </c>
      <c r="H559" s="37">
        <v>1</v>
      </c>
      <c r="I559" s="37">
        <v>0</v>
      </c>
      <c r="J559" s="37">
        <v>1</v>
      </c>
      <c r="K559" s="37">
        <v>0</v>
      </c>
      <c r="L559" s="37">
        <v>0</v>
      </c>
      <c r="M559" s="37">
        <v>0</v>
      </c>
      <c r="N559" s="37">
        <v>0</v>
      </c>
      <c r="O559" s="37">
        <v>0</v>
      </c>
      <c r="P559" s="37">
        <v>0</v>
      </c>
      <c r="Q559" s="37">
        <v>0</v>
      </c>
      <c r="R559" s="37">
        <v>0</v>
      </c>
      <c r="S559" s="37">
        <v>0</v>
      </c>
      <c r="T559" s="22">
        <v>0</v>
      </c>
      <c r="U559" s="24">
        <v>1</v>
      </c>
      <c r="V559" s="76">
        <v>0</v>
      </c>
      <c r="W559" s="71">
        <f t="shared" si="24"/>
        <v>-2.9089001636100691</v>
      </c>
      <c r="X559" s="68">
        <f t="shared" si="25"/>
        <v>5.1715345812827614E-2</v>
      </c>
      <c r="Y559" s="109">
        <f t="shared" si="26"/>
        <v>-5.3100553668639423E-2</v>
      </c>
    </row>
    <row r="560" spans="2:25" x14ac:dyDescent="0.25">
      <c r="B560" s="26">
        <f>IF('Training Data'!A557="M",1,0)</f>
        <v>1</v>
      </c>
      <c r="C560" s="22">
        <f>IF('Training Data'!A557="F",1,0)</f>
        <v>0</v>
      </c>
      <c r="D560" s="26">
        <f>IF('Training Data'!$B557="H",1,0)</f>
        <v>1</v>
      </c>
      <c r="E560" s="22">
        <f>IF('Training Data'!$B557="A",1,0)</f>
        <v>0</v>
      </c>
      <c r="F560" s="37">
        <v>0</v>
      </c>
      <c r="G560" s="37">
        <v>0</v>
      </c>
      <c r="H560" s="37">
        <v>1</v>
      </c>
      <c r="I560" s="37">
        <v>0</v>
      </c>
      <c r="J560" s="37">
        <v>0</v>
      </c>
      <c r="K560" s="37">
        <v>0</v>
      </c>
      <c r="L560" s="37">
        <v>0</v>
      </c>
      <c r="M560" s="37">
        <v>0</v>
      </c>
      <c r="N560" s="37">
        <v>0</v>
      </c>
      <c r="O560" s="37">
        <v>0</v>
      </c>
      <c r="P560" s="37">
        <v>0</v>
      </c>
      <c r="Q560" s="37">
        <v>0</v>
      </c>
      <c r="R560" s="37">
        <v>0</v>
      </c>
      <c r="S560" s="37">
        <v>0</v>
      </c>
      <c r="T560" s="22">
        <v>0</v>
      </c>
      <c r="U560" s="24">
        <v>1</v>
      </c>
      <c r="V560" s="76">
        <v>0</v>
      </c>
      <c r="W560" s="71">
        <f t="shared" si="24"/>
        <v>-3.1127857706065623</v>
      </c>
      <c r="X560" s="68">
        <f t="shared" si="25"/>
        <v>4.2582924577014646E-2</v>
      </c>
      <c r="Y560" s="109">
        <f t="shared" si="26"/>
        <v>-4.3516166980156881E-2</v>
      </c>
    </row>
    <row r="561" spans="2:25" x14ac:dyDescent="0.25">
      <c r="B561" s="26">
        <f>IF('Training Data'!A558="M",1,0)</f>
        <v>1</v>
      </c>
      <c r="C561" s="22">
        <f>IF('Training Data'!A558="F",1,0)</f>
        <v>0</v>
      </c>
      <c r="D561" s="26">
        <f>IF('Training Data'!$B558="H",1,0)</f>
        <v>0</v>
      </c>
      <c r="E561" s="22">
        <f>IF('Training Data'!$B558="A",1,0)</f>
        <v>0</v>
      </c>
      <c r="F561" s="37">
        <v>0</v>
      </c>
      <c r="G561" s="37">
        <v>0</v>
      </c>
      <c r="H561" s="37">
        <v>0</v>
      </c>
      <c r="I561" s="37">
        <v>0</v>
      </c>
      <c r="J561" s="37">
        <v>0</v>
      </c>
      <c r="K561" s="37">
        <v>0</v>
      </c>
      <c r="L561" s="37">
        <v>0</v>
      </c>
      <c r="M561" s="37">
        <v>0</v>
      </c>
      <c r="N561" s="37">
        <v>0</v>
      </c>
      <c r="O561" s="37">
        <v>0</v>
      </c>
      <c r="P561" s="37">
        <v>0</v>
      </c>
      <c r="Q561" s="37">
        <v>0</v>
      </c>
      <c r="R561" s="37">
        <v>0</v>
      </c>
      <c r="S561" s="37">
        <v>1</v>
      </c>
      <c r="T561" s="22">
        <v>0</v>
      </c>
      <c r="U561" s="24">
        <v>1</v>
      </c>
      <c r="V561" s="76">
        <v>0</v>
      </c>
      <c r="W561" s="71">
        <f t="shared" si="24"/>
        <v>-1.938976624254384</v>
      </c>
      <c r="X561" s="68">
        <f t="shared" si="25"/>
        <v>0.12576032813686536</v>
      </c>
      <c r="Y561" s="109">
        <f t="shared" si="26"/>
        <v>-0.13440071681946122</v>
      </c>
    </row>
    <row r="562" spans="2:25" x14ac:dyDescent="0.25">
      <c r="B562" s="26">
        <f>IF('Training Data'!A559="M",1,0)</f>
        <v>1</v>
      </c>
      <c r="C562" s="22">
        <f>IF('Training Data'!A559="F",1,0)</f>
        <v>0</v>
      </c>
      <c r="D562" s="26">
        <f>IF('Training Data'!$B559="H",1,0)</f>
        <v>1</v>
      </c>
      <c r="E562" s="22">
        <f>IF('Training Data'!$B559="A",1,0)</f>
        <v>0</v>
      </c>
      <c r="F562" s="37">
        <v>0</v>
      </c>
      <c r="G562" s="37">
        <v>0</v>
      </c>
      <c r="H562" s="37">
        <v>0</v>
      </c>
      <c r="I562" s="37">
        <v>0</v>
      </c>
      <c r="J562" s="37">
        <v>0</v>
      </c>
      <c r="K562" s="37">
        <v>0</v>
      </c>
      <c r="L562" s="37">
        <v>0</v>
      </c>
      <c r="M562" s="37">
        <v>0</v>
      </c>
      <c r="N562" s="37">
        <v>0</v>
      </c>
      <c r="O562" s="37">
        <v>0</v>
      </c>
      <c r="P562" s="37">
        <v>0</v>
      </c>
      <c r="Q562" s="37">
        <v>0</v>
      </c>
      <c r="R562" s="37">
        <v>0</v>
      </c>
      <c r="S562" s="37">
        <v>0</v>
      </c>
      <c r="T562" s="22">
        <v>0</v>
      </c>
      <c r="U562" s="24">
        <v>1</v>
      </c>
      <c r="V562" s="76">
        <v>0</v>
      </c>
      <c r="W562" s="71">
        <f t="shared" si="24"/>
        <v>-0.99751860137824089</v>
      </c>
      <c r="X562" s="68">
        <f t="shared" si="25"/>
        <v>0.26942957358099334</v>
      </c>
      <c r="Y562" s="109">
        <f t="shared" si="26"/>
        <v>-0.3139296439250287</v>
      </c>
    </row>
    <row r="563" spans="2:25" x14ac:dyDescent="0.25">
      <c r="B563" s="26">
        <f>IF('Training Data'!A560="M",1,0)</f>
        <v>0</v>
      </c>
      <c r="C563" s="22">
        <f>IF('Training Data'!A560="F",1,0)</f>
        <v>1</v>
      </c>
      <c r="D563" s="26">
        <f>IF('Training Data'!$B560="H",1,0)</f>
        <v>0</v>
      </c>
      <c r="E563" s="22">
        <f>IF('Training Data'!$B560="A",1,0)</f>
        <v>1</v>
      </c>
      <c r="F563" s="37">
        <v>0</v>
      </c>
      <c r="G563" s="37">
        <v>0</v>
      </c>
      <c r="H563" s="37">
        <v>0</v>
      </c>
      <c r="I563" s="37">
        <v>0</v>
      </c>
      <c r="J563" s="37">
        <v>0</v>
      </c>
      <c r="K563" s="37">
        <v>0</v>
      </c>
      <c r="L563" s="37">
        <v>0</v>
      </c>
      <c r="M563" s="37">
        <v>0</v>
      </c>
      <c r="N563" s="37">
        <v>0</v>
      </c>
      <c r="O563" s="37">
        <v>0</v>
      </c>
      <c r="P563" s="37">
        <v>0</v>
      </c>
      <c r="Q563" s="37">
        <v>0</v>
      </c>
      <c r="R563" s="37">
        <v>1</v>
      </c>
      <c r="S563" s="37">
        <v>0</v>
      </c>
      <c r="T563" s="22">
        <v>0</v>
      </c>
      <c r="U563" s="24">
        <v>1</v>
      </c>
      <c r="V563" s="76">
        <v>0</v>
      </c>
      <c r="W563" s="71">
        <f t="shared" si="24"/>
        <v>0.89649242759188441</v>
      </c>
      <c r="X563" s="68">
        <f t="shared" si="25"/>
        <v>0.71022816242215336</v>
      </c>
      <c r="Y563" s="109">
        <f t="shared" si="26"/>
        <v>-1.2386614326381276</v>
      </c>
    </row>
    <row r="564" spans="2:25" x14ac:dyDescent="0.25">
      <c r="B564" s="26">
        <f>IF('Training Data'!A561="M",1,0)</f>
        <v>1</v>
      </c>
      <c r="C564" s="22">
        <f>IF('Training Data'!A561="F",1,0)</f>
        <v>0</v>
      </c>
      <c r="D564" s="26">
        <f>IF('Training Data'!$B561="H",1,0)</f>
        <v>0</v>
      </c>
      <c r="E564" s="22">
        <f>IF('Training Data'!$B561="A",1,0)</f>
        <v>0</v>
      </c>
      <c r="F564" s="37">
        <v>0</v>
      </c>
      <c r="G564" s="37">
        <v>1</v>
      </c>
      <c r="H564" s="37">
        <v>0</v>
      </c>
      <c r="I564" s="37">
        <v>0</v>
      </c>
      <c r="J564" s="37">
        <v>0</v>
      </c>
      <c r="K564" s="37">
        <v>0</v>
      </c>
      <c r="L564" s="37">
        <v>0</v>
      </c>
      <c r="M564" s="37">
        <v>0</v>
      </c>
      <c r="N564" s="37">
        <v>0</v>
      </c>
      <c r="O564" s="37">
        <v>0</v>
      </c>
      <c r="P564" s="37">
        <v>1</v>
      </c>
      <c r="Q564" s="37">
        <v>0</v>
      </c>
      <c r="R564" s="37">
        <v>0</v>
      </c>
      <c r="S564" s="37">
        <v>0</v>
      </c>
      <c r="T564" s="22">
        <v>0</v>
      </c>
      <c r="U564" s="24">
        <v>1</v>
      </c>
      <c r="V564" s="76">
        <v>0</v>
      </c>
      <c r="W564" s="71">
        <f t="shared" si="24"/>
        <v>-4.1301354688004022</v>
      </c>
      <c r="X564" s="68">
        <f t="shared" si="25"/>
        <v>1.5826203802540347E-2</v>
      </c>
      <c r="Y564" s="109">
        <f t="shared" si="26"/>
        <v>-1.5952775373849599E-2</v>
      </c>
    </row>
    <row r="565" spans="2:25" x14ac:dyDescent="0.25">
      <c r="B565" s="26">
        <f>IF('Training Data'!A562="M",1,0)</f>
        <v>0</v>
      </c>
      <c r="C565" s="22">
        <f>IF('Training Data'!A562="F",1,0)</f>
        <v>0</v>
      </c>
      <c r="D565" s="26">
        <f>IF('Training Data'!$B562="H",1,0)</f>
        <v>1</v>
      </c>
      <c r="E565" s="22">
        <f>IF('Training Data'!$B562="A",1,0)</f>
        <v>0</v>
      </c>
      <c r="F565" s="37">
        <v>0</v>
      </c>
      <c r="G565" s="37">
        <v>0</v>
      </c>
      <c r="H565" s="37">
        <v>1</v>
      </c>
      <c r="I565" s="37">
        <v>0</v>
      </c>
      <c r="J565" s="37">
        <v>0</v>
      </c>
      <c r="K565" s="37">
        <v>0</v>
      </c>
      <c r="L565" s="37">
        <v>0</v>
      </c>
      <c r="M565" s="37">
        <v>0</v>
      </c>
      <c r="N565" s="37">
        <v>0</v>
      </c>
      <c r="O565" s="37">
        <v>0</v>
      </c>
      <c r="P565" s="37">
        <v>0</v>
      </c>
      <c r="Q565" s="37">
        <v>0</v>
      </c>
      <c r="R565" s="37">
        <v>0</v>
      </c>
      <c r="S565" s="37">
        <v>0</v>
      </c>
      <c r="T565" s="22">
        <v>0</v>
      </c>
      <c r="U565" s="24">
        <v>1</v>
      </c>
      <c r="V565" s="76">
        <v>0</v>
      </c>
      <c r="W565" s="71">
        <f t="shared" si="24"/>
        <v>-2.218213687750366</v>
      </c>
      <c r="X565" s="68">
        <f t="shared" si="25"/>
        <v>9.8126775756030987E-2</v>
      </c>
      <c r="Y565" s="109">
        <f t="shared" si="26"/>
        <v>-0.10328131841619628</v>
      </c>
    </row>
    <row r="566" spans="2:25" x14ac:dyDescent="0.25">
      <c r="B566" s="26">
        <f>IF('Training Data'!A563="M",1,0)</f>
        <v>0</v>
      </c>
      <c r="C566" s="22">
        <f>IF('Training Data'!A563="F",1,0)</f>
        <v>1</v>
      </c>
      <c r="D566" s="26">
        <f>IF('Training Data'!$B563="H",1,0)</f>
        <v>0</v>
      </c>
      <c r="E566" s="22">
        <f>IF('Training Data'!$B563="A",1,0)</f>
        <v>1</v>
      </c>
      <c r="F566" s="37">
        <v>0</v>
      </c>
      <c r="G566" s="37">
        <v>0</v>
      </c>
      <c r="H566" s="37">
        <v>1</v>
      </c>
      <c r="I566" s="37">
        <v>0</v>
      </c>
      <c r="J566" s="37">
        <v>0</v>
      </c>
      <c r="K566" s="37">
        <v>0</v>
      </c>
      <c r="L566" s="37">
        <v>0</v>
      </c>
      <c r="M566" s="37">
        <v>0</v>
      </c>
      <c r="N566" s="37">
        <v>0</v>
      </c>
      <c r="O566" s="37">
        <v>0</v>
      </c>
      <c r="P566" s="37">
        <v>1</v>
      </c>
      <c r="Q566" s="37">
        <v>0</v>
      </c>
      <c r="R566" s="37">
        <v>0</v>
      </c>
      <c r="S566" s="37">
        <v>0</v>
      </c>
      <c r="T566" s="22">
        <v>0</v>
      </c>
      <c r="U566" s="24">
        <v>1</v>
      </c>
      <c r="V566" s="76">
        <v>0</v>
      </c>
      <c r="W566" s="71">
        <f t="shared" si="24"/>
        <v>-3.9774892096760142</v>
      </c>
      <c r="X566" s="68">
        <f t="shared" si="25"/>
        <v>1.838815578269189E-2</v>
      </c>
      <c r="Y566" s="109">
        <f t="shared" si="26"/>
        <v>-1.8559319422180393E-2</v>
      </c>
    </row>
    <row r="567" spans="2:25" x14ac:dyDescent="0.25">
      <c r="B567" s="26">
        <f>IF('Training Data'!A564="M",1,0)</f>
        <v>0</v>
      </c>
      <c r="C567" s="22">
        <f>IF('Training Data'!A564="F",1,0)</f>
        <v>1</v>
      </c>
      <c r="D567" s="26">
        <f>IF('Training Data'!$B564="H",1,0)</f>
        <v>1</v>
      </c>
      <c r="E567" s="22">
        <f>IF('Training Data'!$B564="A",1,0)</f>
        <v>0</v>
      </c>
      <c r="F567" s="37">
        <v>0</v>
      </c>
      <c r="G567" s="37">
        <v>0</v>
      </c>
      <c r="H567" s="37">
        <v>0</v>
      </c>
      <c r="I567" s="37">
        <v>0</v>
      </c>
      <c r="J567" s="37">
        <v>0</v>
      </c>
      <c r="K567" s="37">
        <v>0</v>
      </c>
      <c r="L567" s="37">
        <v>0</v>
      </c>
      <c r="M567" s="37">
        <v>0</v>
      </c>
      <c r="N567" s="37">
        <v>0</v>
      </c>
      <c r="O567" s="37">
        <v>0</v>
      </c>
      <c r="P567" s="37">
        <v>0</v>
      </c>
      <c r="Q567" s="37">
        <v>0</v>
      </c>
      <c r="R567" s="37">
        <v>0</v>
      </c>
      <c r="S567" s="37">
        <v>1</v>
      </c>
      <c r="T567" s="22">
        <v>0</v>
      </c>
      <c r="U567" s="24">
        <v>1</v>
      </c>
      <c r="V567" s="76">
        <v>0</v>
      </c>
      <c r="W567" s="71">
        <f t="shared" si="24"/>
        <v>-2.1605408848998864</v>
      </c>
      <c r="X567" s="68">
        <f t="shared" si="25"/>
        <v>0.1033503174249823</v>
      </c>
      <c r="Y567" s="109">
        <f t="shared" si="26"/>
        <v>-0.10909003659990321</v>
      </c>
    </row>
    <row r="568" spans="2:25" x14ac:dyDescent="0.25">
      <c r="B568" s="26">
        <f>IF('Training Data'!A565="M",1,0)</f>
        <v>1</v>
      </c>
      <c r="C568" s="22">
        <f>IF('Training Data'!A565="F",1,0)</f>
        <v>0</v>
      </c>
      <c r="D568" s="26">
        <f>IF('Training Data'!$B565="H",1,0)</f>
        <v>1</v>
      </c>
      <c r="E568" s="22">
        <f>IF('Training Data'!$B565="A",1,0)</f>
        <v>0</v>
      </c>
      <c r="F568" s="37">
        <v>0</v>
      </c>
      <c r="G568" s="37">
        <v>0</v>
      </c>
      <c r="H568" s="37">
        <v>1</v>
      </c>
      <c r="I568" s="37">
        <v>0</v>
      </c>
      <c r="J568" s="37">
        <v>0</v>
      </c>
      <c r="K568" s="37">
        <v>0</v>
      </c>
      <c r="L568" s="37">
        <v>1</v>
      </c>
      <c r="M568" s="37">
        <v>0</v>
      </c>
      <c r="N568" s="37">
        <v>0</v>
      </c>
      <c r="O568" s="37">
        <v>0</v>
      </c>
      <c r="P568" s="37">
        <v>0</v>
      </c>
      <c r="Q568" s="37">
        <v>0</v>
      </c>
      <c r="R568" s="37">
        <v>0</v>
      </c>
      <c r="S568" s="37">
        <v>0</v>
      </c>
      <c r="T568" s="22">
        <v>0</v>
      </c>
      <c r="U568" s="24">
        <v>1</v>
      </c>
      <c r="V568" s="76">
        <v>0</v>
      </c>
      <c r="W568" s="71">
        <f t="shared" si="24"/>
        <v>-1.678897004109658</v>
      </c>
      <c r="X568" s="68">
        <f t="shared" si="25"/>
        <v>0.15724157896878607</v>
      </c>
      <c r="Y568" s="109">
        <f t="shared" si="26"/>
        <v>-0.17107493259369658</v>
      </c>
    </row>
    <row r="569" spans="2:25" x14ac:dyDescent="0.25">
      <c r="B569" s="26">
        <f>IF('Training Data'!A566="M",1,0)</f>
        <v>1</v>
      </c>
      <c r="C569" s="22">
        <f>IF('Training Data'!A566="F",1,0)</f>
        <v>0</v>
      </c>
      <c r="D569" s="26">
        <f>IF('Training Data'!$B566="H",1,0)</f>
        <v>0</v>
      </c>
      <c r="E569" s="22">
        <f>IF('Training Data'!$B566="A",1,0)</f>
        <v>0</v>
      </c>
      <c r="F569" s="37">
        <v>0</v>
      </c>
      <c r="G569" s="37">
        <v>0</v>
      </c>
      <c r="H569" s="37">
        <v>1</v>
      </c>
      <c r="I569" s="37">
        <v>0</v>
      </c>
      <c r="J569" s="37">
        <v>0</v>
      </c>
      <c r="K569" s="37">
        <v>0</v>
      </c>
      <c r="L569" s="37">
        <v>0</v>
      </c>
      <c r="M569" s="37">
        <v>0</v>
      </c>
      <c r="N569" s="37">
        <v>0</v>
      </c>
      <c r="O569" s="37">
        <v>0</v>
      </c>
      <c r="P569" s="37">
        <v>0</v>
      </c>
      <c r="Q569" s="37">
        <v>0</v>
      </c>
      <c r="R569" s="37">
        <v>0</v>
      </c>
      <c r="S569" s="37">
        <v>0</v>
      </c>
      <c r="T569" s="22">
        <v>0</v>
      </c>
      <c r="U569" s="24">
        <v>1</v>
      </c>
      <c r="V569" s="76">
        <v>0</v>
      </c>
      <c r="W569" s="71">
        <f t="shared" si="24"/>
        <v>-2.4720836464763623</v>
      </c>
      <c r="X569" s="68">
        <f t="shared" si="25"/>
        <v>7.7838539983927063E-2</v>
      </c>
      <c r="Y569" s="109">
        <f t="shared" si="26"/>
        <v>-8.1034951433852545E-2</v>
      </c>
    </row>
    <row r="570" spans="2:25" x14ac:dyDescent="0.25">
      <c r="B570" s="26">
        <f>IF('Training Data'!A567="M",1,0)</f>
        <v>1</v>
      </c>
      <c r="C570" s="22">
        <f>IF('Training Data'!A567="F",1,0)</f>
        <v>0</v>
      </c>
      <c r="D570" s="26">
        <f>IF('Training Data'!$B567="H",1,0)</f>
        <v>1</v>
      </c>
      <c r="E570" s="22">
        <f>IF('Training Data'!$B567="A",1,0)</f>
        <v>0</v>
      </c>
      <c r="F570" s="37">
        <v>0</v>
      </c>
      <c r="G570" s="37">
        <v>0</v>
      </c>
      <c r="H570" s="37">
        <v>0</v>
      </c>
      <c r="I570" s="37">
        <v>0</v>
      </c>
      <c r="J570" s="37">
        <v>0</v>
      </c>
      <c r="K570" s="37">
        <v>0</v>
      </c>
      <c r="L570" s="37">
        <v>0</v>
      </c>
      <c r="M570" s="37">
        <v>0</v>
      </c>
      <c r="N570" s="37">
        <v>0</v>
      </c>
      <c r="O570" s="37">
        <v>0</v>
      </c>
      <c r="P570" s="37">
        <v>1</v>
      </c>
      <c r="Q570" s="37">
        <v>0</v>
      </c>
      <c r="R570" s="37">
        <v>0</v>
      </c>
      <c r="S570" s="37">
        <v>0</v>
      </c>
      <c r="T570" s="22">
        <v>0</v>
      </c>
      <c r="U570" s="24">
        <v>1</v>
      </c>
      <c r="V570" s="76">
        <v>0</v>
      </c>
      <c r="W570" s="71">
        <f t="shared" si="24"/>
        <v>-2.4520025917296122</v>
      </c>
      <c r="X570" s="68">
        <f t="shared" si="25"/>
        <v>7.9292226807120475E-2</v>
      </c>
      <c r="Y570" s="109">
        <f t="shared" si="26"/>
        <v>-8.2612586025073736E-2</v>
      </c>
    </row>
    <row r="571" spans="2:25" x14ac:dyDescent="0.25">
      <c r="B571" s="26">
        <f>IF('Training Data'!A568="M",1,0)</f>
        <v>1</v>
      </c>
      <c r="C571" s="22">
        <f>IF('Training Data'!A568="F",1,0)</f>
        <v>0</v>
      </c>
      <c r="D571" s="26">
        <f>IF('Training Data'!$B568="H",1,0)</f>
        <v>1</v>
      </c>
      <c r="E571" s="22">
        <f>IF('Training Data'!$B568="A",1,0)</f>
        <v>0</v>
      </c>
      <c r="F571" s="37">
        <v>0</v>
      </c>
      <c r="G571" s="37">
        <v>0</v>
      </c>
      <c r="H571" s="37">
        <v>0</v>
      </c>
      <c r="I571" s="37">
        <v>0</v>
      </c>
      <c r="J571" s="37">
        <v>0</v>
      </c>
      <c r="K571" s="37">
        <v>0</v>
      </c>
      <c r="L571" s="37">
        <v>0</v>
      </c>
      <c r="M571" s="37">
        <v>0</v>
      </c>
      <c r="N571" s="37">
        <v>0</v>
      </c>
      <c r="O571" s="37">
        <v>0</v>
      </c>
      <c r="P571" s="37">
        <v>0</v>
      </c>
      <c r="Q571" s="37">
        <v>0</v>
      </c>
      <c r="R571" s="37">
        <v>0</v>
      </c>
      <c r="S571" s="37">
        <v>0</v>
      </c>
      <c r="T571" s="22">
        <v>0</v>
      </c>
      <c r="U571" s="24">
        <v>1</v>
      </c>
      <c r="V571" s="76">
        <v>0</v>
      </c>
      <c r="W571" s="71">
        <f t="shared" si="24"/>
        <v>-0.99751860137824089</v>
      </c>
      <c r="X571" s="68">
        <f t="shared" si="25"/>
        <v>0.26942957358099334</v>
      </c>
      <c r="Y571" s="109">
        <f t="shared" si="26"/>
        <v>-0.3139296439250287</v>
      </c>
    </row>
    <row r="572" spans="2:25" x14ac:dyDescent="0.25">
      <c r="B572" s="26">
        <f>IF('Training Data'!A569="M",1,0)</f>
        <v>0</v>
      </c>
      <c r="C572" s="22">
        <f>IF('Training Data'!A569="F",1,0)</f>
        <v>1</v>
      </c>
      <c r="D572" s="26">
        <f>IF('Training Data'!$B569="H",1,0)</f>
        <v>1</v>
      </c>
      <c r="E572" s="22">
        <f>IF('Training Data'!$B569="A",1,0)</f>
        <v>0</v>
      </c>
      <c r="F572" s="37">
        <v>0</v>
      </c>
      <c r="G572" s="37">
        <v>0</v>
      </c>
      <c r="H572" s="37">
        <v>0</v>
      </c>
      <c r="I572" s="37">
        <v>0</v>
      </c>
      <c r="J572" s="37">
        <v>0</v>
      </c>
      <c r="K572" s="37">
        <v>0</v>
      </c>
      <c r="L572" s="37">
        <v>0</v>
      </c>
      <c r="M572" s="37">
        <v>0</v>
      </c>
      <c r="N572" s="37">
        <v>0</v>
      </c>
      <c r="O572" s="37">
        <v>0</v>
      </c>
      <c r="P572" s="37">
        <v>0</v>
      </c>
      <c r="Q572" s="37">
        <v>1</v>
      </c>
      <c r="R572" s="37">
        <v>0</v>
      </c>
      <c r="S572" s="37">
        <v>0</v>
      </c>
      <c r="T572" s="22">
        <v>0</v>
      </c>
      <c r="U572" s="24">
        <v>1</v>
      </c>
      <c r="V572" s="76">
        <v>0</v>
      </c>
      <c r="W572" s="71">
        <f t="shared" si="24"/>
        <v>1.250342023780997</v>
      </c>
      <c r="X572" s="68">
        <f t="shared" si="25"/>
        <v>0.77735906151312339</v>
      </c>
      <c r="Y572" s="109">
        <f t="shared" si="26"/>
        <v>-1.5021949465071418</v>
      </c>
    </row>
    <row r="573" spans="2:25" x14ac:dyDescent="0.25">
      <c r="B573" s="26">
        <f>IF('Training Data'!A570="M",1,0)</f>
        <v>0</v>
      </c>
      <c r="C573" s="22">
        <f>IF('Training Data'!A570="F",1,0)</f>
        <v>1</v>
      </c>
      <c r="D573" s="26">
        <f>IF('Training Data'!$B570="H",1,0)</f>
        <v>1</v>
      </c>
      <c r="E573" s="22">
        <f>IF('Training Data'!$B570="A",1,0)</f>
        <v>0</v>
      </c>
      <c r="F573" s="37">
        <v>0</v>
      </c>
      <c r="G573" s="37">
        <v>0</v>
      </c>
      <c r="H573" s="37">
        <v>0</v>
      </c>
      <c r="I573" s="37">
        <v>0</v>
      </c>
      <c r="J573" s="37">
        <v>0</v>
      </c>
      <c r="K573" s="37">
        <v>0</v>
      </c>
      <c r="L573" s="37">
        <v>0</v>
      </c>
      <c r="M573" s="37">
        <v>0</v>
      </c>
      <c r="N573" s="37">
        <v>0</v>
      </c>
      <c r="O573" s="37">
        <v>0</v>
      </c>
      <c r="P573" s="37">
        <v>0</v>
      </c>
      <c r="Q573" s="37">
        <v>0</v>
      </c>
      <c r="R573" s="37">
        <v>0</v>
      </c>
      <c r="S573" s="37">
        <v>0</v>
      </c>
      <c r="T573" s="22">
        <v>0</v>
      </c>
      <c r="U573" s="24">
        <v>1</v>
      </c>
      <c r="V573" s="76">
        <v>0</v>
      </c>
      <c r="W573" s="71">
        <f t="shared" si="24"/>
        <v>-0.57838073789354372</v>
      </c>
      <c r="X573" s="68">
        <f t="shared" si="25"/>
        <v>0.35930527090202441</v>
      </c>
      <c r="Y573" s="109">
        <f t="shared" si="26"/>
        <v>-0.44520217715736682</v>
      </c>
    </row>
    <row r="574" spans="2:25" x14ac:dyDescent="0.25">
      <c r="B574" s="26">
        <f>IF('Training Data'!A571="M",1,0)</f>
        <v>0</v>
      </c>
      <c r="C574" s="22">
        <f>IF('Training Data'!A571="F",1,0)</f>
        <v>1</v>
      </c>
      <c r="D574" s="26">
        <f>IF('Training Data'!$B571="H",1,0)</f>
        <v>1</v>
      </c>
      <c r="E574" s="22">
        <f>IF('Training Data'!$B571="A",1,0)</f>
        <v>0</v>
      </c>
      <c r="F574" s="37">
        <v>0</v>
      </c>
      <c r="G574" s="37">
        <v>0</v>
      </c>
      <c r="H574" s="37">
        <v>0</v>
      </c>
      <c r="I574" s="37">
        <v>0</v>
      </c>
      <c r="J574" s="37">
        <v>0</v>
      </c>
      <c r="K574" s="37">
        <v>0</v>
      </c>
      <c r="L574" s="37">
        <v>0</v>
      </c>
      <c r="M574" s="37">
        <v>0</v>
      </c>
      <c r="N574" s="37">
        <v>0</v>
      </c>
      <c r="O574" s="37">
        <v>0</v>
      </c>
      <c r="P574" s="37">
        <v>0</v>
      </c>
      <c r="Q574" s="37">
        <v>0</v>
      </c>
      <c r="R574" s="37">
        <v>0</v>
      </c>
      <c r="S574" s="37">
        <v>0</v>
      </c>
      <c r="T574" s="22">
        <v>0</v>
      </c>
      <c r="U574" s="24">
        <v>1</v>
      </c>
      <c r="V574" s="76">
        <v>0</v>
      </c>
      <c r="W574" s="71">
        <f t="shared" si="24"/>
        <v>-0.57838073789354372</v>
      </c>
      <c r="X574" s="68">
        <f t="shared" si="25"/>
        <v>0.35930527090202441</v>
      </c>
      <c r="Y574" s="109">
        <f t="shared" si="26"/>
        <v>-0.44520217715736682</v>
      </c>
    </row>
    <row r="575" spans="2:25" x14ac:dyDescent="0.25">
      <c r="B575" s="26">
        <f>IF('Training Data'!A572="M",1,0)</f>
        <v>0</v>
      </c>
      <c r="C575" s="22">
        <f>IF('Training Data'!A572="F",1,0)</f>
        <v>1</v>
      </c>
      <c r="D575" s="26">
        <f>IF('Training Data'!$B572="H",1,0)</f>
        <v>0</v>
      </c>
      <c r="E575" s="22">
        <f>IF('Training Data'!$B572="A",1,0)</f>
        <v>1</v>
      </c>
      <c r="F575" s="37">
        <v>0</v>
      </c>
      <c r="G575" s="37">
        <v>0</v>
      </c>
      <c r="H575" s="37">
        <v>0</v>
      </c>
      <c r="I575" s="37">
        <v>0</v>
      </c>
      <c r="J575" s="37">
        <v>0</v>
      </c>
      <c r="K575" s="37">
        <v>0</v>
      </c>
      <c r="L575" s="37">
        <v>0</v>
      </c>
      <c r="M575" s="37">
        <v>0</v>
      </c>
      <c r="N575" s="37">
        <v>0</v>
      </c>
      <c r="O575" s="37">
        <v>0</v>
      </c>
      <c r="P575" s="37">
        <v>0</v>
      </c>
      <c r="Q575" s="37">
        <v>0</v>
      </c>
      <c r="R575" s="37">
        <v>0</v>
      </c>
      <c r="S575" s="37">
        <v>0</v>
      </c>
      <c r="T575" s="22">
        <v>0</v>
      </c>
      <c r="U575" s="24">
        <v>1</v>
      </c>
      <c r="V575" s="76">
        <v>0</v>
      </c>
      <c r="W575" s="71">
        <f t="shared" si="24"/>
        <v>-0.40773805009632147</v>
      </c>
      <c r="X575" s="68">
        <f t="shared" si="25"/>
        <v>0.39945461811977878</v>
      </c>
      <c r="Y575" s="109">
        <f t="shared" si="26"/>
        <v>-0.50991706682850335</v>
      </c>
    </row>
    <row r="576" spans="2:25" x14ac:dyDescent="0.25">
      <c r="B576" s="26">
        <f>IF('Training Data'!A573="M",1,0)</f>
        <v>0</v>
      </c>
      <c r="C576" s="22">
        <f>IF('Training Data'!A573="F",1,0)</f>
        <v>1</v>
      </c>
      <c r="D576" s="26">
        <f>IF('Training Data'!$B573="H",1,0)</f>
        <v>0</v>
      </c>
      <c r="E576" s="22">
        <f>IF('Training Data'!$B573="A",1,0)</f>
        <v>0</v>
      </c>
      <c r="F576" s="37">
        <v>0</v>
      </c>
      <c r="G576" s="37">
        <v>0</v>
      </c>
      <c r="H576" s="37">
        <v>0</v>
      </c>
      <c r="I576" s="37">
        <v>0</v>
      </c>
      <c r="J576" s="37">
        <v>0</v>
      </c>
      <c r="K576" s="37">
        <v>0</v>
      </c>
      <c r="L576" s="37">
        <v>0</v>
      </c>
      <c r="M576" s="37">
        <v>0</v>
      </c>
      <c r="N576" s="37">
        <v>0</v>
      </c>
      <c r="O576" s="37">
        <v>0</v>
      </c>
      <c r="P576" s="37">
        <v>0</v>
      </c>
      <c r="Q576" s="37">
        <v>0</v>
      </c>
      <c r="R576" s="37">
        <v>0</v>
      </c>
      <c r="S576" s="37">
        <v>0</v>
      </c>
      <c r="T576" s="22">
        <v>0</v>
      </c>
      <c r="U576" s="24">
        <v>1</v>
      </c>
      <c r="V576" s="76">
        <v>0</v>
      </c>
      <c r="W576" s="71">
        <f t="shared" si="24"/>
        <v>6.2321386236656118E-2</v>
      </c>
      <c r="X576" s="68">
        <f t="shared" si="25"/>
        <v>0.51557530573634103</v>
      </c>
      <c r="Y576" s="109">
        <f t="shared" si="26"/>
        <v>-0.72479328952814825</v>
      </c>
    </row>
    <row r="577" spans="2:25" x14ac:dyDescent="0.25">
      <c r="B577" s="26">
        <f>IF('Training Data'!A574="M",1,0)</f>
        <v>1</v>
      </c>
      <c r="C577" s="22">
        <f>IF('Training Data'!A574="F",1,0)</f>
        <v>0</v>
      </c>
      <c r="D577" s="26">
        <f>IF('Training Data'!$B574="H",1,0)</f>
        <v>1</v>
      </c>
      <c r="E577" s="22">
        <f>IF('Training Data'!$B574="A",1,0)</f>
        <v>0</v>
      </c>
      <c r="F577" s="37">
        <v>0</v>
      </c>
      <c r="G577" s="37">
        <v>1</v>
      </c>
      <c r="H577" s="37">
        <v>0</v>
      </c>
      <c r="I577" s="37">
        <v>0</v>
      </c>
      <c r="J577" s="37">
        <v>0</v>
      </c>
      <c r="K577" s="37">
        <v>0</v>
      </c>
      <c r="L577" s="37">
        <v>0</v>
      </c>
      <c r="M577" s="37">
        <v>0</v>
      </c>
      <c r="N577" s="37">
        <v>0</v>
      </c>
      <c r="O577" s="37">
        <v>0</v>
      </c>
      <c r="P577" s="37">
        <v>0</v>
      </c>
      <c r="Q577" s="37">
        <v>0</v>
      </c>
      <c r="R577" s="37">
        <v>0</v>
      </c>
      <c r="S577" s="37">
        <v>0</v>
      </c>
      <c r="T577" s="22">
        <v>0</v>
      </c>
      <c r="U577" s="24">
        <v>1</v>
      </c>
      <c r="V577" s="76">
        <v>0</v>
      </c>
      <c r="W577" s="71">
        <f t="shared" si="24"/>
        <v>-3.3163536025792308</v>
      </c>
      <c r="X577" s="68">
        <f t="shared" si="25"/>
        <v>3.5014405775156618E-2</v>
      </c>
      <c r="Y577" s="109">
        <f t="shared" si="26"/>
        <v>-3.5642106018989733E-2</v>
      </c>
    </row>
    <row r="578" spans="2:25" x14ac:dyDescent="0.25">
      <c r="B578" s="26">
        <f>IF('Training Data'!A575="M",1,0)</f>
        <v>0</v>
      </c>
      <c r="C578" s="22">
        <f>IF('Training Data'!A575="F",1,0)</f>
        <v>1</v>
      </c>
      <c r="D578" s="26">
        <f>IF('Training Data'!$B575="H",1,0)</f>
        <v>0</v>
      </c>
      <c r="E578" s="22">
        <f>IF('Training Data'!$B575="A",1,0)</f>
        <v>1</v>
      </c>
      <c r="F578" s="37">
        <v>0</v>
      </c>
      <c r="G578" s="37">
        <v>0</v>
      </c>
      <c r="H578" s="37">
        <v>0</v>
      </c>
      <c r="I578" s="37">
        <v>0</v>
      </c>
      <c r="J578" s="37">
        <v>0</v>
      </c>
      <c r="K578" s="37">
        <v>0</v>
      </c>
      <c r="L578" s="37">
        <v>0</v>
      </c>
      <c r="M578" s="37">
        <v>0</v>
      </c>
      <c r="N578" s="37">
        <v>0</v>
      </c>
      <c r="O578" s="37">
        <v>0</v>
      </c>
      <c r="P578" s="37">
        <v>0</v>
      </c>
      <c r="Q578" s="37">
        <v>0</v>
      </c>
      <c r="R578" s="37">
        <v>0</v>
      </c>
      <c r="S578" s="37">
        <v>1</v>
      </c>
      <c r="T578" s="22">
        <v>0</v>
      </c>
      <c r="U578" s="24">
        <v>1</v>
      </c>
      <c r="V578" s="76">
        <v>0</v>
      </c>
      <c r="W578" s="71">
        <f t="shared" si="24"/>
        <v>-1.9898981971026646</v>
      </c>
      <c r="X578" s="68">
        <f t="shared" si="25"/>
        <v>0.12026763313686711</v>
      </c>
      <c r="Y578" s="109">
        <f t="shared" si="26"/>
        <v>-0.12813754633097732</v>
      </c>
    </row>
    <row r="579" spans="2:25" x14ac:dyDescent="0.25">
      <c r="B579" s="26">
        <f>IF('Training Data'!A576="M",1,0)</f>
        <v>1</v>
      </c>
      <c r="C579" s="22">
        <f>IF('Training Data'!A576="F",1,0)</f>
        <v>0</v>
      </c>
      <c r="D579" s="26">
        <f>IF('Training Data'!$B576="H",1,0)</f>
        <v>1</v>
      </c>
      <c r="E579" s="22">
        <f>IF('Training Data'!$B576="A",1,0)</f>
        <v>0</v>
      </c>
      <c r="F579" s="37">
        <v>0</v>
      </c>
      <c r="G579" s="37">
        <v>0</v>
      </c>
      <c r="H579" s="37">
        <v>0</v>
      </c>
      <c r="I579" s="37">
        <v>0</v>
      </c>
      <c r="J579" s="37">
        <v>0</v>
      </c>
      <c r="K579" s="37">
        <v>0</v>
      </c>
      <c r="L579" s="37">
        <v>0</v>
      </c>
      <c r="M579" s="37">
        <v>0</v>
      </c>
      <c r="N579" s="37">
        <v>0</v>
      </c>
      <c r="O579" s="37">
        <v>0</v>
      </c>
      <c r="P579" s="37">
        <v>0</v>
      </c>
      <c r="Q579" s="37">
        <v>0</v>
      </c>
      <c r="R579" s="37">
        <v>0</v>
      </c>
      <c r="S579" s="37">
        <v>0</v>
      </c>
      <c r="T579" s="22">
        <v>0</v>
      </c>
      <c r="U579" s="24">
        <v>1</v>
      </c>
      <c r="V579" s="76">
        <v>0</v>
      </c>
      <c r="W579" s="71">
        <f t="shared" si="24"/>
        <v>-0.99751860137824089</v>
      </c>
      <c r="X579" s="68">
        <f t="shared" si="25"/>
        <v>0.26942957358099334</v>
      </c>
      <c r="Y579" s="109">
        <f t="shared" si="26"/>
        <v>-0.3139296439250287</v>
      </c>
    </row>
    <row r="580" spans="2:25" x14ac:dyDescent="0.25">
      <c r="B580" s="26">
        <f>IF('Training Data'!A577="M",1,0)</f>
        <v>0</v>
      </c>
      <c r="C580" s="22">
        <f>IF('Training Data'!A577="F",1,0)</f>
        <v>0</v>
      </c>
      <c r="D580" s="26">
        <f>IF('Training Data'!$B577="H",1,0)</f>
        <v>1</v>
      </c>
      <c r="E580" s="22">
        <f>IF('Training Data'!$B577="A",1,0)</f>
        <v>0</v>
      </c>
      <c r="F580" s="37">
        <v>0</v>
      </c>
      <c r="G580" s="37">
        <v>0</v>
      </c>
      <c r="H580" s="37">
        <v>0</v>
      </c>
      <c r="I580" s="37">
        <v>0</v>
      </c>
      <c r="J580" s="37">
        <v>0</v>
      </c>
      <c r="K580" s="37">
        <v>0</v>
      </c>
      <c r="L580" s="37">
        <v>0</v>
      </c>
      <c r="M580" s="37">
        <v>0</v>
      </c>
      <c r="N580" s="37">
        <v>0</v>
      </c>
      <c r="O580" s="37">
        <v>0</v>
      </c>
      <c r="P580" s="37">
        <v>0</v>
      </c>
      <c r="Q580" s="37">
        <v>0</v>
      </c>
      <c r="R580" s="37">
        <v>0</v>
      </c>
      <c r="S580" s="37">
        <v>0</v>
      </c>
      <c r="T580" s="22">
        <v>0</v>
      </c>
      <c r="U580" s="24">
        <v>1</v>
      </c>
      <c r="V580" s="76">
        <v>0</v>
      </c>
      <c r="W580" s="71">
        <f t="shared" si="24"/>
        <v>-0.10294651852204484</v>
      </c>
      <c r="X580" s="68">
        <f t="shared" si="25"/>
        <v>0.47428607600906869</v>
      </c>
      <c r="Y580" s="109">
        <f t="shared" si="26"/>
        <v>-0.64299808493543897</v>
      </c>
    </row>
    <row r="581" spans="2:25" x14ac:dyDescent="0.25">
      <c r="B581" s="26">
        <f>IF('Training Data'!A578="M",1,0)</f>
        <v>0</v>
      </c>
      <c r="C581" s="22">
        <f>IF('Training Data'!A578="F",1,0)</f>
        <v>1</v>
      </c>
      <c r="D581" s="26">
        <f>IF('Training Data'!$B578="H",1,0)</f>
        <v>1</v>
      </c>
      <c r="E581" s="22">
        <f>IF('Training Data'!$B578="A",1,0)</f>
        <v>0</v>
      </c>
      <c r="F581" s="37">
        <v>0</v>
      </c>
      <c r="G581" s="37">
        <v>0</v>
      </c>
      <c r="H581" s="37">
        <v>0</v>
      </c>
      <c r="I581" s="37">
        <v>0</v>
      </c>
      <c r="J581" s="37">
        <v>0</v>
      </c>
      <c r="K581" s="37">
        <v>0</v>
      </c>
      <c r="L581" s="37">
        <v>0</v>
      </c>
      <c r="M581" s="37">
        <v>0</v>
      </c>
      <c r="N581" s="37">
        <v>0</v>
      </c>
      <c r="O581" s="37">
        <v>0</v>
      </c>
      <c r="P581" s="37">
        <v>1</v>
      </c>
      <c r="Q581" s="37">
        <v>0</v>
      </c>
      <c r="R581" s="37">
        <v>0</v>
      </c>
      <c r="S581" s="37">
        <v>0</v>
      </c>
      <c r="T581" s="22">
        <v>0</v>
      </c>
      <c r="U581" s="24">
        <v>1</v>
      </c>
      <c r="V581" s="76">
        <v>0</v>
      </c>
      <c r="W581" s="71">
        <f t="shared" ref="W581:W644" si="27">SUMPRODUCT($B$2:$U$2,B581:U581)</f>
        <v>-2.032864728244915</v>
      </c>
      <c r="X581" s="68">
        <f t="shared" si="25"/>
        <v>0.11579528889889165</v>
      </c>
      <c r="Y581" s="109">
        <f t="shared" si="26"/>
        <v>-0.1230666695097434</v>
      </c>
    </row>
    <row r="582" spans="2:25" x14ac:dyDescent="0.25">
      <c r="B582" s="26">
        <f>IF('Training Data'!A579="M",1,0)</f>
        <v>1</v>
      </c>
      <c r="C582" s="22">
        <f>IF('Training Data'!A579="F",1,0)</f>
        <v>0</v>
      </c>
      <c r="D582" s="26">
        <f>IF('Training Data'!$B579="H",1,0)</f>
        <v>0</v>
      </c>
      <c r="E582" s="22">
        <f>IF('Training Data'!$B579="A",1,0)</f>
        <v>0</v>
      </c>
      <c r="F582" s="37">
        <v>0</v>
      </c>
      <c r="G582" s="37">
        <v>0</v>
      </c>
      <c r="H582" s="37">
        <v>0</v>
      </c>
      <c r="I582" s="37">
        <v>0</v>
      </c>
      <c r="J582" s="37">
        <v>0</v>
      </c>
      <c r="K582" s="37">
        <v>0</v>
      </c>
      <c r="L582" s="37">
        <v>0</v>
      </c>
      <c r="M582" s="37">
        <v>0</v>
      </c>
      <c r="N582" s="37">
        <v>0</v>
      </c>
      <c r="O582" s="37">
        <v>0</v>
      </c>
      <c r="P582" s="37">
        <v>0</v>
      </c>
      <c r="Q582" s="37">
        <v>0</v>
      </c>
      <c r="R582" s="37">
        <v>0</v>
      </c>
      <c r="S582" s="37">
        <v>0</v>
      </c>
      <c r="T582" s="22">
        <v>0</v>
      </c>
      <c r="U582" s="24">
        <v>1</v>
      </c>
      <c r="V582" s="76">
        <v>0</v>
      </c>
      <c r="W582" s="71">
        <f t="shared" si="27"/>
        <v>-0.356816477248041</v>
      </c>
      <c r="X582" s="68">
        <f t="shared" ref="X582:X645" si="28">EXP(W582)/(1+EXP(W582))</f>
        <v>0.41173042488611922</v>
      </c>
      <c r="Y582" s="109">
        <f t="shared" ref="Y582:Y645" si="29">IFERROR(V582*LN(X582)+(1-V582)*LN(1-X582),0)</f>
        <v>-0.53056997506665193</v>
      </c>
    </row>
    <row r="583" spans="2:25" x14ac:dyDescent="0.25">
      <c r="B583" s="26">
        <f>IF('Training Data'!A580="M",1,0)</f>
        <v>0</v>
      </c>
      <c r="C583" s="22">
        <f>IF('Training Data'!A580="F",1,0)</f>
        <v>1</v>
      </c>
      <c r="D583" s="26">
        <f>IF('Training Data'!$B580="H",1,0)</f>
        <v>1</v>
      </c>
      <c r="E583" s="22">
        <f>IF('Training Data'!$B580="A",1,0)</f>
        <v>0</v>
      </c>
      <c r="F583" s="37">
        <v>0</v>
      </c>
      <c r="G583" s="37">
        <v>0</v>
      </c>
      <c r="H583" s="37">
        <v>1</v>
      </c>
      <c r="I583" s="37">
        <v>0</v>
      </c>
      <c r="J583" s="37">
        <v>0</v>
      </c>
      <c r="K583" s="37">
        <v>0</v>
      </c>
      <c r="L583" s="37">
        <v>0</v>
      </c>
      <c r="M583" s="37">
        <v>0</v>
      </c>
      <c r="N583" s="37">
        <v>0</v>
      </c>
      <c r="O583" s="37">
        <v>0</v>
      </c>
      <c r="P583" s="37">
        <v>0</v>
      </c>
      <c r="Q583" s="37">
        <v>0</v>
      </c>
      <c r="R583" s="37">
        <v>0</v>
      </c>
      <c r="S583" s="37">
        <v>0</v>
      </c>
      <c r="T583" s="22">
        <v>0</v>
      </c>
      <c r="U583" s="24">
        <v>1</v>
      </c>
      <c r="V583" s="76">
        <v>0</v>
      </c>
      <c r="W583" s="71">
        <f t="shared" si="27"/>
        <v>-2.6936479071218651</v>
      </c>
      <c r="X583" s="68">
        <f t="shared" si="28"/>
        <v>6.334922067630501E-2</v>
      </c>
      <c r="Y583" s="109">
        <f t="shared" si="29"/>
        <v>-6.5444767042430782E-2</v>
      </c>
    </row>
    <row r="584" spans="2:25" x14ac:dyDescent="0.25">
      <c r="B584" s="26">
        <f>IF('Training Data'!A581="M",1,0)</f>
        <v>1</v>
      </c>
      <c r="C584" s="22">
        <f>IF('Training Data'!A581="F",1,0)</f>
        <v>0</v>
      </c>
      <c r="D584" s="26">
        <f>IF('Training Data'!$B581="H",1,0)</f>
        <v>1</v>
      </c>
      <c r="E584" s="22">
        <f>IF('Training Data'!$B581="A",1,0)</f>
        <v>0</v>
      </c>
      <c r="F584" s="37">
        <v>0</v>
      </c>
      <c r="G584" s="37">
        <v>1</v>
      </c>
      <c r="H584" s="37">
        <v>0</v>
      </c>
      <c r="I584" s="37">
        <v>0</v>
      </c>
      <c r="J584" s="37">
        <v>0</v>
      </c>
      <c r="K584" s="37">
        <v>0</v>
      </c>
      <c r="L584" s="37">
        <v>0</v>
      </c>
      <c r="M584" s="37">
        <v>0</v>
      </c>
      <c r="N584" s="37">
        <v>0</v>
      </c>
      <c r="O584" s="37">
        <v>0</v>
      </c>
      <c r="P584" s="37">
        <v>0</v>
      </c>
      <c r="Q584" s="37">
        <v>0</v>
      </c>
      <c r="R584" s="37">
        <v>1</v>
      </c>
      <c r="S584" s="37">
        <v>0</v>
      </c>
      <c r="T584" s="22">
        <v>0</v>
      </c>
      <c r="U584" s="24">
        <v>1</v>
      </c>
      <c r="V584" s="76">
        <v>0</v>
      </c>
      <c r="W584" s="71">
        <f t="shared" si="27"/>
        <v>-2.012123124891025</v>
      </c>
      <c r="X584" s="68">
        <f t="shared" si="28"/>
        <v>0.11793593616842361</v>
      </c>
      <c r="Y584" s="109">
        <f t="shared" si="29"/>
        <v>-0.1254905908834415</v>
      </c>
    </row>
    <row r="585" spans="2:25" x14ac:dyDescent="0.25">
      <c r="B585" s="26">
        <f>IF('Training Data'!A582="M",1,0)</f>
        <v>0</v>
      </c>
      <c r="C585" s="22">
        <f>IF('Training Data'!A582="F",1,0)</f>
        <v>1</v>
      </c>
      <c r="D585" s="26">
        <f>IF('Training Data'!$B582="H",1,0)</f>
        <v>0</v>
      </c>
      <c r="E585" s="22">
        <f>IF('Training Data'!$B582="A",1,0)</f>
        <v>1</v>
      </c>
      <c r="F585" s="37">
        <v>0</v>
      </c>
      <c r="G585" s="37">
        <v>0</v>
      </c>
      <c r="H585" s="37">
        <v>1</v>
      </c>
      <c r="I585" s="37">
        <v>0</v>
      </c>
      <c r="J585" s="37">
        <v>0</v>
      </c>
      <c r="K585" s="37">
        <v>0</v>
      </c>
      <c r="L585" s="37">
        <v>0</v>
      </c>
      <c r="M585" s="37">
        <v>0</v>
      </c>
      <c r="N585" s="37">
        <v>0</v>
      </c>
      <c r="O585" s="37">
        <v>0</v>
      </c>
      <c r="P585" s="37">
        <v>0</v>
      </c>
      <c r="Q585" s="37">
        <v>0</v>
      </c>
      <c r="R585" s="37">
        <v>0</v>
      </c>
      <c r="S585" s="37">
        <v>1</v>
      </c>
      <c r="T585" s="22">
        <v>0</v>
      </c>
      <c r="U585" s="24">
        <v>1</v>
      </c>
      <c r="V585" s="76">
        <v>0</v>
      </c>
      <c r="W585" s="71">
        <f t="shared" si="27"/>
        <v>-4.1051653663309864</v>
      </c>
      <c r="X585" s="68">
        <f t="shared" si="28"/>
        <v>1.6219870427213179E-2</v>
      </c>
      <c r="Y585" s="109">
        <f t="shared" si="29"/>
        <v>-1.6352852453672202E-2</v>
      </c>
    </row>
    <row r="586" spans="2:25" x14ac:dyDescent="0.25">
      <c r="B586" s="26">
        <f>IF('Training Data'!A583="M",1,0)</f>
        <v>0</v>
      </c>
      <c r="C586" s="22">
        <f>IF('Training Data'!A583="F",1,0)</f>
        <v>1</v>
      </c>
      <c r="D586" s="26">
        <f>IF('Training Data'!$B583="H",1,0)</f>
        <v>1</v>
      </c>
      <c r="E586" s="22">
        <f>IF('Training Data'!$B583="A",1,0)</f>
        <v>0</v>
      </c>
      <c r="F586" s="37">
        <v>0</v>
      </c>
      <c r="G586" s="37">
        <v>1</v>
      </c>
      <c r="H586" s="37">
        <v>0</v>
      </c>
      <c r="I586" s="37">
        <v>0</v>
      </c>
      <c r="J586" s="37">
        <v>0</v>
      </c>
      <c r="K586" s="37">
        <v>0</v>
      </c>
      <c r="L586" s="37">
        <v>0</v>
      </c>
      <c r="M586" s="37">
        <v>0</v>
      </c>
      <c r="N586" s="37">
        <v>0</v>
      </c>
      <c r="O586" s="37">
        <v>0</v>
      </c>
      <c r="P586" s="37">
        <v>0</v>
      </c>
      <c r="Q586" s="37">
        <v>0</v>
      </c>
      <c r="R586" s="37">
        <v>1</v>
      </c>
      <c r="S586" s="37">
        <v>0</v>
      </c>
      <c r="T586" s="22">
        <v>1</v>
      </c>
      <c r="U586" s="24">
        <v>1</v>
      </c>
      <c r="V586" s="76">
        <v>0</v>
      </c>
      <c r="W586" s="71">
        <f t="shared" si="27"/>
        <v>0.5211855001007879</v>
      </c>
      <c r="X586" s="68">
        <f t="shared" si="28"/>
        <v>0.62742493407544819</v>
      </c>
      <c r="Y586" s="109">
        <f t="shared" si="29"/>
        <v>-0.9873167422042598</v>
      </c>
    </row>
    <row r="587" spans="2:25" x14ac:dyDescent="0.25">
      <c r="B587" s="26">
        <f>IF('Training Data'!A584="M",1,0)</f>
        <v>1</v>
      </c>
      <c r="C587" s="22">
        <f>IF('Training Data'!A584="F",1,0)</f>
        <v>0</v>
      </c>
      <c r="D587" s="26">
        <f>IF('Training Data'!$B584="H",1,0)</f>
        <v>1</v>
      </c>
      <c r="E587" s="22">
        <f>IF('Training Data'!$B584="A",1,0)</f>
        <v>0</v>
      </c>
      <c r="F587" s="37">
        <v>0</v>
      </c>
      <c r="G587" s="37">
        <v>0</v>
      </c>
      <c r="H587" s="37">
        <v>0</v>
      </c>
      <c r="I587" s="37">
        <v>0</v>
      </c>
      <c r="J587" s="37">
        <v>0</v>
      </c>
      <c r="K587" s="37">
        <v>0</v>
      </c>
      <c r="L587" s="37">
        <v>0</v>
      </c>
      <c r="M587" s="37">
        <v>0</v>
      </c>
      <c r="N587" s="37">
        <v>0</v>
      </c>
      <c r="O587" s="37">
        <v>0</v>
      </c>
      <c r="P587" s="37">
        <v>1</v>
      </c>
      <c r="Q587" s="37">
        <v>1</v>
      </c>
      <c r="R587" s="37">
        <v>0</v>
      </c>
      <c r="S587" s="37">
        <v>0</v>
      </c>
      <c r="T587" s="22">
        <v>0</v>
      </c>
      <c r="U587" s="24">
        <v>1</v>
      </c>
      <c r="V587" s="76">
        <v>0</v>
      </c>
      <c r="W587" s="71">
        <f t="shared" si="27"/>
        <v>-0.62327983005507148</v>
      </c>
      <c r="X587" s="68">
        <f t="shared" si="28"/>
        <v>0.34903587329418767</v>
      </c>
      <c r="Y587" s="109">
        <f t="shared" si="29"/>
        <v>-0.42930074319848516</v>
      </c>
    </row>
    <row r="588" spans="2:25" x14ac:dyDescent="0.25">
      <c r="B588" s="26">
        <f>IF('Training Data'!A585="M",1,0)</f>
        <v>0</v>
      </c>
      <c r="C588" s="22">
        <f>IF('Training Data'!A585="F",1,0)</f>
        <v>1</v>
      </c>
      <c r="D588" s="26">
        <f>IF('Training Data'!$B585="H",1,0)</f>
        <v>1</v>
      </c>
      <c r="E588" s="22">
        <f>IF('Training Data'!$B585="A",1,0)</f>
        <v>0</v>
      </c>
      <c r="F588" s="37">
        <v>0</v>
      </c>
      <c r="G588" s="37">
        <v>0</v>
      </c>
      <c r="H588" s="37">
        <v>0</v>
      </c>
      <c r="I588" s="37">
        <v>0</v>
      </c>
      <c r="J588" s="37">
        <v>0</v>
      </c>
      <c r="K588" s="37">
        <v>0</v>
      </c>
      <c r="L588" s="37">
        <v>0</v>
      </c>
      <c r="M588" s="37">
        <v>0</v>
      </c>
      <c r="N588" s="37">
        <v>0</v>
      </c>
      <c r="O588" s="37">
        <v>0</v>
      </c>
      <c r="P588" s="37">
        <v>0</v>
      </c>
      <c r="Q588" s="37">
        <v>0</v>
      </c>
      <c r="R588" s="37">
        <v>0</v>
      </c>
      <c r="S588" s="37">
        <v>0</v>
      </c>
      <c r="T588" s="22">
        <v>0</v>
      </c>
      <c r="U588" s="24">
        <v>1</v>
      </c>
      <c r="V588" s="76">
        <v>0</v>
      </c>
      <c r="W588" s="71">
        <f t="shared" si="27"/>
        <v>-0.57838073789354372</v>
      </c>
      <c r="X588" s="68">
        <f t="shared" si="28"/>
        <v>0.35930527090202441</v>
      </c>
      <c r="Y588" s="109">
        <f t="shared" si="29"/>
        <v>-0.44520217715736682</v>
      </c>
    </row>
    <row r="589" spans="2:25" x14ac:dyDescent="0.25">
      <c r="B589" s="26">
        <f>IF('Training Data'!A586="M",1,0)</f>
        <v>0</v>
      </c>
      <c r="C589" s="22">
        <f>IF('Training Data'!A586="F",1,0)</f>
        <v>1</v>
      </c>
      <c r="D589" s="26">
        <f>IF('Training Data'!$B586="H",1,0)</f>
        <v>0</v>
      </c>
      <c r="E589" s="22">
        <f>IF('Training Data'!$B586="A",1,0)</f>
        <v>0</v>
      </c>
      <c r="F589" s="37">
        <v>0</v>
      </c>
      <c r="G589" s="37">
        <v>1</v>
      </c>
      <c r="H589" s="37">
        <v>0</v>
      </c>
      <c r="I589" s="37">
        <v>0</v>
      </c>
      <c r="J589" s="37">
        <v>0</v>
      </c>
      <c r="K589" s="37">
        <v>0</v>
      </c>
      <c r="L589" s="37">
        <v>0</v>
      </c>
      <c r="M589" s="37">
        <v>0</v>
      </c>
      <c r="N589" s="37">
        <v>0</v>
      </c>
      <c r="O589" s="37">
        <v>0</v>
      </c>
      <c r="P589" s="37">
        <v>0</v>
      </c>
      <c r="Q589" s="37">
        <v>0</v>
      </c>
      <c r="R589" s="37">
        <v>0</v>
      </c>
      <c r="S589" s="37">
        <v>0</v>
      </c>
      <c r="T589" s="22">
        <v>0</v>
      </c>
      <c r="U589" s="24">
        <v>1</v>
      </c>
      <c r="V589" s="76">
        <v>0</v>
      </c>
      <c r="W589" s="71">
        <f t="shared" si="27"/>
        <v>-2.2565136149643337</v>
      </c>
      <c r="X589" s="68">
        <f t="shared" si="28"/>
        <v>9.4789092836461683E-2</v>
      </c>
      <c r="Y589" s="109">
        <f t="shared" si="29"/>
        <v>-9.9587315843803995E-2</v>
      </c>
    </row>
    <row r="590" spans="2:25" x14ac:dyDescent="0.25">
      <c r="B590" s="26">
        <f>IF('Training Data'!A587="M",1,0)</f>
        <v>0</v>
      </c>
      <c r="C590" s="22">
        <f>IF('Training Data'!A587="F",1,0)</f>
        <v>1</v>
      </c>
      <c r="D590" s="26">
        <f>IF('Training Data'!$B587="H",1,0)</f>
        <v>0</v>
      </c>
      <c r="E590" s="22">
        <f>IF('Training Data'!$B587="A",1,0)</f>
        <v>1</v>
      </c>
      <c r="F590" s="37">
        <v>0</v>
      </c>
      <c r="G590" s="37">
        <v>1</v>
      </c>
      <c r="H590" s="37">
        <v>0</v>
      </c>
      <c r="I590" s="37">
        <v>0</v>
      </c>
      <c r="J590" s="37">
        <v>0</v>
      </c>
      <c r="K590" s="37">
        <v>0</v>
      </c>
      <c r="L590" s="37">
        <v>0</v>
      </c>
      <c r="M590" s="37">
        <v>0</v>
      </c>
      <c r="N590" s="37">
        <v>0</v>
      </c>
      <c r="O590" s="37">
        <v>0</v>
      </c>
      <c r="P590" s="37">
        <v>0</v>
      </c>
      <c r="Q590" s="37">
        <v>0</v>
      </c>
      <c r="R590" s="37">
        <v>0</v>
      </c>
      <c r="S590" s="37">
        <v>1</v>
      </c>
      <c r="T590" s="22">
        <v>0</v>
      </c>
      <c r="U590" s="24">
        <v>1</v>
      </c>
      <c r="V590" s="76">
        <v>0</v>
      </c>
      <c r="W590" s="71">
        <f t="shared" si="27"/>
        <v>-4.3087331983036545</v>
      </c>
      <c r="X590" s="68">
        <f t="shared" si="28"/>
        <v>1.3272061127504408E-2</v>
      </c>
      <c r="Y590" s="109">
        <f t="shared" si="29"/>
        <v>-1.3360922051668465E-2</v>
      </c>
    </row>
    <row r="591" spans="2:25" x14ac:dyDescent="0.25">
      <c r="B591" s="26">
        <f>IF('Training Data'!A588="M",1,0)</f>
        <v>1</v>
      </c>
      <c r="C591" s="22">
        <f>IF('Training Data'!A588="F",1,0)</f>
        <v>0</v>
      </c>
      <c r="D591" s="26">
        <f>IF('Training Data'!$B588="H",1,0)</f>
        <v>1</v>
      </c>
      <c r="E591" s="22">
        <f>IF('Training Data'!$B588="A",1,0)</f>
        <v>0</v>
      </c>
      <c r="F591" s="37">
        <v>0</v>
      </c>
      <c r="G591" s="37">
        <v>1</v>
      </c>
      <c r="H591" s="37">
        <v>0</v>
      </c>
      <c r="I591" s="37">
        <v>0</v>
      </c>
      <c r="J591" s="37">
        <v>0</v>
      </c>
      <c r="K591" s="37">
        <v>0</v>
      </c>
      <c r="L591" s="37">
        <v>0</v>
      </c>
      <c r="M591" s="37">
        <v>0</v>
      </c>
      <c r="N591" s="37">
        <v>0</v>
      </c>
      <c r="O591" s="37">
        <v>0</v>
      </c>
      <c r="P591" s="37">
        <v>0</v>
      </c>
      <c r="Q591" s="37">
        <v>0</v>
      </c>
      <c r="R591" s="37">
        <v>0</v>
      </c>
      <c r="S591" s="37">
        <v>0</v>
      </c>
      <c r="T591" s="22">
        <v>0</v>
      </c>
      <c r="U591" s="24">
        <v>1</v>
      </c>
      <c r="V591" s="76">
        <v>0</v>
      </c>
      <c r="W591" s="71">
        <f t="shared" si="27"/>
        <v>-3.3163536025792308</v>
      </c>
      <c r="X591" s="68">
        <f t="shared" si="28"/>
        <v>3.5014405775156618E-2</v>
      </c>
      <c r="Y591" s="109">
        <f t="shared" si="29"/>
        <v>-3.5642106018989733E-2</v>
      </c>
    </row>
    <row r="592" spans="2:25" x14ac:dyDescent="0.25">
      <c r="B592" s="26">
        <f>IF('Training Data'!A589="M",1,0)</f>
        <v>1</v>
      </c>
      <c r="C592" s="22">
        <f>IF('Training Data'!A589="F",1,0)</f>
        <v>0</v>
      </c>
      <c r="D592" s="26">
        <f>IF('Training Data'!$B589="H",1,0)</f>
        <v>1</v>
      </c>
      <c r="E592" s="22">
        <f>IF('Training Data'!$B589="A",1,0)</f>
        <v>0</v>
      </c>
      <c r="F592" s="37">
        <v>0</v>
      </c>
      <c r="G592" s="37">
        <v>0</v>
      </c>
      <c r="H592" s="37">
        <v>0</v>
      </c>
      <c r="I592" s="37">
        <v>0</v>
      </c>
      <c r="J592" s="37">
        <v>0</v>
      </c>
      <c r="K592" s="37">
        <v>0</v>
      </c>
      <c r="L592" s="37">
        <v>0</v>
      </c>
      <c r="M592" s="37">
        <v>0</v>
      </c>
      <c r="N592" s="37">
        <v>0</v>
      </c>
      <c r="O592" s="37">
        <v>0</v>
      </c>
      <c r="P592" s="37">
        <v>0</v>
      </c>
      <c r="Q592" s="37">
        <v>0</v>
      </c>
      <c r="R592" s="37">
        <v>0</v>
      </c>
      <c r="S592" s="37">
        <v>0</v>
      </c>
      <c r="T592" s="22">
        <v>0</v>
      </c>
      <c r="U592" s="24">
        <v>1</v>
      </c>
      <c r="V592" s="76">
        <v>0</v>
      </c>
      <c r="W592" s="71">
        <f t="shared" si="27"/>
        <v>-0.99751860137824089</v>
      </c>
      <c r="X592" s="68">
        <f t="shared" si="28"/>
        <v>0.26942957358099334</v>
      </c>
      <c r="Y592" s="109">
        <f t="shared" si="29"/>
        <v>-0.3139296439250287</v>
      </c>
    </row>
    <row r="593" spans="2:25" x14ac:dyDescent="0.25">
      <c r="B593" s="26">
        <f>IF('Training Data'!A590="M",1,0)</f>
        <v>0</v>
      </c>
      <c r="C593" s="22">
        <f>IF('Training Data'!A590="F",1,0)</f>
        <v>1</v>
      </c>
      <c r="D593" s="26">
        <f>IF('Training Data'!$B590="H",1,0)</f>
        <v>1</v>
      </c>
      <c r="E593" s="22">
        <f>IF('Training Data'!$B590="A",1,0)</f>
        <v>0</v>
      </c>
      <c r="F593" s="37">
        <v>0</v>
      </c>
      <c r="G593" s="37">
        <v>0</v>
      </c>
      <c r="H593" s="37">
        <v>0</v>
      </c>
      <c r="I593" s="37">
        <v>0</v>
      </c>
      <c r="J593" s="37">
        <v>0</v>
      </c>
      <c r="K593" s="37">
        <v>0</v>
      </c>
      <c r="L593" s="37">
        <v>0</v>
      </c>
      <c r="M593" s="37">
        <v>0</v>
      </c>
      <c r="N593" s="37">
        <v>0</v>
      </c>
      <c r="O593" s="37">
        <v>0</v>
      </c>
      <c r="P593" s="37">
        <v>0</v>
      </c>
      <c r="Q593" s="37">
        <v>0</v>
      </c>
      <c r="R593" s="37">
        <v>0</v>
      </c>
      <c r="S593" s="37">
        <v>0</v>
      </c>
      <c r="T593" s="22">
        <v>0</v>
      </c>
      <c r="U593" s="24">
        <v>1</v>
      </c>
      <c r="V593" s="76">
        <v>0</v>
      </c>
      <c r="W593" s="71">
        <f t="shared" si="27"/>
        <v>-0.57838073789354372</v>
      </c>
      <c r="X593" s="68">
        <f t="shared" si="28"/>
        <v>0.35930527090202441</v>
      </c>
      <c r="Y593" s="109">
        <f t="shared" si="29"/>
        <v>-0.44520217715736682</v>
      </c>
    </row>
    <row r="594" spans="2:25" x14ac:dyDescent="0.25">
      <c r="B594" s="26">
        <f>IF('Training Data'!A591="M",1,0)</f>
        <v>0</v>
      </c>
      <c r="C594" s="22">
        <f>IF('Training Data'!A591="F",1,0)</f>
        <v>1</v>
      </c>
      <c r="D594" s="26">
        <f>IF('Training Data'!$B591="H",1,0)</f>
        <v>0</v>
      </c>
      <c r="E594" s="22">
        <f>IF('Training Data'!$B591="A",1,0)</f>
        <v>1</v>
      </c>
      <c r="F594" s="37">
        <v>0</v>
      </c>
      <c r="G594" s="37">
        <v>0</v>
      </c>
      <c r="H594" s="37">
        <v>0</v>
      </c>
      <c r="I594" s="37">
        <v>1</v>
      </c>
      <c r="J594" s="37">
        <v>0</v>
      </c>
      <c r="K594" s="37">
        <v>0</v>
      </c>
      <c r="L594" s="37">
        <v>0</v>
      </c>
      <c r="M594" s="37">
        <v>0</v>
      </c>
      <c r="N594" s="37">
        <v>0</v>
      </c>
      <c r="O594" s="37">
        <v>0</v>
      </c>
      <c r="P594" s="37">
        <v>0</v>
      </c>
      <c r="Q594" s="37">
        <v>0</v>
      </c>
      <c r="R594" s="37">
        <v>1</v>
      </c>
      <c r="S594" s="37">
        <v>0</v>
      </c>
      <c r="T594" s="22">
        <v>0</v>
      </c>
      <c r="U594" s="24">
        <v>1</v>
      </c>
      <c r="V594" s="76">
        <v>0</v>
      </c>
      <c r="W594" s="71">
        <f t="shared" si="27"/>
        <v>4.9704200963081941</v>
      </c>
      <c r="X594" s="68">
        <f t="shared" si="28"/>
        <v>0.9931076029769168</v>
      </c>
      <c r="Y594" s="109">
        <f t="shared" si="29"/>
        <v>-4.9773363556083714</v>
      </c>
    </row>
    <row r="595" spans="2:25" x14ac:dyDescent="0.25">
      <c r="B595" s="26">
        <f>IF('Training Data'!A592="M",1,0)</f>
        <v>0</v>
      </c>
      <c r="C595" s="22">
        <f>IF('Training Data'!A592="F",1,0)</f>
        <v>1</v>
      </c>
      <c r="D595" s="26">
        <f>IF('Training Data'!$B592="H",1,0)</f>
        <v>0</v>
      </c>
      <c r="E595" s="22">
        <f>IF('Training Data'!$B592="A",1,0)</f>
        <v>1</v>
      </c>
      <c r="F595" s="37">
        <v>0</v>
      </c>
      <c r="G595" s="37">
        <v>1</v>
      </c>
      <c r="H595" s="37">
        <v>0</v>
      </c>
      <c r="I595" s="37">
        <v>0</v>
      </c>
      <c r="J595" s="37">
        <v>0</v>
      </c>
      <c r="K595" s="37">
        <v>0</v>
      </c>
      <c r="L595" s="37">
        <v>0</v>
      </c>
      <c r="M595" s="37">
        <v>0</v>
      </c>
      <c r="N595" s="37">
        <v>0</v>
      </c>
      <c r="O595" s="37">
        <v>0</v>
      </c>
      <c r="P595" s="37">
        <v>0</v>
      </c>
      <c r="Q595" s="37">
        <v>0</v>
      </c>
      <c r="R595" s="37">
        <v>0</v>
      </c>
      <c r="S595" s="37">
        <v>0</v>
      </c>
      <c r="T595" s="22">
        <v>0</v>
      </c>
      <c r="U595" s="24">
        <v>1</v>
      </c>
      <c r="V595" s="76">
        <v>0</v>
      </c>
      <c r="W595" s="71">
        <f t="shared" si="27"/>
        <v>-2.7265730512973114</v>
      </c>
      <c r="X595" s="68">
        <f t="shared" si="28"/>
        <v>6.14234317633E-2</v>
      </c>
      <c r="Y595" s="109">
        <f t="shared" si="29"/>
        <v>-6.3390840522509151E-2</v>
      </c>
    </row>
    <row r="596" spans="2:25" x14ac:dyDescent="0.25">
      <c r="B596" s="26">
        <f>IF('Training Data'!A593="M",1,0)</f>
        <v>0</v>
      </c>
      <c r="C596" s="22">
        <f>IF('Training Data'!A593="F",1,0)</f>
        <v>1</v>
      </c>
      <c r="D596" s="26">
        <f>IF('Training Data'!$B593="H",1,0)</f>
        <v>0</v>
      </c>
      <c r="E596" s="22">
        <f>IF('Training Data'!$B593="A",1,0)</f>
        <v>1</v>
      </c>
      <c r="F596" s="37">
        <v>0</v>
      </c>
      <c r="G596" s="37">
        <v>1</v>
      </c>
      <c r="H596" s="37">
        <v>1</v>
      </c>
      <c r="I596" s="37">
        <v>0</v>
      </c>
      <c r="J596" s="37">
        <v>0</v>
      </c>
      <c r="K596" s="37">
        <v>0</v>
      </c>
      <c r="L596" s="37">
        <v>0</v>
      </c>
      <c r="M596" s="37">
        <v>0</v>
      </c>
      <c r="N596" s="37">
        <v>0</v>
      </c>
      <c r="O596" s="37">
        <v>0</v>
      </c>
      <c r="P596" s="37">
        <v>0</v>
      </c>
      <c r="Q596" s="37">
        <v>0</v>
      </c>
      <c r="R596" s="37">
        <v>0</v>
      </c>
      <c r="S596" s="37">
        <v>0</v>
      </c>
      <c r="T596" s="22">
        <v>0</v>
      </c>
      <c r="U596" s="24">
        <v>1</v>
      </c>
      <c r="V596" s="76">
        <v>0</v>
      </c>
      <c r="W596" s="71">
        <f t="shared" si="27"/>
        <v>-4.8418402205256328</v>
      </c>
      <c r="X596" s="68">
        <f t="shared" si="28"/>
        <v>7.83071267784218E-3</v>
      </c>
      <c r="Y596" s="109">
        <f t="shared" si="29"/>
        <v>-7.8615337142552109E-3</v>
      </c>
    </row>
    <row r="597" spans="2:25" x14ac:dyDescent="0.25">
      <c r="B597" s="26">
        <f>IF('Training Data'!A594="M",1,0)</f>
        <v>1</v>
      </c>
      <c r="C597" s="22">
        <f>IF('Training Data'!A594="F",1,0)</f>
        <v>0</v>
      </c>
      <c r="D597" s="26">
        <f>IF('Training Data'!$B594="H",1,0)</f>
        <v>0</v>
      </c>
      <c r="E597" s="22">
        <f>IF('Training Data'!$B594="A",1,0)</f>
        <v>1</v>
      </c>
      <c r="F597" s="37">
        <v>0</v>
      </c>
      <c r="G597" s="37">
        <v>1</v>
      </c>
      <c r="H597" s="37">
        <v>0</v>
      </c>
      <c r="I597" s="37">
        <v>0</v>
      </c>
      <c r="J597" s="37">
        <v>0</v>
      </c>
      <c r="K597" s="37">
        <v>0</v>
      </c>
      <c r="L597" s="37">
        <v>0</v>
      </c>
      <c r="M597" s="37">
        <v>0</v>
      </c>
      <c r="N597" s="37">
        <v>0</v>
      </c>
      <c r="O597" s="37">
        <v>0</v>
      </c>
      <c r="P597" s="37">
        <v>0</v>
      </c>
      <c r="Q597" s="37">
        <v>0</v>
      </c>
      <c r="R597" s="37">
        <v>0</v>
      </c>
      <c r="S597" s="37">
        <v>0</v>
      </c>
      <c r="T597" s="22">
        <v>0</v>
      </c>
      <c r="U597" s="24">
        <v>1</v>
      </c>
      <c r="V597" s="76">
        <v>0</v>
      </c>
      <c r="W597" s="71">
        <f t="shared" si="27"/>
        <v>-3.1457109147820086</v>
      </c>
      <c r="X597" s="68">
        <f t="shared" si="28"/>
        <v>4.1260613145541684E-2</v>
      </c>
      <c r="Y597" s="109">
        <f t="shared" si="29"/>
        <v>-4.2135996135648557E-2</v>
      </c>
    </row>
    <row r="598" spans="2:25" x14ac:dyDescent="0.25">
      <c r="B598" s="26">
        <f>IF('Training Data'!A595="M",1,0)</f>
        <v>0</v>
      </c>
      <c r="C598" s="22">
        <f>IF('Training Data'!A595="F",1,0)</f>
        <v>1</v>
      </c>
      <c r="D598" s="26">
        <f>IF('Training Data'!$B595="H",1,0)</f>
        <v>1</v>
      </c>
      <c r="E598" s="22">
        <f>IF('Training Data'!$B595="A",1,0)</f>
        <v>0</v>
      </c>
      <c r="F598" s="37">
        <v>0</v>
      </c>
      <c r="G598" s="37">
        <v>0</v>
      </c>
      <c r="H598" s="37">
        <v>0</v>
      </c>
      <c r="I598" s="37">
        <v>0</v>
      </c>
      <c r="J598" s="37">
        <v>0</v>
      </c>
      <c r="K598" s="37">
        <v>0</v>
      </c>
      <c r="L598" s="37">
        <v>0</v>
      </c>
      <c r="M598" s="37">
        <v>0</v>
      </c>
      <c r="N598" s="37">
        <v>0</v>
      </c>
      <c r="O598" s="37">
        <v>0</v>
      </c>
      <c r="P598" s="37">
        <v>0</v>
      </c>
      <c r="Q598" s="37">
        <v>0</v>
      </c>
      <c r="R598" s="37">
        <v>0</v>
      </c>
      <c r="S598" s="37">
        <v>0</v>
      </c>
      <c r="T598" s="22">
        <v>0</v>
      </c>
      <c r="U598" s="24">
        <v>1</v>
      </c>
      <c r="V598" s="76">
        <v>0</v>
      </c>
      <c r="W598" s="71">
        <f t="shared" si="27"/>
        <v>-0.57838073789354372</v>
      </c>
      <c r="X598" s="68">
        <f t="shared" si="28"/>
        <v>0.35930527090202441</v>
      </c>
      <c r="Y598" s="109">
        <f t="shared" si="29"/>
        <v>-0.44520217715736682</v>
      </c>
    </row>
    <row r="599" spans="2:25" x14ac:dyDescent="0.25">
      <c r="B599" s="26">
        <f>IF('Training Data'!A596="M",1,0)</f>
        <v>1</v>
      </c>
      <c r="C599" s="22">
        <f>IF('Training Data'!A596="F",1,0)</f>
        <v>0</v>
      </c>
      <c r="D599" s="26">
        <f>IF('Training Data'!$B596="H",1,0)</f>
        <v>1</v>
      </c>
      <c r="E599" s="22">
        <f>IF('Training Data'!$B596="A",1,0)</f>
        <v>0</v>
      </c>
      <c r="F599" s="37">
        <v>0</v>
      </c>
      <c r="G599" s="37">
        <v>0</v>
      </c>
      <c r="H599" s="37">
        <v>0</v>
      </c>
      <c r="I599" s="37">
        <v>0</v>
      </c>
      <c r="J599" s="37">
        <v>0</v>
      </c>
      <c r="K599" s="37">
        <v>0</v>
      </c>
      <c r="L599" s="37">
        <v>0</v>
      </c>
      <c r="M599" s="37">
        <v>0</v>
      </c>
      <c r="N599" s="37">
        <v>0</v>
      </c>
      <c r="O599" s="37">
        <v>0</v>
      </c>
      <c r="P599" s="37">
        <v>0</v>
      </c>
      <c r="Q599" s="37">
        <v>0</v>
      </c>
      <c r="R599" s="37">
        <v>0</v>
      </c>
      <c r="S599" s="37">
        <v>0</v>
      </c>
      <c r="T599" s="22">
        <v>0</v>
      </c>
      <c r="U599" s="24">
        <v>1</v>
      </c>
      <c r="V599" s="76">
        <v>0</v>
      </c>
      <c r="W599" s="71">
        <f t="shared" si="27"/>
        <v>-0.99751860137824089</v>
      </c>
      <c r="X599" s="68">
        <f t="shared" si="28"/>
        <v>0.26942957358099334</v>
      </c>
      <c r="Y599" s="109">
        <f t="shared" si="29"/>
        <v>-0.3139296439250287</v>
      </c>
    </row>
    <row r="600" spans="2:25" x14ac:dyDescent="0.25">
      <c r="B600" s="26">
        <f>IF('Training Data'!A597="M",1,0)</f>
        <v>1</v>
      </c>
      <c r="C600" s="22">
        <f>IF('Training Data'!A597="F",1,0)</f>
        <v>0</v>
      </c>
      <c r="D600" s="26">
        <f>IF('Training Data'!$B597="H",1,0)</f>
        <v>1</v>
      </c>
      <c r="E600" s="22">
        <f>IF('Training Data'!$B597="A",1,0)</f>
        <v>0</v>
      </c>
      <c r="F600" s="37">
        <v>0</v>
      </c>
      <c r="G600" s="37">
        <v>0</v>
      </c>
      <c r="H600" s="37">
        <v>0</v>
      </c>
      <c r="I600" s="37">
        <v>0</v>
      </c>
      <c r="J600" s="37">
        <v>0</v>
      </c>
      <c r="K600" s="37">
        <v>0</v>
      </c>
      <c r="L600" s="37">
        <v>0</v>
      </c>
      <c r="M600" s="37">
        <v>0</v>
      </c>
      <c r="N600" s="37">
        <v>0</v>
      </c>
      <c r="O600" s="37">
        <v>0</v>
      </c>
      <c r="P600" s="37">
        <v>0</v>
      </c>
      <c r="Q600" s="37">
        <v>0</v>
      </c>
      <c r="R600" s="37">
        <v>0</v>
      </c>
      <c r="S600" s="37">
        <v>0</v>
      </c>
      <c r="T600" s="22">
        <v>0</v>
      </c>
      <c r="U600" s="24">
        <v>1</v>
      </c>
      <c r="V600" s="76">
        <v>0</v>
      </c>
      <c r="W600" s="71">
        <f t="shared" si="27"/>
        <v>-0.99751860137824089</v>
      </c>
      <c r="X600" s="68">
        <f t="shared" si="28"/>
        <v>0.26942957358099334</v>
      </c>
      <c r="Y600" s="109">
        <f t="shared" si="29"/>
        <v>-0.3139296439250287</v>
      </c>
    </row>
    <row r="601" spans="2:25" x14ac:dyDescent="0.25">
      <c r="B601" s="26">
        <f>IF('Training Data'!A598="M",1,0)</f>
        <v>0</v>
      </c>
      <c r="C601" s="22">
        <f>IF('Training Data'!A598="F",1,0)</f>
        <v>1</v>
      </c>
      <c r="D601" s="26">
        <f>IF('Training Data'!$B598="H",1,0)</f>
        <v>1</v>
      </c>
      <c r="E601" s="22">
        <f>IF('Training Data'!$B598="A",1,0)</f>
        <v>0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37">
        <v>0</v>
      </c>
      <c r="L601" s="37">
        <v>0</v>
      </c>
      <c r="M601" s="37">
        <v>0</v>
      </c>
      <c r="N601" s="37">
        <v>0</v>
      </c>
      <c r="O601" s="37">
        <v>0</v>
      </c>
      <c r="P601" s="37">
        <v>1</v>
      </c>
      <c r="Q601" s="37">
        <v>0</v>
      </c>
      <c r="R601" s="37">
        <v>0</v>
      </c>
      <c r="S601" s="37">
        <v>0</v>
      </c>
      <c r="T601" s="22">
        <v>0</v>
      </c>
      <c r="U601" s="24">
        <v>1</v>
      </c>
      <c r="V601" s="76">
        <v>0</v>
      </c>
      <c r="W601" s="71">
        <f t="shared" si="27"/>
        <v>-2.032864728244915</v>
      </c>
      <c r="X601" s="68">
        <f t="shared" si="28"/>
        <v>0.11579528889889165</v>
      </c>
      <c r="Y601" s="109">
        <f t="shared" si="29"/>
        <v>-0.1230666695097434</v>
      </c>
    </row>
    <row r="602" spans="2:25" x14ac:dyDescent="0.25">
      <c r="B602" s="26">
        <f>IF('Training Data'!A599="M",1,0)</f>
        <v>0</v>
      </c>
      <c r="C602" s="22">
        <f>IF('Training Data'!A599="F",1,0)</f>
        <v>1</v>
      </c>
      <c r="D602" s="26">
        <f>IF('Training Data'!$B599="H",1,0)</f>
        <v>0</v>
      </c>
      <c r="E602" s="22">
        <f>IF('Training Data'!$B599="A",1,0)</f>
        <v>1</v>
      </c>
      <c r="F602" s="37">
        <v>0</v>
      </c>
      <c r="G602" s="37">
        <v>0</v>
      </c>
      <c r="H602" s="37">
        <v>0</v>
      </c>
      <c r="I602" s="37">
        <v>0</v>
      </c>
      <c r="J602" s="37">
        <v>0</v>
      </c>
      <c r="K602" s="37">
        <v>0</v>
      </c>
      <c r="L602" s="37">
        <v>0</v>
      </c>
      <c r="M602" s="37">
        <v>0</v>
      </c>
      <c r="N602" s="37">
        <v>0</v>
      </c>
      <c r="O602" s="37">
        <v>0</v>
      </c>
      <c r="P602" s="37">
        <v>0</v>
      </c>
      <c r="Q602" s="37">
        <v>0</v>
      </c>
      <c r="R602" s="37">
        <v>0</v>
      </c>
      <c r="S602" s="37">
        <v>0</v>
      </c>
      <c r="T602" s="22">
        <v>0</v>
      </c>
      <c r="U602" s="24">
        <v>1</v>
      </c>
      <c r="V602" s="76">
        <v>0</v>
      </c>
      <c r="W602" s="71">
        <f t="shared" si="27"/>
        <v>-0.40773805009632147</v>
      </c>
      <c r="X602" s="68">
        <f t="shared" si="28"/>
        <v>0.39945461811977878</v>
      </c>
      <c r="Y602" s="109">
        <f t="shared" si="29"/>
        <v>-0.50991706682850335</v>
      </c>
    </row>
    <row r="603" spans="2:25" x14ac:dyDescent="0.25">
      <c r="B603" s="26">
        <f>IF('Training Data'!A600="M",1,0)</f>
        <v>0</v>
      </c>
      <c r="C603" s="22">
        <f>IF('Training Data'!A600="F",1,0)</f>
        <v>1</v>
      </c>
      <c r="D603" s="26">
        <f>IF('Training Data'!$B600="H",1,0)</f>
        <v>1</v>
      </c>
      <c r="E603" s="22">
        <f>IF('Training Data'!$B600="A",1,0)</f>
        <v>0</v>
      </c>
      <c r="F603" s="37">
        <v>0</v>
      </c>
      <c r="G603" s="37">
        <v>0</v>
      </c>
      <c r="H603" s="37">
        <v>0</v>
      </c>
      <c r="I603" s="37">
        <v>0</v>
      </c>
      <c r="J603" s="37">
        <v>0</v>
      </c>
      <c r="K603" s="37">
        <v>0</v>
      </c>
      <c r="L603" s="37">
        <v>0</v>
      </c>
      <c r="M603" s="37">
        <v>0</v>
      </c>
      <c r="N603" s="37">
        <v>0</v>
      </c>
      <c r="O603" s="37">
        <v>0</v>
      </c>
      <c r="P603" s="37">
        <v>0</v>
      </c>
      <c r="Q603" s="37">
        <v>0</v>
      </c>
      <c r="R603" s="37">
        <v>0</v>
      </c>
      <c r="S603" s="37">
        <v>0</v>
      </c>
      <c r="T603" s="22">
        <v>0</v>
      </c>
      <c r="U603" s="24">
        <v>1</v>
      </c>
      <c r="V603" s="76">
        <v>0</v>
      </c>
      <c r="W603" s="71">
        <f t="shared" si="27"/>
        <v>-0.57838073789354372</v>
      </c>
      <c r="X603" s="68">
        <f t="shared" si="28"/>
        <v>0.35930527090202441</v>
      </c>
      <c r="Y603" s="109">
        <f t="shared" si="29"/>
        <v>-0.44520217715736682</v>
      </c>
    </row>
    <row r="604" spans="2:25" x14ac:dyDescent="0.25">
      <c r="B604" s="26">
        <f>IF('Training Data'!A601="M",1,0)</f>
        <v>1</v>
      </c>
      <c r="C604" s="22">
        <f>IF('Training Data'!A601="F",1,0)</f>
        <v>0</v>
      </c>
      <c r="D604" s="26">
        <f>IF('Training Data'!$B601="H",1,0)</f>
        <v>0</v>
      </c>
      <c r="E604" s="22">
        <f>IF('Training Data'!$B601="A",1,0)</f>
        <v>1</v>
      </c>
      <c r="F604" s="37">
        <v>0</v>
      </c>
      <c r="G604" s="37">
        <v>0</v>
      </c>
      <c r="H604" s="37">
        <v>0</v>
      </c>
      <c r="I604" s="37">
        <v>0</v>
      </c>
      <c r="J604" s="37">
        <v>0</v>
      </c>
      <c r="K604" s="37">
        <v>0</v>
      </c>
      <c r="L604" s="37">
        <v>0</v>
      </c>
      <c r="M604" s="37">
        <v>0</v>
      </c>
      <c r="N604" s="37">
        <v>0</v>
      </c>
      <c r="O604" s="37">
        <v>0</v>
      </c>
      <c r="P604" s="37">
        <v>0</v>
      </c>
      <c r="Q604" s="37">
        <v>0</v>
      </c>
      <c r="R604" s="37">
        <v>0</v>
      </c>
      <c r="S604" s="37">
        <v>0</v>
      </c>
      <c r="T604" s="22">
        <v>0</v>
      </c>
      <c r="U604" s="24">
        <v>1</v>
      </c>
      <c r="V604" s="76">
        <v>0</v>
      </c>
      <c r="W604" s="71">
        <f t="shared" si="27"/>
        <v>-0.82687591358101864</v>
      </c>
      <c r="X604" s="68">
        <f t="shared" si="28"/>
        <v>0.30430604674667266</v>
      </c>
      <c r="Y604" s="109">
        <f t="shared" si="29"/>
        <v>-0.36284543769110805</v>
      </c>
    </row>
    <row r="605" spans="2:25" x14ac:dyDescent="0.25">
      <c r="B605" s="26">
        <f>IF('Training Data'!A602="M",1,0)</f>
        <v>1</v>
      </c>
      <c r="C605" s="22">
        <f>IF('Training Data'!A602="F",1,0)</f>
        <v>0</v>
      </c>
      <c r="D605" s="26">
        <f>IF('Training Data'!$B602="H",1,0)</f>
        <v>0</v>
      </c>
      <c r="E605" s="22">
        <f>IF('Training Data'!$B602="A",1,0)</f>
        <v>1</v>
      </c>
      <c r="F605" s="37">
        <v>0</v>
      </c>
      <c r="G605" s="37">
        <v>0</v>
      </c>
      <c r="H605" s="37">
        <v>0</v>
      </c>
      <c r="I605" s="37">
        <v>0</v>
      </c>
      <c r="J605" s="37">
        <v>0</v>
      </c>
      <c r="K605" s="37">
        <v>0</v>
      </c>
      <c r="L605" s="37">
        <v>0</v>
      </c>
      <c r="M605" s="37">
        <v>0</v>
      </c>
      <c r="N605" s="37">
        <v>0</v>
      </c>
      <c r="O605" s="37">
        <v>0</v>
      </c>
      <c r="P605" s="37">
        <v>0</v>
      </c>
      <c r="Q605" s="37">
        <v>0</v>
      </c>
      <c r="R605" s="37">
        <v>0</v>
      </c>
      <c r="S605" s="37">
        <v>0</v>
      </c>
      <c r="T605" s="22">
        <v>0</v>
      </c>
      <c r="U605" s="24">
        <v>1</v>
      </c>
      <c r="V605" s="76">
        <v>0</v>
      </c>
      <c r="W605" s="71">
        <f t="shared" si="27"/>
        <v>-0.82687591358101864</v>
      </c>
      <c r="X605" s="68">
        <f t="shared" si="28"/>
        <v>0.30430604674667266</v>
      </c>
      <c r="Y605" s="109">
        <f t="shared" si="29"/>
        <v>-0.36284543769110805</v>
      </c>
    </row>
    <row r="606" spans="2:25" x14ac:dyDescent="0.25">
      <c r="B606" s="26">
        <f>IF('Training Data'!A603="M",1,0)</f>
        <v>0</v>
      </c>
      <c r="C606" s="22">
        <f>IF('Training Data'!A603="F",1,0)</f>
        <v>1</v>
      </c>
      <c r="D606" s="26">
        <f>IF('Training Data'!$B603="H",1,0)</f>
        <v>1</v>
      </c>
      <c r="E606" s="22">
        <f>IF('Training Data'!$B603="A",1,0)</f>
        <v>0</v>
      </c>
      <c r="F606" s="37">
        <v>0</v>
      </c>
      <c r="G606" s="37">
        <v>1</v>
      </c>
      <c r="H606" s="37">
        <v>0</v>
      </c>
      <c r="I606" s="37">
        <v>0</v>
      </c>
      <c r="J606" s="37">
        <v>0</v>
      </c>
      <c r="K606" s="37">
        <v>0</v>
      </c>
      <c r="L606" s="37">
        <v>0</v>
      </c>
      <c r="M606" s="37">
        <v>0</v>
      </c>
      <c r="N606" s="37">
        <v>0</v>
      </c>
      <c r="O606" s="37">
        <v>0</v>
      </c>
      <c r="P606" s="37">
        <v>0</v>
      </c>
      <c r="Q606" s="37">
        <v>0</v>
      </c>
      <c r="R606" s="37">
        <v>0</v>
      </c>
      <c r="S606" s="37">
        <v>1</v>
      </c>
      <c r="T606" s="22">
        <v>0</v>
      </c>
      <c r="U606" s="24">
        <v>1</v>
      </c>
      <c r="V606" s="76">
        <v>0</v>
      </c>
      <c r="W606" s="71">
        <f t="shared" si="27"/>
        <v>-4.4793758861008772</v>
      </c>
      <c r="X606" s="68">
        <f t="shared" si="28"/>
        <v>1.1213324127494215E-2</v>
      </c>
      <c r="Y606" s="109">
        <f t="shared" si="29"/>
        <v>-1.1276667417532169E-2</v>
      </c>
    </row>
    <row r="607" spans="2:25" x14ac:dyDescent="0.25">
      <c r="B607" s="26">
        <f>IF('Training Data'!A604="M",1,0)</f>
        <v>0</v>
      </c>
      <c r="C607" s="22">
        <f>IF('Training Data'!A604="F",1,0)</f>
        <v>1</v>
      </c>
      <c r="D607" s="26">
        <f>IF('Training Data'!$B604="H",1,0)</f>
        <v>0</v>
      </c>
      <c r="E607" s="22">
        <f>IF('Training Data'!$B604="A",1,0)</f>
        <v>1</v>
      </c>
      <c r="F607" s="37">
        <v>0</v>
      </c>
      <c r="G607" s="37">
        <v>1</v>
      </c>
      <c r="H607" s="37">
        <v>0</v>
      </c>
      <c r="I607" s="37">
        <v>0</v>
      </c>
      <c r="J607" s="37">
        <v>0</v>
      </c>
      <c r="K607" s="37">
        <v>0</v>
      </c>
      <c r="L607" s="37">
        <v>0</v>
      </c>
      <c r="M607" s="37">
        <v>0</v>
      </c>
      <c r="N607" s="37">
        <v>0</v>
      </c>
      <c r="O607" s="37">
        <v>0</v>
      </c>
      <c r="P607" s="37">
        <v>0</v>
      </c>
      <c r="Q607" s="37">
        <v>0</v>
      </c>
      <c r="R607" s="37">
        <v>0</v>
      </c>
      <c r="S607" s="37">
        <v>0</v>
      </c>
      <c r="T607" s="22">
        <v>0</v>
      </c>
      <c r="U607" s="24">
        <v>1</v>
      </c>
      <c r="V607" s="76">
        <v>0</v>
      </c>
      <c r="W607" s="71">
        <f t="shared" si="27"/>
        <v>-2.7265730512973114</v>
      </c>
      <c r="X607" s="68">
        <f t="shared" si="28"/>
        <v>6.14234317633E-2</v>
      </c>
      <c r="Y607" s="109">
        <f t="shared" si="29"/>
        <v>-6.3390840522509151E-2</v>
      </c>
    </row>
    <row r="608" spans="2:25" x14ac:dyDescent="0.25">
      <c r="B608" s="26">
        <f>IF('Training Data'!A605="M",1,0)</f>
        <v>1</v>
      </c>
      <c r="C608" s="22">
        <f>IF('Training Data'!A605="F",1,0)</f>
        <v>0</v>
      </c>
      <c r="D608" s="26">
        <f>IF('Training Data'!$B605="H",1,0)</f>
        <v>0</v>
      </c>
      <c r="E608" s="22">
        <f>IF('Training Data'!$B605="A",1,0)</f>
        <v>1</v>
      </c>
      <c r="F608" s="37">
        <v>0</v>
      </c>
      <c r="G608" s="37">
        <v>0</v>
      </c>
      <c r="H608" s="37">
        <v>0</v>
      </c>
      <c r="I608" s="37">
        <v>0</v>
      </c>
      <c r="J608" s="37">
        <v>0</v>
      </c>
      <c r="K608" s="37">
        <v>0</v>
      </c>
      <c r="L608" s="37">
        <v>0</v>
      </c>
      <c r="M608" s="37">
        <v>0</v>
      </c>
      <c r="N608" s="37">
        <v>0</v>
      </c>
      <c r="O608" s="37">
        <v>0</v>
      </c>
      <c r="P608" s="37">
        <v>0</v>
      </c>
      <c r="Q608" s="37">
        <v>0</v>
      </c>
      <c r="R608" s="37">
        <v>0</v>
      </c>
      <c r="S608" s="37">
        <v>0</v>
      </c>
      <c r="T608" s="22">
        <v>0</v>
      </c>
      <c r="U608" s="24">
        <v>1</v>
      </c>
      <c r="V608" s="76">
        <v>0</v>
      </c>
      <c r="W608" s="71">
        <f t="shared" si="27"/>
        <v>-0.82687591358101864</v>
      </c>
      <c r="X608" s="68">
        <f t="shared" si="28"/>
        <v>0.30430604674667266</v>
      </c>
      <c r="Y608" s="109">
        <f t="shared" si="29"/>
        <v>-0.36284543769110805</v>
      </c>
    </row>
    <row r="609" spans="2:25" x14ac:dyDescent="0.25">
      <c r="B609" s="26">
        <f>IF('Training Data'!A606="M",1,0)</f>
        <v>0</v>
      </c>
      <c r="C609" s="22">
        <f>IF('Training Data'!A606="F",1,0)</f>
        <v>1</v>
      </c>
      <c r="D609" s="26">
        <f>IF('Training Data'!$B606="H",1,0)</f>
        <v>1</v>
      </c>
      <c r="E609" s="22">
        <f>IF('Training Data'!$B606="A",1,0)</f>
        <v>0</v>
      </c>
      <c r="F609" s="37">
        <v>0</v>
      </c>
      <c r="G609" s="37">
        <v>0</v>
      </c>
      <c r="H609" s="37">
        <v>0</v>
      </c>
      <c r="I609" s="37">
        <v>0</v>
      </c>
      <c r="J609" s="37">
        <v>0</v>
      </c>
      <c r="K609" s="37">
        <v>0</v>
      </c>
      <c r="L609" s="37">
        <v>0</v>
      </c>
      <c r="M609" s="37">
        <v>0</v>
      </c>
      <c r="N609" s="37">
        <v>0</v>
      </c>
      <c r="O609" s="37">
        <v>0</v>
      </c>
      <c r="P609" s="37">
        <v>0</v>
      </c>
      <c r="Q609" s="37">
        <v>0</v>
      </c>
      <c r="R609" s="37">
        <v>0</v>
      </c>
      <c r="S609" s="37">
        <v>0</v>
      </c>
      <c r="T609" s="22">
        <v>0</v>
      </c>
      <c r="U609" s="24">
        <v>1</v>
      </c>
      <c r="V609" s="76">
        <v>0</v>
      </c>
      <c r="W609" s="71">
        <f t="shared" si="27"/>
        <v>-0.57838073789354372</v>
      </c>
      <c r="X609" s="68">
        <f t="shared" si="28"/>
        <v>0.35930527090202441</v>
      </c>
      <c r="Y609" s="109">
        <f t="shared" si="29"/>
        <v>-0.44520217715736682</v>
      </c>
    </row>
    <row r="610" spans="2:25" x14ac:dyDescent="0.25">
      <c r="B610" s="26">
        <f>IF('Training Data'!A607="M",1,0)</f>
        <v>1</v>
      </c>
      <c r="C610" s="22">
        <f>IF('Training Data'!A607="F",1,0)</f>
        <v>0</v>
      </c>
      <c r="D610" s="26">
        <f>IF('Training Data'!$B607="H",1,0)</f>
        <v>0</v>
      </c>
      <c r="E610" s="22">
        <f>IF('Training Data'!$B607="A",1,0)</f>
        <v>0</v>
      </c>
      <c r="F610" s="37">
        <v>0</v>
      </c>
      <c r="G610" s="37">
        <v>1</v>
      </c>
      <c r="H610" s="37">
        <v>0</v>
      </c>
      <c r="I610" s="37">
        <v>0</v>
      </c>
      <c r="J610" s="37">
        <v>0</v>
      </c>
      <c r="K610" s="37">
        <v>0</v>
      </c>
      <c r="L610" s="37">
        <v>0</v>
      </c>
      <c r="M610" s="37">
        <v>0</v>
      </c>
      <c r="N610" s="37">
        <v>0</v>
      </c>
      <c r="O610" s="37">
        <v>0</v>
      </c>
      <c r="P610" s="37">
        <v>0</v>
      </c>
      <c r="Q610" s="37">
        <v>0</v>
      </c>
      <c r="R610" s="37">
        <v>0</v>
      </c>
      <c r="S610" s="37">
        <v>0</v>
      </c>
      <c r="T610" s="22">
        <v>0</v>
      </c>
      <c r="U610" s="24">
        <v>1</v>
      </c>
      <c r="V610" s="76">
        <v>0</v>
      </c>
      <c r="W610" s="71">
        <f t="shared" si="27"/>
        <v>-2.6756514784490308</v>
      </c>
      <c r="X610" s="68">
        <f t="shared" si="28"/>
        <v>6.4425486931304191E-2</v>
      </c>
      <c r="Y610" s="109">
        <f t="shared" si="29"/>
        <v>-6.6594485912192941E-2</v>
      </c>
    </row>
    <row r="611" spans="2:25" x14ac:dyDescent="0.25">
      <c r="B611" s="26">
        <f>IF('Training Data'!A608="M",1,0)</f>
        <v>1</v>
      </c>
      <c r="C611" s="22">
        <f>IF('Training Data'!A608="F",1,0)</f>
        <v>0</v>
      </c>
      <c r="D611" s="26">
        <f>IF('Training Data'!$B608="H",1,0)</f>
        <v>1</v>
      </c>
      <c r="E611" s="22">
        <f>IF('Training Data'!$B608="A",1,0)</f>
        <v>0</v>
      </c>
      <c r="F611" s="37">
        <v>0</v>
      </c>
      <c r="G611" s="37">
        <v>0</v>
      </c>
      <c r="H611" s="37">
        <v>0</v>
      </c>
      <c r="I611" s="37">
        <v>0</v>
      </c>
      <c r="J611" s="37">
        <v>0</v>
      </c>
      <c r="K611" s="37">
        <v>0</v>
      </c>
      <c r="L611" s="37">
        <v>0</v>
      </c>
      <c r="M611" s="37">
        <v>0</v>
      </c>
      <c r="N611" s="37">
        <v>0</v>
      </c>
      <c r="O611" s="37">
        <v>0</v>
      </c>
      <c r="P611" s="37">
        <v>0</v>
      </c>
      <c r="Q611" s="37">
        <v>0</v>
      </c>
      <c r="R611" s="37">
        <v>0</v>
      </c>
      <c r="S611" s="37">
        <v>0</v>
      </c>
      <c r="T611" s="22">
        <v>0</v>
      </c>
      <c r="U611" s="24">
        <v>1</v>
      </c>
      <c r="V611" s="76">
        <v>0</v>
      </c>
      <c r="W611" s="71">
        <f t="shared" si="27"/>
        <v>-0.99751860137824089</v>
      </c>
      <c r="X611" s="68">
        <f t="shared" si="28"/>
        <v>0.26942957358099334</v>
      </c>
      <c r="Y611" s="109">
        <f t="shared" si="29"/>
        <v>-0.3139296439250287</v>
      </c>
    </row>
    <row r="612" spans="2:25" x14ac:dyDescent="0.25">
      <c r="B612" s="26">
        <f>IF('Training Data'!A609="M",1,0)</f>
        <v>1</v>
      </c>
      <c r="C612" s="22">
        <f>IF('Training Data'!A609="F",1,0)</f>
        <v>0</v>
      </c>
      <c r="D612" s="26">
        <f>IF('Training Data'!$B609="H",1,0)</f>
        <v>0</v>
      </c>
      <c r="E612" s="22">
        <f>IF('Training Data'!$B609="A",1,0)</f>
        <v>1</v>
      </c>
      <c r="F612" s="37">
        <v>0</v>
      </c>
      <c r="G612" s="37">
        <v>0</v>
      </c>
      <c r="H612" s="37">
        <v>1</v>
      </c>
      <c r="I612" s="37">
        <v>0</v>
      </c>
      <c r="J612" s="37">
        <v>1</v>
      </c>
      <c r="K612" s="37">
        <v>0</v>
      </c>
      <c r="L612" s="37">
        <v>0</v>
      </c>
      <c r="M612" s="37">
        <v>0</v>
      </c>
      <c r="N612" s="37">
        <v>1</v>
      </c>
      <c r="O612" s="37">
        <v>0</v>
      </c>
      <c r="P612" s="37">
        <v>0</v>
      </c>
      <c r="Q612" s="37">
        <v>1</v>
      </c>
      <c r="R612" s="37">
        <v>0</v>
      </c>
      <c r="S612" s="37">
        <v>0</v>
      </c>
      <c r="T612" s="22">
        <v>0</v>
      </c>
      <c r="U612" s="24">
        <v>1</v>
      </c>
      <c r="V612" s="76">
        <v>0</v>
      </c>
      <c r="W612" s="71">
        <f t="shared" si="27"/>
        <v>2.4314109836411042</v>
      </c>
      <c r="X612" s="68">
        <f t="shared" si="28"/>
        <v>0.91919140064019023</v>
      </c>
      <c r="Y612" s="109">
        <f t="shared" si="29"/>
        <v>-2.5156718913976972</v>
      </c>
    </row>
    <row r="613" spans="2:25" x14ac:dyDescent="0.25">
      <c r="B613" s="26">
        <f>IF('Training Data'!A610="M",1,0)</f>
        <v>0</v>
      </c>
      <c r="C613" s="22">
        <f>IF('Training Data'!A610="F",1,0)</f>
        <v>1</v>
      </c>
      <c r="D613" s="26">
        <f>IF('Training Data'!$B610="H",1,0)</f>
        <v>1</v>
      </c>
      <c r="E613" s="22">
        <f>IF('Training Data'!$B610="A",1,0)</f>
        <v>0</v>
      </c>
      <c r="F613" s="37">
        <v>0</v>
      </c>
      <c r="G613" s="37">
        <v>1</v>
      </c>
      <c r="H613" s="37">
        <v>0</v>
      </c>
      <c r="I613" s="37">
        <v>0</v>
      </c>
      <c r="J613" s="37">
        <v>0</v>
      </c>
      <c r="K613" s="37">
        <v>0</v>
      </c>
      <c r="L613" s="37">
        <v>0</v>
      </c>
      <c r="M613" s="37">
        <v>0</v>
      </c>
      <c r="N613" s="37">
        <v>0</v>
      </c>
      <c r="O613" s="37">
        <v>0</v>
      </c>
      <c r="P613" s="37">
        <v>0</v>
      </c>
      <c r="Q613" s="37">
        <v>0</v>
      </c>
      <c r="R613" s="37">
        <v>0</v>
      </c>
      <c r="S613" s="37">
        <v>0</v>
      </c>
      <c r="T613" s="22">
        <v>0</v>
      </c>
      <c r="U613" s="24">
        <v>1</v>
      </c>
      <c r="V613" s="76">
        <v>0</v>
      </c>
      <c r="W613" s="71">
        <f t="shared" si="27"/>
        <v>-2.8972157390945337</v>
      </c>
      <c r="X613" s="68">
        <f t="shared" si="28"/>
        <v>5.2291370778160387E-2</v>
      </c>
      <c r="Y613" s="109">
        <f t="shared" si="29"/>
        <v>-5.3708177111291798E-2</v>
      </c>
    </row>
    <row r="614" spans="2:25" x14ac:dyDescent="0.25">
      <c r="B614" s="26">
        <f>IF('Training Data'!A611="M",1,0)</f>
        <v>1</v>
      </c>
      <c r="C614" s="22">
        <f>IF('Training Data'!A611="F",1,0)</f>
        <v>0</v>
      </c>
      <c r="D614" s="26">
        <f>IF('Training Data'!$B611="H",1,0)</f>
        <v>1</v>
      </c>
      <c r="E614" s="22">
        <f>IF('Training Data'!$B611="A",1,0)</f>
        <v>0</v>
      </c>
      <c r="F614" s="37">
        <v>0</v>
      </c>
      <c r="G614" s="37">
        <v>0</v>
      </c>
      <c r="H614" s="37">
        <v>0</v>
      </c>
      <c r="I614" s="37">
        <v>0</v>
      </c>
      <c r="J614" s="37">
        <v>0</v>
      </c>
      <c r="K614" s="37">
        <v>0</v>
      </c>
      <c r="L614" s="37">
        <v>0</v>
      </c>
      <c r="M614" s="37">
        <v>0</v>
      </c>
      <c r="N614" s="37">
        <v>0</v>
      </c>
      <c r="O614" s="37">
        <v>0</v>
      </c>
      <c r="P614" s="37">
        <v>0</v>
      </c>
      <c r="Q614" s="37">
        <v>0</v>
      </c>
      <c r="R614" s="37">
        <v>0</v>
      </c>
      <c r="S614" s="37">
        <v>0</v>
      </c>
      <c r="T614" s="22">
        <v>0</v>
      </c>
      <c r="U614" s="24">
        <v>1</v>
      </c>
      <c r="V614" s="76">
        <v>0</v>
      </c>
      <c r="W614" s="71">
        <f t="shared" si="27"/>
        <v>-0.99751860137824089</v>
      </c>
      <c r="X614" s="68">
        <f t="shared" si="28"/>
        <v>0.26942957358099334</v>
      </c>
      <c r="Y614" s="109">
        <f t="shared" si="29"/>
        <v>-0.3139296439250287</v>
      </c>
    </row>
    <row r="615" spans="2:25" x14ac:dyDescent="0.25">
      <c r="B615" s="26">
        <f>IF('Training Data'!A612="M",1,0)</f>
        <v>1</v>
      </c>
      <c r="C615" s="22">
        <f>IF('Training Data'!A612="F",1,0)</f>
        <v>0</v>
      </c>
      <c r="D615" s="26">
        <f>IF('Training Data'!$B612="H",1,0)</f>
        <v>0</v>
      </c>
      <c r="E615" s="22">
        <f>IF('Training Data'!$B612="A",1,0)</f>
        <v>1</v>
      </c>
      <c r="F615" s="37">
        <v>0</v>
      </c>
      <c r="G615" s="37">
        <v>1</v>
      </c>
      <c r="H615" s="37">
        <v>0</v>
      </c>
      <c r="I615" s="37">
        <v>0</v>
      </c>
      <c r="J615" s="37">
        <v>0</v>
      </c>
      <c r="K615" s="37">
        <v>0</v>
      </c>
      <c r="L615" s="37">
        <v>0</v>
      </c>
      <c r="M615" s="37">
        <v>0</v>
      </c>
      <c r="N615" s="37">
        <v>0</v>
      </c>
      <c r="O615" s="37">
        <v>0</v>
      </c>
      <c r="P615" s="37">
        <v>0</v>
      </c>
      <c r="Q615" s="37">
        <v>0</v>
      </c>
      <c r="R615" s="37">
        <v>0</v>
      </c>
      <c r="S615" s="37">
        <v>1</v>
      </c>
      <c r="T615" s="22">
        <v>0</v>
      </c>
      <c r="U615" s="24">
        <v>1</v>
      </c>
      <c r="V615" s="76">
        <v>0</v>
      </c>
      <c r="W615" s="71">
        <f t="shared" si="27"/>
        <v>-4.7278710617883508</v>
      </c>
      <c r="X615" s="68">
        <f t="shared" si="28"/>
        <v>8.7677290314727516E-3</v>
      </c>
      <c r="Y615" s="109">
        <f t="shared" si="29"/>
        <v>-8.8063917228862892E-3</v>
      </c>
    </row>
    <row r="616" spans="2:25" x14ac:dyDescent="0.25">
      <c r="B616" s="26">
        <f>IF('Training Data'!A613="M",1,0)</f>
        <v>0</v>
      </c>
      <c r="C616" s="22">
        <f>IF('Training Data'!A613="F",1,0)</f>
        <v>1</v>
      </c>
      <c r="D616" s="26">
        <f>IF('Training Data'!$B613="H",1,0)</f>
        <v>1</v>
      </c>
      <c r="E616" s="22">
        <f>IF('Training Data'!$B613="A",1,0)</f>
        <v>0</v>
      </c>
      <c r="F616" s="37">
        <v>0</v>
      </c>
      <c r="G616" s="37">
        <v>0</v>
      </c>
      <c r="H616" s="37">
        <v>0</v>
      </c>
      <c r="I616" s="37">
        <v>0</v>
      </c>
      <c r="J616" s="37">
        <v>0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37">
        <v>0</v>
      </c>
      <c r="Q616" s="37">
        <v>0</v>
      </c>
      <c r="R616" s="37">
        <v>0</v>
      </c>
      <c r="S616" s="37">
        <v>0</v>
      </c>
      <c r="T616" s="22">
        <v>0</v>
      </c>
      <c r="U616" s="24">
        <v>1</v>
      </c>
      <c r="V616" s="76">
        <v>0</v>
      </c>
      <c r="W616" s="71">
        <f t="shared" si="27"/>
        <v>-0.57838073789354372</v>
      </c>
      <c r="X616" s="68">
        <f t="shared" si="28"/>
        <v>0.35930527090202441</v>
      </c>
      <c r="Y616" s="109">
        <f t="shared" si="29"/>
        <v>-0.44520217715736682</v>
      </c>
    </row>
    <row r="617" spans="2:25" x14ac:dyDescent="0.25">
      <c r="B617" s="26">
        <f>IF('Training Data'!A614="M",1,0)</f>
        <v>0</v>
      </c>
      <c r="C617" s="22">
        <f>IF('Training Data'!A614="F",1,0)</f>
        <v>1</v>
      </c>
      <c r="D617" s="26">
        <f>IF('Training Data'!$B614="H",1,0)</f>
        <v>0</v>
      </c>
      <c r="E617" s="22">
        <f>IF('Training Data'!$B614="A",1,0)</f>
        <v>1</v>
      </c>
      <c r="F617" s="37">
        <v>0</v>
      </c>
      <c r="G617" s="37">
        <v>0</v>
      </c>
      <c r="H617" s="37">
        <v>1</v>
      </c>
      <c r="I617" s="37">
        <v>0</v>
      </c>
      <c r="J617" s="37">
        <v>0</v>
      </c>
      <c r="K617" s="37">
        <v>0</v>
      </c>
      <c r="L617" s="37">
        <v>0</v>
      </c>
      <c r="M617" s="37">
        <v>0</v>
      </c>
      <c r="N617" s="37">
        <v>0</v>
      </c>
      <c r="O617" s="37">
        <v>0</v>
      </c>
      <c r="P617" s="37">
        <v>0</v>
      </c>
      <c r="Q617" s="37">
        <v>0</v>
      </c>
      <c r="R617" s="37">
        <v>0</v>
      </c>
      <c r="S617" s="37">
        <v>0</v>
      </c>
      <c r="T617" s="22">
        <v>0</v>
      </c>
      <c r="U617" s="24">
        <v>1</v>
      </c>
      <c r="V617" s="76">
        <v>0</v>
      </c>
      <c r="W617" s="71">
        <f t="shared" si="27"/>
        <v>-2.5230052193246428</v>
      </c>
      <c r="X617" s="68">
        <f t="shared" si="28"/>
        <v>7.4261082721284066E-2</v>
      </c>
      <c r="Y617" s="109">
        <f t="shared" si="29"/>
        <v>-7.71630308736687E-2</v>
      </c>
    </row>
    <row r="618" spans="2:25" x14ac:dyDescent="0.25">
      <c r="B618" s="26">
        <f>IF('Training Data'!A615="M",1,0)</f>
        <v>1</v>
      </c>
      <c r="C618" s="22">
        <f>IF('Training Data'!A615="F",1,0)</f>
        <v>0</v>
      </c>
      <c r="D618" s="26">
        <f>IF('Training Data'!$B615="H",1,0)</f>
        <v>1</v>
      </c>
      <c r="E618" s="22">
        <f>IF('Training Data'!$B615="A",1,0)</f>
        <v>0</v>
      </c>
      <c r="F618" s="37">
        <v>0</v>
      </c>
      <c r="G618" s="37">
        <v>1</v>
      </c>
      <c r="H618" s="37">
        <v>0</v>
      </c>
      <c r="I618" s="37">
        <v>0</v>
      </c>
      <c r="J618" s="37">
        <v>0</v>
      </c>
      <c r="K618" s="37">
        <v>0</v>
      </c>
      <c r="L618" s="37">
        <v>0</v>
      </c>
      <c r="M618" s="37">
        <v>0</v>
      </c>
      <c r="N618" s="37">
        <v>0</v>
      </c>
      <c r="O618" s="37">
        <v>0</v>
      </c>
      <c r="P618" s="37">
        <v>0</v>
      </c>
      <c r="Q618" s="37">
        <v>0</v>
      </c>
      <c r="R618" s="37">
        <v>0</v>
      </c>
      <c r="S618" s="37">
        <v>1</v>
      </c>
      <c r="T618" s="22">
        <v>0</v>
      </c>
      <c r="U618" s="24">
        <v>1</v>
      </c>
      <c r="V618" s="76">
        <v>0</v>
      </c>
      <c r="W618" s="71">
        <f t="shared" si="27"/>
        <v>-4.8985137495855735</v>
      </c>
      <c r="X618" s="68">
        <f t="shared" si="28"/>
        <v>7.4024538119901858E-3</v>
      </c>
      <c r="Y618" s="109">
        <f t="shared" si="29"/>
        <v>-7.4299879374237375E-3</v>
      </c>
    </row>
    <row r="619" spans="2:25" x14ac:dyDescent="0.25">
      <c r="B619" s="26">
        <f>IF('Training Data'!A616="M",1,0)</f>
        <v>1</v>
      </c>
      <c r="C619" s="22">
        <f>IF('Training Data'!A616="F",1,0)</f>
        <v>0</v>
      </c>
      <c r="D619" s="26">
        <f>IF('Training Data'!$B616="H",1,0)</f>
        <v>0</v>
      </c>
      <c r="E619" s="22">
        <f>IF('Training Data'!$B616="A",1,0)</f>
        <v>0</v>
      </c>
      <c r="F619" s="37">
        <v>0</v>
      </c>
      <c r="G619" s="37">
        <v>1</v>
      </c>
      <c r="H619" s="37">
        <v>0</v>
      </c>
      <c r="I619" s="37">
        <v>0</v>
      </c>
      <c r="J619" s="37">
        <v>1</v>
      </c>
      <c r="K619" s="37">
        <v>0</v>
      </c>
      <c r="L619" s="37">
        <v>0</v>
      </c>
      <c r="M619" s="37">
        <v>0</v>
      </c>
      <c r="N619" s="37">
        <v>0</v>
      </c>
      <c r="O619" s="37">
        <v>0</v>
      </c>
      <c r="P619" s="37">
        <v>0</v>
      </c>
      <c r="Q619" s="37">
        <v>0</v>
      </c>
      <c r="R619" s="37">
        <v>0</v>
      </c>
      <c r="S619" s="37">
        <v>0</v>
      </c>
      <c r="T619" s="22">
        <v>0</v>
      </c>
      <c r="U619" s="24">
        <v>1</v>
      </c>
      <c r="V619" s="76">
        <v>0</v>
      </c>
      <c r="W619" s="71">
        <f t="shared" si="27"/>
        <v>-0.15293087025154772</v>
      </c>
      <c r="X619" s="68">
        <f t="shared" si="28"/>
        <v>0.46184162366584314</v>
      </c>
      <c r="Y619" s="109">
        <f t="shared" si="29"/>
        <v>-0.61960238233831966</v>
      </c>
    </row>
    <row r="620" spans="2:25" x14ac:dyDescent="0.25">
      <c r="B620" s="26">
        <f>IF('Training Data'!A617="M",1,0)</f>
        <v>0</v>
      </c>
      <c r="C620" s="22">
        <f>IF('Training Data'!A617="F",1,0)</f>
        <v>1</v>
      </c>
      <c r="D620" s="26">
        <f>IF('Training Data'!$B617="H",1,0)</f>
        <v>0</v>
      </c>
      <c r="E620" s="22">
        <f>IF('Training Data'!$B617="A",1,0)</f>
        <v>1</v>
      </c>
      <c r="F620" s="37">
        <v>0</v>
      </c>
      <c r="G620" s="37">
        <v>1</v>
      </c>
      <c r="H620" s="37">
        <v>0</v>
      </c>
      <c r="I620" s="37">
        <v>0</v>
      </c>
      <c r="J620" s="37">
        <v>0</v>
      </c>
      <c r="K620" s="37">
        <v>0</v>
      </c>
      <c r="L620" s="37">
        <v>0</v>
      </c>
      <c r="M620" s="37">
        <v>0</v>
      </c>
      <c r="N620" s="37">
        <v>0</v>
      </c>
      <c r="O620" s="37">
        <v>0</v>
      </c>
      <c r="P620" s="37">
        <v>1</v>
      </c>
      <c r="Q620" s="37">
        <v>0</v>
      </c>
      <c r="R620" s="37">
        <v>0</v>
      </c>
      <c r="S620" s="37">
        <v>0</v>
      </c>
      <c r="T620" s="22">
        <v>0</v>
      </c>
      <c r="U620" s="24">
        <v>1</v>
      </c>
      <c r="V620" s="76">
        <v>0</v>
      </c>
      <c r="W620" s="71">
        <f t="shared" si="27"/>
        <v>-4.1810570416486836</v>
      </c>
      <c r="X620" s="68">
        <f t="shared" si="28"/>
        <v>1.5052310351746158E-2</v>
      </c>
      <c r="Y620" s="109">
        <f t="shared" si="29"/>
        <v>-1.5166746176359949E-2</v>
      </c>
    </row>
    <row r="621" spans="2:25" x14ac:dyDescent="0.25">
      <c r="B621" s="26">
        <f>IF('Training Data'!A618="M",1,0)</f>
        <v>0</v>
      </c>
      <c r="C621" s="22">
        <f>IF('Training Data'!A618="F",1,0)</f>
        <v>1</v>
      </c>
      <c r="D621" s="26">
        <f>IF('Training Data'!$B618="H",1,0)</f>
        <v>0</v>
      </c>
      <c r="E621" s="22">
        <f>IF('Training Data'!$B618="A",1,0)</f>
        <v>1</v>
      </c>
      <c r="F621" s="37">
        <v>0</v>
      </c>
      <c r="G621" s="37">
        <v>0</v>
      </c>
      <c r="H621" s="37">
        <v>0</v>
      </c>
      <c r="I621" s="37">
        <v>0</v>
      </c>
      <c r="J621" s="37">
        <v>0</v>
      </c>
      <c r="K621" s="37">
        <v>0</v>
      </c>
      <c r="L621" s="37">
        <v>0</v>
      </c>
      <c r="M621" s="37">
        <v>0</v>
      </c>
      <c r="N621" s="37">
        <v>0</v>
      </c>
      <c r="O621" s="37">
        <v>0</v>
      </c>
      <c r="P621" s="37">
        <v>1</v>
      </c>
      <c r="Q621" s="37">
        <v>0</v>
      </c>
      <c r="R621" s="37">
        <v>0</v>
      </c>
      <c r="S621" s="37">
        <v>0</v>
      </c>
      <c r="T621" s="22">
        <v>0</v>
      </c>
      <c r="U621" s="24">
        <v>1</v>
      </c>
      <c r="V621" s="76">
        <v>0</v>
      </c>
      <c r="W621" s="71">
        <f t="shared" si="27"/>
        <v>-1.8622220404476928</v>
      </c>
      <c r="X621" s="68">
        <f t="shared" si="28"/>
        <v>0.13444426521586456</v>
      </c>
      <c r="Y621" s="109">
        <f t="shared" si="29"/>
        <v>-0.14438351038590505</v>
      </c>
    </row>
    <row r="622" spans="2:25" x14ac:dyDescent="0.25">
      <c r="B622" s="26">
        <f>IF('Training Data'!A619="M",1,0)</f>
        <v>1</v>
      </c>
      <c r="C622" s="22">
        <f>IF('Training Data'!A619="F",1,0)</f>
        <v>0</v>
      </c>
      <c r="D622" s="26">
        <f>IF('Training Data'!$B619="H",1,0)</f>
        <v>0</v>
      </c>
      <c r="E622" s="22">
        <f>IF('Training Data'!$B619="A",1,0)</f>
        <v>1</v>
      </c>
      <c r="F622" s="37">
        <v>0</v>
      </c>
      <c r="G622" s="37">
        <v>1</v>
      </c>
      <c r="H622" s="37">
        <v>0</v>
      </c>
      <c r="I622" s="37">
        <v>0</v>
      </c>
      <c r="J622" s="37">
        <v>0</v>
      </c>
      <c r="K622" s="37">
        <v>0</v>
      </c>
      <c r="L622" s="37">
        <v>0</v>
      </c>
      <c r="M622" s="37">
        <v>0</v>
      </c>
      <c r="N622" s="37">
        <v>0</v>
      </c>
      <c r="O622" s="37">
        <v>0</v>
      </c>
      <c r="P622" s="37">
        <v>0</v>
      </c>
      <c r="Q622" s="37">
        <v>0</v>
      </c>
      <c r="R622" s="37">
        <v>0</v>
      </c>
      <c r="S622" s="37">
        <v>0</v>
      </c>
      <c r="T622" s="22">
        <v>0</v>
      </c>
      <c r="U622" s="24">
        <v>1</v>
      </c>
      <c r="V622" s="76">
        <v>0</v>
      </c>
      <c r="W622" s="71">
        <f t="shared" si="27"/>
        <v>-3.1457109147820086</v>
      </c>
      <c r="X622" s="68">
        <f t="shared" si="28"/>
        <v>4.1260613145541684E-2</v>
      </c>
      <c r="Y622" s="109">
        <f t="shared" si="29"/>
        <v>-4.2135996135648557E-2</v>
      </c>
    </row>
    <row r="623" spans="2:25" x14ac:dyDescent="0.25">
      <c r="B623" s="26">
        <f>IF('Training Data'!A620="M",1,0)</f>
        <v>0</v>
      </c>
      <c r="C623" s="22">
        <f>IF('Training Data'!A620="F",1,0)</f>
        <v>1</v>
      </c>
      <c r="D623" s="26">
        <f>IF('Training Data'!$B620="H",1,0)</f>
        <v>1</v>
      </c>
      <c r="E623" s="22">
        <f>IF('Training Data'!$B620="A",1,0)</f>
        <v>0</v>
      </c>
      <c r="F623" s="37">
        <v>0</v>
      </c>
      <c r="G623" s="37">
        <v>0</v>
      </c>
      <c r="H623" s="37">
        <v>0</v>
      </c>
      <c r="I623" s="37">
        <v>0</v>
      </c>
      <c r="J623" s="37">
        <v>0</v>
      </c>
      <c r="K623" s="37">
        <v>0</v>
      </c>
      <c r="L623" s="37">
        <v>0</v>
      </c>
      <c r="M623" s="37">
        <v>0</v>
      </c>
      <c r="N623" s="37">
        <v>0</v>
      </c>
      <c r="O623" s="37">
        <v>0</v>
      </c>
      <c r="P623" s="37">
        <v>0</v>
      </c>
      <c r="Q623" s="37">
        <v>0</v>
      </c>
      <c r="R623" s="37">
        <v>0</v>
      </c>
      <c r="S623" s="37">
        <v>0</v>
      </c>
      <c r="T623" s="22">
        <v>0</v>
      </c>
      <c r="U623" s="24">
        <v>1</v>
      </c>
      <c r="V623" s="76">
        <v>0</v>
      </c>
      <c r="W623" s="71">
        <f t="shared" si="27"/>
        <v>-0.57838073789354372</v>
      </c>
      <c r="X623" s="68">
        <f t="shared" si="28"/>
        <v>0.35930527090202441</v>
      </c>
      <c r="Y623" s="109">
        <f t="shared" si="29"/>
        <v>-0.44520217715736682</v>
      </c>
    </row>
    <row r="624" spans="2:25" x14ac:dyDescent="0.25">
      <c r="B624" s="26">
        <f>IF('Training Data'!A621="M",1,0)</f>
        <v>1</v>
      </c>
      <c r="C624" s="22">
        <f>IF('Training Data'!A621="F",1,0)</f>
        <v>0</v>
      </c>
      <c r="D624" s="26">
        <f>IF('Training Data'!$B621="H",1,0)</f>
        <v>1</v>
      </c>
      <c r="E624" s="22">
        <f>IF('Training Data'!$B621="A",1,0)</f>
        <v>0</v>
      </c>
      <c r="F624" s="37">
        <v>0</v>
      </c>
      <c r="G624" s="37">
        <v>1</v>
      </c>
      <c r="H624" s="37">
        <v>0</v>
      </c>
      <c r="I624" s="37">
        <v>0</v>
      </c>
      <c r="J624" s="37">
        <v>0</v>
      </c>
      <c r="K624" s="37">
        <v>0</v>
      </c>
      <c r="L624" s="37">
        <v>0</v>
      </c>
      <c r="M624" s="37">
        <v>0</v>
      </c>
      <c r="N624" s="37">
        <v>0</v>
      </c>
      <c r="O624" s="37">
        <v>0</v>
      </c>
      <c r="P624" s="37">
        <v>0</v>
      </c>
      <c r="Q624" s="37">
        <v>0</v>
      </c>
      <c r="R624" s="37">
        <v>0</v>
      </c>
      <c r="S624" s="37">
        <v>0</v>
      </c>
      <c r="T624" s="22">
        <v>0</v>
      </c>
      <c r="U624" s="24">
        <v>1</v>
      </c>
      <c r="V624" s="76">
        <v>0</v>
      </c>
      <c r="W624" s="71">
        <f t="shared" si="27"/>
        <v>-3.3163536025792308</v>
      </c>
      <c r="X624" s="68">
        <f t="shared" si="28"/>
        <v>3.5014405775156618E-2</v>
      </c>
      <c r="Y624" s="109">
        <f t="shared" si="29"/>
        <v>-3.5642106018989733E-2</v>
      </c>
    </row>
    <row r="625" spans="2:25" x14ac:dyDescent="0.25">
      <c r="B625" s="26">
        <f>IF('Training Data'!A622="M",1,0)</f>
        <v>0</v>
      </c>
      <c r="C625" s="22">
        <f>IF('Training Data'!A622="F",1,0)</f>
        <v>1</v>
      </c>
      <c r="D625" s="26">
        <f>IF('Training Data'!$B622="H",1,0)</f>
        <v>1</v>
      </c>
      <c r="E625" s="22">
        <f>IF('Training Data'!$B622="A",1,0)</f>
        <v>0</v>
      </c>
      <c r="F625" s="37">
        <v>0</v>
      </c>
      <c r="G625" s="37">
        <v>0</v>
      </c>
      <c r="H625" s="37">
        <v>1</v>
      </c>
      <c r="I625" s="37">
        <v>0</v>
      </c>
      <c r="J625" s="37">
        <v>0</v>
      </c>
      <c r="K625" s="37">
        <v>0</v>
      </c>
      <c r="L625" s="37">
        <v>0</v>
      </c>
      <c r="M625" s="37">
        <v>0</v>
      </c>
      <c r="N625" s="37">
        <v>0</v>
      </c>
      <c r="O625" s="37">
        <v>0</v>
      </c>
      <c r="P625" s="37">
        <v>0</v>
      </c>
      <c r="Q625" s="37">
        <v>0</v>
      </c>
      <c r="R625" s="37">
        <v>0</v>
      </c>
      <c r="S625" s="37">
        <v>1</v>
      </c>
      <c r="T625" s="22">
        <v>0</v>
      </c>
      <c r="U625" s="24">
        <v>1</v>
      </c>
      <c r="V625" s="76">
        <v>0</v>
      </c>
      <c r="W625" s="71">
        <f t="shared" si="27"/>
        <v>-4.2758080541282073</v>
      </c>
      <c r="X625" s="68">
        <f t="shared" si="28"/>
        <v>1.3710228271461124E-2</v>
      </c>
      <c r="Y625" s="109">
        <f t="shared" si="29"/>
        <v>-1.38050814211519E-2</v>
      </c>
    </row>
    <row r="626" spans="2:25" x14ac:dyDescent="0.25">
      <c r="B626" s="26">
        <f>IF('Training Data'!A623="M",1,0)</f>
        <v>0</v>
      </c>
      <c r="C626" s="22">
        <f>IF('Training Data'!A623="F",1,0)</f>
        <v>1</v>
      </c>
      <c r="D626" s="26">
        <f>IF('Training Data'!$B623="H",1,0)</f>
        <v>0</v>
      </c>
      <c r="E626" s="22">
        <f>IF('Training Data'!$B623="A",1,0)</f>
        <v>1</v>
      </c>
      <c r="F626" s="37">
        <v>0</v>
      </c>
      <c r="G626" s="37">
        <v>1</v>
      </c>
      <c r="H626" s="37">
        <v>0</v>
      </c>
      <c r="I626" s="37">
        <v>0</v>
      </c>
      <c r="J626" s="37">
        <v>0</v>
      </c>
      <c r="K626" s="37">
        <v>0</v>
      </c>
      <c r="L626" s="37">
        <v>0</v>
      </c>
      <c r="M626" s="37">
        <v>0</v>
      </c>
      <c r="N626" s="37">
        <v>0</v>
      </c>
      <c r="O626" s="37">
        <v>0</v>
      </c>
      <c r="P626" s="37">
        <v>0</v>
      </c>
      <c r="Q626" s="37">
        <v>0</v>
      </c>
      <c r="R626" s="37">
        <v>0</v>
      </c>
      <c r="S626" s="37">
        <v>0</v>
      </c>
      <c r="T626" s="22">
        <v>0</v>
      </c>
      <c r="U626" s="24">
        <v>1</v>
      </c>
      <c r="V626" s="76">
        <v>0</v>
      </c>
      <c r="W626" s="71">
        <f t="shared" si="27"/>
        <v>-2.7265730512973114</v>
      </c>
      <c r="X626" s="68">
        <f t="shared" si="28"/>
        <v>6.14234317633E-2</v>
      </c>
      <c r="Y626" s="109">
        <f t="shared" si="29"/>
        <v>-6.3390840522509151E-2</v>
      </c>
    </row>
    <row r="627" spans="2:25" x14ac:dyDescent="0.25">
      <c r="B627" s="26">
        <f>IF('Training Data'!A624="M",1,0)</f>
        <v>0</v>
      </c>
      <c r="C627" s="22">
        <f>IF('Training Data'!A624="F",1,0)</f>
        <v>1</v>
      </c>
      <c r="D627" s="26">
        <f>IF('Training Data'!$B624="H",1,0)</f>
        <v>0</v>
      </c>
      <c r="E627" s="22">
        <f>IF('Training Data'!$B624="A",1,0)</f>
        <v>1</v>
      </c>
      <c r="F627" s="37">
        <v>0</v>
      </c>
      <c r="G627" s="37">
        <v>0</v>
      </c>
      <c r="H627" s="37">
        <v>0</v>
      </c>
      <c r="I627" s="37">
        <v>0</v>
      </c>
      <c r="J627" s="37">
        <v>0</v>
      </c>
      <c r="K627" s="37">
        <v>0</v>
      </c>
      <c r="L627" s="37">
        <v>0</v>
      </c>
      <c r="M627" s="37">
        <v>0</v>
      </c>
      <c r="N627" s="37">
        <v>0</v>
      </c>
      <c r="O627" s="37">
        <v>0</v>
      </c>
      <c r="P627" s="37">
        <v>0</v>
      </c>
      <c r="Q627" s="37">
        <v>0</v>
      </c>
      <c r="R627" s="37">
        <v>0</v>
      </c>
      <c r="S627" s="37">
        <v>0</v>
      </c>
      <c r="T627" s="22">
        <v>0</v>
      </c>
      <c r="U627" s="24">
        <v>1</v>
      </c>
      <c r="V627" s="76">
        <v>0</v>
      </c>
      <c r="W627" s="71">
        <f t="shared" si="27"/>
        <v>-0.40773805009632147</v>
      </c>
      <c r="X627" s="68">
        <f t="shared" si="28"/>
        <v>0.39945461811977878</v>
      </c>
      <c r="Y627" s="109">
        <f t="shared" si="29"/>
        <v>-0.50991706682850335</v>
      </c>
    </row>
    <row r="628" spans="2:25" x14ac:dyDescent="0.25">
      <c r="B628" s="26">
        <f>IF('Training Data'!A625="M",1,0)</f>
        <v>1</v>
      </c>
      <c r="C628" s="22">
        <f>IF('Training Data'!A625="F",1,0)</f>
        <v>0</v>
      </c>
      <c r="D628" s="26">
        <f>IF('Training Data'!$B625="H",1,0)</f>
        <v>0</v>
      </c>
      <c r="E628" s="22">
        <f>IF('Training Data'!$B625="A",1,0)</f>
        <v>1</v>
      </c>
      <c r="F628" s="37">
        <v>0</v>
      </c>
      <c r="G628" s="37">
        <v>0</v>
      </c>
      <c r="H628" s="37">
        <v>0</v>
      </c>
      <c r="I628" s="37">
        <v>0</v>
      </c>
      <c r="J628" s="37">
        <v>0</v>
      </c>
      <c r="K628" s="37">
        <v>0</v>
      </c>
      <c r="L628" s="37">
        <v>0</v>
      </c>
      <c r="M628" s="37">
        <v>0</v>
      </c>
      <c r="N628" s="37">
        <v>0</v>
      </c>
      <c r="O628" s="37">
        <v>0</v>
      </c>
      <c r="P628" s="37">
        <v>1</v>
      </c>
      <c r="Q628" s="37">
        <v>0</v>
      </c>
      <c r="R628" s="37">
        <v>0</v>
      </c>
      <c r="S628" s="37">
        <v>1</v>
      </c>
      <c r="T628" s="22">
        <v>0</v>
      </c>
      <c r="U628" s="24">
        <v>1</v>
      </c>
      <c r="V628" s="76">
        <v>0</v>
      </c>
      <c r="W628" s="71">
        <f t="shared" si="27"/>
        <v>-3.8635200509387331</v>
      </c>
      <c r="X628" s="68">
        <f t="shared" si="28"/>
        <v>2.0562285469542932E-2</v>
      </c>
      <c r="Y628" s="109">
        <f t="shared" si="29"/>
        <v>-2.0776632664375391E-2</v>
      </c>
    </row>
    <row r="629" spans="2:25" x14ac:dyDescent="0.25">
      <c r="B629" s="26">
        <f>IF('Training Data'!A626="M",1,0)</f>
        <v>0</v>
      </c>
      <c r="C629" s="22">
        <f>IF('Training Data'!A626="F",1,0)</f>
        <v>1</v>
      </c>
      <c r="D629" s="26">
        <f>IF('Training Data'!$B626="H",1,0)</f>
        <v>0</v>
      </c>
      <c r="E629" s="22">
        <f>IF('Training Data'!$B626="A",1,0)</f>
        <v>1</v>
      </c>
      <c r="F629" s="37">
        <v>0</v>
      </c>
      <c r="G629" s="37">
        <v>0</v>
      </c>
      <c r="H629" s="37">
        <v>0</v>
      </c>
      <c r="I629" s="37">
        <v>0</v>
      </c>
      <c r="J629" s="37">
        <v>0</v>
      </c>
      <c r="K629" s="37">
        <v>0</v>
      </c>
      <c r="L629" s="37">
        <v>0</v>
      </c>
      <c r="M629" s="37">
        <v>0</v>
      </c>
      <c r="N629" s="37">
        <v>0</v>
      </c>
      <c r="O629" s="37">
        <v>0</v>
      </c>
      <c r="P629" s="37">
        <v>0</v>
      </c>
      <c r="Q629" s="37">
        <v>0</v>
      </c>
      <c r="R629" s="37">
        <v>0</v>
      </c>
      <c r="S629" s="37">
        <v>1</v>
      </c>
      <c r="T629" s="22">
        <v>0</v>
      </c>
      <c r="U629" s="24">
        <v>1</v>
      </c>
      <c r="V629" s="76">
        <v>0</v>
      </c>
      <c r="W629" s="71">
        <f t="shared" si="27"/>
        <v>-1.9898981971026646</v>
      </c>
      <c r="X629" s="68">
        <f t="shared" si="28"/>
        <v>0.12026763313686711</v>
      </c>
      <c r="Y629" s="109">
        <f t="shared" si="29"/>
        <v>-0.12813754633097732</v>
      </c>
    </row>
    <row r="630" spans="2:25" x14ac:dyDescent="0.25">
      <c r="B630" s="26">
        <f>IF('Training Data'!A627="M",1,0)</f>
        <v>1</v>
      </c>
      <c r="C630" s="22">
        <f>IF('Training Data'!A627="F",1,0)</f>
        <v>0</v>
      </c>
      <c r="D630" s="26">
        <f>IF('Training Data'!$B627="H",1,0)</f>
        <v>0</v>
      </c>
      <c r="E630" s="22">
        <f>IF('Training Data'!$B627="A",1,0)</f>
        <v>0</v>
      </c>
      <c r="F630" s="37">
        <v>0</v>
      </c>
      <c r="G630" s="37">
        <v>1</v>
      </c>
      <c r="H630" s="37">
        <v>0</v>
      </c>
      <c r="I630" s="37">
        <v>0</v>
      </c>
      <c r="J630" s="37">
        <v>0</v>
      </c>
      <c r="K630" s="37">
        <v>0</v>
      </c>
      <c r="L630" s="37">
        <v>0</v>
      </c>
      <c r="M630" s="37">
        <v>0</v>
      </c>
      <c r="N630" s="37">
        <v>0</v>
      </c>
      <c r="O630" s="37">
        <v>0</v>
      </c>
      <c r="P630" s="37">
        <v>1</v>
      </c>
      <c r="Q630" s="37">
        <v>0</v>
      </c>
      <c r="R630" s="37">
        <v>1</v>
      </c>
      <c r="S630" s="37">
        <v>0</v>
      </c>
      <c r="T630" s="22">
        <v>0</v>
      </c>
      <c r="U630" s="24">
        <v>1</v>
      </c>
      <c r="V630" s="76">
        <v>0</v>
      </c>
      <c r="W630" s="71">
        <f t="shared" si="27"/>
        <v>-2.8259049911121958</v>
      </c>
      <c r="X630" s="68">
        <f t="shared" si="28"/>
        <v>5.5940266407514976E-2</v>
      </c>
      <c r="Y630" s="109">
        <f t="shared" si="29"/>
        <v>-5.7565837727864944E-2</v>
      </c>
    </row>
    <row r="631" spans="2:25" x14ac:dyDescent="0.25">
      <c r="B631" s="26">
        <f>IF('Training Data'!A628="M",1,0)</f>
        <v>0</v>
      </c>
      <c r="C631" s="22">
        <f>IF('Training Data'!A628="F",1,0)</f>
        <v>1</v>
      </c>
      <c r="D631" s="26">
        <f>IF('Training Data'!$B628="H",1,0)</f>
        <v>0</v>
      </c>
      <c r="E631" s="22">
        <f>IF('Training Data'!$B628="A",1,0)</f>
        <v>0</v>
      </c>
      <c r="F631" s="37">
        <v>0</v>
      </c>
      <c r="G631" s="37">
        <v>0</v>
      </c>
      <c r="H631" s="37">
        <v>0</v>
      </c>
      <c r="I631" s="37">
        <v>0</v>
      </c>
      <c r="J631" s="37">
        <v>0</v>
      </c>
      <c r="K631" s="37">
        <v>0</v>
      </c>
      <c r="L631" s="37">
        <v>0</v>
      </c>
      <c r="M631" s="37">
        <v>0</v>
      </c>
      <c r="N631" s="37">
        <v>0</v>
      </c>
      <c r="O631" s="37">
        <v>0</v>
      </c>
      <c r="P631" s="37">
        <v>0</v>
      </c>
      <c r="Q631" s="37">
        <v>0</v>
      </c>
      <c r="R631" s="37">
        <v>0</v>
      </c>
      <c r="S631" s="37">
        <v>1</v>
      </c>
      <c r="T631" s="22">
        <v>0</v>
      </c>
      <c r="U631" s="24">
        <v>1</v>
      </c>
      <c r="V631" s="76">
        <v>0</v>
      </c>
      <c r="W631" s="71">
        <f t="shared" si="27"/>
        <v>-1.5198387607696868</v>
      </c>
      <c r="X631" s="68">
        <f t="shared" si="28"/>
        <v>0.17948526393062797</v>
      </c>
      <c r="Y631" s="109">
        <f t="shared" si="29"/>
        <v>-0.19782340874809778</v>
      </c>
    </row>
    <row r="632" spans="2:25" x14ac:dyDescent="0.25">
      <c r="B632" s="26">
        <f>IF('Training Data'!A629="M",1,0)</f>
        <v>1</v>
      </c>
      <c r="C632" s="22">
        <f>IF('Training Data'!A629="F",1,0)</f>
        <v>0</v>
      </c>
      <c r="D632" s="26">
        <f>IF('Training Data'!$B629="H",1,0)</f>
        <v>0</v>
      </c>
      <c r="E632" s="22">
        <f>IF('Training Data'!$B629="A",1,0)</f>
        <v>1</v>
      </c>
      <c r="F632" s="37">
        <v>0</v>
      </c>
      <c r="G632" s="37">
        <v>0</v>
      </c>
      <c r="H632" s="37">
        <v>1</v>
      </c>
      <c r="I632" s="37">
        <v>0</v>
      </c>
      <c r="J632" s="37">
        <v>0</v>
      </c>
      <c r="K632" s="37">
        <v>0</v>
      </c>
      <c r="L632" s="37">
        <v>0</v>
      </c>
      <c r="M632" s="37">
        <v>0</v>
      </c>
      <c r="N632" s="37">
        <v>0</v>
      </c>
      <c r="O632" s="37">
        <v>0</v>
      </c>
      <c r="P632" s="37">
        <v>0</v>
      </c>
      <c r="Q632" s="37">
        <v>0</v>
      </c>
      <c r="R632" s="37">
        <v>0</v>
      </c>
      <c r="S632" s="37">
        <v>1</v>
      </c>
      <c r="T632" s="22">
        <v>0</v>
      </c>
      <c r="U632" s="24">
        <v>1</v>
      </c>
      <c r="V632" s="76">
        <v>0</v>
      </c>
      <c r="W632" s="71">
        <f t="shared" si="27"/>
        <v>-4.5243032298156827</v>
      </c>
      <c r="X632" s="68">
        <f t="shared" si="28"/>
        <v>1.072597252189487E-2</v>
      </c>
      <c r="Y632" s="109">
        <f t="shared" si="29"/>
        <v>-1.0783910431222366E-2</v>
      </c>
    </row>
    <row r="633" spans="2:25" x14ac:dyDescent="0.25">
      <c r="B633" s="26">
        <f>IF('Training Data'!A630="M",1,0)</f>
        <v>1</v>
      </c>
      <c r="C633" s="22">
        <f>IF('Training Data'!A630="F",1,0)</f>
        <v>0</v>
      </c>
      <c r="D633" s="26">
        <f>IF('Training Data'!$B630="H",1,0)</f>
        <v>0</v>
      </c>
      <c r="E633" s="22">
        <f>IF('Training Data'!$B630="A",1,0)</f>
        <v>1</v>
      </c>
      <c r="F633" s="37">
        <v>0</v>
      </c>
      <c r="G633" s="37">
        <v>0</v>
      </c>
      <c r="H633" s="37">
        <v>0</v>
      </c>
      <c r="I633" s="37">
        <v>0</v>
      </c>
      <c r="J633" s="37">
        <v>0</v>
      </c>
      <c r="K633" s="37">
        <v>0</v>
      </c>
      <c r="L633" s="37">
        <v>0</v>
      </c>
      <c r="M633" s="37">
        <v>0</v>
      </c>
      <c r="N633" s="37">
        <v>0</v>
      </c>
      <c r="O633" s="37">
        <v>1</v>
      </c>
      <c r="P633" s="37">
        <v>0</v>
      </c>
      <c r="Q633" s="37">
        <v>0</v>
      </c>
      <c r="R633" s="37">
        <v>0</v>
      </c>
      <c r="S633" s="37">
        <v>0</v>
      </c>
      <c r="T633" s="22">
        <v>0</v>
      </c>
      <c r="U633" s="24">
        <v>1</v>
      </c>
      <c r="V633" s="76">
        <v>0</v>
      </c>
      <c r="W633" s="71">
        <f t="shared" si="27"/>
        <v>0.3909614264394905</v>
      </c>
      <c r="X633" s="68">
        <f t="shared" si="28"/>
        <v>0.5965141216988944</v>
      </c>
      <c r="Y633" s="109">
        <f t="shared" si="29"/>
        <v>-0.90761378989918651</v>
      </c>
    </row>
    <row r="634" spans="2:25" x14ac:dyDescent="0.25">
      <c r="B634" s="26">
        <f>IF('Training Data'!A631="M",1,0)</f>
        <v>0</v>
      </c>
      <c r="C634" s="22">
        <f>IF('Training Data'!A631="F",1,0)</f>
        <v>1</v>
      </c>
      <c r="D634" s="26">
        <f>IF('Training Data'!$B631="H",1,0)</f>
        <v>0</v>
      </c>
      <c r="E634" s="22">
        <f>IF('Training Data'!$B631="A",1,0)</f>
        <v>1</v>
      </c>
      <c r="F634" s="37">
        <v>0</v>
      </c>
      <c r="G634" s="37">
        <v>0</v>
      </c>
      <c r="H634" s="37">
        <v>1</v>
      </c>
      <c r="I634" s="37">
        <v>0</v>
      </c>
      <c r="J634" s="37">
        <v>0</v>
      </c>
      <c r="K634" s="37">
        <v>0</v>
      </c>
      <c r="L634" s="37">
        <v>0</v>
      </c>
      <c r="M634" s="37">
        <v>0</v>
      </c>
      <c r="N634" s="37">
        <v>0</v>
      </c>
      <c r="O634" s="37">
        <v>0</v>
      </c>
      <c r="P634" s="37">
        <v>0</v>
      </c>
      <c r="Q634" s="37">
        <v>0</v>
      </c>
      <c r="R634" s="37">
        <v>0</v>
      </c>
      <c r="S634" s="37">
        <v>0</v>
      </c>
      <c r="T634" s="22">
        <v>0</v>
      </c>
      <c r="U634" s="24">
        <v>1</v>
      </c>
      <c r="V634" s="76">
        <v>0</v>
      </c>
      <c r="W634" s="71">
        <f t="shared" si="27"/>
        <v>-2.5230052193246428</v>
      </c>
      <c r="X634" s="68">
        <f t="shared" si="28"/>
        <v>7.4261082721284066E-2</v>
      </c>
      <c r="Y634" s="109">
        <f t="shared" si="29"/>
        <v>-7.71630308736687E-2</v>
      </c>
    </row>
    <row r="635" spans="2:25" x14ac:dyDescent="0.25">
      <c r="B635" s="26">
        <f>IF('Training Data'!A632="M",1,0)</f>
        <v>1</v>
      </c>
      <c r="C635" s="22">
        <f>IF('Training Data'!A632="F",1,0)</f>
        <v>0</v>
      </c>
      <c r="D635" s="26">
        <f>IF('Training Data'!$B632="H",1,0)</f>
        <v>0</v>
      </c>
      <c r="E635" s="22">
        <f>IF('Training Data'!$B632="A",1,0)</f>
        <v>1</v>
      </c>
      <c r="F635" s="37">
        <v>0</v>
      </c>
      <c r="G635" s="37">
        <v>1</v>
      </c>
      <c r="H635" s="37">
        <v>0</v>
      </c>
      <c r="I635" s="37">
        <v>0</v>
      </c>
      <c r="J635" s="37">
        <v>0</v>
      </c>
      <c r="K635" s="37">
        <v>0</v>
      </c>
      <c r="L635" s="37">
        <v>0</v>
      </c>
      <c r="M635" s="37">
        <v>0</v>
      </c>
      <c r="N635" s="37">
        <v>0</v>
      </c>
      <c r="O635" s="37">
        <v>0</v>
      </c>
      <c r="P635" s="37">
        <v>0</v>
      </c>
      <c r="Q635" s="37">
        <v>0</v>
      </c>
      <c r="R635" s="37">
        <v>0</v>
      </c>
      <c r="S635" s="37">
        <v>0</v>
      </c>
      <c r="T635" s="22">
        <v>0</v>
      </c>
      <c r="U635" s="24">
        <v>1</v>
      </c>
      <c r="V635" s="76">
        <v>0</v>
      </c>
      <c r="W635" s="71">
        <f t="shared" si="27"/>
        <v>-3.1457109147820086</v>
      </c>
      <c r="X635" s="68">
        <f t="shared" si="28"/>
        <v>4.1260613145541684E-2</v>
      </c>
      <c r="Y635" s="109">
        <f t="shared" si="29"/>
        <v>-4.2135996135648557E-2</v>
      </c>
    </row>
    <row r="636" spans="2:25" x14ac:dyDescent="0.25">
      <c r="B636" s="26">
        <f>IF('Training Data'!A633="M",1,0)</f>
        <v>1</v>
      </c>
      <c r="C636" s="22">
        <f>IF('Training Data'!A633="F",1,0)</f>
        <v>0</v>
      </c>
      <c r="D636" s="26">
        <f>IF('Training Data'!$B633="H",1,0)</f>
        <v>1</v>
      </c>
      <c r="E636" s="22">
        <f>IF('Training Data'!$B633="A",1,0)</f>
        <v>0</v>
      </c>
      <c r="F636" s="37">
        <v>0</v>
      </c>
      <c r="G636" s="37">
        <v>0</v>
      </c>
      <c r="H636" s="37">
        <v>0</v>
      </c>
      <c r="I636" s="37">
        <v>0</v>
      </c>
      <c r="J636" s="37">
        <v>0</v>
      </c>
      <c r="K636" s="37">
        <v>0</v>
      </c>
      <c r="L636" s="37">
        <v>0</v>
      </c>
      <c r="M636" s="37">
        <v>0</v>
      </c>
      <c r="N636" s="37">
        <v>0</v>
      </c>
      <c r="O636" s="37">
        <v>0</v>
      </c>
      <c r="P636" s="37">
        <v>0</v>
      </c>
      <c r="Q636" s="37">
        <v>0</v>
      </c>
      <c r="R636" s="37">
        <v>0</v>
      </c>
      <c r="S636" s="37">
        <v>0</v>
      </c>
      <c r="T636" s="22">
        <v>0</v>
      </c>
      <c r="U636" s="24">
        <v>1</v>
      </c>
      <c r="V636" s="76">
        <v>0</v>
      </c>
      <c r="W636" s="71">
        <f t="shared" si="27"/>
        <v>-0.99751860137824089</v>
      </c>
      <c r="X636" s="68">
        <f t="shared" si="28"/>
        <v>0.26942957358099334</v>
      </c>
      <c r="Y636" s="109">
        <f t="shared" si="29"/>
        <v>-0.3139296439250287</v>
      </c>
    </row>
    <row r="637" spans="2:25" x14ac:dyDescent="0.25">
      <c r="B637" s="26">
        <f>IF('Training Data'!A634="M",1,0)</f>
        <v>1</v>
      </c>
      <c r="C637" s="22">
        <f>IF('Training Data'!A634="F",1,0)</f>
        <v>0</v>
      </c>
      <c r="D637" s="26">
        <f>IF('Training Data'!$B634="H",1,0)</f>
        <v>1</v>
      </c>
      <c r="E637" s="22">
        <f>IF('Training Data'!$B634="A",1,0)</f>
        <v>0</v>
      </c>
      <c r="F637" s="37">
        <v>0</v>
      </c>
      <c r="G637" s="37">
        <v>0</v>
      </c>
      <c r="H637" s="37">
        <v>1</v>
      </c>
      <c r="I637" s="37">
        <v>0</v>
      </c>
      <c r="J637" s="37">
        <v>0</v>
      </c>
      <c r="K637" s="37">
        <v>0</v>
      </c>
      <c r="L637" s="37">
        <v>0</v>
      </c>
      <c r="M637" s="37">
        <v>0</v>
      </c>
      <c r="N637" s="37">
        <v>0</v>
      </c>
      <c r="O637" s="37">
        <v>0</v>
      </c>
      <c r="P637" s="37">
        <v>0</v>
      </c>
      <c r="Q637" s="37">
        <v>0</v>
      </c>
      <c r="R637" s="37">
        <v>0</v>
      </c>
      <c r="S637" s="37">
        <v>0</v>
      </c>
      <c r="T637" s="22">
        <v>0</v>
      </c>
      <c r="U637" s="24">
        <v>1</v>
      </c>
      <c r="V637" s="76">
        <v>0</v>
      </c>
      <c r="W637" s="71">
        <f t="shared" si="27"/>
        <v>-3.1127857706065623</v>
      </c>
      <c r="X637" s="68">
        <f t="shared" si="28"/>
        <v>4.2582924577014646E-2</v>
      </c>
      <c r="Y637" s="109">
        <f t="shared" si="29"/>
        <v>-4.3516166980156881E-2</v>
      </c>
    </row>
    <row r="638" spans="2:25" x14ac:dyDescent="0.25">
      <c r="B638" s="26">
        <f>IF('Training Data'!A635="M",1,0)</f>
        <v>1</v>
      </c>
      <c r="C638" s="22">
        <f>IF('Training Data'!A635="F",1,0)</f>
        <v>0</v>
      </c>
      <c r="D638" s="26">
        <f>IF('Training Data'!$B635="H",1,0)</f>
        <v>1</v>
      </c>
      <c r="E638" s="22">
        <f>IF('Training Data'!$B635="A",1,0)</f>
        <v>0</v>
      </c>
      <c r="F638" s="37">
        <v>0</v>
      </c>
      <c r="G638" s="37">
        <v>0</v>
      </c>
      <c r="H638" s="37">
        <v>0</v>
      </c>
      <c r="I638" s="37">
        <v>0</v>
      </c>
      <c r="J638" s="37">
        <v>0</v>
      </c>
      <c r="K638" s="37">
        <v>0</v>
      </c>
      <c r="L638" s="37">
        <v>0</v>
      </c>
      <c r="M638" s="37">
        <v>0</v>
      </c>
      <c r="N638" s="37">
        <v>0</v>
      </c>
      <c r="O638" s="37">
        <v>0</v>
      </c>
      <c r="P638" s="37">
        <v>1</v>
      </c>
      <c r="Q638" s="37">
        <v>0</v>
      </c>
      <c r="R638" s="37">
        <v>0</v>
      </c>
      <c r="S638" s="37">
        <v>0</v>
      </c>
      <c r="T638" s="22">
        <v>0</v>
      </c>
      <c r="U638" s="24">
        <v>1</v>
      </c>
      <c r="V638" s="76">
        <v>0</v>
      </c>
      <c r="W638" s="71">
        <f t="shared" si="27"/>
        <v>-2.4520025917296122</v>
      </c>
      <c r="X638" s="68">
        <f t="shared" si="28"/>
        <v>7.9292226807120475E-2</v>
      </c>
      <c r="Y638" s="109">
        <f t="shared" si="29"/>
        <v>-8.2612586025073736E-2</v>
      </c>
    </row>
    <row r="639" spans="2:25" x14ac:dyDescent="0.25">
      <c r="B639" s="26">
        <f>IF('Training Data'!A636="M",1,0)</f>
        <v>1</v>
      </c>
      <c r="C639" s="22">
        <f>IF('Training Data'!A636="F",1,0)</f>
        <v>0</v>
      </c>
      <c r="D639" s="26">
        <f>IF('Training Data'!$B636="H",1,0)</f>
        <v>0</v>
      </c>
      <c r="E639" s="22">
        <f>IF('Training Data'!$B636="A",1,0)</f>
        <v>1</v>
      </c>
      <c r="F639" s="37">
        <v>0</v>
      </c>
      <c r="G639" s="37">
        <v>1</v>
      </c>
      <c r="H639" s="37">
        <v>0</v>
      </c>
      <c r="I639" s="37">
        <v>0</v>
      </c>
      <c r="J639" s="37">
        <v>0</v>
      </c>
      <c r="K639" s="37">
        <v>0</v>
      </c>
      <c r="L639" s="37">
        <v>0</v>
      </c>
      <c r="M639" s="37">
        <v>0</v>
      </c>
      <c r="N639" s="37">
        <v>0</v>
      </c>
      <c r="O639" s="37">
        <v>0</v>
      </c>
      <c r="P639" s="37">
        <v>0</v>
      </c>
      <c r="Q639" s="37">
        <v>0</v>
      </c>
      <c r="R639" s="37">
        <v>0</v>
      </c>
      <c r="S639" s="37">
        <v>0</v>
      </c>
      <c r="T639" s="22">
        <v>0</v>
      </c>
      <c r="U639" s="24">
        <v>1</v>
      </c>
      <c r="V639" s="76">
        <v>0</v>
      </c>
      <c r="W639" s="71">
        <f t="shared" si="27"/>
        <v>-3.1457109147820086</v>
      </c>
      <c r="X639" s="68">
        <f t="shared" si="28"/>
        <v>4.1260613145541684E-2</v>
      </c>
      <c r="Y639" s="109">
        <f t="shared" si="29"/>
        <v>-4.2135996135648557E-2</v>
      </c>
    </row>
    <row r="640" spans="2:25" x14ac:dyDescent="0.25">
      <c r="B640" s="26">
        <f>IF('Training Data'!A637="M",1,0)</f>
        <v>0</v>
      </c>
      <c r="C640" s="22">
        <f>IF('Training Data'!A637="F",1,0)</f>
        <v>1</v>
      </c>
      <c r="D640" s="26">
        <f>IF('Training Data'!$B637="H",1,0)</f>
        <v>1</v>
      </c>
      <c r="E640" s="22">
        <f>IF('Training Data'!$B637="A",1,0)</f>
        <v>0</v>
      </c>
      <c r="F640" s="37">
        <v>0</v>
      </c>
      <c r="G640" s="37">
        <v>0</v>
      </c>
      <c r="H640" s="37">
        <v>0</v>
      </c>
      <c r="I640" s="37">
        <v>0</v>
      </c>
      <c r="J640" s="37">
        <v>0</v>
      </c>
      <c r="K640" s="37">
        <v>0</v>
      </c>
      <c r="L640" s="37">
        <v>0</v>
      </c>
      <c r="M640" s="37">
        <v>0</v>
      </c>
      <c r="N640" s="37">
        <v>0</v>
      </c>
      <c r="O640" s="37">
        <v>0</v>
      </c>
      <c r="P640" s="37">
        <v>0</v>
      </c>
      <c r="Q640" s="37">
        <v>0</v>
      </c>
      <c r="R640" s="37">
        <v>0</v>
      </c>
      <c r="S640" s="37">
        <v>0</v>
      </c>
      <c r="T640" s="22">
        <v>0</v>
      </c>
      <c r="U640" s="24">
        <v>1</v>
      </c>
      <c r="V640" s="76">
        <v>0</v>
      </c>
      <c r="W640" s="71">
        <f t="shared" si="27"/>
        <v>-0.57838073789354372</v>
      </c>
      <c r="X640" s="68">
        <f t="shared" si="28"/>
        <v>0.35930527090202441</v>
      </c>
      <c r="Y640" s="109">
        <f t="shared" si="29"/>
        <v>-0.44520217715736682</v>
      </c>
    </row>
    <row r="641" spans="2:25" x14ac:dyDescent="0.25">
      <c r="B641" s="26">
        <f>IF('Training Data'!A638="M",1,0)</f>
        <v>1</v>
      </c>
      <c r="C641" s="22">
        <f>IF('Training Data'!A638="F",1,0)</f>
        <v>0</v>
      </c>
      <c r="D641" s="26">
        <f>IF('Training Data'!$B638="H",1,0)</f>
        <v>1</v>
      </c>
      <c r="E641" s="22">
        <f>IF('Training Data'!$B638="A",1,0)</f>
        <v>0</v>
      </c>
      <c r="F641" s="37">
        <v>0</v>
      </c>
      <c r="G641" s="37">
        <v>0</v>
      </c>
      <c r="H641" s="37">
        <v>0</v>
      </c>
      <c r="I641" s="37">
        <v>0</v>
      </c>
      <c r="J641" s="37">
        <v>0</v>
      </c>
      <c r="K641" s="37">
        <v>0</v>
      </c>
      <c r="L641" s="37">
        <v>0</v>
      </c>
      <c r="M641" s="37">
        <v>0</v>
      </c>
      <c r="N641" s="37">
        <v>0</v>
      </c>
      <c r="O641" s="37">
        <v>0</v>
      </c>
      <c r="P641" s="37">
        <v>0</v>
      </c>
      <c r="Q641" s="37">
        <v>0</v>
      </c>
      <c r="R641" s="37">
        <v>0</v>
      </c>
      <c r="S641" s="37">
        <v>0</v>
      </c>
      <c r="T641" s="22">
        <v>0</v>
      </c>
      <c r="U641" s="24">
        <v>1</v>
      </c>
      <c r="V641" s="76">
        <v>0</v>
      </c>
      <c r="W641" s="71">
        <f t="shared" si="27"/>
        <v>-0.99751860137824089</v>
      </c>
      <c r="X641" s="68">
        <f t="shared" si="28"/>
        <v>0.26942957358099334</v>
      </c>
      <c r="Y641" s="109">
        <f t="shared" si="29"/>
        <v>-0.3139296439250287</v>
      </c>
    </row>
    <row r="642" spans="2:25" x14ac:dyDescent="0.25">
      <c r="B642" s="26">
        <f>IF('Training Data'!A639="M",1,0)</f>
        <v>1</v>
      </c>
      <c r="C642" s="22">
        <f>IF('Training Data'!A639="F",1,0)</f>
        <v>0</v>
      </c>
      <c r="D642" s="26">
        <f>IF('Training Data'!$B639="H",1,0)</f>
        <v>1</v>
      </c>
      <c r="E642" s="22">
        <f>IF('Training Data'!$B639="A",1,0)</f>
        <v>0</v>
      </c>
      <c r="F642" s="37">
        <v>0</v>
      </c>
      <c r="G642" s="37">
        <v>0</v>
      </c>
      <c r="H642" s="37">
        <v>0</v>
      </c>
      <c r="I642" s="37">
        <v>0</v>
      </c>
      <c r="J642" s="37">
        <v>0</v>
      </c>
      <c r="K642" s="37">
        <v>0</v>
      </c>
      <c r="L642" s="37">
        <v>0</v>
      </c>
      <c r="M642" s="37">
        <v>0</v>
      </c>
      <c r="N642" s="37">
        <v>0</v>
      </c>
      <c r="O642" s="37">
        <v>0</v>
      </c>
      <c r="P642" s="37">
        <v>0</v>
      </c>
      <c r="Q642" s="37">
        <v>0</v>
      </c>
      <c r="R642" s="37">
        <v>0</v>
      </c>
      <c r="S642" s="37">
        <v>0</v>
      </c>
      <c r="T642" s="22">
        <v>0</v>
      </c>
      <c r="U642" s="24">
        <v>1</v>
      </c>
      <c r="V642" s="76">
        <v>0</v>
      </c>
      <c r="W642" s="71">
        <f t="shared" si="27"/>
        <v>-0.99751860137824089</v>
      </c>
      <c r="X642" s="68">
        <f t="shared" si="28"/>
        <v>0.26942957358099334</v>
      </c>
      <c r="Y642" s="109">
        <f t="shared" si="29"/>
        <v>-0.3139296439250287</v>
      </c>
    </row>
    <row r="643" spans="2:25" x14ac:dyDescent="0.25">
      <c r="B643" s="26">
        <f>IF('Training Data'!A640="M",1,0)</f>
        <v>1</v>
      </c>
      <c r="C643" s="22">
        <f>IF('Training Data'!A640="F",1,0)</f>
        <v>0</v>
      </c>
      <c r="D643" s="26">
        <f>IF('Training Data'!$B640="H",1,0)</f>
        <v>1</v>
      </c>
      <c r="E643" s="22">
        <f>IF('Training Data'!$B640="A",1,0)</f>
        <v>0</v>
      </c>
      <c r="F643" s="37">
        <v>0</v>
      </c>
      <c r="G643" s="37">
        <v>0</v>
      </c>
      <c r="H643" s="37">
        <v>0</v>
      </c>
      <c r="I643" s="37">
        <v>0</v>
      </c>
      <c r="J643" s="37">
        <v>0</v>
      </c>
      <c r="K643" s="37">
        <v>0</v>
      </c>
      <c r="L643" s="37">
        <v>0</v>
      </c>
      <c r="M643" s="37">
        <v>0</v>
      </c>
      <c r="N643" s="37">
        <v>0</v>
      </c>
      <c r="O643" s="37">
        <v>0</v>
      </c>
      <c r="P643" s="37">
        <v>0</v>
      </c>
      <c r="Q643" s="37">
        <v>0</v>
      </c>
      <c r="R643" s="37">
        <v>0</v>
      </c>
      <c r="S643" s="37">
        <v>0</v>
      </c>
      <c r="T643" s="22">
        <v>0</v>
      </c>
      <c r="U643" s="24">
        <v>1</v>
      </c>
      <c r="V643" s="76">
        <v>0</v>
      </c>
      <c r="W643" s="71">
        <f t="shared" si="27"/>
        <v>-0.99751860137824089</v>
      </c>
      <c r="X643" s="68">
        <f t="shared" si="28"/>
        <v>0.26942957358099334</v>
      </c>
      <c r="Y643" s="109">
        <f t="shared" si="29"/>
        <v>-0.3139296439250287</v>
      </c>
    </row>
    <row r="644" spans="2:25" x14ac:dyDescent="0.25">
      <c r="B644" s="26">
        <f>IF('Training Data'!A641="M",1,0)</f>
        <v>0</v>
      </c>
      <c r="C644" s="22">
        <f>IF('Training Data'!A641="F",1,0)</f>
        <v>1</v>
      </c>
      <c r="D644" s="26">
        <f>IF('Training Data'!$B641="H",1,0)</f>
        <v>0</v>
      </c>
      <c r="E644" s="22">
        <f>IF('Training Data'!$B641="A",1,0)</f>
        <v>1</v>
      </c>
      <c r="F644" s="37">
        <v>0</v>
      </c>
      <c r="G644" s="37">
        <v>0</v>
      </c>
      <c r="H644" s="37">
        <v>0</v>
      </c>
      <c r="I644" s="37">
        <v>0</v>
      </c>
      <c r="J644" s="37">
        <v>0</v>
      </c>
      <c r="K644" s="37">
        <v>0</v>
      </c>
      <c r="L644" s="37">
        <v>0</v>
      </c>
      <c r="M644" s="37">
        <v>0</v>
      </c>
      <c r="N644" s="37">
        <v>1</v>
      </c>
      <c r="O644" s="37">
        <v>0</v>
      </c>
      <c r="P644" s="37">
        <v>0</v>
      </c>
      <c r="Q644" s="37">
        <v>0</v>
      </c>
      <c r="R644" s="37">
        <v>0</v>
      </c>
      <c r="S644" s="37">
        <v>0</v>
      </c>
      <c r="T644" s="22">
        <v>0</v>
      </c>
      <c r="U644" s="24">
        <v>1</v>
      </c>
      <c r="V644" s="76">
        <v>0</v>
      </c>
      <c r="W644" s="71">
        <f t="shared" si="27"/>
        <v>0.61437264648209866</v>
      </c>
      <c r="X644" s="68">
        <f t="shared" si="28"/>
        <v>0.64893761543770345</v>
      </c>
      <c r="Y644" s="109">
        <f t="shared" si="29"/>
        <v>-1.0467913375133344</v>
      </c>
    </row>
    <row r="645" spans="2:25" x14ac:dyDescent="0.25">
      <c r="B645" s="26">
        <f>IF('Training Data'!A642="M",1,0)</f>
        <v>0</v>
      </c>
      <c r="C645" s="22">
        <f>IF('Training Data'!A642="F",1,0)</f>
        <v>1</v>
      </c>
      <c r="D645" s="26">
        <f>IF('Training Data'!$B642="H",1,0)</f>
        <v>1</v>
      </c>
      <c r="E645" s="22">
        <f>IF('Training Data'!$B642="A",1,0)</f>
        <v>0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7">
        <v>0</v>
      </c>
      <c r="L645" s="37">
        <v>0</v>
      </c>
      <c r="M645" s="37">
        <v>0</v>
      </c>
      <c r="N645" s="37">
        <v>0</v>
      </c>
      <c r="O645" s="37">
        <v>0</v>
      </c>
      <c r="P645" s="37">
        <v>0</v>
      </c>
      <c r="Q645" s="37">
        <v>0</v>
      </c>
      <c r="R645" s="37">
        <v>0</v>
      </c>
      <c r="S645" s="37">
        <v>1</v>
      </c>
      <c r="T645" s="22">
        <v>0</v>
      </c>
      <c r="U645" s="24">
        <v>1</v>
      </c>
      <c r="V645" s="76">
        <v>0</v>
      </c>
      <c r="W645" s="71">
        <f t="shared" ref="W645:W708" si="30">SUMPRODUCT($B$2:$U$2,B645:U645)</f>
        <v>-2.1605408848998864</v>
      </c>
      <c r="X645" s="68">
        <f t="shared" si="28"/>
        <v>0.1033503174249823</v>
      </c>
      <c r="Y645" s="109">
        <f t="shared" si="29"/>
        <v>-0.10909003659990321</v>
      </c>
    </row>
    <row r="646" spans="2:25" x14ac:dyDescent="0.25">
      <c r="B646" s="26">
        <f>IF('Training Data'!A643="M",1,0)</f>
        <v>1</v>
      </c>
      <c r="C646" s="22">
        <f>IF('Training Data'!A643="F",1,0)</f>
        <v>0</v>
      </c>
      <c r="D646" s="26">
        <f>IF('Training Data'!$B643="H",1,0)</f>
        <v>0</v>
      </c>
      <c r="E646" s="22">
        <f>IF('Training Data'!$B643="A",1,0)</f>
        <v>1</v>
      </c>
      <c r="F646" s="37">
        <v>0</v>
      </c>
      <c r="G646" s="37">
        <v>0</v>
      </c>
      <c r="H646" s="37">
        <v>0</v>
      </c>
      <c r="I646" s="37">
        <v>0</v>
      </c>
      <c r="J646" s="37">
        <v>0</v>
      </c>
      <c r="K646" s="37">
        <v>0</v>
      </c>
      <c r="L646" s="37">
        <v>0</v>
      </c>
      <c r="M646" s="37">
        <v>0</v>
      </c>
      <c r="N646" s="37">
        <v>0</v>
      </c>
      <c r="O646" s="37">
        <v>0</v>
      </c>
      <c r="P646" s="37">
        <v>0</v>
      </c>
      <c r="Q646" s="37">
        <v>0</v>
      </c>
      <c r="R646" s="37">
        <v>0</v>
      </c>
      <c r="S646" s="37">
        <v>1</v>
      </c>
      <c r="T646" s="22">
        <v>0</v>
      </c>
      <c r="U646" s="24">
        <v>1</v>
      </c>
      <c r="V646" s="76">
        <v>0</v>
      </c>
      <c r="W646" s="71">
        <f t="shared" si="30"/>
        <v>-2.4090360605873617</v>
      </c>
      <c r="X646" s="68">
        <f t="shared" ref="X646:X709" si="31">EXP(W646)/(1+EXP(W646))</f>
        <v>8.2486241888492462E-2</v>
      </c>
      <c r="Y646" s="109">
        <f t="shared" ref="Y646:Y709" si="32">IFERROR(V646*LN(X646)+(1-V646)*LN(1-X646),0)</f>
        <v>-8.6087703948936847E-2</v>
      </c>
    </row>
    <row r="647" spans="2:25" x14ac:dyDescent="0.25">
      <c r="B647" s="26">
        <f>IF('Training Data'!A644="M",1,0)</f>
        <v>1</v>
      </c>
      <c r="C647" s="22">
        <f>IF('Training Data'!A644="F",1,0)</f>
        <v>0</v>
      </c>
      <c r="D647" s="26">
        <f>IF('Training Data'!$B644="H",1,0)</f>
        <v>0</v>
      </c>
      <c r="E647" s="22">
        <f>IF('Training Data'!$B644="A",1,0)</f>
        <v>1</v>
      </c>
      <c r="F647" s="37">
        <v>0</v>
      </c>
      <c r="G647" s="37">
        <v>0</v>
      </c>
      <c r="H647" s="37">
        <v>1</v>
      </c>
      <c r="I647" s="37">
        <v>0</v>
      </c>
      <c r="J647" s="37">
        <v>0</v>
      </c>
      <c r="K647" s="37">
        <v>0</v>
      </c>
      <c r="L647" s="37">
        <v>0</v>
      </c>
      <c r="M647" s="37">
        <v>0</v>
      </c>
      <c r="N647" s="37">
        <v>0</v>
      </c>
      <c r="O647" s="37">
        <v>0</v>
      </c>
      <c r="P647" s="37">
        <v>0</v>
      </c>
      <c r="Q647" s="37">
        <v>0</v>
      </c>
      <c r="R647" s="37">
        <v>0</v>
      </c>
      <c r="S647" s="37">
        <v>1</v>
      </c>
      <c r="T647" s="22">
        <v>0</v>
      </c>
      <c r="U647" s="24">
        <v>1</v>
      </c>
      <c r="V647" s="76">
        <v>0</v>
      </c>
      <c r="W647" s="71">
        <f t="shared" si="30"/>
        <v>-4.5243032298156827</v>
      </c>
      <c r="X647" s="68">
        <f t="shared" si="31"/>
        <v>1.072597252189487E-2</v>
      </c>
      <c r="Y647" s="109">
        <f t="shared" si="32"/>
        <v>-1.0783910431222366E-2</v>
      </c>
    </row>
    <row r="648" spans="2:25" x14ac:dyDescent="0.25">
      <c r="B648" s="26">
        <f>IF('Training Data'!A645="M",1,0)</f>
        <v>0</v>
      </c>
      <c r="C648" s="22">
        <f>IF('Training Data'!A645="F",1,0)</f>
        <v>1</v>
      </c>
      <c r="D648" s="26">
        <f>IF('Training Data'!$B645="H",1,0)</f>
        <v>1</v>
      </c>
      <c r="E648" s="22">
        <f>IF('Training Data'!$B645="A",1,0)</f>
        <v>0</v>
      </c>
      <c r="F648" s="37">
        <v>0</v>
      </c>
      <c r="G648" s="37">
        <v>1</v>
      </c>
      <c r="H648" s="37">
        <v>0</v>
      </c>
      <c r="I648" s="37">
        <v>0</v>
      </c>
      <c r="J648" s="37">
        <v>0</v>
      </c>
      <c r="K648" s="37">
        <v>0</v>
      </c>
      <c r="L648" s="37">
        <v>0</v>
      </c>
      <c r="M648" s="37">
        <v>0</v>
      </c>
      <c r="N648" s="37">
        <v>0</v>
      </c>
      <c r="O648" s="37">
        <v>0</v>
      </c>
      <c r="P648" s="37">
        <v>0</v>
      </c>
      <c r="Q648" s="37">
        <v>0</v>
      </c>
      <c r="R648" s="37">
        <v>0</v>
      </c>
      <c r="S648" s="37">
        <v>0</v>
      </c>
      <c r="T648" s="22">
        <v>0</v>
      </c>
      <c r="U648" s="24">
        <v>1</v>
      </c>
      <c r="V648" s="76">
        <v>0</v>
      </c>
      <c r="W648" s="71">
        <f t="shared" si="30"/>
        <v>-2.8972157390945337</v>
      </c>
      <c r="X648" s="68">
        <f t="shared" si="31"/>
        <v>5.2291370778160387E-2</v>
      </c>
      <c r="Y648" s="109">
        <f t="shared" si="32"/>
        <v>-5.3708177111291798E-2</v>
      </c>
    </row>
    <row r="649" spans="2:25" x14ac:dyDescent="0.25">
      <c r="B649" s="26">
        <f>IF('Training Data'!A646="M",1,0)</f>
        <v>0</v>
      </c>
      <c r="C649" s="22">
        <f>IF('Training Data'!A646="F",1,0)</f>
        <v>1</v>
      </c>
      <c r="D649" s="26">
        <f>IF('Training Data'!$B646="H",1,0)</f>
        <v>1</v>
      </c>
      <c r="E649" s="22">
        <f>IF('Training Data'!$B646="A",1,0)</f>
        <v>0</v>
      </c>
      <c r="F649" s="37">
        <v>0</v>
      </c>
      <c r="G649" s="37">
        <v>0</v>
      </c>
      <c r="H649" s="37">
        <v>0</v>
      </c>
      <c r="I649" s="37">
        <v>0</v>
      </c>
      <c r="J649" s="37">
        <v>0</v>
      </c>
      <c r="K649" s="37">
        <v>0</v>
      </c>
      <c r="L649" s="37">
        <v>0</v>
      </c>
      <c r="M649" s="37">
        <v>0</v>
      </c>
      <c r="N649" s="37">
        <v>0</v>
      </c>
      <c r="O649" s="37">
        <v>0</v>
      </c>
      <c r="P649" s="37">
        <v>0</v>
      </c>
      <c r="Q649" s="37">
        <v>0</v>
      </c>
      <c r="R649" s="37">
        <v>0</v>
      </c>
      <c r="S649" s="37">
        <v>0</v>
      </c>
      <c r="T649" s="22">
        <v>0</v>
      </c>
      <c r="U649" s="24">
        <v>1</v>
      </c>
      <c r="V649" s="76">
        <v>0</v>
      </c>
      <c r="W649" s="71">
        <f t="shared" si="30"/>
        <v>-0.57838073789354372</v>
      </c>
      <c r="X649" s="68">
        <f t="shared" si="31"/>
        <v>0.35930527090202441</v>
      </c>
      <c r="Y649" s="109">
        <f t="shared" si="32"/>
        <v>-0.44520217715736682</v>
      </c>
    </row>
    <row r="650" spans="2:25" x14ac:dyDescent="0.25">
      <c r="B650" s="26">
        <f>IF('Training Data'!A647="M",1,0)</f>
        <v>1</v>
      </c>
      <c r="C650" s="22">
        <f>IF('Training Data'!A647="F",1,0)</f>
        <v>0</v>
      </c>
      <c r="D650" s="26">
        <f>IF('Training Data'!$B647="H",1,0)</f>
        <v>0</v>
      </c>
      <c r="E650" s="22">
        <f>IF('Training Data'!$B647="A",1,0)</f>
        <v>1</v>
      </c>
      <c r="F650" s="37">
        <v>0</v>
      </c>
      <c r="G650" s="37">
        <v>1</v>
      </c>
      <c r="H650" s="37">
        <v>0</v>
      </c>
      <c r="I650" s="37">
        <v>0</v>
      </c>
      <c r="J650" s="37">
        <v>0</v>
      </c>
      <c r="K650" s="37">
        <v>0</v>
      </c>
      <c r="L650" s="37">
        <v>0</v>
      </c>
      <c r="M650" s="37">
        <v>0</v>
      </c>
      <c r="N650" s="37">
        <v>0</v>
      </c>
      <c r="O650" s="37">
        <v>0</v>
      </c>
      <c r="P650" s="37">
        <v>0</v>
      </c>
      <c r="Q650" s="37">
        <v>0</v>
      </c>
      <c r="R650" s="37">
        <v>0</v>
      </c>
      <c r="S650" s="37">
        <v>0</v>
      </c>
      <c r="T650" s="22">
        <v>0</v>
      </c>
      <c r="U650" s="24">
        <v>1</v>
      </c>
      <c r="V650" s="76">
        <v>0</v>
      </c>
      <c r="W650" s="71">
        <f t="shared" si="30"/>
        <v>-3.1457109147820086</v>
      </c>
      <c r="X650" s="68">
        <f t="shared" si="31"/>
        <v>4.1260613145541684E-2</v>
      </c>
      <c r="Y650" s="109">
        <f t="shared" si="32"/>
        <v>-4.2135996135648557E-2</v>
      </c>
    </row>
    <row r="651" spans="2:25" x14ac:dyDescent="0.25">
      <c r="B651" s="26">
        <f>IF('Training Data'!A648="M",1,0)</f>
        <v>1</v>
      </c>
      <c r="C651" s="22">
        <f>IF('Training Data'!A648="F",1,0)</f>
        <v>0</v>
      </c>
      <c r="D651" s="26">
        <f>IF('Training Data'!$B648="H",1,0)</f>
        <v>1</v>
      </c>
      <c r="E651" s="22">
        <f>IF('Training Data'!$B648="A",1,0)</f>
        <v>0</v>
      </c>
      <c r="F651" s="37">
        <v>0</v>
      </c>
      <c r="G651" s="37">
        <v>0</v>
      </c>
      <c r="H651" s="37">
        <v>0</v>
      </c>
      <c r="I651" s="37">
        <v>0</v>
      </c>
      <c r="J651" s="37">
        <v>0</v>
      </c>
      <c r="K651" s="37">
        <v>0</v>
      </c>
      <c r="L651" s="37">
        <v>0</v>
      </c>
      <c r="M651" s="37">
        <v>0</v>
      </c>
      <c r="N651" s="37">
        <v>0</v>
      </c>
      <c r="O651" s="37">
        <v>0</v>
      </c>
      <c r="P651" s="37">
        <v>1</v>
      </c>
      <c r="Q651" s="37">
        <v>0</v>
      </c>
      <c r="R651" s="37">
        <v>0</v>
      </c>
      <c r="S651" s="37">
        <v>1</v>
      </c>
      <c r="T651" s="22">
        <v>0</v>
      </c>
      <c r="U651" s="24">
        <v>1</v>
      </c>
      <c r="V651" s="76">
        <v>0</v>
      </c>
      <c r="W651" s="71">
        <f t="shared" si="30"/>
        <v>-4.0341627387359544</v>
      </c>
      <c r="X651" s="68">
        <f t="shared" si="31"/>
        <v>1.739263560907376E-2</v>
      </c>
      <c r="Y651" s="109">
        <f t="shared" si="32"/>
        <v>-1.7545664475220941E-2</v>
      </c>
    </row>
    <row r="652" spans="2:25" x14ac:dyDescent="0.25">
      <c r="B652" s="26">
        <f>IF('Training Data'!A649="M",1,0)</f>
        <v>1</v>
      </c>
      <c r="C652" s="22">
        <f>IF('Training Data'!A649="F",1,0)</f>
        <v>0</v>
      </c>
      <c r="D652" s="26">
        <f>IF('Training Data'!$B649="H",1,0)</f>
        <v>1</v>
      </c>
      <c r="E652" s="22">
        <f>IF('Training Data'!$B649="A",1,0)</f>
        <v>0</v>
      </c>
      <c r="F652" s="37">
        <v>0</v>
      </c>
      <c r="G652" s="37">
        <v>0</v>
      </c>
      <c r="H652" s="37">
        <v>1</v>
      </c>
      <c r="I652" s="37">
        <v>0</v>
      </c>
      <c r="J652" s="37">
        <v>1</v>
      </c>
      <c r="K652" s="37">
        <v>0</v>
      </c>
      <c r="L652" s="37">
        <v>0</v>
      </c>
      <c r="M652" s="37">
        <v>0</v>
      </c>
      <c r="N652" s="37">
        <v>0</v>
      </c>
      <c r="O652" s="37">
        <v>0</v>
      </c>
      <c r="P652" s="37">
        <v>1</v>
      </c>
      <c r="Q652" s="37">
        <v>0</v>
      </c>
      <c r="R652" s="37">
        <v>0</v>
      </c>
      <c r="S652" s="37">
        <v>0</v>
      </c>
      <c r="T652" s="22">
        <v>0</v>
      </c>
      <c r="U652" s="24">
        <v>1</v>
      </c>
      <c r="V652" s="76">
        <v>0</v>
      </c>
      <c r="W652" s="71">
        <f t="shared" si="30"/>
        <v>-2.0445491527604505</v>
      </c>
      <c r="X652" s="68">
        <f t="shared" si="31"/>
        <v>0.11460431883002783</v>
      </c>
      <c r="Y652" s="109">
        <f t="shared" si="32"/>
        <v>-0.12172063652525425</v>
      </c>
    </row>
    <row r="653" spans="2:25" x14ac:dyDescent="0.25">
      <c r="B653" s="26">
        <f>IF('Training Data'!A650="M",1,0)</f>
        <v>1</v>
      </c>
      <c r="C653" s="22">
        <f>IF('Training Data'!A650="F",1,0)</f>
        <v>0</v>
      </c>
      <c r="D653" s="26">
        <f>IF('Training Data'!$B650="H",1,0)</f>
        <v>1</v>
      </c>
      <c r="E653" s="22">
        <f>IF('Training Data'!$B650="A",1,0)</f>
        <v>0</v>
      </c>
      <c r="F653" s="37">
        <v>0</v>
      </c>
      <c r="G653" s="37">
        <v>0</v>
      </c>
      <c r="H653" s="37">
        <v>1</v>
      </c>
      <c r="I653" s="37">
        <v>0</v>
      </c>
      <c r="J653" s="37">
        <v>0</v>
      </c>
      <c r="K653" s="37">
        <v>0</v>
      </c>
      <c r="L653" s="37">
        <v>0</v>
      </c>
      <c r="M653" s="37">
        <v>0</v>
      </c>
      <c r="N653" s="37">
        <v>0</v>
      </c>
      <c r="O653" s="37">
        <v>0</v>
      </c>
      <c r="P653" s="37">
        <v>0</v>
      </c>
      <c r="Q653" s="37">
        <v>0</v>
      </c>
      <c r="R653" s="37">
        <v>0</v>
      </c>
      <c r="S653" s="37">
        <v>0</v>
      </c>
      <c r="T653" s="22">
        <v>0</v>
      </c>
      <c r="U653" s="24">
        <v>1</v>
      </c>
      <c r="V653" s="76">
        <v>0</v>
      </c>
      <c r="W653" s="71">
        <f t="shared" si="30"/>
        <v>-3.1127857706065623</v>
      </c>
      <c r="X653" s="68">
        <f t="shared" si="31"/>
        <v>4.2582924577014646E-2</v>
      </c>
      <c r="Y653" s="109">
        <f t="shared" si="32"/>
        <v>-4.3516166980156881E-2</v>
      </c>
    </row>
    <row r="654" spans="2:25" x14ac:dyDescent="0.25">
      <c r="B654" s="26">
        <f>IF('Training Data'!A651="M",1,0)</f>
        <v>1</v>
      </c>
      <c r="C654" s="22">
        <f>IF('Training Data'!A651="F",1,0)</f>
        <v>0</v>
      </c>
      <c r="D654" s="26">
        <f>IF('Training Data'!$B651="H",1,0)</f>
        <v>0</v>
      </c>
      <c r="E654" s="22">
        <f>IF('Training Data'!$B651="A",1,0)</f>
        <v>1</v>
      </c>
      <c r="F654" s="37">
        <v>0</v>
      </c>
      <c r="G654" s="37">
        <v>1</v>
      </c>
      <c r="H654" s="37">
        <v>0</v>
      </c>
      <c r="I654" s="37">
        <v>0</v>
      </c>
      <c r="J654" s="37">
        <v>0</v>
      </c>
      <c r="K654" s="37">
        <v>0</v>
      </c>
      <c r="L654" s="37">
        <v>0</v>
      </c>
      <c r="M654" s="37">
        <v>0</v>
      </c>
      <c r="N654" s="37">
        <v>0</v>
      </c>
      <c r="O654" s="37">
        <v>0</v>
      </c>
      <c r="P654" s="37">
        <v>0</v>
      </c>
      <c r="Q654" s="37">
        <v>0</v>
      </c>
      <c r="R654" s="37">
        <v>0</v>
      </c>
      <c r="S654" s="37">
        <v>0</v>
      </c>
      <c r="T654" s="22">
        <v>0</v>
      </c>
      <c r="U654" s="24">
        <v>1</v>
      </c>
      <c r="V654" s="76">
        <v>0</v>
      </c>
      <c r="W654" s="71">
        <f t="shared" si="30"/>
        <v>-3.1457109147820086</v>
      </c>
      <c r="X654" s="68">
        <f t="shared" si="31"/>
        <v>4.1260613145541684E-2</v>
      </c>
      <c r="Y654" s="109">
        <f t="shared" si="32"/>
        <v>-4.2135996135648557E-2</v>
      </c>
    </row>
    <row r="655" spans="2:25" x14ac:dyDescent="0.25">
      <c r="B655" s="26">
        <f>IF('Training Data'!A652="M",1,0)</f>
        <v>0</v>
      </c>
      <c r="C655" s="22">
        <f>IF('Training Data'!A652="F",1,0)</f>
        <v>1</v>
      </c>
      <c r="D655" s="26">
        <f>IF('Training Data'!$B652="H",1,0)</f>
        <v>0</v>
      </c>
      <c r="E655" s="22">
        <f>IF('Training Data'!$B652="A",1,0)</f>
        <v>0</v>
      </c>
      <c r="F655" s="37">
        <v>0</v>
      </c>
      <c r="G655" s="37">
        <v>0</v>
      </c>
      <c r="H655" s="37">
        <v>0</v>
      </c>
      <c r="I655" s="37">
        <v>0</v>
      </c>
      <c r="J655" s="37">
        <v>0</v>
      </c>
      <c r="K655" s="37">
        <v>0</v>
      </c>
      <c r="L655" s="37">
        <v>0</v>
      </c>
      <c r="M655" s="37">
        <v>0</v>
      </c>
      <c r="N655" s="37">
        <v>0</v>
      </c>
      <c r="O655" s="37">
        <v>0</v>
      </c>
      <c r="P655" s="37">
        <v>0</v>
      </c>
      <c r="Q655" s="37">
        <v>0</v>
      </c>
      <c r="R655" s="37">
        <v>0</v>
      </c>
      <c r="S655" s="37">
        <v>0</v>
      </c>
      <c r="T655" s="22">
        <v>0</v>
      </c>
      <c r="U655" s="24">
        <v>1</v>
      </c>
      <c r="V655" s="76">
        <v>0</v>
      </c>
      <c r="W655" s="71">
        <f t="shared" si="30"/>
        <v>6.2321386236656118E-2</v>
      </c>
      <c r="X655" s="68">
        <f t="shared" si="31"/>
        <v>0.51557530573634103</v>
      </c>
      <c r="Y655" s="109">
        <f t="shared" si="32"/>
        <v>-0.72479328952814825</v>
      </c>
    </row>
    <row r="656" spans="2:25" x14ac:dyDescent="0.25">
      <c r="B656" s="26">
        <f>IF('Training Data'!A653="M",1,0)</f>
        <v>0</v>
      </c>
      <c r="C656" s="22">
        <f>IF('Training Data'!A653="F",1,0)</f>
        <v>1</v>
      </c>
      <c r="D656" s="26">
        <f>IF('Training Data'!$B653="H",1,0)</f>
        <v>1</v>
      </c>
      <c r="E656" s="22">
        <f>IF('Training Data'!$B653="A",1,0)</f>
        <v>0</v>
      </c>
      <c r="F656" s="37">
        <v>0</v>
      </c>
      <c r="G656" s="37">
        <v>0</v>
      </c>
      <c r="H656" s="37">
        <v>0</v>
      </c>
      <c r="I656" s="37">
        <v>0</v>
      </c>
      <c r="J656" s="37">
        <v>0</v>
      </c>
      <c r="K656" s="37">
        <v>0</v>
      </c>
      <c r="L656" s="37">
        <v>0</v>
      </c>
      <c r="M656" s="37">
        <v>0</v>
      </c>
      <c r="N656" s="37">
        <v>0</v>
      </c>
      <c r="O656" s="37">
        <v>0</v>
      </c>
      <c r="P656" s="37">
        <v>1</v>
      </c>
      <c r="Q656" s="37">
        <v>0</v>
      </c>
      <c r="R656" s="37">
        <v>0</v>
      </c>
      <c r="S656" s="37">
        <v>1</v>
      </c>
      <c r="T656" s="22">
        <v>0</v>
      </c>
      <c r="U656" s="24">
        <v>1</v>
      </c>
      <c r="V656" s="76">
        <v>0</v>
      </c>
      <c r="W656" s="71">
        <f t="shared" si="30"/>
        <v>-3.6150248752512577</v>
      </c>
      <c r="X656" s="68">
        <f t="shared" si="31"/>
        <v>2.621076013931788E-2</v>
      </c>
      <c r="Y656" s="109">
        <f t="shared" si="32"/>
        <v>-2.6560384934467062E-2</v>
      </c>
    </row>
    <row r="657" spans="2:25" x14ac:dyDescent="0.25">
      <c r="B657" s="26">
        <f>IF('Training Data'!A654="M",1,0)</f>
        <v>1</v>
      </c>
      <c r="C657" s="22">
        <f>IF('Training Data'!A654="F",1,0)</f>
        <v>0</v>
      </c>
      <c r="D657" s="26">
        <f>IF('Training Data'!$B654="H",1,0)</f>
        <v>0</v>
      </c>
      <c r="E657" s="22">
        <f>IF('Training Data'!$B654="A",1,0)</f>
        <v>1</v>
      </c>
      <c r="F657" s="37">
        <v>0</v>
      </c>
      <c r="G657" s="37">
        <v>0</v>
      </c>
      <c r="H657" s="37">
        <v>0</v>
      </c>
      <c r="I657" s="37">
        <v>0</v>
      </c>
      <c r="J657" s="37">
        <v>0</v>
      </c>
      <c r="K657" s="37">
        <v>0</v>
      </c>
      <c r="L657" s="37">
        <v>0</v>
      </c>
      <c r="M657" s="37">
        <v>0</v>
      </c>
      <c r="N657" s="37">
        <v>0</v>
      </c>
      <c r="O657" s="37">
        <v>0</v>
      </c>
      <c r="P657" s="37">
        <v>0</v>
      </c>
      <c r="Q657" s="37">
        <v>0</v>
      </c>
      <c r="R657" s="37">
        <v>0</v>
      </c>
      <c r="S657" s="37">
        <v>1</v>
      </c>
      <c r="T657" s="22">
        <v>0</v>
      </c>
      <c r="U657" s="24">
        <v>1</v>
      </c>
      <c r="V657" s="76">
        <v>0</v>
      </c>
      <c r="W657" s="71">
        <f t="shared" si="30"/>
        <v>-2.4090360605873617</v>
      </c>
      <c r="X657" s="68">
        <f t="shared" si="31"/>
        <v>8.2486241888492462E-2</v>
      </c>
      <c r="Y657" s="109">
        <f t="shared" si="32"/>
        <v>-8.6087703948936847E-2</v>
      </c>
    </row>
    <row r="658" spans="2:25" x14ac:dyDescent="0.25">
      <c r="B658" s="26">
        <f>IF('Training Data'!A655="M",1,0)</f>
        <v>0</v>
      </c>
      <c r="C658" s="22">
        <f>IF('Training Data'!A655="F",1,0)</f>
        <v>1</v>
      </c>
      <c r="D658" s="26">
        <f>IF('Training Data'!$B655="H",1,0)</f>
        <v>1</v>
      </c>
      <c r="E658" s="22">
        <f>IF('Training Data'!$B655="A",1,0)</f>
        <v>0</v>
      </c>
      <c r="F658" s="37">
        <v>0</v>
      </c>
      <c r="G658" s="37">
        <v>0</v>
      </c>
      <c r="H658" s="37">
        <v>0</v>
      </c>
      <c r="I658" s="37">
        <v>1</v>
      </c>
      <c r="J658" s="37">
        <v>0</v>
      </c>
      <c r="K658" s="37">
        <v>0</v>
      </c>
      <c r="L658" s="37">
        <v>0</v>
      </c>
      <c r="M658" s="37">
        <v>0</v>
      </c>
      <c r="N658" s="37">
        <v>0</v>
      </c>
      <c r="O658" s="37">
        <v>0</v>
      </c>
      <c r="P658" s="37">
        <v>0</v>
      </c>
      <c r="Q658" s="37">
        <v>0</v>
      </c>
      <c r="R658" s="37">
        <v>0</v>
      </c>
      <c r="S658" s="37">
        <v>0</v>
      </c>
      <c r="T658" s="22">
        <v>0</v>
      </c>
      <c r="U658" s="24">
        <v>1</v>
      </c>
      <c r="V658" s="76">
        <v>0</v>
      </c>
      <c r="W658" s="71">
        <f t="shared" si="30"/>
        <v>3.4955469308227665</v>
      </c>
      <c r="X658" s="68">
        <f t="shared" si="31"/>
        <v>0.9705608000467133</v>
      </c>
      <c r="Y658" s="109">
        <f t="shared" si="32"/>
        <v>-3.5254281609904945</v>
      </c>
    </row>
    <row r="659" spans="2:25" x14ac:dyDescent="0.25">
      <c r="B659" s="26">
        <f>IF('Training Data'!A656="M",1,0)</f>
        <v>0</v>
      </c>
      <c r="C659" s="22">
        <f>IF('Training Data'!A656="F",1,0)</f>
        <v>1</v>
      </c>
      <c r="D659" s="26">
        <f>IF('Training Data'!$B656="H",1,0)</f>
        <v>0</v>
      </c>
      <c r="E659" s="22">
        <f>IF('Training Data'!$B656="A",1,0)</f>
        <v>1</v>
      </c>
      <c r="F659" s="37">
        <v>0</v>
      </c>
      <c r="G659" s="37">
        <v>0</v>
      </c>
      <c r="H659" s="37">
        <v>0</v>
      </c>
      <c r="I659" s="37">
        <v>0</v>
      </c>
      <c r="J659" s="37">
        <v>0</v>
      </c>
      <c r="K659" s="37">
        <v>0</v>
      </c>
      <c r="L659" s="37">
        <v>0</v>
      </c>
      <c r="M659" s="37">
        <v>0</v>
      </c>
      <c r="N659" s="37">
        <v>0</v>
      </c>
      <c r="O659" s="37">
        <v>1</v>
      </c>
      <c r="P659" s="37">
        <v>0</v>
      </c>
      <c r="Q659" s="37">
        <v>0</v>
      </c>
      <c r="R659" s="37">
        <v>0</v>
      </c>
      <c r="S659" s="37">
        <v>1</v>
      </c>
      <c r="T659" s="22">
        <v>0</v>
      </c>
      <c r="U659" s="24">
        <v>1</v>
      </c>
      <c r="V659" s="76">
        <v>0</v>
      </c>
      <c r="W659" s="71">
        <f t="shared" si="30"/>
        <v>-0.77206085708215522</v>
      </c>
      <c r="X659" s="68">
        <f t="shared" si="31"/>
        <v>0.31603347019347416</v>
      </c>
      <c r="Y659" s="109">
        <f t="shared" si="32"/>
        <v>-0.3798462955882414</v>
      </c>
    </row>
    <row r="660" spans="2:25" x14ac:dyDescent="0.25">
      <c r="B660" s="26">
        <f>IF('Training Data'!A657="M",1,0)</f>
        <v>0</v>
      </c>
      <c r="C660" s="22">
        <f>IF('Training Data'!A657="F",1,0)</f>
        <v>1</v>
      </c>
      <c r="D660" s="26">
        <f>IF('Training Data'!$B657="H",1,0)</f>
        <v>1</v>
      </c>
      <c r="E660" s="22">
        <f>IF('Training Data'!$B657="A",1,0)</f>
        <v>0</v>
      </c>
      <c r="F660" s="37">
        <v>0</v>
      </c>
      <c r="G660" s="37">
        <v>0</v>
      </c>
      <c r="H660" s="37">
        <v>0</v>
      </c>
      <c r="I660" s="37">
        <v>0</v>
      </c>
      <c r="J660" s="37">
        <v>0</v>
      </c>
      <c r="K660" s="37">
        <v>0</v>
      </c>
      <c r="L660" s="37">
        <v>0</v>
      </c>
      <c r="M660" s="37">
        <v>0</v>
      </c>
      <c r="N660" s="37">
        <v>0</v>
      </c>
      <c r="O660" s="37">
        <v>0</v>
      </c>
      <c r="P660" s="37">
        <v>0</v>
      </c>
      <c r="Q660" s="37">
        <v>0</v>
      </c>
      <c r="R660" s="37">
        <v>0</v>
      </c>
      <c r="S660" s="37">
        <v>1</v>
      </c>
      <c r="T660" s="22">
        <v>0</v>
      </c>
      <c r="U660" s="24">
        <v>1</v>
      </c>
      <c r="V660" s="76">
        <v>0</v>
      </c>
      <c r="W660" s="71">
        <f t="shared" si="30"/>
        <v>-2.1605408848998864</v>
      </c>
      <c r="X660" s="68">
        <f t="shared" si="31"/>
        <v>0.1033503174249823</v>
      </c>
      <c r="Y660" s="109">
        <f t="shared" si="32"/>
        <v>-0.10909003659990321</v>
      </c>
    </row>
    <row r="661" spans="2:25" x14ac:dyDescent="0.25">
      <c r="B661" s="26">
        <f>IF('Training Data'!A658="M",1,0)</f>
        <v>1</v>
      </c>
      <c r="C661" s="22">
        <f>IF('Training Data'!A658="F",1,0)</f>
        <v>0</v>
      </c>
      <c r="D661" s="26">
        <f>IF('Training Data'!$B658="H",1,0)</f>
        <v>1</v>
      </c>
      <c r="E661" s="22">
        <f>IF('Training Data'!$B658="A",1,0)</f>
        <v>0</v>
      </c>
      <c r="F661" s="37">
        <v>0</v>
      </c>
      <c r="G661" s="37">
        <v>0</v>
      </c>
      <c r="H661" s="37">
        <v>1</v>
      </c>
      <c r="I661" s="37">
        <v>0</v>
      </c>
      <c r="J661" s="37">
        <v>0</v>
      </c>
      <c r="K661" s="37">
        <v>0</v>
      </c>
      <c r="L661" s="37">
        <v>0</v>
      </c>
      <c r="M661" s="37">
        <v>0</v>
      </c>
      <c r="N661" s="37">
        <v>0</v>
      </c>
      <c r="O661" s="37">
        <v>0</v>
      </c>
      <c r="P661" s="37">
        <v>0</v>
      </c>
      <c r="Q661" s="37">
        <v>0</v>
      </c>
      <c r="R661" s="37">
        <v>0</v>
      </c>
      <c r="S661" s="37">
        <v>0</v>
      </c>
      <c r="T661" s="22">
        <v>0</v>
      </c>
      <c r="U661" s="24">
        <v>1</v>
      </c>
      <c r="V661" s="76">
        <v>0</v>
      </c>
      <c r="W661" s="71">
        <f t="shared" si="30"/>
        <v>-3.1127857706065623</v>
      </c>
      <c r="X661" s="68">
        <f t="shared" si="31"/>
        <v>4.2582924577014646E-2</v>
      </c>
      <c r="Y661" s="109">
        <f t="shared" si="32"/>
        <v>-4.3516166980156881E-2</v>
      </c>
    </row>
    <row r="662" spans="2:25" x14ac:dyDescent="0.25">
      <c r="B662" s="26">
        <f>IF('Training Data'!A659="M",1,0)</f>
        <v>0</v>
      </c>
      <c r="C662" s="22">
        <f>IF('Training Data'!A659="F",1,0)</f>
        <v>1</v>
      </c>
      <c r="D662" s="26">
        <f>IF('Training Data'!$B659="H",1,0)</f>
        <v>1</v>
      </c>
      <c r="E662" s="22">
        <f>IF('Training Data'!$B659="A",1,0)</f>
        <v>0</v>
      </c>
      <c r="F662" s="37">
        <v>0</v>
      </c>
      <c r="G662" s="37">
        <v>0</v>
      </c>
      <c r="H662" s="37">
        <v>1</v>
      </c>
      <c r="I662" s="37">
        <v>0</v>
      </c>
      <c r="J662" s="37">
        <v>0</v>
      </c>
      <c r="K662" s="37">
        <v>0</v>
      </c>
      <c r="L662" s="37">
        <v>0</v>
      </c>
      <c r="M662" s="37">
        <v>0</v>
      </c>
      <c r="N662" s="37">
        <v>0</v>
      </c>
      <c r="O662" s="37">
        <v>0</v>
      </c>
      <c r="P662" s="37">
        <v>0</v>
      </c>
      <c r="Q662" s="37">
        <v>0</v>
      </c>
      <c r="R662" s="37">
        <v>0</v>
      </c>
      <c r="S662" s="37">
        <v>0</v>
      </c>
      <c r="T662" s="22">
        <v>0</v>
      </c>
      <c r="U662" s="24">
        <v>1</v>
      </c>
      <c r="V662" s="76">
        <v>0</v>
      </c>
      <c r="W662" s="71">
        <f t="shared" si="30"/>
        <v>-2.6936479071218651</v>
      </c>
      <c r="X662" s="68">
        <f t="shared" si="31"/>
        <v>6.334922067630501E-2</v>
      </c>
      <c r="Y662" s="109">
        <f t="shared" si="32"/>
        <v>-6.5444767042430782E-2</v>
      </c>
    </row>
    <row r="663" spans="2:25" x14ac:dyDescent="0.25">
      <c r="B663" s="26">
        <f>IF('Training Data'!A660="M",1,0)</f>
        <v>1</v>
      </c>
      <c r="C663" s="22">
        <f>IF('Training Data'!A660="F",1,0)</f>
        <v>0</v>
      </c>
      <c r="D663" s="26">
        <f>IF('Training Data'!$B660="H",1,0)</f>
        <v>1</v>
      </c>
      <c r="E663" s="22">
        <f>IF('Training Data'!$B660="A",1,0)</f>
        <v>0</v>
      </c>
      <c r="F663" s="37">
        <v>0</v>
      </c>
      <c r="G663" s="37">
        <v>0</v>
      </c>
      <c r="H663" s="37">
        <v>0</v>
      </c>
      <c r="I663" s="37">
        <v>0</v>
      </c>
      <c r="J663" s="37">
        <v>0</v>
      </c>
      <c r="K663" s="37">
        <v>0</v>
      </c>
      <c r="L663" s="37">
        <v>0</v>
      </c>
      <c r="M663" s="37">
        <v>0</v>
      </c>
      <c r="N663" s="37">
        <v>0</v>
      </c>
      <c r="O663" s="37">
        <v>0</v>
      </c>
      <c r="P663" s="37">
        <v>0</v>
      </c>
      <c r="Q663" s="37">
        <v>0</v>
      </c>
      <c r="R663" s="37">
        <v>0</v>
      </c>
      <c r="S663" s="37">
        <v>1</v>
      </c>
      <c r="T663" s="22">
        <v>0</v>
      </c>
      <c r="U663" s="24">
        <v>1</v>
      </c>
      <c r="V663" s="76">
        <v>0</v>
      </c>
      <c r="W663" s="71">
        <f t="shared" si="30"/>
        <v>-2.5796787483845836</v>
      </c>
      <c r="X663" s="68">
        <f t="shared" si="31"/>
        <v>7.04577678730193E-2</v>
      </c>
      <c r="Y663" s="109">
        <f t="shared" si="32"/>
        <v>-7.3063037535974817E-2</v>
      </c>
    </row>
    <row r="664" spans="2:25" x14ac:dyDescent="0.25">
      <c r="B664" s="26">
        <f>IF('Training Data'!A661="M",1,0)</f>
        <v>1</v>
      </c>
      <c r="C664" s="22">
        <f>IF('Training Data'!A661="F",1,0)</f>
        <v>0</v>
      </c>
      <c r="D664" s="26">
        <f>IF('Training Data'!$B661="H",1,0)</f>
        <v>0</v>
      </c>
      <c r="E664" s="22">
        <f>IF('Training Data'!$B661="A",1,0)</f>
        <v>1</v>
      </c>
      <c r="F664" s="37">
        <v>0</v>
      </c>
      <c r="G664" s="37">
        <v>1</v>
      </c>
      <c r="H664" s="37">
        <v>0</v>
      </c>
      <c r="I664" s="37">
        <v>0</v>
      </c>
      <c r="J664" s="37">
        <v>0</v>
      </c>
      <c r="K664" s="37">
        <v>0</v>
      </c>
      <c r="L664" s="37">
        <v>0</v>
      </c>
      <c r="M664" s="37">
        <v>0</v>
      </c>
      <c r="N664" s="37">
        <v>0</v>
      </c>
      <c r="O664" s="37">
        <v>0</v>
      </c>
      <c r="P664" s="37">
        <v>0</v>
      </c>
      <c r="Q664" s="37">
        <v>0</v>
      </c>
      <c r="R664" s="37">
        <v>0</v>
      </c>
      <c r="S664" s="37">
        <v>0</v>
      </c>
      <c r="T664" s="22">
        <v>0</v>
      </c>
      <c r="U664" s="24">
        <v>1</v>
      </c>
      <c r="V664" s="76">
        <v>0</v>
      </c>
      <c r="W664" s="71">
        <f t="shared" si="30"/>
        <v>-3.1457109147820086</v>
      </c>
      <c r="X664" s="68">
        <f t="shared" si="31"/>
        <v>4.1260613145541684E-2</v>
      </c>
      <c r="Y664" s="109">
        <f t="shared" si="32"/>
        <v>-4.2135996135648557E-2</v>
      </c>
    </row>
    <row r="665" spans="2:25" x14ac:dyDescent="0.25">
      <c r="B665" s="26">
        <f>IF('Training Data'!A662="M",1,0)</f>
        <v>1</v>
      </c>
      <c r="C665" s="22">
        <f>IF('Training Data'!A662="F",1,0)</f>
        <v>0</v>
      </c>
      <c r="D665" s="26">
        <f>IF('Training Data'!$B662="H",1,0)</f>
        <v>1</v>
      </c>
      <c r="E665" s="22">
        <f>IF('Training Data'!$B662="A",1,0)</f>
        <v>0</v>
      </c>
      <c r="F665" s="37">
        <v>0</v>
      </c>
      <c r="G665" s="37">
        <v>1</v>
      </c>
      <c r="H665" s="37">
        <v>0</v>
      </c>
      <c r="I665" s="37">
        <v>0</v>
      </c>
      <c r="J665" s="37">
        <v>0</v>
      </c>
      <c r="K665" s="37">
        <v>0</v>
      </c>
      <c r="L665" s="37">
        <v>0</v>
      </c>
      <c r="M665" s="37">
        <v>0</v>
      </c>
      <c r="N665" s="37">
        <v>0</v>
      </c>
      <c r="O665" s="37">
        <v>0</v>
      </c>
      <c r="P665" s="37">
        <v>0</v>
      </c>
      <c r="Q665" s="37">
        <v>0</v>
      </c>
      <c r="R665" s="37">
        <v>0</v>
      </c>
      <c r="S665" s="37">
        <v>1</v>
      </c>
      <c r="T665" s="22">
        <v>0</v>
      </c>
      <c r="U665" s="24">
        <v>1</v>
      </c>
      <c r="V665" s="76">
        <v>0</v>
      </c>
      <c r="W665" s="71">
        <f t="shared" si="30"/>
        <v>-4.8985137495855735</v>
      </c>
      <c r="X665" s="68">
        <f t="shared" si="31"/>
        <v>7.4024538119901858E-3</v>
      </c>
      <c r="Y665" s="109">
        <f t="shared" si="32"/>
        <v>-7.4299879374237375E-3</v>
      </c>
    </row>
    <row r="666" spans="2:25" x14ac:dyDescent="0.25">
      <c r="B666" s="26">
        <f>IF('Training Data'!A663="M",1,0)</f>
        <v>1</v>
      </c>
      <c r="C666" s="22">
        <f>IF('Training Data'!A663="F",1,0)</f>
        <v>0</v>
      </c>
      <c r="D666" s="26">
        <f>IF('Training Data'!$B663="H",1,0)</f>
        <v>0</v>
      </c>
      <c r="E666" s="22">
        <f>IF('Training Data'!$B663="A",1,0)</f>
        <v>1</v>
      </c>
      <c r="F666" s="37">
        <v>0</v>
      </c>
      <c r="G666" s="37">
        <v>0</v>
      </c>
      <c r="H666" s="37">
        <v>0</v>
      </c>
      <c r="I666" s="37">
        <v>0</v>
      </c>
      <c r="J666" s="37">
        <v>0</v>
      </c>
      <c r="K666" s="37">
        <v>0</v>
      </c>
      <c r="L666" s="37">
        <v>0</v>
      </c>
      <c r="M666" s="37">
        <v>0</v>
      </c>
      <c r="N666" s="37">
        <v>0</v>
      </c>
      <c r="O666" s="37">
        <v>0</v>
      </c>
      <c r="P666" s="37">
        <v>0</v>
      </c>
      <c r="Q666" s="37">
        <v>0</v>
      </c>
      <c r="R666" s="37">
        <v>0</v>
      </c>
      <c r="S666" s="37">
        <v>0</v>
      </c>
      <c r="T666" s="22">
        <v>0</v>
      </c>
      <c r="U666" s="24">
        <v>1</v>
      </c>
      <c r="V666" s="76">
        <v>0</v>
      </c>
      <c r="W666" s="71">
        <f t="shared" si="30"/>
        <v>-0.82687591358101864</v>
      </c>
      <c r="X666" s="68">
        <f t="shared" si="31"/>
        <v>0.30430604674667266</v>
      </c>
      <c r="Y666" s="109">
        <f t="shared" si="32"/>
        <v>-0.36284543769110805</v>
      </c>
    </row>
    <row r="667" spans="2:25" x14ac:dyDescent="0.25">
      <c r="B667" s="26">
        <f>IF('Training Data'!A664="M",1,0)</f>
        <v>0</v>
      </c>
      <c r="C667" s="22">
        <f>IF('Training Data'!A664="F",1,0)</f>
        <v>1</v>
      </c>
      <c r="D667" s="26">
        <f>IF('Training Data'!$B664="H",1,0)</f>
        <v>0</v>
      </c>
      <c r="E667" s="22">
        <f>IF('Training Data'!$B664="A",1,0)</f>
        <v>0</v>
      </c>
      <c r="F667" s="37">
        <v>0</v>
      </c>
      <c r="G667" s="37">
        <v>0</v>
      </c>
      <c r="H667" s="37">
        <v>0</v>
      </c>
      <c r="I667" s="37">
        <v>0</v>
      </c>
      <c r="J667" s="37">
        <v>0</v>
      </c>
      <c r="K667" s="37">
        <v>0</v>
      </c>
      <c r="L667" s="37">
        <v>0</v>
      </c>
      <c r="M667" s="37">
        <v>0</v>
      </c>
      <c r="N667" s="37">
        <v>0</v>
      </c>
      <c r="O667" s="37">
        <v>0</v>
      </c>
      <c r="P667" s="37">
        <v>0</v>
      </c>
      <c r="Q667" s="37">
        <v>0</v>
      </c>
      <c r="R667" s="37">
        <v>0</v>
      </c>
      <c r="S667" s="37">
        <v>0</v>
      </c>
      <c r="T667" s="22">
        <v>0</v>
      </c>
      <c r="U667" s="24">
        <v>1</v>
      </c>
      <c r="V667" s="76">
        <v>0</v>
      </c>
      <c r="W667" s="71">
        <f t="shared" si="30"/>
        <v>6.2321386236656118E-2</v>
      </c>
      <c r="X667" s="68">
        <f t="shared" si="31"/>
        <v>0.51557530573634103</v>
      </c>
      <c r="Y667" s="109">
        <f t="shared" si="32"/>
        <v>-0.72479328952814825</v>
      </c>
    </row>
    <row r="668" spans="2:25" x14ac:dyDescent="0.25">
      <c r="B668" s="26">
        <f>IF('Training Data'!A665="M",1,0)</f>
        <v>1</v>
      </c>
      <c r="C668" s="22">
        <f>IF('Training Data'!A665="F",1,0)</f>
        <v>0</v>
      </c>
      <c r="D668" s="26">
        <f>IF('Training Data'!$B665="H",1,0)</f>
        <v>1</v>
      </c>
      <c r="E668" s="22">
        <f>IF('Training Data'!$B665="A",1,0)</f>
        <v>0</v>
      </c>
      <c r="F668" s="37">
        <v>0</v>
      </c>
      <c r="G668" s="37">
        <v>0</v>
      </c>
      <c r="H668" s="37">
        <v>1</v>
      </c>
      <c r="I668" s="37">
        <v>0</v>
      </c>
      <c r="J668" s="37">
        <v>0</v>
      </c>
      <c r="K668" s="37">
        <v>0</v>
      </c>
      <c r="L668" s="37">
        <v>0</v>
      </c>
      <c r="M668" s="37">
        <v>0</v>
      </c>
      <c r="N668" s="37">
        <v>0</v>
      </c>
      <c r="O668" s="37">
        <v>0</v>
      </c>
      <c r="P668" s="37">
        <v>0</v>
      </c>
      <c r="Q668" s="37">
        <v>0</v>
      </c>
      <c r="R668" s="37">
        <v>0</v>
      </c>
      <c r="S668" s="37">
        <v>0</v>
      </c>
      <c r="T668" s="22">
        <v>0</v>
      </c>
      <c r="U668" s="24">
        <v>1</v>
      </c>
      <c r="V668" s="76">
        <v>0</v>
      </c>
      <c r="W668" s="71">
        <f t="shared" si="30"/>
        <v>-3.1127857706065623</v>
      </c>
      <c r="X668" s="68">
        <f t="shared" si="31"/>
        <v>4.2582924577014646E-2</v>
      </c>
      <c r="Y668" s="109">
        <f t="shared" si="32"/>
        <v>-4.3516166980156881E-2</v>
      </c>
    </row>
    <row r="669" spans="2:25" x14ac:dyDescent="0.25">
      <c r="B669" s="26">
        <f>IF('Training Data'!A666="M",1,0)</f>
        <v>0</v>
      </c>
      <c r="C669" s="22">
        <f>IF('Training Data'!A666="F",1,0)</f>
        <v>1</v>
      </c>
      <c r="D669" s="26">
        <f>IF('Training Data'!$B666="H",1,0)</f>
        <v>1</v>
      </c>
      <c r="E669" s="22">
        <f>IF('Training Data'!$B666="A",1,0)</f>
        <v>0</v>
      </c>
      <c r="F669" s="37">
        <v>0</v>
      </c>
      <c r="G669" s="37">
        <v>0</v>
      </c>
      <c r="H669" s="37">
        <v>0</v>
      </c>
      <c r="I669" s="37">
        <v>0</v>
      </c>
      <c r="J669" s="37">
        <v>0</v>
      </c>
      <c r="K669" s="37">
        <v>0</v>
      </c>
      <c r="L669" s="37">
        <v>0</v>
      </c>
      <c r="M669" s="37">
        <v>0</v>
      </c>
      <c r="N669" s="37">
        <v>0</v>
      </c>
      <c r="O669" s="37">
        <v>0</v>
      </c>
      <c r="P669" s="37">
        <v>1</v>
      </c>
      <c r="Q669" s="37">
        <v>0</v>
      </c>
      <c r="R669" s="37">
        <v>0</v>
      </c>
      <c r="S669" s="37">
        <v>1</v>
      </c>
      <c r="T669" s="22">
        <v>0</v>
      </c>
      <c r="U669" s="24">
        <v>1</v>
      </c>
      <c r="V669" s="76">
        <v>0</v>
      </c>
      <c r="W669" s="71">
        <f t="shared" si="30"/>
        <v>-3.6150248752512577</v>
      </c>
      <c r="X669" s="68">
        <f t="shared" si="31"/>
        <v>2.621076013931788E-2</v>
      </c>
      <c r="Y669" s="109">
        <f t="shared" si="32"/>
        <v>-2.6560384934467062E-2</v>
      </c>
    </row>
    <row r="670" spans="2:25" x14ac:dyDescent="0.25">
      <c r="B670" s="26">
        <f>IF('Training Data'!A667="M",1,0)</f>
        <v>1</v>
      </c>
      <c r="C670" s="22">
        <f>IF('Training Data'!A667="F",1,0)</f>
        <v>0</v>
      </c>
      <c r="D670" s="26">
        <f>IF('Training Data'!$B667="H",1,0)</f>
        <v>1</v>
      </c>
      <c r="E670" s="22">
        <f>IF('Training Data'!$B667="A",1,0)</f>
        <v>0</v>
      </c>
      <c r="F670" s="37">
        <v>0</v>
      </c>
      <c r="G670" s="37">
        <v>0</v>
      </c>
      <c r="H670" s="37">
        <v>0</v>
      </c>
      <c r="I670" s="37">
        <v>0</v>
      </c>
      <c r="J670" s="37">
        <v>0</v>
      </c>
      <c r="K670" s="37">
        <v>0</v>
      </c>
      <c r="L670" s="37">
        <v>0</v>
      </c>
      <c r="M670" s="37">
        <v>0</v>
      </c>
      <c r="N670" s="37">
        <v>0</v>
      </c>
      <c r="O670" s="37">
        <v>0</v>
      </c>
      <c r="P670" s="37">
        <v>0</v>
      </c>
      <c r="Q670" s="37">
        <v>0</v>
      </c>
      <c r="R670" s="37">
        <v>0</v>
      </c>
      <c r="S670" s="37">
        <v>1</v>
      </c>
      <c r="T670" s="22">
        <v>0</v>
      </c>
      <c r="U670" s="24">
        <v>1</v>
      </c>
      <c r="V670" s="76">
        <v>0</v>
      </c>
      <c r="W670" s="71">
        <f t="shared" si="30"/>
        <v>-2.5796787483845836</v>
      </c>
      <c r="X670" s="68">
        <f t="shared" si="31"/>
        <v>7.04577678730193E-2</v>
      </c>
      <c r="Y670" s="109">
        <f t="shared" si="32"/>
        <v>-7.3063037535974817E-2</v>
      </c>
    </row>
    <row r="671" spans="2:25" x14ac:dyDescent="0.25">
      <c r="B671" s="26">
        <f>IF('Training Data'!A668="M",1,0)</f>
        <v>0</v>
      </c>
      <c r="C671" s="22">
        <f>IF('Training Data'!A668="F",1,0)</f>
        <v>0</v>
      </c>
      <c r="D671" s="26">
        <f>IF('Training Data'!$B668="H",1,0)</f>
        <v>0</v>
      </c>
      <c r="E671" s="22">
        <f>IF('Training Data'!$B668="A",1,0)</f>
        <v>1</v>
      </c>
      <c r="F671" s="37">
        <v>0</v>
      </c>
      <c r="G671" s="37">
        <v>1</v>
      </c>
      <c r="H671" s="37">
        <v>0</v>
      </c>
      <c r="I671" s="37">
        <v>0</v>
      </c>
      <c r="J671" s="37">
        <v>0</v>
      </c>
      <c r="K671" s="37">
        <v>0</v>
      </c>
      <c r="L671" s="37">
        <v>0</v>
      </c>
      <c r="M671" s="37">
        <v>0</v>
      </c>
      <c r="N671" s="37">
        <v>0</v>
      </c>
      <c r="O671" s="37">
        <v>0</v>
      </c>
      <c r="P671" s="37">
        <v>0</v>
      </c>
      <c r="Q671" s="37">
        <v>0</v>
      </c>
      <c r="R671" s="37">
        <v>0</v>
      </c>
      <c r="S671" s="37">
        <v>0</v>
      </c>
      <c r="T671" s="22">
        <v>0</v>
      </c>
      <c r="U671" s="24">
        <v>1</v>
      </c>
      <c r="V671" s="76">
        <v>0</v>
      </c>
      <c r="W671" s="71">
        <f t="shared" si="30"/>
        <v>-2.2511388319258123</v>
      </c>
      <c r="X671" s="68">
        <f t="shared" si="31"/>
        <v>9.5251276856627681E-2</v>
      </c>
      <c r="Y671" s="109">
        <f t="shared" si="32"/>
        <v>-0.1000980278204391</v>
      </c>
    </row>
    <row r="672" spans="2:25" x14ac:dyDescent="0.25">
      <c r="B672" s="26">
        <f>IF('Training Data'!A669="M",1,0)</f>
        <v>0</v>
      </c>
      <c r="C672" s="22">
        <f>IF('Training Data'!A669="F",1,0)</f>
        <v>0</v>
      </c>
      <c r="D672" s="26">
        <f>IF('Training Data'!$B669="H",1,0)</f>
        <v>0</v>
      </c>
      <c r="E672" s="22">
        <f>IF('Training Data'!$B669="A",1,0)</f>
        <v>1</v>
      </c>
      <c r="F672" s="37">
        <v>0</v>
      </c>
      <c r="G672" s="37">
        <v>0</v>
      </c>
      <c r="H672" s="37">
        <v>0</v>
      </c>
      <c r="I672" s="37">
        <v>0</v>
      </c>
      <c r="J672" s="37">
        <v>0</v>
      </c>
      <c r="K672" s="37">
        <v>0</v>
      </c>
      <c r="L672" s="37">
        <v>0</v>
      </c>
      <c r="M672" s="37">
        <v>0</v>
      </c>
      <c r="N672" s="37">
        <v>0</v>
      </c>
      <c r="O672" s="37">
        <v>0</v>
      </c>
      <c r="P672" s="37">
        <v>0</v>
      </c>
      <c r="Q672" s="37">
        <v>0</v>
      </c>
      <c r="R672" s="37">
        <v>0</v>
      </c>
      <c r="S672" s="37">
        <v>0</v>
      </c>
      <c r="T672" s="22">
        <v>0</v>
      </c>
      <c r="U672" s="24">
        <v>1</v>
      </c>
      <c r="V672" s="76">
        <v>0</v>
      </c>
      <c r="W672" s="71">
        <f t="shared" si="30"/>
        <v>6.7696169275177409E-2</v>
      </c>
      <c r="X672" s="68">
        <f t="shared" si="31"/>
        <v>0.51691758202804816</v>
      </c>
      <c r="Y672" s="109">
        <f t="shared" si="32"/>
        <v>-0.72756800226341889</v>
      </c>
    </row>
    <row r="673" spans="2:25" x14ac:dyDescent="0.25">
      <c r="B673" s="26">
        <f>IF('Training Data'!A670="M",1,0)</f>
        <v>0</v>
      </c>
      <c r="C673" s="22">
        <f>IF('Training Data'!A670="F",1,0)</f>
        <v>0</v>
      </c>
      <c r="D673" s="26">
        <f>IF('Training Data'!$B670="H",1,0)</f>
        <v>0</v>
      </c>
      <c r="E673" s="22">
        <f>IF('Training Data'!$B670="A",1,0)</f>
        <v>0</v>
      </c>
      <c r="F673" s="37">
        <v>0</v>
      </c>
      <c r="G673" s="37">
        <v>1</v>
      </c>
      <c r="H673" s="37">
        <v>1</v>
      </c>
      <c r="I673" s="37">
        <v>0</v>
      </c>
      <c r="J673" s="37">
        <v>0</v>
      </c>
      <c r="K673" s="37">
        <v>0</v>
      </c>
      <c r="L673" s="37">
        <v>0</v>
      </c>
      <c r="M673" s="37">
        <v>0</v>
      </c>
      <c r="N673" s="37">
        <v>0</v>
      </c>
      <c r="O673" s="37">
        <v>0</v>
      </c>
      <c r="P673" s="37">
        <v>0</v>
      </c>
      <c r="Q673" s="37">
        <v>0</v>
      </c>
      <c r="R673" s="37">
        <v>1</v>
      </c>
      <c r="S673" s="37">
        <v>0</v>
      </c>
      <c r="T673" s="22">
        <v>0</v>
      </c>
      <c r="U673" s="24">
        <v>1</v>
      </c>
      <c r="V673" s="76">
        <v>0</v>
      </c>
      <c r="W673" s="71">
        <f t="shared" si="30"/>
        <v>-2.5921160871329501</v>
      </c>
      <c r="X673" s="68">
        <f t="shared" si="31"/>
        <v>6.9647542353141384E-2</v>
      </c>
      <c r="Y673" s="109">
        <f t="shared" si="32"/>
        <v>-7.2191777915109459E-2</v>
      </c>
    </row>
    <row r="674" spans="2:25" x14ac:dyDescent="0.25">
      <c r="B674" s="26">
        <f>IF('Training Data'!A671="M",1,0)</f>
        <v>1</v>
      </c>
      <c r="C674" s="22">
        <f>IF('Training Data'!A671="F",1,0)</f>
        <v>0</v>
      </c>
      <c r="D674" s="26">
        <f>IF('Training Data'!$B671="H",1,0)</f>
        <v>1</v>
      </c>
      <c r="E674" s="22">
        <f>IF('Training Data'!$B671="A",1,0)</f>
        <v>0</v>
      </c>
      <c r="F674" s="37">
        <v>0</v>
      </c>
      <c r="G674" s="37">
        <v>0</v>
      </c>
      <c r="H674" s="37">
        <v>1</v>
      </c>
      <c r="I674" s="37">
        <v>0</v>
      </c>
      <c r="J674" s="37">
        <v>0</v>
      </c>
      <c r="K674" s="37">
        <v>0</v>
      </c>
      <c r="L674" s="37">
        <v>0</v>
      </c>
      <c r="M674" s="37">
        <v>0</v>
      </c>
      <c r="N674" s="37">
        <v>0</v>
      </c>
      <c r="O674" s="37">
        <v>0</v>
      </c>
      <c r="P674" s="37">
        <v>0</v>
      </c>
      <c r="Q674" s="37">
        <v>0</v>
      </c>
      <c r="R674" s="37">
        <v>0</v>
      </c>
      <c r="S674" s="37">
        <v>1</v>
      </c>
      <c r="T674" s="22">
        <v>0</v>
      </c>
      <c r="U674" s="24">
        <v>1</v>
      </c>
      <c r="V674" s="76">
        <v>0</v>
      </c>
      <c r="W674" s="71">
        <f t="shared" si="30"/>
        <v>-4.6949459176129054</v>
      </c>
      <c r="X674" s="68">
        <f t="shared" si="31"/>
        <v>9.0585542202067399E-3</v>
      </c>
      <c r="Y674" s="109">
        <f t="shared" si="32"/>
        <v>-9.0998323919493033E-3</v>
      </c>
    </row>
    <row r="675" spans="2:25" x14ac:dyDescent="0.25">
      <c r="B675" s="26">
        <f>IF('Training Data'!A672="M",1,0)</f>
        <v>1</v>
      </c>
      <c r="C675" s="22">
        <f>IF('Training Data'!A672="F",1,0)</f>
        <v>0</v>
      </c>
      <c r="D675" s="26">
        <f>IF('Training Data'!$B672="H",1,0)</f>
        <v>1</v>
      </c>
      <c r="E675" s="22">
        <f>IF('Training Data'!$B672="A",1,0)</f>
        <v>0</v>
      </c>
      <c r="F675" s="37">
        <v>0</v>
      </c>
      <c r="G675" s="37">
        <v>0</v>
      </c>
      <c r="H675" s="37">
        <v>0</v>
      </c>
      <c r="I675" s="37">
        <v>0</v>
      </c>
      <c r="J675" s="37">
        <v>0</v>
      </c>
      <c r="K675" s="37">
        <v>0</v>
      </c>
      <c r="L675" s="37">
        <v>0</v>
      </c>
      <c r="M675" s="37">
        <v>0</v>
      </c>
      <c r="N675" s="37">
        <v>0</v>
      </c>
      <c r="O675" s="37">
        <v>0</v>
      </c>
      <c r="P675" s="37">
        <v>1</v>
      </c>
      <c r="Q675" s="37">
        <v>0</v>
      </c>
      <c r="R675" s="37">
        <v>0</v>
      </c>
      <c r="S675" s="37">
        <v>0</v>
      </c>
      <c r="T675" s="22">
        <v>0</v>
      </c>
      <c r="U675" s="24">
        <v>1</v>
      </c>
      <c r="V675" s="76">
        <v>0</v>
      </c>
      <c r="W675" s="71">
        <f t="shared" si="30"/>
        <v>-2.4520025917296122</v>
      </c>
      <c r="X675" s="68">
        <f t="shared" si="31"/>
        <v>7.9292226807120475E-2</v>
      </c>
      <c r="Y675" s="109">
        <f t="shared" si="32"/>
        <v>-8.2612586025073736E-2</v>
      </c>
    </row>
    <row r="676" spans="2:25" x14ac:dyDescent="0.25">
      <c r="B676" s="26">
        <f>IF('Training Data'!A673="M",1,0)</f>
        <v>0</v>
      </c>
      <c r="C676" s="22">
        <f>IF('Training Data'!A673="F",1,0)</f>
        <v>1</v>
      </c>
      <c r="D676" s="26">
        <f>IF('Training Data'!$B673="H",1,0)</f>
        <v>1</v>
      </c>
      <c r="E676" s="22">
        <f>IF('Training Data'!$B673="A",1,0)</f>
        <v>0</v>
      </c>
      <c r="F676" s="37">
        <v>0</v>
      </c>
      <c r="G676" s="37">
        <v>0</v>
      </c>
      <c r="H676" s="37">
        <v>0</v>
      </c>
      <c r="I676" s="37">
        <v>0</v>
      </c>
      <c r="J676" s="37">
        <v>0</v>
      </c>
      <c r="K676" s="37">
        <v>0</v>
      </c>
      <c r="L676" s="37">
        <v>0</v>
      </c>
      <c r="M676" s="37">
        <v>0</v>
      </c>
      <c r="N676" s="37">
        <v>0</v>
      </c>
      <c r="O676" s="37">
        <v>0</v>
      </c>
      <c r="P676" s="37">
        <v>0</v>
      </c>
      <c r="Q676" s="37">
        <v>0</v>
      </c>
      <c r="R676" s="37">
        <v>0</v>
      </c>
      <c r="S676" s="37">
        <v>0</v>
      </c>
      <c r="T676" s="22">
        <v>0</v>
      </c>
      <c r="U676" s="24">
        <v>1</v>
      </c>
      <c r="V676" s="76">
        <v>0</v>
      </c>
      <c r="W676" s="71">
        <f t="shared" si="30"/>
        <v>-0.57838073789354372</v>
      </c>
      <c r="X676" s="68">
        <f t="shared" si="31"/>
        <v>0.35930527090202441</v>
      </c>
      <c r="Y676" s="109">
        <f t="shared" si="32"/>
        <v>-0.44520217715736682</v>
      </c>
    </row>
    <row r="677" spans="2:25" x14ac:dyDescent="0.25">
      <c r="B677" s="26">
        <f>IF('Training Data'!A674="M",1,0)</f>
        <v>0</v>
      </c>
      <c r="C677" s="22">
        <f>IF('Training Data'!A674="F",1,0)</f>
        <v>1</v>
      </c>
      <c r="D677" s="26">
        <f>IF('Training Data'!$B674="H",1,0)</f>
        <v>1</v>
      </c>
      <c r="E677" s="22">
        <f>IF('Training Data'!$B674="A",1,0)</f>
        <v>0</v>
      </c>
      <c r="F677" s="37">
        <v>0</v>
      </c>
      <c r="G677" s="37">
        <v>0</v>
      </c>
      <c r="H677" s="37">
        <v>0</v>
      </c>
      <c r="I677" s="37">
        <v>0</v>
      </c>
      <c r="J677" s="37">
        <v>0</v>
      </c>
      <c r="K677" s="37">
        <v>0</v>
      </c>
      <c r="L677" s="37">
        <v>0</v>
      </c>
      <c r="M677" s="37">
        <v>0</v>
      </c>
      <c r="N677" s="37">
        <v>0</v>
      </c>
      <c r="O677" s="37">
        <v>0</v>
      </c>
      <c r="P677" s="37">
        <v>0</v>
      </c>
      <c r="Q677" s="37">
        <v>0</v>
      </c>
      <c r="R677" s="37">
        <v>0</v>
      </c>
      <c r="S677" s="37">
        <v>0</v>
      </c>
      <c r="T677" s="22">
        <v>0</v>
      </c>
      <c r="U677" s="24">
        <v>1</v>
      </c>
      <c r="V677" s="76">
        <v>0</v>
      </c>
      <c r="W677" s="71">
        <f t="shared" si="30"/>
        <v>-0.57838073789354372</v>
      </c>
      <c r="X677" s="68">
        <f t="shared" si="31"/>
        <v>0.35930527090202441</v>
      </c>
      <c r="Y677" s="109">
        <f t="shared" si="32"/>
        <v>-0.44520217715736682</v>
      </c>
    </row>
    <row r="678" spans="2:25" x14ac:dyDescent="0.25">
      <c r="B678" s="26">
        <f>IF('Training Data'!A675="M",1,0)</f>
        <v>0</v>
      </c>
      <c r="C678" s="22">
        <f>IF('Training Data'!A675="F",1,0)</f>
        <v>1</v>
      </c>
      <c r="D678" s="26">
        <f>IF('Training Data'!$B675="H",1,0)</f>
        <v>1</v>
      </c>
      <c r="E678" s="22">
        <f>IF('Training Data'!$B675="A",1,0)</f>
        <v>0</v>
      </c>
      <c r="F678" s="37">
        <v>0</v>
      </c>
      <c r="G678" s="37">
        <v>0</v>
      </c>
      <c r="H678" s="37">
        <v>0</v>
      </c>
      <c r="I678" s="37">
        <v>0</v>
      </c>
      <c r="J678" s="37">
        <v>0</v>
      </c>
      <c r="K678" s="37">
        <v>0</v>
      </c>
      <c r="L678" s="37">
        <v>0</v>
      </c>
      <c r="M678" s="37">
        <v>0</v>
      </c>
      <c r="N678" s="37">
        <v>0</v>
      </c>
      <c r="O678" s="37">
        <v>0</v>
      </c>
      <c r="P678" s="37">
        <v>0</v>
      </c>
      <c r="Q678" s="37">
        <v>0</v>
      </c>
      <c r="R678" s="37">
        <v>0</v>
      </c>
      <c r="S678" s="37">
        <v>1</v>
      </c>
      <c r="T678" s="22">
        <v>0</v>
      </c>
      <c r="U678" s="24">
        <v>1</v>
      </c>
      <c r="V678" s="76">
        <v>0</v>
      </c>
      <c r="W678" s="71">
        <f t="shared" si="30"/>
        <v>-2.1605408848998864</v>
      </c>
      <c r="X678" s="68">
        <f t="shared" si="31"/>
        <v>0.1033503174249823</v>
      </c>
      <c r="Y678" s="109">
        <f t="shared" si="32"/>
        <v>-0.10909003659990321</v>
      </c>
    </row>
    <row r="679" spans="2:25" x14ac:dyDescent="0.25">
      <c r="B679" s="26">
        <f>IF('Training Data'!A676="M",1,0)</f>
        <v>0</v>
      </c>
      <c r="C679" s="22">
        <f>IF('Training Data'!A676="F",1,0)</f>
        <v>1</v>
      </c>
      <c r="D679" s="26">
        <f>IF('Training Data'!$B676="H",1,0)</f>
        <v>1</v>
      </c>
      <c r="E679" s="22">
        <f>IF('Training Data'!$B676="A",1,0)</f>
        <v>0</v>
      </c>
      <c r="F679" s="37">
        <v>0</v>
      </c>
      <c r="G679" s="37">
        <v>0</v>
      </c>
      <c r="H679" s="37">
        <v>1</v>
      </c>
      <c r="I679" s="37">
        <v>0</v>
      </c>
      <c r="J679" s="37">
        <v>0</v>
      </c>
      <c r="K679" s="37">
        <v>0</v>
      </c>
      <c r="L679" s="37">
        <v>0</v>
      </c>
      <c r="M679" s="37">
        <v>0</v>
      </c>
      <c r="N679" s="37">
        <v>0</v>
      </c>
      <c r="O679" s="37">
        <v>0</v>
      </c>
      <c r="P679" s="37">
        <v>0</v>
      </c>
      <c r="Q679" s="37">
        <v>0</v>
      </c>
      <c r="R679" s="37">
        <v>0</v>
      </c>
      <c r="S679" s="37">
        <v>0</v>
      </c>
      <c r="T679" s="22">
        <v>0</v>
      </c>
      <c r="U679" s="24">
        <v>1</v>
      </c>
      <c r="V679" s="76">
        <v>0</v>
      </c>
      <c r="W679" s="71">
        <f t="shared" si="30"/>
        <v>-2.6936479071218651</v>
      </c>
      <c r="X679" s="68">
        <f t="shared" si="31"/>
        <v>6.334922067630501E-2</v>
      </c>
      <c r="Y679" s="109">
        <f t="shared" si="32"/>
        <v>-6.5444767042430782E-2</v>
      </c>
    </row>
    <row r="680" spans="2:25" x14ac:dyDescent="0.25">
      <c r="B680" s="26">
        <f>IF('Training Data'!A677="M",1,0)</f>
        <v>0</v>
      </c>
      <c r="C680" s="22">
        <f>IF('Training Data'!A677="F",1,0)</f>
        <v>0</v>
      </c>
      <c r="D680" s="26">
        <f>IF('Training Data'!$B677="H",1,0)</f>
        <v>0</v>
      </c>
      <c r="E680" s="22">
        <f>IF('Training Data'!$B677="A",1,0)</f>
        <v>1</v>
      </c>
      <c r="F680" s="37">
        <v>0</v>
      </c>
      <c r="G680" s="37">
        <v>0</v>
      </c>
      <c r="H680" s="37">
        <v>0</v>
      </c>
      <c r="I680" s="37">
        <v>0</v>
      </c>
      <c r="J680" s="37">
        <v>0</v>
      </c>
      <c r="K680" s="37">
        <v>0</v>
      </c>
      <c r="L680" s="37">
        <v>0</v>
      </c>
      <c r="M680" s="37">
        <v>0</v>
      </c>
      <c r="N680" s="37">
        <v>0</v>
      </c>
      <c r="O680" s="37">
        <v>0</v>
      </c>
      <c r="P680" s="37">
        <v>0</v>
      </c>
      <c r="Q680" s="37">
        <v>0</v>
      </c>
      <c r="R680" s="37">
        <v>0</v>
      </c>
      <c r="S680" s="37">
        <v>0</v>
      </c>
      <c r="T680" s="22">
        <v>0</v>
      </c>
      <c r="U680" s="24">
        <v>1</v>
      </c>
      <c r="V680" s="76">
        <v>0</v>
      </c>
      <c r="W680" s="71">
        <f t="shared" si="30"/>
        <v>6.7696169275177409E-2</v>
      </c>
      <c r="X680" s="68">
        <f t="shared" si="31"/>
        <v>0.51691758202804816</v>
      </c>
      <c r="Y680" s="109">
        <f t="shared" si="32"/>
        <v>-0.72756800226341889</v>
      </c>
    </row>
    <row r="681" spans="2:25" x14ac:dyDescent="0.25">
      <c r="B681" s="26">
        <f>IF('Training Data'!A678="M",1,0)</f>
        <v>0</v>
      </c>
      <c r="C681" s="22">
        <f>IF('Training Data'!A678="F",1,0)</f>
        <v>1</v>
      </c>
      <c r="D681" s="26">
        <f>IF('Training Data'!$B678="H",1,0)</f>
        <v>0</v>
      </c>
      <c r="E681" s="22">
        <f>IF('Training Data'!$B678="A",1,0)</f>
        <v>1</v>
      </c>
      <c r="F681" s="37">
        <v>0</v>
      </c>
      <c r="G681" s="37">
        <v>0</v>
      </c>
      <c r="H681" s="37">
        <v>0</v>
      </c>
      <c r="I681" s="37">
        <v>0</v>
      </c>
      <c r="J681" s="37">
        <v>0</v>
      </c>
      <c r="K681" s="37">
        <v>0</v>
      </c>
      <c r="L681" s="37">
        <v>0</v>
      </c>
      <c r="M681" s="37">
        <v>0</v>
      </c>
      <c r="N681" s="37">
        <v>0</v>
      </c>
      <c r="O681" s="37">
        <v>0</v>
      </c>
      <c r="P681" s="37">
        <v>0</v>
      </c>
      <c r="Q681" s="37">
        <v>0</v>
      </c>
      <c r="R681" s="37">
        <v>0</v>
      </c>
      <c r="S681" s="37">
        <v>0</v>
      </c>
      <c r="T681" s="22">
        <v>0</v>
      </c>
      <c r="U681" s="24">
        <v>1</v>
      </c>
      <c r="V681" s="76">
        <v>0</v>
      </c>
      <c r="W681" s="71">
        <f t="shared" si="30"/>
        <v>-0.40773805009632147</v>
      </c>
      <c r="X681" s="68">
        <f t="shared" si="31"/>
        <v>0.39945461811977878</v>
      </c>
      <c r="Y681" s="109">
        <f t="shared" si="32"/>
        <v>-0.50991706682850335</v>
      </c>
    </row>
    <row r="682" spans="2:25" x14ac:dyDescent="0.25">
      <c r="B682" s="26">
        <f>IF('Training Data'!A679="M",1,0)</f>
        <v>0</v>
      </c>
      <c r="C682" s="22">
        <f>IF('Training Data'!A679="F",1,0)</f>
        <v>1</v>
      </c>
      <c r="D682" s="26">
        <f>IF('Training Data'!$B679="H",1,0)</f>
        <v>0</v>
      </c>
      <c r="E682" s="22">
        <f>IF('Training Data'!$B679="A",1,0)</f>
        <v>1</v>
      </c>
      <c r="F682" s="37">
        <v>0</v>
      </c>
      <c r="G682" s="37">
        <v>0</v>
      </c>
      <c r="H682" s="37">
        <v>0</v>
      </c>
      <c r="I682" s="37">
        <v>0</v>
      </c>
      <c r="J682" s="37">
        <v>0</v>
      </c>
      <c r="K682" s="37">
        <v>0</v>
      </c>
      <c r="L682" s="37">
        <v>0</v>
      </c>
      <c r="M682" s="37">
        <v>0</v>
      </c>
      <c r="N682" s="37">
        <v>0</v>
      </c>
      <c r="O682" s="37">
        <v>0</v>
      </c>
      <c r="P682" s="37">
        <v>0</v>
      </c>
      <c r="Q682" s="37">
        <v>0</v>
      </c>
      <c r="R682" s="37">
        <v>0</v>
      </c>
      <c r="S682" s="37">
        <v>1</v>
      </c>
      <c r="T682" s="22">
        <v>0</v>
      </c>
      <c r="U682" s="24">
        <v>1</v>
      </c>
      <c r="V682" s="76">
        <v>0</v>
      </c>
      <c r="W682" s="71">
        <f t="shared" si="30"/>
        <v>-1.9898981971026646</v>
      </c>
      <c r="X682" s="68">
        <f t="shared" si="31"/>
        <v>0.12026763313686711</v>
      </c>
      <c r="Y682" s="109">
        <f t="shared" si="32"/>
        <v>-0.12813754633097732</v>
      </c>
    </row>
    <row r="683" spans="2:25" x14ac:dyDescent="0.25">
      <c r="B683" s="26">
        <f>IF('Training Data'!A680="M",1,0)</f>
        <v>1</v>
      </c>
      <c r="C683" s="22">
        <f>IF('Training Data'!A680="F",1,0)</f>
        <v>0</v>
      </c>
      <c r="D683" s="26">
        <f>IF('Training Data'!$B680="H",1,0)</f>
        <v>0</v>
      </c>
      <c r="E683" s="22">
        <f>IF('Training Data'!$B680="A",1,0)</f>
        <v>1</v>
      </c>
      <c r="F683" s="37">
        <v>0</v>
      </c>
      <c r="G683" s="37">
        <v>0</v>
      </c>
      <c r="H683" s="37">
        <v>0</v>
      </c>
      <c r="I683" s="37">
        <v>0</v>
      </c>
      <c r="J683" s="37">
        <v>0</v>
      </c>
      <c r="K683" s="37">
        <v>0</v>
      </c>
      <c r="L683" s="37">
        <v>0</v>
      </c>
      <c r="M683" s="37">
        <v>0</v>
      </c>
      <c r="N683" s="37">
        <v>0</v>
      </c>
      <c r="O683" s="37">
        <v>0</v>
      </c>
      <c r="P683" s="37">
        <v>0</v>
      </c>
      <c r="Q683" s="37">
        <v>0</v>
      </c>
      <c r="R683" s="37">
        <v>0</v>
      </c>
      <c r="S683" s="37">
        <v>0</v>
      </c>
      <c r="T683" s="22">
        <v>0</v>
      </c>
      <c r="U683" s="24">
        <v>1</v>
      </c>
      <c r="V683" s="76">
        <v>0</v>
      </c>
      <c r="W683" s="71">
        <f t="shared" si="30"/>
        <v>-0.82687591358101864</v>
      </c>
      <c r="X683" s="68">
        <f t="shared" si="31"/>
        <v>0.30430604674667266</v>
      </c>
      <c r="Y683" s="109">
        <f t="shared" si="32"/>
        <v>-0.36284543769110805</v>
      </c>
    </row>
    <row r="684" spans="2:25" x14ac:dyDescent="0.25">
      <c r="B684" s="26">
        <f>IF('Training Data'!A681="M",1,0)</f>
        <v>0</v>
      </c>
      <c r="C684" s="22">
        <f>IF('Training Data'!A681="F",1,0)</f>
        <v>1</v>
      </c>
      <c r="D684" s="26">
        <f>IF('Training Data'!$B681="H",1,0)</f>
        <v>1</v>
      </c>
      <c r="E684" s="22">
        <f>IF('Training Data'!$B681="A",1,0)</f>
        <v>0</v>
      </c>
      <c r="F684" s="37">
        <v>0</v>
      </c>
      <c r="G684" s="37">
        <v>0</v>
      </c>
      <c r="H684" s="37">
        <v>0</v>
      </c>
      <c r="I684" s="37">
        <v>0</v>
      </c>
      <c r="J684" s="37">
        <v>0</v>
      </c>
      <c r="K684" s="37">
        <v>0</v>
      </c>
      <c r="L684" s="37">
        <v>0</v>
      </c>
      <c r="M684" s="37">
        <v>0</v>
      </c>
      <c r="N684" s="37">
        <v>0</v>
      </c>
      <c r="O684" s="37">
        <v>0</v>
      </c>
      <c r="P684" s="37">
        <v>0</v>
      </c>
      <c r="Q684" s="37">
        <v>0</v>
      </c>
      <c r="R684" s="37">
        <v>0</v>
      </c>
      <c r="S684" s="37">
        <v>0</v>
      </c>
      <c r="T684" s="22">
        <v>0</v>
      </c>
      <c r="U684" s="24">
        <v>1</v>
      </c>
      <c r="V684" s="76">
        <v>0</v>
      </c>
      <c r="W684" s="71">
        <f t="shared" si="30"/>
        <v>-0.57838073789354372</v>
      </c>
      <c r="X684" s="68">
        <f t="shared" si="31"/>
        <v>0.35930527090202441</v>
      </c>
      <c r="Y684" s="109">
        <f t="shared" si="32"/>
        <v>-0.44520217715736682</v>
      </c>
    </row>
    <row r="685" spans="2:25" x14ac:dyDescent="0.25">
      <c r="B685" s="26">
        <f>IF('Training Data'!A682="M",1,0)</f>
        <v>0</v>
      </c>
      <c r="C685" s="22">
        <f>IF('Training Data'!A682="F",1,0)</f>
        <v>1</v>
      </c>
      <c r="D685" s="26">
        <f>IF('Training Data'!$B682="H",1,0)</f>
        <v>1</v>
      </c>
      <c r="E685" s="22">
        <f>IF('Training Data'!$B682="A",1,0)</f>
        <v>0</v>
      </c>
      <c r="F685" s="37">
        <v>0</v>
      </c>
      <c r="G685" s="37">
        <v>0</v>
      </c>
      <c r="H685" s="37">
        <v>0</v>
      </c>
      <c r="I685" s="37">
        <v>0</v>
      </c>
      <c r="J685" s="37">
        <v>0</v>
      </c>
      <c r="K685" s="37">
        <v>0</v>
      </c>
      <c r="L685" s="37">
        <v>0</v>
      </c>
      <c r="M685" s="37">
        <v>0</v>
      </c>
      <c r="N685" s="37">
        <v>0</v>
      </c>
      <c r="O685" s="37">
        <v>0</v>
      </c>
      <c r="P685" s="37">
        <v>0</v>
      </c>
      <c r="Q685" s="37">
        <v>0</v>
      </c>
      <c r="R685" s="37">
        <v>0</v>
      </c>
      <c r="S685" s="37">
        <v>0</v>
      </c>
      <c r="T685" s="22">
        <v>0</v>
      </c>
      <c r="U685" s="24">
        <v>1</v>
      </c>
      <c r="V685" s="76">
        <v>0</v>
      </c>
      <c r="W685" s="71">
        <f t="shared" si="30"/>
        <v>-0.57838073789354372</v>
      </c>
      <c r="X685" s="68">
        <f t="shared" si="31"/>
        <v>0.35930527090202441</v>
      </c>
      <c r="Y685" s="109">
        <f t="shared" si="32"/>
        <v>-0.44520217715736682</v>
      </c>
    </row>
    <row r="686" spans="2:25" x14ac:dyDescent="0.25">
      <c r="B686" s="26">
        <f>IF('Training Data'!A683="M",1,0)</f>
        <v>1</v>
      </c>
      <c r="C686" s="22">
        <f>IF('Training Data'!A683="F",1,0)</f>
        <v>0</v>
      </c>
      <c r="D686" s="26">
        <f>IF('Training Data'!$B683="H",1,0)</f>
        <v>0</v>
      </c>
      <c r="E686" s="22">
        <f>IF('Training Data'!$B683="A",1,0)</f>
        <v>1</v>
      </c>
      <c r="F686" s="37">
        <v>0</v>
      </c>
      <c r="G686" s="37">
        <v>1</v>
      </c>
      <c r="H686" s="37">
        <v>1</v>
      </c>
      <c r="I686" s="37">
        <v>0</v>
      </c>
      <c r="J686" s="37">
        <v>1</v>
      </c>
      <c r="K686" s="37">
        <v>0</v>
      </c>
      <c r="L686" s="37">
        <v>0</v>
      </c>
      <c r="M686" s="37">
        <v>0</v>
      </c>
      <c r="N686" s="37">
        <v>0</v>
      </c>
      <c r="O686" s="37">
        <v>0</v>
      </c>
      <c r="P686" s="37">
        <v>0</v>
      </c>
      <c r="Q686" s="37">
        <v>0</v>
      </c>
      <c r="R686" s="37">
        <v>1</v>
      </c>
      <c r="S686" s="37">
        <v>0</v>
      </c>
      <c r="T686" s="22">
        <v>0</v>
      </c>
      <c r="U686" s="24">
        <v>1</v>
      </c>
      <c r="V686" s="76">
        <v>0</v>
      </c>
      <c r="W686" s="71">
        <f t="shared" si="30"/>
        <v>-1.4340269981246414</v>
      </c>
      <c r="X686" s="68">
        <f t="shared" si="31"/>
        <v>0.19247200663527728</v>
      </c>
      <c r="Y686" s="109">
        <f t="shared" si="32"/>
        <v>-0.21377755778066285</v>
      </c>
    </row>
    <row r="687" spans="2:25" x14ac:dyDescent="0.25">
      <c r="B687" s="26">
        <f>IF('Training Data'!A684="M",1,0)</f>
        <v>0</v>
      </c>
      <c r="C687" s="22">
        <f>IF('Training Data'!A684="F",1,0)</f>
        <v>1</v>
      </c>
      <c r="D687" s="26">
        <f>IF('Training Data'!$B684="H",1,0)</f>
        <v>1</v>
      </c>
      <c r="E687" s="22">
        <f>IF('Training Data'!$B684="A",1,0)</f>
        <v>0</v>
      </c>
      <c r="F687" s="37">
        <v>0</v>
      </c>
      <c r="G687" s="37">
        <v>0</v>
      </c>
      <c r="H687" s="37">
        <v>1</v>
      </c>
      <c r="I687" s="37">
        <v>0</v>
      </c>
      <c r="J687" s="37">
        <v>1</v>
      </c>
      <c r="K687" s="37">
        <v>0</v>
      </c>
      <c r="L687" s="37">
        <v>0</v>
      </c>
      <c r="M687" s="37">
        <v>0</v>
      </c>
      <c r="N687" s="37">
        <v>0</v>
      </c>
      <c r="O687" s="37">
        <v>0</v>
      </c>
      <c r="P687" s="37">
        <v>1</v>
      </c>
      <c r="Q687" s="37">
        <v>0</v>
      </c>
      <c r="R687" s="37">
        <v>0</v>
      </c>
      <c r="S687" s="37">
        <v>0</v>
      </c>
      <c r="T687" s="22">
        <v>0</v>
      </c>
      <c r="U687" s="24">
        <v>1</v>
      </c>
      <c r="V687" s="76">
        <v>0</v>
      </c>
      <c r="W687" s="71">
        <f t="shared" si="30"/>
        <v>-1.6254112892757533</v>
      </c>
      <c r="X687" s="68">
        <f t="shared" si="31"/>
        <v>0.16445993865814321</v>
      </c>
      <c r="Y687" s="109">
        <f t="shared" si="32"/>
        <v>-0.17967698315322608</v>
      </c>
    </row>
    <row r="688" spans="2:25" x14ac:dyDescent="0.25">
      <c r="B688" s="26">
        <f>IF('Training Data'!A685="M",1,0)</f>
        <v>1</v>
      </c>
      <c r="C688" s="22">
        <f>IF('Training Data'!A685="F",1,0)</f>
        <v>0</v>
      </c>
      <c r="D688" s="26">
        <f>IF('Training Data'!$B685="H",1,0)</f>
        <v>0</v>
      </c>
      <c r="E688" s="22">
        <f>IF('Training Data'!$B685="A",1,0)</f>
        <v>1</v>
      </c>
      <c r="F688" s="37">
        <v>0</v>
      </c>
      <c r="G688" s="37">
        <v>0</v>
      </c>
      <c r="H688" s="37">
        <v>0</v>
      </c>
      <c r="I688" s="37">
        <v>0</v>
      </c>
      <c r="J688" s="37">
        <v>0</v>
      </c>
      <c r="K688" s="37">
        <v>0</v>
      </c>
      <c r="L688" s="37">
        <v>0</v>
      </c>
      <c r="M688" s="37">
        <v>0</v>
      </c>
      <c r="N688" s="37">
        <v>0</v>
      </c>
      <c r="O688" s="37">
        <v>0</v>
      </c>
      <c r="P688" s="37">
        <v>0</v>
      </c>
      <c r="Q688" s="37">
        <v>0</v>
      </c>
      <c r="R688" s="37">
        <v>0</v>
      </c>
      <c r="S688" s="37">
        <v>0</v>
      </c>
      <c r="T688" s="22">
        <v>0</v>
      </c>
      <c r="U688" s="24">
        <v>1</v>
      </c>
      <c r="V688" s="76">
        <v>0</v>
      </c>
      <c r="W688" s="71">
        <f t="shared" si="30"/>
        <v>-0.82687591358101864</v>
      </c>
      <c r="X688" s="68">
        <f t="shared" si="31"/>
        <v>0.30430604674667266</v>
      </c>
      <c r="Y688" s="109">
        <f t="shared" si="32"/>
        <v>-0.36284543769110805</v>
      </c>
    </row>
    <row r="689" spans="2:25" x14ac:dyDescent="0.25">
      <c r="B689" s="26">
        <f>IF('Training Data'!A686="M",1,0)</f>
        <v>0</v>
      </c>
      <c r="C689" s="22">
        <f>IF('Training Data'!A686="F",1,0)</f>
        <v>0</v>
      </c>
      <c r="D689" s="26">
        <f>IF('Training Data'!$B686="H",1,0)</f>
        <v>1</v>
      </c>
      <c r="E689" s="22">
        <f>IF('Training Data'!$B686="A",1,0)</f>
        <v>0</v>
      </c>
      <c r="F689" s="37">
        <v>0</v>
      </c>
      <c r="G689" s="37">
        <v>1</v>
      </c>
      <c r="H689" s="37">
        <v>0</v>
      </c>
      <c r="I689" s="37">
        <v>0</v>
      </c>
      <c r="J689" s="37">
        <v>0</v>
      </c>
      <c r="K689" s="37">
        <v>0</v>
      </c>
      <c r="L689" s="37">
        <v>0</v>
      </c>
      <c r="M689" s="37">
        <v>0</v>
      </c>
      <c r="N689" s="37">
        <v>0</v>
      </c>
      <c r="O689" s="37">
        <v>0</v>
      </c>
      <c r="P689" s="37">
        <v>0</v>
      </c>
      <c r="Q689" s="37">
        <v>0</v>
      </c>
      <c r="R689" s="37">
        <v>0</v>
      </c>
      <c r="S689" s="37">
        <v>0</v>
      </c>
      <c r="T689" s="22">
        <v>0</v>
      </c>
      <c r="U689" s="24">
        <v>1</v>
      </c>
      <c r="V689" s="76">
        <v>0</v>
      </c>
      <c r="W689" s="71">
        <f t="shared" si="30"/>
        <v>-2.421781519723035</v>
      </c>
      <c r="X689" s="68">
        <f t="shared" si="31"/>
        <v>8.1526755517466548E-2</v>
      </c>
      <c r="Y689" s="109">
        <f t="shared" si="32"/>
        <v>-8.5042504329311208E-2</v>
      </c>
    </row>
    <row r="690" spans="2:25" x14ac:dyDescent="0.25">
      <c r="B690" s="26">
        <f>IF('Training Data'!A687="M",1,0)</f>
        <v>0</v>
      </c>
      <c r="C690" s="22">
        <f>IF('Training Data'!A687="F",1,0)</f>
        <v>1</v>
      </c>
      <c r="D690" s="26">
        <f>IF('Training Data'!$B687="H",1,0)</f>
        <v>0</v>
      </c>
      <c r="E690" s="22">
        <f>IF('Training Data'!$B687="A",1,0)</f>
        <v>0</v>
      </c>
      <c r="F690" s="37">
        <v>0</v>
      </c>
      <c r="G690" s="37">
        <v>0</v>
      </c>
      <c r="H690" s="37">
        <v>0</v>
      </c>
      <c r="I690" s="37">
        <v>0</v>
      </c>
      <c r="J690" s="37">
        <v>0</v>
      </c>
      <c r="K690" s="37">
        <v>0</v>
      </c>
      <c r="L690" s="37">
        <v>0</v>
      </c>
      <c r="M690" s="37">
        <v>0</v>
      </c>
      <c r="N690" s="37">
        <v>0</v>
      </c>
      <c r="O690" s="37">
        <v>0</v>
      </c>
      <c r="P690" s="37">
        <v>0</v>
      </c>
      <c r="Q690" s="37">
        <v>0</v>
      </c>
      <c r="R690" s="37">
        <v>0</v>
      </c>
      <c r="S690" s="37">
        <v>0</v>
      </c>
      <c r="T690" s="22">
        <v>0</v>
      </c>
      <c r="U690" s="24">
        <v>1</v>
      </c>
      <c r="V690" s="76">
        <v>0</v>
      </c>
      <c r="W690" s="71">
        <f t="shared" si="30"/>
        <v>6.2321386236656118E-2</v>
      </c>
      <c r="X690" s="68">
        <f t="shared" si="31"/>
        <v>0.51557530573634103</v>
      </c>
      <c r="Y690" s="109">
        <f t="shared" si="32"/>
        <v>-0.72479328952814825</v>
      </c>
    </row>
    <row r="691" spans="2:25" x14ac:dyDescent="0.25">
      <c r="B691" s="26">
        <f>IF('Training Data'!A688="M",1,0)</f>
        <v>1</v>
      </c>
      <c r="C691" s="22">
        <f>IF('Training Data'!A688="F",1,0)</f>
        <v>0</v>
      </c>
      <c r="D691" s="26">
        <f>IF('Training Data'!$B688="H",1,0)</f>
        <v>1</v>
      </c>
      <c r="E691" s="22">
        <f>IF('Training Data'!$B688="A",1,0)</f>
        <v>0</v>
      </c>
      <c r="F691" s="37">
        <v>0</v>
      </c>
      <c r="G691" s="37">
        <v>0</v>
      </c>
      <c r="H691" s="37">
        <v>0</v>
      </c>
      <c r="I691" s="37">
        <v>0</v>
      </c>
      <c r="J691" s="37">
        <v>0</v>
      </c>
      <c r="K691" s="37">
        <v>0</v>
      </c>
      <c r="L691" s="37">
        <v>0</v>
      </c>
      <c r="M691" s="37">
        <v>0</v>
      </c>
      <c r="N691" s="37">
        <v>0</v>
      </c>
      <c r="O691" s="37">
        <v>0</v>
      </c>
      <c r="P691" s="37">
        <v>1</v>
      </c>
      <c r="Q691" s="37">
        <v>0</v>
      </c>
      <c r="R691" s="37">
        <v>0</v>
      </c>
      <c r="S691" s="37">
        <v>0</v>
      </c>
      <c r="T691" s="22">
        <v>0</v>
      </c>
      <c r="U691" s="24">
        <v>1</v>
      </c>
      <c r="V691" s="76">
        <v>0</v>
      </c>
      <c r="W691" s="71">
        <f t="shared" si="30"/>
        <v>-2.4520025917296122</v>
      </c>
      <c r="X691" s="68">
        <f t="shared" si="31"/>
        <v>7.9292226807120475E-2</v>
      </c>
      <c r="Y691" s="109">
        <f t="shared" si="32"/>
        <v>-8.2612586025073736E-2</v>
      </c>
    </row>
    <row r="692" spans="2:25" x14ac:dyDescent="0.25">
      <c r="B692" s="26">
        <f>IF('Training Data'!A689="M",1,0)</f>
        <v>1</v>
      </c>
      <c r="C692" s="22">
        <f>IF('Training Data'!A689="F",1,0)</f>
        <v>0</v>
      </c>
      <c r="D692" s="26">
        <f>IF('Training Data'!$B689="H",1,0)</f>
        <v>0</v>
      </c>
      <c r="E692" s="22">
        <f>IF('Training Data'!$B689="A",1,0)</f>
        <v>1</v>
      </c>
      <c r="F692" s="37">
        <v>0</v>
      </c>
      <c r="G692" s="37">
        <v>1</v>
      </c>
      <c r="H692" s="37">
        <v>1</v>
      </c>
      <c r="I692" s="37">
        <v>0</v>
      </c>
      <c r="J692" s="37">
        <v>0</v>
      </c>
      <c r="K692" s="37">
        <v>0</v>
      </c>
      <c r="L692" s="37">
        <v>0</v>
      </c>
      <c r="M692" s="37">
        <v>0</v>
      </c>
      <c r="N692" s="37">
        <v>0</v>
      </c>
      <c r="O692" s="37">
        <v>0</v>
      </c>
      <c r="P692" s="37">
        <v>0</v>
      </c>
      <c r="Q692" s="37">
        <v>0</v>
      </c>
      <c r="R692" s="37">
        <v>0</v>
      </c>
      <c r="S692" s="37">
        <v>0</v>
      </c>
      <c r="T692" s="22">
        <v>1</v>
      </c>
      <c r="U692" s="24">
        <v>1</v>
      </c>
      <c r="V692" s="76">
        <v>0</v>
      </c>
      <c r="W692" s="71">
        <f t="shared" si="30"/>
        <v>-3.1468073225032147</v>
      </c>
      <c r="X692" s="68">
        <f t="shared" si="31"/>
        <v>4.1217263065024906E-2</v>
      </c>
      <c r="Y692" s="109">
        <f t="shared" si="32"/>
        <v>-4.2090781449480121E-2</v>
      </c>
    </row>
    <row r="693" spans="2:25" x14ac:dyDescent="0.25">
      <c r="B693" s="26">
        <f>IF('Training Data'!A690="M",1,0)</f>
        <v>1</v>
      </c>
      <c r="C693" s="22">
        <f>IF('Training Data'!A690="F",1,0)</f>
        <v>0</v>
      </c>
      <c r="D693" s="26">
        <f>IF('Training Data'!$B690="H",1,0)</f>
        <v>1</v>
      </c>
      <c r="E693" s="22">
        <f>IF('Training Data'!$B690="A",1,0)</f>
        <v>0</v>
      </c>
      <c r="F693" s="37">
        <v>0</v>
      </c>
      <c r="G693" s="37">
        <v>0</v>
      </c>
      <c r="H693" s="37">
        <v>1</v>
      </c>
      <c r="I693" s="37">
        <v>0</v>
      </c>
      <c r="J693" s="37">
        <v>0</v>
      </c>
      <c r="K693" s="37">
        <v>0</v>
      </c>
      <c r="L693" s="37">
        <v>0</v>
      </c>
      <c r="M693" s="37">
        <v>0</v>
      </c>
      <c r="N693" s="37">
        <v>0</v>
      </c>
      <c r="O693" s="37">
        <v>0</v>
      </c>
      <c r="P693" s="37">
        <v>0</v>
      </c>
      <c r="Q693" s="37">
        <v>0</v>
      </c>
      <c r="R693" s="37">
        <v>0</v>
      </c>
      <c r="S693" s="37">
        <v>0</v>
      </c>
      <c r="T693" s="22">
        <v>0</v>
      </c>
      <c r="U693" s="24">
        <v>1</v>
      </c>
      <c r="V693" s="76">
        <v>0</v>
      </c>
      <c r="W693" s="71">
        <f t="shared" si="30"/>
        <v>-3.1127857706065623</v>
      </c>
      <c r="X693" s="68">
        <f t="shared" si="31"/>
        <v>4.2582924577014646E-2</v>
      </c>
      <c r="Y693" s="109">
        <f t="shared" si="32"/>
        <v>-4.3516166980156881E-2</v>
      </c>
    </row>
    <row r="694" spans="2:25" x14ac:dyDescent="0.25">
      <c r="B694" s="26">
        <f>IF('Training Data'!A691="M",1,0)</f>
        <v>0</v>
      </c>
      <c r="C694" s="22">
        <f>IF('Training Data'!A691="F",1,0)</f>
        <v>1</v>
      </c>
      <c r="D694" s="26">
        <f>IF('Training Data'!$B691="H",1,0)</f>
        <v>1</v>
      </c>
      <c r="E694" s="22">
        <f>IF('Training Data'!$B691="A",1,0)</f>
        <v>0</v>
      </c>
      <c r="F694" s="37">
        <v>0</v>
      </c>
      <c r="G694" s="37">
        <v>1</v>
      </c>
      <c r="H694" s="37">
        <v>0</v>
      </c>
      <c r="I694" s="37">
        <v>0</v>
      </c>
      <c r="J694" s="37">
        <v>1</v>
      </c>
      <c r="K694" s="37">
        <v>0</v>
      </c>
      <c r="L694" s="37">
        <v>0</v>
      </c>
      <c r="M694" s="37">
        <v>0</v>
      </c>
      <c r="N694" s="37">
        <v>0</v>
      </c>
      <c r="O694" s="37">
        <v>0</v>
      </c>
      <c r="P694" s="37">
        <v>0</v>
      </c>
      <c r="Q694" s="37">
        <v>0</v>
      </c>
      <c r="R694" s="37">
        <v>0</v>
      </c>
      <c r="S694" s="37">
        <v>0</v>
      </c>
      <c r="T694" s="22">
        <v>0</v>
      </c>
      <c r="U694" s="24">
        <v>1</v>
      </c>
      <c r="V694" s="76">
        <v>0</v>
      </c>
      <c r="W694" s="71">
        <f t="shared" si="30"/>
        <v>-0.37449513089705055</v>
      </c>
      <c r="X694" s="68">
        <f t="shared" si="31"/>
        <v>0.40745528766068873</v>
      </c>
      <c r="Y694" s="109">
        <f t="shared" si="32"/>
        <v>-0.52332894495628846</v>
      </c>
    </row>
    <row r="695" spans="2:25" x14ac:dyDescent="0.25">
      <c r="B695" s="26">
        <f>IF('Training Data'!A692="M",1,0)</f>
        <v>0</v>
      </c>
      <c r="C695" s="22">
        <f>IF('Training Data'!A692="F",1,0)</f>
        <v>1</v>
      </c>
      <c r="D695" s="26">
        <f>IF('Training Data'!$B692="H",1,0)</f>
        <v>1</v>
      </c>
      <c r="E695" s="22">
        <f>IF('Training Data'!$B692="A",1,0)</f>
        <v>0</v>
      </c>
      <c r="F695" s="37">
        <v>0</v>
      </c>
      <c r="G695" s="37">
        <v>0</v>
      </c>
      <c r="H695" s="37">
        <v>0</v>
      </c>
      <c r="I695" s="37">
        <v>0</v>
      </c>
      <c r="J695" s="37">
        <v>0</v>
      </c>
      <c r="K695" s="37">
        <v>0</v>
      </c>
      <c r="L695" s="37">
        <v>0</v>
      </c>
      <c r="M695" s="37">
        <v>0</v>
      </c>
      <c r="N695" s="37">
        <v>0</v>
      </c>
      <c r="O695" s="37">
        <v>0</v>
      </c>
      <c r="P695" s="37">
        <v>0</v>
      </c>
      <c r="Q695" s="37">
        <v>0</v>
      </c>
      <c r="R695" s="37">
        <v>0</v>
      </c>
      <c r="S695" s="37">
        <v>1</v>
      </c>
      <c r="T695" s="22">
        <v>0</v>
      </c>
      <c r="U695" s="24">
        <v>1</v>
      </c>
      <c r="V695" s="76">
        <v>0</v>
      </c>
      <c r="W695" s="71">
        <f t="shared" si="30"/>
        <v>-2.1605408848998864</v>
      </c>
      <c r="X695" s="68">
        <f t="shared" si="31"/>
        <v>0.1033503174249823</v>
      </c>
      <c r="Y695" s="109">
        <f t="shared" si="32"/>
        <v>-0.10909003659990321</v>
      </c>
    </row>
    <row r="696" spans="2:25" x14ac:dyDescent="0.25">
      <c r="B696" s="26">
        <f>IF('Training Data'!A693="M",1,0)</f>
        <v>0</v>
      </c>
      <c r="C696" s="22">
        <f>IF('Training Data'!A693="F",1,0)</f>
        <v>1</v>
      </c>
      <c r="D696" s="26">
        <f>IF('Training Data'!$B693="H",1,0)</f>
        <v>0</v>
      </c>
      <c r="E696" s="22">
        <f>IF('Training Data'!$B693="A",1,0)</f>
        <v>1</v>
      </c>
      <c r="F696" s="37">
        <v>0</v>
      </c>
      <c r="G696" s="37">
        <v>0</v>
      </c>
      <c r="H696" s="37">
        <v>0</v>
      </c>
      <c r="I696" s="37">
        <v>0</v>
      </c>
      <c r="J696" s="37">
        <v>0</v>
      </c>
      <c r="K696" s="37">
        <v>0</v>
      </c>
      <c r="L696" s="37">
        <v>0</v>
      </c>
      <c r="M696" s="37">
        <v>0</v>
      </c>
      <c r="N696" s="37">
        <v>0</v>
      </c>
      <c r="O696" s="37">
        <v>0</v>
      </c>
      <c r="P696" s="37">
        <v>0</v>
      </c>
      <c r="Q696" s="37">
        <v>0</v>
      </c>
      <c r="R696" s="37">
        <v>0</v>
      </c>
      <c r="S696" s="37">
        <v>0</v>
      </c>
      <c r="T696" s="22">
        <v>0</v>
      </c>
      <c r="U696" s="24">
        <v>1</v>
      </c>
      <c r="V696" s="76">
        <v>0</v>
      </c>
      <c r="W696" s="71">
        <f t="shared" si="30"/>
        <v>-0.40773805009632147</v>
      </c>
      <c r="X696" s="68">
        <f t="shared" si="31"/>
        <v>0.39945461811977878</v>
      </c>
      <c r="Y696" s="109">
        <f t="shared" si="32"/>
        <v>-0.50991706682850335</v>
      </c>
    </row>
    <row r="697" spans="2:25" x14ac:dyDescent="0.25">
      <c r="B697" s="26">
        <f>IF('Training Data'!A694="M",1,0)</f>
        <v>0</v>
      </c>
      <c r="C697" s="22">
        <f>IF('Training Data'!A694="F",1,0)</f>
        <v>1</v>
      </c>
      <c r="D697" s="26">
        <f>IF('Training Data'!$B694="H",1,0)</f>
        <v>1</v>
      </c>
      <c r="E697" s="22">
        <f>IF('Training Data'!$B694="A",1,0)</f>
        <v>0</v>
      </c>
      <c r="F697" s="37">
        <v>0</v>
      </c>
      <c r="G697" s="37">
        <v>1</v>
      </c>
      <c r="H697" s="37">
        <v>1</v>
      </c>
      <c r="I697" s="37">
        <v>0</v>
      </c>
      <c r="J697" s="37">
        <v>0</v>
      </c>
      <c r="K697" s="37">
        <v>0</v>
      </c>
      <c r="L697" s="37">
        <v>0</v>
      </c>
      <c r="M697" s="37">
        <v>0</v>
      </c>
      <c r="N697" s="37">
        <v>0</v>
      </c>
      <c r="O697" s="37">
        <v>0</v>
      </c>
      <c r="P697" s="37">
        <v>1</v>
      </c>
      <c r="Q697" s="37">
        <v>0</v>
      </c>
      <c r="R697" s="37">
        <v>0</v>
      </c>
      <c r="S697" s="37">
        <v>0</v>
      </c>
      <c r="T697" s="22">
        <v>0</v>
      </c>
      <c r="U697" s="24">
        <v>1</v>
      </c>
      <c r="V697" s="76">
        <v>0</v>
      </c>
      <c r="W697" s="71">
        <f t="shared" si="30"/>
        <v>-6.4669668986742259</v>
      </c>
      <c r="X697" s="68">
        <f t="shared" si="31"/>
        <v>1.5515208673179104E-3</v>
      </c>
      <c r="Y697" s="109">
        <f t="shared" si="32"/>
        <v>-1.5527257222183847E-3</v>
      </c>
    </row>
    <row r="698" spans="2:25" x14ac:dyDescent="0.25">
      <c r="B698" s="26">
        <f>IF('Training Data'!A695="M",1,0)</f>
        <v>0</v>
      </c>
      <c r="C698" s="22">
        <f>IF('Training Data'!A695="F",1,0)</f>
        <v>1</v>
      </c>
      <c r="D698" s="26">
        <f>IF('Training Data'!$B695="H",1,0)</f>
        <v>1</v>
      </c>
      <c r="E698" s="22">
        <f>IF('Training Data'!$B695="A",1,0)</f>
        <v>0</v>
      </c>
      <c r="F698" s="37">
        <v>0</v>
      </c>
      <c r="G698" s="37">
        <v>0</v>
      </c>
      <c r="H698" s="37">
        <v>0</v>
      </c>
      <c r="I698" s="37">
        <v>0</v>
      </c>
      <c r="J698" s="37">
        <v>0</v>
      </c>
      <c r="K698" s="37">
        <v>0</v>
      </c>
      <c r="L698" s="37">
        <v>0</v>
      </c>
      <c r="M698" s="37">
        <v>0</v>
      </c>
      <c r="N698" s="37">
        <v>0</v>
      </c>
      <c r="O698" s="37">
        <v>0</v>
      </c>
      <c r="P698" s="37">
        <v>0</v>
      </c>
      <c r="Q698" s="37">
        <v>0</v>
      </c>
      <c r="R698" s="37">
        <v>0</v>
      </c>
      <c r="S698" s="37">
        <v>0</v>
      </c>
      <c r="T698" s="22">
        <v>0</v>
      </c>
      <c r="U698" s="24">
        <v>1</v>
      </c>
      <c r="V698" s="76">
        <v>0</v>
      </c>
      <c r="W698" s="71">
        <f t="shared" si="30"/>
        <v>-0.57838073789354372</v>
      </c>
      <c r="X698" s="68">
        <f t="shared" si="31"/>
        <v>0.35930527090202441</v>
      </c>
      <c r="Y698" s="109">
        <f t="shared" si="32"/>
        <v>-0.44520217715736682</v>
      </c>
    </row>
    <row r="699" spans="2:25" x14ac:dyDescent="0.25">
      <c r="B699" s="26">
        <f>IF('Training Data'!A696="M",1,0)</f>
        <v>0</v>
      </c>
      <c r="C699" s="22">
        <f>IF('Training Data'!A696="F",1,0)</f>
        <v>0</v>
      </c>
      <c r="D699" s="26">
        <f>IF('Training Data'!$B696="H",1,0)</f>
        <v>0</v>
      </c>
      <c r="E699" s="22">
        <f>IF('Training Data'!$B696="A",1,0)</f>
        <v>1</v>
      </c>
      <c r="F699" s="37">
        <v>0</v>
      </c>
      <c r="G699" s="37">
        <v>0</v>
      </c>
      <c r="H699" s="37">
        <v>0</v>
      </c>
      <c r="I699" s="37">
        <v>0</v>
      </c>
      <c r="J699" s="37">
        <v>0</v>
      </c>
      <c r="K699" s="37">
        <v>0</v>
      </c>
      <c r="L699" s="37">
        <v>0</v>
      </c>
      <c r="M699" s="37">
        <v>0</v>
      </c>
      <c r="N699" s="37">
        <v>0</v>
      </c>
      <c r="O699" s="37">
        <v>1</v>
      </c>
      <c r="P699" s="37">
        <v>0</v>
      </c>
      <c r="Q699" s="37">
        <v>0</v>
      </c>
      <c r="R699" s="37">
        <v>0</v>
      </c>
      <c r="S699" s="37">
        <v>0</v>
      </c>
      <c r="T699" s="22">
        <v>0</v>
      </c>
      <c r="U699" s="24">
        <v>1</v>
      </c>
      <c r="V699" s="76">
        <v>0</v>
      </c>
      <c r="W699" s="71">
        <f t="shared" si="30"/>
        <v>1.2855335092956865</v>
      </c>
      <c r="X699" s="68">
        <f t="shared" si="31"/>
        <v>0.7833902298569374</v>
      </c>
      <c r="Y699" s="109">
        <f t="shared" si="32"/>
        <v>-1.5296578385855191</v>
      </c>
    </row>
    <row r="700" spans="2:25" x14ac:dyDescent="0.25">
      <c r="B700" s="26">
        <f>IF('Training Data'!A697="M",1,0)</f>
        <v>0</v>
      </c>
      <c r="C700" s="22">
        <f>IF('Training Data'!A697="F",1,0)</f>
        <v>1</v>
      </c>
      <c r="D700" s="26">
        <f>IF('Training Data'!$B697="H",1,0)</f>
        <v>1</v>
      </c>
      <c r="E700" s="22">
        <f>IF('Training Data'!$B697="A",1,0)</f>
        <v>0</v>
      </c>
      <c r="F700" s="37">
        <v>0</v>
      </c>
      <c r="G700" s="37">
        <v>0</v>
      </c>
      <c r="H700" s="37">
        <v>1</v>
      </c>
      <c r="I700" s="37">
        <v>0</v>
      </c>
      <c r="J700" s="37">
        <v>0</v>
      </c>
      <c r="K700" s="37">
        <v>0</v>
      </c>
      <c r="L700" s="37">
        <v>0</v>
      </c>
      <c r="M700" s="37">
        <v>0</v>
      </c>
      <c r="N700" s="37">
        <v>0</v>
      </c>
      <c r="O700" s="37">
        <v>0</v>
      </c>
      <c r="P700" s="37">
        <v>1</v>
      </c>
      <c r="Q700" s="37">
        <v>0</v>
      </c>
      <c r="R700" s="37">
        <v>0</v>
      </c>
      <c r="S700" s="37">
        <v>0</v>
      </c>
      <c r="T700" s="22">
        <v>0</v>
      </c>
      <c r="U700" s="24">
        <v>1</v>
      </c>
      <c r="V700" s="76">
        <v>0</v>
      </c>
      <c r="W700" s="71">
        <f t="shared" si="30"/>
        <v>-4.1481318974732364</v>
      </c>
      <c r="X700" s="68">
        <f t="shared" si="31"/>
        <v>1.5548324966161433E-2</v>
      </c>
      <c r="Y700" s="109">
        <f t="shared" si="32"/>
        <v>-1.5670467903703352E-2</v>
      </c>
    </row>
    <row r="701" spans="2:25" x14ac:dyDescent="0.25">
      <c r="B701" s="26">
        <f>IF('Training Data'!A698="M",1,0)</f>
        <v>1</v>
      </c>
      <c r="C701" s="22">
        <f>IF('Training Data'!A698="F",1,0)</f>
        <v>0</v>
      </c>
      <c r="D701" s="26">
        <f>IF('Training Data'!$B698="H",1,0)</f>
        <v>1</v>
      </c>
      <c r="E701" s="22">
        <f>IF('Training Data'!$B698="A",1,0)</f>
        <v>0</v>
      </c>
      <c r="F701" s="37">
        <v>0</v>
      </c>
      <c r="G701" s="37">
        <v>0</v>
      </c>
      <c r="H701" s="37">
        <v>1</v>
      </c>
      <c r="I701" s="37">
        <v>0</v>
      </c>
      <c r="J701" s="37">
        <v>0</v>
      </c>
      <c r="K701" s="37">
        <v>0</v>
      </c>
      <c r="L701" s="37">
        <v>0</v>
      </c>
      <c r="M701" s="37">
        <v>0</v>
      </c>
      <c r="N701" s="37">
        <v>0</v>
      </c>
      <c r="O701" s="37">
        <v>0</v>
      </c>
      <c r="P701" s="37">
        <v>1</v>
      </c>
      <c r="Q701" s="37">
        <v>0</v>
      </c>
      <c r="R701" s="37">
        <v>0</v>
      </c>
      <c r="S701" s="37">
        <v>0</v>
      </c>
      <c r="T701" s="22">
        <v>0</v>
      </c>
      <c r="U701" s="24">
        <v>1</v>
      </c>
      <c r="V701" s="76">
        <v>0</v>
      </c>
      <c r="W701" s="71">
        <f t="shared" si="30"/>
        <v>-4.5672697609579345</v>
      </c>
      <c r="X701" s="68">
        <f t="shared" si="31"/>
        <v>1.0279512191979543E-2</v>
      </c>
      <c r="Y701" s="109">
        <f t="shared" si="32"/>
        <v>-1.0332711265139755E-2</v>
      </c>
    </row>
    <row r="702" spans="2:25" x14ac:dyDescent="0.25">
      <c r="B702" s="26">
        <f>IF('Training Data'!A699="M",1,0)</f>
        <v>0</v>
      </c>
      <c r="C702" s="22">
        <f>IF('Training Data'!A699="F",1,0)</f>
        <v>1</v>
      </c>
      <c r="D702" s="26">
        <f>IF('Training Data'!$B699="H",1,0)</f>
        <v>1</v>
      </c>
      <c r="E702" s="22">
        <f>IF('Training Data'!$B699="A",1,0)</f>
        <v>0</v>
      </c>
      <c r="F702" s="37">
        <v>0</v>
      </c>
      <c r="G702" s="37">
        <v>0</v>
      </c>
      <c r="H702" s="37">
        <v>1</v>
      </c>
      <c r="I702" s="37">
        <v>0</v>
      </c>
      <c r="J702" s="37">
        <v>0</v>
      </c>
      <c r="K702" s="37">
        <v>0</v>
      </c>
      <c r="L702" s="37">
        <v>0</v>
      </c>
      <c r="M702" s="37">
        <v>0</v>
      </c>
      <c r="N702" s="37">
        <v>0</v>
      </c>
      <c r="O702" s="37">
        <v>0</v>
      </c>
      <c r="P702" s="37">
        <v>0</v>
      </c>
      <c r="Q702" s="37">
        <v>0</v>
      </c>
      <c r="R702" s="37">
        <v>0</v>
      </c>
      <c r="S702" s="37">
        <v>0</v>
      </c>
      <c r="T702" s="22">
        <v>0</v>
      </c>
      <c r="U702" s="24">
        <v>1</v>
      </c>
      <c r="V702" s="76">
        <v>0</v>
      </c>
      <c r="W702" s="71">
        <f t="shared" si="30"/>
        <v>-2.6936479071218651</v>
      </c>
      <c r="X702" s="68">
        <f t="shared" si="31"/>
        <v>6.334922067630501E-2</v>
      </c>
      <c r="Y702" s="109">
        <f t="shared" si="32"/>
        <v>-6.5444767042430782E-2</v>
      </c>
    </row>
    <row r="703" spans="2:25" x14ac:dyDescent="0.25">
      <c r="B703" s="26">
        <f>IF('Training Data'!A700="M",1,0)</f>
        <v>1</v>
      </c>
      <c r="C703" s="22">
        <f>IF('Training Data'!A700="F",1,0)</f>
        <v>0</v>
      </c>
      <c r="D703" s="26">
        <f>IF('Training Data'!$B700="H",1,0)</f>
        <v>1</v>
      </c>
      <c r="E703" s="22">
        <f>IF('Training Data'!$B700="A",1,0)</f>
        <v>0</v>
      </c>
      <c r="F703" s="37">
        <v>0</v>
      </c>
      <c r="G703" s="37">
        <v>0</v>
      </c>
      <c r="H703" s="37">
        <v>1</v>
      </c>
      <c r="I703" s="37">
        <v>0</v>
      </c>
      <c r="J703" s="37">
        <v>0</v>
      </c>
      <c r="K703" s="37">
        <v>0</v>
      </c>
      <c r="L703" s="37">
        <v>0</v>
      </c>
      <c r="M703" s="37">
        <v>0</v>
      </c>
      <c r="N703" s="37">
        <v>0</v>
      </c>
      <c r="O703" s="37">
        <v>0</v>
      </c>
      <c r="P703" s="37">
        <v>0</v>
      </c>
      <c r="Q703" s="37">
        <v>0</v>
      </c>
      <c r="R703" s="37">
        <v>0</v>
      </c>
      <c r="S703" s="37">
        <v>0</v>
      </c>
      <c r="T703" s="22">
        <v>0</v>
      </c>
      <c r="U703" s="24">
        <v>1</v>
      </c>
      <c r="V703" s="76">
        <v>0</v>
      </c>
      <c r="W703" s="71">
        <f t="shared" si="30"/>
        <v>-3.1127857706065623</v>
      </c>
      <c r="X703" s="68">
        <f t="shared" si="31"/>
        <v>4.2582924577014646E-2</v>
      </c>
      <c r="Y703" s="109">
        <f t="shared" si="32"/>
        <v>-4.3516166980156881E-2</v>
      </c>
    </row>
    <row r="704" spans="2:25" x14ac:dyDescent="0.25">
      <c r="B704" s="26">
        <f>IF('Training Data'!A701="M",1,0)</f>
        <v>1</v>
      </c>
      <c r="C704" s="22">
        <f>IF('Training Data'!A701="F",1,0)</f>
        <v>0</v>
      </c>
      <c r="D704" s="26">
        <f>IF('Training Data'!$B701="H",1,0)</f>
        <v>1</v>
      </c>
      <c r="E704" s="22">
        <f>IF('Training Data'!$B701="A",1,0)</f>
        <v>0</v>
      </c>
      <c r="F704" s="37">
        <v>0</v>
      </c>
      <c r="G704" s="37">
        <v>0</v>
      </c>
      <c r="H704" s="37">
        <v>0</v>
      </c>
      <c r="I704" s="37">
        <v>0</v>
      </c>
      <c r="J704" s="37">
        <v>0</v>
      </c>
      <c r="K704" s="37">
        <v>0</v>
      </c>
      <c r="L704" s="37">
        <v>0</v>
      </c>
      <c r="M704" s="37">
        <v>0</v>
      </c>
      <c r="N704" s="37">
        <v>0</v>
      </c>
      <c r="O704" s="37">
        <v>0</v>
      </c>
      <c r="P704" s="37">
        <v>0</v>
      </c>
      <c r="Q704" s="37">
        <v>0</v>
      </c>
      <c r="R704" s="37">
        <v>0</v>
      </c>
      <c r="S704" s="37">
        <v>0</v>
      </c>
      <c r="T704" s="22">
        <v>0</v>
      </c>
      <c r="U704" s="24">
        <v>1</v>
      </c>
      <c r="V704" s="76">
        <v>0</v>
      </c>
      <c r="W704" s="71">
        <f t="shared" si="30"/>
        <v>-0.99751860137824089</v>
      </c>
      <c r="X704" s="68">
        <f t="shared" si="31"/>
        <v>0.26942957358099334</v>
      </c>
      <c r="Y704" s="109">
        <f t="shared" si="32"/>
        <v>-0.3139296439250287</v>
      </c>
    </row>
    <row r="705" spans="2:25" x14ac:dyDescent="0.25">
      <c r="B705" s="26">
        <f>IF('Training Data'!A702="M",1,0)</f>
        <v>0</v>
      </c>
      <c r="C705" s="22">
        <f>IF('Training Data'!A702="F",1,0)</f>
        <v>1</v>
      </c>
      <c r="D705" s="26">
        <f>IF('Training Data'!$B702="H",1,0)</f>
        <v>0</v>
      </c>
      <c r="E705" s="22">
        <f>IF('Training Data'!$B702="A",1,0)</f>
        <v>1</v>
      </c>
      <c r="F705" s="37">
        <v>0</v>
      </c>
      <c r="G705" s="37">
        <v>0</v>
      </c>
      <c r="H705" s="37">
        <v>1</v>
      </c>
      <c r="I705" s="37">
        <v>0</v>
      </c>
      <c r="J705" s="37">
        <v>0</v>
      </c>
      <c r="K705" s="37">
        <v>0</v>
      </c>
      <c r="L705" s="37">
        <v>0</v>
      </c>
      <c r="M705" s="37">
        <v>0</v>
      </c>
      <c r="N705" s="37">
        <v>0</v>
      </c>
      <c r="O705" s="37">
        <v>1</v>
      </c>
      <c r="P705" s="37">
        <v>0</v>
      </c>
      <c r="Q705" s="37">
        <v>0</v>
      </c>
      <c r="R705" s="37">
        <v>0</v>
      </c>
      <c r="S705" s="37">
        <v>0</v>
      </c>
      <c r="T705" s="22">
        <v>0</v>
      </c>
      <c r="U705" s="24">
        <v>1</v>
      </c>
      <c r="V705" s="76">
        <v>0</v>
      </c>
      <c r="W705" s="71">
        <f t="shared" si="30"/>
        <v>-1.3051678793041337</v>
      </c>
      <c r="X705" s="68">
        <f t="shared" si="31"/>
        <v>0.21329655612215687</v>
      </c>
      <c r="Y705" s="109">
        <f t="shared" si="32"/>
        <v>-0.23990392003119715</v>
      </c>
    </row>
    <row r="706" spans="2:25" x14ac:dyDescent="0.25">
      <c r="B706" s="26">
        <f>IF('Training Data'!A703="M",1,0)</f>
        <v>0</v>
      </c>
      <c r="C706" s="22">
        <f>IF('Training Data'!A703="F",1,0)</f>
        <v>1</v>
      </c>
      <c r="D706" s="26">
        <f>IF('Training Data'!$B703="H",1,0)</f>
        <v>0</v>
      </c>
      <c r="E706" s="22">
        <f>IF('Training Data'!$B703="A",1,0)</f>
        <v>1</v>
      </c>
      <c r="F706" s="37">
        <v>0</v>
      </c>
      <c r="G706" s="37">
        <v>0</v>
      </c>
      <c r="H706" s="37">
        <v>1</v>
      </c>
      <c r="I706" s="37">
        <v>0</v>
      </c>
      <c r="J706" s="37">
        <v>0</v>
      </c>
      <c r="K706" s="37">
        <v>0</v>
      </c>
      <c r="L706" s="37">
        <v>0</v>
      </c>
      <c r="M706" s="37">
        <v>0</v>
      </c>
      <c r="N706" s="37">
        <v>0</v>
      </c>
      <c r="O706" s="37">
        <v>0</v>
      </c>
      <c r="P706" s="37">
        <v>0</v>
      </c>
      <c r="Q706" s="37">
        <v>0</v>
      </c>
      <c r="R706" s="37">
        <v>0</v>
      </c>
      <c r="S706" s="37">
        <v>0</v>
      </c>
      <c r="T706" s="22">
        <v>0</v>
      </c>
      <c r="U706" s="24">
        <v>1</v>
      </c>
      <c r="V706" s="76">
        <v>0</v>
      </c>
      <c r="W706" s="71">
        <f t="shared" si="30"/>
        <v>-2.5230052193246428</v>
      </c>
      <c r="X706" s="68">
        <f t="shared" si="31"/>
        <v>7.4261082721284066E-2</v>
      </c>
      <c r="Y706" s="109">
        <f t="shared" si="32"/>
        <v>-7.71630308736687E-2</v>
      </c>
    </row>
    <row r="707" spans="2:25" x14ac:dyDescent="0.25">
      <c r="B707" s="26">
        <f>IF('Training Data'!A704="M",1,0)</f>
        <v>1</v>
      </c>
      <c r="C707" s="22">
        <f>IF('Training Data'!A704="F",1,0)</f>
        <v>0</v>
      </c>
      <c r="D707" s="26">
        <f>IF('Training Data'!$B704="H",1,0)</f>
        <v>0</v>
      </c>
      <c r="E707" s="22">
        <f>IF('Training Data'!$B704="A",1,0)</f>
        <v>1</v>
      </c>
      <c r="F707" s="37">
        <v>0</v>
      </c>
      <c r="G707" s="37">
        <v>0</v>
      </c>
      <c r="H707" s="37">
        <v>0</v>
      </c>
      <c r="I707" s="37">
        <v>0</v>
      </c>
      <c r="J707" s="37">
        <v>0</v>
      </c>
      <c r="K707" s="37">
        <v>0</v>
      </c>
      <c r="L707" s="37">
        <v>0</v>
      </c>
      <c r="M707" s="37">
        <v>0</v>
      </c>
      <c r="N707" s="37">
        <v>0</v>
      </c>
      <c r="O707" s="37">
        <v>0</v>
      </c>
      <c r="P707" s="37">
        <v>0</v>
      </c>
      <c r="Q707" s="37">
        <v>0</v>
      </c>
      <c r="R707" s="37">
        <v>0</v>
      </c>
      <c r="S707" s="37">
        <v>1</v>
      </c>
      <c r="T707" s="22">
        <v>0</v>
      </c>
      <c r="U707" s="24">
        <v>1</v>
      </c>
      <c r="V707" s="76">
        <v>0</v>
      </c>
      <c r="W707" s="71">
        <f t="shared" si="30"/>
        <v>-2.4090360605873617</v>
      </c>
      <c r="X707" s="68">
        <f t="shared" si="31"/>
        <v>8.2486241888492462E-2</v>
      </c>
      <c r="Y707" s="109">
        <f t="shared" si="32"/>
        <v>-8.6087703948936847E-2</v>
      </c>
    </row>
    <row r="708" spans="2:25" x14ac:dyDescent="0.25">
      <c r="B708" s="26">
        <f>IF('Training Data'!A705="M",1,0)</f>
        <v>0</v>
      </c>
      <c r="C708" s="22">
        <f>IF('Training Data'!A705="F",1,0)</f>
        <v>1</v>
      </c>
      <c r="D708" s="26">
        <f>IF('Training Data'!$B705="H",1,0)</f>
        <v>0</v>
      </c>
      <c r="E708" s="22">
        <f>IF('Training Data'!$B705="A",1,0)</f>
        <v>1</v>
      </c>
      <c r="F708" s="37">
        <v>0</v>
      </c>
      <c r="G708" s="37">
        <v>0</v>
      </c>
      <c r="H708" s="37">
        <v>1</v>
      </c>
      <c r="I708" s="37">
        <v>0</v>
      </c>
      <c r="J708" s="37">
        <v>0</v>
      </c>
      <c r="K708" s="37">
        <v>0</v>
      </c>
      <c r="L708" s="37">
        <v>0</v>
      </c>
      <c r="M708" s="37">
        <v>0</v>
      </c>
      <c r="N708" s="37">
        <v>0</v>
      </c>
      <c r="O708" s="37">
        <v>0</v>
      </c>
      <c r="P708" s="37">
        <v>0</v>
      </c>
      <c r="Q708" s="37">
        <v>0</v>
      </c>
      <c r="R708" s="37">
        <v>0</v>
      </c>
      <c r="S708" s="37">
        <v>1</v>
      </c>
      <c r="T708" s="22">
        <v>1</v>
      </c>
      <c r="U708" s="24">
        <v>1</v>
      </c>
      <c r="V708" s="76">
        <v>0</v>
      </c>
      <c r="W708" s="71">
        <f t="shared" si="30"/>
        <v>-1.9909946048238703</v>
      </c>
      <c r="X708" s="68">
        <f t="shared" si="31"/>
        <v>0.12015167783803093</v>
      </c>
      <c r="Y708" s="109">
        <f t="shared" si="32"/>
        <v>-0.1280057475453607</v>
      </c>
    </row>
    <row r="709" spans="2:25" x14ac:dyDescent="0.25">
      <c r="B709" s="26">
        <f>IF('Training Data'!A706="M",1,0)</f>
        <v>0</v>
      </c>
      <c r="C709" s="22">
        <f>IF('Training Data'!A706="F",1,0)</f>
        <v>1</v>
      </c>
      <c r="D709" s="26">
        <f>IF('Training Data'!$B706="H",1,0)</f>
        <v>0</v>
      </c>
      <c r="E709" s="22">
        <f>IF('Training Data'!$B706="A",1,0)</f>
        <v>1</v>
      </c>
      <c r="F709" s="37">
        <v>0</v>
      </c>
      <c r="G709" s="37">
        <v>0</v>
      </c>
      <c r="H709" s="37">
        <v>0</v>
      </c>
      <c r="I709" s="37">
        <v>0</v>
      </c>
      <c r="J709" s="37">
        <v>0</v>
      </c>
      <c r="K709" s="37">
        <v>0</v>
      </c>
      <c r="L709" s="37">
        <v>0</v>
      </c>
      <c r="M709" s="37">
        <v>0</v>
      </c>
      <c r="N709" s="37">
        <v>0</v>
      </c>
      <c r="O709" s="37">
        <v>0</v>
      </c>
      <c r="P709" s="37">
        <v>0</v>
      </c>
      <c r="Q709" s="37">
        <v>0</v>
      </c>
      <c r="R709" s="37">
        <v>0</v>
      </c>
      <c r="S709" s="37">
        <v>0</v>
      </c>
      <c r="T709" s="22">
        <v>0</v>
      </c>
      <c r="U709" s="24">
        <v>1</v>
      </c>
      <c r="V709" s="76">
        <v>0</v>
      </c>
      <c r="W709" s="71">
        <f t="shared" ref="W709:W772" si="33">SUMPRODUCT($B$2:$U$2,B709:U709)</f>
        <v>-0.40773805009632147</v>
      </c>
      <c r="X709" s="68">
        <f t="shared" si="31"/>
        <v>0.39945461811977878</v>
      </c>
      <c r="Y709" s="109">
        <f t="shared" si="32"/>
        <v>-0.50991706682850335</v>
      </c>
    </row>
    <row r="710" spans="2:25" x14ac:dyDescent="0.25">
      <c r="B710" s="26">
        <f>IF('Training Data'!A707="M",1,0)</f>
        <v>1</v>
      </c>
      <c r="C710" s="22">
        <f>IF('Training Data'!A707="F",1,0)</f>
        <v>0</v>
      </c>
      <c r="D710" s="26">
        <f>IF('Training Data'!$B707="H",1,0)</f>
        <v>0</v>
      </c>
      <c r="E710" s="22">
        <f>IF('Training Data'!$B707="A",1,0)</f>
        <v>1</v>
      </c>
      <c r="F710" s="37">
        <v>0</v>
      </c>
      <c r="G710" s="37">
        <v>0</v>
      </c>
      <c r="H710" s="37">
        <v>0</v>
      </c>
      <c r="I710" s="37">
        <v>0</v>
      </c>
      <c r="J710" s="37">
        <v>0</v>
      </c>
      <c r="K710" s="37">
        <v>0</v>
      </c>
      <c r="L710" s="37">
        <v>0</v>
      </c>
      <c r="M710" s="37">
        <v>0</v>
      </c>
      <c r="N710" s="37">
        <v>0</v>
      </c>
      <c r="O710" s="37">
        <v>0</v>
      </c>
      <c r="P710" s="37">
        <v>1</v>
      </c>
      <c r="Q710" s="37">
        <v>0</v>
      </c>
      <c r="R710" s="37">
        <v>0</v>
      </c>
      <c r="S710" s="37">
        <v>0</v>
      </c>
      <c r="T710" s="22">
        <v>0</v>
      </c>
      <c r="U710" s="24">
        <v>1</v>
      </c>
      <c r="V710" s="76">
        <v>0</v>
      </c>
      <c r="W710" s="71">
        <f t="shared" si="33"/>
        <v>-2.28135990393239</v>
      </c>
      <c r="X710" s="68">
        <f t="shared" ref="X710:X773" si="34">EXP(W710)/(1+EXP(W710))</f>
        <v>9.267853648911005E-2</v>
      </c>
      <c r="Y710" s="109">
        <f t="shared" ref="Y710:Y773" si="35">IFERROR(V710*LN(X710)+(1-V710)*LN(1-X710),0)</f>
        <v>-9.7258466621148176E-2</v>
      </c>
    </row>
    <row r="711" spans="2:25" x14ac:dyDescent="0.25">
      <c r="B711" s="26">
        <f>IF('Training Data'!A708="M",1,0)</f>
        <v>0</v>
      </c>
      <c r="C711" s="22">
        <f>IF('Training Data'!A708="F",1,0)</f>
        <v>0</v>
      </c>
      <c r="D711" s="26">
        <f>IF('Training Data'!$B708="H",1,0)</f>
        <v>1</v>
      </c>
      <c r="E711" s="22">
        <f>IF('Training Data'!$B708="A",1,0)</f>
        <v>0</v>
      </c>
      <c r="F711" s="37">
        <v>0</v>
      </c>
      <c r="G711" s="37">
        <v>0</v>
      </c>
      <c r="H711" s="37">
        <v>0</v>
      </c>
      <c r="I711" s="37">
        <v>0</v>
      </c>
      <c r="J711" s="37">
        <v>0</v>
      </c>
      <c r="K711" s="37">
        <v>0</v>
      </c>
      <c r="L711" s="37">
        <v>0</v>
      </c>
      <c r="M711" s="37">
        <v>0</v>
      </c>
      <c r="N711" s="37">
        <v>0</v>
      </c>
      <c r="O711" s="37">
        <v>0</v>
      </c>
      <c r="P711" s="37">
        <v>0</v>
      </c>
      <c r="Q711" s="37">
        <v>0</v>
      </c>
      <c r="R711" s="37">
        <v>0</v>
      </c>
      <c r="S711" s="37">
        <v>0</v>
      </c>
      <c r="T711" s="22">
        <v>0</v>
      </c>
      <c r="U711" s="24">
        <v>1</v>
      </c>
      <c r="V711" s="76">
        <v>0</v>
      </c>
      <c r="W711" s="71">
        <f t="shared" si="33"/>
        <v>-0.10294651852204484</v>
      </c>
      <c r="X711" s="68">
        <f t="shared" si="34"/>
        <v>0.47428607600906869</v>
      </c>
      <c r="Y711" s="109">
        <f t="shared" si="35"/>
        <v>-0.64299808493543897</v>
      </c>
    </row>
    <row r="712" spans="2:25" x14ac:dyDescent="0.25">
      <c r="B712" s="26">
        <f>IF('Training Data'!A709="M",1,0)</f>
        <v>1</v>
      </c>
      <c r="C712" s="22">
        <f>IF('Training Data'!A709="F",1,0)</f>
        <v>0</v>
      </c>
      <c r="D712" s="26">
        <f>IF('Training Data'!$B709="H",1,0)</f>
        <v>0</v>
      </c>
      <c r="E712" s="22">
        <f>IF('Training Data'!$B709="A",1,0)</f>
        <v>0</v>
      </c>
      <c r="F712" s="37">
        <v>0</v>
      </c>
      <c r="G712" s="37">
        <v>0</v>
      </c>
      <c r="H712" s="37">
        <v>0</v>
      </c>
      <c r="I712" s="37">
        <v>0</v>
      </c>
      <c r="J712" s="37">
        <v>0</v>
      </c>
      <c r="K712" s="37">
        <v>0</v>
      </c>
      <c r="L712" s="37">
        <v>0</v>
      </c>
      <c r="M712" s="37">
        <v>0</v>
      </c>
      <c r="N712" s="37">
        <v>0</v>
      </c>
      <c r="O712" s="37">
        <v>0</v>
      </c>
      <c r="P712" s="37">
        <v>0</v>
      </c>
      <c r="Q712" s="37">
        <v>0</v>
      </c>
      <c r="R712" s="37">
        <v>1</v>
      </c>
      <c r="S712" s="37">
        <v>0</v>
      </c>
      <c r="T712" s="22">
        <v>0</v>
      </c>
      <c r="U712" s="24">
        <v>1</v>
      </c>
      <c r="V712" s="76">
        <v>0</v>
      </c>
      <c r="W712" s="71">
        <f t="shared" si="33"/>
        <v>0.94741400044016488</v>
      </c>
      <c r="X712" s="68">
        <f t="shared" si="34"/>
        <v>0.72059481536622105</v>
      </c>
      <c r="Y712" s="109">
        <f t="shared" si="35"/>
        <v>-1.275092276018704</v>
      </c>
    </row>
    <row r="713" spans="2:25" x14ac:dyDescent="0.25">
      <c r="B713" s="26">
        <f>IF('Training Data'!A710="M",1,0)</f>
        <v>0</v>
      </c>
      <c r="C713" s="22">
        <f>IF('Training Data'!A710="F",1,0)</f>
        <v>0</v>
      </c>
      <c r="D713" s="26">
        <f>IF('Training Data'!$B710="H",1,0)</f>
        <v>0</v>
      </c>
      <c r="E713" s="22">
        <f>IF('Training Data'!$B710="A",1,0)</f>
        <v>1</v>
      </c>
      <c r="F713" s="37">
        <v>0</v>
      </c>
      <c r="G713" s="37">
        <v>1</v>
      </c>
      <c r="H713" s="37">
        <v>0</v>
      </c>
      <c r="I713" s="37">
        <v>0</v>
      </c>
      <c r="J713" s="37">
        <v>0</v>
      </c>
      <c r="K713" s="37">
        <v>0</v>
      </c>
      <c r="L713" s="37">
        <v>0</v>
      </c>
      <c r="M713" s="37">
        <v>0</v>
      </c>
      <c r="N713" s="37">
        <v>0</v>
      </c>
      <c r="O713" s="37">
        <v>0</v>
      </c>
      <c r="P713" s="37">
        <v>1</v>
      </c>
      <c r="Q713" s="37">
        <v>0</v>
      </c>
      <c r="R713" s="37">
        <v>0</v>
      </c>
      <c r="S713" s="37">
        <v>0</v>
      </c>
      <c r="T713" s="22">
        <v>0</v>
      </c>
      <c r="U713" s="24">
        <v>1</v>
      </c>
      <c r="V713" s="76">
        <v>0</v>
      </c>
      <c r="W713" s="71">
        <f t="shared" si="33"/>
        <v>-3.7056228222771836</v>
      </c>
      <c r="X713" s="68">
        <f t="shared" si="34"/>
        <v>2.3994986223949695E-2</v>
      </c>
      <c r="Y713" s="109">
        <f t="shared" si="35"/>
        <v>-2.4287555516613924E-2</v>
      </c>
    </row>
    <row r="714" spans="2:25" x14ac:dyDescent="0.25">
      <c r="B714" s="26">
        <f>IF('Training Data'!A711="M",1,0)</f>
        <v>1</v>
      </c>
      <c r="C714" s="22">
        <f>IF('Training Data'!A711="F",1,0)</f>
        <v>0</v>
      </c>
      <c r="D714" s="26">
        <f>IF('Training Data'!$B711="H",1,0)</f>
        <v>0</v>
      </c>
      <c r="E714" s="22">
        <f>IF('Training Data'!$B711="A",1,0)</f>
        <v>0</v>
      </c>
      <c r="F714" s="37">
        <v>0</v>
      </c>
      <c r="G714" s="37">
        <v>0</v>
      </c>
      <c r="H714" s="37">
        <v>0</v>
      </c>
      <c r="I714" s="37">
        <v>0</v>
      </c>
      <c r="J714" s="37">
        <v>0</v>
      </c>
      <c r="K714" s="37">
        <v>0</v>
      </c>
      <c r="L714" s="37">
        <v>0</v>
      </c>
      <c r="M714" s="37">
        <v>0</v>
      </c>
      <c r="N714" s="37">
        <v>0</v>
      </c>
      <c r="O714" s="37">
        <v>0</v>
      </c>
      <c r="P714" s="37">
        <v>0</v>
      </c>
      <c r="Q714" s="37">
        <v>0</v>
      </c>
      <c r="R714" s="37">
        <v>0</v>
      </c>
      <c r="S714" s="37">
        <v>1</v>
      </c>
      <c r="T714" s="22">
        <v>0</v>
      </c>
      <c r="U714" s="24">
        <v>1</v>
      </c>
      <c r="V714" s="76">
        <v>0</v>
      </c>
      <c r="W714" s="71">
        <f t="shared" si="33"/>
        <v>-1.938976624254384</v>
      </c>
      <c r="X714" s="68">
        <f t="shared" si="34"/>
        <v>0.12576032813686536</v>
      </c>
      <c r="Y714" s="109">
        <f t="shared" si="35"/>
        <v>-0.13440071681946122</v>
      </c>
    </row>
    <row r="715" spans="2:25" x14ac:dyDescent="0.25">
      <c r="B715" s="26">
        <f>IF('Training Data'!A712="M",1,0)</f>
        <v>0</v>
      </c>
      <c r="C715" s="22">
        <f>IF('Training Data'!A712="F",1,0)</f>
        <v>0</v>
      </c>
      <c r="D715" s="26">
        <f>IF('Training Data'!$B712="H",1,0)</f>
        <v>1</v>
      </c>
      <c r="E715" s="22">
        <f>IF('Training Data'!$B712="A",1,0)</f>
        <v>0</v>
      </c>
      <c r="F715" s="37">
        <v>0</v>
      </c>
      <c r="G715" s="37">
        <v>0</v>
      </c>
      <c r="H715" s="37">
        <v>1</v>
      </c>
      <c r="I715" s="37">
        <v>0</v>
      </c>
      <c r="J715" s="37">
        <v>0</v>
      </c>
      <c r="K715" s="37">
        <v>0</v>
      </c>
      <c r="L715" s="37">
        <v>0</v>
      </c>
      <c r="M715" s="37">
        <v>0</v>
      </c>
      <c r="N715" s="37">
        <v>0</v>
      </c>
      <c r="O715" s="37">
        <v>0</v>
      </c>
      <c r="P715" s="37">
        <v>0</v>
      </c>
      <c r="Q715" s="37">
        <v>0</v>
      </c>
      <c r="R715" s="37">
        <v>0</v>
      </c>
      <c r="S715" s="37">
        <v>0</v>
      </c>
      <c r="T715" s="22">
        <v>0</v>
      </c>
      <c r="U715" s="24">
        <v>1</v>
      </c>
      <c r="V715" s="76">
        <v>0</v>
      </c>
      <c r="W715" s="71">
        <f t="shared" si="33"/>
        <v>-2.218213687750366</v>
      </c>
      <c r="X715" s="68">
        <f t="shared" si="34"/>
        <v>9.8126775756030987E-2</v>
      </c>
      <c r="Y715" s="109">
        <f t="shared" si="35"/>
        <v>-0.10328131841619628</v>
      </c>
    </row>
    <row r="716" spans="2:25" x14ac:dyDescent="0.25">
      <c r="B716" s="26">
        <f>IF('Training Data'!A713="M",1,0)</f>
        <v>0</v>
      </c>
      <c r="C716" s="22">
        <f>IF('Training Data'!A713="F",1,0)</f>
        <v>1</v>
      </c>
      <c r="D716" s="26">
        <f>IF('Training Data'!$B713="H",1,0)</f>
        <v>0</v>
      </c>
      <c r="E716" s="22">
        <f>IF('Training Data'!$B713="A",1,0)</f>
        <v>0</v>
      </c>
      <c r="F716" s="37">
        <v>0</v>
      </c>
      <c r="G716" s="37">
        <v>0</v>
      </c>
      <c r="H716" s="37">
        <v>0</v>
      </c>
      <c r="I716" s="37">
        <v>0</v>
      </c>
      <c r="J716" s="37">
        <v>0</v>
      </c>
      <c r="K716" s="37">
        <v>0</v>
      </c>
      <c r="L716" s="37">
        <v>0</v>
      </c>
      <c r="M716" s="37">
        <v>0</v>
      </c>
      <c r="N716" s="37">
        <v>0</v>
      </c>
      <c r="O716" s="37">
        <v>0</v>
      </c>
      <c r="P716" s="37">
        <v>0</v>
      </c>
      <c r="Q716" s="37">
        <v>0</v>
      </c>
      <c r="R716" s="37">
        <v>0</v>
      </c>
      <c r="S716" s="37">
        <v>0</v>
      </c>
      <c r="T716" s="22">
        <v>0</v>
      </c>
      <c r="U716" s="24">
        <v>1</v>
      </c>
      <c r="V716" s="76">
        <v>0</v>
      </c>
      <c r="W716" s="71">
        <f t="shared" si="33"/>
        <v>6.2321386236656118E-2</v>
      </c>
      <c r="X716" s="68">
        <f t="shared" si="34"/>
        <v>0.51557530573634103</v>
      </c>
      <c r="Y716" s="109">
        <f t="shared" si="35"/>
        <v>-0.72479328952814825</v>
      </c>
    </row>
    <row r="717" spans="2:25" x14ac:dyDescent="0.25">
      <c r="B717" s="26">
        <f>IF('Training Data'!A714="M",1,0)</f>
        <v>0</v>
      </c>
      <c r="C717" s="22">
        <f>IF('Training Data'!A714="F",1,0)</f>
        <v>1</v>
      </c>
      <c r="D717" s="26">
        <f>IF('Training Data'!$B714="H",1,0)</f>
        <v>0</v>
      </c>
      <c r="E717" s="22">
        <f>IF('Training Data'!$B714="A",1,0)</f>
        <v>1</v>
      </c>
      <c r="F717" s="37">
        <v>0</v>
      </c>
      <c r="G717" s="37">
        <v>0</v>
      </c>
      <c r="H717" s="37">
        <v>0</v>
      </c>
      <c r="I717" s="37">
        <v>0</v>
      </c>
      <c r="J717" s="37">
        <v>0</v>
      </c>
      <c r="K717" s="37">
        <v>0</v>
      </c>
      <c r="L717" s="37">
        <v>0</v>
      </c>
      <c r="M717" s="37">
        <v>0</v>
      </c>
      <c r="N717" s="37">
        <v>0</v>
      </c>
      <c r="O717" s="37">
        <v>0</v>
      </c>
      <c r="P717" s="37">
        <v>0</v>
      </c>
      <c r="Q717" s="37">
        <v>0</v>
      </c>
      <c r="R717" s="37">
        <v>0</v>
      </c>
      <c r="S717" s="37">
        <v>0</v>
      </c>
      <c r="T717" s="22">
        <v>0</v>
      </c>
      <c r="U717" s="24">
        <v>1</v>
      </c>
      <c r="V717" s="76">
        <v>0</v>
      </c>
      <c r="W717" s="71">
        <f t="shared" si="33"/>
        <v>-0.40773805009632147</v>
      </c>
      <c r="X717" s="68">
        <f t="shared" si="34"/>
        <v>0.39945461811977878</v>
      </c>
      <c r="Y717" s="109">
        <f t="shared" si="35"/>
        <v>-0.50991706682850335</v>
      </c>
    </row>
    <row r="718" spans="2:25" x14ac:dyDescent="0.25">
      <c r="B718" s="26">
        <f>IF('Training Data'!A715="M",1,0)</f>
        <v>1</v>
      </c>
      <c r="C718" s="22">
        <f>IF('Training Data'!A715="F",1,0)</f>
        <v>0</v>
      </c>
      <c r="D718" s="26">
        <f>IF('Training Data'!$B715="H",1,0)</f>
        <v>1</v>
      </c>
      <c r="E718" s="22">
        <f>IF('Training Data'!$B715="A",1,0)</f>
        <v>0</v>
      </c>
      <c r="F718" s="37">
        <v>0</v>
      </c>
      <c r="G718" s="37">
        <v>1</v>
      </c>
      <c r="H718" s="37">
        <v>0</v>
      </c>
      <c r="I718" s="37">
        <v>0</v>
      </c>
      <c r="J718" s="37">
        <v>0</v>
      </c>
      <c r="K718" s="37">
        <v>0</v>
      </c>
      <c r="L718" s="37">
        <v>0</v>
      </c>
      <c r="M718" s="37">
        <v>0</v>
      </c>
      <c r="N718" s="37">
        <v>0</v>
      </c>
      <c r="O718" s="37">
        <v>1</v>
      </c>
      <c r="P718" s="37">
        <v>0</v>
      </c>
      <c r="Q718" s="37">
        <v>0</v>
      </c>
      <c r="R718" s="37">
        <v>0</v>
      </c>
      <c r="S718" s="37">
        <v>0</v>
      </c>
      <c r="T718" s="22">
        <v>0</v>
      </c>
      <c r="U718" s="24">
        <v>1</v>
      </c>
      <c r="V718" s="76">
        <v>0</v>
      </c>
      <c r="W718" s="71">
        <f t="shared" si="33"/>
        <v>-2.0985162625587219</v>
      </c>
      <c r="X718" s="68">
        <f t="shared" si="34"/>
        <v>0.10924111628256375</v>
      </c>
      <c r="Y718" s="109">
        <f t="shared" si="35"/>
        <v>-0.1156815012454068</v>
      </c>
    </row>
    <row r="719" spans="2:25" x14ac:dyDescent="0.25">
      <c r="B719" s="26">
        <f>IF('Training Data'!A716="M",1,0)</f>
        <v>0</v>
      </c>
      <c r="C719" s="22">
        <f>IF('Training Data'!A716="F",1,0)</f>
        <v>1</v>
      </c>
      <c r="D719" s="26">
        <f>IF('Training Data'!$B716="H",1,0)</f>
        <v>0</v>
      </c>
      <c r="E719" s="22">
        <f>IF('Training Data'!$B716="A",1,0)</f>
        <v>1</v>
      </c>
      <c r="F719" s="37">
        <v>0</v>
      </c>
      <c r="G719" s="37">
        <v>0</v>
      </c>
      <c r="H719" s="37">
        <v>0</v>
      </c>
      <c r="I719" s="37">
        <v>0</v>
      </c>
      <c r="J719" s="37">
        <v>0</v>
      </c>
      <c r="K719" s="37">
        <v>0</v>
      </c>
      <c r="L719" s="37">
        <v>0</v>
      </c>
      <c r="M719" s="37">
        <v>0</v>
      </c>
      <c r="N719" s="37">
        <v>0</v>
      </c>
      <c r="O719" s="37">
        <v>0</v>
      </c>
      <c r="P719" s="37">
        <v>0</v>
      </c>
      <c r="Q719" s="37">
        <v>0</v>
      </c>
      <c r="R719" s="37">
        <v>0</v>
      </c>
      <c r="S719" s="37">
        <v>0</v>
      </c>
      <c r="T719" s="22">
        <v>0</v>
      </c>
      <c r="U719" s="24">
        <v>1</v>
      </c>
      <c r="V719" s="76">
        <v>0</v>
      </c>
      <c r="W719" s="71">
        <f t="shared" si="33"/>
        <v>-0.40773805009632147</v>
      </c>
      <c r="X719" s="68">
        <f t="shared" si="34"/>
        <v>0.39945461811977878</v>
      </c>
      <c r="Y719" s="109">
        <f t="shared" si="35"/>
        <v>-0.50991706682850335</v>
      </c>
    </row>
    <row r="720" spans="2:25" x14ac:dyDescent="0.25">
      <c r="B720" s="26">
        <f>IF('Training Data'!A717="M",1,0)</f>
        <v>0</v>
      </c>
      <c r="C720" s="22">
        <f>IF('Training Data'!A717="F",1,0)</f>
        <v>1</v>
      </c>
      <c r="D720" s="26">
        <f>IF('Training Data'!$B717="H",1,0)</f>
        <v>0</v>
      </c>
      <c r="E720" s="22">
        <f>IF('Training Data'!$B717="A",1,0)</f>
        <v>1</v>
      </c>
      <c r="F720" s="37">
        <v>0</v>
      </c>
      <c r="G720" s="37">
        <v>0</v>
      </c>
      <c r="H720" s="37">
        <v>0</v>
      </c>
      <c r="I720" s="37">
        <v>0</v>
      </c>
      <c r="J720" s="37">
        <v>0</v>
      </c>
      <c r="K720" s="37">
        <v>0</v>
      </c>
      <c r="L720" s="37">
        <v>0</v>
      </c>
      <c r="M720" s="37">
        <v>0</v>
      </c>
      <c r="N720" s="37">
        <v>0</v>
      </c>
      <c r="O720" s="37">
        <v>0</v>
      </c>
      <c r="P720" s="37">
        <v>0</v>
      </c>
      <c r="Q720" s="37">
        <v>0</v>
      </c>
      <c r="R720" s="37">
        <v>0</v>
      </c>
      <c r="S720" s="37">
        <v>0</v>
      </c>
      <c r="T720" s="22">
        <v>0</v>
      </c>
      <c r="U720" s="24">
        <v>1</v>
      </c>
      <c r="V720" s="76">
        <v>0</v>
      </c>
      <c r="W720" s="71">
        <f t="shared" si="33"/>
        <v>-0.40773805009632147</v>
      </c>
      <c r="X720" s="68">
        <f t="shared" si="34"/>
        <v>0.39945461811977878</v>
      </c>
      <c r="Y720" s="109">
        <f t="shared" si="35"/>
        <v>-0.50991706682850335</v>
      </c>
    </row>
    <row r="721" spans="2:25" x14ac:dyDescent="0.25">
      <c r="B721" s="26">
        <f>IF('Training Data'!A718="M",1,0)</f>
        <v>1</v>
      </c>
      <c r="C721" s="22">
        <f>IF('Training Data'!A718="F",1,0)</f>
        <v>0</v>
      </c>
      <c r="D721" s="26">
        <f>IF('Training Data'!$B718="H",1,0)</f>
        <v>0</v>
      </c>
      <c r="E721" s="22">
        <f>IF('Training Data'!$B718="A",1,0)</f>
        <v>1</v>
      </c>
      <c r="F721" s="37">
        <v>0</v>
      </c>
      <c r="G721" s="37">
        <v>0</v>
      </c>
      <c r="H721" s="37">
        <v>0</v>
      </c>
      <c r="I721" s="37">
        <v>0</v>
      </c>
      <c r="J721" s="37">
        <v>0</v>
      </c>
      <c r="K721" s="37">
        <v>0</v>
      </c>
      <c r="L721" s="37">
        <v>0</v>
      </c>
      <c r="M721" s="37">
        <v>0</v>
      </c>
      <c r="N721" s="37">
        <v>0</v>
      </c>
      <c r="O721" s="37">
        <v>0</v>
      </c>
      <c r="P721" s="37">
        <v>0</v>
      </c>
      <c r="Q721" s="37">
        <v>0</v>
      </c>
      <c r="R721" s="37">
        <v>0</v>
      </c>
      <c r="S721" s="37">
        <v>1</v>
      </c>
      <c r="T721" s="22">
        <v>0</v>
      </c>
      <c r="U721" s="24">
        <v>1</v>
      </c>
      <c r="V721" s="76">
        <v>0</v>
      </c>
      <c r="W721" s="71">
        <f t="shared" si="33"/>
        <v>-2.4090360605873617</v>
      </c>
      <c r="X721" s="68">
        <f t="shared" si="34"/>
        <v>8.2486241888492462E-2</v>
      </c>
      <c r="Y721" s="109">
        <f t="shared" si="35"/>
        <v>-8.6087703948936847E-2</v>
      </c>
    </row>
    <row r="722" spans="2:25" x14ac:dyDescent="0.25">
      <c r="B722" s="26">
        <f>IF('Training Data'!A719="M",1,0)</f>
        <v>0</v>
      </c>
      <c r="C722" s="22">
        <f>IF('Training Data'!A719="F",1,0)</f>
        <v>1</v>
      </c>
      <c r="D722" s="26">
        <f>IF('Training Data'!$B719="H",1,0)</f>
        <v>0</v>
      </c>
      <c r="E722" s="22">
        <f>IF('Training Data'!$B719="A",1,0)</f>
        <v>1</v>
      </c>
      <c r="F722" s="37">
        <v>0</v>
      </c>
      <c r="G722" s="37">
        <v>1</v>
      </c>
      <c r="H722" s="37">
        <v>1</v>
      </c>
      <c r="I722" s="37">
        <v>0</v>
      </c>
      <c r="J722" s="37">
        <v>0</v>
      </c>
      <c r="K722" s="37">
        <v>0</v>
      </c>
      <c r="L722" s="37">
        <v>0</v>
      </c>
      <c r="M722" s="37">
        <v>0</v>
      </c>
      <c r="N722" s="37">
        <v>0</v>
      </c>
      <c r="O722" s="37">
        <v>0</v>
      </c>
      <c r="P722" s="37">
        <v>0</v>
      </c>
      <c r="Q722" s="37">
        <v>0</v>
      </c>
      <c r="R722" s="37">
        <v>0</v>
      </c>
      <c r="S722" s="37">
        <v>0</v>
      </c>
      <c r="T722" s="22">
        <v>0</v>
      </c>
      <c r="U722" s="24">
        <v>1</v>
      </c>
      <c r="V722" s="76">
        <v>0</v>
      </c>
      <c r="W722" s="71">
        <f t="shared" si="33"/>
        <v>-4.8418402205256328</v>
      </c>
      <c r="X722" s="68">
        <f t="shared" si="34"/>
        <v>7.83071267784218E-3</v>
      </c>
      <c r="Y722" s="109">
        <f t="shared" si="35"/>
        <v>-7.8615337142552109E-3</v>
      </c>
    </row>
    <row r="723" spans="2:25" x14ac:dyDescent="0.25">
      <c r="B723" s="26">
        <f>IF('Training Data'!A720="M",1,0)</f>
        <v>0</v>
      </c>
      <c r="C723" s="22">
        <f>IF('Training Data'!A720="F",1,0)</f>
        <v>1</v>
      </c>
      <c r="D723" s="26">
        <f>IF('Training Data'!$B720="H",1,0)</f>
        <v>1</v>
      </c>
      <c r="E723" s="22">
        <f>IF('Training Data'!$B720="A",1,0)</f>
        <v>0</v>
      </c>
      <c r="F723" s="37">
        <v>0</v>
      </c>
      <c r="G723" s="37">
        <v>0</v>
      </c>
      <c r="H723" s="37">
        <v>0</v>
      </c>
      <c r="I723" s="37">
        <v>0</v>
      </c>
      <c r="J723" s="37">
        <v>0</v>
      </c>
      <c r="K723" s="37">
        <v>0</v>
      </c>
      <c r="L723" s="37">
        <v>0</v>
      </c>
      <c r="M723" s="37">
        <v>0</v>
      </c>
      <c r="N723" s="37">
        <v>0</v>
      </c>
      <c r="O723" s="37">
        <v>0</v>
      </c>
      <c r="P723" s="37">
        <v>1</v>
      </c>
      <c r="Q723" s="37">
        <v>0</v>
      </c>
      <c r="R723" s="37">
        <v>0</v>
      </c>
      <c r="S723" s="37">
        <v>1</v>
      </c>
      <c r="T723" s="22">
        <v>0</v>
      </c>
      <c r="U723" s="24">
        <v>1</v>
      </c>
      <c r="V723" s="76">
        <v>0</v>
      </c>
      <c r="W723" s="71">
        <f t="shared" si="33"/>
        <v>-3.6150248752512577</v>
      </c>
      <c r="X723" s="68">
        <f t="shared" si="34"/>
        <v>2.621076013931788E-2</v>
      </c>
      <c r="Y723" s="109">
        <f t="shared" si="35"/>
        <v>-2.6560384934467062E-2</v>
      </c>
    </row>
    <row r="724" spans="2:25" x14ac:dyDescent="0.25">
      <c r="B724" s="26">
        <f>IF('Training Data'!A721="M",1,0)</f>
        <v>0</v>
      </c>
      <c r="C724" s="22">
        <f>IF('Training Data'!A721="F",1,0)</f>
        <v>1</v>
      </c>
      <c r="D724" s="26">
        <f>IF('Training Data'!$B721="H",1,0)</f>
        <v>0</v>
      </c>
      <c r="E724" s="22">
        <f>IF('Training Data'!$B721="A",1,0)</f>
        <v>1</v>
      </c>
      <c r="F724" s="37">
        <v>0</v>
      </c>
      <c r="G724" s="37">
        <v>0</v>
      </c>
      <c r="H724" s="37">
        <v>1</v>
      </c>
      <c r="I724" s="37">
        <v>0</v>
      </c>
      <c r="J724" s="37">
        <v>0</v>
      </c>
      <c r="K724" s="37">
        <v>0</v>
      </c>
      <c r="L724" s="37">
        <v>0</v>
      </c>
      <c r="M724" s="37">
        <v>0</v>
      </c>
      <c r="N724" s="37">
        <v>0</v>
      </c>
      <c r="O724" s="37">
        <v>0</v>
      </c>
      <c r="P724" s="37">
        <v>0</v>
      </c>
      <c r="Q724" s="37">
        <v>0</v>
      </c>
      <c r="R724" s="37">
        <v>0</v>
      </c>
      <c r="S724" s="37">
        <v>1</v>
      </c>
      <c r="T724" s="22">
        <v>0</v>
      </c>
      <c r="U724" s="24">
        <v>1</v>
      </c>
      <c r="V724" s="76">
        <v>0</v>
      </c>
      <c r="W724" s="71">
        <f t="shared" si="33"/>
        <v>-4.1051653663309864</v>
      </c>
      <c r="X724" s="68">
        <f t="shared" si="34"/>
        <v>1.6219870427213179E-2</v>
      </c>
      <c r="Y724" s="109">
        <f t="shared" si="35"/>
        <v>-1.6352852453672202E-2</v>
      </c>
    </row>
    <row r="725" spans="2:25" x14ac:dyDescent="0.25">
      <c r="B725" s="26">
        <f>IF('Training Data'!A722="M",1,0)</f>
        <v>0</v>
      </c>
      <c r="C725" s="22">
        <f>IF('Training Data'!A722="F",1,0)</f>
        <v>0</v>
      </c>
      <c r="D725" s="26">
        <f>IF('Training Data'!$B722="H",1,0)</f>
        <v>1</v>
      </c>
      <c r="E725" s="22">
        <f>IF('Training Data'!$B722="A",1,0)</f>
        <v>0</v>
      </c>
      <c r="F725" s="37">
        <v>0</v>
      </c>
      <c r="G725" s="37">
        <v>0</v>
      </c>
      <c r="H725" s="37">
        <v>0</v>
      </c>
      <c r="I725" s="37">
        <v>0</v>
      </c>
      <c r="J725" s="37">
        <v>0</v>
      </c>
      <c r="K725" s="37">
        <v>0</v>
      </c>
      <c r="L725" s="37">
        <v>0</v>
      </c>
      <c r="M725" s="37">
        <v>0</v>
      </c>
      <c r="N725" s="37">
        <v>0</v>
      </c>
      <c r="O725" s="37">
        <v>0</v>
      </c>
      <c r="P725" s="37">
        <v>0</v>
      </c>
      <c r="Q725" s="37">
        <v>0</v>
      </c>
      <c r="R725" s="37">
        <v>0</v>
      </c>
      <c r="S725" s="37">
        <v>0</v>
      </c>
      <c r="T725" s="22">
        <v>0</v>
      </c>
      <c r="U725" s="24">
        <v>1</v>
      </c>
      <c r="V725" s="76">
        <v>0</v>
      </c>
      <c r="W725" s="71">
        <f t="shared" si="33"/>
        <v>-0.10294651852204484</v>
      </c>
      <c r="X725" s="68">
        <f t="shared" si="34"/>
        <v>0.47428607600906869</v>
      </c>
      <c r="Y725" s="109">
        <f t="shared" si="35"/>
        <v>-0.64299808493543897</v>
      </c>
    </row>
    <row r="726" spans="2:25" x14ac:dyDescent="0.25">
      <c r="B726" s="26">
        <f>IF('Training Data'!A723="M",1,0)</f>
        <v>0</v>
      </c>
      <c r="C726" s="22">
        <f>IF('Training Data'!A723="F",1,0)</f>
        <v>1</v>
      </c>
      <c r="D726" s="26">
        <f>IF('Training Data'!$B723="H",1,0)</f>
        <v>0</v>
      </c>
      <c r="E726" s="22">
        <f>IF('Training Data'!$B723="A",1,0)</f>
        <v>1</v>
      </c>
      <c r="F726" s="37">
        <v>0</v>
      </c>
      <c r="G726" s="37">
        <v>0</v>
      </c>
      <c r="H726" s="37">
        <v>0</v>
      </c>
      <c r="I726" s="37">
        <v>0</v>
      </c>
      <c r="J726" s="37">
        <v>1</v>
      </c>
      <c r="K726" s="37">
        <v>0</v>
      </c>
      <c r="L726" s="37">
        <v>0</v>
      </c>
      <c r="M726" s="37">
        <v>0</v>
      </c>
      <c r="N726" s="37">
        <v>0</v>
      </c>
      <c r="O726" s="37">
        <v>0</v>
      </c>
      <c r="P726" s="37">
        <v>0</v>
      </c>
      <c r="Q726" s="37">
        <v>0</v>
      </c>
      <c r="R726" s="37">
        <v>0</v>
      </c>
      <c r="S726" s="37">
        <v>0</v>
      </c>
      <c r="T726" s="22">
        <v>0</v>
      </c>
      <c r="U726" s="24">
        <v>1</v>
      </c>
      <c r="V726" s="76">
        <v>0</v>
      </c>
      <c r="W726" s="71">
        <f t="shared" si="33"/>
        <v>2.1149825581011616</v>
      </c>
      <c r="X726" s="68">
        <f t="shared" si="34"/>
        <v>0.89235089813400892</v>
      </c>
      <c r="Y726" s="109">
        <f t="shared" si="35"/>
        <v>-2.2288783983000098</v>
      </c>
    </row>
    <row r="727" spans="2:25" x14ac:dyDescent="0.25">
      <c r="B727" s="26">
        <f>IF('Training Data'!A724="M",1,0)</f>
        <v>1</v>
      </c>
      <c r="C727" s="22">
        <f>IF('Training Data'!A724="F",1,0)</f>
        <v>0</v>
      </c>
      <c r="D727" s="26">
        <f>IF('Training Data'!$B724="H",1,0)</f>
        <v>0</v>
      </c>
      <c r="E727" s="22">
        <f>IF('Training Data'!$B724="A",1,0)</f>
        <v>1</v>
      </c>
      <c r="F727" s="37">
        <v>0</v>
      </c>
      <c r="G727" s="37">
        <v>1</v>
      </c>
      <c r="H727" s="37">
        <v>1</v>
      </c>
      <c r="I727" s="37">
        <v>0</v>
      </c>
      <c r="J727" s="37">
        <v>0</v>
      </c>
      <c r="K727" s="37">
        <v>0</v>
      </c>
      <c r="L727" s="37">
        <v>0</v>
      </c>
      <c r="M727" s="37">
        <v>0</v>
      </c>
      <c r="N727" s="37">
        <v>0</v>
      </c>
      <c r="O727" s="37">
        <v>0</v>
      </c>
      <c r="P727" s="37">
        <v>0</v>
      </c>
      <c r="Q727" s="37">
        <v>0</v>
      </c>
      <c r="R727" s="37">
        <v>0</v>
      </c>
      <c r="S727" s="37">
        <v>0</v>
      </c>
      <c r="T727" s="22">
        <v>0</v>
      </c>
      <c r="U727" s="24">
        <v>1</v>
      </c>
      <c r="V727" s="76">
        <v>0</v>
      </c>
      <c r="W727" s="71">
        <f t="shared" si="33"/>
        <v>-5.2609780840103308</v>
      </c>
      <c r="X727" s="68">
        <f t="shared" si="34"/>
        <v>5.1634264097072885E-3</v>
      </c>
      <c r="Y727" s="109">
        <f t="shared" si="35"/>
        <v>-5.1768029616133518E-3</v>
      </c>
    </row>
    <row r="728" spans="2:25" x14ac:dyDescent="0.25">
      <c r="B728" s="26">
        <f>IF('Training Data'!A725="M",1,0)</f>
        <v>1</v>
      </c>
      <c r="C728" s="22">
        <f>IF('Training Data'!A725="F",1,0)</f>
        <v>0</v>
      </c>
      <c r="D728" s="26">
        <f>IF('Training Data'!$B725="H",1,0)</f>
        <v>0</v>
      </c>
      <c r="E728" s="22">
        <f>IF('Training Data'!$B725="A",1,0)</f>
        <v>1</v>
      </c>
      <c r="F728" s="37">
        <v>0</v>
      </c>
      <c r="G728" s="37">
        <v>1</v>
      </c>
      <c r="H728" s="37">
        <v>1</v>
      </c>
      <c r="I728" s="37">
        <v>0</v>
      </c>
      <c r="J728" s="37">
        <v>0</v>
      </c>
      <c r="K728" s="37">
        <v>0</v>
      </c>
      <c r="L728" s="37">
        <v>0</v>
      </c>
      <c r="M728" s="37">
        <v>0</v>
      </c>
      <c r="N728" s="37">
        <v>0</v>
      </c>
      <c r="O728" s="37">
        <v>0</v>
      </c>
      <c r="P728" s="37">
        <v>1</v>
      </c>
      <c r="Q728" s="37">
        <v>0</v>
      </c>
      <c r="R728" s="37">
        <v>0</v>
      </c>
      <c r="S728" s="37">
        <v>0</v>
      </c>
      <c r="T728" s="22">
        <v>0</v>
      </c>
      <c r="U728" s="24">
        <v>1</v>
      </c>
      <c r="V728" s="76">
        <v>0</v>
      </c>
      <c r="W728" s="71">
        <f t="shared" si="33"/>
        <v>-6.7154620743617013</v>
      </c>
      <c r="X728" s="68">
        <f t="shared" si="34"/>
        <v>1.2105586081374361E-3</v>
      </c>
      <c r="Y728" s="109">
        <f t="shared" si="35"/>
        <v>-1.2112919260853024E-3</v>
      </c>
    </row>
    <row r="729" spans="2:25" x14ac:dyDescent="0.25">
      <c r="B729" s="26">
        <f>IF('Training Data'!A726="M",1,0)</f>
        <v>1</v>
      </c>
      <c r="C729" s="22">
        <f>IF('Training Data'!A726="F",1,0)</f>
        <v>0</v>
      </c>
      <c r="D729" s="26">
        <f>IF('Training Data'!$B726="H",1,0)</f>
        <v>1</v>
      </c>
      <c r="E729" s="22">
        <f>IF('Training Data'!$B726="A",1,0)</f>
        <v>0</v>
      </c>
      <c r="F729" s="37">
        <v>0</v>
      </c>
      <c r="G729" s="37">
        <v>0</v>
      </c>
      <c r="H729" s="37">
        <v>0</v>
      </c>
      <c r="I729" s="37">
        <v>0</v>
      </c>
      <c r="J729" s="37">
        <v>0</v>
      </c>
      <c r="K729" s="37">
        <v>0</v>
      </c>
      <c r="L729" s="37">
        <v>0</v>
      </c>
      <c r="M729" s="37">
        <v>0</v>
      </c>
      <c r="N729" s="37">
        <v>0</v>
      </c>
      <c r="O729" s="37">
        <v>0</v>
      </c>
      <c r="P729" s="37">
        <v>0</v>
      </c>
      <c r="Q729" s="37">
        <v>0</v>
      </c>
      <c r="R729" s="37">
        <v>0</v>
      </c>
      <c r="S729" s="37">
        <v>0</v>
      </c>
      <c r="T729" s="22">
        <v>0</v>
      </c>
      <c r="U729" s="24">
        <v>1</v>
      </c>
      <c r="V729" s="76">
        <v>0</v>
      </c>
      <c r="W729" s="71">
        <f t="shared" si="33"/>
        <v>-0.99751860137824089</v>
      </c>
      <c r="X729" s="68">
        <f t="shared" si="34"/>
        <v>0.26942957358099334</v>
      </c>
      <c r="Y729" s="109">
        <f t="shared" si="35"/>
        <v>-0.3139296439250287</v>
      </c>
    </row>
    <row r="730" spans="2:25" x14ac:dyDescent="0.25">
      <c r="B730" s="26">
        <f>IF('Training Data'!A727="M",1,0)</f>
        <v>1</v>
      </c>
      <c r="C730" s="22">
        <f>IF('Training Data'!A727="F",1,0)</f>
        <v>0</v>
      </c>
      <c r="D730" s="26">
        <f>IF('Training Data'!$B727="H",1,0)</f>
        <v>0</v>
      </c>
      <c r="E730" s="22">
        <f>IF('Training Data'!$B727="A",1,0)</f>
        <v>1</v>
      </c>
      <c r="F730" s="37">
        <v>0</v>
      </c>
      <c r="G730" s="37">
        <v>1</v>
      </c>
      <c r="H730" s="37">
        <v>0</v>
      </c>
      <c r="I730" s="37">
        <v>0</v>
      </c>
      <c r="J730" s="37">
        <v>0</v>
      </c>
      <c r="K730" s="37">
        <v>0</v>
      </c>
      <c r="L730" s="37">
        <v>0</v>
      </c>
      <c r="M730" s="37">
        <v>0</v>
      </c>
      <c r="N730" s="37">
        <v>0</v>
      </c>
      <c r="O730" s="37">
        <v>0</v>
      </c>
      <c r="P730" s="37">
        <v>0</v>
      </c>
      <c r="Q730" s="37">
        <v>0</v>
      </c>
      <c r="R730" s="37">
        <v>0</v>
      </c>
      <c r="S730" s="37">
        <v>1</v>
      </c>
      <c r="T730" s="22">
        <v>0</v>
      </c>
      <c r="U730" s="24">
        <v>1</v>
      </c>
      <c r="V730" s="76">
        <v>0</v>
      </c>
      <c r="W730" s="71">
        <f t="shared" si="33"/>
        <v>-4.7278710617883508</v>
      </c>
      <c r="X730" s="68">
        <f t="shared" si="34"/>
        <v>8.7677290314727516E-3</v>
      </c>
      <c r="Y730" s="109">
        <f t="shared" si="35"/>
        <v>-8.8063917228862892E-3</v>
      </c>
    </row>
    <row r="731" spans="2:25" x14ac:dyDescent="0.25">
      <c r="B731" s="26">
        <f>IF('Training Data'!A728="M",1,0)</f>
        <v>0</v>
      </c>
      <c r="C731" s="22">
        <f>IF('Training Data'!A728="F",1,0)</f>
        <v>1</v>
      </c>
      <c r="D731" s="26">
        <f>IF('Training Data'!$B728="H",1,0)</f>
        <v>0</v>
      </c>
      <c r="E731" s="22">
        <f>IF('Training Data'!$B728="A",1,0)</f>
        <v>1</v>
      </c>
      <c r="F731" s="37">
        <v>0</v>
      </c>
      <c r="G731" s="37">
        <v>0</v>
      </c>
      <c r="H731" s="37">
        <v>0</v>
      </c>
      <c r="I731" s="37">
        <v>0</v>
      </c>
      <c r="J731" s="37">
        <v>0</v>
      </c>
      <c r="K731" s="37">
        <v>0</v>
      </c>
      <c r="L731" s="37">
        <v>0</v>
      </c>
      <c r="M731" s="37">
        <v>0</v>
      </c>
      <c r="N731" s="37">
        <v>0</v>
      </c>
      <c r="O731" s="37">
        <v>0</v>
      </c>
      <c r="P731" s="37">
        <v>0</v>
      </c>
      <c r="Q731" s="37">
        <v>0</v>
      </c>
      <c r="R731" s="37">
        <v>0</v>
      </c>
      <c r="S731" s="37">
        <v>0</v>
      </c>
      <c r="T731" s="22">
        <v>0</v>
      </c>
      <c r="U731" s="24">
        <v>1</v>
      </c>
      <c r="V731" s="76">
        <v>0</v>
      </c>
      <c r="W731" s="71">
        <f t="shared" si="33"/>
        <v>-0.40773805009632147</v>
      </c>
      <c r="X731" s="68">
        <f t="shared" si="34"/>
        <v>0.39945461811977878</v>
      </c>
      <c r="Y731" s="109">
        <f t="shared" si="35"/>
        <v>-0.50991706682850335</v>
      </c>
    </row>
    <row r="732" spans="2:25" x14ac:dyDescent="0.25">
      <c r="B732" s="26">
        <f>IF('Training Data'!A729="M",1,0)</f>
        <v>0</v>
      </c>
      <c r="C732" s="22">
        <f>IF('Training Data'!A729="F",1,0)</f>
        <v>1</v>
      </c>
      <c r="D732" s="26">
        <f>IF('Training Data'!$B729="H",1,0)</f>
        <v>0</v>
      </c>
      <c r="E732" s="22">
        <f>IF('Training Data'!$B729="A",1,0)</f>
        <v>0</v>
      </c>
      <c r="F732" s="37">
        <v>0</v>
      </c>
      <c r="G732" s="37">
        <v>1</v>
      </c>
      <c r="H732" s="37">
        <v>0</v>
      </c>
      <c r="I732" s="37">
        <v>0</v>
      </c>
      <c r="J732" s="37">
        <v>0</v>
      </c>
      <c r="K732" s="37">
        <v>0</v>
      </c>
      <c r="L732" s="37">
        <v>0</v>
      </c>
      <c r="M732" s="37">
        <v>0</v>
      </c>
      <c r="N732" s="37">
        <v>0</v>
      </c>
      <c r="O732" s="37">
        <v>0</v>
      </c>
      <c r="P732" s="37">
        <v>0</v>
      </c>
      <c r="Q732" s="37">
        <v>0</v>
      </c>
      <c r="R732" s="37">
        <v>0</v>
      </c>
      <c r="S732" s="37">
        <v>0</v>
      </c>
      <c r="T732" s="22">
        <v>0</v>
      </c>
      <c r="U732" s="24">
        <v>1</v>
      </c>
      <c r="V732" s="76">
        <v>0</v>
      </c>
      <c r="W732" s="71">
        <f t="shared" si="33"/>
        <v>-2.2565136149643337</v>
      </c>
      <c r="X732" s="68">
        <f t="shared" si="34"/>
        <v>9.4789092836461683E-2</v>
      </c>
      <c r="Y732" s="109">
        <f t="shared" si="35"/>
        <v>-9.9587315843803995E-2</v>
      </c>
    </row>
    <row r="733" spans="2:25" x14ac:dyDescent="0.25">
      <c r="B733" s="26">
        <f>IF('Training Data'!A730="M",1,0)</f>
        <v>0</v>
      </c>
      <c r="C733" s="22">
        <f>IF('Training Data'!A730="F",1,0)</f>
        <v>1</v>
      </c>
      <c r="D733" s="26">
        <f>IF('Training Data'!$B730="H",1,0)</f>
        <v>1</v>
      </c>
      <c r="E733" s="22">
        <f>IF('Training Data'!$B730="A",1,0)</f>
        <v>0</v>
      </c>
      <c r="F733" s="37">
        <v>0</v>
      </c>
      <c r="G733" s="37">
        <v>0</v>
      </c>
      <c r="H733" s="37">
        <v>0</v>
      </c>
      <c r="I733" s="37">
        <v>0</v>
      </c>
      <c r="J733" s="37">
        <v>0</v>
      </c>
      <c r="K733" s="37">
        <v>0</v>
      </c>
      <c r="L733" s="37">
        <v>0</v>
      </c>
      <c r="M733" s="37">
        <v>0</v>
      </c>
      <c r="N733" s="37">
        <v>0</v>
      </c>
      <c r="O733" s="37">
        <v>0</v>
      </c>
      <c r="P733" s="37">
        <v>1</v>
      </c>
      <c r="Q733" s="37">
        <v>0</v>
      </c>
      <c r="R733" s="37">
        <v>0</v>
      </c>
      <c r="S733" s="37">
        <v>0</v>
      </c>
      <c r="T733" s="22">
        <v>0</v>
      </c>
      <c r="U733" s="24">
        <v>1</v>
      </c>
      <c r="V733" s="76">
        <v>0</v>
      </c>
      <c r="W733" s="71">
        <f t="shared" si="33"/>
        <v>-2.032864728244915</v>
      </c>
      <c r="X733" s="68">
        <f t="shared" si="34"/>
        <v>0.11579528889889165</v>
      </c>
      <c r="Y733" s="109">
        <f t="shared" si="35"/>
        <v>-0.1230666695097434</v>
      </c>
    </row>
    <row r="734" spans="2:25" x14ac:dyDescent="0.25">
      <c r="B734" s="26">
        <f>IF('Training Data'!A731="M",1,0)</f>
        <v>1</v>
      </c>
      <c r="C734" s="22">
        <f>IF('Training Data'!A731="F",1,0)</f>
        <v>0</v>
      </c>
      <c r="D734" s="26">
        <f>IF('Training Data'!$B731="H",1,0)</f>
        <v>0</v>
      </c>
      <c r="E734" s="22">
        <f>IF('Training Data'!$B731="A",1,0)</f>
        <v>1</v>
      </c>
      <c r="F734" s="37">
        <v>0</v>
      </c>
      <c r="G734" s="37">
        <v>1</v>
      </c>
      <c r="H734" s="37">
        <v>1</v>
      </c>
      <c r="I734" s="37">
        <v>0</v>
      </c>
      <c r="J734" s="37">
        <v>0</v>
      </c>
      <c r="K734" s="37">
        <v>0</v>
      </c>
      <c r="L734" s="37">
        <v>0</v>
      </c>
      <c r="M734" s="37">
        <v>0</v>
      </c>
      <c r="N734" s="37">
        <v>0</v>
      </c>
      <c r="O734" s="37">
        <v>0</v>
      </c>
      <c r="P734" s="37">
        <v>0</v>
      </c>
      <c r="Q734" s="37">
        <v>0</v>
      </c>
      <c r="R734" s="37">
        <v>0</v>
      </c>
      <c r="S734" s="37">
        <v>0</v>
      </c>
      <c r="T734" s="22">
        <v>0</v>
      </c>
      <c r="U734" s="24">
        <v>1</v>
      </c>
      <c r="V734" s="76">
        <v>0</v>
      </c>
      <c r="W734" s="71">
        <f t="shared" si="33"/>
        <v>-5.2609780840103308</v>
      </c>
      <c r="X734" s="68">
        <f t="shared" si="34"/>
        <v>5.1634264097072885E-3</v>
      </c>
      <c r="Y734" s="109">
        <f t="shared" si="35"/>
        <v>-5.1768029616133518E-3</v>
      </c>
    </row>
    <row r="735" spans="2:25" x14ac:dyDescent="0.25">
      <c r="B735" s="26">
        <f>IF('Training Data'!A732="M",1,0)</f>
        <v>1</v>
      </c>
      <c r="C735" s="22">
        <f>IF('Training Data'!A732="F",1,0)</f>
        <v>0</v>
      </c>
      <c r="D735" s="26">
        <f>IF('Training Data'!$B732="H",1,0)</f>
        <v>0</v>
      </c>
      <c r="E735" s="22">
        <f>IF('Training Data'!$B732="A",1,0)</f>
        <v>1</v>
      </c>
      <c r="F735" s="37">
        <v>0</v>
      </c>
      <c r="G735" s="37">
        <v>1</v>
      </c>
      <c r="H735" s="37">
        <v>0</v>
      </c>
      <c r="I735" s="37">
        <v>0</v>
      </c>
      <c r="J735" s="37">
        <v>0</v>
      </c>
      <c r="K735" s="37">
        <v>0</v>
      </c>
      <c r="L735" s="37">
        <v>0</v>
      </c>
      <c r="M735" s="37">
        <v>0</v>
      </c>
      <c r="N735" s="37">
        <v>0</v>
      </c>
      <c r="O735" s="37">
        <v>0</v>
      </c>
      <c r="P735" s="37">
        <v>0</v>
      </c>
      <c r="Q735" s="37">
        <v>0</v>
      </c>
      <c r="R735" s="37">
        <v>0</v>
      </c>
      <c r="S735" s="37">
        <v>0</v>
      </c>
      <c r="T735" s="22">
        <v>0</v>
      </c>
      <c r="U735" s="24">
        <v>1</v>
      </c>
      <c r="V735" s="76">
        <v>0</v>
      </c>
      <c r="W735" s="71">
        <f t="shared" si="33"/>
        <v>-3.1457109147820086</v>
      </c>
      <c r="X735" s="68">
        <f t="shared" si="34"/>
        <v>4.1260613145541684E-2</v>
      </c>
      <c r="Y735" s="109">
        <f t="shared" si="35"/>
        <v>-4.2135996135648557E-2</v>
      </c>
    </row>
    <row r="736" spans="2:25" x14ac:dyDescent="0.25">
      <c r="B736" s="26">
        <f>IF('Training Data'!A733="M",1,0)</f>
        <v>0</v>
      </c>
      <c r="C736" s="22">
        <f>IF('Training Data'!A733="F",1,0)</f>
        <v>1</v>
      </c>
      <c r="D736" s="26">
        <f>IF('Training Data'!$B733="H",1,0)</f>
        <v>1</v>
      </c>
      <c r="E736" s="22">
        <f>IF('Training Data'!$B733="A",1,0)</f>
        <v>0</v>
      </c>
      <c r="F736" s="37">
        <v>0</v>
      </c>
      <c r="G736" s="37">
        <v>1</v>
      </c>
      <c r="H736" s="37">
        <v>1</v>
      </c>
      <c r="I736" s="37">
        <v>0</v>
      </c>
      <c r="J736" s="37">
        <v>0</v>
      </c>
      <c r="K736" s="37">
        <v>0</v>
      </c>
      <c r="L736" s="37">
        <v>0</v>
      </c>
      <c r="M736" s="37">
        <v>0</v>
      </c>
      <c r="N736" s="37">
        <v>0</v>
      </c>
      <c r="O736" s="37">
        <v>0</v>
      </c>
      <c r="P736" s="37">
        <v>0</v>
      </c>
      <c r="Q736" s="37">
        <v>0</v>
      </c>
      <c r="R736" s="37">
        <v>0</v>
      </c>
      <c r="S736" s="37">
        <v>0</v>
      </c>
      <c r="T736" s="22">
        <v>0</v>
      </c>
      <c r="U736" s="24">
        <v>1</v>
      </c>
      <c r="V736" s="76">
        <v>0</v>
      </c>
      <c r="W736" s="71">
        <f t="shared" si="33"/>
        <v>-5.0124829083228555</v>
      </c>
      <c r="X736" s="68">
        <f t="shared" si="34"/>
        <v>6.6103728059920481E-3</v>
      </c>
      <c r="Y736" s="109">
        <f t="shared" si="35"/>
        <v>-6.6323180847550831E-3</v>
      </c>
    </row>
    <row r="737" spans="2:25" x14ac:dyDescent="0.25">
      <c r="B737" s="26">
        <f>IF('Training Data'!A734="M",1,0)</f>
        <v>0</v>
      </c>
      <c r="C737" s="22">
        <f>IF('Training Data'!A734="F",1,0)</f>
        <v>1</v>
      </c>
      <c r="D737" s="26">
        <f>IF('Training Data'!$B734="H",1,0)</f>
        <v>1</v>
      </c>
      <c r="E737" s="22">
        <f>IF('Training Data'!$B734="A",1,0)</f>
        <v>0</v>
      </c>
      <c r="F737" s="37">
        <v>0</v>
      </c>
      <c r="G737" s="37">
        <v>0</v>
      </c>
      <c r="H737" s="37">
        <v>1</v>
      </c>
      <c r="I737" s="37">
        <v>0</v>
      </c>
      <c r="J737" s="37">
        <v>0</v>
      </c>
      <c r="K737" s="37">
        <v>0</v>
      </c>
      <c r="L737" s="37">
        <v>0</v>
      </c>
      <c r="M737" s="37">
        <v>0</v>
      </c>
      <c r="N737" s="37">
        <v>0</v>
      </c>
      <c r="O737" s="37">
        <v>0</v>
      </c>
      <c r="P737" s="37">
        <v>0</v>
      </c>
      <c r="Q737" s="37">
        <v>0</v>
      </c>
      <c r="R737" s="37">
        <v>0</v>
      </c>
      <c r="S737" s="37">
        <v>0</v>
      </c>
      <c r="T737" s="22">
        <v>0</v>
      </c>
      <c r="U737" s="24">
        <v>1</v>
      </c>
      <c r="V737" s="76">
        <v>0</v>
      </c>
      <c r="W737" s="71">
        <f t="shared" si="33"/>
        <v>-2.6936479071218651</v>
      </c>
      <c r="X737" s="68">
        <f t="shared" si="34"/>
        <v>6.334922067630501E-2</v>
      </c>
      <c r="Y737" s="109">
        <f t="shared" si="35"/>
        <v>-6.5444767042430782E-2</v>
      </c>
    </row>
    <row r="738" spans="2:25" x14ac:dyDescent="0.25">
      <c r="B738" s="26">
        <f>IF('Training Data'!A735="M",1,0)</f>
        <v>0</v>
      </c>
      <c r="C738" s="22">
        <f>IF('Training Data'!A735="F",1,0)</f>
        <v>1</v>
      </c>
      <c r="D738" s="26">
        <f>IF('Training Data'!$B735="H",1,0)</f>
        <v>0</v>
      </c>
      <c r="E738" s="22">
        <f>IF('Training Data'!$B735="A",1,0)</f>
        <v>1</v>
      </c>
      <c r="F738" s="37">
        <v>0</v>
      </c>
      <c r="G738" s="37">
        <v>0</v>
      </c>
      <c r="H738" s="37">
        <v>1</v>
      </c>
      <c r="I738" s="37">
        <v>0</v>
      </c>
      <c r="J738" s="37">
        <v>0</v>
      </c>
      <c r="K738" s="37">
        <v>0</v>
      </c>
      <c r="L738" s="37">
        <v>0</v>
      </c>
      <c r="M738" s="37">
        <v>0</v>
      </c>
      <c r="N738" s="37">
        <v>0</v>
      </c>
      <c r="O738" s="37">
        <v>0</v>
      </c>
      <c r="P738" s="37">
        <v>0</v>
      </c>
      <c r="Q738" s="37">
        <v>0</v>
      </c>
      <c r="R738" s="37">
        <v>0</v>
      </c>
      <c r="S738" s="37">
        <v>0</v>
      </c>
      <c r="T738" s="22">
        <v>0</v>
      </c>
      <c r="U738" s="24">
        <v>1</v>
      </c>
      <c r="V738" s="76">
        <v>0</v>
      </c>
      <c r="W738" s="71">
        <f t="shared" si="33"/>
        <v>-2.5230052193246428</v>
      </c>
      <c r="X738" s="68">
        <f t="shared" si="34"/>
        <v>7.4261082721284066E-2</v>
      </c>
      <c r="Y738" s="109">
        <f t="shared" si="35"/>
        <v>-7.71630308736687E-2</v>
      </c>
    </row>
    <row r="739" spans="2:25" x14ac:dyDescent="0.25">
      <c r="B739" s="26">
        <f>IF('Training Data'!A736="M",1,0)</f>
        <v>0</v>
      </c>
      <c r="C739" s="22">
        <f>IF('Training Data'!A736="F",1,0)</f>
        <v>1</v>
      </c>
      <c r="D739" s="26">
        <f>IF('Training Data'!$B736="H",1,0)</f>
        <v>1</v>
      </c>
      <c r="E739" s="22">
        <f>IF('Training Data'!$B736="A",1,0)</f>
        <v>0</v>
      </c>
      <c r="F739" s="37">
        <v>0</v>
      </c>
      <c r="G739" s="37">
        <v>0</v>
      </c>
      <c r="H739" s="37">
        <v>0</v>
      </c>
      <c r="I739" s="37">
        <v>0</v>
      </c>
      <c r="J739" s="37">
        <v>0</v>
      </c>
      <c r="K739" s="37">
        <v>0</v>
      </c>
      <c r="L739" s="37">
        <v>0</v>
      </c>
      <c r="M739" s="37">
        <v>0</v>
      </c>
      <c r="N739" s="37">
        <v>0</v>
      </c>
      <c r="O739" s="37">
        <v>0</v>
      </c>
      <c r="P739" s="37">
        <v>0</v>
      </c>
      <c r="Q739" s="37">
        <v>0</v>
      </c>
      <c r="R739" s="37">
        <v>0</v>
      </c>
      <c r="S739" s="37">
        <v>0</v>
      </c>
      <c r="T739" s="22">
        <v>0</v>
      </c>
      <c r="U739" s="24">
        <v>1</v>
      </c>
      <c r="V739" s="76">
        <v>0</v>
      </c>
      <c r="W739" s="71">
        <f t="shared" si="33"/>
        <v>-0.57838073789354372</v>
      </c>
      <c r="X739" s="68">
        <f t="shared" si="34"/>
        <v>0.35930527090202441</v>
      </c>
      <c r="Y739" s="109">
        <f t="shared" si="35"/>
        <v>-0.44520217715736682</v>
      </c>
    </row>
    <row r="740" spans="2:25" x14ac:dyDescent="0.25">
      <c r="B740" s="26">
        <f>IF('Training Data'!A737="M",1,0)</f>
        <v>0</v>
      </c>
      <c r="C740" s="22">
        <f>IF('Training Data'!A737="F",1,0)</f>
        <v>1</v>
      </c>
      <c r="D740" s="26">
        <f>IF('Training Data'!$B737="H",1,0)</f>
        <v>1</v>
      </c>
      <c r="E740" s="22">
        <f>IF('Training Data'!$B737="A",1,0)</f>
        <v>0</v>
      </c>
      <c r="F740" s="37">
        <v>0</v>
      </c>
      <c r="G740" s="37">
        <v>0</v>
      </c>
      <c r="H740" s="37">
        <v>0</v>
      </c>
      <c r="I740" s="37">
        <v>0</v>
      </c>
      <c r="J740" s="37">
        <v>0</v>
      </c>
      <c r="K740" s="37">
        <v>0</v>
      </c>
      <c r="L740" s="37">
        <v>0</v>
      </c>
      <c r="M740" s="37">
        <v>0</v>
      </c>
      <c r="N740" s="37">
        <v>0</v>
      </c>
      <c r="O740" s="37">
        <v>0</v>
      </c>
      <c r="P740" s="37">
        <v>0</v>
      </c>
      <c r="Q740" s="37">
        <v>0</v>
      </c>
      <c r="R740" s="37">
        <v>0</v>
      </c>
      <c r="S740" s="37">
        <v>0</v>
      </c>
      <c r="T740" s="22">
        <v>0</v>
      </c>
      <c r="U740" s="24">
        <v>1</v>
      </c>
      <c r="V740" s="76">
        <v>0</v>
      </c>
      <c r="W740" s="71">
        <f t="shared" si="33"/>
        <v>-0.57838073789354372</v>
      </c>
      <c r="X740" s="68">
        <f t="shared" si="34"/>
        <v>0.35930527090202441</v>
      </c>
      <c r="Y740" s="109">
        <f t="shared" si="35"/>
        <v>-0.44520217715736682</v>
      </c>
    </row>
    <row r="741" spans="2:25" x14ac:dyDescent="0.25">
      <c r="B741" s="26">
        <f>IF('Training Data'!A738="M",1,0)</f>
        <v>0</v>
      </c>
      <c r="C741" s="22">
        <f>IF('Training Data'!A738="F",1,0)</f>
        <v>0</v>
      </c>
      <c r="D741" s="26">
        <f>IF('Training Data'!$B738="H",1,0)</f>
        <v>0</v>
      </c>
      <c r="E741" s="22">
        <f>IF('Training Data'!$B738="A",1,0)</f>
        <v>1</v>
      </c>
      <c r="F741" s="37">
        <v>0</v>
      </c>
      <c r="G741" s="37">
        <v>0</v>
      </c>
      <c r="H741" s="37">
        <v>1</v>
      </c>
      <c r="I741" s="37">
        <v>0</v>
      </c>
      <c r="J741" s="37">
        <v>0</v>
      </c>
      <c r="K741" s="37">
        <v>0</v>
      </c>
      <c r="L741" s="37">
        <v>0</v>
      </c>
      <c r="M741" s="37">
        <v>0</v>
      </c>
      <c r="N741" s="37">
        <v>0</v>
      </c>
      <c r="O741" s="37">
        <v>0</v>
      </c>
      <c r="P741" s="37">
        <v>0</v>
      </c>
      <c r="Q741" s="37">
        <v>0</v>
      </c>
      <c r="R741" s="37">
        <v>0</v>
      </c>
      <c r="S741" s="37">
        <v>0</v>
      </c>
      <c r="T741" s="22">
        <v>0</v>
      </c>
      <c r="U741" s="24">
        <v>1</v>
      </c>
      <c r="V741" s="76">
        <v>0</v>
      </c>
      <c r="W741" s="71">
        <f t="shared" si="33"/>
        <v>-2.0475709999531442</v>
      </c>
      <c r="X741" s="68">
        <f t="shared" si="34"/>
        <v>0.11429804840258834</v>
      </c>
      <c r="Y741" s="109">
        <f t="shared" si="35"/>
        <v>-0.12137478271705533</v>
      </c>
    </row>
    <row r="742" spans="2:25" x14ac:dyDescent="0.25">
      <c r="B742" s="26">
        <f>IF('Training Data'!A739="M",1,0)</f>
        <v>1</v>
      </c>
      <c r="C742" s="22">
        <f>IF('Training Data'!A739="F",1,0)</f>
        <v>0</v>
      </c>
      <c r="D742" s="26">
        <f>IF('Training Data'!$B739="H",1,0)</f>
        <v>0</v>
      </c>
      <c r="E742" s="22">
        <f>IF('Training Data'!$B739="A",1,0)</f>
        <v>1</v>
      </c>
      <c r="F742" s="37">
        <v>0</v>
      </c>
      <c r="G742" s="37">
        <v>0</v>
      </c>
      <c r="H742" s="37">
        <v>1</v>
      </c>
      <c r="I742" s="37">
        <v>0</v>
      </c>
      <c r="J742" s="37">
        <v>0</v>
      </c>
      <c r="K742" s="37">
        <v>0</v>
      </c>
      <c r="L742" s="37">
        <v>0</v>
      </c>
      <c r="M742" s="37">
        <v>0</v>
      </c>
      <c r="N742" s="37">
        <v>0</v>
      </c>
      <c r="O742" s="37">
        <v>0</v>
      </c>
      <c r="P742" s="37">
        <v>0</v>
      </c>
      <c r="Q742" s="37">
        <v>0</v>
      </c>
      <c r="R742" s="37">
        <v>0</v>
      </c>
      <c r="S742" s="37">
        <v>0</v>
      </c>
      <c r="T742" s="22">
        <v>0</v>
      </c>
      <c r="U742" s="24">
        <v>1</v>
      </c>
      <c r="V742" s="76">
        <v>0</v>
      </c>
      <c r="W742" s="71">
        <f t="shared" si="33"/>
        <v>-2.94214308280934</v>
      </c>
      <c r="X742" s="68">
        <f t="shared" si="34"/>
        <v>5.0109167816105131E-2</v>
      </c>
      <c r="Y742" s="109">
        <f t="shared" si="35"/>
        <v>-5.1408214481248486E-2</v>
      </c>
    </row>
    <row r="743" spans="2:25" x14ac:dyDescent="0.25">
      <c r="B743" s="26">
        <f>IF('Training Data'!A740="M",1,0)</f>
        <v>1</v>
      </c>
      <c r="C743" s="22">
        <f>IF('Training Data'!A740="F",1,0)</f>
        <v>0</v>
      </c>
      <c r="D743" s="26">
        <f>IF('Training Data'!$B740="H",1,0)</f>
        <v>0</v>
      </c>
      <c r="E743" s="22">
        <f>IF('Training Data'!$B740="A",1,0)</f>
        <v>1</v>
      </c>
      <c r="F743" s="37">
        <v>0</v>
      </c>
      <c r="G743" s="37">
        <v>1</v>
      </c>
      <c r="H743" s="37">
        <v>0</v>
      </c>
      <c r="I743" s="37">
        <v>0</v>
      </c>
      <c r="J743" s="37">
        <v>1</v>
      </c>
      <c r="K743" s="37">
        <v>0</v>
      </c>
      <c r="L743" s="37">
        <v>0</v>
      </c>
      <c r="M743" s="37">
        <v>0</v>
      </c>
      <c r="N743" s="37">
        <v>0</v>
      </c>
      <c r="O743" s="37">
        <v>0</v>
      </c>
      <c r="P743" s="37">
        <v>0</v>
      </c>
      <c r="Q743" s="37">
        <v>0</v>
      </c>
      <c r="R743" s="37">
        <v>0</v>
      </c>
      <c r="S743" s="37">
        <v>0</v>
      </c>
      <c r="T743" s="22">
        <v>0</v>
      </c>
      <c r="U743" s="24">
        <v>1</v>
      </c>
      <c r="V743" s="76">
        <v>0</v>
      </c>
      <c r="W743" s="71">
        <f t="shared" si="33"/>
        <v>-0.62299030658452548</v>
      </c>
      <c r="X743" s="68">
        <f t="shared" si="34"/>
        <v>0.34910165874828875</v>
      </c>
      <c r="Y743" s="109">
        <f t="shared" si="35"/>
        <v>-0.42940180679894407</v>
      </c>
    </row>
    <row r="744" spans="2:25" x14ac:dyDescent="0.25">
      <c r="B744" s="26">
        <f>IF('Training Data'!A741="M",1,0)</f>
        <v>1</v>
      </c>
      <c r="C744" s="22">
        <f>IF('Training Data'!A741="F",1,0)</f>
        <v>0</v>
      </c>
      <c r="D744" s="26">
        <f>IF('Training Data'!$B741="H",1,0)</f>
        <v>0</v>
      </c>
      <c r="E744" s="22">
        <f>IF('Training Data'!$B741="A",1,0)</f>
        <v>1</v>
      </c>
      <c r="F744" s="37">
        <v>0</v>
      </c>
      <c r="G744" s="37">
        <v>0</v>
      </c>
      <c r="H744" s="37">
        <v>1</v>
      </c>
      <c r="I744" s="37">
        <v>0</v>
      </c>
      <c r="J744" s="37">
        <v>0</v>
      </c>
      <c r="K744" s="37">
        <v>0</v>
      </c>
      <c r="L744" s="37">
        <v>0</v>
      </c>
      <c r="M744" s="37">
        <v>0</v>
      </c>
      <c r="N744" s="37">
        <v>0</v>
      </c>
      <c r="O744" s="37">
        <v>0</v>
      </c>
      <c r="P744" s="37">
        <v>1</v>
      </c>
      <c r="Q744" s="37">
        <v>0</v>
      </c>
      <c r="R744" s="37">
        <v>0</v>
      </c>
      <c r="S744" s="37">
        <v>1</v>
      </c>
      <c r="T744" s="22">
        <v>0</v>
      </c>
      <c r="U744" s="24">
        <v>1</v>
      </c>
      <c r="V744" s="76">
        <v>0</v>
      </c>
      <c r="W744" s="71">
        <f t="shared" si="33"/>
        <v>-5.9787872201670549</v>
      </c>
      <c r="X744" s="68">
        <f t="shared" si="34"/>
        <v>2.5255007593502398E-3</v>
      </c>
      <c r="Y744" s="109">
        <f t="shared" si="35"/>
        <v>-2.5286952159280793E-3</v>
      </c>
    </row>
    <row r="745" spans="2:25" x14ac:dyDescent="0.25">
      <c r="B745" s="26">
        <f>IF('Training Data'!A742="M",1,0)</f>
        <v>0</v>
      </c>
      <c r="C745" s="22">
        <f>IF('Training Data'!A742="F",1,0)</f>
        <v>1</v>
      </c>
      <c r="D745" s="26">
        <f>IF('Training Data'!$B742="H",1,0)</f>
        <v>1</v>
      </c>
      <c r="E745" s="22">
        <f>IF('Training Data'!$B742="A",1,0)</f>
        <v>0</v>
      </c>
      <c r="F745" s="37">
        <v>0</v>
      </c>
      <c r="G745" s="37">
        <v>0</v>
      </c>
      <c r="H745" s="37">
        <v>0</v>
      </c>
      <c r="I745" s="37">
        <v>0</v>
      </c>
      <c r="J745" s="37">
        <v>0</v>
      </c>
      <c r="K745" s="37">
        <v>0</v>
      </c>
      <c r="L745" s="37">
        <v>0</v>
      </c>
      <c r="M745" s="37">
        <v>0</v>
      </c>
      <c r="N745" s="37">
        <v>0</v>
      </c>
      <c r="O745" s="37">
        <v>0</v>
      </c>
      <c r="P745" s="37">
        <v>1</v>
      </c>
      <c r="Q745" s="37">
        <v>0</v>
      </c>
      <c r="R745" s="37">
        <v>0</v>
      </c>
      <c r="S745" s="37">
        <v>0</v>
      </c>
      <c r="T745" s="22">
        <v>0</v>
      </c>
      <c r="U745" s="24">
        <v>1</v>
      </c>
      <c r="V745" s="76">
        <v>0</v>
      </c>
      <c r="W745" s="71">
        <f t="shared" si="33"/>
        <v>-2.032864728244915</v>
      </c>
      <c r="X745" s="68">
        <f t="shared" si="34"/>
        <v>0.11579528889889165</v>
      </c>
      <c r="Y745" s="109">
        <f t="shared" si="35"/>
        <v>-0.1230666695097434</v>
      </c>
    </row>
    <row r="746" spans="2:25" x14ac:dyDescent="0.25">
      <c r="B746" s="26">
        <f>IF('Training Data'!A743="M",1,0)</f>
        <v>1</v>
      </c>
      <c r="C746" s="22">
        <f>IF('Training Data'!A743="F",1,0)</f>
        <v>0</v>
      </c>
      <c r="D746" s="26">
        <f>IF('Training Data'!$B743="H",1,0)</f>
        <v>1</v>
      </c>
      <c r="E746" s="22">
        <f>IF('Training Data'!$B743="A",1,0)</f>
        <v>0</v>
      </c>
      <c r="F746" s="37">
        <v>0</v>
      </c>
      <c r="G746" s="37">
        <v>0</v>
      </c>
      <c r="H746" s="37">
        <v>0</v>
      </c>
      <c r="I746" s="37">
        <v>0</v>
      </c>
      <c r="J746" s="37">
        <v>0</v>
      </c>
      <c r="K746" s="37">
        <v>0</v>
      </c>
      <c r="L746" s="37">
        <v>0</v>
      </c>
      <c r="M746" s="37">
        <v>1</v>
      </c>
      <c r="N746" s="37">
        <v>0</v>
      </c>
      <c r="O746" s="37">
        <v>0</v>
      </c>
      <c r="P746" s="37">
        <v>1</v>
      </c>
      <c r="Q746" s="37">
        <v>0</v>
      </c>
      <c r="R746" s="37">
        <v>0</v>
      </c>
      <c r="S746" s="37">
        <v>0</v>
      </c>
      <c r="T746" s="22">
        <v>0</v>
      </c>
      <c r="U746" s="24">
        <v>1</v>
      </c>
      <c r="V746" s="76">
        <v>0</v>
      </c>
      <c r="W746" s="71">
        <f t="shared" si="33"/>
        <v>-0.49330100100745056</v>
      </c>
      <c r="X746" s="68">
        <f t="shared" si="34"/>
        <v>0.37911624506899794</v>
      </c>
      <c r="Y746" s="109">
        <f t="shared" si="35"/>
        <v>-0.47661140469812779</v>
      </c>
    </row>
    <row r="747" spans="2:25" x14ac:dyDescent="0.25">
      <c r="B747" s="26">
        <f>IF('Training Data'!A744="M",1,0)</f>
        <v>0</v>
      </c>
      <c r="C747" s="22">
        <f>IF('Training Data'!A744="F",1,0)</f>
        <v>1</v>
      </c>
      <c r="D747" s="26">
        <f>IF('Training Data'!$B744="H",1,0)</f>
        <v>0</v>
      </c>
      <c r="E747" s="22">
        <f>IF('Training Data'!$B744="A",1,0)</f>
        <v>1</v>
      </c>
      <c r="F747" s="37">
        <v>0</v>
      </c>
      <c r="G747" s="37">
        <v>0</v>
      </c>
      <c r="H747" s="37">
        <v>0</v>
      </c>
      <c r="I747" s="37">
        <v>0</v>
      </c>
      <c r="J747" s="37">
        <v>0</v>
      </c>
      <c r="K747" s="37">
        <v>0</v>
      </c>
      <c r="L747" s="37">
        <v>0</v>
      </c>
      <c r="M747" s="37">
        <v>0</v>
      </c>
      <c r="N747" s="37">
        <v>0</v>
      </c>
      <c r="O747" s="37">
        <v>0</v>
      </c>
      <c r="P747" s="37">
        <v>0</v>
      </c>
      <c r="Q747" s="37">
        <v>0</v>
      </c>
      <c r="R747" s="37">
        <v>0</v>
      </c>
      <c r="S747" s="37">
        <v>0</v>
      </c>
      <c r="T747" s="22">
        <v>0</v>
      </c>
      <c r="U747" s="24">
        <v>1</v>
      </c>
      <c r="V747" s="76">
        <v>0</v>
      </c>
      <c r="W747" s="71">
        <f t="shared" si="33"/>
        <v>-0.40773805009632147</v>
      </c>
      <c r="X747" s="68">
        <f t="shared" si="34"/>
        <v>0.39945461811977878</v>
      </c>
      <c r="Y747" s="109">
        <f t="shared" si="35"/>
        <v>-0.50991706682850335</v>
      </c>
    </row>
    <row r="748" spans="2:25" x14ac:dyDescent="0.25">
      <c r="B748" s="26">
        <f>IF('Training Data'!A745="M",1,0)</f>
        <v>0</v>
      </c>
      <c r="C748" s="22">
        <f>IF('Training Data'!A745="F",1,0)</f>
        <v>1</v>
      </c>
      <c r="D748" s="26">
        <f>IF('Training Data'!$B745="H",1,0)</f>
        <v>0</v>
      </c>
      <c r="E748" s="22">
        <f>IF('Training Data'!$B745="A",1,0)</f>
        <v>0</v>
      </c>
      <c r="F748" s="37">
        <v>0</v>
      </c>
      <c r="G748" s="37">
        <v>0</v>
      </c>
      <c r="H748" s="37">
        <v>1</v>
      </c>
      <c r="I748" s="37">
        <v>0</v>
      </c>
      <c r="J748" s="37">
        <v>0</v>
      </c>
      <c r="K748" s="37">
        <v>0</v>
      </c>
      <c r="L748" s="37">
        <v>0</v>
      </c>
      <c r="M748" s="37">
        <v>0</v>
      </c>
      <c r="N748" s="37">
        <v>0</v>
      </c>
      <c r="O748" s="37">
        <v>0</v>
      </c>
      <c r="P748" s="37">
        <v>0</v>
      </c>
      <c r="Q748" s="37">
        <v>0</v>
      </c>
      <c r="R748" s="37">
        <v>1</v>
      </c>
      <c r="S748" s="37">
        <v>0</v>
      </c>
      <c r="T748" s="22">
        <v>1</v>
      </c>
      <c r="U748" s="24">
        <v>1</v>
      </c>
      <c r="V748" s="76">
        <v>0</v>
      </c>
      <c r="W748" s="71">
        <f t="shared" si="33"/>
        <v>1.3654554562036565</v>
      </c>
      <c r="X748" s="68">
        <f t="shared" si="34"/>
        <v>0.79664492178039958</v>
      </c>
      <c r="Y748" s="109">
        <f t="shared" si="35"/>
        <v>-1.592801674137176</v>
      </c>
    </row>
    <row r="749" spans="2:25" x14ac:dyDescent="0.25">
      <c r="B749" s="26">
        <f>IF('Training Data'!A746="M",1,0)</f>
        <v>0</v>
      </c>
      <c r="C749" s="22">
        <f>IF('Training Data'!A746="F",1,0)</f>
        <v>1</v>
      </c>
      <c r="D749" s="26">
        <f>IF('Training Data'!$B746="H",1,0)</f>
        <v>1</v>
      </c>
      <c r="E749" s="22">
        <f>IF('Training Data'!$B746="A",1,0)</f>
        <v>0</v>
      </c>
      <c r="F749" s="37">
        <v>0</v>
      </c>
      <c r="G749" s="37">
        <v>0</v>
      </c>
      <c r="H749" s="37">
        <v>0</v>
      </c>
      <c r="I749" s="37">
        <v>0</v>
      </c>
      <c r="J749" s="37">
        <v>0</v>
      </c>
      <c r="K749" s="37">
        <v>0</v>
      </c>
      <c r="L749" s="37">
        <v>0</v>
      </c>
      <c r="M749" s="37">
        <v>0</v>
      </c>
      <c r="N749" s="37">
        <v>0</v>
      </c>
      <c r="O749" s="37">
        <v>0</v>
      </c>
      <c r="P749" s="37">
        <v>0</v>
      </c>
      <c r="Q749" s="37">
        <v>0</v>
      </c>
      <c r="R749" s="37">
        <v>0</v>
      </c>
      <c r="S749" s="37">
        <v>1</v>
      </c>
      <c r="T749" s="22">
        <v>0</v>
      </c>
      <c r="U749" s="24">
        <v>1</v>
      </c>
      <c r="V749" s="76">
        <v>0</v>
      </c>
      <c r="W749" s="71">
        <f t="shared" si="33"/>
        <v>-2.1605408848998864</v>
      </c>
      <c r="X749" s="68">
        <f t="shared" si="34"/>
        <v>0.1033503174249823</v>
      </c>
      <c r="Y749" s="109">
        <f t="shared" si="35"/>
        <v>-0.10909003659990321</v>
      </c>
    </row>
    <row r="750" spans="2:25" x14ac:dyDescent="0.25">
      <c r="B750" s="26">
        <f>IF('Training Data'!A747="M",1,0)</f>
        <v>1</v>
      </c>
      <c r="C750" s="22">
        <f>IF('Training Data'!A747="F",1,0)</f>
        <v>0</v>
      </c>
      <c r="D750" s="26">
        <f>IF('Training Data'!$B747="H",1,0)</f>
        <v>0</v>
      </c>
      <c r="E750" s="22">
        <f>IF('Training Data'!$B747="A",1,0)</f>
        <v>1</v>
      </c>
      <c r="F750" s="37">
        <v>0</v>
      </c>
      <c r="G750" s="37">
        <v>1</v>
      </c>
      <c r="H750" s="37">
        <v>1</v>
      </c>
      <c r="I750" s="37">
        <v>0</v>
      </c>
      <c r="J750" s="37">
        <v>0</v>
      </c>
      <c r="K750" s="37">
        <v>0</v>
      </c>
      <c r="L750" s="37">
        <v>0</v>
      </c>
      <c r="M750" s="37">
        <v>0</v>
      </c>
      <c r="N750" s="37">
        <v>0</v>
      </c>
      <c r="O750" s="37">
        <v>0</v>
      </c>
      <c r="P750" s="37">
        <v>0</v>
      </c>
      <c r="Q750" s="37">
        <v>0</v>
      </c>
      <c r="R750" s="37">
        <v>0</v>
      </c>
      <c r="S750" s="37">
        <v>0</v>
      </c>
      <c r="T750" s="22">
        <v>0</v>
      </c>
      <c r="U750" s="24">
        <v>1</v>
      </c>
      <c r="V750" s="76">
        <v>0</v>
      </c>
      <c r="W750" s="71">
        <f t="shared" si="33"/>
        <v>-5.2609780840103308</v>
      </c>
      <c r="X750" s="68">
        <f t="shared" si="34"/>
        <v>5.1634264097072885E-3</v>
      </c>
      <c r="Y750" s="109">
        <f t="shared" si="35"/>
        <v>-5.1768029616133518E-3</v>
      </c>
    </row>
    <row r="751" spans="2:25" x14ac:dyDescent="0.25">
      <c r="B751" s="26">
        <f>IF('Training Data'!A748="M",1,0)</f>
        <v>1</v>
      </c>
      <c r="C751" s="22">
        <f>IF('Training Data'!A748="F",1,0)</f>
        <v>0</v>
      </c>
      <c r="D751" s="26">
        <f>IF('Training Data'!$B748="H",1,0)</f>
        <v>0</v>
      </c>
      <c r="E751" s="22">
        <f>IF('Training Data'!$B748="A",1,0)</f>
        <v>1</v>
      </c>
      <c r="F751" s="37">
        <v>0</v>
      </c>
      <c r="G751" s="37">
        <v>0</v>
      </c>
      <c r="H751" s="37">
        <v>0</v>
      </c>
      <c r="I751" s="37">
        <v>0</v>
      </c>
      <c r="J751" s="37">
        <v>0</v>
      </c>
      <c r="K751" s="37">
        <v>0</v>
      </c>
      <c r="L751" s="37">
        <v>0</v>
      </c>
      <c r="M751" s="37">
        <v>0</v>
      </c>
      <c r="N751" s="37">
        <v>0</v>
      </c>
      <c r="O751" s="37">
        <v>0</v>
      </c>
      <c r="P751" s="37">
        <v>0</v>
      </c>
      <c r="Q751" s="37">
        <v>0</v>
      </c>
      <c r="R751" s="37">
        <v>0</v>
      </c>
      <c r="S751" s="37">
        <v>0</v>
      </c>
      <c r="T751" s="22">
        <v>0</v>
      </c>
      <c r="U751" s="24">
        <v>1</v>
      </c>
      <c r="V751" s="76">
        <v>0</v>
      </c>
      <c r="W751" s="71">
        <f t="shared" si="33"/>
        <v>-0.82687591358101864</v>
      </c>
      <c r="X751" s="68">
        <f t="shared" si="34"/>
        <v>0.30430604674667266</v>
      </c>
      <c r="Y751" s="109">
        <f t="shared" si="35"/>
        <v>-0.36284543769110805</v>
      </c>
    </row>
    <row r="752" spans="2:25" x14ac:dyDescent="0.25">
      <c r="B752" s="26">
        <f>IF('Training Data'!A749="M",1,0)</f>
        <v>1</v>
      </c>
      <c r="C752" s="22">
        <f>IF('Training Data'!A749="F",1,0)</f>
        <v>0</v>
      </c>
      <c r="D752" s="26">
        <f>IF('Training Data'!$B749="H",1,0)</f>
        <v>1</v>
      </c>
      <c r="E752" s="22">
        <f>IF('Training Data'!$B749="A",1,0)</f>
        <v>0</v>
      </c>
      <c r="F752" s="37">
        <v>0</v>
      </c>
      <c r="G752" s="37">
        <v>0</v>
      </c>
      <c r="H752" s="37">
        <v>0</v>
      </c>
      <c r="I752" s="37">
        <v>0</v>
      </c>
      <c r="J752" s="37">
        <v>0</v>
      </c>
      <c r="K752" s="37">
        <v>0</v>
      </c>
      <c r="L752" s="37">
        <v>0</v>
      </c>
      <c r="M752" s="37">
        <v>0</v>
      </c>
      <c r="N752" s="37">
        <v>0</v>
      </c>
      <c r="O752" s="37">
        <v>0</v>
      </c>
      <c r="P752" s="37">
        <v>0</v>
      </c>
      <c r="Q752" s="37">
        <v>0</v>
      </c>
      <c r="R752" s="37">
        <v>0</v>
      </c>
      <c r="S752" s="37">
        <v>0</v>
      </c>
      <c r="T752" s="22">
        <v>0</v>
      </c>
      <c r="U752" s="24">
        <v>1</v>
      </c>
      <c r="V752" s="76">
        <v>0</v>
      </c>
      <c r="W752" s="71">
        <f t="shared" si="33"/>
        <v>-0.99751860137824089</v>
      </c>
      <c r="X752" s="68">
        <f t="shared" si="34"/>
        <v>0.26942957358099334</v>
      </c>
      <c r="Y752" s="109">
        <f t="shared" si="35"/>
        <v>-0.3139296439250287</v>
      </c>
    </row>
    <row r="753" spans="2:25" x14ac:dyDescent="0.25">
      <c r="B753" s="26">
        <f>IF('Training Data'!A750="M",1,0)</f>
        <v>1</v>
      </c>
      <c r="C753" s="22">
        <f>IF('Training Data'!A750="F",1,0)</f>
        <v>0</v>
      </c>
      <c r="D753" s="26">
        <f>IF('Training Data'!$B750="H",1,0)</f>
        <v>0</v>
      </c>
      <c r="E753" s="22">
        <f>IF('Training Data'!$B750="A",1,0)</f>
        <v>0</v>
      </c>
      <c r="F753" s="37">
        <v>0</v>
      </c>
      <c r="G753" s="37">
        <v>0</v>
      </c>
      <c r="H753" s="37">
        <v>0</v>
      </c>
      <c r="I753" s="37">
        <v>0</v>
      </c>
      <c r="J753" s="37">
        <v>0</v>
      </c>
      <c r="K753" s="37">
        <v>0</v>
      </c>
      <c r="L753" s="37">
        <v>0</v>
      </c>
      <c r="M753" s="37">
        <v>0</v>
      </c>
      <c r="N753" s="37">
        <v>0</v>
      </c>
      <c r="O753" s="37">
        <v>0</v>
      </c>
      <c r="P753" s="37">
        <v>0</v>
      </c>
      <c r="Q753" s="37">
        <v>0</v>
      </c>
      <c r="R753" s="37">
        <v>0</v>
      </c>
      <c r="S753" s="37">
        <v>0</v>
      </c>
      <c r="T753" s="22">
        <v>0</v>
      </c>
      <c r="U753" s="24">
        <v>1</v>
      </c>
      <c r="V753" s="76">
        <v>0</v>
      </c>
      <c r="W753" s="71">
        <f t="shared" si="33"/>
        <v>-0.356816477248041</v>
      </c>
      <c r="X753" s="68">
        <f t="shared" si="34"/>
        <v>0.41173042488611922</v>
      </c>
      <c r="Y753" s="109">
        <f t="shared" si="35"/>
        <v>-0.53056997506665193</v>
      </c>
    </row>
    <row r="754" spans="2:25" x14ac:dyDescent="0.25">
      <c r="B754" s="26">
        <f>IF('Training Data'!A751="M",1,0)</f>
        <v>0</v>
      </c>
      <c r="C754" s="22">
        <f>IF('Training Data'!A751="F",1,0)</f>
        <v>1</v>
      </c>
      <c r="D754" s="26">
        <f>IF('Training Data'!$B751="H",1,0)</f>
        <v>0</v>
      </c>
      <c r="E754" s="22">
        <f>IF('Training Data'!$B751="A",1,0)</f>
        <v>1</v>
      </c>
      <c r="F754" s="37">
        <v>0</v>
      </c>
      <c r="G754" s="37">
        <v>0</v>
      </c>
      <c r="H754" s="37">
        <v>1</v>
      </c>
      <c r="I754" s="37">
        <v>0</v>
      </c>
      <c r="J754" s="37">
        <v>0</v>
      </c>
      <c r="K754" s="37">
        <v>0</v>
      </c>
      <c r="L754" s="37">
        <v>0</v>
      </c>
      <c r="M754" s="37">
        <v>0</v>
      </c>
      <c r="N754" s="37">
        <v>0</v>
      </c>
      <c r="O754" s="37">
        <v>0</v>
      </c>
      <c r="P754" s="37">
        <v>0</v>
      </c>
      <c r="Q754" s="37">
        <v>0</v>
      </c>
      <c r="R754" s="37">
        <v>0</v>
      </c>
      <c r="S754" s="37">
        <v>1</v>
      </c>
      <c r="T754" s="22">
        <v>0</v>
      </c>
      <c r="U754" s="24">
        <v>1</v>
      </c>
      <c r="V754" s="76">
        <v>0</v>
      </c>
      <c r="W754" s="71">
        <f t="shared" si="33"/>
        <v>-4.1051653663309864</v>
      </c>
      <c r="X754" s="68">
        <f t="shared" si="34"/>
        <v>1.6219870427213179E-2</v>
      </c>
      <c r="Y754" s="109">
        <f t="shared" si="35"/>
        <v>-1.6352852453672202E-2</v>
      </c>
    </row>
    <row r="755" spans="2:25" x14ac:dyDescent="0.25">
      <c r="B755" s="26">
        <f>IF('Training Data'!A752="M",1,0)</f>
        <v>0</v>
      </c>
      <c r="C755" s="22">
        <f>IF('Training Data'!A752="F",1,0)</f>
        <v>1</v>
      </c>
      <c r="D755" s="26">
        <f>IF('Training Data'!$B752="H",1,0)</f>
        <v>0</v>
      </c>
      <c r="E755" s="22">
        <f>IF('Training Data'!$B752="A",1,0)</f>
        <v>1</v>
      </c>
      <c r="F755" s="37">
        <v>0</v>
      </c>
      <c r="G755" s="37">
        <v>0</v>
      </c>
      <c r="H755" s="37">
        <v>1</v>
      </c>
      <c r="I755" s="37">
        <v>0</v>
      </c>
      <c r="J755" s="37">
        <v>0</v>
      </c>
      <c r="K755" s="37">
        <v>0</v>
      </c>
      <c r="L755" s="37">
        <v>1</v>
      </c>
      <c r="M755" s="37">
        <v>0</v>
      </c>
      <c r="N755" s="37">
        <v>0</v>
      </c>
      <c r="O755" s="37">
        <v>0</v>
      </c>
      <c r="P755" s="37">
        <v>0</v>
      </c>
      <c r="Q755" s="37">
        <v>0</v>
      </c>
      <c r="R755" s="37">
        <v>0</v>
      </c>
      <c r="S755" s="37">
        <v>1</v>
      </c>
      <c r="T755" s="22">
        <v>0</v>
      </c>
      <c r="U755" s="24">
        <v>1</v>
      </c>
      <c r="V755" s="76">
        <v>0</v>
      </c>
      <c r="W755" s="71">
        <f t="shared" si="33"/>
        <v>-2.6712765998340817</v>
      </c>
      <c r="X755" s="68">
        <f t="shared" si="34"/>
        <v>6.4689685086255236E-2</v>
      </c>
      <c r="Y755" s="109">
        <f t="shared" si="35"/>
        <v>-6.687691714767649E-2</v>
      </c>
    </row>
    <row r="756" spans="2:25" x14ac:dyDescent="0.25">
      <c r="B756" s="26">
        <f>IF('Training Data'!A753="M",1,0)</f>
        <v>0</v>
      </c>
      <c r="C756" s="22">
        <f>IF('Training Data'!A753="F",1,0)</f>
        <v>1</v>
      </c>
      <c r="D756" s="26">
        <f>IF('Training Data'!$B753="H",1,0)</f>
        <v>1</v>
      </c>
      <c r="E756" s="22">
        <f>IF('Training Data'!$B753="A",1,0)</f>
        <v>0</v>
      </c>
      <c r="F756" s="37">
        <v>0</v>
      </c>
      <c r="G756" s="37">
        <v>1</v>
      </c>
      <c r="H756" s="37">
        <v>1</v>
      </c>
      <c r="I756" s="37">
        <v>0</v>
      </c>
      <c r="J756" s="37">
        <v>0</v>
      </c>
      <c r="K756" s="37">
        <v>0</v>
      </c>
      <c r="L756" s="37">
        <v>0</v>
      </c>
      <c r="M756" s="37">
        <v>0</v>
      </c>
      <c r="N756" s="37">
        <v>0</v>
      </c>
      <c r="O756" s="37">
        <v>0</v>
      </c>
      <c r="P756" s="37">
        <v>0</v>
      </c>
      <c r="Q756" s="37">
        <v>0</v>
      </c>
      <c r="R756" s="37">
        <v>0</v>
      </c>
      <c r="S756" s="37">
        <v>0</v>
      </c>
      <c r="T756" s="22">
        <v>0</v>
      </c>
      <c r="U756" s="24">
        <v>1</v>
      </c>
      <c r="V756" s="76">
        <v>0</v>
      </c>
      <c r="W756" s="71">
        <f t="shared" si="33"/>
        <v>-5.0124829083228555</v>
      </c>
      <c r="X756" s="68">
        <f t="shared" si="34"/>
        <v>6.6103728059920481E-3</v>
      </c>
      <c r="Y756" s="109">
        <f t="shared" si="35"/>
        <v>-6.6323180847550831E-3</v>
      </c>
    </row>
    <row r="757" spans="2:25" x14ac:dyDescent="0.25">
      <c r="B757" s="26">
        <f>IF('Training Data'!A754="M",1,0)</f>
        <v>1</v>
      </c>
      <c r="C757" s="22">
        <f>IF('Training Data'!A754="F",1,0)</f>
        <v>0</v>
      </c>
      <c r="D757" s="26">
        <f>IF('Training Data'!$B754="H",1,0)</f>
        <v>1</v>
      </c>
      <c r="E757" s="22">
        <f>IF('Training Data'!$B754="A",1,0)</f>
        <v>0</v>
      </c>
      <c r="F757" s="37">
        <v>0</v>
      </c>
      <c r="G757" s="37">
        <v>1</v>
      </c>
      <c r="H757" s="37">
        <v>0</v>
      </c>
      <c r="I757" s="37">
        <v>0</v>
      </c>
      <c r="J757" s="37">
        <v>0</v>
      </c>
      <c r="K757" s="37">
        <v>0</v>
      </c>
      <c r="L757" s="37">
        <v>0</v>
      </c>
      <c r="M757" s="37">
        <v>0</v>
      </c>
      <c r="N757" s="37">
        <v>0</v>
      </c>
      <c r="O757" s="37">
        <v>0</v>
      </c>
      <c r="P757" s="37">
        <v>0</v>
      </c>
      <c r="Q757" s="37">
        <v>0</v>
      </c>
      <c r="R757" s="37">
        <v>0</v>
      </c>
      <c r="S757" s="37">
        <v>0</v>
      </c>
      <c r="T757" s="22">
        <v>0</v>
      </c>
      <c r="U757" s="24">
        <v>1</v>
      </c>
      <c r="V757" s="76">
        <v>0</v>
      </c>
      <c r="W757" s="71">
        <f t="shared" si="33"/>
        <v>-3.3163536025792308</v>
      </c>
      <c r="X757" s="68">
        <f t="shared" si="34"/>
        <v>3.5014405775156618E-2</v>
      </c>
      <c r="Y757" s="109">
        <f t="shared" si="35"/>
        <v>-3.5642106018989733E-2</v>
      </c>
    </row>
    <row r="758" spans="2:25" x14ac:dyDescent="0.25">
      <c r="B758" s="26">
        <f>IF('Training Data'!A755="M",1,0)</f>
        <v>0</v>
      </c>
      <c r="C758" s="22">
        <f>IF('Training Data'!A755="F",1,0)</f>
        <v>1</v>
      </c>
      <c r="D758" s="26">
        <f>IF('Training Data'!$B755="H",1,0)</f>
        <v>0</v>
      </c>
      <c r="E758" s="22">
        <f>IF('Training Data'!$B755="A",1,0)</f>
        <v>1</v>
      </c>
      <c r="F758" s="37">
        <v>0</v>
      </c>
      <c r="G758" s="37">
        <v>1</v>
      </c>
      <c r="H758" s="37">
        <v>0</v>
      </c>
      <c r="I758" s="37">
        <v>0</v>
      </c>
      <c r="J758" s="37">
        <v>0</v>
      </c>
      <c r="K758" s="37">
        <v>0</v>
      </c>
      <c r="L758" s="37">
        <v>0</v>
      </c>
      <c r="M758" s="37">
        <v>0</v>
      </c>
      <c r="N758" s="37">
        <v>0</v>
      </c>
      <c r="O758" s="37">
        <v>0</v>
      </c>
      <c r="P758" s="37">
        <v>0</v>
      </c>
      <c r="Q758" s="37">
        <v>0</v>
      </c>
      <c r="R758" s="37">
        <v>0</v>
      </c>
      <c r="S758" s="37">
        <v>1</v>
      </c>
      <c r="T758" s="22">
        <v>0</v>
      </c>
      <c r="U758" s="24">
        <v>1</v>
      </c>
      <c r="V758" s="76">
        <v>0</v>
      </c>
      <c r="W758" s="71">
        <f t="shared" si="33"/>
        <v>-4.3087331983036545</v>
      </c>
      <c r="X758" s="68">
        <f t="shared" si="34"/>
        <v>1.3272061127504408E-2</v>
      </c>
      <c r="Y758" s="109">
        <f t="shared" si="35"/>
        <v>-1.3360922051668465E-2</v>
      </c>
    </row>
    <row r="759" spans="2:25" x14ac:dyDescent="0.25">
      <c r="B759" s="26">
        <f>IF('Training Data'!A756="M",1,0)</f>
        <v>0</v>
      </c>
      <c r="C759" s="22">
        <f>IF('Training Data'!A756="F",1,0)</f>
        <v>0</v>
      </c>
      <c r="D759" s="26">
        <f>IF('Training Data'!$B756="H",1,0)</f>
        <v>0</v>
      </c>
      <c r="E759" s="22">
        <f>IF('Training Data'!$B756="A",1,0)</f>
        <v>1</v>
      </c>
      <c r="F759" s="37">
        <v>0</v>
      </c>
      <c r="G759" s="37">
        <v>1</v>
      </c>
      <c r="H759" s="37">
        <v>0</v>
      </c>
      <c r="I759" s="37">
        <v>0</v>
      </c>
      <c r="J759" s="37">
        <v>0</v>
      </c>
      <c r="K759" s="37">
        <v>0</v>
      </c>
      <c r="L759" s="37">
        <v>0</v>
      </c>
      <c r="M759" s="37">
        <v>0</v>
      </c>
      <c r="N759" s="37">
        <v>0</v>
      </c>
      <c r="O759" s="37">
        <v>0</v>
      </c>
      <c r="P759" s="37">
        <v>0</v>
      </c>
      <c r="Q759" s="37">
        <v>0</v>
      </c>
      <c r="R759" s="37">
        <v>0</v>
      </c>
      <c r="S759" s="37">
        <v>0</v>
      </c>
      <c r="T759" s="22">
        <v>0</v>
      </c>
      <c r="U759" s="24">
        <v>1</v>
      </c>
      <c r="V759" s="76">
        <v>0</v>
      </c>
      <c r="W759" s="71">
        <f t="shared" si="33"/>
        <v>-2.2511388319258123</v>
      </c>
      <c r="X759" s="68">
        <f t="shared" si="34"/>
        <v>9.5251276856627681E-2</v>
      </c>
      <c r="Y759" s="109">
        <f t="shared" si="35"/>
        <v>-0.1000980278204391</v>
      </c>
    </row>
    <row r="760" spans="2:25" x14ac:dyDescent="0.25">
      <c r="B760" s="26">
        <f>IF('Training Data'!A757="M",1,0)</f>
        <v>0</v>
      </c>
      <c r="C760" s="22">
        <f>IF('Training Data'!A757="F",1,0)</f>
        <v>1</v>
      </c>
      <c r="D760" s="26">
        <f>IF('Training Data'!$B757="H",1,0)</f>
        <v>0</v>
      </c>
      <c r="E760" s="22">
        <f>IF('Training Data'!$B757="A",1,0)</f>
        <v>0</v>
      </c>
      <c r="F760" s="37">
        <v>0</v>
      </c>
      <c r="G760" s="37">
        <v>0</v>
      </c>
      <c r="H760" s="37">
        <v>0</v>
      </c>
      <c r="I760" s="37">
        <v>0</v>
      </c>
      <c r="J760" s="37">
        <v>0</v>
      </c>
      <c r="K760" s="37">
        <v>0</v>
      </c>
      <c r="L760" s="37">
        <v>0</v>
      </c>
      <c r="M760" s="37">
        <v>0</v>
      </c>
      <c r="N760" s="37">
        <v>0</v>
      </c>
      <c r="O760" s="37">
        <v>0</v>
      </c>
      <c r="P760" s="37">
        <v>0</v>
      </c>
      <c r="Q760" s="37">
        <v>0</v>
      </c>
      <c r="R760" s="37">
        <v>0</v>
      </c>
      <c r="S760" s="37">
        <v>0</v>
      </c>
      <c r="T760" s="22">
        <v>0</v>
      </c>
      <c r="U760" s="24">
        <v>1</v>
      </c>
      <c r="V760" s="76">
        <v>0</v>
      </c>
      <c r="W760" s="71">
        <f t="shared" si="33"/>
        <v>6.2321386236656118E-2</v>
      </c>
      <c r="X760" s="68">
        <f t="shared" si="34"/>
        <v>0.51557530573634103</v>
      </c>
      <c r="Y760" s="109">
        <f t="shared" si="35"/>
        <v>-0.72479328952814825</v>
      </c>
    </row>
    <row r="761" spans="2:25" x14ac:dyDescent="0.25">
      <c r="B761" s="26">
        <f>IF('Training Data'!A758="M",1,0)</f>
        <v>0</v>
      </c>
      <c r="C761" s="22">
        <f>IF('Training Data'!A758="F",1,0)</f>
        <v>1</v>
      </c>
      <c r="D761" s="26">
        <f>IF('Training Data'!$B758="H",1,0)</f>
        <v>0</v>
      </c>
      <c r="E761" s="22">
        <f>IF('Training Data'!$B758="A",1,0)</f>
        <v>1</v>
      </c>
      <c r="F761" s="37">
        <v>0</v>
      </c>
      <c r="G761" s="37">
        <v>0</v>
      </c>
      <c r="H761" s="37">
        <v>0</v>
      </c>
      <c r="I761" s="37">
        <v>0</v>
      </c>
      <c r="J761" s="37">
        <v>0</v>
      </c>
      <c r="K761" s="37">
        <v>0</v>
      </c>
      <c r="L761" s="37">
        <v>0</v>
      </c>
      <c r="M761" s="37">
        <v>1</v>
      </c>
      <c r="N761" s="37">
        <v>0</v>
      </c>
      <c r="O761" s="37">
        <v>0</v>
      </c>
      <c r="P761" s="37">
        <v>0</v>
      </c>
      <c r="Q761" s="37">
        <v>0</v>
      </c>
      <c r="R761" s="37">
        <v>0</v>
      </c>
      <c r="S761" s="37">
        <v>1</v>
      </c>
      <c r="T761" s="22">
        <v>0</v>
      </c>
      <c r="U761" s="24">
        <v>1</v>
      </c>
      <c r="V761" s="76">
        <v>0</v>
      </c>
      <c r="W761" s="71">
        <f t="shared" si="33"/>
        <v>-3.1196606380502701E-2</v>
      </c>
      <c r="X761" s="68">
        <f t="shared" si="34"/>
        <v>0.49220148087287546</v>
      </c>
      <c r="Y761" s="109">
        <f t="shared" si="35"/>
        <v>-0.67767052596802746</v>
      </c>
    </row>
    <row r="762" spans="2:25" x14ac:dyDescent="0.25">
      <c r="B762" s="26">
        <f>IF('Training Data'!A759="M",1,0)</f>
        <v>0</v>
      </c>
      <c r="C762" s="22">
        <f>IF('Training Data'!A759="F",1,0)</f>
        <v>0</v>
      </c>
      <c r="D762" s="26">
        <f>IF('Training Data'!$B759="H",1,0)</f>
        <v>1</v>
      </c>
      <c r="E762" s="22">
        <f>IF('Training Data'!$B759="A",1,0)</f>
        <v>0</v>
      </c>
      <c r="F762" s="37">
        <v>0</v>
      </c>
      <c r="G762" s="37">
        <v>0</v>
      </c>
      <c r="H762" s="37">
        <v>0</v>
      </c>
      <c r="I762" s="37">
        <v>0</v>
      </c>
      <c r="J762" s="37">
        <v>0</v>
      </c>
      <c r="K762" s="37">
        <v>0</v>
      </c>
      <c r="L762" s="37">
        <v>0</v>
      </c>
      <c r="M762" s="37">
        <v>0</v>
      </c>
      <c r="N762" s="37">
        <v>0</v>
      </c>
      <c r="O762" s="37">
        <v>0</v>
      </c>
      <c r="P762" s="37">
        <v>0</v>
      </c>
      <c r="Q762" s="37">
        <v>0</v>
      </c>
      <c r="R762" s="37">
        <v>0</v>
      </c>
      <c r="S762" s="37">
        <v>0</v>
      </c>
      <c r="T762" s="22">
        <v>0</v>
      </c>
      <c r="U762" s="24">
        <v>1</v>
      </c>
      <c r="V762" s="76">
        <v>0</v>
      </c>
      <c r="W762" s="71">
        <f t="shared" si="33"/>
        <v>-0.10294651852204484</v>
      </c>
      <c r="X762" s="68">
        <f t="shared" si="34"/>
        <v>0.47428607600906869</v>
      </c>
      <c r="Y762" s="109">
        <f t="shared" si="35"/>
        <v>-0.64299808493543897</v>
      </c>
    </row>
    <row r="763" spans="2:25" x14ac:dyDescent="0.25">
      <c r="B763" s="26">
        <f>IF('Training Data'!A760="M",1,0)</f>
        <v>1</v>
      </c>
      <c r="C763" s="22">
        <f>IF('Training Data'!A760="F",1,0)</f>
        <v>0</v>
      </c>
      <c r="D763" s="26">
        <f>IF('Training Data'!$B760="H",1,0)</f>
        <v>0</v>
      </c>
      <c r="E763" s="22">
        <f>IF('Training Data'!$B760="A",1,0)</f>
        <v>1</v>
      </c>
      <c r="F763" s="37">
        <v>0</v>
      </c>
      <c r="G763" s="37">
        <v>0</v>
      </c>
      <c r="H763" s="37">
        <v>0</v>
      </c>
      <c r="I763" s="37">
        <v>0</v>
      </c>
      <c r="J763" s="37">
        <v>0</v>
      </c>
      <c r="K763" s="37">
        <v>0</v>
      </c>
      <c r="L763" s="37">
        <v>0</v>
      </c>
      <c r="M763" s="37">
        <v>0</v>
      </c>
      <c r="N763" s="37">
        <v>0</v>
      </c>
      <c r="O763" s="37">
        <v>0</v>
      </c>
      <c r="P763" s="37">
        <v>1</v>
      </c>
      <c r="Q763" s="37">
        <v>0</v>
      </c>
      <c r="R763" s="37">
        <v>0</v>
      </c>
      <c r="S763" s="37">
        <v>0</v>
      </c>
      <c r="T763" s="22">
        <v>0</v>
      </c>
      <c r="U763" s="24">
        <v>1</v>
      </c>
      <c r="V763" s="76">
        <v>0</v>
      </c>
      <c r="W763" s="71">
        <f t="shared" si="33"/>
        <v>-2.28135990393239</v>
      </c>
      <c r="X763" s="68">
        <f t="shared" si="34"/>
        <v>9.267853648911005E-2</v>
      </c>
      <c r="Y763" s="109">
        <f t="shared" si="35"/>
        <v>-9.7258466621148176E-2</v>
      </c>
    </row>
    <row r="764" spans="2:25" x14ac:dyDescent="0.25">
      <c r="B764" s="26">
        <f>IF('Training Data'!A761="M",1,0)</f>
        <v>1</v>
      </c>
      <c r="C764" s="22">
        <f>IF('Training Data'!A761="F",1,0)</f>
        <v>0</v>
      </c>
      <c r="D764" s="26">
        <f>IF('Training Data'!$B761="H",1,0)</f>
        <v>0</v>
      </c>
      <c r="E764" s="22">
        <f>IF('Training Data'!$B761="A",1,0)</f>
        <v>1</v>
      </c>
      <c r="F764" s="37">
        <v>0</v>
      </c>
      <c r="G764" s="37">
        <v>0</v>
      </c>
      <c r="H764" s="37">
        <v>1</v>
      </c>
      <c r="I764" s="37">
        <v>0</v>
      </c>
      <c r="J764" s="37">
        <v>0</v>
      </c>
      <c r="K764" s="37">
        <v>0</v>
      </c>
      <c r="L764" s="37">
        <v>0</v>
      </c>
      <c r="M764" s="37">
        <v>0</v>
      </c>
      <c r="N764" s="37">
        <v>1</v>
      </c>
      <c r="O764" s="37">
        <v>0</v>
      </c>
      <c r="P764" s="37">
        <v>0</v>
      </c>
      <c r="Q764" s="37">
        <v>0</v>
      </c>
      <c r="R764" s="37">
        <v>0</v>
      </c>
      <c r="S764" s="37">
        <v>0</v>
      </c>
      <c r="T764" s="22">
        <v>0</v>
      </c>
      <c r="U764" s="24">
        <v>1</v>
      </c>
      <c r="V764" s="76">
        <v>0</v>
      </c>
      <c r="W764" s="71">
        <f t="shared" si="33"/>
        <v>-1.9200323862309197</v>
      </c>
      <c r="X764" s="68">
        <f t="shared" si="34"/>
        <v>0.12785795487728643</v>
      </c>
      <c r="Y764" s="109">
        <f t="shared" si="35"/>
        <v>-0.13680297255630647</v>
      </c>
    </row>
    <row r="765" spans="2:25" x14ac:dyDescent="0.25">
      <c r="B765" s="26">
        <f>IF('Training Data'!A762="M",1,0)</f>
        <v>1</v>
      </c>
      <c r="C765" s="22">
        <f>IF('Training Data'!A762="F",1,0)</f>
        <v>0</v>
      </c>
      <c r="D765" s="26">
        <f>IF('Training Data'!$B762="H",1,0)</f>
        <v>1</v>
      </c>
      <c r="E765" s="22">
        <f>IF('Training Data'!$B762="A",1,0)</f>
        <v>0</v>
      </c>
      <c r="F765" s="37">
        <v>0</v>
      </c>
      <c r="G765" s="37">
        <v>0</v>
      </c>
      <c r="H765" s="37">
        <v>0</v>
      </c>
      <c r="I765" s="37">
        <v>0</v>
      </c>
      <c r="J765" s="37">
        <v>0</v>
      </c>
      <c r="K765" s="37">
        <v>0</v>
      </c>
      <c r="L765" s="37">
        <v>0</v>
      </c>
      <c r="M765" s="37">
        <v>0</v>
      </c>
      <c r="N765" s="37">
        <v>0</v>
      </c>
      <c r="O765" s="37">
        <v>0</v>
      </c>
      <c r="P765" s="37">
        <v>0</v>
      </c>
      <c r="Q765" s="37">
        <v>0</v>
      </c>
      <c r="R765" s="37">
        <v>0</v>
      </c>
      <c r="S765" s="37">
        <v>1</v>
      </c>
      <c r="T765" s="22">
        <v>0</v>
      </c>
      <c r="U765" s="24">
        <v>1</v>
      </c>
      <c r="V765" s="76">
        <v>0</v>
      </c>
      <c r="W765" s="71">
        <f t="shared" si="33"/>
        <v>-2.5796787483845836</v>
      </c>
      <c r="X765" s="68">
        <f t="shared" si="34"/>
        <v>7.04577678730193E-2</v>
      </c>
      <c r="Y765" s="109">
        <f t="shared" si="35"/>
        <v>-7.3063037535974817E-2</v>
      </c>
    </row>
    <row r="766" spans="2:25" x14ac:dyDescent="0.25">
      <c r="B766" s="26">
        <f>IF('Training Data'!A763="M",1,0)</f>
        <v>1</v>
      </c>
      <c r="C766" s="22">
        <f>IF('Training Data'!A763="F",1,0)</f>
        <v>0</v>
      </c>
      <c r="D766" s="26">
        <f>IF('Training Data'!$B763="H",1,0)</f>
        <v>1</v>
      </c>
      <c r="E766" s="22">
        <f>IF('Training Data'!$B763="A",1,0)</f>
        <v>0</v>
      </c>
      <c r="F766" s="37">
        <v>0</v>
      </c>
      <c r="G766" s="37">
        <v>0</v>
      </c>
      <c r="H766" s="37">
        <v>0</v>
      </c>
      <c r="I766" s="37">
        <v>0</v>
      </c>
      <c r="J766" s="37">
        <v>0</v>
      </c>
      <c r="K766" s="37">
        <v>0</v>
      </c>
      <c r="L766" s="37">
        <v>0</v>
      </c>
      <c r="M766" s="37">
        <v>0</v>
      </c>
      <c r="N766" s="37">
        <v>0</v>
      </c>
      <c r="O766" s="37">
        <v>0</v>
      </c>
      <c r="P766" s="37">
        <v>0</v>
      </c>
      <c r="Q766" s="37">
        <v>0</v>
      </c>
      <c r="R766" s="37">
        <v>0</v>
      </c>
      <c r="S766" s="37">
        <v>0</v>
      </c>
      <c r="T766" s="22">
        <v>0</v>
      </c>
      <c r="U766" s="24">
        <v>1</v>
      </c>
      <c r="V766" s="76">
        <v>0</v>
      </c>
      <c r="W766" s="71">
        <f t="shared" si="33"/>
        <v>-0.99751860137824089</v>
      </c>
      <c r="X766" s="68">
        <f t="shared" si="34"/>
        <v>0.26942957358099334</v>
      </c>
      <c r="Y766" s="109">
        <f t="shared" si="35"/>
        <v>-0.3139296439250287</v>
      </c>
    </row>
    <row r="767" spans="2:25" x14ac:dyDescent="0.25">
      <c r="B767" s="26">
        <f>IF('Training Data'!A764="M",1,0)</f>
        <v>1</v>
      </c>
      <c r="C767" s="22">
        <f>IF('Training Data'!A764="F",1,0)</f>
        <v>0</v>
      </c>
      <c r="D767" s="26">
        <f>IF('Training Data'!$B764="H",1,0)</f>
        <v>1</v>
      </c>
      <c r="E767" s="22">
        <f>IF('Training Data'!$B764="A",1,0)</f>
        <v>0</v>
      </c>
      <c r="F767" s="37">
        <v>0</v>
      </c>
      <c r="G767" s="37">
        <v>0</v>
      </c>
      <c r="H767" s="37">
        <v>0</v>
      </c>
      <c r="I767" s="37">
        <v>0</v>
      </c>
      <c r="J767" s="37">
        <v>0</v>
      </c>
      <c r="K767" s="37">
        <v>0</v>
      </c>
      <c r="L767" s="37">
        <v>0</v>
      </c>
      <c r="M767" s="37">
        <v>0</v>
      </c>
      <c r="N767" s="37">
        <v>0</v>
      </c>
      <c r="O767" s="37">
        <v>0</v>
      </c>
      <c r="P767" s="37">
        <v>0</v>
      </c>
      <c r="Q767" s="37">
        <v>0</v>
      </c>
      <c r="R767" s="37">
        <v>0</v>
      </c>
      <c r="S767" s="37">
        <v>1</v>
      </c>
      <c r="T767" s="22">
        <v>0</v>
      </c>
      <c r="U767" s="24">
        <v>1</v>
      </c>
      <c r="V767" s="76">
        <v>0</v>
      </c>
      <c r="W767" s="71">
        <f t="shared" si="33"/>
        <v>-2.5796787483845836</v>
      </c>
      <c r="X767" s="68">
        <f t="shared" si="34"/>
        <v>7.04577678730193E-2</v>
      </c>
      <c r="Y767" s="109">
        <f t="shared" si="35"/>
        <v>-7.3063037535974817E-2</v>
      </c>
    </row>
    <row r="768" spans="2:25" x14ac:dyDescent="0.25">
      <c r="B768" s="26">
        <f>IF('Training Data'!A765="M",1,0)</f>
        <v>0</v>
      </c>
      <c r="C768" s="22">
        <f>IF('Training Data'!A765="F",1,0)</f>
        <v>1</v>
      </c>
      <c r="D768" s="26">
        <f>IF('Training Data'!$B765="H",1,0)</f>
        <v>0</v>
      </c>
      <c r="E768" s="22">
        <f>IF('Training Data'!$B765="A",1,0)</f>
        <v>1</v>
      </c>
      <c r="F768" s="37">
        <v>0</v>
      </c>
      <c r="G768" s="37">
        <v>0</v>
      </c>
      <c r="H768" s="37">
        <v>0</v>
      </c>
      <c r="I768" s="37">
        <v>0</v>
      </c>
      <c r="J768" s="37">
        <v>0</v>
      </c>
      <c r="K768" s="37">
        <v>0</v>
      </c>
      <c r="L768" s="37">
        <v>0</v>
      </c>
      <c r="M768" s="37">
        <v>0</v>
      </c>
      <c r="N768" s="37">
        <v>0</v>
      </c>
      <c r="O768" s="37">
        <v>0</v>
      </c>
      <c r="P768" s="37">
        <v>0</v>
      </c>
      <c r="Q768" s="37">
        <v>0</v>
      </c>
      <c r="R768" s="37">
        <v>0</v>
      </c>
      <c r="S768" s="37">
        <v>0</v>
      </c>
      <c r="T768" s="22">
        <v>0</v>
      </c>
      <c r="U768" s="24">
        <v>1</v>
      </c>
      <c r="V768" s="76">
        <v>0</v>
      </c>
      <c r="W768" s="71">
        <f t="shared" si="33"/>
        <v>-0.40773805009632147</v>
      </c>
      <c r="X768" s="68">
        <f t="shared" si="34"/>
        <v>0.39945461811977878</v>
      </c>
      <c r="Y768" s="109">
        <f t="shared" si="35"/>
        <v>-0.50991706682850335</v>
      </c>
    </row>
    <row r="769" spans="2:25" x14ac:dyDescent="0.25">
      <c r="B769" s="26">
        <f>IF('Training Data'!A766="M",1,0)</f>
        <v>0</v>
      </c>
      <c r="C769" s="22">
        <f>IF('Training Data'!A766="F",1,0)</f>
        <v>0</v>
      </c>
      <c r="D769" s="26">
        <f>IF('Training Data'!$B766="H",1,0)</f>
        <v>1</v>
      </c>
      <c r="E769" s="22">
        <f>IF('Training Data'!$B766="A",1,0)</f>
        <v>0</v>
      </c>
      <c r="F769" s="37">
        <v>0</v>
      </c>
      <c r="G769" s="37">
        <v>0</v>
      </c>
      <c r="H769" s="37">
        <v>0</v>
      </c>
      <c r="I769" s="37">
        <v>0</v>
      </c>
      <c r="J769" s="37">
        <v>0</v>
      </c>
      <c r="K769" s="37">
        <v>0</v>
      </c>
      <c r="L769" s="37">
        <v>0</v>
      </c>
      <c r="M769" s="37">
        <v>0</v>
      </c>
      <c r="N769" s="37">
        <v>0</v>
      </c>
      <c r="O769" s="37">
        <v>0</v>
      </c>
      <c r="P769" s="37">
        <v>0</v>
      </c>
      <c r="Q769" s="37">
        <v>0</v>
      </c>
      <c r="R769" s="37">
        <v>0</v>
      </c>
      <c r="S769" s="37">
        <v>0</v>
      </c>
      <c r="T769" s="22">
        <v>0</v>
      </c>
      <c r="U769" s="24">
        <v>1</v>
      </c>
      <c r="V769" s="76">
        <v>0</v>
      </c>
      <c r="W769" s="71">
        <f t="shared" si="33"/>
        <v>-0.10294651852204484</v>
      </c>
      <c r="X769" s="68">
        <f t="shared" si="34"/>
        <v>0.47428607600906869</v>
      </c>
      <c r="Y769" s="109">
        <f t="shared" si="35"/>
        <v>-0.64299808493543897</v>
      </c>
    </row>
    <row r="770" spans="2:25" x14ac:dyDescent="0.25">
      <c r="B770" s="26">
        <f>IF('Training Data'!A767="M",1,0)</f>
        <v>1</v>
      </c>
      <c r="C770" s="22">
        <f>IF('Training Data'!A767="F",1,0)</f>
        <v>0</v>
      </c>
      <c r="D770" s="26">
        <f>IF('Training Data'!$B767="H",1,0)</f>
        <v>0</v>
      </c>
      <c r="E770" s="22">
        <f>IF('Training Data'!$B767="A",1,0)</f>
        <v>1</v>
      </c>
      <c r="F770" s="37">
        <v>0</v>
      </c>
      <c r="G770" s="37">
        <v>0</v>
      </c>
      <c r="H770" s="37">
        <v>0</v>
      </c>
      <c r="I770" s="37">
        <v>0</v>
      </c>
      <c r="J770" s="37">
        <v>0</v>
      </c>
      <c r="K770" s="37">
        <v>0</v>
      </c>
      <c r="L770" s="37">
        <v>0</v>
      </c>
      <c r="M770" s="37">
        <v>0</v>
      </c>
      <c r="N770" s="37">
        <v>0</v>
      </c>
      <c r="O770" s="37">
        <v>0</v>
      </c>
      <c r="P770" s="37">
        <v>0</v>
      </c>
      <c r="Q770" s="37">
        <v>0</v>
      </c>
      <c r="R770" s="37">
        <v>0</v>
      </c>
      <c r="S770" s="37">
        <v>0</v>
      </c>
      <c r="T770" s="22">
        <v>0</v>
      </c>
      <c r="U770" s="24">
        <v>1</v>
      </c>
      <c r="V770" s="76">
        <v>0</v>
      </c>
      <c r="W770" s="71">
        <f t="shared" si="33"/>
        <v>-0.82687591358101864</v>
      </c>
      <c r="X770" s="68">
        <f t="shared" si="34"/>
        <v>0.30430604674667266</v>
      </c>
      <c r="Y770" s="109">
        <f t="shared" si="35"/>
        <v>-0.36284543769110805</v>
      </c>
    </row>
    <row r="771" spans="2:25" x14ac:dyDescent="0.25">
      <c r="B771" s="26">
        <f>IF('Training Data'!A768="M",1,0)</f>
        <v>0</v>
      </c>
      <c r="C771" s="22">
        <f>IF('Training Data'!A768="F",1,0)</f>
        <v>1</v>
      </c>
      <c r="D771" s="26">
        <f>IF('Training Data'!$B768="H",1,0)</f>
        <v>1</v>
      </c>
      <c r="E771" s="22">
        <f>IF('Training Data'!$B768="A",1,0)</f>
        <v>0</v>
      </c>
      <c r="F771" s="37">
        <v>0</v>
      </c>
      <c r="G771" s="37">
        <v>0</v>
      </c>
      <c r="H771" s="37">
        <v>1</v>
      </c>
      <c r="I771" s="37">
        <v>0</v>
      </c>
      <c r="J771" s="37">
        <v>0</v>
      </c>
      <c r="K771" s="37">
        <v>0</v>
      </c>
      <c r="L771" s="37">
        <v>0</v>
      </c>
      <c r="M771" s="37">
        <v>0</v>
      </c>
      <c r="N771" s="37">
        <v>0</v>
      </c>
      <c r="O771" s="37">
        <v>0</v>
      </c>
      <c r="P771" s="37">
        <v>0</v>
      </c>
      <c r="Q771" s="37">
        <v>0</v>
      </c>
      <c r="R771" s="37">
        <v>0</v>
      </c>
      <c r="S771" s="37">
        <v>0</v>
      </c>
      <c r="T771" s="22">
        <v>0</v>
      </c>
      <c r="U771" s="24">
        <v>1</v>
      </c>
      <c r="V771" s="76">
        <v>0</v>
      </c>
      <c r="W771" s="71">
        <f t="shared" si="33"/>
        <v>-2.6936479071218651</v>
      </c>
      <c r="X771" s="68">
        <f t="shared" si="34"/>
        <v>6.334922067630501E-2</v>
      </c>
      <c r="Y771" s="109">
        <f t="shared" si="35"/>
        <v>-6.5444767042430782E-2</v>
      </c>
    </row>
    <row r="772" spans="2:25" x14ac:dyDescent="0.25">
      <c r="B772" s="26">
        <f>IF('Training Data'!A769="M",1,0)</f>
        <v>1</v>
      </c>
      <c r="C772" s="22">
        <f>IF('Training Data'!A769="F",1,0)</f>
        <v>0</v>
      </c>
      <c r="D772" s="26">
        <f>IF('Training Data'!$B769="H",1,0)</f>
        <v>0</v>
      </c>
      <c r="E772" s="22">
        <f>IF('Training Data'!$B769="A",1,0)</f>
        <v>0</v>
      </c>
      <c r="F772" s="37">
        <v>0</v>
      </c>
      <c r="G772" s="37">
        <v>1</v>
      </c>
      <c r="H772" s="37">
        <v>0</v>
      </c>
      <c r="I772" s="37">
        <v>0</v>
      </c>
      <c r="J772" s="37">
        <v>0</v>
      </c>
      <c r="K772" s="37">
        <v>0</v>
      </c>
      <c r="L772" s="37">
        <v>0</v>
      </c>
      <c r="M772" s="37">
        <v>0</v>
      </c>
      <c r="N772" s="37">
        <v>0</v>
      </c>
      <c r="O772" s="37">
        <v>0</v>
      </c>
      <c r="P772" s="37">
        <v>0</v>
      </c>
      <c r="Q772" s="37">
        <v>0</v>
      </c>
      <c r="R772" s="37">
        <v>0</v>
      </c>
      <c r="S772" s="37">
        <v>0</v>
      </c>
      <c r="T772" s="22">
        <v>0</v>
      </c>
      <c r="U772" s="24">
        <v>1</v>
      </c>
      <c r="V772" s="76">
        <v>0</v>
      </c>
      <c r="W772" s="71">
        <f t="shared" si="33"/>
        <v>-2.6756514784490308</v>
      </c>
      <c r="X772" s="68">
        <f t="shared" si="34"/>
        <v>6.4425486931304191E-2</v>
      </c>
      <c r="Y772" s="109">
        <f t="shared" si="35"/>
        <v>-6.6594485912192941E-2</v>
      </c>
    </row>
    <row r="773" spans="2:25" x14ac:dyDescent="0.25">
      <c r="B773" s="26">
        <f>IF('Training Data'!A770="M",1,0)</f>
        <v>0</v>
      </c>
      <c r="C773" s="22">
        <f>IF('Training Data'!A770="F",1,0)</f>
        <v>1</v>
      </c>
      <c r="D773" s="26">
        <f>IF('Training Data'!$B770="H",1,0)</f>
        <v>1</v>
      </c>
      <c r="E773" s="22">
        <f>IF('Training Data'!$B770="A",1,0)</f>
        <v>0</v>
      </c>
      <c r="F773" s="37">
        <v>0</v>
      </c>
      <c r="G773" s="37">
        <v>1</v>
      </c>
      <c r="H773" s="37">
        <v>0</v>
      </c>
      <c r="I773" s="37">
        <v>0</v>
      </c>
      <c r="J773" s="37">
        <v>0</v>
      </c>
      <c r="K773" s="37">
        <v>0</v>
      </c>
      <c r="L773" s="37">
        <v>0</v>
      </c>
      <c r="M773" s="37">
        <v>0</v>
      </c>
      <c r="N773" s="37">
        <v>0</v>
      </c>
      <c r="O773" s="37">
        <v>0</v>
      </c>
      <c r="P773" s="37">
        <v>0</v>
      </c>
      <c r="Q773" s="37">
        <v>0</v>
      </c>
      <c r="R773" s="37">
        <v>0</v>
      </c>
      <c r="S773" s="37">
        <v>0</v>
      </c>
      <c r="T773" s="22">
        <v>0</v>
      </c>
      <c r="U773" s="24">
        <v>1</v>
      </c>
      <c r="V773" s="76">
        <v>0</v>
      </c>
      <c r="W773" s="71">
        <f t="shared" ref="W773:W836" si="36">SUMPRODUCT($B$2:$U$2,B773:U773)</f>
        <v>-2.8972157390945337</v>
      </c>
      <c r="X773" s="68">
        <f t="shared" si="34"/>
        <v>5.2291370778160387E-2</v>
      </c>
      <c r="Y773" s="109">
        <f t="shared" si="35"/>
        <v>-5.3708177111291798E-2</v>
      </c>
    </row>
    <row r="774" spans="2:25" x14ac:dyDescent="0.25">
      <c r="B774" s="26">
        <f>IF('Training Data'!A771="M",1,0)</f>
        <v>1</v>
      </c>
      <c r="C774" s="22">
        <f>IF('Training Data'!A771="F",1,0)</f>
        <v>0</v>
      </c>
      <c r="D774" s="26">
        <f>IF('Training Data'!$B771="H",1,0)</f>
        <v>1</v>
      </c>
      <c r="E774" s="22">
        <f>IF('Training Data'!$B771="A",1,0)</f>
        <v>0</v>
      </c>
      <c r="F774" s="37">
        <v>0</v>
      </c>
      <c r="G774" s="37">
        <v>0</v>
      </c>
      <c r="H774" s="37">
        <v>1</v>
      </c>
      <c r="I774" s="37">
        <v>0</v>
      </c>
      <c r="J774" s="37">
        <v>0</v>
      </c>
      <c r="K774" s="37">
        <v>0</v>
      </c>
      <c r="L774" s="37">
        <v>0</v>
      </c>
      <c r="M774" s="37">
        <v>0</v>
      </c>
      <c r="N774" s="37">
        <v>0</v>
      </c>
      <c r="O774" s="37">
        <v>0</v>
      </c>
      <c r="P774" s="37">
        <v>0</v>
      </c>
      <c r="Q774" s="37">
        <v>0</v>
      </c>
      <c r="R774" s="37">
        <v>0</v>
      </c>
      <c r="S774" s="37">
        <v>1</v>
      </c>
      <c r="T774" s="22">
        <v>0</v>
      </c>
      <c r="U774" s="24">
        <v>1</v>
      </c>
      <c r="V774" s="76">
        <v>0</v>
      </c>
      <c r="W774" s="71">
        <f t="shared" si="36"/>
        <v>-4.6949459176129054</v>
      </c>
      <c r="X774" s="68">
        <f t="shared" ref="X774:X837" si="37">EXP(W774)/(1+EXP(W774))</f>
        <v>9.0585542202067399E-3</v>
      </c>
      <c r="Y774" s="109">
        <f t="shared" ref="Y774:Y837" si="38">IFERROR(V774*LN(X774)+(1-V774)*LN(1-X774),0)</f>
        <v>-9.0998323919493033E-3</v>
      </c>
    </row>
    <row r="775" spans="2:25" x14ac:dyDescent="0.25">
      <c r="B775" s="26">
        <f>IF('Training Data'!A772="M",1,0)</f>
        <v>1</v>
      </c>
      <c r="C775" s="22">
        <f>IF('Training Data'!A772="F",1,0)</f>
        <v>0</v>
      </c>
      <c r="D775" s="26">
        <f>IF('Training Data'!$B772="H",1,0)</f>
        <v>1</v>
      </c>
      <c r="E775" s="22">
        <f>IF('Training Data'!$B772="A",1,0)</f>
        <v>0</v>
      </c>
      <c r="F775" s="37">
        <v>0</v>
      </c>
      <c r="G775" s="37">
        <v>0</v>
      </c>
      <c r="H775" s="37">
        <v>1</v>
      </c>
      <c r="I775" s="37">
        <v>0</v>
      </c>
      <c r="J775" s="37">
        <v>0</v>
      </c>
      <c r="K775" s="37">
        <v>0</v>
      </c>
      <c r="L775" s="37">
        <v>0</v>
      </c>
      <c r="M775" s="37">
        <v>0</v>
      </c>
      <c r="N775" s="37">
        <v>0</v>
      </c>
      <c r="O775" s="37">
        <v>0</v>
      </c>
      <c r="P775" s="37">
        <v>0</v>
      </c>
      <c r="Q775" s="37">
        <v>0</v>
      </c>
      <c r="R775" s="37">
        <v>0</v>
      </c>
      <c r="S775" s="37">
        <v>0</v>
      </c>
      <c r="T775" s="22">
        <v>0</v>
      </c>
      <c r="U775" s="24">
        <v>1</v>
      </c>
      <c r="V775" s="76">
        <v>0</v>
      </c>
      <c r="W775" s="71">
        <f t="shared" si="36"/>
        <v>-3.1127857706065623</v>
      </c>
      <c r="X775" s="68">
        <f t="shared" si="37"/>
        <v>4.2582924577014646E-2</v>
      </c>
      <c r="Y775" s="109">
        <f t="shared" si="38"/>
        <v>-4.3516166980156881E-2</v>
      </c>
    </row>
    <row r="776" spans="2:25" x14ac:dyDescent="0.25">
      <c r="B776" s="26">
        <f>IF('Training Data'!A773="M",1,0)</f>
        <v>0</v>
      </c>
      <c r="C776" s="22">
        <f>IF('Training Data'!A773="F",1,0)</f>
        <v>1</v>
      </c>
      <c r="D776" s="26">
        <f>IF('Training Data'!$B773="H",1,0)</f>
        <v>0</v>
      </c>
      <c r="E776" s="22">
        <f>IF('Training Data'!$B773="A",1,0)</f>
        <v>0</v>
      </c>
      <c r="F776" s="37">
        <v>0</v>
      </c>
      <c r="G776" s="37">
        <v>0</v>
      </c>
      <c r="H776" s="37">
        <v>0</v>
      </c>
      <c r="I776" s="37">
        <v>0</v>
      </c>
      <c r="J776" s="37">
        <v>0</v>
      </c>
      <c r="K776" s="37">
        <v>0</v>
      </c>
      <c r="L776" s="37">
        <v>0</v>
      </c>
      <c r="M776" s="37">
        <v>0</v>
      </c>
      <c r="N776" s="37">
        <v>0</v>
      </c>
      <c r="O776" s="37">
        <v>0</v>
      </c>
      <c r="P776" s="37">
        <v>0</v>
      </c>
      <c r="Q776" s="37">
        <v>0</v>
      </c>
      <c r="R776" s="37">
        <v>0</v>
      </c>
      <c r="S776" s="37">
        <v>0</v>
      </c>
      <c r="T776" s="22">
        <v>0</v>
      </c>
      <c r="U776" s="24">
        <v>1</v>
      </c>
      <c r="V776" s="76">
        <v>0</v>
      </c>
      <c r="W776" s="71">
        <f t="shared" si="36"/>
        <v>6.2321386236656118E-2</v>
      </c>
      <c r="X776" s="68">
        <f t="shared" si="37"/>
        <v>0.51557530573634103</v>
      </c>
      <c r="Y776" s="109">
        <f t="shared" si="38"/>
        <v>-0.72479328952814825</v>
      </c>
    </row>
    <row r="777" spans="2:25" x14ac:dyDescent="0.25">
      <c r="B777" s="26">
        <f>IF('Training Data'!A774="M",1,0)</f>
        <v>1</v>
      </c>
      <c r="C777" s="22">
        <f>IF('Training Data'!A774="F",1,0)</f>
        <v>0</v>
      </c>
      <c r="D777" s="26">
        <f>IF('Training Data'!$B774="H",1,0)</f>
        <v>0</v>
      </c>
      <c r="E777" s="22">
        <f>IF('Training Data'!$B774="A",1,0)</f>
        <v>1</v>
      </c>
      <c r="F777" s="37">
        <v>0</v>
      </c>
      <c r="G777" s="37">
        <v>0</v>
      </c>
      <c r="H777" s="37">
        <v>0</v>
      </c>
      <c r="I777" s="37">
        <v>0</v>
      </c>
      <c r="J777" s="37">
        <v>0</v>
      </c>
      <c r="K777" s="37">
        <v>0</v>
      </c>
      <c r="L777" s="37">
        <v>0</v>
      </c>
      <c r="M777" s="37">
        <v>0</v>
      </c>
      <c r="N777" s="37">
        <v>0</v>
      </c>
      <c r="O777" s="37">
        <v>0</v>
      </c>
      <c r="P777" s="37">
        <v>0</v>
      </c>
      <c r="Q777" s="37">
        <v>0</v>
      </c>
      <c r="R777" s="37">
        <v>0</v>
      </c>
      <c r="S777" s="37">
        <v>0</v>
      </c>
      <c r="T777" s="22">
        <v>0</v>
      </c>
      <c r="U777" s="24">
        <v>1</v>
      </c>
      <c r="V777" s="76">
        <v>0</v>
      </c>
      <c r="W777" s="71">
        <f t="shared" si="36"/>
        <v>-0.82687591358101864</v>
      </c>
      <c r="X777" s="68">
        <f t="shared" si="37"/>
        <v>0.30430604674667266</v>
      </c>
      <c r="Y777" s="109">
        <f t="shared" si="38"/>
        <v>-0.36284543769110805</v>
      </c>
    </row>
    <row r="778" spans="2:25" x14ac:dyDescent="0.25">
      <c r="B778" s="26">
        <f>IF('Training Data'!A775="M",1,0)</f>
        <v>1</v>
      </c>
      <c r="C778" s="22">
        <f>IF('Training Data'!A775="F",1,0)</f>
        <v>0</v>
      </c>
      <c r="D778" s="26">
        <f>IF('Training Data'!$B775="H",1,0)</f>
        <v>0</v>
      </c>
      <c r="E778" s="22">
        <f>IF('Training Data'!$B775="A",1,0)</f>
        <v>1</v>
      </c>
      <c r="F778" s="37">
        <v>0</v>
      </c>
      <c r="G778" s="37">
        <v>0</v>
      </c>
      <c r="H778" s="37">
        <v>0</v>
      </c>
      <c r="I778" s="37">
        <v>0</v>
      </c>
      <c r="J778" s="37">
        <v>0</v>
      </c>
      <c r="K778" s="37">
        <v>0</v>
      </c>
      <c r="L778" s="37">
        <v>0</v>
      </c>
      <c r="M778" s="37">
        <v>0</v>
      </c>
      <c r="N778" s="37">
        <v>0</v>
      </c>
      <c r="O778" s="37">
        <v>0</v>
      </c>
      <c r="P778" s="37">
        <v>0</v>
      </c>
      <c r="Q778" s="37">
        <v>0</v>
      </c>
      <c r="R778" s="37">
        <v>0</v>
      </c>
      <c r="S778" s="37">
        <v>1</v>
      </c>
      <c r="T778" s="22">
        <v>0</v>
      </c>
      <c r="U778" s="24">
        <v>1</v>
      </c>
      <c r="V778" s="76">
        <v>0</v>
      </c>
      <c r="W778" s="71">
        <f t="shared" si="36"/>
        <v>-2.4090360605873617</v>
      </c>
      <c r="X778" s="68">
        <f t="shared" si="37"/>
        <v>8.2486241888492462E-2</v>
      </c>
      <c r="Y778" s="109">
        <f t="shared" si="38"/>
        <v>-8.6087703948936847E-2</v>
      </c>
    </row>
    <row r="779" spans="2:25" x14ac:dyDescent="0.25">
      <c r="B779" s="26">
        <f>IF('Training Data'!A776="M",1,0)</f>
        <v>1</v>
      </c>
      <c r="C779" s="22">
        <f>IF('Training Data'!A776="F",1,0)</f>
        <v>0</v>
      </c>
      <c r="D779" s="26">
        <f>IF('Training Data'!$B776="H",1,0)</f>
        <v>0</v>
      </c>
      <c r="E779" s="22">
        <f>IF('Training Data'!$B776="A",1,0)</f>
        <v>1</v>
      </c>
      <c r="F779" s="37">
        <v>0</v>
      </c>
      <c r="G779" s="37">
        <v>0</v>
      </c>
      <c r="H779" s="37">
        <v>0</v>
      </c>
      <c r="I779" s="37">
        <v>0</v>
      </c>
      <c r="J779" s="37">
        <v>0</v>
      </c>
      <c r="K779" s="37">
        <v>0</v>
      </c>
      <c r="L779" s="37">
        <v>0</v>
      </c>
      <c r="M779" s="37">
        <v>0</v>
      </c>
      <c r="N779" s="37">
        <v>0</v>
      </c>
      <c r="O779" s="37">
        <v>0</v>
      </c>
      <c r="P779" s="37">
        <v>1</v>
      </c>
      <c r="Q779" s="37">
        <v>0</v>
      </c>
      <c r="R779" s="37">
        <v>0</v>
      </c>
      <c r="S779" s="37">
        <v>0</v>
      </c>
      <c r="T779" s="22">
        <v>1</v>
      </c>
      <c r="U779" s="24">
        <v>1</v>
      </c>
      <c r="V779" s="76">
        <v>0</v>
      </c>
      <c r="W779" s="71">
        <f t="shared" si="36"/>
        <v>-0.16718914242527427</v>
      </c>
      <c r="X779" s="68">
        <f t="shared" si="37"/>
        <v>0.45829980355682437</v>
      </c>
      <c r="Y779" s="109">
        <f t="shared" si="38"/>
        <v>-0.61304257367634196</v>
      </c>
    </row>
    <row r="780" spans="2:25" x14ac:dyDescent="0.25">
      <c r="B780" s="26">
        <f>IF('Training Data'!A777="M",1,0)</f>
        <v>0</v>
      </c>
      <c r="C780" s="22">
        <f>IF('Training Data'!A777="F",1,0)</f>
        <v>1</v>
      </c>
      <c r="D780" s="26">
        <f>IF('Training Data'!$B777="H",1,0)</f>
        <v>1</v>
      </c>
      <c r="E780" s="22">
        <f>IF('Training Data'!$B777="A",1,0)</f>
        <v>0</v>
      </c>
      <c r="F780" s="37">
        <v>0</v>
      </c>
      <c r="G780" s="37">
        <v>0</v>
      </c>
      <c r="H780" s="37">
        <v>0</v>
      </c>
      <c r="I780" s="37">
        <v>0</v>
      </c>
      <c r="J780" s="37">
        <v>0</v>
      </c>
      <c r="K780" s="37">
        <v>0</v>
      </c>
      <c r="L780" s="37">
        <v>0</v>
      </c>
      <c r="M780" s="37">
        <v>0</v>
      </c>
      <c r="N780" s="37">
        <v>0</v>
      </c>
      <c r="O780" s="37">
        <v>0</v>
      </c>
      <c r="P780" s="37">
        <v>0</v>
      </c>
      <c r="Q780" s="37">
        <v>0</v>
      </c>
      <c r="R780" s="37">
        <v>0</v>
      </c>
      <c r="S780" s="37">
        <v>0</v>
      </c>
      <c r="T780" s="22">
        <v>0</v>
      </c>
      <c r="U780" s="24">
        <v>1</v>
      </c>
      <c r="V780" s="76">
        <v>0</v>
      </c>
      <c r="W780" s="71">
        <f t="shared" si="36"/>
        <v>-0.57838073789354372</v>
      </c>
      <c r="X780" s="68">
        <f t="shared" si="37"/>
        <v>0.35930527090202441</v>
      </c>
      <c r="Y780" s="109">
        <f t="shared" si="38"/>
        <v>-0.44520217715736682</v>
      </c>
    </row>
    <row r="781" spans="2:25" x14ac:dyDescent="0.25">
      <c r="B781" s="26">
        <f>IF('Training Data'!A778="M",1,0)</f>
        <v>0</v>
      </c>
      <c r="C781" s="22">
        <f>IF('Training Data'!A778="F",1,0)</f>
        <v>1</v>
      </c>
      <c r="D781" s="26">
        <f>IF('Training Data'!$B778="H",1,0)</f>
        <v>1</v>
      </c>
      <c r="E781" s="22">
        <f>IF('Training Data'!$B778="A",1,0)</f>
        <v>0</v>
      </c>
      <c r="F781" s="37">
        <v>0</v>
      </c>
      <c r="G781" s="37">
        <v>1</v>
      </c>
      <c r="H781" s="37">
        <v>0</v>
      </c>
      <c r="I781" s="37">
        <v>0</v>
      </c>
      <c r="J781" s="37">
        <v>0</v>
      </c>
      <c r="K781" s="37">
        <v>0</v>
      </c>
      <c r="L781" s="37">
        <v>1</v>
      </c>
      <c r="M781" s="37">
        <v>0</v>
      </c>
      <c r="N781" s="37">
        <v>0</v>
      </c>
      <c r="O781" s="37">
        <v>0</v>
      </c>
      <c r="P781" s="37">
        <v>0</v>
      </c>
      <c r="Q781" s="37">
        <v>0</v>
      </c>
      <c r="R781" s="37">
        <v>0</v>
      </c>
      <c r="S781" s="37">
        <v>0</v>
      </c>
      <c r="T781" s="22">
        <v>0</v>
      </c>
      <c r="U781" s="24">
        <v>1</v>
      </c>
      <c r="V781" s="76">
        <v>0</v>
      </c>
      <c r="W781" s="71">
        <f t="shared" si="36"/>
        <v>-1.4633269725976299</v>
      </c>
      <c r="X781" s="68">
        <f t="shared" si="37"/>
        <v>0.18795900075714228</v>
      </c>
      <c r="Y781" s="109">
        <f t="shared" si="38"/>
        <v>-0.20820444841672486</v>
      </c>
    </row>
    <row r="782" spans="2:25" x14ac:dyDescent="0.25">
      <c r="B782" s="26">
        <f>IF('Training Data'!A779="M",1,0)</f>
        <v>0</v>
      </c>
      <c r="C782" s="22">
        <f>IF('Training Data'!A779="F",1,0)</f>
        <v>0</v>
      </c>
      <c r="D782" s="26">
        <f>IF('Training Data'!$B779="H",1,0)</f>
        <v>0</v>
      </c>
      <c r="E782" s="22">
        <f>IF('Training Data'!$B779="A",1,0)</f>
        <v>1</v>
      </c>
      <c r="F782" s="37">
        <v>0</v>
      </c>
      <c r="G782" s="37">
        <v>0</v>
      </c>
      <c r="H782" s="37">
        <v>0</v>
      </c>
      <c r="I782" s="37">
        <v>0</v>
      </c>
      <c r="J782" s="37">
        <v>0</v>
      </c>
      <c r="K782" s="37">
        <v>0</v>
      </c>
      <c r="L782" s="37">
        <v>0</v>
      </c>
      <c r="M782" s="37">
        <v>0</v>
      </c>
      <c r="N782" s="37">
        <v>0</v>
      </c>
      <c r="O782" s="37">
        <v>0</v>
      </c>
      <c r="P782" s="37">
        <v>1</v>
      </c>
      <c r="Q782" s="37">
        <v>0</v>
      </c>
      <c r="R782" s="37">
        <v>0</v>
      </c>
      <c r="S782" s="37">
        <v>0</v>
      </c>
      <c r="T782" s="22">
        <v>0</v>
      </c>
      <c r="U782" s="24">
        <v>1</v>
      </c>
      <c r="V782" s="76">
        <v>0</v>
      </c>
      <c r="W782" s="71">
        <f t="shared" si="36"/>
        <v>-1.3867878210761939</v>
      </c>
      <c r="X782" s="68">
        <f t="shared" si="37"/>
        <v>0.19992105809499405</v>
      </c>
      <c r="Y782" s="109">
        <f t="shared" si="38"/>
        <v>-0.22304487880124485</v>
      </c>
    </row>
    <row r="783" spans="2:25" x14ac:dyDescent="0.25">
      <c r="B783" s="26">
        <f>IF('Training Data'!A780="M",1,0)</f>
        <v>0</v>
      </c>
      <c r="C783" s="22">
        <f>IF('Training Data'!A780="F",1,0)</f>
        <v>1</v>
      </c>
      <c r="D783" s="26">
        <f>IF('Training Data'!$B780="H",1,0)</f>
        <v>1</v>
      </c>
      <c r="E783" s="22">
        <f>IF('Training Data'!$B780="A",1,0)</f>
        <v>0</v>
      </c>
      <c r="F783" s="37">
        <v>0</v>
      </c>
      <c r="G783" s="37">
        <v>0</v>
      </c>
      <c r="H783" s="37">
        <v>1</v>
      </c>
      <c r="I783" s="37">
        <v>0</v>
      </c>
      <c r="J783" s="37">
        <v>0</v>
      </c>
      <c r="K783" s="37">
        <v>0</v>
      </c>
      <c r="L783" s="37">
        <v>0</v>
      </c>
      <c r="M783" s="37">
        <v>0</v>
      </c>
      <c r="N783" s="37">
        <v>0</v>
      </c>
      <c r="O783" s="37">
        <v>0</v>
      </c>
      <c r="P783" s="37">
        <v>0</v>
      </c>
      <c r="Q783" s="37">
        <v>0</v>
      </c>
      <c r="R783" s="37">
        <v>0</v>
      </c>
      <c r="S783" s="37">
        <v>1</v>
      </c>
      <c r="T783" s="22">
        <v>0</v>
      </c>
      <c r="U783" s="24">
        <v>1</v>
      </c>
      <c r="V783" s="76">
        <v>0</v>
      </c>
      <c r="W783" s="71">
        <f t="shared" si="36"/>
        <v>-4.2758080541282073</v>
      </c>
      <c r="X783" s="68">
        <f t="shared" si="37"/>
        <v>1.3710228271461124E-2</v>
      </c>
      <c r="Y783" s="109">
        <f t="shared" si="38"/>
        <v>-1.38050814211519E-2</v>
      </c>
    </row>
    <row r="784" spans="2:25" x14ac:dyDescent="0.25">
      <c r="B784" s="26">
        <f>IF('Training Data'!A781="M",1,0)</f>
        <v>0</v>
      </c>
      <c r="C784" s="22">
        <f>IF('Training Data'!A781="F",1,0)</f>
        <v>1</v>
      </c>
      <c r="D784" s="26">
        <f>IF('Training Data'!$B781="H",1,0)</f>
        <v>1</v>
      </c>
      <c r="E784" s="22">
        <f>IF('Training Data'!$B781="A",1,0)</f>
        <v>0</v>
      </c>
      <c r="F784" s="37">
        <v>0</v>
      </c>
      <c r="G784" s="37">
        <v>1</v>
      </c>
      <c r="H784" s="37">
        <v>0</v>
      </c>
      <c r="I784" s="37">
        <v>0</v>
      </c>
      <c r="J784" s="37">
        <v>0</v>
      </c>
      <c r="K784" s="37">
        <v>0</v>
      </c>
      <c r="L784" s="37">
        <v>0</v>
      </c>
      <c r="M784" s="37">
        <v>0</v>
      </c>
      <c r="N784" s="37">
        <v>0</v>
      </c>
      <c r="O784" s="37">
        <v>0</v>
      </c>
      <c r="P784" s="37">
        <v>0</v>
      </c>
      <c r="Q784" s="37">
        <v>0</v>
      </c>
      <c r="R784" s="37">
        <v>0</v>
      </c>
      <c r="S784" s="37">
        <v>1</v>
      </c>
      <c r="T784" s="22">
        <v>0</v>
      </c>
      <c r="U784" s="24">
        <v>1</v>
      </c>
      <c r="V784" s="76">
        <v>0</v>
      </c>
      <c r="W784" s="71">
        <f t="shared" si="36"/>
        <v>-4.4793758861008772</v>
      </c>
      <c r="X784" s="68">
        <f t="shared" si="37"/>
        <v>1.1213324127494215E-2</v>
      </c>
      <c r="Y784" s="109">
        <f t="shared" si="38"/>
        <v>-1.1276667417532169E-2</v>
      </c>
    </row>
    <row r="785" spans="2:25" x14ac:dyDescent="0.25">
      <c r="B785" s="26">
        <f>IF('Training Data'!A782="M",1,0)</f>
        <v>0</v>
      </c>
      <c r="C785" s="22">
        <f>IF('Training Data'!A782="F",1,0)</f>
        <v>1</v>
      </c>
      <c r="D785" s="26">
        <f>IF('Training Data'!$B782="H",1,0)</f>
        <v>1</v>
      </c>
      <c r="E785" s="22">
        <f>IF('Training Data'!$B782="A",1,0)</f>
        <v>0</v>
      </c>
      <c r="F785" s="37">
        <v>0</v>
      </c>
      <c r="G785" s="37">
        <v>1</v>
      </c>
      <c r="H785" s="37">
        <v>0</v>
      </c>
      <c r="I785" s="37">
        <v>0</v>
      </c>
      <c r="J785" s="37">
        <v>0</v>
      </c>
      <c r="K785" s="37">
        <v>0</v>
      </c>
      <c r="L785" s="37">
        <v>0</v>
      </c>
      <c r="M785" s="37">
        <v>0</v>
      </c>
      <c r="N785" s="37">
        <v>0</v>
      </c>
      <c r="O785" s="37">
        <v>0</v>
      </c>
      <c r="P785" s="37">
        <v>0</v>
      </c>
      <c r="Q785" s="37">
        <v>0</v>
      </c>
      <c r="R785" s="37">
        <v>0</v>
      </c>
      <c r="S785" s="37">
        <v>0</v>
      </c>
      <c r="T785" s="22">
        <v>0</v>
      </c>
      <c r="U785" s="24">
        <v>1</v>
      </c>
      <c r="V785" s="76">
        <v>0</v>
      </c>
      <c r="W785" s="71">
        <f t="shared" si="36"/>
        <v>-2.8972157390945337</v>
      </c>
      <c r="X785" s="68">
        <f t="shared" si="37"/>
        <v>5.2291370778160387E-2</v>
      </c>
      <c r="Y785" s="109">
        <f t="shared" si="38"/>
        <v>-5.3708177111291798E-2</v>
      </c>
    </row>
    <row r="786" spans="2:25" x14ac:dyDescent="0.25">
      <c r="B786" s="26">
        <f>IF('Training Data'!A783="M",1,0)</f>
        <v>0</v>
      </c>
      <c r="C786" s="22">
        <f>IF('Training Data'!A783="F",1,0)</f>
        <v>1</v>
      </c>
      <c r="D786" s="26">
        <f>IF('Training Data'!$B783="H",1,0)</f>
        <v>0</v>
      </c>
      <c r="E786" s="22">
        <f>IF('Training Data'!$B783="A",1,0)</f>
        <v>1</v>
      </c>
      <c r="F786" s="37">
        <v>0</v>
      </c>
      <c r="G786" s="37">
        <v>0</v>
      </c>
      <c r="H786" s="37">
        <v>0</v>
      </c>
      <c r="I786" s="37">
        <v>0</v>
      </c>
      <c r="J786" s="37">
        <v>0</v>
      </c>
      <c r="K786" s="37">
        <v>0</v>
      </c>
      <c r="L786" s="37">
        <v>0</v>
      </c>
      <c r="M786" s="37">
        <v>0</v>
      </c>
      <c r="N786" s="37">
        <v>0</v>
      </c>
      <c r="O786" s="37">
        <v>0</v>
      </c>
      <c r="P786" s="37">
        <v>1</v>
      </c>
      <c r="Q786" s="37">
        <v>0</v>
      </c>
      <c r="R786" s="37">
        <v>1</v>
      </c>
      <c r="S786" s="37">
        <v>0</v>
      </c>
      <c r="T786" s="22">
        <v>0</v>
      </c>
      <c r="U786" s="24">
        <v>1</v>
      </c>
      <c r="V786" s="76">
        <v>0</v>
      </c>
      <c r="W786" s="71">
        <f t="shared" si="36"/>
        <v>-0.55799156275948691</v>
      </c>
      <c r="X786" s="68">
        <f t="shared" si="37"/>
        <v>0.36401230057792544</v>
      </c>
      <c r="Y786" s="109">
        <f t="shared" si="38"/>
        <v>-0.45257605636037468</v>
      </c>
    </row>
    <row r="787" spans="2:25" x14ac:dyDescent="0.25">
      <c r="B787" s="26">
        <f>IF('Training Data'!A784="M",1,0)</f>
        <v>1</v>
      </c>
      <c r="C787" s="22">
        <f>IF('Training Data'!A784="F",1,0)</f>
        <v>0</v>
      </c>
      <c r="D787" s="26">
        <f>IF('Training Data'!$B784="H",1,0)</f>
        <v>1</v>
      </c>
      <c r="E787" s="22">
        <f>IF('Training Data'!$B784="A",1,0)</f>
        <v>0</v>
      </c>
      <c r="F787" s="37">
        <v>0</v>
      </c>
      <c r="G787" s="37">
        <v>0</v>
      </c>
      <c r="H787" s="37">
        <v>0</v>
      </c>
      <c r="I787" s="37">
        <v>0</v>
      </c>
      <c r="J787" s="37">
        <v>0</v>
      </c>
      <c r="K787" s="37">
        <v>0</v>
      </c>
      <c r="L787" s="37">
        <v>0</v>
      </c>
      <c r="M787" s="37">
        <v>1</v>
      </c>
      <c r="N787" s="37">
        <v>0</v>
      </c>
      <c r="O787" s="37">
        <v>0</v>
      </c>
      <c r="P787" s="37">
        <v>1</v>
      </c>
      <c r="Q787" s="37">
        <v>0</v>
      </c>
      <c r="R787" s="37">
        <v>0</v>
      </c>
      <c r="S787" s="37">
        <v>0</v>
      </c>
      <c r="T787" s="22">
        <v>0</v>
      </c>
      <c r="U787" s="24">
        <v>1</v>
      </c>
      <c r="V787" s="76">
        <v>0</v>
      </c>
      <c r="W787" s="71">
        <f t="shared" si="36"/>
        <v>-0.49330100100745056</v>
      </c>
      <c r="X787" s="68">
        <f t="shared" si="37"/>
        <v>0.37911624506899794</v>
      </c>
      <c r="Y787" s="109">
        <f t="shared" si="38"/>
        <v>-0.47661140469812779</v>
      </c>
    </row>
    <row r="788" spans="2:25" x14ac:dyDescent="0.25">
      <c r="B788" s="26">
        <f>IF('Training Data'!A785="M",1,0)</f>
        <v>1</v>
      </c>
      <c r="C788" s="22">
        <f>IF('Training Data'!A785="F",1,0)</f>
        <v>0</v>
      </c>
      <c r="D788" s="26">
        <f>IF('Training Data'!$B785="H",1,0)</f>
        <v>1</v>
      </c>
      <c r="E788" s="22">
        <f>IF('Training Data'!$B785="A",1,0)</f>
        <v>0</v>
      </c>
      <c r="F788" s="37">
        <v>0</v>
      </c>
      <c r="G788" s="37">
        <v>0</v>
      </c>
      <c r="H788" s="37">
        <v>0</v>
      </c>
      <c r="I788" s="37">
        <v>0</v>
      </c>
      <c r="J788" s="37">
        <v>0</v>
      </c>
      <c r="K788" s="37">
        <v>0</v>
      </c>
      <c r="L788" s="37">
        <v>0</v>
      </c>
      <c r="M788" s="37">
        <v>0</v>
      </c>
      <c r="N788" s="37">
        <v>0</v>
      </c>
      <c r="O788" s="37">
        <v>0</v>
      </c>
      <c r="P788" s="37">
        <v>0</v>
      </c>
      <c r="Q788" s="37">
        <v>0</v>
      </c>
      <c r="R788" s="37">
        <v>0</v>
      </c>
      <c r="S788" s="37">
        <v>1</v>
      </c>
      <c r="T788" s="22">
        <v>0</v>
      </c>
      <c r="U788" s="24">
        <v>1</v>
      </c>
      <c r="V788" s="76">
        <v>0</v>
      </c>
      <c r="W788" s="71">
        <f t="shared" si="36"/>
        <v>-2.5796787483845836</v>
      </c>
      <c r="X788" s="68">
        <f t="shared" si="37"/>
        <v>7.04577678730193E-2</v>
      </c>
      <c r="Y788" s="109">
        <f t="shared" si="38"/>
        <v>-7.3063037535974817E-2</v>
      </c>
    </row>
    <row r="789" spans="2:25" x14ac:dyDescent="0.25">
      <c r="B789" s="26">
        <f>IF('Training Data'!A786="M",1,0)</f>
        <v>0</v>
      </c>
      <c r="C789" s="22">
        <f>IF('Training Data'!A786="F",1,0)</f>
        <v>1</v>
      </c>
      <c r="D789" s="26">
        <f>IF('Training Data'!$B786="H",1,0)</f>
        <v>1</v>
      </c>
      <c r="E789" s="22">
        <f>IF('Training Data'!$B786="A",1,0)</f>
        <v>0</v>
      </c>
      <c r="F789" s="37">
        <v>0</v>
      </c>
      <c r="G789" s="37">
        <v>0</v>
      </c>
      <c r="H789" s="37">
        <v>0</v>
      </c>
      <c r="I789" s="37">
        <v>0</v>
      </c>
      <c r="J789" s="37">
        <v>0</v>
      </c>
      <c r="K789" s="37">
        <v>0</v>
      </c>
      <c r="L789" s="37">
        <v>0</v>
      </c>
      <c r="M789" s="37">
        <v>0</v>
      </c>
      <c r="N789" s="37">
        <v>0</v>
      </c>
      <c r="O789" s="37">
        <v>1</v>
      </c>
      <c r="P789" s="37">
        <v>0</v>
      </c>
      <c r="Q789" s="37">
        <v>0</v>
      </c>
      <c r="R789" s="37">
        <v>0</v>
      </c>
      <c r="S789" s="37">
        <v>0</v>
      </c>
      <c r="T789" s="22">
        <v>0</v>
      </c>
      <c r="U789" s="24">
        <v>1</v>
      </c>
      <c r="V789" s="76">
        <v>0</v>
      </c>
      <c r="W789" s="71">
        <f t="shared" si="36"/>
        <v>0.63945660212696542</v>
      </c>
      <c r="X789" s="68">
        <f t="shared" si="37"/>
        <v>0.65463061444716186</v>
      </c>
      <c r="Y789" s="109">
        <f t="shared" si="38"/>
        <v>-1.0631407519609142</v>
      </c>
    </row>
    <row r="790" spans="2:25" x14ac:dyDescent="0.25">
      <c r="B790" s="26">
        <f>IF('Training Data'!A787="M",1,0)</f>
        <v>0</v>
      </c>
      <c r="C790" s="22">
        <f>IF('Training Data'!A787="F",1,0)</f>
        <v>1</v>
      </c>
      <c r="D790" s="26">
        <f>IF('Training Data'!$B787="H",1,0)</f>
        <v>1</v>
      </c>
      <c r="E790" s="22">
        <f>IF('Training Data'!$B787="A",1,0)</f>
        <v>0</v>
      </c>
      <c r="F790" s="37">
        <v>0</v>
      </c>
      <c r="G790" s="37">
        <v>0</v>
      </c>
      <c r="H790" s="37">
        <v>0</v>
      </c>
      <c r="I790" s="37">
        <v>0</v>
      </c>
      <c r="J790" s="37">
        <v>0</v>
      </c>
      <c r="K790" s="37">
        <v>0</v>
      </c>
      <c r="L790" s="37">
        <v>0</v>
      </c>
      <c r="M790" s="37">
        <v>0</v>
      </c>
      <c r="N790" s="37">
        <v>0</v>
      </c>
      <c r="O790" s="37">
        <v>0</v>
      </c>
      <c r="P790" s="37">
        <v>0</v>
      </c>
      <c r="Q790" s="37">
        <v>0</v>
      </c>
      <c r="R790" s="37">
        <v>0</v>
      </c>
      <c r="S790" s="37">
        <v>0</v>
      </c>
      <c r="T790" s="22">
        <v>0</v>
      </c>
      <c r="U790" s="24">
        <v>1</v>
      </c>
      <c r="V790" s="76">
        <v>0</v>
      </c>
      <c r="W790" s="71">
        <f t="shared" si="36"/>
        <v>-0.57838073789354372</v>
      </c>
      <c r="X790" s="68">
        <f t="shared" si="37"/>
        <v>0.35930527090202441</v>
      </c>
      <c r="Y790" s="109">
        <f t="shared" si="38"/>
        <v>-0.44520217715736682</v>
      </c>
    </row>
    <row r="791" spans="2:25" x14ac:dyDescent="0.25">
      <c r="B791" s="26">
        <f>IF('Training Data'!A788="M",1,0)</f>
        <v>0</v>
      </c>
      <c r="C791" s="22">
        <f>IF('Training Data'!A788="F",1,0)</f>
        <v>1</v>
      </c>
      <c r="D791" s="26">
        <f>IF('Training Data'!$B788="H",1,0)</f>
        <v>1</v>
      </c>
      <c r="E791" s="22">
        <f>IF('Training Data'!$B788="A",1,0)</f>
        <v>0</v>
      </c>
      <c r="F791" s="37">
        <v>0</v>
      </c>
      <c r="G791" s="37">
        <v>0</v>
      </c>
      <c r="H791" s="37">
        <v>0</v>
      </c>
      <c r="I791" s="37">
        <v>0</v>
      </c>
      <c r="J791" s="37">
        <v>0</v>
      </c>
      <c r="K791" s="37">
        <v>0</v>
      </c>
      <c r="L791" s="37">
        <v>0</v>
      </c>
      <c r="M791" s="37">
        <v>0</v>
      </c>
      <c r="N791" s="37">
        <v>0</v>
      </c>
      <c r="O791" s="37">
        <v>0</v>
      </c>
      <c r="P791" s="37">
        <v>0</v>
      </c>
      <c r="Q791" s="37">
        <v>0</v>
      </c>
      <c r="R791" s="37">
        <v>0</v>
      </c>
      <c r="S791" s="37">
        <v>1</v>
      </c>
      <c r="T791" s="22">
        <v>0</v>
      </c>
      <c r="U791" s="24">
        <v>1</v>
      </c>
      <c r="V791" s="76">
        <v>0</v>
      </c>
      <c r="W791" s="71">
        <f t="shared" si="36"/>
        <v>-2.1605408848998864</v>
      </c>
      <c r="X791" s="68">
        <f t="shared" si="37"/>
        <v>0.1033503174249823</v>
      </c>
      <c r="Y791" s="109">
        <f t="shared" si="38"/>
        <v>-0.10909003659990321</v>
      </c>
    </row>
    <row r="792" spans="2:25" x14ac:dyDescent="0.25">
      <c r="B792" s="26">
        <f>IF('Training Data'!A789="M",1,0)</f>
        <v>0</v>
      </c>
      <c r="C792" s="22">
        <f>IF('Training Data'!A789="F",1,0)</f>
        <v>1</v>
      </c>
      <c r="D792" s="26">
        <f>IF('Training Data'!$B789="H",1,0)</f>
        <v>0</v>
      </c>
      <c r="E792" s="22">
        <f>IF('Training Data'!$B789="A",1,0)</f>
        <v>1</v>
      </c>
      <c r="F792" s="37">
        <v>0</v>
      </c>
      <c r="G792" s="37">
        <v>0</v>
      </c>
      <c r="H792" s="37">
        <v>0</v>
      </c>
      <c r="I792" s="37">
        <v>0</v>
      </c>
      <c r="J792" s="37">
        <v>0</v>
      </c>
      <c r="K792" s="37">
        <v>0</v>
      </c>
      <c r="L792" s="37">
        <v>0</v>
      </c>
      <c r="M792" s="37">
        <v>0</v>
      </c>
      <c r="N792" s="37">
        <v>0</v>
      </c>
      <c r="O792" s="37">
        <v>0</v>
      </c>
      <c r="P792" s="37">
        <v>0</v>
      </c>
      <c r="Q792" s="37">
        <v>0</v>
      </c>
      <c r="R792" s="37">
        <v>0</v>
      </c>
      <c r="S792" s="37">
        <v>0</v>
      </c>
      <c r="T792" s="22">
        <v>0</v>
      </c>
      <c r="U792" s="24">
        <v>1</v>
      </c>
      <c r="V792" s="76">
        <v>0</v>
      </c>
      <c r="W792" s="71">
        <f t="shared" si="36"/>
        <v>-0.40773805009632147</v>
      </c>
      <c r="X792" s="68">
        <f t="shared" si="37"/>
        <v>0.39945461811977878</v>
      </c>
      <c r="Y792" s="109">
        <f t="shared" si="38"/>
        <v>-0.50991706682850335</v>
      </c>
    </row>
    <row r="793" spans="2:25" x14ac:dyDescent="0.25">
      <c r="B793" s="26">
        <f>IF('Training Data'!A790="M",1,0)</f>
        <v>1</v>
      </c>
      <c r="C793" s="22">
        <f>IF('Training Data'!A790="F",1,0)</f>
        <v>0</v>
      </c>
      <c r="D793" s="26">
        <f>IF('Training Data'!$B790="H",1,0)</f>
        <v>1</v>
      </c>
      <c r="E793" s="22">
        <f>IF('Training Data'!$B790="A",1,0)</f>
        <v>0</v>
      </c>
      <c r="F793" s="37">
        <v>0</v>
      </c>
      <c r="G793" s="37">
        <v>0</v>
      </c>
      <c r="H793" s="37">
        <v>0</v>
      </c>
      <c r="I793" s="37">
        <v>0</v>
      </c>
      <c r="J793" s="37">
        <v>0</v>
      </c>
      <c r="K793" s="37">
        <v>0</v>
      </c>
      <c r="L793" s="37">
        <v>0</v>
      </c>
      <c r="M793" s="37">
        <v>0</v>
      </c>
      <c r="N793" s="37">
        <v>0</v>
      </c>
      <c r="O793" s="37">
        <v>0</v>
      </c>
      <c r="P793" s="37">
        <v>0</v>
      </c>
      <c r="Q793" s="37">
        <v>0</v>
      </c>
      <c r="R793" s="37">
        <v>0</v>
      </c>
      <c r="S793" s="37">
        <v>0</v>
      </c>
      <c r="T793" s="22">
        <v>0</v>
      </c>
      <c r="U793" s="24">
        <v>1</v>
      </c>
      <c r="V793" s="76">
        <v>0</v>
      </c>
      <c r="W793" s="71">
        <f t="shared" si="36"/>
        <v>-0.99751860137824089</v>
      </c>
      <c r="X793" s="68">
        <f t="shared" si="37"/>
        <v>0.26942957358099334</v>
      </c>
      <c r="Y793" s="109">
        <f t="shared" si="38"/>
        <v>-0.3139296439250287</v>
      </c>
    </row>
    <row r="794" spans="2:25" x14ac:dyDescent="0.25">
      <c r="B794" s="26">
        <f>IF('Training Data'!A791="M",1,0)</f>
        <v>1</v>
      </c>
      <c r="C794" s="22">
        <f>IF('Training Data'!A791="F",1,0)</f>
        <v>0</v>
      </c>
      <c r="D794" s="26">
        <f>IF('Training Data'!$B791="H",1,0)</f>
        <v>0</v>
      </c>
      <c r="E794" s="22">
        <f>IF('Training Data'!$B791="A",1,0)</f>
        <v>1</v>
      </c>
      <c r="F794" s="37">
        <v>0</v>
      </c>
      <c r="G794" s="37">
        <v>0</v>
      </c>
      <c r="H794" s="37">
        <v>0</v>
      </c>
      <c r="I794" s="37">
        <v>0</v>
      </c>
      <c r="J794" s="37">
        <v>0</v>
      </c>
      <c r="K794" s="37">
        <v>0</v>
      </c>
      <c r="L794" s="37">
        <v>0</v>
      </c>
      <c r="M794" s="37">
        <v>0</v>
      </c>
      <c r="N794" s="37">
        <v>0</v>
      </c>
      <c r="O794" s="37">
        <v>0</v>
      </c>
      <c r="P794" s="37">
        <v>0</v>
      </c>
      <c r="Q794" s="37">
        <v>0</v>
      </c>
      <c r="R794" s="37">
        <v>0</v>
      </c>
      <c r="S794" s="37">
        <v>0</v>
      </c>
      <c r="T794" s="22">
        <v>0</v>
      </c>
      <c r="U794" s="24">
        <v>1</v>
      </c>
      <c r="V794" s="76">
        <v>0</v>
      </c>
      <c r="W794" s="71">
        <f t="shared" si="36"/>
        <v>-0.82687591358101864</v>
      </c>
      <c r="X794" s="68">
        <f t="shared" si="37"/>
        <v>0.30430604674667266</v>
      </c>
      <c r="Y794" s="109">
        <f t="shared" si="38"/>
        <v>-0.36284543769110805</v>
      </c>
    </row>
    <row r="795" spans="2:25" x14ac:dyDescent="0.25">
      <c r="B795" s="26">
        <f>IF('Training Data'!A792="M",1,0)</f>
        <v>0</v>
      </c>
      <c r="C795" s="22">
        <f>IF('Training Data'!A792="F",1,0)</f>
        <v>0</v>
      </c>
      <c r="D795" s="26">
        <f>IF('Training Data'!$B792="H",1,0)</f>
        <v>1</v>
      </c>
      <c r="E795" s="22">
        <f>IF('Training Data'!$B792="A",1,0)</f>
        <v>0</v>
      </c>
      <c r="F795" s="37">
        <v>0</v>
      </c>
      <c r="G795" s="37">
        <v>0</v>
      </c>
      <c r="H795" s="37">
        <v>0</v>
      </c>
      <c r="I795" s="37">
        <v>0</v>
      </c>
      <c r="J795" s="37">
        <v>0</v>
      </c>
      <c r="K795" s="37">
        <v>0</v>
      </c>
      <c r="L795" s="37">
        <v>0</v>
      </c>
      <c r="M795" s="37">
        <v>0</v>
      </c>
      <c r="N795" s="37">
        <v>0</v>
      </c>
      <c r="O795" s="37">
        <v>0</v>
      </c>
      <c r="P795" s="37">
        <v>0</v>
      </c>
      <c r="Q795" s="37">
        <v>0</v>
      </c>
      <c r="R795" s="37">
        <v>0</v>
      </c>
      <c r="S795" s="37">
        <v>0</v>
      </c>
      <c r="T795" s="22">
        <v>0</v>
      </c>
      <c r="U795" s="24">
        <v>1</v>
      </c>
      <c r="V795" s="76">
        <v>0</v>
      </c>
      <c r="W795" s="71">
        <f t="shared" si="36"/>
        <v>-0.10294651852204484</v>
      </c>
      <c r="X795" s="68">
        <f t="shared" si="37"/>
        <v>0.47428607600906869</v>
      </c>
      <c r="Y795" s="109">
        <f t="shared" si="38"/>
        <v>-0.64299808493543897</v>
      </c>
    </row>
    <row r="796" spans="2:25" x14ac:dyDescent="0.25">
      <c r="B796" s="26">
        <f>IF('Training Data'!A793="M",1,0)</f>
        <v>0</v>
      </c>
      <c r="C796" s="22">
        <f>IF('Training Data'!A793="F",1,0)</f>
        <v>1</v>
      </c>
      <c r="D796" s="26">
        <f>IF('Training Data'!$B793="H",1,0)</f>
        <v>0</v>
      </c>
      <c r="E796" s="22">
        <f>IF('Training Data'!$B793="A",1,0)</f>
        <v>1</v>
      </c>
      <c r="F796" s="37">
        <v>0</v>
      </c>
      <c r="G796" s="37">
        <v>0</v>
      </c>
      <c r="H796" s="37">
        <v>0</v>
      </c>
      <c r="I796" s="37">
        <v>0</v>
      </c>
      <c r="J796" s="37">
        <v>0</v>
      </c>
      <c r="K796" s="37">
        <v>0</v>
      </c>
      <c r="L796" s="37">
        <v>0</v>
      </c>
      <c r="M796" s="37">
        <v>0</v>
      </c>
      <c r="N796" s="37">
        <v>0</v>
      </c>
      <c r="O796" s="37">
        <v>0</v>
      </c>
      <c r="P796" s="37">
        <v>0</v>
      </c>
      <c r="Q796" s="37">
        <v>0</v>
      </c>
      <c r="R796" s="37">
        <v>1</v>
      </c>
      <c r="S796" s="37">
        <v>0</v>
      </c>
      <c r="T796" s="22">
        <v>0</v>
      </c>
      <c r="U796" s="24">
        <v>1</v>
      </c>
      <c r="V796" s="76">
        <v>0</v>
      </c>
      <c r="W796" s="71">
        <f t="shared" si="36"/>
        <v>0.89649242759188441</v>
      </c>
      <c r="X796" s="68">
        <f t="shared" si="37"/>
        <v>0.71022816242215336</v>
      </c>
      <c r="Y796" s="109">
        <f t="shared" si="38"/>
        <v>-1.2386614326381276</v>
      </c>
    </row>
    <row r="797" spans="2:25" x14ac:dyDescent="0.25">
      <c r="B797" s="26">
        <f>IF('Training Data'!A794="M",1,0)</f>
        <v>0</v>
      </c>
      <c r="C797" s="22">
        <f>IF('Training Data'!A794="F",1,0)</f>
        <v>1</v>
      </c>
      <c r="D797" s="26">
        <f>IF('Training Data'!$B794="H",1,0)</f>
        <v>1</v>
      </c>
      <c r="E797" s="22">
        <f>IF('Training Data'!$B794="A",1,0)</f>
        <v>0</v>
      </c>
      <c r="F797" s="37">
        <v>0</v>
      </c>
      <c r="G797" s="37">
        <v>1</v>
      </c>
      <c r="H797" s="37">
        <v>0</v>
      </c>
      <c r="I797" s="37">
        <v>0</v>
      </c>
      <c r="J797" s="37">
        <v>0</v>
      </c>
      <c r="K797" s="37">
        <v>0</v>
      </c>
      <c r="L797" s="37">
        <v>0</v>
      </c>
      <c r="M797" s="37">
        <v>0</v>
      </c>
      <c r="N797" s="37">
        <v>0</v>
      </c>
      <c r="O797" s="37">
        <v>0</v>
      </c>
      <c r="P797" s="37">
        <v>0</v>
      </c>
      <c r="Q797" s="37">
        <v>0</v>
      </c>
      <c r="R797" s="37">
        <v>0</v>
      </c>
      <c r="S797" s="37">
        <v>0</v>
      </c>
      <c r="T797" s="22">
        <v>0</v>
      </c>
      <c r="U797" s="24">
        <v>1</v>
      </c>
      <c r="V797" s="76">
        <v>0</v>
      </c>
      <c r="W797" s="71">
        <f t="shared" si="36"/>
        <v>-2.8972157390945337</v>
      </c>
      <c r="X797" s="68">
        <f t="shared" si="37"/>
        <v>5.2291370778160387E-2</v>
      </c>
      <c r="Y797" s="109">
        <f t="shared" si="38"/>
        <v>-5.3708177111291798E-2</v>
      </c>
    </row>
    <row r="798" spans="2:25" x14ac:dyDescent="0.25">
      <c r="B798" s="26">
        <f>IF('Training Data'!A795="M",1,0)</f>
        <v>1</v>
      </c>
      <c r="C798" s="22">
        <f>IF('Training Data'!A795="F",1,0)</f>
        <v>0</v>
      </c>
      <c r="D798" s="26">
        <f>IF('Training Data'!$B795="H",1,0)</f>
        <v>0</v>
      </c>
      <c r="E798" s="22">
        <f>IF('Training Data'!$B795="A",1,0)</f>
        <v>1</v>
      </c>
      <c r="F798" s="37">
        <v>0</v>
      </c>
      <c r="G798" s="37">
        <v>0</v>
      </c>
      <c r="H798" s="37">
        <v>1</v>
      </c>
      <c r="I798" s="37">
        <v>0</v>
      </c>
      <c r="J798" s="37">
        <v>0</v>
      </c>
      <c r="K798" s="37">
        <v>0</v>
      </c>
      <c r="L798" s="37">
        <v>0</v>
      </c>
      <c r="M798" s="37">
        <v>0</v>
      </c>
      <c r="N798" s="37">
        <v>0</v>
      </c>
      <c r="O798" s="37">
        <v>0</v>
      </c>
      <c r="P798" s="37">
        <v>0</v>
      </c>
      <c r="Q798" s="37">
        <v>0</v>
      </c>
      <c r="R798" s="37">
        <v>0</v>
      </c>
      <c r="S798" s="37">
        <v>0</v>
      </c>
      <c r="T798" s="22">
        <v>0</v>
      </c>
      <c r="U798" s="24">
        <v>1</v>
      </c>
      <c r="V798" s="76">
        <v>0</v>
      </c>
      <c r="W798" s="71">
        <f t="shared" si="36"/>
        <v>-2.94214308280934</v>
      </c>
      <c r="X798" s="68">
        <f t="shared" si="37"/>
        <v>5.0109167816105131E-2</v>
      </c>
      <c r="Y798" s="109">
        <f t="shared" si="38"/>
        <v>-5.1408214481248486E-2</v>
      </c>
    </row>
    <row r="799" spans="2:25" x14ac:dyDescent="0.25">
      <c r="B799" s="26">
        <f>IF('Training Data'!A796="M",1,0)</f>
        <v>0</v>
      </c>
      <c r="C799" s="22">
        <f>IF('Training Data'!A796="F",1,0)</f>
        <v>0</v>
      </c>
      <c r="D799" s="26">
        <f>IF('Training Data'!$B796="H",1,0)</f>
        <v>0</v>
      </c>
      <c r="E799" s="22">
        <f>IF('Training Data'!$B796="A",1,0)</f>
        <v>1</v>
      </c>
      <c r="F799" s="37">
        <v>0</v>
      </c>
      <c r="G799" s="37">
        <v>1</v>
      </c>
      <c r="H799" s="37">
        <v>0</v>
      </c>
      <c r="I799" s="37">
        <v>0</v>
      </c>
      <c r="J799" s="37">
        <v>0</v>
      </c>
      <c r="K799" s="37">
        <v>0</v>
      </c>
      <c r="L799" s="37">
        <v>0</v>
      </c>
      <c r="M799" s="37">
        <v>0</v>
      </c>
      <c r="N799" s="37">
        <v>0</v>
      </c>
      <c r="O799" s="37">
        <v>0</v>
      </c>
      <c r="P799" s="37">
        <v>0</v>
      </c>
      <c r="Q799" s="37">
        <v>0</v>
      </c>
      <c r="R799" s="37">
        <v>0</v>
      </c>
      <c r="S799" s="37">
        <v>0</v>
      </c>
      <c r="T799" s="22">
        <v>0</v>
      </c>
      <c r="U799" s="24">
        <v>1</v>
      </c>
      <c r="V799" s="76">
        <v>0</v>
      </c>
      <c r="W799" s="71">
        <f t="shared" si="36"/>
        <v>-2.2511388319258123</v>
      </c>
      <c r="X799" s="68">
        <f t="shared" si="37"/>
        <v>9.5251276856627681E-2</v>
      </c>
      <c r="Y799" s="109">
        <f t="shared" si="38"/>
        <v>-0.1000980278204391</v>
      </c>
    </row>
    <row r="800" spans="2:25" x14ac:dyDescent="0.25">
      <c r="B800" s="26">
        <f>IF('Training Data'!A797="M",1,0)</f>
        <v>0</v>
      </c>
      <c r="C800" s="22">
        <f>IF('Training Data'!A797="F",1,0)</f>
        <v>1</v>
      </c>
      <c r="D800" s="26">
        <f>IF('Training Data'!$B797="H",1,0)</f>
        <v>1</v>
      </c>
      <c r="E800" s="22">
        <f>IF('Training Data'!$B797="A",1,0)</f>
        <v>0</v>
      </c>
      <c r="F800" s="37">
        <v>0</v>
      </c>
      <c r="G800" s="37">
        <v>1</v>
      </c>
      <c r="H800" s="37">
        <v>0</v>
      </c>
      <c r="I800" s="37">
        <v>0</v>
      </c>
      <c r="J800" s="37">
        <v>0</v>
      </c>
      <c r="K800" s="37">
        <v>0</v>
      </c>
      <c r="L800" s="37">
        <v>0</v>
      </c>
      <c r="M800" s="37">
        <v>0</v>
      </c>
      <c r="N800" s="37">
        <v>0</v>
      </c>
      <c r="O800" s="37">
        <v>0</v>
      </c>
      <c r="P800" s="37">
        <v>1</v>
      </c>
      <c r="Q800" s="37">
        <v>0</v>
      </c>
      <c r="R800" s="37">
        <v>0</v>
      </c>
      <c r="S800" s="37">
        <v>0</v>
      </c>
      <c r="T800" s="22">
        <v>1</v>
      </c>
      <c r="U800" s="24">
        <v>1</v>
      </c>
      <c r="V800" s="76">
        <v>0</v>
      </c>
      <c r="W800" s="71">
        <f t="shared" si="36"/>
        <v>-2.2375289679387893</v>
      </c>
      <c r="X800" s="68">
        <f t="shared" si="37"/>
        <v>9.6430632492025742E-2</v>
      </c>
      <c r="Y800" s="109">
        <f t="shared" si="38"/>
        <v>-0.10140239546317364</v>
      </c>
    </row>
    <row r="801" spans="2:25" x14ac:dyDescent="0.25">
      <c r="B801" s="26">
        <f>IF('Training Data'!A798="M",1,0)</f>
        <v>0</v>
      </c>
      <c r="C801" s="22">
        <f>IF('Training Data'!A798="F",1,0)</f>
        <v>1</v>
      </c>
      <c r="D801" s="26">
        <f>IF('Training Data'!$B798="H",1,0)</f>
        <v>0</v>
      </c>
      <c r="E801" s="22">
        <f>IF('Training Data'!$B798="A",1,0)</f>
        <v>1</v>
      </c>
      <c r="F801" s="37">
        <v>1</v>
      </c>
      <c r="G801" s="37">
        <v>0</v>
      </c>
      <c r="H801" s="37">
        <v>0</v>
      </c>
      <c r="I801" s="37">
        <v>0</v>
      </c>
      <c r="J801" s="37">
        <v>0</v>
      </c>
      <c r="K801" s="37">
        <v>0</v>
      </c>
      <c r="L801" s="37">
        <v>0</v>
      </c>
      <c r="M801" s="37">
        <v>0</v>
      </c>
      <c r="N801" s="37">
        <v>0</v>
      </c>
      <c r="O801" s="37">
        <v>0</v>
      </c>
      <c r="P801" s="37">
        <v>1</v>
      </c>
      <c r="Q801" s="37">
        <v>0</v>
      </c>
      <c r="R801" s="37">
        <v>0</v>
      </c>
      <c r="S801" s="37">
        <v>0</v>
      </c>
      <c r="T801" s="22">
        <v>0</v>
      </c>
      <c r="U801" s="24">
        <v>1</v>
      </c>
      <c r="V801" s="76">
        <v>0</v>
      </c>
      <c r="W801" s="71">
        <f t="shared" si="36"/>
        <v>0.47812660068041035</v>
      </c>
      <c r="X801" s="68">
        <f t="shared" si="37"/>
        <v>0.61730540132512124</v>
      </c>
      <c r="Y801" s="109">
        <f t="shared" si="38"/>
        <v>-0.96051800038177926</v>
      </c>
    </row>
    <row r="802" spans="2:25" x14ac:dyDescent="0.25">
      <c r="B802" s="26">
        <f>IF('Training Data'!A799="M",1,0)</f>
        <v>1</v>
      </c>
      <c r="C802" s="22">
        <f>IF('Training Data'!A799="F",1,0)</f>
        <v>0</v>
      </c>
      <c r="D802" s="26">
        <f>IF('Training Data'!$B799="H",1,0)</f>
        <v>0</v>
      </c>
      <c r="E802" s="22">
        <f>IF('Training Data'!$B799="A",1,0)</f>
        <v>1</v>
      </c>
      <c r="F802" s="37">
        <v>1</v>
      </c>
      <c r="G802" s="37">
        <v>1</v>
      </c>
      <c r="H802" s="37">
        <v>0</v>
      </c>
      <c r="I802" s="37">
        <v>0</v>
      </c>
      <c r="J802" s="37">
        <v>0</v>
      </c>
      <c r="K802" s="37">
        <v>0</v>
      </c>
      <c r="L802" s="37">
        <v>0</v>
      </c>
      <c r="M802" s="37">
        <v>0</v>
      </c>
      <c r="N802" s="37">
        <v>0</v>
      </c>
      <c r="O802" s="37">
        <v>0</v>
      </c>
      <c r="P802" s="37">
        <v>0</v>
      </c>
      <c r="Q802" s="37">
        <v>0</v>
      </c>
      <c r="R802" s="37">
        <v>0</v>
      </c>
      <c r="S802" s="37">
        <v>0</v>
      </c>
      <c r="T802" s="22">
        <v>0</v>
      </c>
      <c r="U802" s="24">
        <v>1</v>
      </c>
      <c r="V802" s="76">
        <v>0</v>
      </c>
      <c r="W802" s="71">
        <f t="shared" si="36"/>
        <v>-0.80536227365390545</v>
      </c>
      <c r="X802" s="68">
        <f t="shared" si="37"/>
        <v>0.30887964658266936</v>
      </c>
      <c r="Y802" s="109">
        <f t="shared" si="38"/>
        <v>-0.36944129756265731</v>
      </c>
    </row>
    <row r="803" spans="2:25" x14ac:dyDescent="0.25">
      <c r="B803" s="26">
        <f>IF('Training Data'!A800="M",1,0)</f>
        <v>1</v>
      </c>
      <c r="C803" s="22">
        <f>IF('Training Data'!A800="F",1,0)</f>
        <v>0</v>
      </c>
      <c r="D803" s="26">
        <f>IF('Training Data'!$B800="H",1,0)</f>
        <v>0</v>
      </c>
      <c r="E803" s="22">
        <f>IF('Training Data'!$B800="A",1,0)</f>
        <v>1</v>
      </c>
      <c r="F803" s="37">
        <v>0</v>
      </c>
      <c r="G803" s="37">
        <v>0</v>
      </c>
      <c r="H803" s="37">
        <v>0</v>
      </c>
      <c r="I803" s="37">
        <v>0</v>
      </c>
      <c r="J803" s="37">
        <v>0</v>
      </c>
      <c r="K803" s="37">
        <v>0</v>
      </c>
      <c r="L803" s="37">
        <v>0</v>
      </c>
      <c r="M803" s="37">
        <v>1</v>
      </c>
      <c r="N803" s="37">
        <v>0</v>
      </c>
      <c r="O803" s="37">
        <v>0</v>
      </c>
      <c r="P803" s="37">
        <v>0</v>
      </c>
      <c r="Q803" s="37">
        <v>0</v>
      </c>
      <c r="R803" s="37">
        <v>0</v>
      </c>
      <c r="S803" s="37">
        <v>0</v>
      </c>
      <c r="T803" s="22">
        <v>0</v>
      </c>
      <c r="U803" s="24">
        <v>1</v>
      </c>
      <c r="V803" s="76">
        <v>0</v>
      </c>
      <c r="W803" s="71">
        <f t="shared" si="36"/>
        <v>1.131825677141143</v>
      </c>
      <c r="X803" s="68">
        <f t="shared" si="37"/>
        <v>0.75617566395470648</v>
      </c>
      <c r="Y803" s="109">
        <f t="shared" si="38"/>
        <v>-1.4113072472066399</v>
      </c>
    </row>
    <row r="804" spans="2:25" x14ac:dyDescent="0.25">
      <c r="B804" s="26">
        <f>IF('Training Data'!A801="M",1,0)</f>
        <v>1</v>
      </c>
      <c r="C804" s="22">
        <f>IF('Training Data'!A801="F",1,0)</f>
        <v>0</v>
      </c>
      <c r="D804" s="26">
        <f>IF('Training Data'!$B801="H",1,0)</f>
        <v>1</v>
      </c>
      <c r="E804" s="22">
        <f>IF('Training Data'!$B801="A",1,0)</f>
        <v>0</v>
      </c>
      <c r="F804" s="37">
        <v>0</v>
      </c>
      <c r="G804" s="37">
        <v>0</v>
      </c>
      <c r="H804" s="37">
        <v>0</v>
      </c>
      <c r="I804" s="37">
        <v>0</v>
      </c>
      <c r="J804" s="37">
        <v>0</v>
      </c>
      <c r="K804" s="37">
        <v>0</v>
      </c>
      <c r="L804" s="37">
        <v>0</v>
      </c>
      <c r="M804" s="37">
        <v>0</v>
      </c>
      <c r="N804" s="37">
        <v>0</v>
      </c>
      <c r="O804" s="37">
        <v>0</v>
      </c>
      <c r="P804" s="37">
        <v>0</v>
      </c>
      <c r="Q804" s="37">
        <v>0</v>
      </c>
      <c r="R804" s="37">
        <v>0</v>
      </c>
      <c r="S804" s="37">
        <v>0</v>
      </c>
      <c r="T804" s="22">
        <v>0</v>
      </c>
      <c r="U804" s="24">
        <v>1</v>
      </c>
      <c r="V804" s="76">
        <v>0</v>
      </c>
      <c r="W804" s="71">
        <f t="shared" si="36"/>
        <v>-0.99751860137824089</v>
      </c>
      <c r="X804" s="68">
        <f t="shared" si="37"/>
        <v>0.26942957358099334</v>
      </c>
      <c r="Y804" s="109">
        <f t="shared" si="38"/>
        <v>-0.3139296439250287</v>
      </c>
    </row>
    <row r="805" spans="2:25" x14ac:dyDescent="0.25">
      <c r="B805" s="26">
        <f>IF('Training Data'!A802="M",1,0)</f>
        <v>0</v>
      </c>
      <c r="C805" s="22">
        <f>IF('Training Data'!A802="F",1,0)</f>
        <v>1</v>
      </c>
      <c r="D805" s="26">
        <f>IF('Training Data'!$B802="H",1,0)</f>
        <v>1</v>
      </c>
      <c r="E805" s="22">
        <f>IF('Training Data'!$B802="A",1,0)</f>
        <v>0</v>
      </c>
      <c r="F805" s="37">
        <v>0</v>
      </c>
      <c r="G805" s="37">
        <v>0</v>
      </c>
      <c r="H805" s="37">
        <v>0</v>
      </c>
      <c r="I805" s="37">
        <v>0</v>
      </c>
      <c r="J805" s="37">
        <v>0</v>
      </c>
      <c r="K805" s="37">
        <v>0</v>
      </c>
      <c r="L805" s="37">
        <v>0</v>
      </c>
      <c r="M805" s="37">
        <v>0</v>
      </c>
      <c r="N805" s="37">
        <v>0</v>
      </c>
      <c r="O805" s="37">
        <v>0</v>
      </c>
      <c r="P805" s="37">
        <v>1</v>
      </c>
      <c r="Q805" s="37">
        <v>0</v>
      </c>
      <c r="R805" s="37">
        <v>0</v>
      </c>
      <c r="S805" s="37">
        <v>0</v>
      </c>
      <c r="T805" s="22">
        <v>0</v>
      </c>
      <c r="U805" s="24">
        <v>1</v>
      </c>
      <c r="V805" s="76">
        <v>0</v>
      </c>
      <c r="W805" s="71">
        <f t="shared" si="36"/>
        <v>-2.032864728244915</v>
      </c>
      <c r="X805" s="68">
        <f t="shared" si="37"/>
        <v>0.11579528889889165</v>
      </c>
      <c r="Y805" s="109">
        <f t="shared" si="38"/>
        <v>-0.1230666695097434</v>
      </c>
    </row>
    <row r="806" spans="2:25" x14ac:dyDescent="0.25">
      <c r="B806" s="26">
        <f>IF('Training Data'!A803="M",1,0)</f>
        <v>1</v>
      </c>
      <c r="C806" s="22">
        <f>IF('Training Data'!A803="F",1,0)</f>
        <v>0</v>
      </c>
      <c r="D806" s="26">
        <f>IF('Training Data'!$B803="H",1,0)</f>
        <v>1</v>
      </c>
      <c r="E806" s="22">
        <f>IF('Training Data'!$B803="A",1,0)</f>
        <v>0</v>
      </c>
      <c r="F806" s="37">
        <v>0</v>
      </c>
      <c r="G806" s="37">
        <v>0</v>
      </c>
      <c r="H806" s="37">
        <v>0</v>
      </c>
      <c r="I806" s="37">
        <v>0</v>
      </c>
      <c r="J806" s="37">
        <v>0</v>
      </c>
      <c r="K806" s="37">
        <v>0</v>
      </c>
      <c r="L806" s="37">
        <v>0</v>
      </c>
      <c r="M806" s="37">
        <v>0</v>
      </c>
      <c r="N806" s="37">
        <v>0</v>
      </c>
      <c r="O806" s="37">
        <v>0</v>
      </c>
      <c r="P806" s="37">
        <v>0</v>
      </c>
      <c r="Q806" s="37">
        <v>0</v>
      </c>
      <c r="R806" s="37">
        <v>0</v>
      </c>
      <c r="S806" s="37">
        <v>0</v>
      </c>
      <c r="T806" s="22">
        <v>0</v>
      </c>
      <c r="U806" s="24">
        <v>1</v>
      </c>
      <c r="V806" s="76">
        <v>0</v>
      </c>
      <c r="W806" s="71">
        <f t="shared" si="36"/>
        <v>-0.99751860137824089</v>
      </c>
      <c r="X806" s="68">
        <f t="shared" si="37"/>
        <v>0.26942957358099334</v>
      </c>
      <c r="Y806" s="109">
        <f t="shared" si="38"/>
        <v>-0.3139296439250287</v>
      </c>
    </row>
    <row r="807" spans="2:25" x14ac:dyDescent="0.25">
      <c r="B807" s="26">
        <f>IF('Training Data'!A804="M",1,0)</f>
        <v>1</v>
      </c>
      <c r="C807" s="22">
        <f>IF('Training Data'!A804="F",1,0)</f>
        <v>0</v>
      </c>
      <c r="D807" s="26">
        <f>IF('Training Data'!$B804="H",1,0)</f>
        <v>1</v>
      </c>
      <c r="E807" s="22">
        <f>IF('Training Data'!$B804="A",1,0)</f>
        <v>0</v>
      </c>
      <c r="F807" s="37">
        <v>0</v>
      </c>
      <c r="G807" s="37">
        <v>0</v>
      </c>
      <c r="H807" s="37">
        <v>0</v>
      </c>
      <c r="I807" s="37">
        <v>0</v>
      </c>
      <c r="J807" s="37">
        <v>0</v>
      </c>
      <c r="K807" s="37">
        <v>0</v>
      </c>
      <c r="L807" s="37">
        <v>0</v>
      </c>
      <c r="M807" s="37">
        <v>0</v>
      </c>
      <c r="N807" s="37">
        <v>0</v>
      </c>
      <c r="O807" s="37">
        <v>1</v>
      </c>
      <c r="P807" s="37">
        <v>0</v>
      </c>
      <c r="Q807" s="37">
        <v>0</v>
      </c>
      <c r="R807" s="37">
        <v>0</v>
      </c>
      <c r="S807" s="37">
        <v>0</v>
      </c>
      <c r="T807" s="22">
        <v>0</v>
      </c>
      <c r="U807" s="24">
        <v>1</v>
      </c>
      <c r="V807" s="76">
        <v>0</v>
      </c>
      <c r="W807" s="71">
        <f t="shared" si="36"/>
        <v>0.22031873864226825</v>
      </c>
      <c r="X807" s="68">
        <f t="shared" si="37"/>
        <v>0.55485796193289061</v>
      </c>
      <c r="Y807" s="109">
        <f t="shared" si="38"/>
        <v>-0.80936186107746266</v>
      </c>
    </row>
    <row r="808" spans="2:25" x14ac:dyDescent="0.25">
      <c r="B808" s="26">
        <f>IF('Training Data'!A805="M",1,0)</f>
        <v>0</v>
      </c>
      <c r="C808" s="22">
        <f>IF('Training Data'!A805="F",1,0)</f>
        <v>0</v>
      </c>
      <c r="D808" s="26">
        <f>IF('Training Data'!$B805="H",1,0)</f>
        <v>1</v>
      </c>
      <c r="E808" s="22">
        <f>IF('Training Data'!$B805="A",1,0)</f>
        <v>0</v>
      </c>
      <c r="F808" s="37">
        <v>0</v>
      </c>
      <c r="G808" s="37">
        <v>1</v>
      </c>
      <c r="H808" s="37">
        <v>1</v>
      </c>
      <c r="I808" s="37">
        <v>0</v>
      </c>
      <c r="J808" s="37">
        <v>0</v>
      </c>
      <c r="K808" s="37">
        <v>0</v>
      </c>
      <c r="L808" s="37">
        <v>0</v>
      </c>
      <c r="M808" s="37">
        <v>0</v>
      </c>
      <c r="N808" s="37">
        <v>0</v>
      </c>
      <c r="O808" s="37">
        <v>0</v>
      </c>
      <c r="P808" s="37">
        <v>0</v>
      </c>
      <c r="Q808" s="37">
        <v>0</v>
      </c>
      <c r="R808" s="37">
        <v>0</v>
      </c>
      <c r="S808" s="37">
        <v>0</v>
      </c>
      <c r="T808" s="22">
        <v>0</v>
      </c>
      <c r="U808" s="24">
        <v>1</v>
      </c>
      <c r="V808" s="76">
        <v>0</v>
      </c>
      <c r="W808" s="71">
        <f t="shared" si="36"/>
        <v>-4.5370486889513568</v>
      </c>
      <c r="X808" s="68">
        <f t="shared" si="37"/>
        <v>1.059157134584123E-2</v>
      </c>
      <c r="Y808" s="109">
        <f t="shared" si="38"/>
        <v>-1.0648061269732259E-2</v>
      </c>
    </row>
    <row r="809" spans="2:25" x14ac:dyDescent="0.25">
      <c r="B809" s="26">
        <f>IF('Training Data'!A806="M",1,0)</f>
        <v>1</v>
      </c>
      <c r="C809" s="22">
        <f>IF('Training Data'!A806="F",1,0)</f>
        <v>0</v>
      </c>
      <c r="D809" s="26">
        <f>IF('Training Data'!$B806="H",1,0)</f>
        <v>1</v>
      </c>
      <c r="E809" s="22">
        <f>IF('Training Data'!$B806="A",1,0)</f>
        <v>0</v>
      </c>
      <c r="F809" s="37">
        <v>0</v>
      </c>
      <c r="G809" s="37">
        <v>1</v>
      </c>
      <c r="H809" s="37">
        <v>0</v>
      </c>
      <c r="I809" s="37">
        <v>0</v>
      </c>
      <c r="J809" s="37">
        <v>0</v>
      </c>
      <c r="K809" s="37">
        <v>0</v>
      </c>
      <c r="L809" s="37">
        <v>0</v>
      </c>
      <c r="M809" s="37">
        <v>0</v>
      </c>
      <c r="N809" s="37">
        <v>0</v>
      </c>
      <c r="O809" s="37">
        <v>0</v>
      </c>
      <c r="P809" s="37">
        <v>0</v>
      </c>
      <c r="Q809" s="37">
        <v>0</v>
      </c>
      <c r="R809" s="37">
        <v>0</v>
      </c>
      <c r="S809" s="37">
        <v>0</v>
      </c>
      <c r="T809" s="22">
        <v>0</v>
      </c>
      <c r="U809" s="24">
        <v>1</v>
      </c>
      <c r="V809" s="76">
        <v>0</v>
      </c>
      <c r="W809" s="71">
        <f t="shared" si="36"/>
        <v>-3.3163536025792308</v>
      </c>
      <c r="X809" s="68">
        <f t="shared" si="37"/>
        <v>3.5014405775156618E-2</v>
      </c>
      <c r="Y809" s="109">
        <f t="shared" si="38"/>
        <v>-3.5642106018989733E-2</v>
      </c>
    </row>
    <row r="810" spans="2:25" x14ac:dyDescent="0.25">
      <c r="B810" s="26">
        <f>IF('Training Data'!A807="M",1,0)</f>
        <v>0</v>
      </c>
      <c r="C810" s="22">
        <f>IF('Training Data'!A807="F",1,0)</f>
        <v>1</v>
      </c>
      <c r="D810" s="26">
        <f>IF('Training Data'!$B807="H",1,0)</f>
        <v>0</v>
      </c>
      <c r="E810" s="22">
        <f>IF('Training Data'!$B807="A",1,0)</f>
        <v>0</v>
      </c>
      <c r="F810" s="37">
        <v>0</v>
      </c>
      <c r="G810" s="37">
        <v>0</v>
      </c>
      <c r="H810" s="37">
        <v>0</v>
      </c>
      <c r="I810" s="37">
        <v>0</v>
      </c>
      <c r="J810" s="37">
        <v>0</v>
      </c>
      <c r="K810" s="37">
        <v>0</v>
      </c>
      <c r="L810" s="37">
        <v>0</v>
      </c>
      <c r="M810" s="37">
        <v>0</v>
      </c>
      <c r="N810" s="37">
        <v>0</v>
      </c>
      <c r="O810" s="37">
        <v>0</v>
      </c>
      <c r="P810" s="37">
        <v>0</v>
      </c>
      <c r="Q810" s="37">
        <v>0</v>
      </c>
      <c r="R810" s="37">
        <v>0</v>
      </c>
      <c r="S810" s="37">
        <v>0</v>
      </c>
      <c r="T810" s="22">
        <v>0</v>
      </c>
      <c r="U810" s="24">
        <v>1</v>
      </c>
      <c r="V810" s="76">
        <v>0</v>
      </c>
      <c r="W810" s="71">
        <f t="shared" si="36"/>
        <v>6.2321386236656118E-2</v>
      </c>
      <c r="X810" s="68">
        <f t="shared" si="37"/>
        <v>0.51557530573634103</v>
      </c>
      <c r="Y810" s="109">
        <f t="shared" si="38"/>
        <v>-0.72479328952814825</v>
      </c>
    </row>
    <row r="811" spans="2:25" x14ac:dyDescent="0.25">
      <c r="B811" s="26">
        <f>IF('Training Data'!A808="M",1,0)</f>
        <v>1</v>
      </c>
      <c r="C811" s="22">
        <f>IF('Training Data'!A808="F",1,0)</f>
        <v>0</v>
      </c>
      <c r="D811" s="26">
        <f>IF('Training Data'!$B808="H",1,0)</f>
        <v>1</v>
      </c>
      <c r="E811" s="22">
        <f>IF('Training Data'!$B808="A",1,0)</f>
        <v>0</v>
      </c>
      <c r="F811" s="37">
        <v>0</v>
      </c>
      <c r="G811" s="37">
        <v>0</v>
      </c>
      <c r="H811" s="37">
        <v>0</v>
      </c>
      <c r="I811" s="37">
        <v>0</v>
      </c>
      <c r="J811" s="37">
        <v>0</v>
      </c>
      <c r="K811" s="37">
        <v>0</v>
      </c>
      <c r="L811" s="37">
        <v>0</v>
      </c>
      <c r="M811" s="37">
        <v>0</v>
      </c>
      <c r="N811" s="37">
        <v>0</v>
      </c>
      <c r="O811" s="37">
        <v>0</v>
      </c>
      <c r="P811" s="37">
        <v>0</v>
      </c>
      <c r="Q811" s="37">
        <v>0</v>
      </c>
      <c r="R811" s="37">
        <v>0</v>
      </c>
      <c r="S811" s="37">
        <v>0</v>
      </c>
      <c r="T811" s="22">
        <v>0</v>
      </c>
      <c r="U811" s="24">
        <v>1</v>
      </c>
      <c r="V811" s="76">
        <v>0</v>
      </c>
      <c r="W811" s="71">
        <f t="shared" si="36"/>
        <v>-0.99751860137824089</v>
      </c>
      <c r="X811" s="68">
        <f t="shared" si="37"/>
        <v>0.26942957358099334</v>
      </c>
      <c r="Y811" s="109">
        <f t="shared" si="38"/>
        <v>-0.3139296439250287</v>
      </c>
    </row>
    <row r="812" spans="2:25" x14ac:dyDescent="0.25">
      <c r="B812" s="26">
        <f>IF('Training Data'!A809="M",1,0)</f>
        <v>0</v>
      </c>
      <c r="C812" s="22">
        <f>IF('Training Data'!A809="F",1,0)</f>
        <v>0</v>
      </c>
      <c r="D812" s="26">
        <f>IF('Training Data'!$B809="H",1,0)</f>
        <v>0</v>
      </c>
      <c r="E812" s="22">
        <f>IF('Training Data'!$B809="A",1,0)</f>
        <v>1</v>
      </c>
      <c r="F812" s="37">
        <v>0</v>
      </c>
      <c r="G812" s="37">
        <v>0</v>
      </c>
      <c r="H812" s="37">
        <v>0</v>
      </c>
      <c r="I812" s="37">
        <v>0</v>
      </c>
      <c r="J812" s="37">
        <v>0</v>
      </c>
      <c r="K812" s="37">
        <v>0</v>
      </c>
      <c r="L812" s="37">
        <v>0</v>
      </c>
      <c r="M812" s="37">
        <v>0</v>
      </c>
      <c r="N812" s="37">
        <v>0</v>
      </c>
      <c r="O812" s="37">
        <v>0</v>
      </c>
      <c r="P812" s="37">
        <v>1</v>
      </c>
      <c r="Q812" s="37">
        <v>0</v>
      </c>
      <c r="R812" s="37">
        <v>1</v>
      </c>
      <c r="S812" s="37">
        <v>0</v>
      </c>
      <c r="T812" s="22">
        <v>0</v>
      </c>
      <c r="U812" s="24">
        <v>1</v>
      </c>
      <c r="V812" s="76">
        <v>0</v>
      </c>
      <c r="W812" s="71">
        <f t="shared" si="36"/>
        <v>-8.2557343387988036E-2</v>
      </c>
      <c r="X812" s="68">
        <f t="shared" si="37"/>
        <v>0.47937237882117006</v>
      </c>
      <c r="Y812" s="109">
        <f t="shared" si="38"/>
        <v>-0.65272023139647961</v>
      </c>
    </row>
    <row r="813" spans="2:25" x14ac:dyDescent="0.25">
      <c r="B813" s="26">
        <f>IF('Training Data'!A810="M",1,0)</f>
        <v>0</v>
      </c>
      <c r="C813" s="22">
        <f>IF('Training Data'!A810="F",1,0)</f>
        <v>1</v>
      </c>
      <c r="D813" s="26">
        <f>IF('Training Data'!$B810="H",1,0)</f>
        <v>0</v>
      </c>
      <c r="E813" s="22">
        <f>IF('Training Data'!$B810="A",1,0)</f>
        <v>1</v>
      </c>
      <c r="F813" s="37">
        <v>0</v>
      </c>
      <c r="G813" s="37">
        <v>0</v>
      </c>
      <c r="H813" s="37">
        <v>0</v>
      </c>
      <c r="I813" s="37">
        <v>0</v>
      </c>
      <c r="J813" s="37">
        <v>0</v>
      </c>
      <c r="K813" s="37">
        <v>0</v>
      </c>
      <c r="L813" s="37">
        <v>0</v>
      </c>
      <c r="M813" s="37">
        <v>0</v>
      </c>
      <c r="N813" s="37">
        <v>0</v>
      </c>
      <c r="O813" s="37">
        <v>0</v>
      </c>
      <c r="P813" s="37">
        <v>0</v>
      </c>
      <c r="Q813" s="37">
        <v>0</v>
      </c>
      <c r="R813" s="37">
        <v>0</v>
      </c>
      <c r="S813" s="37">
        <v>0</v>
      </c>
      <c r="T813" s="22">
        <v>0</v>
      </c>
      <c r="U813" s="24">
        <v>1</v>
      </c>
      <c r="V813" s="76">
        <v>0</v>
      </c>
      <c r="W813" s="71">
        <f t="shared" si="36"/>
        <v>-0.40773805009632147</v>
      </c>
      <c r="X813" s="68">
        <f t="shared" si="37"/>
        <v>0.39945461811977878</v>
      </c>
      <c r="Y813" s="109">
        <f t="shared" si="38"/>
        <v>-0.50991706682850335</v>
      </c>
    </row>
    <row r="814" spans="2:25" x14ac:dyDescent="0.25">
      <c r="B814" s="26">
        <f>IF('Training Data'!A811="M",1,0)</f>
        <v>1</v>
      </c>
      <c r="C814" s="22">
        <f>IF('Training Data'!A811="F",1,0)</f>
        <v>0</v>
      </c>
      <c r="D814" s="26">
        <f>IF('Training Data'!$B811="H",1,0)</f>
        <v>0</v>
      </c>
      <c r="E814" s="22">
        <f>IF('Training Data'!$B811="A",1,0)</f>
        <v>1</v>
      </c>
      <c r="F814" s="37">
        <v>0</v>
      </c>
      <c r="G814" s="37">
        <v>0</v>
      </c>
      <c r="H814" s="37">
        <v>0</v>
      </c>
      <c r="I814" s="37">
        <v>0</v>
      </c>
      <c r="J814" s="37">
        <v>0</v>
      </c>
      <c r="K814" s="37">
        <v>0</v>
      </c>
      <c r="L814" s="37">
        <v>0</v>
      </c>
      <c r="M814" s="37">
        <v>0</v>
      </c>
      <c r="N814" s="37">
        <v>0</v>
      </c>
      <c r="O814" s="37">
        <v>0</v>
      </c>
      <c r="P814" s="37">
        <v>0</v>
      </c>
      <c r="Q814" s="37">
        <v>0</v>
      </c>
      <c r="R814" s="37">
        <v>0</v>
      </c>
      <c r="S814" s="37">
        <v>0</v>
      </c>
      <c r="T814" s="22">
        <v>0</v>
      </c>
      <c r="U814" s="24">
        <v>1</v>
      </c>
      <c r="V814" s="76">
        <v>0</v>
      </c>
      <c r="W814" s="71">
        <f t="shared" si="36"/>
        <v>-0.82687591358101864</v>
      </c>
      <c r="X814" s="68">
        <f t="shared" si="37"/>
        <v>0.30430604674667266</v>
      </c>
      <c r="Y814" s="109">
        <f t="shared" si="38"/>
        <v>-0.36284543769110805</v>
      </c>
    </row>
    <row r="815" spans="2:25" x14ac:dyDescent="0.25">
      <c r="B815" s="26">
        <f>IF('Training Data'!A812="M",1,0)</f>
        <v>1</v>
      </c>
      <c r="C815" s="22">
        <f>IF('Training Data'!A812="F",1,0)</f>
        <v>0</v>
      </c>
      <c r="D815" s="26">
        <f>IF('Training Data'!$B812="H",1,0)</f>
        <v>0</v>
      </c>
      <c r="E815" s="22">
        <f>IF('Training Data'!$B812="A",1,0)</f>
        <v>0</v>
      </c>
      <c r="F815" s="37">
        <v>0</v>
      </c>
      <c r="G815" s="37">
        <v>1</v>
      </c>
      <c r="H815" s="37">
        <v>0</v>
      </c>
      <c r="I815" s="37">
        <v>0</v>
      </c>
      <c r="J815" s="37">
        <v>0</v>
      </c>
      <c r="K815" s="37">
        <v>0</v>
      </c>
      <c r="L815" s="37">
        <v>0</v>
      </c>
      <c r="M815" s="37">
        <v>0</v>
      </c>
      <c r="N815" s="37">
        <v>0</v>
      </c>
      <c r="O815" s="37">
        <v>0</v>
      </c>
      <c r="P815" s="37">
        <v>1</v>
      </c>
      <c r="Q815" s="37">
        <v>0</v>
      </c>
      <c r="R815" s="37">
        <v>0</v>
      </c>
      <c r="S815" s="37">
        <v>1</v>
      </c>
      <c r="T815" s="22">
        <v>0</v>
      </c>
      <c r="U815" s="24">
        <v>1</v>
      </c>
      <c r="V815" s="76">
        <v>0</v>
      </c>
      <c r="W815" s="71">
        <f t="shared" si="36"/>
        <v>-5.7122956158067453</v>
      </c>
      <c r="X815" s="68">
        <f t="shared" si="37"/>
        <v>3.2941890959746821E-3</v>
      </c>
      <c r="Y815" s="109">
        <f t="shared" si="38"/>
        <v>-3.2996268822228616E-3</v>
      </c>
    </row>
    <row r="816" spans="2:25" x14ac:dyDescent="0.25">
      <c r="B816" s="26">
        <f>IF('Training Data'!A813="M",1,0)</f>
        <v>0</v>
      </c>
      <c r="C816" s="22">
        <f>IF('Training Data'!A813="F",1,0)</f>
        <v>1</v>
      </c>
      <c r="D816" s="26">
        <f>IF('Training Data'!$B813="H",1,0)</f>
        <v>0</v>
      </c>
      <c r="E816" s="22">
        <f>IF('Training Data'!$B813="A",1,0)</f>
        <v>0</v>
      </c>
      <c r="F816" s="37">
        <v>0</v>
      </c>
      <c r="G816" s="37">
        <v>1</v>
      </c>
      <c r="H816" s="37">
        <v>0</v>
      </c>
      <c r="I816" s="37">
        <v>0</v>
      </c>
      <c r="J816" s="37">
        <v>0</v>
      </c>
      <c r="K816" s="37">
        <v>0</v>
      </c>
      <c r="L816" s="37">
        <v>0</v>
      </c>
      <c r="M816" s="37">
        <v>0</v>
      </c>
      <c r="N816" s="37">
        <v>0</v>
      </c>
      <c r="O816" s="37">
        <v>0</v>
      </c>
      <c r="P816" s="37">
        <v>0</v>
      </c>
      <c r="Q816" s="37">
        <v>0</v>
      </c>
      <c r="R816" s="37">
        <v>0</v>
      </c>
      <c r="S816" s="37">
        <v>0</v>
      </c>
      <c r="T816" s="22">
        <v>0</v>
      </c>
      <c r="U816" s="24">
        <v>1</v>
      </c>
      <c r="V816" s="76">
        <v>0</v>
      </c>
      <c r="W816" s="71">
        <f t="shared" si="36"/>
        <v>-2.2565136149643337</v>
      </c>
      <c r="X816" s="68">
        <f t="shared" si="37"/>
        <v>9.4789092836461683E-2</v>
      </c>
      <c r="Y816" s="109">
        <f t="shared" si="38"/>
        <v>-9.9587315843803995E-2</v>
      </c>
    </row>
    <row r="817" spans="2:25" x14ac:dyDescent="0.25">
      <c r="B817" s="26">
        <f>IF('Training Data'!A814="M",1,0)</f>
        <v>0</v>
      </c>
      <c r="C817" s="22">
        <f>IF('Training Data'!A814="F",1,0)</f>
        <v>0</v>
      </c>
      <c r="D817" s="26">
        <f>IF('Training Data'!$B814="H",1,0)</f>
        <v>1</v>
      </c>
      <c r="E817" s="22">
        <f>IF('Training Data'!$B814="A",1,0)</f>
        <v>0</v>
      </c>
      <c r="F817" s="37">
        <v>0</v>
      </c>
      <c r="G817" s="37">
        <v>0</v>
      </c>
      <c r="H817" s="37">
        <v>0</v>
      </c>
      <c r="I817" s="37">
        <v>0</v>
      </c>
      <c r="J817" s="37">
        <v>0</v>
      </c>
      <c r="K817" s="37">
        <v>0</v>
      </c>
      <c r="L817" s="37">
        <v>0</v>
      </c>
      <c r="M817" s="37">
        <v>0</v>
      </c>
      <c r="N817" s="37">
        <v>0</v>
      </c>
      <c r="O817" s="37">
        <v>0</v>
      </c>
      <c r="P817" s="37">
        <v>0</v>
      </c>
      <c r="Q817" s="37">
        <v>0</v>
      </c>
      <c r="R817" s="37">
        <v>0</v>
      </c>
      <c r="S817" s="37">
        <v>0</v>
      </c>
      <c r="T817" s="22">
        <v>0</v>
      </c>
      <c r="U817" s="24">
        <v>1</v>
      </c>
      <c r="V817" s="76">
        <v>0</v>
      </c>
      <c r="W817" s="71">
        <f t="shared" si="36"/>
        <v>-0.10294651852204484</v>
      </c>
      <c r="X817" s="68">
        <f t="shared" si="37"/>
        <v>0.47428607600906869</v>
      </c>
      <c r="Y817" s="109">
        <f t="shared" si="38"/>
        <v>-0.64299808493543897</v>
      </c>
    </row>
    <row r="818" spans="2:25" x14ac:dyDescent="0.25">
      <c r="B818" s="26">
        <f>IF('Training Data'!A815="M",1,0)</f>
        <v>1</v>
      </c>
      <c r="C818" s="22">
        <f>IF('Training Data'!A815="F",1,0)</f>
        <v>0</v>
      </c>
      <c r="D818" s="26">
        <f>IF('Training Data'!$B815="H",1,0)</f>
        <v>1</v>
      </c>
      <c r="E818" s="22">
        <f>IF('Training Data'!$B815="A",1,0)</f>
        <v>0</v>
      </c>
      <c r="F818" s="37">
        <v>0</v>
      </c>
      <c r="G818" s="37">
        <v>0</v>
      </c>
      <c r="H818" s="37">
        <v>1</v>
      </c>
      <c r="I818" s="37">
        <v>0</v>
      </c>
      <c r="J818" s="37">
        <v>0</v>
      </c>
      <c r="K818" s="37">
        <v>0</v>
      </c>
      <c r="L818" s="37">
        <v>0</v>
      </c>
      <c r="M818" s="37">
        <v>1</v>
      </c>
      <c r="N818" s="37">
        <v>0</v>
      </c>
      <c r="O818" s="37">
        <v>0</v>
      </c>
      <c r="P818" s="37">
        <v>1</v>
      </c>
      <c r="Q818" s="37">
        <v>0</v>
      </c>
      <c r="R818" s="37">
        <v>0</v>
      </c>
      <c r="S818" s="37">
        <v>0</v>
      </c>
      <c r="T818" s="22">
        <v>0</v>
      </c>
      <c r="U818" s="24">
        <v>1</v>
      </c>
      <c r="V818" s="76">
        <v>0</v>
      </c>
      <c r="W818" s="71">
        <f t="shared" si="36"/>
        <v>-2.6085681702357717</v>
      </c>
      <c r="X818" s="68">
        <f t="shared" si="37"/>
        <v>6.8589019063202486E-2</v>
      </c>
      <c r="Y818" s="109">
        <f t="shared" si="38"/>
        <v>-7.1054658792388231E-2</v>
      </c>
    </row>
    <row r="819" spans="2:25" x14ac:dyDescent="0.25">
      <c r="B819" s="26">
        <f>IF('Training Data'!A816="M",1,0)</f>
        <v>0</v>
      </c>
      <c r="C819" s="22">
        <f>IF('Training Data'!A816="F",1,0)</f>
        <v>1</v>
      </c>
      <c r="D819" s="26">
        <f>IF('Training Data'!$B816="H",1,0)</f>
        <v>1</v>
      </c>
      <c r="E819" s="22">
        <f>IF('Training Data'!$B816="A",1,0)</f>
        <v>0</v>
      </c>
      <c r="F819" s="37">
        <v>0</v>
      </c>
      <c r="G819" s="37">
        <v>0</v>
      </c>
      <c r="H819" s="37">
        <v>0</v>
      </c>
      <c r="I819" s="37">
        <v>0</v>
      </c>
      <c r="J819" s="37">
        <v>0</v>
      </c>
      <c r="K819" s="37">
        <v>0</v>
      </c>
      <c r="L819" s="37">
        <v>0</v>
      </c>
      <c r="M819" s="37">
        <v>0</v>
      </c>
      <c r="N819" s="37">
        <v>0</v>
      </c>
      <c r="O819" s="37">
        <v>0</v>
      </c>
      <c r="P819" s="37">
        <v>0</v>
      </c>
      <c r="Q819" s="37">
        <v>0</v>
      </c>
      <c r="R819" s="37">
        <v>0</v>
      </c>
      <c r="S819" s="37">
        <v>0</v>
      </c>
      <c r="T819" s="22">
        <v>0</v>
      </c>
      <c r="U819" s="24">
        <v>1</v>
      </c>
      <c r="V819" s="76">
        <v>0</v>
      </c>
      <c r="W819" s="71">
        <f t="shared" si="36"/>
        <v>-0.57838073789354372</v>
      </c>
      <c r="X819" s="68">
        <f t="shared" si="37"/>
        <v>0.35930527090202441</v>
      </c>
      <c r="Y819" s="109">
        <f t="shared" si="38"/>
        <v>-0.44520217715736682</v>
      </c>
    </row>
    <row r="820" spans="2:25" x14ac:dyDescent="0.25">
      <c r="B820" s="26">
        <f>IF('Training Data'!A817="M",1,0)</f>
        <v>1</v>
      </c>
      <c r="C820" s="22">
        <f>IF('Training Data'!A817="F",1,0)</f>
        <v>0</v>
      </c>
      <c r="D820" s="26">
        <f>IF('Training Data'!$B817="H",1,0)</f>
        <v>1</v>
      </c>
      <c r="E820" s="22">
        <f>IF('Training Data'!$B817="A",1,0)</f>
        <v>0</v>
      </c>
      <c r="F820" s="37">
        <v>0</v>
      </c>
      <c r="G820" s="37">
        <v>0</v>
      </c>
      <c r="H820" s="37">
        <v>0</v>
      </c>
      <c r="I820" s="37">
        <v>0</v>
      </c>
      <c r="J820" s="37">
        <v>0</v>
      </c>
      <c r="K820" s="37">
        <v>0</v>
      </c>
      <c r="L820" s="37">
        <v>0</v>
      </c>
      <c r="M820" s="37">
        <v>0</v>
      </c>
      <c r="N820" s="37">
        <v>0</v>
      </c>
      <c r="O820" s="37">
        <v>1</v>
      </c>
      <c r="P820" s="37">
        <v>0</v>
      </c>
      <c r="Q820" s="37">
        <v>0</v>
      </c>
      <c r="R820" s="37">
        <v>0</v>
      </c>
      <c r="S820" s="37">
        <v>0</v>
      </c>
      <c r="T820" s="22">
        <v>0</v>
      </c>
      <c r="U820" s="24">
        <v>1</v>
      </c>
      <c r="V820" s="76">
        <v>0</v>
      </c>
      <c r="W820" s="71">
        <f t="shared" si="36"/>
        <v>0.22031873864226825</v>
      </c>
      <c r="X820" s="68">
        <f t="shared" si="37"/>
        <v>0.55485796193289061</v>
      </c>
      <c r="Y820" s="109">
        <f t="shared" si="38"/>
        <v>-0.80936186107746266</v>
      </c>
    </row>
    <row r="821" spans="2:25" x14ac:dyDescent="0.25">
      <c r="B821" s="26">
        <f>IF('Training Data'!A818="M",1,0)</f>
        <v>1</v>
      </c>
      <c r="C821" s="22">
        <f>IF('Training Data'!A818="F",1,0)</f>
        <v>0</v>
      </c>
      <c r="D821" s="26">
        <f>IF('Training Data'!$B818="H",1,0)</f>
        <v>0</v>
      </c>
      <c r="E821" s="22">
        <f>IF('Training Data'!$B818="A",1,0)</f>
        <v>1</v>
      </c>
      <c r="F821" s="37">
        <v>0</v>
      </c>
      <c r="G821" s="37">
        <v>0</v>
      </c>
      <c r="H821" s="37">
        <v>0</v>
      </c>
      <c r="I821" s="37">
        <v>0</v>
      </c>
      <c r="J821" s="37">
        <v>0</v>
      </c>
      <c r="K821" s="37">
        <v>0</v>
      </c>
      <c r="L821" s="37">
        <v>0</v>
      </c>
      <c r="M821" s="37">
        <v>0</v>
      </c>
      <c r="N821" s="37">
        <v>0</v>
      </c>
      <c r="O821" s="37">
        <v>0</v>
      </c>
      <c r="P821" s="37">
        <v>0</v>
      </c>
      <c r="Q821" s="37">
        <v>0</v>
      </c>
      <c r="R821" s="37">
        <v>0</v>
      </c>
      <c r="S821" s="37">
        <v>0</v>
      </c>
      <c r="T821" s="22">
        <v>0</v>
      </c>
      <c r="U821" s="24">
        <v>1</v>
      </c>
      <c r="V821" s="76">
        <v>0</v>
      </c>
      <c r="W821" s="71">
        <f t="shared" si="36"/>
        <v>-0.82687591358101864</v>
      </c>
      <c r="X821" s="68">
        <f t="shared" si="37"/>
        <v>0.30430604674667266</v>
      </c>
      <c r="Y821" s="109">
        <f t="shared" si="38"/>
        <v>-0.36284543769110805</v>
      </c>
    </row>
    <row r="822" spans="2:25" x14ac:dyDescent="0.25">
      <c r="B822" s="26">
        <f>IF('Training Data'!A819="M",1,0)</f>
        <v>1</v>
      </c>
      <c r="C822" s="22">
        <f>IF('Training Data'!A819="F",1,0)</f>
        <v>0</v>
      </c>
      <c r="D822" s="26">
        <f>IF('Training Data'!$B819="H",1,0)</f>
        <v>1</v>
      </c>
      <c r="E822" s="22">
        <f>IF('Training Data'!$B819="A",1,0)</f>
        <v>0</v>
      </c>
      <c r="F822" s="37">
        <v>0</v>
      </c>
      <c r="G822" s="37">
        <v>0</v>
      </c>
      <c r="H822" s="37">
        <v>0</v>
      </c>
      <c r="I822" s="37">
        <v>0</v>
      </c>
      <c r="J822" s="37">
        <v>0</v>
      </c>
      <c r="K822" s="37">
        <v>0</v>
      </c>
      <c r="L822" s="37">
        <v>0</v>
      </c>
      <c r="M822" s="37">
        <v>0</v>
      </c>
      <c r="N822" s="37">
        <v>0</v>
      </c>
      <c r="O822" s="37">
        <v>0</v>
      </c>
      <c r="P822" s="37">
        <v>0</v>
      </c>
      <c r="Q822" s="37">
        <v>0</v>
      </c>
      <c r="R822" s="37">
        <v>0</v>
      </c>
      <c r="S822" s="37">
        <v>0</v>
      </c>
      <c r="T822" s="22">
        <v>0</v>
      </c>
      <c r="U822" s="24">
        <v>1</v>
      </c>
      <c r="V822" s="76">
        <v>0</v>
      </c>
      <c r="W822" s="71">
        <f t="shared" si="36"/>
        <v>-0.99751860137824089</v>
      </c>
      <c r="X822" s="68">
        <f t="shared" si="37"/>
        <v>0.26942957358099334</v>
      </c>
      <c r="Y822" s="109">
        <f t="shared" si="38"/>
        <v>-0.3139296439250287</v>
      </c>
    </row>
    <row r="823" spans="2:25" x14ac:dyDescent="0.25">
      <c r="B823" s="26">
        <f>IF('Training Data'!A820="M",1,0)</f>
        <v>1</v>
      </c>
      <c r="C823" s="22">
        <f>IF('Training Data'!A820="F",1,0)</f>
        <v>0</v>
      </c>
      <c r="D823" s="26">
        <f>IF('Training Data'!$B820="H",1,0)</f>
        <v>1</v>
      </c>
      <c r="E823" s="22">
        <f>IF('Training Data'!$B820="A",1,0)</f>
        <v>0</v>
      </c>
      <c r="F823" s="37">
        <v>0</v>
      </c>
      <c r="G823" s="37">
        <v>0</v>
      </c>
      <c r="H823" s="37">
        <v>0</v>
      </c>
      <c r="I823" s="37">
        <v>0</v>
      </c>
      <c r="J823" s="37">
        <v>0</v>
      </c>
      <c r="K823" s="37">
        <v>0</v>
      </c>
      <c r="L823" s="37">
        <v>0</v>
      </c>
      <c r="M823" s="37">
        <v>0</v>
      </c>
      <c r="N823" s="37">
        <v>0</v>
      </c>
      <c r="O823" s="37">
        <v>1</v>
      </c>
      <c r="P823" s="37">
        <v>0</v>
      </c>
      <c r="Q823" s="37">
        <v>0</v>
      </c>
      <c r="R823" s="37">
        <v>0</v>
      </c>
      <c r="S823" s="37">
        <v>0</v>
      </c>
      <c r="T823" s="22">
        <v>0</v>
      </c>
      <c r="U823" s="24">
        <v>1</v>
      </c>
      <c r="V823" s="76">
        <v>0</v>
      </c>
      <c r="W823" s="71">
        <f t="shared" si="36"/>
        <v>0.22031873864226825</v>
      </c>
      <c r="X823" s="68">
        <f t="shared" si="37"/>
        <v>0.55485796193289061</v>
      </c>
      <c r="Y823" s="109">
        <f t="shared" si="38"/>
        <v>-0.80936186107746266</v>
      </c>
    </row>
    <row r="824" spans="2:25" x14ac:dyDescent="0.25">
      <c r="B824" s="26">
        <f>IF('Training Data'!A821="M",1,0)</f>
        <v>0</v>
      </c>
      <c r="C824" s="22">
        <f>IF('Training Data'!A821="F",1,0)</f>
        <v>1</v>
      </c>
      <c r="D824" s="26">
        <f>IF('Training Data'!$B821="H",1,0)</f>
        <v>1</v>
      </c>
      <c r="E824" s="22">
        <f>IF('Training Data'!$B821="A",1,0)</f>
        <v>0</v>
      </c>
      <c r="F824" s="37">
        <v>0</v>
      </c>
      <c r="G824" s="37">
        <v>1</v>
      </c>
      <c r="H824" s="37">
        <v>0</v>
      </c>
      <c r="I824" s="37">
        <v>0</v>
      </c>
      <c r="J824" s="37">
        <v>0</v>
      </c>
      <c r="K824" s="37">
        <v>0</v>
      </c>
      <c r="L824" s="37">
        <v>0</v>
      </c>
      <c r="M824" s="37">
        <v>0</v>
      </c>
      <c r="N824" s="37">
        <v>0</v>
      </c>
      <c r="O824" s="37">
        <v>0</v>
      </c>
      <c r="P824" s="37">
        <v>0</v>
      </c>
      <c r="Q824" s="37">
        <v>0</v>
      </c>
      <c r="R824" s="37">
        <v>0</v>
      </c>
      <c r="S824" s="37">
        <v>0</v>
      </c>
      <c r="T824" s="22">
        <v>0</v>
      </c>
      <c r="U824" s="24">
        <v>1</v>
      </c>
      <c r="V824" s="76">
        <v>0</v>
      </c>
      <c r="W824" s="71">
        <f t="shared" si="36"/>
        <v>-2.8972157390945337</v>
      </c>
      <c r="X824" s="68">
        <f t="shared" si="37"/>
        <v>5.2291370778160387E-2</v>
      </c>
      <c r="Y824" s="109">
        <f t="shared" si="38"/>
        <v>-5.3708177111291798E-2</v>
      </c>
    </row>
    <row r="825" spans="2:25" x14ac:dyDescent="0.25">
      <c r="B825" s="26">
        <f>IF('Training Data'!A822="M",1,0)</f>
        <v>1</v>
      </c>
      <c r="C825" s="22">
        <f>IF('Training Data'!A822="F",1,0)</f>
        <v>0</v>
      </c>
      <c r="D825" s="26">
        <f>IF('Training Data'!$B822="H",1,0)</f>
        <v>1</v>
      </c>
      <c r="E825" s="22">
        <f>IF('Training Data'!$B822="A",1,0)</f>
        <v>0</v>
      </c>
      <c r="F825" s="37">
        <v>0</v>
      </c>
      <c r="G825" s="37">
        <v>0</v>
      </c>
      <c r="H825" s="37">
        <v>0</v>
      </c>
      <c r="I825" s="37">
        <v>0</v>
      </c>
      <c r="J825" s="37">
        <v>0</v>
      </c>
      <c r="K825" s="37">
        <v>0</v>
      </c>
      <c r="L825" s="37">
        <v>0</v>
      </c>
      <c r="M825" s="37">
        <v>0</v>
      </c>
      <c r="N825" s="37">
        <v>0</v>
      </c>
      <c r="O825" s="37">
        <v>0</v>
      </c>
      <c r="P825" s="37">
        <v>0</v>
      </c>
      <c r="Q825" s="37">
        <v>0</v>
      </c>
      <c r="R825" s="37">
        <v>1</v>
      </c>
      <c r="S825" s="37">
        <v>0</v>
      </c>
      <c r="T825" s="22">
        <v>0</v>
      </c>
      <c r="U825" s="24">
        <v>1</v>
      </c>
      <c r="V825" s="76">
        <v>0</v>
      </c>
      <c r="W825" s="71">
        <f t="shared" si="36"/>
        <v>0.30671187630996499</v>
      </c>
      <c r="X825" s="68">
        <f t="shared" si="37"/>
        <v>0.5760824652076143</v>
      </c>
      <c r="Y825" s="109">
        <f t="shared" si="38"/>
        <v>-0.85821633608066084</v>
      </c>
    </row>
    <row r="826" spans="2:25" x14ac:dyDescent="0.25">
      <c r="B826" s="26">
        <f>IF('Training Data'!A823="M",1,0)</f>
        <v>0</v>
      </c>
      <c r="C826" s="22">
        <f>IF('Training Data'!A823="F",1,0)</f>
        <v>1</v>
      </c>
      <c r="D826" s="26">
        <f>IF('Training Data'!$B823="H",1,0)</f>
        <v>0</v>
      </c>
      <c r="E826" s="22">
        <f>IF('Training Data'!$B823="A",1,0)</f>
        <v>1</v>
      </c>
      <c r="F826" s="37">
        <v>0</v>
      </c>
      <c r="G826" s="37">
        <v>0</v>
      </c>
      <c r="H826" s="37">
        <v>0</v>
      </c>
      <c r="I826" s="37">
        <v>0</v>
      </c>
      <c r="J826" s="37">
        <v>0</v>
      </c>
      <c r="K826" s="37">
        <v>0</v>
      </c>
      <c r="L826" s="37">
        <v>0</v>
      </c>
      <c r="M826" s="37">
        <v>0</v>
      </c>
      <c r="N826" s="37">
        <v>0</v>
      </c>
      <c r="O826" s="37">
        <v>0</v>
      </c>
      <c r="P826" s="37">
        <v>0</v>
      </c>
      <c r="Q826" s="37">
        <v>0</v>
      </c>
      <c r="R826" s="37">
        <v>0</v>
      </c>
      <c r="S826" s="37">
        <v>0</v>
      </c>
      <c r="T826" s="22">
        <v>0</v>
      </c>
      <c r="U826" s="24">
        <v>1</v>
      </c>
      <c r="V826" s="76">
        <v>0</v>
      </c>
      <c r="W826" s="71">
        <f t="shared" si="36"/>
        <v>-0.40773805009632147</v>
      </c>
      <c r="X826" s="68">
        <f t="shared" si="37"/>
        <v>0.39945461811977878</v>
      </c>
      <c r="Y826" s="109">
        <f t="shared" si="38"/>
        <v>-0.50991706682850335</v>
      </c>
    </row>
    <row r="827" spans="2:25" x14ac:dyDescent="0.25">
      <c r="B827" s="26">
        <f>IF('Training Data'!A824="M",1,0)</f>
        <v>0</v>
      </c>
      <c r="C827" s="22">
        <f>IF('Training Data'!A824="F",1,0)</f>
        <v>1</v>
      </c>
      <c r="D827" s="26">
        <f>IF('Training Data'!$B824="H",1,0)</f>
        <v>1</v>
      </c>
      <c r="E827" s="22">
        <f>IF('Training Data'!$B824="A",1,0)</f>
        <v>0</v>
      </c>
      <c r="F827" s="37">
        <v>0</v>
      </c>
      <c r="G827" s="37">
        <v>0</v>
      </c>
      <c r="H827" s="37">
        <v>0</v>
      </c>
      <c r="I827" s="37">
        <v>0</v>
      </c>
      <c r="J827" s="37">
        <v>0</v>
      </c>
      <c r="K827" s="37">
        <v>0</v>
      </c>
      <c r="L827" s="37">
        <v>0</v>
      </c>
      <c r="M827" s="37">
        <v>0</v>
      </c>
      <c r="N827" s="37">
        <v>0</v>
      </c>
      <c r="O827" s="37">
        <v>1</v>
      </c>
      <c r="P827" s="37">
        <v>0</v>
      </c>
      <c r="Q827" s="37">
        <v>0</v>
      </c>
      <c r="R827" s="37">
        <v>0</v>
      </c>
      <c r="S827" s="37">
        <v>1</v>
      </c>
      <c r="T827" s="22">
        <v>0</v>
      </c>
      <c r="U827" s="24">
        <v>1</v>
      </c>
      <c r="V827" s="76">
        <v>0</v>
      </c>
      <c r="W827" s="71">
        <f t="shared" si="36"/>
        <v>-0.94270354487937746</v>
      </c>
      <c r="X827" s="68">
        <f t="shared" si="37"/>
        <v>0.28035456273898413</v>
      </c>
      <c r="Y827" s="109">
        <f t="shared" si="38"/>
        <v>-0.32899663651308564</v>
      </c>
    </row>
    <row r="828" spans="2:25" x14ac:dyDescent="0.25">
      <c r="B828" s="26">
        <f>IF('Training Data'!A825="M",1,0)</f>
        <v>0</v>
      </c>
      <c r="C828" s="22">
        <f>IF('Training Data'!A825="F",1,0)</f>
        <v>1</v>
      </c>
      <c r="D828" s="26">
        <f>IF('Training Data'!$B825="H",1,0)</f>
        <v>0</v>
      </c>
      <c r="E828" s="22">
        <f>IF('Training Data'!$B825="A",1,0)</f>
        <v>1</v>
      </c>
      <c r="F828" s="37">
        <v>0</v>
      </c>
      <c r="G828" s="37">
        <v>1</v>
      </c>
      <c r="H828" s="37">
        <v>0</v>
      </c>
      <c r="I828" s="37">
        <v>0</v>
      </c>
      <c r="J828" s="37">
        <v>0</v>
      </c>
      <c r="K828" s="37">
        <v>0</v>
      </c>
      <c r="L828" s="37">
        <v>0</v>
      </c>
      <c r="M828" s="37">
        <v>0</v>
      </c>
      <c r="N828" s="37">
        <v>0</v>
      </c>
      <c r="O828" s="37">
        <v>0</v>
      </c>
      <c r="P828" s="37">
        <v>0</v>
      </c>
      <c r="Q828" s="37">
        <v>0</v>
      </c>
      <c r="R828" s="37">
        <v>0</v>
      </c>
      <c r="S828" s="37">
        <v>0</v>
      </c>
      <c r="T828" s="22">
        <v>0</v>
      </c>
      <c r="U828" s="24">
        <v>1</v>
      </c>
      <c r="V828" s="76">
        <v>0</v>
      </c>
      <c r="W828" s="71">
        <f t="shared" si="36"/>
        <v>-2.7265730512973114</v>
      </c>
      <c r="X828" s="68">
        <f t="shared" si="37"/>
        <v>6.14234317633E-2</v>
      </c>
      <c r="Y828" s="109">
        <f t="shared" si="38"/>
        <v>-6.3390840522509151E-2</v>
      </c>
    </row>
    <row r="829" spans="2:25" x14ac:dyDescent="0.25">
      <c r="B829" s="26">
        <f>IF('Training Data'!A826="M",1,0)</f>
        <v>1</v>
      </c>
      <c r="C829" s="22">
        <f>IF('Training Data'!A826="F",1,0)</f>
        <v>0</v>
      </c>
      <c r="D829" s="26">
        <f>IF('Training Data'!$B826="H",1,0)</f>
        <v>1</v>
      </c>
      <c r="E829" s="22">
        <f>IF('Training Data'!$B826="A",1,0)</f>
        <v>0</v>
      </c>
      <c r="F829" s="37">
        <v>0</v>
      </c>
      <c r="G829" s="37">
        <v>1</v>
      </c>
      <c r="H829" s="37">
        <v>0</v>
      </c>
      <c r="I829" s="37">
        <v>0</v>
      </c>
      <c r="J829" s="37">
        <v>0</v>
      </c>
      <c r="K829" s="37">
        <v>0</v>
      </c>
      <c r="L829" s="37">
        <v>0</v>
      </c>
      <c r="M829" s="37">
        <v>0</v>
      </c>
      <c r="N829" s="37">
        <v>0</v>
      </c>
      <c r="O829" s="37">
        <v>0</v>
      </c>
      <c r="P829" s="37">
        <v>0</v>
      </c>
      <c r="Q829" s="37">
        <v>0</v>
      </c>
      <c r="R829" s="37">
        <v>0</v>
      </c>
      <c r="S829" s="37">
        <v>1</v>
      </c>
      <c r="T829" s="22">
        <v>0</v>
      </c>
      <c r="U829" s="24">
        <v>1</v>
      </c>
      <c r="V829" s="76">
        <v>0</v>
      </c>
      <c r="W829" s="71">
        <f t="shared" si="36"/>
        <v>-4.8985137495855735</v>
      </c>
      <c r="X829" s="68">
        <f t="shared" si="37"/>
        <v>7.4024538119901858E-3</v>
      </c>
      <c r="Y829" s="109">
        <f t="shared" si="38"/>
        <v>-7.4299879374237375E-3</v>
      </c>
    </row>
    <row r="830" spans="2:25" x14ac:dyDescent="0.25">
      <c r="B830" s="26">
        <f>IF('Training Data'!A827="M",1,0)</f>
        <v>0</v>
      </c>
      <c r="C830" s="22">
        <f>IF('Training Data'!A827="F",1,0)</f>
        <v>1</v>
      </c>
      <c r="D830" s="26">
        <f>IF('Training Data'!$B827="H",1,0)</f>
        <v>0</v>
      </c>
      <c r="E830" s="22">
        <f>IF('Training Data'!$B827="A",1,0)</f>
        <v>1</v>
      </c>
      <c r="F830" s="37">
        <v>0</v>
      </c>
      <c r="G830" s="37">
        <v>0</v>
      </c>
      <c r="H830" s="37">
        <v>0</v>
      </c>
      <c r="I830" s="37">
        <v>0</v>
      </c>
      <c r="J830" s="37">
        <v>0</v>
      </c>
      <c r="K830" s="37">
        <v>0</v>
      </c>
      <c r="L830" s="37">
        <v>0</v>
      </c>
      <c r="M830" s="37">
        <v>0</v>
      </c>
      <c r="N830" s="37">
        <v>0</v>
      </c>
      <c r="O830" s="37">
        <v>0</v>
      </c>
      <c r="P830" s="37">
        <v>0</v>
      </c>
      <c r="Q830" s="37">
        <v>0</v>
      </c>
      <c r="R830" s="37">
        <v>0</v>
      </c>
      <c r="S830" s="37">
        <v>0</v>
      </c>
      <c r="T830" s="22">
        <v>0</v>
      </c>
      <c r="U830" s="24">
        <v>1</v>
      </c>
      <c r="V830" s="76">
        <v>0</v>
      </c>
      <c r="W830" s="71">
        <f t="shared" si="36"/>
        <v>-0.40773805009632147</v>
      </c>
      <c r="X830" s="68">
        <f t="shared" si="37"/>
        <v>0.39945461811977878</v>
      </c>
      <c r="Y830" s="109">
        <f t="shared" si="38"/>
        <v>-0.50991706682850335</v>
      </c>
    </row>
    <row r="831" spans="2:25" x14ac:dyDescent="0.25">
      <c r="B831" s="26">
        <f>IF('Training Data'!A828="M",1,0)</f>
        <v>0</v>
      </c>
      <c r="C831" s="22">
        <f>IF('Training Data'!A828="F",1,0)</f>
        <v>1</v>
      </c>
      <c r="D831" s="26">
        <f>IF('Training Data'!$B828="H",1,0)</f>
        <v>1</v>
      </c>
      <c r="E831" s="22">
        <f>IF('Training Data'!$B828="A",1,0)</f>
        <v>0</v>
      </c>
      <c r="F831" s="37">
        <v>0</v>
      </c>
      <c r="G831" s="37">
        <v>0</v>
      </c>
      <c r="H831" s="37">
        <v>0</v>
      </c>
      <c r="I831" s="37">
        <v>0</v>
      </c>
      <c r="J831" s="37">
        <v>0</v>
      </c>
      <c r="K831" s="37">
        <v>0</v>
      </c>
      <c r="L831" s="37">
        <v>0</v>
      </c>
      <c r="M831" s="37">
        <v>0</v>
      </c>
      <c r="N831" s="37">
        <v>0</v>
      </c>
      <c r="O831" s="37">
        <v>0</v>
      </c>
      <c r="P831" s="37">
        <v>0</v>
      </c>
      <c r="Q831" s="37">
        <v>0</v>
      </c>
      <c r="R831" s="37">
        <v>0</v>
      </c>
      <c r="S831" s="37">
        <v>0</v>
      </c>
      <c r="T831" s="22">
        <v>0</v>
      </c>
      <c r="U831" s="24">
        <v>1</v>
      </c>
      <c r="V831" s="76">
        <v>0</v>
      </c>
      <c r="W831" s="71">
        <f t="shared" si="36"/>
        <v>-0.57838073789354372</v>
      </c>
      <c r="X831" s="68">
        <f t="shared" si="37"/>
        <v>0.35930527090202441</v>
      </c>
      <c r="Y831" s="109">
        <f t="shared" si="38"/>
        <v>-0.44520217715736682</v>
      </c>
    </row>
    <row r="832" spans="2:25" x14ac:dyDescent="0.25">
      <c r="B832" s="26">
        <f>IF('Training Data'!A829="M",1,0)</f>
        <v>1</v>
      </c>
      <c r="C832" s="22">
        <f>IF('Training Data'!A829="F",1,0)</f>
        <v>0</v>
      </c>
      <c r="D832" s="26">
        <f>IF('Training Data'!$B829="H",1,0)</f>
        <v>1</v>
      </c>
      <c r="E832" s="22">
        <f>IF('Training Data'!$B829="A",1,0)</f>
        <v>0</v>
      </c>
      <c r="F832" s="37">
        <v>0</v>
      </c>
      <c r="G832" s="37">
        <v>0</v>
      </c>
      <c r="H832" s="37">
        <v>0</v>
      </c>
      <c r="I832" s="37">
        <v>0</v>
      </c>
      <c r="J832" s="37">
        <v>0</v>
      </c>
      <c r="K832" s="37">
        <v>0</v>
      </c>
      <c r="L832" s="37">
        <v>0</v>
      </c>
      <c r="M832" s="37">
        <v>0</v>
      </c>
      <c r="N832" s="37">
        <v>0</v>
      </c>
      <c r="O832" s="37">
        <v>0</v>
      </c>
      <c r="P832" s="37">
        <v>0</v>
      </c>
      <c r="Q832" s="37">
        <v>0</v>
      </c>
      <c r="R832" s="37">
        <v>0</v>
      </c>
      <c r="S832" s="37">
        <v>0</v>
      </c>
      <c r="T832" s="22">
        <v>0</v>
      </c>
      <c r="U832" s="24">
        <v>1</v>
      </c>
      <c r="V832" s="76">
        <v>0</v>
      </c>
      <c r="W832" s="71">
        <f t="shared" si="36"/>
        <v>-0.99751860137824089</v>
      </c>
      <c r="X832" s="68">
        <f t="shared" si="37"/>
        <v>0.26942957358099334</v>
      </c>
      <c r="Y832" s="109">
        <f t="shared" si="38"/>
        <v>-0.3139296439250287</v>
      </c>
    </row>
    <row r="833" spans="2:25" x14ac:dyDescent="0.25">
      <c r="B833" s="26">
        <f>IF('Training Data'!A830="M",1,0)</f>
        <v>1</v>
      </c>
      <c r="C833" s="22">
        <f>IF('Training Data'!A830="F",1,0)</f>
        <v>0</v>
      </c>
      <c r="D833" s="26">
        <f>IF('Training Data'!$B830="H",1,0)</f>
        <v>0</v>
      </c>
      <c r="E833" s="22">
        <f>IF('Training Data'!$B830="A",1,0)</f>
        <v>1</v>
      </c>
      <c r="F833" s="37">
        <v>0</v>
      </c>
      <c r="G833" s="37">
        <v>1</v>
      </c>
      <c r="H833" s="37">
        <v>0</v>
      </c>
      <c r="I833" s="37">
        <v>0</v>
      </c>
      <c r="J833" s="37">
        <v>0</v>
      </c>
      <c r="K833" s="37">
        <v>0</v>
      </c>
      <c r="L833" s="37">
        <v>0</v>
      </c>
      <c r="M833" s="37">
        <v>0</v>
      </c>
      <c r="N833" s="37">
        <v>0</v>
      </c>
      <c r="O833" s="37">
        <v>0</v>
      </c>
      <c r="P833" s="37">
        <v>0</v>
      </c>
      <c r="Q833" s="37">
        <v>0</v>
      </c>
      <c r="R833" s="37">
        <v>0</v>
      </c>
      <c r="S833" s="37">
        <v>0</v>
      </c>
      <c r="T833" s="22">
        <v>0</v>
      </c>
      <c r="U833" s="24">
        <v>1</v>
      </c>
      <c r="V833" s="76">
        <v>0</v>
      </c>
      <c r="W833" s="71">
        <f t="shared" si="36"/>
        <v>-3.1457109147820086</v>
      </c>
      <c r="X833" s="68">
        <f t="shared" si="37"/>
        <v>4.1260613145541684E-2</v>
      </c>
      <c r="Y833" s="109">
        <f t="shared" si="38"/>
        <v>-4.2135996135648557E-2</v>
      </c>
    </row>
    <row r="834" spans="2:25" x14ac:dyDescent="0.25">
      <c r="B834" s="26">
        <f>IF('Training Data'!A831="M",1,0)</f>
        <v>0</v>
      </c>
      <c r="C834" s="22">
        <f>IF('Training Data'!A831="F",1,0)</f>
        <v>1</v>
      </c>
      <c r="D834" s="26">
        <f>IF('Training Data'!$B831="H",1,0)</f>
        <v>0</v>
      </c>
      <c r="E834" s="22">
        <f>IF('Training Data'!$B831="A",1,0)</f>
        <v>1</v>
      </c>
      <c r="F834" s="37">
        <v>0</v>
      </c>
      <c r="G834" s="37">
        <v>0</v>
      </c>
      <c r="H834" s="37">
        <v>0</v>
      </c>
      <c r="I834" s="37">
        <v>0</v>
      </c>
      <c r="J834" s="37">
        <v>0</v>
      </c>
      <c r="K834" s="37">
        <v>0</v>
      </c>
      <c r="L834" s="37">
        <v>0</v>
      </c>
      <c r="M834" s="37">
        <v>0</v>
      </c>
      <c r="N834" s="37">
        <v>0</v>
      </c>
      <c r="O834" s="37">
        <v>0</v>
      </c>
      <c r="P834" s="37">
        <v>0</v>
      </c>
      <c r="Q834" s="37">
        <v>0</v>
      </c>
      <c r="R834" s="37">
        <v>0</v>
      </c>
      <c r="S834" s="37">
        <v>0</v>
      </c>
      <c r="T834" s="22">
        <v>0</v>
      </c>
      <c r="U834" s="24">
        <v>1</v>
      </c>
      <c r="V834" s="76">
        <v>0</v>
      </c>
      <c r="W834" s="71">
        <f t="shared" si="36"/>
        <v>-0.40773805009632147</v>
      </c>
      <c r="X834" s="68">
        <f t="shared" si="37"/>
        <v>0.39945461811977878</v>
      </c>
      <c r="Y834" s="109">
        <f t="shared" si="38"/>
        <v>-0.50991706682850335</v>
      </c>
    </row>
    <row r="835" spans="2:25" x14ac:dyDescent="0.25">
      <c r="B835" s="26">
        <f>IF('Training Data'!A832="M",1,0)</f>
        <v>0</v>
      </c>
      <c r="C835" s="22">
        <f>IF('Training Data'!A832="F",1,0)</f>
        <v>1</v>
      </c>
      <c r="D835" s="26">
        <f>IF('Training Data'!$B832="H",1,0)</f>
        <v>0</v>
      </c>
      <c r="E835" s="22">
        <f>IF('Training Data'!$B832="A",1,0)</f>
        <v>1</v>
      </c>
      <c r="F835" s="37">
        <v>0</v>
      </c>
      <c r="G835" s="37">
        <v>0</v>
      </c>
      <c r="H835" s="37">
        <v>0</v>
      </c>
      <c r="I835" s="37">
        <v>0</v>
      </c>
      <c r="J835" s="37">
        <v>0</v>
      </c>
      <c r="K835" s="37">
        <v>0</v>
      </c>
      <c r="L835" s="37">
        <v>0</v>
      </c>
      <c r="M835" s="37">
        <v>0</v>
      </c>
      <c r="N835" s="37">
        <v>0</v>
      </c>
      <c r="O835" s="37">
        <v>0</v>
      </c>
      <c r="P835" s="37">
        <v>0</v>
      </c>
      <c r="Q835" s="37">
        <v>0</v>
      </c>
      <c r="R835" s="37">
        <v>0</v>
      </c>
      <c r="S835" s="37">
        <v>1</v>
      </c>
      <c r="T835" s="22">
        <v>0</v>
      </c>
      <c r="U835" s="24">
        <v>1</v>
      </c>
      <c r="V835" s="76">
        <v>0</v>
      </c>
      <c r="W835" s="71">
        <f t="shared" si="36"/>
        <v>-1.9898981971026646</v>
      </c>
      <c r="X835" s="68">
        <f t="shared" si="37"/>
        <v>0.12026763313686711</v>
      </c>
      <c r="Y835" s="109">
        <f t="shared" si="38"/>
        <v>-0.12813754633097732</v>
      </c>
    </row>
    <row r="836" spans="2:25" x14ac:dyDescent="0.25">
      <c r="B836" s="26">
        <f>IF('Training Data'!A833="M",1,0)</f>
        <v>0</v>
      </c>
      <c r="C836" s="22">
        <f>IF('Training Data'!A833="F",1,0)</f>
        <v>0</v>
      </c>
      <c r="D836" s="26">
        <f>IF('Training Data'!$B833="H",1,0)</f>
        <v>0</v>
      </c>
      <c r="E836" s="22">
        <f>IF('Training Data'!$B833="A",1,0)</f>
        <v>1</v>
      </c>
      <c r="F836" s="37">
        <v>0</v>
      </c>
      <c r="G836" s="37">
        <v>0</v>
      </c>
      <c r="H836" s="37">
        <v>1</v>
      </c>
      <c r="I836" s="37">
        <v>0</v>
      </c>
      <c r="J836" s="37">
        <v>0</v>
      </c>
      <c r="K836" s="37">
        <v>0</v>
      </c>
      <c r="L836" s="37">
        <v>0</v>
      </c>
      <c r="M836" s="37">
        <v>0</v>
      </c>
      <c r="N836" s="37">
        <v>0</v>
      </c>
      <c r="O836" s="37">
        <v>0</v>
      </c>
      <c r="P836" s="37">
        <v>0</v>
      </c>
      <c r="Q836" s="37">
        <v>0</v>
      </c>
      <c r="R836" s="37">
        <v>0</v>
      </c>
      <c r="S836" s="37">
        <v>1</v>
      </c>
      <c r="T836" s="22">
        <v>0</v>
      </c>
      <c r="U836" s="24">
        <v>1</v>
      </c>
      <c r="V836" s="76">
        <v>0</v>
      </c>
      <c r="W836" s="71">
        <f t="shared" si="36"/>
        <v>-3.6297311469594873</v>
      </c>
      <c r="X836" s="68">
        <f t="shared" si="37"/>
        <v>2.5838004801250813E-2</v>
      </c>
      <c r="Y836" s="109">
        <f t="shared" si="38"/>
        <v>-2.6177669663254865E-2</v>
      </c>
    </row>
    <row r="837" spans="2:25" x14ac:dyDescent="0.25">
      <c r="B837" s="26">
        <f>IF('Training Data'!A834="M",1,0)</f>
        <v>0</v>
      </c>
      <c r="C837" s="22">
        <f>IF('Training Data'!A834="F",1,0)</f>
        <v>1</v>
      </c>
      <c r="D837" s="26">
        <f>IF('Training Data'!$B834="H",1,0)</f>
        <v>0</v>
      </c>
      <c r="E837" s="22">
        <f>IF('Training Data'!$B834="A",1,0)</f>
        <v>1</v>
      </c>
      <c r="F837" s="37">
        <v>0</v>
      </c>
      <c r="G837" s="37">
        <v>0</v>
      </c>
      <c r="H837" s="37">
        <v>0</v>
      </c>
      <c r="I837" s="37">
        <v>0</v>
      </c>
      <c r="J837" s="37">
        <v>0</v>
      </c>
      <c r="K837" s="37">
        <v>0</v>
      </c>
      <c r="L837" s="37">
        <v>0</v>
      </c>
      <c r="M837" s="37">
        <v>0</v>
      </c>
      <c r="N837" s="37">
        <v>0</v>
      </c>
      <c r="O837" s="37">
        <v>0</v>
      </c>
      <c r="P837" s="37">
        <v>1</v>
      </c>
      <c r="Q837" s="37">
        <v>0</v>
      </c>
      <c r="R837" s="37">
        <v>0</v>
      </c>
      <c r="S837" s="37">
        <v>0</v>
      </c>
      <c r="T837" s="22">
        <v>0</v>
      </c>
      <c r="U837" s="24">
        <v>1</v>
      </c>
      <c r="V837" s="76">
        <v>0</v>
      </c>
      <c r="W837" s="71">
        <f t="shared" ref="W837:W900" si="39">SUMPRODUCT($B$2:$U$2,B837:U837)</f>
        <v>-1.8622220404476928</v>
      </c>
      <c r="X837" s="68">
        <f t="shared" si="37"/>
        <v>0.13444426521586456</v>
      </c>
      <c r="Y837" s="109">
        <f t="shared" si="38"/>
        <v>-0.14438351038590505</v>
      </c>
    </row>
    <row r="838" spans="2:25" x14ac:dyDescent="0.25">
      <c r="B838" s="26">
        <f>IF('Training Data'!A835="M",1,0)</f>
        <v>1</v>
      </c>
      <c r="C838" s="22">
        <f>IF('Training Data'!A835="F",1,0)</f>
        <v>0</v>
      </c>
      <c r="D838" s="26">
        <f>IF('Training Data'!$B835="H",1,0)</f>
        <v>1</v>
      </c>
      <c r="E838" s="22">
        <f>IF('Training Data'!$B835="A",1,0)</f>
        <v>0</v>
      </c>
      <c r="F838" s="37">
        <v>0</v>
      </c>
      <c r="G838" s="37">
        <v>1</v>
      </c>
      <c r="H838" s="37">
        <v>1</v>
      </c>
      <c r="I838" s="37">
        <v>0</v>
      </c>
      <c r="J838" s="37">
        <v>0</v>
      </c>
      <c r="K838" s="37">
        <v>0</v>
      </c>
      <c r="L838" s="37">
        <v>0</v>
      </c>
      <c r="M838" s="37">
        <v>0</v>
      </c>
      <c r="N838" s="37">
        <v>0</v>
      </c>
      <c r="O838" s="37">
        <v>0</v>
      </c>
      <c r="P838" s="37">
        <v>0</v>
      </c>
      <c r="Q838" s="37">
        <v>0</v>
      </c>
      <c r="R838" s="37">
        <v>0</v>
      </c>
      <c r="S838" s="37">
        <v>0</v>
      </c>
      <c r="T838" s="22">
        <v>0</v>
      </c>
      <c r="U838" s="24">
        <v>1</v>
      </c>
      <c r="V838" s="76">
        <v>0</v>
      </c>
      <c r="W838" s="71">
        <f t="shared" si="39"/>
        <v>-5.4316207718075518</v>
      </c>
      <c r="X838" s="68">
        <f t="shared" ref="X838:X901" si="40">EXP(W838)/(1+EXP(W838))</f>
        <v>4.3569316362305419E-3</v>
      </c>
      <c r="Y838" s="109">
        <f t="shared" ref="Y838:Y901" si="41">IFERROR(V838*LN(X838)+(1-V838)*LN(1-X838),0)</f>
        <v>-4.3664507222722455E-3</v>
      </c>
    </row>
    <row r="839" spans="2:25" x14ac:dyDescent="0.25">
      <c r="B839" s="26">
        <f>IF('Training Data'!A836="M",1,0)</f>
        <v>0</v>
      </c>
      <c r="C839" s="22">
        <f>IF('Training Data'!A836="F",1,0)</f>
        <v>0</v>
      </c>
      <c r="D839" s="26">
        <f>IF('Training Data'!$B836="H",1,0)</f>
        <v>1</v>
      </c>
      <c r="E839" s="22">
        <f>IF('Training Data'!$B836="A",1,0)</f>
        <v>0</v>
      </c>
      <c r="F839" s="37">
        <v>0</v>
      </c>
      <c r="G839" s="37">
        <v>1</v>
      </c>
      <c r="H839" s="37">
        <v>0</v>
      </c>
      <c r="I839" s="37">
        <v>0</v>
      </c>
      <c r="J839" s="37">
        <v>0</v>
      </c>
      <c r="K839" s="37">
        <v>0</v>
      </c>
      <c r="L839" s="37">
        <v>0</v>
      </c>
      <c r="M839" s="37">
        <v>0</v>
      </c>
      <c r="N839" s="37">
        <v>0</v>
      </c>
      <c r="O839" s="37">
        <v>1</v>
      </c>
      <c r="P839" s="37">
        <v>0</v>
      </c>
      <c r="Q839" s="37">
        <v>0</v>
      </c>
      <c r="R839" s="37">
        <v>0</v>
      </c>
      <c r="S839" s="37">
        <v>0</v>
      </c>
      <c r="T839" s="22">
        <v>0</v>
      </c>
      <c r="U839" s="24">
        <v>1</v>
      </c>
      <c r="V839" s="76">
        <v>0</v>
      </c>
      <c r="W839" s="71">
        <f t="shared" si="39"/>
        <v>-1.2039441797025259</v>
      </c>
      <c r="X839" s="68">
        <f t="shared" si="40"/>
        <v>0.23077431210248686</v>
      </c>
      <c r="Y839" s="109">
        <f t="shared" si="41"/>
        <v>-0.26237087022254196</v>
      </c>
    </row>
    <row r="840" spans="2:25" x14ac:dyDescent="0.25">
      <c r="B840" s="26">
        <f>IF('Training Data'!A837="M",1,0)</f>
        <v>1</v>
      </c>
      <c r="C840" s="22">
        <f>IF('Training Data'!A837="F",1,0)</f>
        <v>0</v>
      </c>
      <c r="D840" s="26">
        <f>IF('Training Data'!$B837="H",1,0)</f>
        <v>1</v>
      </c>
      <c r="E840" s="22">
        <f>IF('Training Data'!$B837="A",1,0)</f>
        <v>0</v>
      </c>
      <c r="F840" s="37">
        <v>0</v>
      </c>
      <c r="G840" s="37">
        <v>0</v>
      </c>
      <c r="H840" s="37">
        <v>0</v>
      </c>
      <c r="I840" s="37">
        <v>0</v>
      </c>
      <c r="J840" s="37">
        <v>0</v>
      </c>
      <c r="K840" s="37">
        <v>0</v>
      </c>
      <c r="L840" s="37">
        <v>0</v>
      </c>
      <c r="M840" s="37">
        <v>0</v>
      </c>
      <c r="N840" s="37">
        <v>0</v>
      </c>
      <c r="O840" s="37">
        <v>0</v>
      </c>
      <c r="P840" s="37">
        <v>0</v>
      </c>
      <c r="Q840" s="37">
        <v>0</v>
      </c>
      <c r="R840" s="37">
        <v>0</v>
      </c>
      <c r="S840" s="37">
        <v>0</v>
      </c>
      <c r="T840" s="22">
        <v>0</v>
      </c>
      <c r="U840" s="24">
        <v>1</v>
      </c>
      <c r="V840" s="76">
        <v>0</v>
      </c>
      <c r="W840" s="71">
        <f t="shared" si="39"/>
        <v>-0.99751860137824089</v>
      </c>
      <c r="X840" s="68">
        <f t="shared" si="40"/>
        <v>0.26942957358099334</v>
      </c>
      <c r="Y840" s="109">
        <f t="shared" si="41"/>
        <v>-0.3139296439250287</v>
      </c>
    </row>
    <row r="841" spans="2:25" x14ac:dyDescent="0.25">
      <c r="B841" s="26">
        <f>IF('Training Data'!A838="M",1,0)</f>
        <v>1</v>
      </c>
      <c r="C841" s="22">
        <f>IF('Training Data'!A838="F",1,0)</f>
        <v>0</v>
      </c>
      <c r="D841" s="26">
        <f>IF('Training Data'!$B838="H",1,0)</f>
        <v>1</v>
      </c>
      <c r="E841" s="22">
        <f>IF('Training Data'!$B838="A",1,0)</f>
        <v>0</v>
      </c>
      <c r="F841" s="37">
        <v>0</v>
      </c>
      <c r="G841" s="37">
        <v>0</v>
      </c>
      <c r="H841" s="37">
        <v>1</v>
      </c>
      <c r="I841" s="37">
        <v>0</v>
      </c>
      <c r="J841" s="37">
        <v>0</v>
      </c>
      <c r="K841" s="37">
        <v>0</v>
      </c>
      <c r="L841" s="37">
        <v>0</v>
      </c>
      <c r="M841" s="37">
        <v>0</v>
      </c>
      <c r="N841" s="37">
        <v>0</v>
      </c>
      <c r="O841" s="37">
        <v>0</v>
      </c>
      <c r="P841" s="37">
        <v>0</v>
      </c>
      <c r="Q841" s="37">
        <v>0</v>
      </c>
      <c r="R841" s="37">
        <v>0</v>
      </c>
      <c r="S841" s="37">
        <v>0</v>
      </c>
      <c r="T841" s="22">
        <v>0</v>
      </c>
      <c r="U841" s="24">
        <v>1</v>
      </c>
      <c r="V841" s="76">
        <v>0</v>
      </c>
      <c r="W841" s="71">
        <f t="shared" si="39"/>
        <v>-3.1127857706065623</v>
      </c>
      <c r="X841" s="68">
        <f t="shared" si="40"/>
        <v>4.2582924577014646E-2</v>
      </c>
      <c r="Y841" s="109">
        <f t="shared" si="41"/>
        <v>-4.3516166980156881E-2</v>
      </c>
    </row>
    <row r="842" spans="2:25" x14ac:dyDescent="0.25">
      <c r="B842" s="26">
        <f>IF('Training Data'!A839="M",1,0)</f>
        <v>0</v>
      </c>
      <c r="C842" s="22">
        <f>IF('Training Data'!A839="F",1,0)</f>
        <v>1</v>
      </c>
      <c r="D842" s="26">
        <f>IF('Training Data'!$B839="H",1,0)</f>
        <v>1</v>
      </c>
      <c r="E842" s="22">
        <f>IF('Training Data'!$B839="A",1,0)</f>
        <v>0</v>
      </c>
      <c r="F842" s="37">
        <v>0</v>
      </c>
      <c r="G842" s="37">
        <v>1</v>
      </c>
      <c r="H842" s="37">
        <v>0</v>
      </c>
      <c r="I842" s="37">
        <v>0</v>
      </c>
      <c r="J842" s="37">
        <v>0</v>
      </c>
      <c r="K842" s="37">
        <v>0</v>
      </c>
      <c r="L842" s="37">
        <v>0</v>
      </c>
      <c r="M842" s="37">
        <v>0</v>
      </c>
      <c r="N842" s="37">
        <v>0</v>
      </c>
      <c r="O842" s="37">
        <v>0</v>
      </c>
      <c r="P842" s="37">
        <v>0</v>
      </c>
      <c r="Q842" s="37">
        <v>0</v>
      </c>
      <c r="R842" s="37">
        <v>0</v>
      </c>
      <c r="S842" s="37">
        <v>0</v>
      </c>
      <c r="T842" s="22">
        <v>1</v>
      </c>
      <c r="U842" s="24">
        <v>1</v>
      </c>
      <c r="V842" s="76">
        <v>0</v>
      </c>
      <c r="W842" s="71">
        <f t="shared" si="39"/>
        <v>-0.78304497758741798</v>
      </c>
      <c r="X842" s="68">
        <f t="shared" si="40"/>
        <v>0.31366399501820624</v>
      </c>
      <c r="Y842" s="109">
        <f t="shared" si="41"/>
        <v>-0.37638796799021762</v>
      </c>
    </row>
    <row r="843" spans="2:25" x14ac:dyDescent="0.25">
      <c r="B843" s="26">
        <f>IF('Training Data'!A840="M",1,0)</f>
        <v>0</v>
      </c>
      <c r="C843" s="22">
        <f>IF('Training Data'!A840="F",1,0)</f>
        <v>1</v>
      </c>
      <c r="D843" s="26">
        <f>IF('Training Data'!$B840="H",1,0)</f>
        <v>0</v>
      </c>
      <c r="E843" s="22">
        <f>IF('Training Data'!$B840="A",1,0)</f>
        <v>1</v>
      </c>
      <c r="F843" s="37">
        <v>0</v>
      </c>
      <c r="G843" s="37">
        <v>1</v>
      </c>
      <c r="H843" s="37">
        <v>0</v>
      </c>
      <c r="I843" s="37">
        <v>0</v>
      </c>
      <c r="J843" s="37">
        <v>0</v>
      </c>
      <c r="K843" s="37">
        <v>0</v>
      </c>
      <c r="L843" s="37">
        <v>0</v>
      </c>
      <c r="M843" s="37">
        <v>0</v>
      </c>
      <c r="N843" s="37">
        <v>0</v>
      </c>
      <c r="O843" s="37">
        <v>0</v>
      </c>
      <c r="P843" s="37">
        <v>0</v>
      </c>
      <c r="Q843" s="37">
        <v>1</v>
      </c>
      <c r="R843" s="37">
        <v>0</v>
      </c>
      <c r="S843" s="37">
        <v>0</v>
      </c>
      <c r="T843" s="22">
        <v>0</v>
      </c>
      <c r="U843" s="24">
        <v>1</v>
      </c>
      <c r="V843" s="76">
        <v>0</v>
      </c>
      <c r="W843" s="71">
        <f t="shared" si="39"/>
        <v>-0.89785028962277069</v>
      </c>
      <c r="X843" s="68">
        <f t="shared" si="40"/>
        <v>0.28949246377107957</v>
      </c>
      <c r="Y843" s="109">
        <f t="shared" si="41"/>
        <v>-0.34177572456397892</v>
      </c>
    </row>
    <row r="844" spans="2:25" x14ac:dyDescent="0.25">
      <c r="B844" s="26">
        <f>IF('Training Data'!A841="M",1,0)</f>
        <v>0</v>
      </c>
      <c r="C844" s="22">
        <f>IF('Training Data'!A841="F",1,0)</f>
        <v>0</v>
      </c>
      <c r="D844" s="26">
        <f>IF('Training Data'!$B841="H",1,0)</f>
        <v>1</v>
      </c>
      <c r="E844" s="22">
        <f>IF('Training Data'!$B841="A",1,0)</f>
        <v>0</v>
      </c>
      <c r="F844" s="37">
        <v>0</v>
      </c>
      <c r="G844" s="37">
        <v>0</v>
      </c>
      <c r="H844" s="37">
        <v>0</v>
      </c>
      <c r="I844" s="37">
        <v>0</v>
      </c>
      <c r="J844" s="37">
        <v>0</v>
      </c>
      <c r="K844" s="37">
        <v>0</v>
      </c>
      <c r="L844" s="37">
        <v>0</v>
      </c>
      <c r="M844" s="37">
        <v>0</v>
      </c>
      <c r="N844" s="37">
        <v>0</v>
      </c>
      <c r="O844" s="37">
        <v>0</v>
      </c>
      <c r="P844" s="37">
        <v>0</v>
      </c>
      <c r="Q844" s="37">
        <v>0</v>
      </c>
      <c r="R844" s="37">
        <v>0</v>
      </c>
      <c r="S844" s="37">
        <v>0</v>
      </c>
      <c r="T844" s="22">
        <v>0</v>
      </c>
      <c r="U844" s="24">
        <v>1</v>
      </c>
      <c r="V844" s="76">
        <v>0</v>
      </c>
      <c r="W844" s="71">
        <f t="shared" si="39"/>
        <v>-0.10294651852204484</v>
      </c>
      <c r="X844" s="68">
        <f t="shared" si="40"/>
        <v>0.47428607600906869</v>
      </c>
      <c r="Y844" s="109">
        <f t="shared" si="41"/>
        <v>-0.64299808493543897</v>
      </c>
    </row>
    <row r="845" spans="2:25" x14ac:dyDescent="0.25">
      <c r="B845" s="26">
        <f>IF('Training Data'!A842="M",1,0)</f>
        <v>0</v>
      </c>
      <c r="C845" s="22">
        <f>IF('Training Data'!A842="F",1,0)</f>
        <v>1</v>
      </c>
      <c r="D845" s="26">
        <f>IF('Training Data'!$B842="H",1,0)</f>
        <v>1</v>
      </c>
      <c r="E845" s="22">
        <f>IF('Training Data'!$B842="A",1,0)</f>
        <v>0</v>
      </c>
      <c r="F845" s="37">
        <v>0</v>
      </c>
      <c r="G845" s="37">
        <v>0</v>
      </c>
      <c r="H845" s="37">
        <v>1</v>
      </c>
      <c r="I845" s="37">
        <v>0</v>
      </c>
      <c r="J845" s="37">
        <v>0</v>
      </c>
      <c r="K845" s="37">
        <v>0</v>
      </c>
      <c r="L845" s="37">
        <v>0</v>
      </c>
      <c r="M845" s="37">
        <v>0</v>
      </c>
      <c r="N845" s="37">
        <v>0</v>
      </c>
      <c r="O845" s="37">
        <v>0</v>
      </c>
      <c r="P845" s="37">
        <v>0</v>
      </c>
      <c r="Q845" s="37">
        <v>0</v>
      </c>
      <c r="R845" s="37">
        <v>0</v>
      </c>
      <c r="S845" s="37">
        <v>0</v>
      </c>
      <c r="T845" s="22">
        <v>0</v>
      </c>
      <c r="U845" s="24">
        <v>1</v>
      </c>
      <c r="V845" s="76">
        <v>0</v>
      </c>
      <c r="W845" s="71">
        <f t="shared" si="39"/>
        <v>-2.6936479071218651</v>
      </c>
      <c r="X845" s="68">
        <f t="shared" si="40"/>
        <v>6.334922067630501E-2</v>
      </c>
      <c r="Y845" s="109">
        <f t="shared" si="41"/>
        <v>-6.5444767042430782E-2</v>
      </c>
    </row>
    <row r="846" spans="2:25" x14ac:dyDescent="0.25">
      <c r="B846" s="26">
        <f>IF('Training Data'!A843="M",1,0)</f>
        <v>1</v>
      </c>
      <c r="C846" s="22">
        <f>IF('Training Data'!A843="F",1,0)</f>
        <v>0</v>
      </c>
      <c r="D846" s="26">
        <f>IF('Training Data'!$B843="H",1,0)</f>
        <v>1</v>
      </c>
      <c r="E846" s="22">
        <f>IF('Training Data'!$B843="A",1,0)</f>
        <v>0</v>
      </c>
      <c r="F846" s="37">
        <v>0</v>
      </c>
      <c r="G846" s="37">
        <v>0</v>
      </c>
      <c r="H846" s="37">
        <v>0</v>
      </c>
      <c r="I846" s="37">
        <v>0</v>
      </c>
      <c r="J846" s="37">
        <v>0</v>
      </c>
      <c r="K846" s="37">
        <v>0</v>
      </c>
      <c r="L846" s="37">
        <v>0</v>
      </c>
      <c r="M846" s="37">
        <v>0</v>
      </c>
      <c r="N846" s="37">
        <v>0</v>
      </c>
      <c r="O846" s="37">
        <v>0</v>
      </c>
      <c r="P846" s="37">
        <v>0</v>
      </c>
      <c r="Q846" s="37">
        <v>0</v>
      </c>
      <c r="R846" s="37">
        <v>0</v>
      </c>
      <c r="S846" s="37">
        <v>0</v>
      </c>
      <c r="T846" s="22">
        <v>0</v>
      </c>
      <c r="U846" s="24">
        <v>1</v>
      </c>
      <c r="V846" s="76">
        <v>0</v>
      </c>
      <c r="W846" s="71">
        <f t="shared" si="39"/>
        <v>-0.99751860137824089</v>
      </c>
      <c r="X846" s="68">
        <f t="shared" si="40"/>
        <v>0.26942957358099334</v>
      </c>
      <c r="Y846" s="109">
        <f t="shared" si="41"/>
        <v>-0.3139296439250287</v>
      </c>
    </row>
    <row r="847" spans="2:25" x14ac:dyDescent="0.25">
      <c r="B847" s="26">
        <f>IF('Training Data'!A844="M",1,0)</f>
        <v>0</v>
      </c>
      <c r="C847" s="22">
        <f>IF('Training Data'!A844="F",1,0)</f>
        <v>0</v>
      </c>
      <c r="D847" s="26">
        <f>IF('Training Data'!$B844="H",1,0)</f>
        <v>0</v>
      </c>
      <c r="E847" s="22">
        <f>IF('Training Data'!$B844="A",1,0)</f>
        <v>0</v>
      </c>
      <c r="F847" s="37">
        <v>0</v>
      </c>
      <c r="G847" s="37">
        <v>0</v>
      </c>
      <c r="H847" s="37">
        <v>0</v>
      </c>
      <c r="I847" s="37">
        <v>0</v>
      </c>
      <c r="J847" s="37">
        <v>1</v>
      </c>
      <c r="K847" s="37">
        <v>0</v>
      </c>
      <c r="L847" s="37">
        <v>0</v>
      </c>
      <c r="M847" s="37">
        <v>0</v>
      </c>
      <c r="N847" s="37">
        <v>0</v>
      </c>
      <c r="O847" s="37">
        <v>0</v>
      </c>
      <c r="P847" s="37">
        <v>0</v>
      </c>
      <c r="Q847" s="37">
        <v>0</v>
      </c>
      <c r="R847" s="37">
        <v>0</v>
      </c>
      <c r="S847" s="37">
        <v>1</v>
      </c>
      <c r="T847" s="22">
        <v>0</v>
      </c>
      <c r="U847" s="24">
        <v>1</v>
      </c>
      <c r="V847" s="76">
        <v>0</v>
      </c>
      <c r="W847" s="71">
        <f t="shared" si="39"/>
        <v>1.4783160667992952</v>
      </c>
      <c r="X847" s="68">
        <f t="shared" si="40"/>
        <v>0.8143180978022766</v>
      </c>
      <c r="Y847" s="109">
        <f t="shared" si="41"/>
        <v>-1.6837202725740126</v>
      </c>
    </row>
    <row r="848" spans="2:25" x14ac:dyDescent="0.25">
      <c r="B848" s="26">
        <f>IF('Training Data'!A845="M",1,0)</f>
        <v>1</v>
      </c>
      <c r="C848" s="22">
        <f>IF('Training Data'!A845="F",1,0)</f>
        <v>0</v>
      </c>
      <c r="D848" s="26">
        <f>IF('Training Data'!$B845="H",1,0)</f>
        <v>0</v>
      </c>
      <c r="E848" s="22">
        <f>IF('Training Data'!$B845="A",1,0)</f>
        <v>1</v>
      </c>
      <c r="F848" s="37">
        <v>0</v>
      </c>
      <c r="G848" s="37">
        <v>0</v>
      </c>
      <c r="H848" s="37">
        <v>0</v>
      </c>
      <c r="I848" s="37">
        <v>0</v>
      </c>
      <c r="J848" s="37">
        <v>0</v>
      </c>
      <c r="K848" s="37">
        <v>0</v>
      </c>
      <c r="L848" s="37">
        <v>0</v>
      </c>
      <c r="M848" s="37">
        <v>0</v>
      </c>
      <c r="N848" s="37">
        <v>0</v>
      </c>
      <c r="O848" s="37">
        <v>0</v>
      </c>
      <c r="P848" s="37">
        <v>0</v>
      </c>
      <c r="Q848" s="37">
        <v>0</v>
      </c>
      <c r="R848" s="37">
        <v>0</v>
      </c>
      <c r="S848" s="37">
        <v>0</v>
      </c>
      <c r="T848" s="22">
        <v>0</v>
      </c>
      <c r="U848" s="24">
        <v>1</v>
      </c>
      <c r="V848" s="76">
        <v>0</v>
      </c>
      <c r="W848" s="71">
        <f t="shared" si="39"/>
        <v>-0.82687591358101864</v>
      </c>
      <c r="X848" s="68">
        <f t="shared" si="40"/>
        <v>0.30430604674667266</v>
      </c>
      <c r="Y848" s="109">
        <f t="shared" si="41"/>
        <v>-0.36284543769110805</v>
      </c>
    </row>
    <row r="849" spans="2:25" x14ac:dyDescent="0.25">
      <c r="B849" s="26">
        <f>IF('Training Data'!A846="M",1,0)</f>
        <v>1</v>
      </c>
      <c r="C849" s="22">
        <f>IF('Training Data'!A846="F",1,0)</f>
        <v>0</v>
      </c>
      <c r="D849" s="26">
        <f>IF('Training Data'!$B846="H",1,0)</f>
        <v>0</v>
      </c>
      <c r="E849" s="22">
        <f>IF('Training Data'!$B846="A",1,0)</f>
        <v>1</v>
      </c>
      <c r="F849" s="37">
        <v>0</v>
      </c>
      <c r="G849" s="37">
        <v>1</v>
      </c>
      <c r="H849" s="37">
        <v>1</v>
      </c>
      <c r="I849" s="37">
        <v>0</v>
      </c>
      <c r="J849" s="37">
        <v>0</v>
      </c>
      <c r="K849" s="37">
        <v>0</v>
      </c>
      <c r="L849" s="37">
        <v>0</v>
      </c>
      <c r="M849" s="37">
        <v>0</v>
      </c>
      <c r="N849" s="37">
        <v>0</v>
      </c>
      <c r="O849" s="37">
        <v>0</v>
      </c>
      <c r="P849" s="37">
        <v>0</v>
      </c>
      <c r="Q849" s="37">
        <v>0</v>
      </c>
      <c r="R849" s="37">
        <v>0</v>
      </c>
      <c r="S849" s="37">
        <v>0</v>
      </c>
      <c r="T849" s="22">
        <v>0</v>
      </c>
      <c r="U849" s="24">
        <v>1</v>
      </c>
      <c r="V849" s="76">
        <v>0</v>
      </c>
      <c r="W849" s="71">
        <f t="shared" si="39"/>
        <v>-5.2609780840103308</v>
      </c>
      <c r="X849" s="68">
        <f t="shared" si="40"/>
        <v>5.1634264097072885E-3</v>
      </c>
      <c r="Y849" s="109">
        <f t="shared" si="41"/>
        <v>-5.1768029616133518E-3</v>
      </c>
    </row>
    <row r="850" spans="2:25" x14ac:dyDescent="0.25">
      <c r="B850" s="26">
        <f>IF('Training Data'!A847="M",1,0)</f>
        <v>1</v>
      </c>
      <c r="C850" s="22">
        <f>IF('Training Data'!A847="F",1,0)</f>
        <v>0</v>
      </c>
      <c r="D850" s="26">
        <f>IF('Training Data'!$B847="H",1,0)</f>
        <v>1</v>
      </c>
      <c r="E850" s="22">
        <f>IF('Training Data'!$B847="A",1,0)</f>
        <v>0</v>
      </c>
      <c r="F850" s="37">
        <v>0</v>
      </c>
      <c r="G850" s="37">
        <v>0</v>
      </c>
      <c r="H850" s="37">
        <v>0</v>
      </c>
      <c r="I850" s="37">
        <v>0</v>
      </c>
      <c r="J850" s="37">
        <v>0</v>
      </c>
      <c r="K850" s="37">
        <v>0</v>
      </c>
      <c r="L850" s="37">
        <v>0</v>
      </c>
      <c r="M850" s="37">
        <v>0</v>
      </c>
      <c r="N850" s="37">
        <v>0</v>
      </c>
      <c r="O850" s="37">
        <v>0</v>
      </c>
      <c r="P850" s="37">
        <v>0</v>
      </c>
      <c r="Q850" s="37">
        <v>0</v>
      </c>
      <c r="R850" s="37">
        <v>0</v>
      </c>
      <c r="S850" s="37">
        <v>0</v>
      </c>
      <c r="T850" s="22">
        <v>0</v>
      </c>
      <c r="U850" s="24">
        <v>1</v>
      </c>
      <c r="V850" s="76">
        <v>0</v>
      </c>
      <c r="W850" s="71">
        <f t="shared" si="39"/>
        <v>-0.99751860137824089</v>
      </c>
      <c r="X850" s="68">
        <f t="shared" si="40"/>
        <v>0.26942957358099334</v>
      </c>
      <c r="Y850" s="109">
        <f t="shared" si="41"/>
        <v>-0.3139296439250287</v>
      </c>
    </row>
    <row r="851" spans="2:25" x14ac:dyDescent="0.25">
      <c r="B851" s="26">
        <f>IF('Training Data'!A848="M",1,0)</f>
        <v>0</v>
      </c>
      <c r="C851" s="22">
        <f>IF('Training Data'!A848="F",1,0)</f>
        <v>1</v>
      </c>
      <c r="D851" s="26">
        <f>IF('Training Data'!$B848="H",1,0)</f>
        <v>1</v>
      </c>
      <c r="E851" s="22">
        <f>IF('Training Data'!$B848="A",1,0)</f>
        <v>0</v>
      </c>
      <c r="F851" s="37">
        <v>0</v>
      </c>
      <c r="G851" s="37">
        <v>0</v>
      </c>
      <c r="H851" s="37">
        <v>1</v>
      </c>
      <c r="I851" s="37">
        <v>0</v>
      </c>
      <c r="J851" s="37">
        <v>0</v>
      </c>
      <c r="K851" s="37">
        <v>0</v>
      </c>
      <c r="L851" s="37">
        <v>0</v>
      </c>
      <c r="M851" s="37">
        <v>0</v>
      </c>
      <c r="N851" s="37">
        <v>0</v>
      </c>
      <c r="O851" s="37">
        <v>0</v>
      </c>
      <c r="P851" s="37">
        <v>1</v>
      </c>
      <c r="Q851" s="37">
        <v>0</v>
      </c>
      <c r="R851" s="37">
        <v>0</v>
      </c>
      <c r="S851" s="37">
        <v>1</v>
      </c>
      <c r="T851" s="22">
        <v>1</v>
      </c>
      <c r="U851" s="24">
        <v>1</v>
      </c>
      <c r="V851" s="76">
        <v>0</v>
      </c>
      <c r="W851" s="71">
        <f t="shared" si="39"/>
        <v>-3.6161212829724634</v>
      </c>
      <c r="X851" s="68">
        <f t="shared" si="40"/>
        <v>2.6182790228179365E-2</v>
      </c>
      <c r="Y851" s="109">
        <f t="shared" si="41"/>
        <v>-2.6531662590540017E-2</v>
      </c>
    </row>
    <row r="852" spans="2:25" x14ac:dyDescent="0.25">
      <c r="B852" s="26">
        <f>IF('Training Data'!A849="M",1,0)</f>
        <v>0</v>
      </c>
      <c r="C852" s="22">
        <f>IF('Training Data'!A849="F",1,0)</f>
        <v>1</v>
      </c>
      <c r="D852" s="26">
        <f>IF('Training Data'!$B849="H",1,0)</f>
        <v>0</v>
      </c>
      <c r="E852" s="22">
        <f>IF('Training Data'!$B849="A",1,0)</f>
        <v>1</v>
      </c>
      <c r="F852" s="37">
        <v>0</v>
      </c>
      <c r="G852" s="37">
        <v>0</v>
      </c>
      <c r="H852" s="37">
        <v>1</v>
      </c>
      <c r="I852" s="37">
        <v>0</v>
      </c>
      <c r="J852" s="37">
        <v>0</v>
      </c>
      <c r="K852" s="37">
        <v>0</v>
      </c>
      <c r="L852" s="37">
        <v>0</v>
      </c>
      <c r="M852" s="37">
        <v>0</v>
      </c>
      <c r="N852" s="37">
        <v>0</v>
      </c>
      <c r="O852" s="37">
        <v>0</v>
      </c>
      <c r="P852" s="37">
        <v>1</v>
      </c>
      <c r="Q852" s="37">
        <v>0</v>
      </c>
      <c r="R852" s="37">
        <v>0</v>
      </c>
      <c r="S852" s="37">
        <v>0</v>
      </c>
      <c r="T852" s="22">
        <v>0</v>
      </c>
      <c r="U852" s="24">
        <v>1</v>
      </c>
      <c r="V852" s="76">
        <v>0</v>
      </c>
      <c r="W852" s="71">
        <f t="shared" si="39"/>
        <v>-3.9774892096760142</v>
      </c>
      <c r="X852" s="68">
        <f t="shared" si="40"/>
        <v>1.838815578269189E-2</v>
      </c>
      <c r="Y852" s="109">
        <f t="shared" si="41"/>
        <v>-1.8559319422180393E-2</v>
      </c>
    </row>
    <row r="853" spans="2:25" x14ac:dyDescent="0.25">
      <c r="B853" s="26">
        <f>IF('Training Data'!A850="M",1,0)</f>
        <v>0</v>
      </c>
      <c r="C853" s="22">
        <f>IF('Training Data'!A850="F",1,0)</f>
        <v>1</v>
      </c>
      <c r="D853" s="26">
        <f>IF('Training Data'!$B850="H",1,0)</f>
        <v>0</v>
      </c>
      <c r="E853" s="22">
        <f>IF('Training Data'!$B850="A",1,0)</f>
        <v>1</v>
      </c>
      <c r="F853" s="37">
        <v>0</v>
      </c>
      <c r="G853" s="37">
        <v>1</v>
      </c>
      <c r="H853" s="37">
        <v>0</v>
      </c>
      <c r="I853" s="37">
        <v>0</v>
      </c>
      <c r="J853" s="37">
        <v>0</v>
      </c>
      <c r="K853" s="37">
        <v>0</v>
      </c>
      <c r="L853" s="37">
        <v>0</v>
      </c>
      <c r="M853" s="37">
        <v>0</v>
      </c>
      <c r="N853" s="37">
        <v>0</v>
      </c>
      <c r="O853" s="37">
        <v>0</v>
      </c>
      <c r="P853" s="37">
        <v>0</v>
      </c>
      <c r="Q853" s="37">
        <v>0</v>
      </c>
      <c r="R853" s="37">
        <v>0</v>
      </c>
      <c r="S853" s="37">
        <v>0</v>
      </c>
      <c r="T853" s="22">
        <v>0</v>
      </c>
      <c r="U853" s="24">
        <v>1</v>
      </c>
      <c r="V853" s="76">
        <v>0</v>
      </c>
      <c r="W853" s="71">
        <f t="shared" si="39"/>
        <v>-2.7265730512973114</v>
      </c>
      <c r="X853" s="68">
        <f t="shared" si="40"/>
        <v>6.14234317633E-2</v>
      </c>
      <c r="Y853" s="109">
        <f t="shared" si="41"/>
        <v>-6.3390840522509151E-2</v>
      </c>
    </row>
    <row r="854" spans="2:25" x14ac:dyDescent="0.25">
      <c r="B854" s="26">
        <f>IF('Training Data'!A851="M",1,0)</f>
        <v>1</v>
      </c>
      <c r="C854" s="22">
        <f>IF('Training Data'!A851="F",1,0)</f>
        <v>0</v>
      </c>
      <c r="D854" s="26">
        <f>IF('Training Data'!$B851="H",1,0)</f>
        <v>0</v>
      </c>
      <c r="E854" s="22">
        <f>IF('Training Data'!$B851="A",1,0)</f>
        <v>1</v>
      </c>
      <c r="F854" s="37">
        <v>0</v>
      </c>
      <c r="G854" s="37">
        <v>0</v>
      </c>
      <c r="H854" s="37">
        <v>1</v>
      </c>
      <c r="I854" s="37">
        <v>0</v>
      </c>
      <c r="J854" s="37">
        <v>0</v>
      </c>
      <c r="K854" s="37">
        <v>0</v>
      </c>
      <c r="L854" s="37">
        <v>0</v>
      </c>
      <c r="M854" s="37">
        <v>0</v>
      </c>
      <c r="N854" s="37">
        <v>0</v>
      </c>
      <c r="O854" s="37">
        <v>0</v>
      </c>
      <c r="P854" s="37">
        <v>0</v>
      </c>
      <c r="Q854" s="37">
        <v>0</v>
      </c>
      <c r="R854" s="37">
        <v>0</v>
      </c>
      <c r="S854" s="37">
        <v>0</v>
      </c>
      <c r="T854" s="22">
        <v>0</v>
      </c>
      <c r="U854" s="24">
        <v>1</v>
      </c>
      <c r="V854" s="76">
        <v>0</v>
      </c>
      <c r="W854" s="71">
        <f t="shared" si="39"/>
        <v>-2.94214308280934</v>
      </c>
      <c r="X854" s="68">
        <f t="shared" si="40"/>
        <v>5.0109167816105131E-2</v>
      </c>
      <c r="Y854" s="109">
        <f t="shared" si="41"/>
        <v>-5.1408214481248486E-2</v>
      </c>
    </row>
    <row r="855" spans="2:25" x14ac:dyDescent="0.25">
      <c r="B855" s="26">
        <f>IF('Training Data'!A852="M",1,0)</f>
        <v>1</v>
      </c>
      <c r="C855" s="22">
        <f>IF('Training Data'!A852="F",1,0)</f>
        <v>0</v>
      </c>
      <c r="D855" s="26">
        <f>IF('Training Data'!$B852="H",1,0)</f>
        <v>1</v>
      </c>
      <c r="E855" s="22">
        <f>IF('Training Data'!$B852="A",1,0)</f>
        <v>0</v>
      </c>
      <c r="F855" s="37">
        <v>0</v>
      </c>
      <c r="G855" s="37">
        <v>0</v>
      </c>
      <c r="H855" s="37">
        <v>0</v>
      </c>
      <c r="I855" s="37">
        <v>0</v>
      </c>
      <c r="J855" s="37">
        <v>0</v>
      </c>
      <c r="K855" s="37">
        <v>0</v>
      </c>
      <c r="L855" s="37">
        <v>0</v>
      </c>
      <c r="M855" s="37">
        <v>0</v>
      </c>
      <c r="N855" s="37">
        <v>0</v>
      </c>
      <c r="O855" s="37">
        <v>0</v>
      </c>
      <c r="P855" s="37">
        <v>0</v>
      </c>
      <c r="Q855" s="37">
        <v>0</v>
      </c>
      <c r="R855" s="37">
        <v>0</v>
      </c>
      <c r="S855" s="37">
        <v>0</v>
      </c>
      <c r="T855" s="22">
        <v>0</v>
      </c>
      <c r="U855" s="24">
        <v>1</v>
      </c>
      <c r="V855" s="76">
        <v>0</v>
      </c>
      <c r="W855" s="71">
        <f t="shared" si="39"/>
        <v>-0.99751860137824089</v>
      </c>
      <c r="X855" s="68">
        <f t="shared" si="40"/>
        <v>0.26942957358099334</v>
      </c>
      <c r="Y855" s="109">
        <f t="shared" si="41"/>
        <v>-0.3139296439250287</v>
      </c>
    </row>
    <row r="856" spans="2:25" x14ac:dyDescent="0.25">
      <c r="B856" s="26">
        <f>IF('Training Data'!A853="M",1,0)</f>
        <v>0</v>
      </c>
      <c r="C856" s="22">
        <f>IF('Training Data'!A853="F",1,0)</f>
        <v>1</v>
      </c>
      <c r="D856" s="26">
        <f>IF('Training Data'!$B853="H",1,0)</f>
        <v>1</v>
      </c>
      <c r="E856" s="22">
        <f>IF('Training Data'!$B853="A",1,0)</f>
        <v>0</v>
      </c>
      <c r="F856" s="37">
        <v>0</v>
      </c>
      <c r="G856" s="37">
        <v>0</v>
      </c>
      <c r="H856" s="37">
        <v>0</v>
      </c>
      <c r="I856" s="37">
        <v>0</v>
      </c>
      <c r="J856" s="37">
        <v>0</v>
      </c>
      <c r="K856" s="37">
        <v>0</v>
      </c>
      <c r="L856" s="37">
        <v>0</v>
      </c>
      <c r="M856" s="37">
        <v>0</v>
      </c>
      <c r="N856" s="37">
        <v>0</v>
      </c>
      <c r="O856" s="37">
        <v>1</v>
      </c>
      <c r="P856" s="37">
        <v>0</v>
      </c>
      <c r="Q856" s="37">
        <v>0</v>
      </c>
      <c r="R856" s="37">
        <v>0</v>
      </c>
      <c r="S856" s="37">
        <v>0</v>
      </c>
      <c r="T856" s="22">
        <v>1</v>
      </c>
      <c r="U856" s="24">
        <v>1</v>
      </c>
      <c r="V856" s="76">
        <v>0</v>
      </c>
      <c r="W856" s="71">
        <f t="shared" si="39"/>
        <v>2.7536273636340813</v>
      </c>
      <c r="X856" s="68">
        <f t="shared" si="40"/>
        <v>0.94011788309874278</v>
      </c>
      <c r="Y856" s="109">
        <f t="shared" si="41"/>
        <v>-2.8153773676631855</v>
      </c>
    </row>
    <row r="857" spans="2:25" x14ac:dyDescent="0.25">
      <c r="B857" s="26">
        <f>IF('Training Data'!A854="M",1,0)</f>
        <v>1</v>
      </c>
      <c r="C857" s="22">
        <f>IF('Training Data'!A854="F",1,0)</f>
        <v>0</v>
      </c>
      <c r="D857" s="26">
        <f>IF('Training Data'!$B854="H",1,0)</f>
        <v>0</v>
      </c>
      <c r="E857" s="22">
        <f>IF('Training Data'!$B854="A",1,0)</f>
        <v>1</v>
      </c>
      <c r="F857" s="37">
        <v>0</v>
      </c>
      <c r="G857" s="37">
        <v>0</v>
      </c>
      <c r="H857" s="37">
        <v>0</v>
      </c>
      <c r="I857" s="37">
        <v>0</v>
      </c>
      <c r="J857" s="37">
        <v>0</v>
      </c>
      <c r="K857" s="37">
        <v>0</v>
      </c>
      <c r="L857" s="37">
        <v>0</v>
      </c>
      <c r="M857" s="37">
        <v>0</v>
      </c>
      <c r="N857" s="37">
        <v>0</v>
      </c>
      <c r="O857" s="37">
        <v>0</v>
      </c>
      <c r="P857" s="37">
        <v>1</v>
      </c>
      <c r="Q857" s="37">
        <v>0</v>
      </c>
      <c r="R857" s="37">
        <v>0</v>
      </c>
      <c r="S857" s="37">
        <v>0</v>
      </c>
      <c r="T857" s="22">
        <v>0</v>
      </c>
      <c r="U857" s="24">
        <v>1</v>
      </c>
      <c r="V857" s="76">
        <v>0</v>
      </c>
      <c r="W857" s="71">
        <f t="shared" si="39"/>
        <v>-2.28135990393239</v>
      </c>
      <c r="X857" s="68">
        <f t="shared" si="40"/>
        <v>9.267853648911005E-2</v>
      </c>
      <c r="Y857" s="109">
        <f t="shared" si="41"/>
        <v>-9.7258466621148176E-2</v>
      </c>
    </row>
    <row r="858" spans="2:25" x14ac:dyDescent="0.25">
      <c r="B858" s="26">
        <f>IF('Training Data'!A855="M",1,0)</f>
        <v>0</v>
      </c>
      <c r="C858" s="22">
        <f>IF('Training Data'!A855="F",1,0)</f>
        <v>1</v>
      </c>
      <c r="D858" s="26">
        <f>IF('Training Data'!$B855="H",1,0)</f>
        <v>0</v>
      </c>
      <c r="E858" s="22">
        <f>IF('Training Data'!$B855="A",1,0)</f>
        <v>1</v>
      </c>
      <c r="F858" s="37">
        <v>0</v>
      </c>
      <c r="G858" s="37">
        <v>0</v>
      </c>
      <c r="H858" s="37">
        <v>0</v>
      </c>
      <c r="I858" s="37">
        <v>0</v>
      </c>
      <c r="J858" s="37">
        <v>0</v>
      </c>
      <c r="K858" s="37">
        <v>0</v>
      </c>
      <c r="L858" s="37">
        <v>0</v>
      </c>
      <c r="M858" s="37">
        <v>0</v>
      </c>
      <c r="N858" s="37">
        <v>0</v>
      </c>
      <c r="O858" s="37">
        <v>0</v>
      </c>
      <c r="P858" s="37">
        <v>0</v>
      </c>
      <c r="Q858" s="37">
        <v>0</v>
      </c>
      <c r="R858" s="37">
        <v>0</v>
      </c>
      <c r="S858" s="37">
        <v>0</v>
      </c>
      <c r="T858" s="22">
        <v>0</v>
      </c>
      <c r="U858" s="24">
        <v>1</v>
      </c>
      <c r="V858" s="76">
        <v>0</v>
      </c>
      <c r="W858" s="71">
        <f t="shared" si="39"/>
        <v>-0.40773805009632147</v>
      </c>
      <c r="X858" s="68">
        <f t="shared" si="40"/>
        <v>0.39945461811977878</v>
      </c>
      <c r="Y858" s="109">
        <f t="shared" si="41"/>
        <v>-0.50991706682850335</v>
      </c>
    </row>
    <row r="859" spans="2:25" x14ac:dyDescent="0.25">
      <c r="B859" s="26">
        <f>IF('Training Data'!A856="M",1,0)</f>
        <v>1</v>
      </c>
      <c r="C859" s="22">
        <f>IF('Training Data'!A856="F",1,0)</f>
        <v>0</v>
      </c>
      <c r="D859" s="26">
        <f>IF('Training Data'!$B856="H",1,0)</f>
        <v>1</v>
      </c>
      <c r="E859" s="22">
        <f>IF('Training Data'!$B856="A",1,0)</f>
        <v>0</v>
      </c>
      <c r="F859" s="37">
        <v>0</v>
      </c>
      <c r="G859" s="37">
        <v>0</v>
      </c>
      <c r="H859" s="37">
        <v>0</v>
      </c>
      <c r="I859" s="37">
        <v>0</v>
      </c>
      <c r="J859" s="37">
        <v>0</v>
      </c>
      <c r="K859" s="37">
        <v>0</v>
      </c>
      <c r="L859" s="37">
        <v>0</v>
      </c>
      <c r="M859" s="37">
        <v>1</v>
      </c>
      <c r="N859" s="37">
        <v>0</v>
      </c>
      <c r="O859" s="37">
        <v>0</v>
      </c>
      <c r="P859" s="37">
        <v>0</v>
      </c>
      <c r="Q859" s="37">
        <v>0</v>
      </c>
      <c r="R859" s="37">
        <v>0</v>
      </c>
      <c r="S859" s="37">
        <v>0</v>
      </c>
      <c r="T859" s="22">
        <v>0</v>
      </c>
      <c r="U859" s="24">
        <v>1</v>
      </c>
      <c r="V859" s="76">
        <v>0</v>
      </c>
      <c r="W859" s="71">
        <f t="shared" si="39"/>
        <v>0.96118298934392077</v>
      </c>
      <c r="X859" s="68">
        <f t="shared" si="40"/>
        <v>0.72335859677079739</v>
      </c>
      <c r="Y859" s="109">
        <f t="shared" si="41"/>
        <v>-1.2850331846583345</v>
      </c>
    </row>
    <row r="860" spans="2:25" x14ac:dyDescent="0.25">
      <c r="B860" s="26">
        <f>IF('Training Data'!A857="M",1,0)</f>
        <v>0</v>
      </c>
      <c r="C860" s="22">
        <f>IF('Training Data'!A857="F",1,0)</f>
        <v>1</v>
      </c>
      <c r="D860" s="26">
        <f>IF('Training Data'!$B857="H",1,0)</f>
        <v>1</v>
      </c>
      <c r="E860" s="22">
        <f>IF('Training Data'!$B857="A",1,0)</f>
        <v>0</v>
      </c>
      <c r="F860" s="37">
        <v>0</v>
      </c>
      <c r="G860" s="37">
        <v>0</v>
      </c>
      <c r="H860" s="37">
        <v>0</v>
      </c>
      <c r="I860" s="37">
        <v>0</v>
      </c>
      <c r="J860" s="37">
        <v>0</v>
      </c>
      <c r="K860" s="37">
        <v>0</v>
      </c>
      <c r="L860" s="37">
        <v>0</v>
      </c>
      <c r="M860" s="37">
        <v>0</v>
      </c>
      <c r="N860" s="37">
        <v>0</v>
      </c>
      <c r="O860" s="37">
        <v>0</v>
      </c>
      <c r="P860" s="37">
        <v>1</v>
      </c>
      <c r="Q860" s="37">
        <v>0</v>
      </c>
      <c r="R860" s="37">
        <v>0</v>
      </c>
      <c r="S860" s="37">
        <v>0</v>
      </c>
      <c r="T860" s="22">
        <v>1</v>
      </c>
      <c r="U860" s="24">
        <v>1</v>
      </c>
      <c r="V860" s="76">
        <v>0</v>
      </c>
      <c r="W860" s="71">
        <f t="shared" si="39"/>
        <v>8.130603326220065E-2</v>
      </c>
      <c r="X860" s="68">
        <f t="shared" si="40"/>
        <v>0.52031531805800613</v>
      </c>
      <c r="Y860" s="109">
        <f t="shared" si="41"/>
        <v>-0.73462630356268221</v>
      </c>
    </row>
    <row r="861" spans="2:25" x14ac:dyDescent="0.25">
      <c r="B861" s="26">
        <f>IF('Training Data'!A858="M",1,0)</f>
        <v>1</v>
      </c>
      <c r="C861" s="22">
        <f>IF('Training Data'!A858="F",1,0)</f>
        <v>0</v>
      </c>
      <c r="D861" s="26">
        <f>IF('Training Data'!$B858="H",1,0)</f>
        <v>0</v>
      </c>
      <c r="E861" s="22">
        <f>IF('Training Data'!$B858="A",1,0)</f>
        <v>1</v>
      </c>
      <c r="F861" s="37">
        <v>0</v>
      </c>
      <c r="G861" s="37">
        <v>0</v>
      </c>
      <c r="H861" s="37">
        <v>0</v>
      </c>
      <c r="I861" s="37">
        <v>0</v>
      </c>
      <c r="J861" s="37">
        <v>0</v>
      </c>
      <c r="K861" s="37">
        <v>0</v>
      </c>
      <c r="L861" s="37">
        <v>0</v>
      </c>
      <c r="M861" s="37">
        <v>0</v>
      </c>
      <c r="N861" s="37">
        <v>0</v>
      </c>
      <c r="O861" s="37">
        <v>0</v>
      </c>
      <c r="P861" s="37">
        <v>0</v>
      </c>
      <c r="Q861" s="37">
        <v>0</v>
      </c>
      <c r="R861" s="37">
        <v>0</v>
      </c>
      <c r="S861" s="37">
        <v>0</v>
      </c>
      <c r="T861" s="22">
        <v>0</v>
      </c>
      <c r="U861" s="24">
        <v>1</v>
      </c>
      <c r="V861" s="76">
        <v>0</v>
      </c>
      <c r="W861" s="71">
        <f t="shared" si="39"/>
        <v>-0.82687591358101864</v>
      </c>
      <c r="X861" s="68">
        <f t="shared" si="40"/>
        <v>0.30430604674667266</v>
      </c>
      <c r="Y861" s="109">
        <f t="shared" si="41"/>
        <v>-0.36284543769110805</v>
      </c>
    </row>
    <row r="862" spans="2:25" x14ac:dyDescent="0.25">
      <c r="B862" s="26">
        <f>IF('Training Data'!A859="M",1,0)</f>
        <v>1</v>
      </c>
      <c r="C862" s="22">
        <f>IF('Training Data'!A859="F",1,0)</f>
        <v>0</v>
      </c>
      <c r="D862" s="26">
        <f>IF('Training Data'!$B859="H",1,0)</f>
        <v>0</v>
      </c>
      <c r="E862" s="22">
        <f>IF('Training Data'!$B859="A",1,0)</f>
        <v>1</v>
      </c>
      <c r="F862" s="37">
        <v>0</v>
      </c>
      <c r="G862" s="37">
        <v>0</v>
      </c>
      <c r="H862" s="37">
        <v>0</v>
      </c>
      <c r="I862" s="37">
        <v>0</v>
      </c>
      <c r="J862" s="37">
        <v>0</v>
      </c>
      <c r="K862" s="37">
        <v>0</v>
      </c>
      <c r="L862" s="37">
        <v>0</v>
      </c>
      <c r="M862" s="37">
        <v>0</v>
      </c>
      <c r="N862" s="37">
        <v>0</v>
      </c>
      <c r="O862" s="37">
        <v>0</v>
      </c>
      <c r="P862" s="37">
        <v>1</v>
      </c>
      <c r="Q862" s="37">
        <v>0</v>
      </c>
      <c r="R862" s="37">
        <v>0</v>
      </c>
      <c r="S862" s="37">
        <v>1</v>
      </c>
      <c r="T862" s="22">
        <v>0</v>
      </c>
      <c r="U862" s="24">
        <v>1</v>
      </c>
      <c r="V862" s="76">
        <v>0</v>
      </c>
      <c r="W862" s="71">
        <f t="shared" si="39"/>
        <v>-3.8635200509387331</v>
      </c>
      <c r="X862" s="68">
        <f t="shared" si="40"/>
        <v>2.0562285469542932E-2</v>
      </c>
      <c r="Y862" s="109">
        <f t="shared" si="41"/>
        <v>-2.0776632664375391E-2</v>
      </c>
    </row>
    <row r="863" spans="2:25" x14ac:dyDescent="0.25">
      <c r="B863" s="26">
        <f>IF('Training Data'!A860="M",1,0)</f>
        <v>0</v>
      </c>
      <c r="C863" s="22">
        <f>IF('Training Data'!A860="F",1,0)</f>
        <v>1</v>
      </c>
      <c r="D863" s="26">
        <f>IF('Training Data'!$B860="H",1,0)</f>
        <v>0</v>
      </c>
      <c r="E863" s="22">
        <f>IF('Training Data'!$B860="A",1,0)</f>
        <v>1</v>
      </c>
      <c r="F863" s="37">
        <v>1</v>
      </c>
      <c r="G863" s="37">
        <v>0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0</v>
      </c>
      <c r="N863" s="37">
        <v>0</v>
      </c>
      <c r="O863" s="37">
        <v>0</v>
      </c>
      <c r="P863" s="37">
        <v>0</v>
      </c>
      <c r="Q863" s="37">
        <v>0</v>
      </c>
      <c r="R863" s="37">
        <v>0</v>
      </c>
      <c r="S863" s="37">
        <v>0</v>
      </c>
      <c r="T863" s="22">
        <v>0</v>
      </c>
      <c r="U863" s="24">
        <v>1</v>
      </c>
      <c r="V863" s="76">
        <v>0</v>
      </c>
      <c r="W863" s="71">
        <f t="shared" si="39"/>
        <v>1.9326105910317817</v>
      </c>
      <c r="X863" s="68">
        <f t="shared" si="40"/>
        <v>0.87353809136240046</v>
      </c>
      <c r="Y863" s="109">
        <f t="shared" si="41"/>
        <v>-2.0678141336488682</v>
      </c>
    </row>
    <row r="864" spans="2:25" x14ac:dyDescent="0.25">
      <c r="B864" s="26">
        <f>IF('Training Data'!A861="M",1,0)</f>
        <v>1</v>
      </c>
      <c r="C864" s="22">
        <f>IF('Training Data'!A861="F",1,0)</f>
        <v>0</v>
      </c>
      <c r="D864" s="26">
        <f>IF('Training Data'!$B861="H",1,0)</f>
        <v>0</v>
      </c>
      <c r="E864" s="22">
        <f>IF('Training Data'!$B861="A",1,0)</f>
        <v>1</v>
      </c>
      <c r="F864" s="37">
        <v>0</v>
      </c>
      <c r="G864" s="37">
        <v>0</v>
      </c>
      <c r="H864" s="37">
        <v>0</v>
      </c>
      <c r="I864" s="37">
        <v>0</v>
      </c>
      <c r="J864" s="37">
        <v>0</v>
      </c>
      <c r="K864" s="37">
        <v>0</v>
      </c>
      <c r="L864" s="37">
        <v>0</v>
      </c>
      <c r="M864" s="37">
        <v>0</v>
      </c>
      <c r="N864" s="37">
        <v>0</v>
      </c>
      <c r="O864" s="37">
        <v>0</v>
      </c>
      <c r="P864" s="37">
        <v>1</v>
      </c>
      <c r="Q864" s="37">
        <v>0</v>
      </c>
      <c r="R864" s="37">
        <v>0</v>
      </c>
      <c r="S864" s="37">
        <v>0</v>
      </c>
      <c r="T864" s="22">
        <v>0</v>
      </c>
      <c r="U864" s="24">
        <v>1</v>
      </c>
      <c r="V864" s="76">
        <v>0</v>
      </c>
      <c r="W864" s="71">
        <f t="shared" si="39"/>
        <v>-2.28135990393239</v>
      </c>
      <c r="X864" s="68">
        <f t="shared" si="40"/>
        <v>9.267853648911005E-2</v>
      </c>
      <c r="Y864" s="109">
        <f t="shared" si="41"/>
        <v>-9.7258466621148176E-2</v>
      </c>
    </row>
    <row r="865" spans="2:25" x14ac:dyDescent="0.25">
      <c r="B865" s="26">
        <f>IF('Training Data'!A862="M",1,0)</f>
        <v>1</v>
      </c>
      <c r="C865" s="22">
        <f>IF('Training Data'!A862="F",1,0)</f>
        <v>0</v>
      </c>
      <c r="D865" s="26">
        <f>IF('Training Data'!$B862="H",1,0)</f>
        <v>0</v>
      </c>
      <c r="E865" s="22">
        <f>IF('Training Data'!$B862="A",1,0)</f>
        <v>1</v>
      </c>
      <c r="F865" s="37">
        <v>0</v>
      </c>
      <c r="G865" s="37">
        <v>1</v>
      </c>
      <c r="H865" s="37">
        <v>0</v>
      </c>
      <c r="I865" s="37">
        <v>0</v>
      </c>
      <c r="J865" s="37">
        <v>0</v>
      </c>
      <c r="K865" s="37">
        <v>0</v>
      </c>
      <c r="L865" s="37">
        <v>0</v>
      </c>
      <c r="M865" s="37">
        <v>0</v>
      </c>
      <c r="N865" s="37">
        <v>0</v>
      </c>
      <c r="O865" s="37">
        <v>0</v>
      </c>
      <c r="P865" s="37">
        <v>0</v>
      </c>
      <c r="Q865" s="37">
        <v>0</v>
      </c>
      <c r="R865" s="37">
        <v>0</v>
      </c>
      <c r="S865" s="37">
        <v>1</v>
      </c>
      <c r="T865" s="22">
        <v>0</v>
      </c>
      <c r="U865" s="24">
        <v>1</v>
      </c>
      <c r="V865" s="76">
        <v>0</v>
      </c>
      <c r="W865" s="71">
        <f t="shared" si="39"/>
        <v>-4.7278710617883508</v>
      </c>
      <c r="X865" s="68">
        <f t="shared" si="40"/>
        <v>8.7677290314727516E-3</v>
      </c>
      <c r="Y865" s="109">
        <f t="shared" si="41"/>
        <v>-8.8063917228862892E-3</v>
      </c>
    </row>
    <row r="866" spans="2:25" x14ac:dyDescent="0.25">
      <c r="B866" s="26">
        <f>IF('Training Data'!A863="M",1,0)</f>
        <v>1</v>
      </c>
      <c r="C866" s="22">
        <f>IF('Training Data'!A863="F",1,0)</f>
        <v>0</v>
      </c>
      <c r="D866" s="26">
        <f>IF('Training Data'!$B863="H",1,0)</f>
        <v>0</v>
      </c>
      <c r="E866" s="22">
        <f>IF('Training Data'!$B863="A",1,0)</f>
        <v>1</v>
      </c>
      <c r="F866" s="37">
        <v>0</v>
      </c>
      <c r="G866" s="37">
        <v>0</v>
      </c>
      <c r="H866" s="37">
        <v>0</v>
      </c>
      <c r="I866" s="37">
        <v>0</v>
      </c>
      <c r="J866" s="37">
        <v>0</v>
      </c>
      <c r="K866" s="37">
        <v>0</v>
      </c>
      <c r="L866" s="37">
        <v>0</v>
      </c>
      <c r="M866" s="37">
        <v>0</v>
      </c>
      <c r="N866" s="37">
        <v>0</v>
      </c>
      <c r="O866" s="37">
        <v>0</v>
      </c>
      <c r="P866" s="37">
        <v>0</v>
      </c>
      <c r="Q866" s="37">
        <v>0</v>
      </c>
      <c r="R866" s="37">
        <v>0</v>
      </c>
      <c r="S866" s="37">
        <v>0</v>
      </c>
      <c r="T866" s="22">
        <v>1</v>
      </c>
      <c r="U866" s="24">
        <v>1</v>
      </c>
      <c r="V866" s="76">
        <v>0</v>
      </c>
      <c r="W866" s="71">
        <f t="shared" si="39"/>
        <v>1.2872948479260971</v>
      </c>
      <c r="X866" s="68">
        <f t="shared" si="40"/>
        <v>0.7836889621813935</v>
      </c>
      <c r="Y866" s="109">
        <f t="shared" si="41"/>
        <v>-1.53103791718824</v>
      </c>
    </row>
    <row r="867" spans="2:25" x14ac:dyDescent="0.25">
      <c r="B867" s="26">
        <f>IF('Training Data'!A864="M",1,0)</f>
        <v>1</v>
      </c>
      <c r="C867" s="22">
        <f>IF('Training Data'!A864="F",1,0)</f>
        <v>0</v>
      </c>
      <c r="D867" s="26">
        <f>IF('Training Data'!$B864="H",1,0)</f>
        <v>0</v>
      </c>
      <c r="E867" s="22">
        <f>IF('Training Data'!$B864="A",1,0)</f>
        <v>1</v>
      </c>
      <c r="F867" s="37">
        <v>0</v>
      </c>
      <c r="G867" s="37">
        <v>0</v>
      </c>
      <c r="H867" s="37">
        <v>0</v>
      </c>
      <c r="I867" s="37">
        <v>0</v>
      </c>
      <c r="J867" s="37">
        <v>0</v>
      </c>
      <c r="K867" s="37">
        <v>0</v>
      </c>
      <c r="L867" s="37">
        <v>0</v>
      </c>
      <c r="M867" s="37">
        <v>0</v>
      </c>
      <c r="N867" s="37">
        <v>0</v>
      </c>
      <c r="O867" s="37">
        <v>0</v>
      </c>
      <c r="P867" s="37">
        <v>1</v>
      </c>
      <c r="Q867" s="37">
        <v>0</v>
      </c>
      <c r="R867" s="37">
        <v>0</v>
      </c>
      <c r="S867" s="37">
        <v>1</v>
      </c>
      <c r="T867" s="22">
        <v>0</v>
      </c>
      <c r="U867" s="24">
        <v>1</v>
      </c>
      <c r="V867" s="76">
        <v>0</v>
      </c>
      <c r="W867" s="71">
        <f t="shared" si="39"/>
        <v>-3.8635200509387331</v>
      </c>
      <c r="X867" s="68">
        <f t="shared" si="40"/>
        <v>2.0562285469542932E-2</v>
      </c>
      <c r="Y867" s="109">
        <f t="shared" si="41"/>
        <v>-2.0776632664375391E-2</v>
      </c>
    </row>
    <row r="868" spans="2:25" x14ac:dyDescent="0.25">
      <c r="B868" s="26">
        <f>IF('Training Data'!A865="M",1,0)</f>
        <v>1</v>
      </c>
      <c r="C868" s="22">
        <f>IF('Training Data'!A865="F",1,0)</f>
        <v>0</v>
      </c>
      <c r="D868" s="26">
        <f>IF('Training Data'!$B865="H",1,0)</f>
        <v>0</v>
      </c>
      <c r="E868" s="22">
        <f>IF('Training Data'!$B865="A",1,0)</f>
        <v>1</v>
      </c>
      <c r="F868" s="37">
        <v>0</v>
      </c>
      <c r="G868" s="37">
        <v>0</v>
      </c>
      <c r="H868" s="37">
        <v>0</v>
      </c>
      <c r="I868" s="37">
        <v>0</v>
      </c>
      <c r="J868" s="37">
        <v>0</v>
      </c>
      <c r="K868" s="37">
        <v>0</v>
      </c>
      <c r="L868" s="37">
        <v>0</v>
      </c>
      <c r="M868" s="37">
        <v>0</v>
      </c>
      <c r="N868" s="37">
        <v>0</v>
      </c>
      <c r="O868" s="37">
        <v>0</v>
      </c>
      <c r="P868" s="37">
        <v>0</v>
      </c>
      <c r="Q868" s="37">
        <v>0</v>
      </c>
      <c r="R868" s="37">
        <v>0</v>
      </c>
      <c r="S868" s="37">
        <v>1</v>
      </c>
      <c r="T868" s="22">
        <v>0</v>
      </c>
      <c r="U868" s="24">
        <v>1</v>
      </c>
      <c r="V868" s="76">
        <v>0</v>
      </c>
      <c r="W868" s="71">
        <f t="shared" si="39"/>
        <v>-2.4090360605873617</v>
      </c>
      <c r="X868" s="68">
        <f t="shared" si="40"/>
        <v>8.2486241888492462E-2</v>
      </c>
      <c r="Y868" s="109">
        <f t="shared" si="41"/>
        <v>-8.6087703948936847E-2</v>
      </c>
    </row>
    <row r="869" spans="2:25" x14ac:dyDescent="0.25">
      <c r="B869" s="26">
        <f>IF('Training Data'!A866="M",1,0)</f>
        <v>1</v>
      </c>
      <c r="C869" s="22">
        <f>IF('Training Data'!A866="F",1,0)</f>
        <v>0</v>
      </c>
      <c r="D869" s="26">
        <f>IF('Training Data'!$B866="H",1,0)</f>
        <v>1</v>
      </c>
      <c r="E869" s="22">
        <f>IF('Training Data'!$B866="A",1,0)</f>
        <v>0</v>
      </c>
      <c r="F869" s="37">
        <v>0</v>
      </c>
      <c r="G869" s="37">
        <v>0</v>
      </c>
      <c r="H869" s="37">
        <v>0</v>
      </c>
      <c r="I869" s="37">
        <v>0</v>
      </c>
      <c r="J869" s="37">
        <v>0</v>
      </c>
      <c r="K869" s="37">
        <v>0</v>
      </c>
      <c r="L869" s="37">
        <v>0</v>
      </c>
      <c r="M869" s="37">
        <v>0</v>
      </c>
      <c r="N869" s="37">
        <v>0</v>
      </c>
      <c r="O869" s="37">
        <v>0</v>
      </c>
      <c r="P869" s="37">
        <v>0</v>
      </c>
      <c r="Q869" s="37">
        <v>0</v>
      </c>
      <c r="R869" s="37">
        <v>0</v>
      </c>
      <c r="S869" s="37">
        <v>0</v>
      </c>
      <c r="T869" s="22">
        <v>0</v>
      </c>
      <c r="U869" s="24">
        <v>1</v>
      </c>
      <c r="V869" s="76">
        <v>0</v>
      </c>
      <c r="W869" s="71">
        <f t="shared" si="39"/>
        <v>-0.99751860137824089</v>
      </c>
      <c r="X869" s="68">
        <f t="shared" si="40"/>
        <v>0.26942957358099334</v>
      </c>
      <c r="Y869" s="109">
        <f t="shared" si="41"/>
        <v>-0.3139296439250287</v>
      </c>
    </row>
    <row r="870" spans="2:25" x14ac:dyDescent="0.25">
      <c r="B870" s="26">
        <f>IF('Training Data'!A867="M",1,0)</f>
        <v>1</v>
      </c>
      <c r="C870" s="22">
        <f>IF('Training Data'!A867="F",1,0)</f>
        <v>0</v>
      </c>
      <c r="D870" s="26">
        <f>IF('Training Data'!$B867="H",1,0)</f>
        <v>1</v>
      </c>
      <c r="E870" s="22">
        <f>IF('Training Data'!$B867="A",1,0)</f>
        <v>0</v>
      </c>
      <c r="F870" s="37">
        <v>0</v>
      </c>
      <c r="G870" s="37">
        <v>0</v>
      </c>
      <c r="H870" s="37">
        <v>0</v>
      </c>
      <c r="I870" s="37">
        <v>0</v>
      </c>
      <c r="J870" s="37">
        <v>0</v>
      </c>
      <c r="K870" s="37">
        <v>0</v>
      </c>
      <c r="L870" s="37">
        <v>0</v>
      </c>
      <c r="M870" s="37">
        <v>0</v>
      </c>
      <c r="N870" s="37">
        <v>0</v>
      </c>
      <c r="O870" s="37">
        <v>0</v>
      </c>
      <c r="P870" s="37">
        <v>0</v>
      </c>
      <c r="Q870" s="37">
        <v>0</v>
      </c>
      <c r="R870" s="37">
        <v>0</v>
      </c>
      <c r="S870" s="37">
        <v>0</v>
      </c>
      <c r="T870" s="22">
        <v>0</v>
      </c>
      <c r="U870" s="24">
        <v>1</v>
      </c>
      <c r="V870" s="76">
        <v>0</v>
      </c>
      <c r="W870" s="71">
        <f t="shared" si="39"/>
        <v>-0.99751860137824089</v>
      </c>
      <c r="X870" s="68">
        <f t="shared" si="40"/>
        <v>0.26942957358099334</v>
      </c>
      <c r="Y870" s="109">
        <f t="shared" si="41"/>
        <v>-0.3139296439250287</v>
      </c>
    </row>
    <row r="871" spans="2:25" x14ac:dyDescent="0.25">
      <c r="B871" s="26">
        <f>IF('Training Data'!A868="M",1,0)</f>
        <v>0</v>
      </c>
      <c r="C871" s="22">
        <f>IF('Training Data'!A868="F",1,0)</f>
        <v>1</v>
      </c>
      <c r="D871" s="26">
        <f>IF('Training Data'!$B868="H",1,0)</f>
        <v>1</v>
      </c>
      <c r="E871" s="22">
        <f>IF('Training Data'!$B868="A",1,0)</f>
        <v>0</v>
      </c>
      <c r="F871" s="37">
        <v>0</v>
      </c>
      <c r="G871" s="37">
        <v>0</v>
      </c>
      <c r="H871" s="37">
        <v>0</v>
      </c>
      <c r="I871" s="37">
        <v>0</v>
      </c>
      <c r="J871" s="37">
        <v>0</v>
      </c>
      <c r="K871" s="37">
        <v>0</v>
      </c>
      <c r="L871" s="37">
        <v>0</v>
      </c>
      <c r="M871" s="37">
        <v>0</v>
      </c>
      <c r="N871" s="37">
        <v>0</v>
      </c>
      <c r="O871" s="37">
        <v>0</v>
      </c>
      <c r="P871" s="37">
        <v>1</v>
      </c>
      <c r="Q871" s="37">
        <v>0</v>
      </c>
      <c r="R871" s="37">
        <v>0</v>
      </c>
      <c r="S871" s="37">
        <v>1</v>
      </c>
      <c r="T871" s="22">
        <v>0</v>
      </c>
      <c r="U871" s="24">
        <v>1</v>
      </c>
      <c r="V871" s="76">
        <v>0</v>
      </c>
      <c r="W871" s="71">
        <f t="shared" si="39"/>
        <v>-3.6150248752512577</v>
      </c>
      <c r="X871" s="68">
        <f t="shared" si="40"/>
        <v>2.621076013931788E-2</v>
      </c>
      <c r="Y871" s="109">
        <f t="shared" si="41"/>
        <v>-2.6560384934467062E-2</v>
      </c>
    </row>
    <row r="872" spans="2:25" x14ac:dyDescent="0.25">
      <c r="B872" s="26">
        <f>IF('Training Data'!A869="M",1,0)</f>
        <v>1</v>
      </c>
      <c r="C872" s="22">
        <f>IF('Training Data'!A869="F",1,0)</f>
        <v>0</v>
      </c>
      <c r="D872" s="26">
        <f>IF('Training Data'!$B869="H",1,0)</f>
        <v>1</v>
      </c>
      <c r="E872" s="22">
        <f>IF('Training Data'!$B869="A",1,0)</f>
        <v>0</v>
      </c>
      <c r="F872" s="37">
        <v>0</v>
      </c>
      <c r="G872" s="37">
        <v>1</v>
      </c>
      <c r="H872" s="37">
        <v>0</v>
      </c>
      <c r="I872" s="37">
        <v>0</v>
      </c>
      <c r="J872" s="37">
        <v>0</v>
      </c>
      <c r="K872" s="37">
        <v>0</v>
      </c>
      <c r="L872" s="37">
        <v>0</v>
      </c>
      <c r="M872" s="37">
        <v>0</v>
      </c>
      <c r="N872" s="37">
        <v>1</v>
      </c>
      <c r="O872" s="37">
        <v>0</v>
      </c>
      <c r="P872" s="37">
        <v>0</v>
      </c>
      <c r="Q872" s="37">
        <v>0</v>
      </c>
      <c r="R872" s="37">
        <v>0</v>
      </c>
      <c r="S872" s="37">
        <v>1</v>
      </c>
      <c r="T872" s="22">
        <v>0</v>
      </c>
      <c r="U872" s="24">
        <v>1</v>
      </c>
      <c r="V872" s="76">
        <v>0</v>
      </c>
      <c r="W872" s="71">
        <f t="shared" si="39"/>
        <v>-3.8764030530071536</v>
      </c>
      <c r="X872" s="68">
        <f t="shared" si="40"/>
        <v>2.030442480218057E-2</v>
      </c>
      <c r="Y872" s="109">
        <f t="shared" si="41"/>
        <v>-2.0513393128603688E-2</v>
      </c>
    </row>
    <row r="873" spans="2:25" x14ac:dyDescent="0.25">
      <c r="B873" s="26">
        <f>IF('Training Data'!A870="M",1,0)</f>
        <v>0</v>
      </c>
      <c r="C873" s="22">
        <f>IF('Training Data'!A870="F",1,0)</f>
        <v>1</v>
      </c>
      <c r="D873" s="26">
        <f>IF('Training Data'!$B870="H",1,0)</f>
        <v>1</v>
      </c>
      <c r="E873" s="22">
        <f>IF('Training Data'!$B870="A",1,0)</f>
        <v>0</v>
      </c>
      <c r="F873" s="37">
        <v>0</v>
      </c>
      <c r="G873" s="37">
        <v>0</v>
      </c>
      <c r="H873" s="37">
        <v>0</v>
      </c>
      <c r="I873" s="37">
        <v>0</v>
      </c>
      <c r="J873" s="37">
        <v>0</v>
      </c>
      <c r="K873" s="37">
        <v>0</v>
      </c>
      <c r="L873" s="37">
        <v>0</v>
      </c>
      <c r="M873" s="37">
        <v>0</v>
      </c>
      <c r="N873" s="37">
        <v>0</v>
      </c>
      <c r="O873" s="37">
        <v>0</v>
      </c>
      <c r="P873" s="37">
        <v>0</v>
      </c>
      <c r="Q873" s="37">
        <v>0</v>
      </c>
      <c r="R873" s="37">
        <v>0</v>
      </c>
      <c r="S873" s="37">
        <v>0</v>
      </c>
      <c r="T873" s="22">
        <v>0</v>
      </c>
      <c r="U873" s="24">
        <v>1</v>
      </c>
      <c r="V873" s="76">
        <v>0</v>
      </c>
      <c r="W873" s="71">
        <f t="shared" si="39"/>
        <v>-0.57838073789354372</v>
      </c>
      <c r="X873" s="68">
        <f t="shared" si="40"/>
        <v>0.35930527090202441</v>
      </c>
      <c r="Y873" s="109">
        <f t="shared" si="41"/>
        <v>-0.44520217715736682</v>
      </c>
    </row>
    <row r="874" spans="2:25" x14ac:dyDescent="0.25">
      <c r="B874" s="26">
        <f>IF('Training Data'!A871="M",1,0)</f>
        <v>0</v>
      </c>
      <c r="C874" s="22">
        <f>IF('Training Data'!A871="F",1,0)</f>
        <v>1</v>
      </c>
      <c r="D874" s="26">
        <f>IF('Training Data'!$B871="H",1,0)</f>
        <v>0</v>
      </c>
      <c r="E874" s="22">
        <f>IF('Training Data'!$B871="A",1,0)</f>
        <v>1</v>
      </c>
      <c r="F874" s="37">
        <v>0</v>
      </c>
      <c r="G874" s="37">
        <v>0</v>
      </c>
      <c r="H874" s="37">
        <v>0</v>
      </c>
      <c r="I874" s="37">
        <v>0</v>
      </c>
      <c r="J874" s="37">
        <v>0</v>
      </c>
      <c r="K874" s="37">
        <v>0</v>
      </c>
      <c r="L874" s="37">
        <v>0</v>
      </c>
      <c r="M874" s="37">
        <v>0</v>
      </c>
      <c r="N874" s="37">
        <v>0</v>
      </c>
      <c r="O874" s="37">
        <v>0</v>
      </c>
      <c r="P874" s="37">
        <v>0</v>
      </c>
      <c r="Q874" s="37">
        <v>0</v>
      </c>
      <c r="R874" s="37">
        <v>0</v>
      </c>
      <c r="S874" s="37">
        <v>0</v>
      </c>
      <c r="T874" s="22">
        <v>0</v>
      </c>
      <c r="U874" s="24">
        <v>1</v>
      </c>
      <c r="V874" s="76">
        <v>0</v>
      </c>
      <c r="W874" s="71">
        <f t="shared" si="39"/>
        <v>-0.40773805009632147</v>
      </c>
      <c r="X874" s="68">
        <f t="shared" si="40"/>
        <v>0.39945461811977878</v>
      </c>
      <c r="Y874" s="109">
        <f t="shared" si="41"/>
        <v>-0.50991706682850335</v>
      </c>
    </row>
    <row r="875" spans="2:25" x14ac:dyDescent="0.25">
      <c r="B875" s="26">
        <f>IF('Training Data'!A872="M",1,0)</f>
        <v>0</v>
      </c>
      <c r="C875" s="22">
        <f>IF('Training Data'!A872="F",1,0)</f>
        <v>1</v>
      </c>
      <c r="D875" s="26">
        <f>IF('Training Data'!$B872="H",1,0)</f>
        <v>0</v>
      </c>
      <c r="E875" s="22">
        <f>IF('Training Data'!$B872="A",1,0)</f>
        <v>0</v>
      </c>
      <c r="F875" s="37">
        <v>0</v>
      </c>
      <c r="G875" s="37">
        <v>1</v>
      </c>
      <c r="H875" s="37">
        <v>0</v>
      </c>
      <c r="I875" s="37">
        <v>0</v>
      </c>
      <c r="J875" s="37">
        <v>0</v>
      </c>
      <c r="K875" s="37">
        <v>0</v>
      </c>
      <c r="L875" s="37">
        <v>0</v>
      </c>
      <c r="M875" s="37">
        <v>0</v>
      </c>
      <c r="N875" s="37">
        <v>0</v>
      </c>
      <c r="O875" s="37">
        <v>0</v>
      </c>
      <c r="P875" s="37">
        <v>0</v>
      </c>
      <c r="Q875" s="37">
        <v>1</v>
      </c>
      <c r="R875" s="37">
        <v>0</v>
      </c>
      <c r="S875" s="37">
        <v>0</v>
      </c>
      <c r="T875" s="22">
        <v>0</v>
      </c>
      <c r="U875" s="24">
        <v>1</v>
      </c>
      <c r="V875" s="76">
        <v>0</v>
      </c>
      <c r="W875" s="71">
        <f t="shared" si="39"/>
        <v>-0.42779085328979294</v>
      </c>
      <c r="X875" s="68">
        <f t="shared" si="40"/>
        <v>0.39465397860113094</v>
      </c>
      <c r="Y875" s="109">
        <f t="shared" si="41"/>
        <v>-0.50195504824798876</v>
      </c>
    </row>
    <row r="876" spans="2:25" x14ac:dyDescent="0.25">
      <c r="B876" s="26">
        <f>IF('Training Data'!A873="M",1,0)</f>
        <v>0</v>
      </c>
      <c r="C876" s="22">
        <f>IF('Training Data'!A873="F",1,0)</f>
        <v>0</v>
      </c>
      <c r="D876" s="26">
        <f>IF('Training Data'!$B873="H",1,0)</f>
        <v>0</v>
      </c>
      <c r="E876" s="22">
        <f>IF('Training Data'!$B873="A",1,0)</f>
        <v>1</v>
      </c>
      <c r="F876" s="37">
        <v>0</v>
      </c>
      <c r="G876" s="37">
        <v>0</v>
      </c>
      <c r="H876" s="37">
        <v>0</v>
      </c>
      <c r="I876" s="37">
        <v>0</v>
      </c>
      <c r="J876" s="37">
        <v>0</v>
      </c>
      <c r="K876" s="37">
        <v>0</v>
      </c>
      <c r="L876" s="37">
        <v>0</v>
      </c>
      <c r="M876" s="37">
        <v>0</v>
      </c>
      <c r="N876" s="37">
        <v>0</v>
      </c>
      <c r="O876" s="37">
        <v>0</v>
      </c>
      <c r="P876" s="37">
        <v>0</v>
      </c>
      <c r="Q876" s="37">
        <v>0</v>
      </c>
      <c r="R876" s="37">
        <v>0</v>
      </c>
      <c r="S876" s="37">
        <v>1</v>
      </c>
      <c r="T876" s="22">
        <v>0</v>
      </c>
      <c r="U876" s="24">
        <v>1</v>
      </c>
      <c r="V876" s="76">
        <v>0</v>
      </c>
      <c r="W876" s="71">
        <f t="shared" si="39"/>
        <v>-1.5144639777311655</v>
      </c>
      <c r="X876" s="68">
        <f t="shared" si="40"/>
        <v>0.18027817389737927</v>
      </c>
      <c r="Y876" s="109">
        <f t="shared" si="41"/>
        <v>-0.1987902327377615</v>
      </c>
    </row>
    <row r="877" spans="2:25" x14ac:dyDescent="0.25">
      <c r="B877" s="26">
        <f>IF('Training Data'!A874="M",1,0)</f>
        <v>0</v>
      </c>
      <c r="C877" s="22">
        <f>IF('Training Data'!A874="F",1,0)</f>
        <v>1</v>
      </c>
      <c r="D877" s="26">
        <f>IF('Training Data'!$B874="H",1,0)</f>
        <v>0</v>
      </c>
      <c r="E877" s="22">
        <f>IF('Training Data'!$B874="A",1,0)</f>
        <v>1</v>
      </c>
      <c r="F877" s="37">
        <v>0</v>
      </c>
      <c r="G877" s="37">
        <v>0</v>
      </c>
      <c r="H877" s="37">
        <v>0</v>
      </c>
      <c r="I877" s="37">
        <v>0</v>
      </c>
      <c r="J877" s="37">
        <v>0</v>
      </c>
      <c r="K877" s="37">
        <v>0</v>
      </c>
      <c r="L877" s="37">
        <v>0</v>
      </c>
      <c r="M877" s="37">
        <v>0</v>
      </c>
      <c r="N877" s="37">
        <v>0</v>
      </c>
      <c r="O877" s="37">
        <v>0</v>
      </c>
      <c r="P877" s="37">
        <v>0</v>
      </c>
      <c r="Q877" s="37">
        <v>0</v>
      </c>
      <c r="R877" s="37">
        <v>0</v>
      </c>
      <c r="S877" s="37">
        <v>1</v>
      </c>
      <c r="T877" s="22">
        <v>0</v>
      </c>
      <c r="U877" s="24">
        <v>1</v>
      </c>
      <c r="V877" s="76">
        <v>0</v>
      </c>
      <c r="W877" s="71">
        <f t="shared" si="39"/>
        <v>-1.9898981971026646</v>
      </c>
      <c r="X877" s="68">
        <f t="shared" si="40"/>
        <v>0.12026763313686711</v>
      </c>
      <c r="Y877" s="109">
        <f t="shared" si="41"/>
        <v>-0.12813754633097732</v>
      </c>
    </row>
    <row r="878" spans="2:25" x14ac:dyDescent="0.25">
      <c r="B878" s="26">
        <f>IF('Training Data'!A875="M",1,0)</f>
        <v>1</v>
      </c>
      <c r="C878" s="22">
        <f>IF('Training Data'!A875="F",1,0)</f>
        <v>0</v>
      </c>
      <c r="D878" s="26">
        <f>IF('Training Data'!$B875="H",1,0)</f>
        <v>1</v>
      </c>
      <c r="E878" s="22">
        <f>IF('Training Data'!$B875="A",1,0)</f>
        <v>0</v>
      </c>
      <c r="F878" s="37">
        <v>0</v>
      </c>
      <c r="G878" s="37">
        <v>1</v>
      </c>
      <c r="H878" s="37">
        <v>1</v>
      </c>
      <c r="I878" s="37">
        <v>0</v>
      </c>
      <c r="J878" s="37">
        <v>0</v>
      </c>
      <c r="K878" s="37">
        <v>0</v>
      </c>
      <c r="L878" s="37">
        <v>0</v>
      </c>
      <c r="M878" s="37">
        <v>0</v>
      </c>
      <c r="N878" s="37">
        <v>0</v>
      </c>
      <c r="O878" s="37">
        <v>0</v>
      </c>
      <c r="P878" s="37">
        <v>0</v>
      </c>
      <c r="Q878" s="37">
        <v>0</v>
      </c>
      <c r="R878" s="37">
        <v>0</v>
      </c>
      <c r="S878" s="37">
        <v>0</v>
      </c>
      <c r="T878" s="22">
        <v>0</v>
      </c>
      <c r="U878" s="24">
        <v>1</v>
      </c>
      <c r="V878" s="76">
        <v>0</v>
      </c>
      <c r="W878" s="71">
        <f t="shared" si="39"/>
        <v>-5.4316207718075518</v>
      </c>
      <c r="X878" s="68">
        <f t="shared" si="40"/>
        <v>4.3569316362305419E-3</v>
      </c>
      <c r="Y878" s="109">
        <f t="shared" si="41"/>
        <v>-4.3664507222722455E-3</v>
      </c>
    </row>
    <row r="879" spans="2:25" x14ac:dyDescent="0.25">
      <c r="B879" s="26">
        <f>IF('Training Data'!A876="M",1,0)</f>
        <v>0</v>
      </c>
      <c r="C879" s="22">
        <f>IF('Training Data'!A876="F",1,0)</f>
        <v>1</v>
      </c>
      <c r="D879" s="26">
        <f>IF('Training Data'!$B876="H",1,0)</f>
        <v>1</v>
      </c>
      <c r="E879" s="22">
        <f>IF('Training Data'!$B876="A",1,0)</f>
        <v>0</v>
      </c>
      <c r="F879" s="37">
        <v>0</v>
      </c>
      <c r="G879" s="37">
        <v>0</v>
      </c>
      <c r="H879" s="37">
        <v>1</v>
      </c>
      <c r="I879" s="37">
        <v>0</v>
      </c>
      <c r="J879" s="37">
        <v>0</v>
      </c>
      <c r="K879" s="37">
        <v>0</v>
      </c>
      <c r="L879" s="37">
        <v>0</v>
      </c>
      <c r="M879" s="37">
        <v>0</v>
      </c>
      <c r="N879" s="37">
        <v>0</v>
      </c>
      <c r="O879" s="37">
        <v>0</v>
      </c>
      <c r="P879" s="37">
        <v>0</v>
      </c>
      <c r="Q879" s="37">
        <v>0</v>
      </c>
      <c r="R879" s="37">
        <v>0</v>
      </c>
      <c r="S879" s="37">
        <v>0</v>
      </c>
      <c r="T879" s="22">
        <v>0</v>
      </c>
      <c r="U879" s="24">
        <v>1</v>
      </c>
      <c r="V879" s="76">
        <v>0</v>
      </c>
      <c r="W879" s="71">
        <f t="shared" si="39"/>
        <v>-2.6936479071218651</v>
      </c>
      <c r="X879" s="68">
        <f t="shared" si="40"/>
        <v>6.334922067630501E-2</v>
      </c>
      <c r="Y879" s="109">
        <f t="shared" si="41"/>
        <v>-6.5444767042430782E-2</v>
      </c>
    </row>
    <row r="880" spans="2:25" x14ac:dyDescent="0.25">
      <c r="B880" s="26">
        <f>IF('Training Data'!A877="M",1,0)</f>
        <v>0</v>
      </c>
      <c r="C880" s="22">
        <f>IF('Training Data'!A877="F",1,0)</f>
        <v>1</v>
      </c>
      <c r="D880" s="26">
        <f>IF('Training Data'!$B877="H",1,0)</f>
        <v>0</v>
      </c>
      <c r="E880" s="22">
        <f>IF('Training Data'!$B877="A",1,0)</f>
        <v>1</v>
      </c>
      <c r="F880" s="37">
        <v>0</v>
      </c>
      <c r="G880" s="37">
        <v>0</v>
      </c>
      <c r="H880" s="37">
        <v>0</v>
      </c>
      <c r="I880" s="37">
        <v>0</v>
      </c>
      <c r="J880" s="37">
        <v>0</v>
      </c>
      <c r="K880" s="37">
        <v>0</v>
      </c>
      <c r="L880" s="37">
        <v>0</v>
      </c>
      <c r="M880" s="37">
        <v>0</v>
      </c>
      <c r="N880" s="37">
        <v>0</v>
      </c>
      <c r="O880" s="37">
        <v>0</v>
      </c>
      <c r="P880" s="37">
        <v>1</v>
      </c>
      <c r="Q880" s="37">
        <v>0</v>
      </c>
      <c r="R880" s="37">
        <v>0</v>
      </c>
      <c r="S880" s="37">
        <v>1</v>
      </c>
      <c r="T880" s="22">
        <v>0</v>
      </c>
      <c r="U880" s="24">
        <v>1</v>
      </c>
      <c r="V880" s="76">
        <v>0</v>
      </c>
      <c r="W880" s="71">
        <f t="shared" si="39"/>
        <v>-3.4443821874540359</v>
      </c>
      <c r="X880" s="68">
        <f t="shared" si="40"/>
        <v>3.0936836886396226E-2</v>
      </c>
      <c r="Y880" s="109">
        <f t="shared" si="41"/>
        <v>-3.1425485403974593E-2</v>
      </c>
    </row>
    <row r="881" spans="2:25" x14ac:dyDescent="0.25">
      <c r="B881" s="26">
        <f>IF('Training Data'!A878="M",1,0)</f>
        <v>0</v>
      </c>
      <c r="C881" s="22">
        <f>IF('Training Data'!A878="F",1,0)</f>
        <v>1</v>
      </c>
      <c r="D881" s="26">
        <f>IF('Training Data'!$B878="H",1,0)</f>
        <v>0</v>
      </c>
      <c r="E881" s="22">
        <f>IF('Training Data'!$B878="A",1,0)</f>
        <v>1</v>
      </c>
      <c r="F881" s="37">
        <v>1</v>
      </c>
      <c r="G881" s="37">
        <v>0</v>
      </c>
      <c r="H881" s="37">
        <v>0</v>
      </c>
      <c r="I881" s="37">
        <v>0</v>
      </c>
      <c r="J881" s="37">
        <v>0</v>
      </c>
      <c r="K881" s="37">
        <v>0</v>
      </c>
      <c r="L881" s="37">
        <v>1</v>
      </c>
      <c r="M881" s="37">
        <v>0</v>
      </c>
      <c r="N881" s="37">
        <v>0</v>
      </c>
      <c r="O881" s="37">
        <v>0</v>
      </c>
      <c r="P881" s="37">
        <v>0</v>
      </c>
      <c r="Q881" s="37">
        <v>0</v>
      </c>
      <c r="R881" s="37">
        <v>0</v>
      </c>
      <c r="S881" s="37">
        <v>0</v>
      </c>
      <c r="T881" s="22">
        <v>0</v>
      </c>
      <c r="U881" s="24">
        <v>1</v>
      </c>
      <c r="V881" s="76">
        <v>0</v>
      </c>
      <c r="W881" s="71">
        <f t="shared" si="39"/>
        <v>3.3664993575286855</v>
      </c>
      <c r="X881" s="68">
        <f t="shared" si="40"/>
        <v>0.96664099301292805</v>
      </c>
      <c r="Y881" s="109">
        <f t="shared" si="41"/>
        <v>-3.4004274685092062</v>
      </c>
    </row>
    <row r="882" spans="2:25" x14ac:dyDescent="0.25">
      <c r="B882" s="26">
        <f>IF('Training Data'!A879="M",1,0)</f>
        <v>0</v>
      </c>
      <c r="C882" s="22">
        <f>IF('Training Data'!A879="F",1,0)</f>
        <v>1</v>
      </c>
      <c r="D882" s="26">
        <f>IF('Training Data'!$B879="H",1,0)</f>
        <v>1</v>
      </c>
      <c r="E882" s="22">
        <f>IF('Training Data'!$B879="A",1,0)</f>
        <v>0</v>
      </c>
      <c r="F882" s="37">
        <v>0</v>
      </c>
      <c r="G882" s="37">
        <v>0</v>
      </c>
      <c r="H882" s="37">
        <v>0</v>
      </c>
      <c r="I882" s="37">
        <v>0</v>
      </c>
      <c r="J882" s="37">
        <v>0</v>
      </c>
      <c r="K882" s="37">
        <v>0</v>
      </c>
      <c r="L882" s="37">
        <v>0</v>
      </c>
      <c r="M882" s="37">
        <v>0</v>
      </c>
      <c r="N882" s="37">
        <v>0</v>
      </c>
      <c r="O882" s="37">
        <v>0</v>
      </c>
      <c r="P882" s="37">
        <v>0</v>
      </c>
      <c r="Q882" s="37">
        <v>0</v>
      </c>
      <c r="R882" s="37">
        <v>0</v>
      </c>
      <c r="S882" s="37">
        <v>1</v>
      </c>
      <c r="T882" s="22">
        <v>0</v>
      </c>
      <c r="U882" s="24">
        <v>1</v>
      </c>
      <c r="V882" s="76">
        <v>0</v>
      </c>
      <c r="W882" s="71">
        <f t="shared" si="39"/>
        <v>-2.1605408848998864</v>
      </c>
      <c r="X882" s="68">
        <f t="shared" si="40"/>
        <v>0.1033503174249823</v>
      </c>
      <c r="Y882" s="109">
        <f t="shared" si="41"/>
        <v>-0.10909003659990321</v>
      </c>
    </row>
    <row r="883" spans="2:25" x14ac:dyDescent="0.25">
      <c r="B883" s="26">
        <f>IF('Training Data'!A880="M",1,0)</f>
        <v>0</v>
      </c>
      <c r="C883" s="22">
        <f>IF('Training Data'!A880="F",1,0)</f>
        <v>1</v>
      </c>
      <c r="D883" s="26">
        <f>IF('Training Data'!$B880="H",1,0)</f>
        <v>0</v>
      </c>
      <c r="E883" s="22">
        <f>IF('Training Data'!$B880="A",1,0)</f>
        <v>1</v>
      </c>
      <c r="F883" s="37">
        <v>0</v>
      </c>
      <c r="G883" s="37">
        <v>0</v>
      </c>
      <c r="H883" s="37">
        <v>0</v>
      </c>
      <c r="I883" s="37">
        <v>0</v>
      </c>
      <c r="J883" s="37">
        <v>0</v>
      </c>
      <c r="K883" s="37">
        <v>0</v>
      </c>
      <c r="L883" s="37">
        <v>0</v>
      </c>
      <c r="M883" s="37">
        <v>0</v>
      </c>
      <c r="N883" s="37">
        <v>0</v>
      </c>
      <c r="O883" s="37">
        <v>0</v>
      </c>
      <c r="P883" s="37">
        <v>0</v>
      </c>
      <c r="Q883" s="37">
        <v>0</v>
      </c>
      <c r="R883" s="37">
        <v>0</v>
      </c>
      <c r="S883" s="37">
        <v>0</v>
      </c>
      <c r="T883" s="22">
        <v>0</v>
      </c>
      <c r="U883" s="24">
        <v>1</v>
      </c>
      <c r="V883" s="76">
        <v>0</v>
      </c>
      <c r="W883" s="71">
        <f t="shared" si="39"/>
        <v>-0.40773805009632147</v>
      </c>
      <c r="X883" s="68">
        <f t="shared" si="40"/>
        <v>0.39945461811977878</v>
      </c>
      <c r="Y883" s="109">
        <f t="shared" si="41"/>
        <v>-0.50991706682850335</v>
      </c>
    </row>
    <row r="884" spans="2:25" x14ac:dyDescent="0.25">
      <c r="B884" s="26">
        <f>IF('Training Data'!A881="M",1,0)</f>
        <v>1</v>
      </c>
      <c r="C884" s="22">
        <f>IF('Training Data'!A881="F",1,0)</f>
        <v>0</v>
      </c>
      <c r="D884" s="26">
        <f>IF('Training Data'!$B881="H",1,0)</f>
        <v>0</v>
      </c>
      <c r="E884" s="22">
        <f>IF('Training Data'!$B881="A",1,0)</f>
        <v>1</v>
      </c>
      <c r="F884" s="37">
        <v>0</v>
      </c>
      <c r="G884" s="37">
        <v>0</v>
      </c>
      <c r="H884" s="37">
        <v>0</v>
      </c>
      <c r="I884" s="37">
        <v>0</v>
      </c>
      <c r="J884" s="37">
        <v>0</v>
      </c>
      <c r="K884" s="37">
        <v>0</v>
      </c>
      <c r="L884" s="37">
        <v>0</v>
      </c>
      <c r="M884" s="37">
        <v>0</v>
      </c>
      <c r="N884" s="37">
        <v>0</v>
      </c>
      <c r="O884" s="37">
        <v>0</v>
      </c>
      <c r="P884" s="37">
        <v>0</v>
      </c>
      <c r="Q884" s="37">
        <v>0</v>
      </c>
      <c r="R884" s="37">
        <v>0</v>
      </c>
      <c r="S884" s="37">
        <v>0</v>
      </c>
      <c r="T884" s="22">
        <v>0</v>
      </c>
      <c r="U884" s="24">
        <v>1</v>
      </c>
      <c r="V884" s="76">
        <v>0</v>
      </c>
      <c r="W884" s="71">
        <f t="shared" si="39"/>
        <v>-0.82687591358101864</v>
      </c>
      <c r="X884" s="68">
        <f t="shared" si="40"/>
        <v>0.30430604674667266</v>
      </c>
      <c r="Y884" s="109">
        <f t="shared" si="41"/>
        <v>-0.36284543769110805</v>
      </c>
    </row>
    <row r="885" spans="2:25" x14ac:dyDescent="0.25">
      <c r="B885" s="26">
        <f>IF('Training Data'!A882="M",1,0)</f>
        <v>0</v>
      </c>
      <c r="C885" s="22">
        <f>IF('Training Data'!A882="F",1,0)</f>
        <v>1</v>
      </c>
      <c r="D885" s="26">
        <f>IF('Training Data'!$B882="H",1,0)</f>
        <v>0</v>
      </c>
      <c r="E885" s="22">
        <f>IF('Training Data'!$B882="A",1,0)</f>
        <v>1</v>
      </c>
      <c r="F885" s="37">
        <v>0</v>
      </c>
      <c r="G885" s="37">
        <v>1</v>
      </c>
      <c r="H885" s="37">
        <v>0</v>
      </c>
      <c r="I885" s="37">
        <v>0</v>
      </c>
      <c r="J885" s="37">
        <v>0</v>
      </c>
      <c r="K885" s="37">
        <v>0</v>
      </c>
      <c r="L885" s="37">
        <v>0</v>
      </c>
      <c r="M885" s="37">
        <v>0</v>
      </c>
      <c r="N885" s="37">
        <v>0</v>
      </c>
      <c r="O885" s="37">
        <v>0</v>
      </c>
      <c r="P885" s="37">
        <v>0</v>
      </c>
      <c r="Q885" s="37">
        <v>0</v>
      </c>
      <c r="R885" s="37">
        <v>0</v>
      </c>
      <c r="S885" s="37">
        <v>0</v>
      </c>
      <c r="T885" s="22">
        <v>0</v>
      </c>
      <c r="U885" s="24">
        <v>1</v>
      </c>
      <c r="V885" s="76">
        <v>0</v>
      </c>
      <c r="W885" s="71">
        <f t="shared" si="39"/>
        <v>-2.7265730512973114</v>
      </c>
      <c r="X885" s="68">
        <f t="shared" si="40"/>
        <v>6.14234317633E-2</v>
      </c>
      <c r="Y885" s="109">
        <f t="shared" si="41"/>
        <v>-6.3390840522509151E-2</v>
      </c>
    </row>
    <row r="886" spans="2:25" x14ac:dyDescent="0.25">
      <c r="B886" s="26">
        <f>IF('Training Data'!A883="M",1,0)</f>
        <v>0</v>
      </c>
      <c r="C886" s="22">
        <f>IF('Training Data'!A883="F",1,0)</f>
        <v>1</v>
      </c>
      <c r="D886" s="26">
        <f>IF('Training Data'!$B883="H",1,0)</f>
        <v>1</v>
      </c>
      <c r="E886" s="22">
        <f>IF('Training Data'!$B883="A",1,0)</f>
        <v>0</v>
      </c>
      <c r="F886" s="37">
        <v>0</v>
      </c>
      <c r="G886" s="37">
        <v>0</v>
      </c>
      <c r="H886" s="37">
        <v>1</v>
      </c>
      <c r="I886" s="37">
        <v>0</v>
      </c>
      <c r="J886" s="37">
        <v>0</v>
      </c>
      <c r="K886" s="37">
        <v>0</v>
      </c>
      <c r="L886" s="37">
        <v>0</v>
      </c>
      <c r="M886" s="37">
        <v>0</v>
      </c>
      <c r="N886" s="37">
        <v>0</v>
      </c>
      <c r="O886" s="37">
        <v>0</v>
      </c>
      <c r="P886" s="37">
        <v>0</v>
      </c>
      <c r="Q886" s="37">
        <v>0</v>
      </c>
      <c r="R886" s="37">
        <v>0</v>
      </c>
      <c r="S886" s="37">
        <v>0</v>
      </c>
      <c r="T886" s="22">
        <v>0</v>
      </c>
      <c r="U886" s="24">
        <v>1</v>
      </c>
      <c r="V886" s="76">
        <v>0</v>
      </c>
      <c r="W886" s="71">
        <f t="shared" si="39"/>
        <v>-2.6936479071218651</v>
      </c>
      <c r="X886" s="68">
        <f t="shared" si="40"/>
        <v>6.334922067630501E-2</v>
      </c>
      <c r="Y886" s="109">
        <f t="shared" si="41"/>
        <v>-6.5444767042430782E-2</v>
      </c>
    </row>
    <row r="887" spans="2:25" x14ac:dyDescent="0.25">
      <c r="B887" s="26">
        <f>IF('Training Data'!A884="M",1,0)</f>
        <v>0</v>
      </c>
      <c r="C887" s="22">
        <f>IF('Training Data'!A884="F",1,0)</f>
        <v>1</v>
      </c>
      <c r="D887" s="26">
        <f>IF('Training Data'!$B884="H",1,0)</f>
        <v>1</v>
      </c>
      <c r="E887" s="22">
        <f>IF('Training Data'!$B884="A",1,0)</f>
        <v>0</v>
      </c>
      <c r="F887" s="37">
        <v>0</v>
      </c>
      <c r="G887" s="37">
        <v>1</v>
      </c>
      <c r="H887" s="37">
        <v>0</v>
      </c>
      <c r="I887" s="37">
        <v>0</v>
      </c>
      <c r="J887" s="37">
        <v>0</v>
      </c>
      <c r="K887" s="37">
        <v>0</v>
      </c>
      <c r="L887" s="37">
        <v>0</v>
      </c>
      <c r="M887" s="37">
        <v>0</v>
      </c>
      <c r="N887" s="37">
        <v>0</v>
      </c>
      <c r="O887" s="37">
        <v>0</v>
      </c>
      <c r="P887" s="37">
        <v>0</v>
      </c>
      <c r="Q887" s="37">
        <v>0</v>
      </c>
      <c r="R887" s="37">
        <v>0</v>
      </c>
      <c r="S887" s="37">
        <v>0</v>
      </c>
      <c r="T887" s="22">
        <v>0</v>
      </c>
      <c r="U887" s="24">
        <v>1</v>
      </c>
      <c r="V887" s="76">
        <v>0</v>
      </c>
      <c r="W887" s="71">
        <f t="shared" si="39"/>
        <v>-2.8972157390945337</v>
      </c>
      <c r="X887" s="68">
        <f t="shared" si="40"/>
        <v>5.2291370778160387E-2</v>
      </c>
      <c r="Y887" s="109">
        <f t="shared" si="41"/>
        <v>-5.3708177111291798E-2</v>
      </c>
    </row>
    <row r="888" spans="2:25" x14ac:dyDescent="0.25">
      <c r="B888" s="26">
        <f>IF('Training Data'!A885="M",1,0)</f>
        <v>0</v>
      </c>
      <c r="C888" s="22">
        <f>IF('Training Data'!A885="F",1,0)</f>
        <v>1</v>
      </c>
      <c r="D888" s="26">
        <f>IF('Training Data'!$B885="H",1,0)</f>
        <v>1</v>
      </c>
      <c r="E888" s="22">
        <f>IF('Training Data'!$B885="A",1,0)</f>
        <v>0</v>
      </c>
      <c r="F888" s="37">
        <v>0</v>
      </c>
      <c r="G888" s="37">
        <v>0</v>
      </c>
      <c r="H888" s="37">
        <v>0</v>
      </c>
      <c r="I888" s="37">
        <v>0</v>
      </c>
      <c r="J888" s="37">
        <v>0</v>
      </c>
      <c r="K888" s="37">
        <v>0</v>
      </c>
      <c r="L888" s="37">
        <v>0</v>
      </c>
      <c r="M888" s="37">
        <v>0</v>
      </c>
      <c r="N888" s="37">
        <v>0</v>
      </c>
      <c r="O888" s="37">
        <v>0</v>
      </c>
      <c r="P888" s="37">
        <v>0</v>
      </c>
      <c r="Q888" s="37">
        <v>0</v>
      </c>
      <c r="R888" s="37">
        <v>0</v>
      </c>
      <c r="S888" s="37">
        <v>0</v>
      </c>
      <c r="T888" s="22">
        <v>0</v>
      </c>
      <c r="U888" s="24">
        <v>1</v>
      </c>
      <c r="V888" s="76">
        <v>0</v>
      </c>
      <c r="W888" s="71">
        <f t="shared" si="39"/>
        <v>-0.57838073789354372</v>
      </c>
      <c r="X888" s="68">
        <f t="shared" si="40"/>
        <v>0.35930527090202441</v>
      </c>
      <c r="Y888" s="109">
        <f t="shared" si="41"/>
        <v>-0.44520217715736682</v>
      </c>
    </row>
    <row r="889" spans="2:25" x14ac:dyDescent="0.25">
      <c r="B889" s="26">
        <f>IF('Training Data'!A886="M",1,0)</f>
        <v>0</v>
      </c>
      <c r="C889" s="22">
        <f>IF('Training Data'!A886="F",1,0)</f>
        <v>1</v>
      </c>
      <c r="D889" s="26">
        <f>IF('Training Data'!$B886="H",1,0)</f>
        <v>1</v>
      </c>
      <c r="E889" s="22">
        <f>IF('Training Data'!$B886="A",1,0)</f>
        <v>0</v>
      </c>
      <c r="F889" s="37">
        <v>0</v>
      </c>
      <c r="G889" s="37">
        <v>0</v>
      </c>
      <c r="H889" s="37">
        <v>0</v>
      </c>
      <c r="I889" s="37">
        <v>0</v>
      </c>
      <c r="J889" s="37">
        <v>0</v>
      </c>
      <c r="K889" s="37">
        <v>0</v>
      </c>
      <c r="L889" s="37">
        <v>0</v>
      </c>
      <c r="M889" s="37">
        <v>0</v>
      </c>
      <c r="N889" s="37">
        <v>0</v>
      </c>
      <c r="O889" s="37">
        <v>0</v>
      </c>
      <c r="P889" s="37">
        <v>0</v>
      </c>
      <c r="Q889" s="37">
        <v>0</v>
      </c>
      <c r="R889" s="37">
        <v>0</v>
      </c>
      <c r="S889" s="37">
        <v>0</v>
      </c>
      <c r="T889" s="22">
        <v>0</v>
      </c>
      <c r="U889" s="24">
        <v>1</v>
      </c>
      <c r="V889" s="76">
        <v>0</v>
      </c>
      <c r="W889" s="71">
        <f t="shared" si="39"/>
        <v>-0.57838073789354372</v>
      </c>
      <c r="X889" s="68">
        <f t="shared" si="40"/>
        <v>0.35930527090202441</v>
      </c>
      <c r="Y889" s="109">
        <f t="shared" si="41"/>
        <v>-0.44520217715736682</v>
      </c>
    </row>
    <row r="890" spans="2:25" x14ac:dyDescent="0.25">
      <c r="B890" s="26">
        <f>IF('Training Data'!A887="M",1,0)</f>
        <v>1</v>
      </c>
      <c r="C890" s="22">
        <f>IF('Training Data'!A887="F",1,0)</f>
        <v>0</v>
      </c>
      <c r="D890" s="26">
        <f>IF('Training Data'!$B887="H",1,0)</f>
        <v>0</v>
      </c>
      <c r="E890" s="22">
        <f>IF('Training Data'!$B887="A",1,0)</f>
        <v>1</v>
      </c>
      <c r="F890" s="37">
        <v>0</v>
      </c>
      <c r="G890" s="37">
        <v>0</v>
      </c>
      <c r="H890" s="37">
        <v>0</v>
      </c>
      <c r="I890" s="37">
        <v>0</v>
      </c>
      <c r="J890" s="37">
        <v>0</v>
      </c>
      <c r="K890" s="37">
        <v>0</v>
      </c>
      <c r="L890" s="37">
        <v>0</v>
      </c>
      <c r="M890" s="37">
        <v>0</v>
      </c>
      <c r="N890" s="37">
        <v>0</v>
      </c>
      <c r="O890" s="37">
        <v>0</v>
      </c>
      <c r="P890" s="37">
        <v>0</v>
      </c>
      <c r="Q890" s="37">
        <v>1</v>
      </c>
      <c r="R890" s="37">
        <v>0</v>
      </c>
      <c r="S890" s="37">
        <v>1</v>
      </c>
      <c r="T890" s="22">
        <v>0</v>
      </c>
      <c r="U890" s="24">
        <v>1</v>
      </c>
      <c r="V890" s="76">
        <v>0</v>
      </c>
      <c r="W890" s="71">
        <f t="shared" si="39"/>
        <v>-0.5803132989128208</v>
      </c>
      <c r="X890" s="68">
        <f t="shared" si="40"/>
        <v>0.35886050677601744</v>
      </c>
      <c r="Y890" s="109">
        <f t="shared" si="41"/>
        <v>-0.4445082276027203</v>
      </c>
    </row>
    <row r="891" spans="2:25" x14ac:dyDescent="0.25">
      <c r="B891" s="26">
        <f>IF('Training Data'!A888="M",1,0)</f>
        <v>1</v>
      </c>
      <c r="C891" s="22">
        <f>IF('Training Data'!A888="F",1,0)</f>
        <v>0</v>
      </c>
      <c r="D891" s="26">
        <f>IF('Training Data'!$B888="H",1,0)</f>
        <v>0</v>
      </c>
      <c r="E891" s="22">
        <f>IF('Training Data'!$B888="A",1,0)</f>
        <v>1</v>
      </c>
      <c r="F891" s="37">
        <v>0</v>
      </c>
      <c r="G891" s="37">
        <v>0</v>
      </c>
      <c r="H891" s="37">
        <v>0</v>
      </c>
      <c r="I891" s="37">
        <v>0</v>
      </c>
      <c r="J891" s="37">
        <v>0</v>
      </c>
      <c r="K891" s="37">
        <v>0</v>
      </c>
      <c r="L891" s="37">
        <v>0</v>
      </c>
      <c r="M891" s="37">
        <v>0</v>
      </c>
      <c r="N891" s="37">
        <v>0</v>
      </c>
      <c r="O891" s="37">
        <v>1</v>
      </c>
      <c r="P891" s="37">
        <v>0</v>
      </c>
      <c r="Q891" s="37">
        <v>0</v>
      </c>
      <c r="R891" s="37">
        <v>0</v>
      </c>
      <c r="S891" s="37">
        <v>0</v>
      </c>
      <c r="T891" s="22">
        <v>0</v>
      </c>
      <c r="U891" s="24">
        <v>1</v>
      </c>
      <c r="V891" s="76">
        <v>0</v>
      </c>
      <c r="W891" s="71">
        <f t="shared" si="39"/>
        <v>0.3909614264394905</v>
      </c>
      <c r="X891" s="68">
        <f t="shared" si="40"/>
        <v>0.5965141216988944</v>
      </c>
      <c r="Y891" s="109">
        <f t="shared" si="41"/>
        <v>-0.90761378989918651</v>
      </c>
    </row>
    <row r="892" spans="2:25" x14ac:dyDescent="0.25">
      <c r="B892" s="26">
        <f>IF('Training Data'!A889="M",1,0)</f>
        <v>0</v>
      </c>
      <c r="C892" s="22">
        <f>IF('Training Data'!A889="F",1,0)</f>
        <v>1</v>
      </c>
      <c r="D892" s="26">
        <f>IF('Training Data'!$B889="H",1,0)</f>
        <v>1</v>
      </c>
      <c r="E892" s="22">
        <f>IF('Training Data'!$B889="A",1,0)</f>
        <v>0</v>
      </c>
      <c r="F892" s="37">
        <v>0</v>
      </c>
      <c r="G892" s="37">
        <v>0</v>
      </c>
      <c r="H892" s="37">
        <v>1</v>
      </c>
      <c r="I892" s="37">
        <v>0</v>
      </c>
      <c r="J892" s="37">
        <v>0</v>
      </c>
      <c r="K892" s="37">
        <v>0</v>
      </c>
      <c r="L892" s="37">
        <v>0</v>
      </c>
      <c r="M892" s="37">
        <v>0</v>
      </c>
      <c r="N892" s="37">
        <v>0</v>
      </c>
      <c r="O892" s="37">
        <v>0</v>
      </c>
      <c r="P892" s="37">
        <v>0</v>
      </c>
      <c r="Q892" s="37">
        <v>0</v>
      </c>
      <c r="R892" s="37">
        <v>0</v>
      </c>
      <c r="S892" s="37">
        <v>1</v>
      </c>
      <c r="T892" s="22">
        <v>0</v>
      </c>
      <c r="U892" s="24">
        <v>1</v>
      </c>
      <c r="V892" s="76">
        <v>0</v>
      </c>
      <c r="W892" s="71">
        <f t="shared" si="39"/>
        <v>-4.2758080541282073</v>
      </c>
      <c r="X892" s="68">
        <f t="shared" si="40"/>
        <v>1.3710228271461124E-2</v>
      </c>
      <c r="Y892" s="109">
        <f t="shared" si="41"/>
        <v>-1.38050814211519E-2</v>
      </c>
    </row>
    <row r="893" spans="2:25" x14ac:dyDescent="0.25">
      <c r="B893" s="26">
        <f>IF('Training Data'!A890="M",1,0)</f>
        <v>1</v>
      </c>
      <c r="C893" s="22">
        <f>IF('Training Data'!A890="F",1,0)</f>
        <v>0</v>
      </c>
      <c r="D893" s="26">
        <f>IF('Training Data'!$B890="H",1,0)</f>
        <v>1</v>
      </c>
      <c r="E893" s="22">
        <f>IF('Training Data'!$B890="A",1,0)</f>
        <v>0</v>
      </c>
      <c r="F893" s="37">
        <v>0</v>
      </c>
      <c r="G893" s="37">
        <v>0</v>
      </c>
      <c r="H893" s="37">
        <v>0</v>
      </c>
      <c r="I893" s="37">
        <v>0</v>
      </c>
      <c r="J893" s="37">
        <v>0</v>
      </c>
      <c r="K893" s="37">
        <v>0</v>
      </c>
      <c r="L893" s="37">
        <v>0</v>
      </c>
      <c r="M893" s="37">
        <v>0</v>
      </c>
      <c r="N893" s="37">
        <v>0</v>
      </c>
      <c r="O893" s="37">
        <v>0</v>
      </c>
      <c r="P893" s="37">
        <v>0</v>
      </c>
      <c r="Q893" s="37">
        <v>0</v>
      </c>
      <c r="R893" s="37">
        <v>1</v>
      </c>
      <c r="S893" s="37">
        <v>0</v>
      </c>
      <c r="T893" s="22">
        <v>0</v>
      </c>
      <c r="U893" s="24">
        <v>1</v>
      </c>
      <c r="V893" s="76">
        <v>0</v>
      </c>
      <c r="W893" s="71">
        <f t="shared" si="39"/>
        <v>0.30671187630996499</v>
      </c>
      <c r="X893" s="68">
        <f t="shared" si="40"/>
        <v>0.5760824652076143</v>
      </c>
      <c r="Y893" s="109">
        <f t="shared" si="41"/>
        <v>-0.85821633608066084</v>
      </c>
    </row>
    <row r="894" spans="2:25" x14ac:dyDescent="0.25">
      <c r="B894" s="26">
        <f>IF('Training Data'!A891="M",1,0)</f>
        <v>0</v>
      </c>
      <c r="C894" s="22">
        <f>IF('Training Data'!A891="F",1,0)</f>
        <v>1</v>
      </c>
      <c r="D894" s="26">
        <f>IF('Training Data'!$B891="H",1,0)</f>
        <v>1</v>
      </c>
      <c r="E894" s="22">
        <f>IF('Training Data'!$B891="A",1,0)</f>
        <v>0</v>
      </c>
      <c r="F894" s="37">
        <v>0</v>
      </c>
      <c r="G894" s="37">
        <v>0</v>
      </c>
      <c r="H894" s="37">
        <v>1</v>
      </c>
      <c r="I894" s="37">
        <v>0</v>
      </c>
      <c r="J894" s="37">
        <v>0</v>
      </c>
      <c r="K894" s="37">
        <v>0</v>
      </c>
      <c r="L894" s="37">
        <v>0</v>
      </c>
      <c r="M894" s="37">
        <v>0</v>
      </c>
      <c r="N894" s="37">
        <v>0</v>
      </c>
      <c r="O894" s="37">
        <v>0</v>
      </c>
      <c r="P894" s="37">
        <v>0</v>
      </c>
      <c r="Q894" s="37">
        <v>0</v>
      </c>
      <c r="R894" s="37">
        <v>0</v>
      </c>
      <c r="S894" s="37">
        <v>1</v>
      </c>
      <c r="T894" s="22">
        <v>0</v>
      </c>
      <c r="U894" s="24">
        <v>1</v>
      </c>
      <c r="V894" s="76">
        <v>0</v>
      </c>
      <c r="W894" s="71">
        <f t="shared" si="39"/>
        <v>-4.2758080541282073</v>
      </c>
      <c r="X894" s="68">
        <f t="shared" si="40"/>
        <v>1.3710228271461124E-2</v>
      </c>
      <c r="Y894" s="109">
        <f t="shared" si="41"/>
        <v>-1.38050814211519E-2</v>
      </c>
    </row>
    <row r="895" spans="2:25" x14ac:dyDescent="0.25">
      <c r="B895" s="26">
        <f>IF('Training Data'!A892="M",1,0)</f>
        <v>0</v>
      </c>
      <c r="C895" s="22">
        <f>IF('Training Data'!A892="F",1,0)</f>
        <v>1</v>
      </c>
      <c r="D895" s="26">
        <f>IF('Training Data'!$B892="H",1,0)</f>
        <v>0</v>
      </c>
      <c r="E895" s="22">
        <f>IF('Training Data'!$B892="A",1,0)</f>
        <v>1</v>
      </c>
      <c r="F895" s="37">
        <v>0</v>
      </c>
      <c r="G895" s="37">
        <v>1</v>
      </c>
      <c r="H895" s="37">
        <v>0</v>
      </c>
      <c r="I895" s="37">
        <v>0</v>
      </c>
      <c r="J895" s="37">
        <v>0</v>
      </c>
      <c r="K895" s="37">
        <v>0</v>
      </c>
      <c r="L895" s="37">
        <v>0</v>
      </c>
      <c r="M895" s="37">
        <v>0</v>
      </c>
      <c r="N895" s="37">
        <v>0</v>
      </c>
      <c r="O895" s="37">
        <v>0</v>
      </c>
      <c r="P895" s="37">
        <v>1</v>
      </c>
      <c r="Q895" s="37">
        <v>0</v>
      </c>
      <c r="R895" s="37">
        <v>0</v>
      </c>
      <c r="S895" s="37">
        <v>0</v>
      </c>
      <c r="T895" s="22">
        <v>0</v>
      </c>
      <c r="U895" s="24">
        <v>1</v>
      </c>
      <c r="V895" s="76">
        <v>0</v>
      </c>
      <c r="W895" s="71">
        <f t="shared" si="39"/>
        <v>-4.1810570416486836</v>
      </c>
      <c r="X895" s="68">
        <f t="shared" si="40"/>
        <v>1.5052310351746158E-2</v>
      </c>
      <c r="Y895" s="109">
        <f t="shared" si="41"/>
        <v>-1.5166746176359949E-2</v>
      </c>
    </row>
    <row r="896" spans="2:25" x14ac:dyDescent="0.25">
      <c r="B896" s="26">
        <f>IF('Training Data'!A893="M",1,0)</f>
        <v>0</v>
      </c>
      <c r="C896" s="22">
        <f>IF('Training Data'!A893="F",1,0)</f>
        <v>1</v>
      </c>
      <c r="D896" s="26">
        <f>IF('Training Data'!$B893="H",1,0)</f>
        <v>0</v>
      </c>
      <c r="E896" s="22">
        <f>IF('Training Data'!$B893="A",1,0)</f>
        <v>1</v>
      </c>
      <c r="F896" s="37">
        <v>0</v>
      </c>
      <c r="G896" s="37">
        <v>1</v>
      </c>
      <c r="H896" s="37">
        <v>1</v>
      </c>
      <c r="I896" s="37">
        <v>0</v>
      </c>
      <c r="J896" s="37">
        <v>0</v>
      </c>
      <c r="K896" s="37">
        <v>0</v>
      </c>
      <c r="L896" s="37">
        <v>0</v>
      </c>
      <c r="M896" s="37">
        <v>0</v>
      </c>
      <c r="N896" s="37">
        <v>0</v>
      </c>
      <c r="O896" s="37">
        <v>0</v>
      </c>
      <c r="P896" s="37">
        <v>0</v>
      </c>
      <c r="Q896" s="37">
        <v>0</v>
      </c>
      <c r="R896" s="37">
        <v>0</v>
      </c>
      <c r="S896" s="37">
        <v>1</v>
      </c>
      <c r="T896" s="22">
        <v>0</v>
      </c>
      <c r="U896" s="24">
        <v>1</v>
      </c>
      <c r="V896" s="76">
        <v>0</v>
      </c>
      <c r="W896" s="71">
        <f t="shared" si="39"/>
        <v>-6.4240003675319759</v>
      </c>
      <c r="X896" s="68">
        <f t="shared" si="40"/>
        <v>1.6195269034645049E-3</v>
      </c>
      <c r="Y896" s="109">
        <f t="shared" si="41"/>
        <v>-1.6208397548168323E-3</v>
      </c>
    </row>
    <row r="897" spans="2:25" x14ac:dyDescent="0.25">
      <c r="B897" s="26">
        <f>IF('Training Data'!A894="M",1,0)</f>
        <v>1</v>
      </c>
      <c r="C897" s="22">
        <f>IF('Training Data'!A894="F",1,0)</f>
        <v>0</v>
      </c>
      <c r="D897" s="26">
        <f>IF('Training Data'!$B894="H",1,0)</f>
        <v>1</v>
      </c>
      <c r="E897" s="22">
        <f>IF('Training Data'!$B894="A",1,0)</f>
        <v>0</v>
      </c>
      <c r="F897" s="37">
        <v>0</v>
      </c>
      <c r="G897" s="37">
        <v>0</v>
      </c>
      <c r="H897" s="37">
        <v>1</v>
      </c>
      <c r="I897" s="37">
        <v>0</v>
      </c>
      <c r="J897" s="37">
        <v>0</v>
      </c>
      <c r="K897" s="37">
        <v>0</v>
      </c>
      <c r="L897" s="37">
        <v>0</v>
      </c>
      <c r="M897" s="37">
        <v>0</v>
      </c>
      <c r="N897" s="37">
        <v>0</v>
      </c>
      <c r="O897" s="37">
        <v>0</v>
      </c>
      <c r="P897" s="37">
        <v>1</v>
      </c>
      <c r="Q897" s="37">
        <v>0</v>
      </c>
      <c r="R897" s="37">
        <v>0</v>
      </c>
      <c r="S897" s="37">
        <v>0</v>
      </c>
      <c r="T897" s="22">
        <v>0</v>
      </c>
      <c r="U897" s="24">
        <v>1</v>
      </c>
      <c r="V897" s="76">
        <v>0</v>
      </c>
      <c r="W897" s="71">
        <f t="shared" si="39"/>
        <v>-4.5672697609579345</v>
      </c>
      <c r="X897" s="68">
        <f t="shared" si="40"/>
        <v>1.0279512191979543E-2</v>
      </c>
      <c r="Y897" s="109">
        <f t="shared" si="41"/>
        <v>-1.0332711265139755E-2</v>
      </c>
    </row>
    <row r="898" spans="2:25" x14ac:dyDescent="0.25">
      <c r="B898" s="26">
        <f>IF('Training Data'!A895="M",1,0)</f>
        <v>0</v>
      </c>
      <c r="C898" s="22">
        <f>IF('Training Data'!A895="F",1,0)</f>
        <v>0</v>
      </c>
      <c r="D898" s="26">
        <f>IF('Training Data'!$B895="H",1,0)</f>
        <v>0</v>
      </c>
      <c r="E898" s="22">
        <f>IF('Training Data'!$B895="A",1,0)</f>
        <v>1</v>
      </c>
      <c r="F898" s="37">
        <v>0</v>
      </c>
      <c r="G898" s="37">
        <v>0</v>
      </c>
      <c r="H898" s="37">
        <v>1</v>
      </c>
      <c r="I898" s="37">
        <v>0</v>
      </c>
      <c r="J898" s="37">
        <v>0</v>
      </c>
      <c r="K898" s="37">
        <v>0</v>
      </c>
      <c r="L898" s="37">
        <v>0</v>
      </c>
      <c r="M898" s="37">
        <v>0</v>
      </c>
      <c r="N898" s="37">
        <v>0</v>
      </c>
      <c r="O898" s="37">
        <v>0</v>
      </c>
      <c r="P898" s="37">
        <v>0</v>
      </c>
      <c r="Q898" s="37">
        <v>0</v>
      </c>
      <c r="R898" s="37">
        <v>0</v>
      </c>
      <c r="S898" s="37">
        <v>0</v>
      </c>
      <c r="T898" s="22">
        <v>0</v>
      </c>
      <c r="U898" s="24">
        <v>1</v>
      </c>
      <c r="V898" s="76">
        <v>0</v>
      </c>
      <c r="W898" s="71">
        <f t="shared" si="39"/>
        <v>-2.0475709999531442</v>
      </c>
      <c r="X898" s="68">
        <f t="shared" si="40"/>
        <v>0.11429804840258834</v>
      </c>
      <c r="Y898" s="109">
        <f t="shared" si="41"/>
        <v>-0.12137478271705533</v>
      </c>
    </row>
    <row r="899" spans="2:25" x14ac:dyDescent="0.25">
      <c r="B899" s="26">
        <f>IF('Training Data'!A896="M",1,0)</f>
        <v>0</v>
      </c>
      <c r="C899" s="22">
        <f>IF('Training Data'!A896="F",1,0)</f>
        <v>0</v>
      </c>
      <c r="D899" s="26">
        <f>IF('Training Data'!$B896="H",1,0)</f>
        <v>1</v>
      </c>
      <c r="E899" s="22">
        <f>IF('Training Data'!$B896="A",1,0)</f>
        <v>0</v>
      </c>
      <c r="F899" s="37">
        <v>0</v>
      </c>
      <c r="G899" s="37">
        <v>0</v>
      </c>
      <c r="H899" s="37">
        <v>0</v>
      </c>
      <c r="I899" s="37">
        <v>0</v>
      </c>
      <c r="J899" s="37">
        <v>0</v>
      </c>
      <c r="K899" s="37">
        <v>0</v>
      </c>
      <c r="L899" s="37">
        <v>0</v>
      </c>
      <c r="M899" s="37">
        <v>0</v>
      </c>
      <c r="N899" s="37">
        <v>0</v>
      </c>
      <c r="O899" s="37">
        <v>0</v>
      </c>
      <c r="P899" s="37">
        <v>1</v>
      </c>
      <c r="Q899" s="37">
        <v>0</v>
      </c>
      <c r="R899" s="37">
        <v>0</v>
      </c>
      <c r="S899" s="37">
        <v>0</v>
      </c>
      <c r="T899" s="22">
        <v>0</v>
      </c>
      <c r="U899" s="24">
        <v>1</v>
      </c>
      <c r="V899" s="76">
        <v>0</v>
      </c>
      <c r="W899" s="71">
        <f t="shared" si="39"/>
        <v>-1.5574305088734159</v>
      </c>
      <c r="X899" s="68">
        <f t="shared" si="40"/>
        <v>0.17401566150422115</v>
      </c>
      <c r="Y899" s="109">
        <f t="shared" si="41"/>
        <v>-0.191179466299778</v>
      </c>
    </row>
    <row r="900" spans="2:25" x14ac:dyDescent="0.25">
      <c r="B900" s="26">
        <f>IF('Training Data'!A897="M",1,0)</f>
        <v>1</v>
      </c>
      <c r="C900" s="22">
        <f>IF('Training Data'!A897="F",1,0)</f>
        <v>0</v>
      </c>
      <c r="D900" s="26">
        <f>IF('Training Data'!$B897="H",1,0)</f>
        <v>0</v>
      </c>
      <c r="E900" s="22">
        <f>IF('Training Data'!$B897="A",1,0)</f>
        <v>0</v>
      </c>
      <c r="F900" s="37">
        <v>0</v>
      </c>
      <c r="G900" s="37">
        <v>1</v>
      </c>
      <c r="H900" s="37">
        <v>0</v>
      </c>
      <c r="I900" s="37">
        <v>0</v>
      </c>
      <c r="J900" s="37">
        <v>0</v>
      </c>
      <c r="K900" s="37">
        <v>0</v>
      </c>
      <c r="L900" s="37">
        <v>0</v>
      </c>
      <c r="M900" s="37">
        <v>0</v>
      </c>
      <c r="N900" s="37">
        <v>0</v>
      </c>
      <c r="O900" s="37">
        <v>0</v>
      </c>
      <c r="P900" s="37">
        <v>0</v>
      </c>
      <c r="Q900" s="37">
        <v>0</v>
      </c>
      <c r="R900" s="37">
        <v>0</v>
      </c>
      <c r="S900" s="37">
        <v>0</v>
      </c>
      <c r="T900" s="22">
        <v>0</v>
      </c>
      <c r="U900" s="24">
        <v>1</v>
      </c>
      <c r="V900" s="76">
        <v>0</v>
      </c>
      <c r="W900" s="71">
        <f t="shared" si="39"/>
        <v>-2.6756514784490308</v>
      </c>
      <c r="X900" s="68">
        <f t="shared" si="40"/>
        <v>6.4425486931304191E-2</v>
      </c>
      <c r="Y900" s="109">
        <f t="shared" si="41"/>
        <v>-6.6594485912192941E-2</v>
      </c>
    </row>
    <row r="901" spans="2:25" x14ac:dyDescent="0.25">
      <c r="B901" s="26">
        <f>IF('Training Data'!A898="M",1,0)</f>
        <v>1</v>
      </c>
      <c r="C901" s="22">
        <f>IF('Training Data'!A898="F",1,0)</f>
        <v>0</v>
      </c>
      <c r="D901" s="26">
        <f>IF('Training Data'!$B898="H",1,0)</f>
        <v>0</v>
      </c>
      <c r="E901" s="22">
        <f>IF('Training Data'!$B898="A",1,0)</f>
        <v>1</v>
      </c>
      <c r="F901" s="37">
        <v>0</v>
      </c>
      <c r="G901" s="37">
        <v>0</v>
      </c>
      <c r="H901" s="37">
        <v>0</v>
      </c>
      <c r="I901" s="37">
        <v>0</v>
      </c>
      <c r="J901" s="37">
        <v>0</v>
      </c>
      <c r="K901" s="37">
        <v>0</v>
      </c>
      <c r="L901" s="37">
        <v>0</v>
      </c>
      <c r="M901" s="37">
        <v>0</v>
      </c>
      <c r="N901" s="37">
        <v>0</v>
      </c>
      <c r="O901" s="37">
        <v>0</v>
      </c>
      <c r="P901" s="37">
        <v>0</v>
      </c>
      <c r="Q901" s="37">
        <v>0</v>
      </c>
      <c r="R901" s="37">
        <v>0</v>
      </c>
      <c r="S901" s="37">
        <v>0</v>
      </c>
      <c r="T901" s="22">
        <v>0</v>
      </c>
      <c r="U901" s="24">
        <v>1</v>
      </c>
      <c r="V901" s="76">
        <v>0</v>
      </c>
      <c r="W901" s="71">
        <f t="shared" ref="W901:W964" si="42">SUMPRODUCT($B$2:$U$2,B901:U901)</f>
        <v>-0.82687591358101864</v>
      </c>
      <c r="X901" s="68">
        <f t="shared" si="40"/>
        <v>0.30430604674667266</v>
      </c>
      <c r="Y901" s="109">
        <f t="shared" si="41"/>
        <v>-0.36284543769110805</v>
      </c>
    </row>
    <row r="902" spans="2:25" x14ac:dyDescent="0.25">
      <c r="B902" s="26">
        <f>IF('Training Data'!A899="M",1,0)</f>
        <v>0</v>
      </c>
      <c r="C902" s="22">
        <f>IF('Training Data'!A899="F",1,0)</f>
        <v>1</v>
      </c>
      <c r="D902" s="26">
        <f>IF('Training Data'!$B899="H",1,0)</f>
        <v>0</v>
      </c>
      <c r="E902" s="22">
        <f>IF('Training Data'!$B899="A",1,0)</f>
        <v>1</v>
      </c>
      <c r="F902" s="37">
        <v>0</v>
      </c>
      <c r="G902" s="37">
        <v>0</v>
      </c>
      <c r="H902" s="37">
        <v>0</v>
      </c>
      <c r="I902" s="37">
        <v>0</v>
      </c>
      <c r="J902" s="37">
        <v>0</v>
      </c>
      <c r="K902" s="37">
        <v>0</v>
      </c>
      <c r="L902" s="37">
        <v>0</v>
      </c>
      <c r="M902" s="37">
        <v>0</v>
      </c>
      <c r="N902" s="37">
        <v>0</v>
      </c>
      <c r="O902" s="37">
        <v>0</v>
      </c>
      <c r="P902" s="37">
        <v>0</v>
      </c>
      <c r="Q902" s="37">
        <v>0</v>
      </c>
      <c r="R902" s="37">
        <v>0</v>
      </c>
      <c r="S902" s="37">
        <v>0</v>
      </c>
      <c r="T902" s="22">
        <v>0</v>
      </c>
      <c r="U902" s="24">
        <v>1</v>
      </c>
      <c r="V902" s="76">
        <v>0</v>
      </c>
      <c r="W902" s="71">
        <f t="shared" si="42"/>
        <v>-0.40773805009632147</v>
      </c>
      <c r="X902" s="68">
        <f t="shared" ref="X902:X965" si="43">EXP(W902)/(1+EXP(W902))</f>
        <v>0.39945461811977878</v>
      </c>
      <c r="Y902" s="109">
        <f t="shared" ref="Y902:Y965" si="44">IFERROR(V902*LN(X902)+(1-V902)*LN(1-X902),0)</f>
        <v>-0.50991706682850335</v>
      </c>
    </row>
    <row r="903" spans="2:25" x14ac:dyDescent="0.25">
      <c r="B903" s="26">
        <f>IF('Training Data'!A900="M",1,0)</f>
        <v>0</v>
      </c>
      <c r="C903" s="22">
        <f>IF('Training Data'!A900="F",1,0)</f>
        <v>1</v>
      </c>
      <c r="D903" s="26">
        <f>IF('Training Data'!$B900="H",1,0)</f>
        <v>0</v>
      </c>
      <c r="E903" s="22">
        <f>IF('Training Data'!$B900="A",1,0)</f>
        <v>1</v>
      </c>
      <c r="F903" s="37">
        <v>0</v>
      </c>
      <c r="G903" s="37">
        <v>0</v>
      </c>
      <c r="H903" s="37">
        <v>0</v>
      </c>
      <c r="I903" s="37">
        <v>0</v>
      </c>
      <c r="J903" s="37">
        <v>0</v>
      </c>
      <c r="K903" s="37">
        <v>0</v>
      </c>
      <c r="L903" s="37">
        <v>0</v>
      </c>
      <c r="M903" s="37">
        <v>0</v>
      </c>
      <c r="N903" s="37">
        <v>0</v>
      </c>
      <c r="O903" s="37">
        <v>0</v>
      </c>
      <c r="P903" s="37">
        <v>0</v>
      </c>
      <c r="Q903" s="37">
        <v>0</v>
      </c>
      <c r="R903" s="37">
        <v>0</v>
      </c>
      <c r="S903" s="37">
        <v>0</v>
      </c>
      <c r="T903" s="22">
        <v>0</v>
      </c>
      <c r="U903" s="24">
        <v>1</v>
      </c>
      <c r="V903" s="76">
        <v>0</v>
      </c>
      <c r="W903" s="71">
        <f t="shared" si="42"/>
        <v>-0.40773805009632147</v>
      </c>
      <c r="X903" s="68">
        <f t="shared" si="43"/>
        <v>0.39945461811977878</v>
      </c>
      <c r="Y903" s="109">
        <f t="shared" si="44"/>
        <v>-0.50991706682850335</v>
      </c>
    </row>
    <row r="904" spans="2:25" x14ac:dyDescent="0.25">
      <c r="B904" s="26">
        <f>IF('Training Data'!A901="M",1,0)</f>
        <v>0</v>
      </c>
      <c r="C904" s="22">
        <f>IF('Training Data'!A901="F",1,0)</f>
        <v>1</v>
      </c>
      <c r="D904" s="26">
        <f>IF('Training Data'!$B901="H",1,0)</f>
        <v>1</v>
      </c>
      <c r="E904" s="22">
        <f>IF('Training Data'!$B901="A",1,0)</f>
        <v>0</v>
      </c>
      <c r="F904" s="37">
        <v>0</v>
      </c>
      <c r="G904" s="37">
        <v>0</v>
      </c>
      <c r="H904" s="37">
        <v>0</v>
      </c>
      <c r="I904" s="37">
        <v>0</v>
      </c>
      <c r="J904" s="37">
        <v>0</v>
      </c>
      <c r="K904" s="37">
        <v>0</v>
      </c>
      <c r="L904" s="37">
        <v>0</v>
      </c>
      <c r="M904" s="37">
        <v>0</v>
      </c>
      <c r="N904" s="37">
        <v>0</v>
      </c>
      <c r="O904" s="37">
        <v>0</v>
      </c>
      <c r="P904" s="37">
        <v>0</v>
      </c>
      <c r="Q904" s="37">
        <v>0</v>
      </c>
      <c r="R904" s="37">
        <v>0</v>
      </c>
      <c r="S904" s="37">
        <v>1</v>
      </c>
      <c r="T904" s="22">
        <v>1</v>
      </c>
      <c r="U904" s="24">
        <v>1</v>
      </c>
      <c r="V904" s="76">
        <v>0</v>
      </c>
      <c r="W904" s="71">
        <f t="shared" si="42"/>
        <v>-4.637012339277069E-2</v>
      </c>
      <c r="X904" s="68">
        <f t="shared" si="43"/>
        <v>0.48840954588233071</v>
      </c>
      <c r="Y904" s="109">
        <f t="shared" si="44"/>
        <v>-0.67023086833020473</v>
      </c>
    </row>
    <row r="905" spans="2:25" x14ac:dyDescent="0.25">
      <c r="B905" s="26">
        <f>IF('Training Data'!A902="M",1,0)</f>
        <v>0</v>
      </c>
      <c r="C905" s="22">
        <f>IF('Training Data'!A902="F",1,0)</f>
        <v>0</v>
      </c>
      <c r="D905" s="26">
        <f>IF('Training Data'!$B902="H",1,0)</f>
        <v>1</v>
      </c>
      <c r="E905" s="22">
        <f>IF('Training Data'!$B902="A",1,0)</f>
        <v>0</v>
      </c>
      <c r="F905" s="37">
        <v>0</v>
      </c>
      <c r="G905" s="37">
        <v>1</v>
      </c>
      <c r="H905" s="37">
        <v>1</v>
      </c>
      <c r="I905" s="37">
        <v>0</v>
      </c>
      <c r="J905" s="37">
        <v>0</v>
      </c>
      <c r="K905" s="37">
        <v>0</v>
      </c>
      <c r="L905" s="37">
        <v>0</v>
      </c>
      <c r="M905" s="37">
        <v>0</v>
      </c>
      <c r="N905" s="37">
        <v>0</v>
      </c>
      <c r="O905" s="37">
        <v>0</v>
      </c>
      <c r="P905" s="37">
        <v>0</v>
      </c>
      <c r="Q905" s="37">
        <v>0</v>
      </c>
      <c r="R905" s="37">
        <v>0</v>
      </c>
      <c r="S905" s="37">
        <v>0</v>
      </c>
      <c r="T905" s="22">
        <v>0</v>
      </c>
      <c r="U905" s="24">
        <v>1</v>
      </c>
      <c r="V905" s="76">
        <v>0</v>
      </c>
      <c r="W905" s="71">
        <f t="shared" si="42"/>
        <v>-4.5370486889513568</v>
      </c>
      <c r="X905" s="68">
        <f t="shared" si="43"/>
        <v>1.059157134584123E-2</v>
      </c>
      <c r="Y905" s="109">
        <f t="shared" si="44"/>
        <v>-1.0648061269732259E-2</v>
      </c>
    </row>
    <row r="906" spans="2:25" x14ac:dyDescent="0.25">
      <c r="B906" s="26">
        <f>IF('Training Data'!A903="M",1,0)</f>
        <v>1</v>
      </c>
      <c r="C906" s="22">
        <f>IF('Training Data'!A903="F",1,0)</f>
        <v>0</v>
      </c>
      <c r="D906" s="26">
        <f>IF('Training Data'!$B903="H",1,0)</f>
        <v>1</v>
      </c>
      <c r="E906" s="22">
        <f>IF('Training Data'!$B903="A",1,0)</f>
        <v>0</v>
      </c>
      <c r="F906" s="37">
        <v>0</v>
      </c>
      <c r="G906" s="37">
        <v>1</v>
      </c>
      <c r="H906" s="37">
        <v>0</v>
      </c>
      <c r="I906" s="37">
        <v>0</v>
      </c>
      <c r="J906" s="37">
        <v>0</v>
      </c>
      <c r="K906" s="37">
        <v>0</v>
      </c>
      <c r="L906" s="37">
        <v>0</v>
      </c>
      <c r="M906" s="37">
        <v>0</v>
      </c>
      <c r="N906" s="37">
        <v>0</v>
      </c>
      <c r="O906" s="37">
        <v>0</v>
      </c>
      <c r="P906" s="37">
        <v>0</v>
      </c>
      <c r="Q906" s="37">
        <v>0</v>
      </c>
      <c r="R906" s="37">
        <v>0</v>
      </c>
      <c r="S906" s="37">
        <v>0</v>
      </c>
      <c r="T906" s="22">
        <v>0</v>
      </c>
      <c r="U906" s="24">
        <v>1</v>
      </c>
      <c r="V906" s="76">
        <v>0</v>
      </c>
      <c r="W906" s="71">
        <f t="shared" si="42"/>
        <v>-3.3163536025792308</v>
      </c>
      <c r="X906" s="68">
        <f t="shared" si="43"/>
        <v>3.5014405775156618E-2</v>
      </c>
      <c r="Y906" s="109">
        <f t="shared" si="44"/>
        <v>-3.5642106018989733E-2</v>
      </c>
    </row>
    <row r="907" spans="2:25" x14ac:dyDescent="0.25">
      <c r="B907" s="26">
        <f>IF('Training Data'!A904="M",1,0)</f>
        <v>0</v>
      </c>
      <c r="C907" s="22">
        <f>IF('Training Data'!A904="F",1,0)</f>
        <v>1</v>
      </c>
      <c r="D907" s="26">
        <f>IF('Training Data'!$B904="H",1,0)</f>
        <v>0</v>
      </c>
      <c r="E907" s="22">
        <f>IF('Training Data'!$B904="A",1,0)</f>
        <v>1</v>
      </c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37">
        <v>0</v>
      </c>
      <c r="L907" s="37">
        <v>0</v>
      </c>
      <c r="M907" s="37">
        <v>0</v>
      </c>
      <c r="N907" s="37">
        <v>0</v>
      </c>
      <c r="O907" s="37">
        <v>0</v>
      </c>
      <c r="P907" s="37">
        <v>0</v>
      </c>
      <c r="Q907" s="37">
        <v>0</v>
      </c>
      <c r="R907" s="37">
        <v>0</v>
      </c>
      <c r="S907" s="37">
        <v>0</v>
      </c>
      <c r="T907" s="22">
        <v>0</v>
      </c>
      <c r="U907" s="24">
        <v>1</v>
      </c>
      <c r="V907" s="76">
        <v>0</v>
      </c>
      <c r="W907" s="71">
        <f t="shared" si="42"/>
        <v>-0.40773805009632147</v>
      </c>
      <c r="X907" s="68">
        <f t="shared" si="43"/>
        <v>0.39945461811977878</v>
      </c>
      <c r="Y907" s="109">
        <f t="shared" si="44"/>
        <v>-0.50991706682850335</v>
      </c>
    </row>
    <row r="908" spans="2:25" x14ac:dyDescent="0.25">
      <c r="B908" s="26">
        <f>IF('Training Data'!A905="M",1,0)</f>
        <v>0</v>
      </c>
      <c r="C908" s="22">
        <f>IF('Training Data'!A905="F",1,0)</f>
        <v>1</v>
      </c>
      <c r="D908" s="26">
        <f>IF('Training Data'!$B905="H",1,0)</f>
        <v>0</v>
      </c>
      <c r="E908" s="22">
        <f>IF('Training Data'!$B905="A",1,0)</f>
        <v>1</v>
      </c>
      <c r="F908" s="37">
        <v>0</v>
      </c>
      <c r="G908" s="37">
        <v>0</v>
      </c>
      <c r="H908" s="37">
        <v>0</v>
      </c>
      <c r="I908" s="37">
        <v>0</v>
      </c>
      <c r="J908" s="37">
        <v>0</v>
      </c>
      <c r="K908" s="37">
        <v>0</v>
      </c>
      <c r="L908" s="37">
        <v>0</v>
      </c>
      <c r="M908" s="37">
        <v>0</v>
      </c>
      <c r="N908" s="37">
        <v>0</v>
      </c>
      <c r="O908" s="37">
        <v>0</v>
      </c>
      <c r="P908" s="37">
        <v>0</v>
      </c>
      <c r="Q908" s="37">
        <v>0</v>
      </c>
      <c r="R908" s="37">
        <v>0</v>
      </c>
      <c r="S908" s="37">
        <v>0</v>
      </c>
      <c r="T908" s="22">
        <v>0</v>
      </c>
      <c r="U908" s="24">
        <v>1</v>
      </c>
      <c r="V908" s="76">
        <v>0</v>
      </c>
      <c r="W908" s="71">
        <f t="shared" si="42"/>
        <v>-0.40773805009632147</v>
      </c>
      <c r="X908" s="68">
        <f t="shared" si="43"/>
        <v>0.39945461811977878</v>
      </c>
      <c r="Y908" s="109">
        <f t="shared" si="44"/>
        <v>-0.50991706682850335</v>
      </c>
    </row>
    <row r="909" spans="2:25" x14ac:dyDescent="0.25">
      <c r="B909" s="26">
        <f>IF('Training Data'!A906="M",1,0)</f>
        <v>1</v>
      </c>
      <c r="C909" s="22">
        <f>IF('Training Data'!A906="F",1,0)</f>
        <v>0</v>
      </c>
      <c r="D909" s="26">
        <f>IF('Training Data'!$B906="H",1,0)</f>
        <v>1</v>
      </c>
      <c r="E909" s="22">
        <f>IF('Training Data'!$B906="A",1,0)</f>
        <v>0</v>
      </c>
      <c r="F909" s="37">
        <v>0</v>
      </c>
      <c r="G909" s="37">
        <v>1</v>
      </c>
      <c r="H909" s="37">
        <v>1</v>
      </c>
      <c r="I909" s="37">
        <v>0</v>
      </c>
      <c r="J909" s="37">
        <v>0</v>
      </c>
      <c r="K909" s="37">
        <v>0</v>
      </c>
      <c r="L909" s="37">
        <v>0</v>
      </c>
      <c r="M909" s="37">
        <v>1</v>
      </c>
      <c r="N909" s="37">
        <v>0</v>
      </c>
      <c r="O909" s="37">
        <v>0</v>
      </c>
      <c r="P909" s="37">
        <v>0</v>
      </c>
      <c r="Q909" s="37">
        <v>0</v>
      </c>
      <c r="R909" s="37">
        <v>0</v>
      </c>
      <c r="S909" s="37">
        <v>0</v>
      </c>
      <c r="T909" s="22">
        <v>0</v>
      </c>
      <c r="U909" s="24">
        <v>1</v>
      </c>
      <c r="V909" s="76">
        <v>0</v>
      </c>
      <c r="W909" s="71">
        <f t="shared" si="42"/>
        <v>-3.4729191810853908</v>
      </c>
      <c r="X909" s="68">
        <f t="shared" si="43"/>
        <v>3.0092662097936412E-2</v>
      </c>
      <c r="Y909" s="109">
        <f t="shared" si="44"/>
        <v>-3.0554739983809309E-2</v>
      </c>
    </row>
    <row r="910" spans="2:25" x14ac:dyDescent="0.25">
      <c r="B910" s="26">
        <f>IF('Training Data'!A907="M",1,0)</f>
        <v>1</v>
      </c>
      <c r="C910" s="22">
        <f>IF('Training Data'!A907="F",1,0)</f>
        <v>0</v>
      </c>
      <c r="D910" s="26">
        <f>IF('Training Data'!$B907="H",1,0)</f>
        <v>0</v>
      </c>
      <c r="E910" s="22">
        <f>IF('Training Data'!$B907="A",1,0)</f>
        <v>1</v>
      </c>
      <c r="F910" s="37">
        <v>0</v>
      </c>
      <c r="G910" s="37">
        <v>1</v>
      </c>
      <c r="H910" s="37">
        <v>0</v>
      </c>
      <c r="I910" s="37">
        <v>0</v>
      </c>
      <c r="J910" s="37">
        <v>1</v>
      </c>
      <c r="K910" s="37">
        <v>0</v>
      </c>
      <c r="L910" s="37">
        <v>0</v>
      </c>
      <c r="M910" s="37">
        <v>0</v>
      </c>
      <c r="N910" s="37">
        <v>0</v>
      </c>
      <c r="O910" s="37">
        <v>0</v>
      </c>
      <c r="P910" s="37">
        <v>0</v>
      </c>
      <c r="Q910" s="37">
        <v>0</v>
      </c>
      <c r="R910" s="37">
        <v>0</v>
      </c>
      <c r="S910" s="37">
        <v>0</v>
      </c>
      <c r="T910" s="22">
        <v>0</v>
      </c>
      <c r="U910" s="24">
        <v>1</v>
      </c>
      <c r="V910" s="76">
        <v>0</v>
      </c>
      <c r="W910" s="71">
        <f t="shared" si="42"/>
        <v>-0.62299030658452548</v>
      </c>
      <c r="X910" s="68">
        <f t="shared" si="43"/>
        <v>0.34910165874828875</v>
      </c>
      <c r="Y910" s="109">
        <f t="shared" si="44"/>
        <v>-0.42940180679894407</v>
      </c>
    </row>
    <row r="911" spans="2:25" x14ac:dyDescent="0.25">
      <c r="B911" s="26">
        <f>IF('Training Data'!A908="M",1,0)</f>
        <v>1</v>
      </c>
      <c r="C911" s="22">
        <f>IF('Training Data'!A908="F",1,0)</f>
        <v>0</v>
      </c>
      <c r="D911" s="26">
        <f>IF('Training Data'!$B908="H",1,0)</f>
        <v>0</v>
      </c>
      <c r="E911" s="22">
        <f>IF('Training Data'!$B908="A",1,0)</f>
        <v>1</v>
      </c>
      <c r="F911" s="37">
        <v>0</v>
      </c>
      <c r="G911" s="37">
        <v>0</v>
      </c>
      <c r="H911" s="37">
        <v>1</v>
      </c>
      <c r="I911" s="37">
        <v>0</v>
      </c>
      <c r="J911" s="37">
        <v>0</v>
      </c>
      <c r="K911" s="37">
        <v>0</v>
      </c>
      <c r="L911" s="37">
        <v>0</v>
      </c>
      <c r="M911" s="37">
        <v>0</v>
      </c>
      <c r="N911" s="37">
        <v>0</v>
      </c>
      <c r="O911" s="37">
        <v>0</v>
      </c>
      <c r="P911" s="37">
        <v>0</v>
      </c>
      <c r="Q911" s="37">
        <v>0</v>
      </c>
      <c r="R911" s="37">
        <v>0</v>
      </c>
      <c r="S911" s="37">
        <v>0</v>
      </c>
      <c r="T911" s="22">
        <v>0</v>
      </c>
      <c r="U911" s="24">
        <v>1</v>
      </c>
      <c r="V911" s="76">
        <v>0</v>
      </c>
      <c r="W911" s="71">
        <f t="shared" si="42"/>
        <v>-2.94214308280934</v>
      </c>
      <c r="X911" s="68">
        <f t="shared" si="43"/>
        <v>5.0109167816105131E-2</v>
      </c>
      <c r="Y911" s="109">
        <f t="shared" si="44"/>
        <v>-5.1408214481248486E-2</v>
      </c>
    </row>
    <row r="912" spans="2:25" x14ac:dyDescent="0.25">
      <c r="B912" s="26">
        <f>IF('Training Data'!A909="M",1,0)</f>
        <v>0</v>
      </c>
      <c r="C912" s="22">
        <f>IF('Training Data'!A909="F",1,0)</f>
        <v>1</v>
      </c>
      <c r="D912" s="26">
        <f>IF('Training Data'!$B909="H",1,0)</f>
        <v>0</v>
      </c>
      <c r="E912" s="22">
        <f>IF('Training Data'!$B909="A",1,0)</f>
        <v>1</v>
      </c>
      <c r="F912" s="37">
        <v>0</v>
      </c>
      <c r="G912" s="37">
        <v>0</v>
      </c>
      <c r="H912" s="37">
        <v>0</v>
      </c>
      <c r="I912" s="37">
        <v>0</v>
      </c>
      <c r="J912" s="37">
        <v>0</v>
      </c>
      <c r="K912" s="37">
        <v>0</v>
      </c>
      <c r="L912" s="37">
        <v>0</v>
      </c>
      <c r="M912" s="37">
        <v>0</v>
      </c>
      <c r="N912" s="37">
        <v>0</v>
      </c>
      <c r="O912" s="37">
        <v>0</v>
      </c>
      <c r="P912" s="37">
        <v>0</v>
      </c>
      <c r="Q912" s="37">
        <v>0</v>
      </c>
      <c r="R912" s="37">
        <v>0</v>
      </c>
      <c r="S912" s="37">
        <v>0</v>
      </c>
      <c r="T912" s="22">
        <v>0</v>
      </c>
      <c r="U912" s="24">
        <v>1</v>
      </c>
      <c r="V912" s="76">
        <v>0</v>
      </c>
      <c r="W912" s="71">
        <f t="shared" si="42"/>
        <v>-0.40773805009632147</v>
      </c>
      <c r="X912" s="68">
        <f t="shared" si="43"/>
        <v>0.39945461811977878</v>
      </c>
      <c r="Y912" s="109">
        <f t="shared" si="44"/>
        <v>-0.50991706682850335</v>
      </c>
    </row>
    <row r="913" spans="2:25" x14ac:dyDescent="0.25">
      <c r="B913" s="26">
        <f>IF('Training Data'!A910="M",1,0)</f>
        <v>0</v>
      </c>
      <c r="C913" s="22">
        <f>IF('Training Data'!A910="F",1,0)</f>
        <v>1</v>
      </c>
      <c r="D913" s="26">
        <f>IF('Training Data'!$B910="H",1,0)</f>
        <v>1</v>
      </c>
      <c r="E913" s="22">
        <f>IF('Training Data'!$B910="A",1,0)</f>
        <v>0</v>
      </c>
      <c r="F913" s="37">
        <v>0</v>
      </c>
      <c r="G913" s="37">
        <v>0</v>
      </c>
      <c r="H913" s="37">
        <v>0</v>
      </c>
      <c r="I913" s="37">
        <v>0</v>
      </c>
      <c r="J913" s="37">
        <v>0</v>
      </c>
      <c r="K913" s="37">
        <v>0</v>
      </c>
      <c r="L913" s="37">
        <v>0</v>
      </c>
      <c r="M913" s="37">
        <v>0</v>
      </c>
      <c r="N913" s="37">
        <v>0</v>
      </c>
      <c r="O913" s="37">
        <v>0</v>
      </c>
      <c r="P913" s="37">
        <v>0</v>
      </c>
      <c r="Q913" s="37">
        <v>0</v>
      </c>
      <c r="R913" s="37">
        <v>0</v>
      </c>
      <c r="S913" s="37">
        <v>0</v>
      </c>
      <c r="T913" s="22">
        <v>0</v>
      </c>
      <c r="U913" s="24">
        <v>1</v>
      </c>
      <c r="V913" s="76">
        <v>0</v>
      </c>
      <c r="W913" s="71">
        <f t="shared" si="42"/>
        <v>-0.57838073789354372</v>
      </c>
      <c r="X913" s="68">
        <f t="shared" si="43"/>
        <v>0.35930527090202441</v>
      </c>
      <c r="Y913" s="109">
        <f t="shared" si="44"/>
        <v>-0.44520217715736682</v>
      </c>
    </row>
    <row r="914" spans="2:25" x14ac:dyDescent="0.25">
      <c r="B914" s="26">
        <f>IF('Training Data'!A911="M",1,0)</f>
        <v>1</v>
      </c>
      <c r="C914" s="22">
        <f>IF('Training Data'!A911="F",1,0)</f>
        <v>0</v>
      </c>
      <c r="D914" s="26">
        <f>IF('Training Data'!$B911="H",1,0)</f>
        <v>1</v>
      </c>
      <c r="E914" s="22">
        <f>IF('Training Data'!$B911="A",1,0)</f>
        <v>0</v>
      </c>
      <c r="F914" s="37">
        <v>0</v>
      </c>
      <c r="G914" s="37">
        <v>0</v>
      </c>
      <c r="H914" s="37">
        <v>0</v>
      </c>
      <c r="I914" s="37">
        <v>0</v>
      </c>
      <c r="J914" s="37">
        <v>0</v>
      </c>
      <c r="K914" s="37">
        <v>0</v>
      </c>
      <c r="L914" s="37">
        <v>0</v>
      </c>
      <c r="M914" s="37">
        <v>0</v>
      </c>
      <c r="N914" s="37">
        <v>0</v>
      </c>
      <c r="O914" s="37">
        <v>0</v>
      </c>
      <c r="P914" s="37">
        <v>0</v>
      </c>
      <c r="Q914" s="37">
        <v>0</v>
      </c>
      <c r="R914" s="37">
        <v>0</v>
      </c>
      <c r="S914" s="37">
        <v>0</v>
      </c>
      <c r="T914" s="22">
        <v>0</v>
      </c>
      <c r="U914" s="24">
        <v>1</v>
      </c>
      <c r="V914" s="76">
        <v>0</v>
      </c>
      <c r="W914" s="71">
        <f t="shared" si="42"/>
        <v>-0.99751860137824089</v>
      </c>
      <c r="X914" s="68">
        <f t="shared" si="43"/>
        <v>0.26942957358099334</v>
      </c>
      <c r="Y914" s="109">
        <f t="shared" si="44"/>
        <v>-0.3139296439250287</v>
      </c>
    </row>
    <row r="915" spans="2:25" x14ac:dyDescent="0.25">
      <c r="B915" s="26">
        <f>IF('Training Data'!A912="M",1,0)</f>
        <v>1</v>
      </c>
      <c r="C915" s="22">
        <f>IF('Training Data'!A912="F",1,0)</f>
        <v>0</v>
      </c>
      <c r="D915" s="26">
        <f>IF('Training Data'!$B912="H",1,0)</f>
        <v>1</v>
      </c>
      <c r="E915" s="22">
        <f>IF('Training Data'!$B912="A",1,0)</f>
        <v>0</v>
      </c>
      <c r="F915" s="37">
        <v>0</v>
      </c>
      <c r="G915" s="37">
        <v>0</v>
      </c>
      <c r="H915" s="37">
        <v>0</v>
      </c>
      <c r="I915" s="37">
        <v>0</v>
      </c>
      <c r="J915" s="37">
        <v>0</v>
      </c>
      <c r="K915" s="37">
        <v>0</v>
      </c>
      <c r="L915" s="37">
        <v>0</v>
      </c>
      <c r="M915" s="37">
        <v>0</v>
      </c>
      <c r="N915" s="37">
        <v>0</v>
      </c>
      <c r="O915" s="37">
        <v>0</v>
      </c>
      <c r="P915" s="37">
        <v>1</v>
      </c>
      <c r="Q915" s="37">
        <v>0</v>
      </c>
      <c r="R915" s="37">
        <v>0</v>
      </c>
      <c r="S915" s="37">
        <v>0</v>
      </c>
      <c r="T915" s="22">
        <v>0</v>
      </c>
      <c r="U915" s="24">
        <v>1</v>
      </c>
      <c r="V915" s="76">
        <v>0</v>
      </c>
      <c r="W915" s="71">
        <f t="shared" si="42"/>
        <v>-2.4520025917296122</v>
      </c>
      <c r="X915" s="68">
        <f t="shared" si="43"/>
        <v>7.9292226807120475E-2</v>
      </c>
      <c r="Y915" s="109">
        <f t="shared" si="44"/>
        <v>-8.2612586025073736E-2</v>
      </c>
    </row>
    <row r="916" spans="2:25" x14ac:dyDescent="0.25">
      <c r="B916" s="26">
        <f>IF('Training Data'!A913="M",1,0)</f>
        <v>0</v>
      </c>
      <c r="C916" s="22">
        <f>IF('Training Data'!A913="F",1,0)</f>
        <v>1</v>
      </c>
      <c r="D916" s="26">
        <f>IF('Training Data'!$B913="H",1,0)</f>
        <v>0</v>
      </c>
      <c r="E916" s="22">
        <f>IF('Training Data'!$B913="A",1,0)</f>
        <v>0</v>
      </c>
      <c r="F916" s="37">
        <v>0</v>
      </c>
      <c r="G916" s="37">
        <v>0</v>
      </c>
      <c r="H916" s="37">
        <v>0</v>
      </c>
      <c r="I916" s="37">
        <v>0</v>
      </c>
      <c r="J916" s="37">
        <v>0</v>
      </c>
      <c r="K916" s="37">
        <v>0</v>
      </c>
      <c r="L916" s="37">
        <v>0</v>
      </c>
      <c r="M916" s="37">
        <v>0</v>
      </c>
      <c r="N916" s="37">
        <v>0</v>
      </c>
      <c r="O916" s="37">
        <v>0</v>
      </c>
      <c r="P916" s="37">
        <v>0</v>
      </c>
      <c r="Q916" s="37">
        <v>0</v>
      </c>
      <c r="R916" s="37">
        <v>0</v>
      </c>
      <c r="S916" s="37">
        <v>1</v>
      </c>
      <c r="T916" s="22">
        <v>0</v>
      </c>
      <c r="U916" s="24">
        <v>1</v>
      </c>
      <c r="V916" s="76">
        <v>0</v>
      </c>
      <c r="W916" s="71">
        <f t="shared" si="42"/>
        <v>-1.5198387607696868</v>
      </c>
      <c r="X916" s="68">
        <f t="shared" si="43"/>
        <v>0.17948526393062797</v>
      </c>
      <c r="Y916" s="109">
        <f t="shared" si="44"/>
        <v>-0.19782340874809778</v>
      </c>
    </row>
    <row r="917" spans="2:25" x14ac:dyDescent="0.25">
      <c r="B917" s="26">
        <f>IF('Training Data'!A914="M",1,0)</f>
        <v>0</v>
      </c>
      <c r="C917" s="22">
        <f>IF('Training Data'!A914="F",1,0)</f>
        <v>1</v>
      </c>
      <c r="D917" s="26">
        <f>IF('Training Data'!$B914="H",1,0)</f>
        <v>0</v>
      </c>
      <c r="E917" s="22">
        <f>IF('Training Data'!$B914="A",1,0)</f>
        <v>1</v>
      </c>
      <c r="F917" s="37">
        <v>0</v>
      </c>
      <c r="G917" s="37">
        <v>1</v>
      </c>
      <c r="H917" s="37">
        <v>0</v>
      </c>
      <c r="I917" s="37">
        <v>0</v>
      </c>
      <c r="J917" s="37">
        <v>0</v>
      </c>
      <c r="K917" s="37">
        <v>0</v>
      </c>
      <c r="L917" s="37">
        <v>0</v>
      </c>
      <c r="M917" s="37">
        <v>0</v>
      </c>
      <c r="N917" s="37">
        <v>0</v>
      </c>
      <c r="O917" s="37">
        <v>0</v>
      </c>
      <c r="P917" s="37">
        <v>0</v>
      </c>
      <c r="Q917" s="37">
        <v>0</v>
      </c>
      <c r="R917" s="37">
        <v>0</v>
      </c>
      <c r="S917" s="37">
        <v>0</v>
      </c>
      <c r="T917" s="22">
        <v>0</v>
      </c>
      <c r="U917" s="24">
        <v>1</v>
      </c>
      <c r="V917" s="76">
        <v>0</v>
      </c>
      <c r="W917" s="71">
        <f t="shared" si="42"/>
        <v>-2.7265730512973114</v>
      </c>
      <c r="X917" s="68">
        <f t="shared" si="43"/>
        <v>6.14234317633E-2</v>
      </c>
      <c r="Y917" s="109">
        <f t="shared" si="44"/>
        <v>-6.3390840522509151E-2</v>
      </c>
    </row>
    <row r="918" spans="2:25" x14ac:dyDescent="0.25">
      <c r="B918" s="26">
        <f>IF('Training Data'!A915="M",1,0)</f>
        <v>1</v>
      </c>
      <c r="C918" s="22">
        <f>IF('Training Data'!A915="F",1,0)</f>
        <v>0</v>
      </c>
      <c r="D918" s="26">
        <f>IF('Training Data'!$B915="H",1,0)</f>
        <v>1</v>
      </c>
      <c r="E918" s="22">
        <f>IF('Training Data'!$B915="A",1,0)</f>
        <v>0</v>
      </c>
      <c r="F918" s="37">
        <v>0</v>
      </c>
      <c r="G918" s="37">
        <v>0</v>
      </c>
      <c r="H918" s="37">
        <v>1</v>
      </c>
      <c r="I918" s="37">
        <v>0</v>
      </c>
      <c r="J918" s="37">
        <v>0</v>
      </c>
      <c r="K918" s="37">
        <v>0</v>
      </c>
      <c r="L918" s="37">
        <v>0</v>
      </c>
      <c r="M918" s="37">
        <v>0</v>
      </c>
      <c r="N918" s="37">
        <v>0</v>
      </c>
      <c r="O918" s="37">
        <v>0</v>
      </c>
      <c r="P918" s="37">
        <v>0</v>
      </c>
      <c r="Q918" s="37">
        <v>0</v>
      </c>
      <c r="R918" s="37">
        <v>0</v>
      </c>
      <c r="S918" s="37">
        <v>0</v>
      </c>
      <c r="T918" s="22">
        <v>0</v>
      </c>
      <c r="U918" s="24">
        <v>1</v>
      </c>
      <c r="V918" s="76">
        <v>0</v>
      </c>
      <c r="W918" s="71">
        <f t="shared" si="42"/>
        <v>-3.1127857706065623</v>
      </c>
      <c r="X918" s="68">
        <f t="shared" si="43"/>
        <v>4.2582924577014646E-2</v>
      </c>
      <c r="Y918" s="109">
        <f t="shared" si="44"/>
        <v>-4.3516166980156881E-2</v>
      </c>
    </row>
    <row r="919" spans="2:25" x14ac:dyDescent="0.25">
      <c r="B919" s="26">
        <f>IF('Training Data'!A916="M",1,0)</f>
        <v>0</v>
      </c>
      <c r="C919" s="22">
        <f>IF('Training Data'!A916="F",1,0)</f>
        <v>0</v>
      </c>
      <c r="D919" s="26">
        <f>IF('Training Data'!$B916="H",1,0)</f>
        <v>1</v>
      </c>
      <c r="E919" s="22">
        <f>IF('Training Data'!$B916="A",1,0)</f>
        <v>0</v>
      </c>
      <c r="F919" s="37">
        <v>0</v>
      </c>
      <c r="G919" s="37">
        <v>0</v>
      </c>
      <c r="H919" s="37">
        <v>0</v>
      </c>
      <c r="I919" s="37">
        <v>0</v>
      </c>
      <c r="J919" s="37">
        <v>0</v>
      </c>
      <c r="K919" s="37">
        <v>0</v>
      </c>
      <c r="L919" s="37">
        <v>0</v>
      </c>
      <c r="M919" s="37">
        <v>0</v>
      </c>
      <c r="N919" s="37">
        <v>0</v>
      </c>
      <c r="O919" s="37">
        <v>0</v>
      </c>
      <c r="P919" s="37">
        <v>0</v>
      </c>
      <c r="Q919" s="37">
        <v>0</v>
      </c>
      <c r="R919" s="37">
        <v>0</v>
      </c>
      <c r="S919" s="37">
        <v>1</v>
      </c>
      <c r="T919" s="22">
        <v>0</v>
      </c>
      <c r="U919" s="24">
        <v>1</v>
      </c>
      <c r="V919" s="76">
        <v>0</v>
      </c>
      <c r="W919" s="71">
        <f t="shared" si="42"/>
        <v>-1.6851066655283877</v>
      </c>
      <c r="X919" s="68">
        <f t="shared" si="43"/>
        <v>0.15642044569786781</v>
      </c>
      <c r="Y919" s="109">
        <f t="shared" si="44"/>
        <v>-0.17010106691809995</v>
      </c>
    </row>
    <row r="920" spans="2:25" x14ac:dyDescent="0.25">
      <c r="B920" s="26">
        <f>IF('Training Data'!A917="M",1,0)</f>
        <v>1</v>
      </c>
      <c r="C920" s="22">
        <f>IF('Training Data'!A917="F",1,0)</f>
        <v>0</v>
      </c>
      <c r="D920" s="26">
        <f>IF('Training Data'!$B917="H",1,0)</f>
        <v>1</v>
      </c>
      <c r="E920" s="22">
        <f>IF('Training Data'!$B917="A",1,0)</f>
        <v>0</v>
      </c>
      <c r="F920" s="37">
        <v>0</v>
      </c>
      <c r="G920" s="37">
        <v>0</v>
      </c>
      <c r="H920" s="37">
        <v>1</v>
      </c>
      <c r="I920" s="37">
        <v>0</v>
      </c>
      <c r="J920" s="37">
        <v>0</v>
      </c>
      <c r="K920" s="37">
        <v>0</v>
      </c>
      <c r="L920" s="37">
        <v>0</v>
      </c>
      <c r="M920" s="37">
        <v>0</v>
      </c>
      <c r="N920" s="37">
        <v>0</v>
      </c>
      <c r="O920" s="37">
        <v>0</v>
      </c>
      <c r="P920" s="37">
        <v>0</v>
      </c>
      <c r="Q920" s="37">
        <v>0</v>
      </c>
      <c r="R920" s="37">
        <v>0</v>
      </c>
      <c r="S920" s="37">
        <v>0</v>
      </c>
      <c r="T920" s="22">
        <v>1</v>
      </c>
      <c r="U920" s="24">
        <v>1</v>
      </c>
      <c r="V920" s="76">
        <v>0</v>
      </c>
      <c r="W920" s="71">
        <f t="shared" si="42"/>
        <v>-0.99861500909944656</v>
      </c>
      <c r="X920" s="68">
        <f t="shared" si="43"/>
        <v>0.26921381423447077</v>
      </c>
      <c r="Y920" s="109">
        <f t="shared" si="44"/>
        <v>-0.31363435755031183</v>
      </c>
    </row>
    <row r="921" spans="2:25" x14ac:dyDescent="0.25">
      <c r="B921" s="26">
        <f>IF('Training Data'!A918="M",1,0)</f>
        <v>1</v>
      </c>
      <c r="C921" s="22">
        <f>IF('Training Data'!A918="F",1,0)</f>
        <v>0</v>
      </c>
      <c r="D921" s="26">
        <f>IF('Training Data'!$B918="H",1,0)</f>
        <v>1</v>
      </c>
      <c r="E921" s="22">
        <f>IF('Training Data'!$B918="A",1,0)</f>
        <v>0</v>
      </c>
      <c r="F921" s="37">
        <v>0</v>
      </c>
      <c r="G921" s="37">
        <v>0</v>
      </c>
      <c r="H921" s="37">
        <v>0</v>
      </c>
      <c r="I921" s="37">
        <v>0</v>
      </c>
      <c r="J921" s="37">
        <v>0</v>
      </c>
      <c r="K921" s="37">
        <v>0</v>
      </c>
      <c r="L921" s="37">
        <v>0</v>
      </c>
      <c r="M921" s="37">
        <v>0</v>
      </c>
      <c r="N921" s="37">
        <v>0</v>
      </c>
      <c r="O921" s="37">
        <v>0</v>
      </c>
      <c r="P921" s="37">
        <v>0</v>
      </c>
      <c r="Q921" s="37">
        <v>0</v>
      </c>
      <c r="R921" s="37">
        <v>0</v>
      </c>
      <c r="S921" s="37">
        <v>0</v>
      </c>
      <c r="T921" s="22">
        <v>0</v>
      </c>
      <c r="U921" s="24">
        <v>1</v>
      </c>
      <c r="V921" s="76">
        <v>0</v>
      </c>
      <c r="W921" s="71">
        <f t="shared" si="42"/>
        <v>-0.99751860137824089</v>
      </c>
      <c r="X921" s="68">
        <f t="shared" si="43"/>
        <v>0.26942957358099334</v>
      </c>
      <c r="Y921" s="109">
        <f t="shared" si="44"/>
        <v>-0.3139296439250287</v>
      </c>
    </row>
    <row r="922" spans="2:25" x14ac:dyDescent="0.25">
      <c r="B922" s="26">
        <f>IF('Training Data'!A919="M",1,0)</f>
        <v>1</v>
      </c>
      <c r="C922" s="22">
        <f>IF('Training Data'!A919="F",1,0)</f>
        <v>0</v>
      </c>
      <c r="D922" s="26">
        <f>IF('Training Data'!$B919="H",1,0)</f>
        <v>1</v>
      </c>
      <c r="E922" s="22">
        <f>IF('Training Data'!$B919="A",1,0)</f>
        <v>0</v>
      </c>
      <c r="F922" s="37">
        <v>0</v>
      </c>
      <c r="G922" s="37">
        <v>0</v>
      </c>
      <c r="H922" s="37">
        <v>1</v>
      </c>
      <c r="I922" s="37">
        <v>0</v>
      </c>
      <c r="J922" s="37">
        <v>0</v>
      </c>
      <c r="K922" s="37">
        <v>0</v>
      </c>
      <c r="L922" s="37">
        <v>0</v>
      </c>
      <c r="M922" s="37">
        <v>0</v>
      </c>
      <c r="N922" s="37">
        <v>0</v>
      </c>
      <c r="O922" s="37">
        <v>0</v>
      </c>
      <c r="P922" s="37">
        <v>0</v>
      </c>
      <c r="Q922" s="37">
        <v>0</v>
      </c>
      <c r="R922" s="37">
        <v>0</v>
      </c>
      <c r="S922" s="37">
        <v>0</v>
      </c>
      <c r="T922" s="22">
        <v>0</v>
      </c>
      <c r="U922" s="24">
        <v>1</v>
      </c>
      <c r="V922" s="76">
        <v>0</v>
      </c>
      <c r="W922" s="71">
        <f t="shared" si="42"/>
        <v>-3.1127857706065623</v>
      </c>
      <c r="X922" s="68">
        <f t="shared" si="43"/>
        <v>4.2582924577014646E-2</v>
      </c>
      <c r="Y922" s="109">
        <f t="shared" si="44"/>
        <v>-4.3516166980156881E-2</v>
      </c>
    </row>
    <row r="923" spans="2:25" x14ac:dyDescent="0.25">
      <c r="B923" s="26">
        <f>IF('Training Data'!A920="M",1,0)</f>
        <v>1</v>
      </c>
      <c r="C923" s="22">
        <f>IF('Training Data'!A920="F",1,0)</f>
        <v>0</v>
      </c>
      <c r="D923" s="26">
        <f>IF('Training Data'!$B920="H",1,0)</f>
        <v>1</v>
      </c>
      <c r="E923" s="22">
        <f>IF('Training Data'!$B920="A",1,0)</f>
        <v>0</v>
      </c>
      <c r="F923" s="37">
        <v>0</v>
      </c>
      <c r="G923" s="37">
        <v>1</v>
      </c>
      <c r="H923" s="37">
        <v>0</v>
      </c>
      <c r="I923" s="37">
        <v>0</v>
      </c>
      <c r="J923" s="37">
        <v>0</v>
      </c>
      <c r="K923" s="37">
        <v>0</v>
      </c>
      <c r="L923" s="37">
        <v>0</v>
      </c>
      <c r="M923" s="37">
        <v>0</v>
      </c>
      <c r="N923" s="37">
        <v>0</v>
      </c>
      <c r="O923" s="37">
        <v>0</v>
      </c>
      <c r="P923" s="37">
        <v>0</v>
      </c>
      <c r="Q923" s="37">
        <v>0</v>
      </c>
      <c r="R923" s="37">
        <v>0</v>
      </c>
      <c r="S923" s="37">
        <v>0</v>
      </c>
      <c r="T923" s="22">
        <v>0</v>
      </c>
      <c r="U923" s="24">
        <v>1</v>
      </c>
      <c r="V923" s="76">
        <v>0</v>
      </c>
      <c r="W923" s="71">
        <f t="shared" si="42"/>
        <v>-3.3163536025792308</v>
      </c>
      <c r="X923" s="68">
        <f t="shared" si="43"/>
        <v>3.5014405775156618E-2</v>
      </c>
      <c r="Y923" s="109">
        <f t="shared" si="44"/>
        <v>-3.5642106018989733E-2</v>
      </c>
    </row>
    <row r="924" spans="2:25" x14ac:dyDescent="0.25">
      <c r="B924" s="26">
        <f>IF('Training Data'!A921="M",1,0)</f>
        <v>1</v>
      </c>
      <c r="C924" s="22">
        <f>IF('Training Data'!A921="F",1,0)</f>
        <v>0</v>
      </c>
      <c r="D924" s="26">
        <f>IF('Training Data'!$B921="H",1,0)</f>
        <v>0</v>
      </c>
      <c r="E924" s="22">
        <f>IF('Training Data'!$B921="A",1,0)</f>
        <v>1</v>
      </c>
      <c r="F924" s="37">
        <v>0</v>
      </c>
      <c r="G924" s="37">
        <v>1</v>
      </c>
      <c r="H924" s="37">
        <v>0</v>
      </c>
      <c r="I924" s="37">
        <v>0</v>
      </c>
      <c r="J924" s="37">
        <v>0</v>
      </c>
      <c r="K924" s="37">
        <v>0</v>
      </c>
      <c r="L924" s="37">
        <v>0</v>
      </c>
      <c r="M924" s="37">
        <v>0</v>
      </c>
      <c r="N924" s="37">
        <v>0</v>
      </c>
      <c r="O924" s="37">
        <v>0</v>
      </c>
      <c r="P924" s="37">
        <v>1</v>
      </c>
      <c r="Q924" s="37">
        <v>0</v>
      </c>
      <c r="R924" s="37">
        <v>0</v>
      </c>
      <c r="S924" s="37">
        <v>0</v>
      </c>
      <c r="T924" s="22">
        <v>0</v>
      </c>
      <c r="U924" s="24">
        <v>1</v>
      </c>
      <c r="V924" s="76">
        <v>0</v>
      </c>
      <c r="W924" s="71">
        <f t="shared" si="42"/>
        <v>-4.6001949051333799</v>
      </c>
      <c r="X924" s="68">
        <f t="shared" si="43"/>
        <v>9.9498816961261019E-3</v>
      </c>
      <c r="Y924" s="109">
        <f t="shared" si="44"/>
        <v>-9.9997125855131128E-3</v>
      </c>
    </row>
    <row r="925" spans="2:25" x14ac:dyDescent="0.25">
      <c r="B925" s="26">
        <f>IF('Training Data'!A922="M",1,0)</f>
        <v>1</v>
      </c>
      <c r="C925" s="22">
        <f>IF('Training Data'!A922="F",1,0)</f>
        <v>0</v>
      </c>
      <c r="D925" s="26">
        <f>IF('Training Data'!$B922="H",1,0)</f>
        <v>0</v>
      </c>
      <c r="E925" s="22">
        <f>IF('Training Data'!$B922="A",1,0)</f>
        <v>0</v>
      </c>
      <c r="F925" s="37">
        <v>0</v>
      </c>
      <c r="G925" s="37">
        <v>0</v>
      </c>
      <c r="H925" s="37">
        <v>1</v>
      </c>
      <c r="I925" s="37">
        <v>0</v>
      </c>
      <c r="J925" s="37">
        <v>0</v>
      </c>
      <c r="K925" s="37">
        <v>0</v>
      </c>
      <c r="L925" s="37">
        <v>0</v>
      </c>
      <c r="M925" s="37">
        <v>0</v>
      </c>
      <c r="N925" s="37">
        <v>0</v>
      </c>
      <c r="O925" s="37">
        <v>0</v>
      </c>
      <c r="P925" s="37">
        <v>1</v>
      </c>
      <c r="Q925" s="37">
        <v>0</v>
      </c>
      <c r="R925" s="37">
        <v>0</v>
      </c>
      <c r="S925" s="37">
        <v>1</v>
      </c>
      <c r="T925" s="22">
        <v>0</v>
      </c>
      <c r="U925" s="24">
        <v>1</v>
      </c>
      <c r="V925" s="76">
        <v>0</v>
      </c>
      <c r="W925" s="71">
        <f t="shared" si="42"/>
        <v>-5.5087277838340771</v>
      </c>
      <c r="X925" s="68">
        <f t="shared" si="43"/>
        <v>4.0349117131220384E-3</v>
      </c>
      <c r="Y925" s="109">
        <f t="shared" si="44"/>
        <v>-4.0430739326770626E-3</v>
      </c>
    </row>
    <row r="926" spans="2:25" x14ac:dyDescent="0.25">
      <c r="B926" s="26">
        <f>IF('Training Data'!A923="M",1,0)</f>
        <v>1</v>
      </c>
      <c r="C926" s="22">
        <f>IF('Training Data'!A923="F",1,0)</f>
        <v>0</v>
      </c>
      <c r="D926" s="26">
        <f>IF('Training Data'!$B923="H",1,0)</f>
        <v>0</v>
      </c>
      <c r="E926" s="22">
        <f>IF('Training Data'!$B923="A",1,0)</f>
        <v>1</v>
      </c>
      <c r="F926" s="37">
        <v>0</v>
      </c>
      <c r="G926" s="37">
        <v>0</v>
      </c>
      <c r="H926" s="37">
        <v>0</v>
      </c>
      <c r="I926" s="37">
        <v>0</v>
      </c>
      <c r="J926" s="37">
        <v>0</v>
      </c>
      <c r="K926" s="37">
        <v>0</v>
      </c>
      <c r="L926" s="37">
        <v>0</v>
      </c>
      <c r="M926" s="37">
        <v>0</v>
      </c>
      <c r="N926" s="37">
        <v>0</v>
      </c>
      <c r="O926" s="37">
        <v>0</v>
      </c>
      <c r="P926" s="37">
        <v>0</v>
      </c>
      <c r="Q926" s="37">
        <v>0</v>
      </c>
      <c r="R926" s="37">
        <v>0</v>
      </c>
      <c r="S926" s="37">
        <v>1</v>
      </c>
      <c r="T926" s="22">
        <v>0</v>
      </c>
      <c r="U926" s="24">
        <v>1</v>
      </c>
      <c r="V926" s="76">
        <v>0</v>
      </c>
      <c r="W926" s="71">
        <f t="shared" si="42"/>
        <v>-2.4090360605873617</v>
      </c>
      <c r="X926" s="68">
        <f t="shared" si="43"/>
        <v>8.2486241888492462E-2</v>
      </c>
      <c r="Y926" s="109">
        <f t="shared" si="44"/>
        <v>-8.6087703948936847E-2</v>
      </c>
    </row>
    <row r="927" spans="2:25" x14ac:dyDescent="0.25">
      <c r="B927" s="26">
        <f>IF('Training Data'!A924="M",1,0)</f>
        <v>1</v>
      </c>
      <c r="C927" s="22">
        <f>IF('Training Data'!A924="F",1,0)</f>
        <v>0</v>
      </c>
      <c r="D927" s="26">
        <f>IF('Training Data'!$B924="H",1,0)</f>
        <v>1</v>
      </c>
      <c r="E927" s="22">
        <f>IF('Training Data'!$B924="A",1,0)</f>
        <v>0</v>
      </c>
      <c r="F927" s="37">
        <v>0</v>
      </c>
      <c r="G927" s="37">
        <v>0</v>
      </c>
      <c r="H927" s="37">
        <v>0</v>
      </c>
      <c r="I927" s="37">
        <v>0</v>
      </c>
      <c r="J927" s="37">
        <v>0</v>
      </c>
      <c r="K927" s="37">
        <v>0</v>
      </c>
      <c r="L927" s="37">
        <v>0</v>
      </c>
      <c r="M927" s="37">
        <v>0</v>
      </c>
      <c r="N927" s="37">
        <v>0</v>
      </c>
      <c r="O927" s="37">
        <v>0</v>
      </c>
      <c r="P927" s="37">
        <v>0</v>
      </c>
      <c r="Q927" s="37">
        <v>0</v>
      </c>
      <c r="R927" s="37">
        <v>0</v>
      </c>
      <c r="S927" s="37">
        <v>0</v>
      </c>
      <c r="T927" s="22">
        <v>0</v>
      </c>
      <c r="U927" s="24">
        <v>1</v>
      </c>
      <c r="V927" s="76">
        <v>0</v>
      </c>
      <c r="W927" s="71">
        <f t="shared" si="42"/>
        <v>-0.99751860137824089</v>
      </c>
      <c r="X927" s="68">
        <f t="shared" si="43"/>
        <v>0.26942957358099334</v>
      </c>
      <c r="Y927" s="109">
        <f t="shared" si="44"/>
        <v>-0.3139296439250287</v>
      </c>
    </row>
    <row r="928" spans="2:25" x14ac:dyDescent="0.25">
      <c r="B928" s="26">
        <f>IF('Training Data'!A925="M",1,0)</f>
        <v>0</v>
      </c>
      <c r="C928" s="22">
        <f>IF('Training Data'!A925="F",1,0)</f>
        <v>1</v>
      </c>
      <c r="D928" s="26">
        <f>IF('Training Data'!$B925="H",1,0)</f>
        <v>0</v>
      </c>
      <c r="E928" s="22">
        <f>IF('Training Data'!$B925="A",1,0)</f>
        <v>1</v>
      </c>
      <c r="F928" s="37">
        <v>0</v>
      </c>
      <c r="G928" s="37">
        <v>0</v>
      </c>
      <c r="H928" s="37">
        <v>0</v>
      </c>
      <c r="I928" s="37">
        <v>0</v>
      </c>
      <c r="J928" s="37">
        <v>0</v>
      </c>
      <c r="K928" s="37">
        <v>0</v>
      </c>
      <c r="L928" s="37">
        <v>0</v>
      </c>
      <c r="M928" s="37">
        <v>0</v>
      </c>
      <c r="N928" s="37">
        <v>0</v>
      </c>
      <c r="O928" s="37">
        <v>0</v>
      </c>
      <c r="P928" s="37">
        <v>0</v>
      </c>
      <c r="Q928" s="37">
        <v>0</v>
      </c>
      <c r="R928" s="37">
        <v>0</v>
      </c>
      <c r="S928" s="37">
        <v>1</v>
      </c>
      <c r="T928" s="22">
        <v>0</v>
      </c>
      <c r="U928" s="24">
        <v>1</v>
      </c>
      <c r="V928" s="76">
        <v>0</v>
      </c>
      <c r="W928" s="71">
        <f t="shared" si="42"/>
        <v>-1.9898981971026646</v>
      </c>
      <c r="X928" s="68">
        <f t="shared" si="43"/>
        <v>0.12026763313686711</v>
      </c>
      <c r="Y928" s="109">
        <f t="shared" si="44"/>
        <v>-0.12813754633097732</v>
      </c>
    </row>
    <row r="929" spans="2:25" x14ac:dyDescent="0.25">
      <c r="B929" s="26">
        <f>IF('Training Data'!A926="M",1,0)</f>
        <v>0</v>
      </c>
      <c r="C929" s="22">
        <f>IF('Training Data'!A926="F",1,0)</f>
        <v>0</v>
      </c>
      <c r="D929" s="26">
        <f>IF('Training Data'!$B926="H",1,0)</f>
        <v>0</v>
      </c>
      <c r="E929" s="22">
        <f>IF('Training Data'!$B926="A",1,0)</f>
        <v>1</v>
      </c>
      <c r="F929" s="37">
        <v>1</v>
      </c>
      <c r="G929" s="37">
        <v>0</v>
      </c>
      <c r="H929" s="37">
        <v>0</v>
      </c>
      <c r="I929" s="37">
        <v>0</v>
      </c>
      <c r="J929" s="37">
        <v>1</v>
      </c>
      <c r="K929" s="37">
        <v>0</v>
      </c>
      <c r="L929" s="37">
        <v>0</v>
      </c>
      <c r="M929" s="37">
        <v>0</v>
      </c>
      <c r="N929" s="37">
        <v>0</v>
      </c>
      <c r="O929" s="37">
        <v>0</v>
      </c>
      <c r="P929" s="37">
        <v>0</v>
      </c>
      <c r="Q929" s="37">
        <v>0</v>
      </c>
      <c r="R929" s="37">
        <v>0</v>
      </c>
      <c r="S929" s="37">
        <v>0</v>
      </c>
      <c r="T929" s="22">
        <v>0</v>
      </c>
      <c r="U929" s="24">
        <v>1</v>
      </c>
      <c r="V929" s="76">
        <v>0</v>
      </c>
      <c r="W929" s="71">
        <f t="shared" si="42"/>
        <v>4.9307654186007639</v>
      </c>
      <c r="X929" s="68">
        <f t="shared" si="43"/>
        <v>0.992830794549175</v>
      </c>
      <c r="Y929" s="109">
        <f t="shared" si="44"/>
        <v>-4.9379604462956497</v>
      </c>
    </row>
    <row r="930" spans="2:25" x14ac:dyDescent="0.25">
      <c r="B930" s="26">
        <f>IF('Training Data'!A927="M",1,0)</f>
        <v>1</v>
      </c>
      <c r="C930" s="22">
        <f>IF('Training Data'!A927="F",1,0)</f>
        <v>0</v>
      </c>
      <c r="D930" s="26">
        <f>IF('Training Data'!$B927="H",1,0)</f>
        <v>0</v>
      </c>
      <c r="E930" s="22">
        <f>IF('Training Data'!$B927="A",1,0)</f>
        <v>1</v>
      </c>
      <c r="F930" s="37">
        <v>0</v>
      </c>
      <c r="G930" s="37">
        <v>0</v>
      </c>
      <c r="H930" s="37">
        <v>0</v>
      </c>
      <c r="I930" s="37">
        <v>0</v>
      </c>
      <c r="J930" s="37">
        <v>0</v>
      </c>
      <c r="K930" s="37">
        <v>0</v>
      </c>
      <c r="L930" s="37">
        <v>0</v>
      </c>
      <c r="M930" s="37">
        <v>1</v>
      </c>
      <c r="N930" s="37">
        <v>0</v>
      </c>
      <c r="O930" s="37">
        <v>0</v>
      </c>
      <c r="P930" s="37">
        <v>0</v>
      </c>
      <c r="Q930" s="37">
        <v>0</v>
      </c>
      <c r="R930" s="37">
        <v>0</v>
      </c>
      <c r="S930" s="37">
        <v>0</v>
      </c>
      <c r="T930" s="22">
        <v>0</v>
      </c>
      <c r="U930" s="24">
        <v>1</v>
      </c>
      <c r="V930" s="76">
        <v>0</v>
      </c>
      <c r="W930" s="71">
        <f t="shared" si="42"/>
        <v>1.131825677141143</v>
      </c>
      <c r="X930" s="68">
        <f t="shared" si="43"/>
        <v>0.75617566395470648</v>
      </c>
      <c r="Y930" s="109">
        <f t="shared" si="44"/>
        <v>-1.4113072472066399</v>
      </c>
    </row>
    <row r="931" spans="2:25" x14ac:dyDescent="0.25">
      <c r="B931" s="26">
        <f>IF('Training Data'!A928="M",1,0)</f>
        <v>1</v>
      </c>
      <c r="C931" s="22">
        <f>IF('Training Data'!A928="F",1,0)</f>
        <v>0</v>
      </c>
      <c r="D931" s="26">
        <f>IF('Training Data'!$B928="H",1,0)</f>
        <v>1</v>
      </c>
      <c r="E931" s="22">
        <f>IF('Training Data'!$B928="A",1,0)</f>
        <v>0</v>
      </c>
      <c r="F931" s="37">
        <v>0</v>
      </c>
      <c r="G931" s="37">
        <v>0</v>
      </c>
      <c r="H931" s="37">
        <v>1</v>
      </c>
      <c r="I931" s="37">
        <v>0</v>
      </c>
      <c r="J931" s="37">
        <v>0</v>
      </c>
      <c r="K931" s="37">
        <v>0</v>
      </c>
      <c r="L931" s="37">
        <v>0</v>
      </c>
      <c r="M931" s="37">
        <v>0</v>
      </c>
      <c r="N931" s="37">
        <v>0</v>
      </c>
      <c r="O931" s="37">
        <v>0</v>
      </c>
      <c r="P931" s="37">
        <v>1</v>
      </c>
      <c r="Q931" s="37">
        <v>0</v>
      </c>
      <c r="R931" s="37">
        <v>0</v>
      </c>
      <c r="S931" s="37">
        <v>0</v>
      </c>
      <c r="T931" s="22">
        <v>0</v>
      </c>
      <c r="U931" s="24">
        <v>1</v>
      </c>
      <c r="V931" s="76">
        <v>0</v>
      </c>
      <c r="W931" s="71">
        <f t="shared" si="42"/>
        <v>-4.5672697609579345</v>
      </c>
      <c r="X931" s="68">
        <f t="shared" si="43"/>
        <v>1.0279512191979543E-2</v>
      </c>
      <c r="Y931" s="109">
        <f t="shared" si="44"/>
        <v>-1.0332711265139755E-2</v>
      </c>
    </row>
    <row r="932" spans="2:25" x14ac:dyDescent="0.25">
      <c r="B932" s="26">
        <f>IF('Training Data'!A929="M",1,0)</f>
        <v>1</v>
      </c>
      <c r="C932" s="22">
        <f>IF('Training Data'!A929="F",1,0)</f>
        <v>0</v>
      </c>
      <c r="D932" s="26">
        <f>IF('Training Data'!$B929="H",1,0)</f>
        <v>0</v>
      </c>
      <c r="E932" s="22">
        <f>IF('Training Data'!$B929="A",1,0)</f>
        <v>1</v>
      </c>
      <c r="F932" s="37">
        <v>0</v>
      </c>
      <c r="G932" s="37">
        <v>0</v>
      </c>
      <c r="H932" s="37">
        <v>1</v>
      </c>
      <c r="I932" s="37">
        <v>0</v>
      </c>
      <c r="J932" s="37">
        <v>0</v>
      </c>
      <c r="K932" s="37">
        <v>0</v>
      </c>
      <c r="L932" s="37">
        <v>0</v>
      </c>
      <c r="M932" s="37">
        <v>0</v>
      </c>
      <c r="N932" s="37">
        <v>0</v>
      </c>
      <c r="O932" s="37">
        <v>1</v>
      </c>
      <c r="P932" s="37">
        <v>0</v>
      </c>
      <c r="Q932" s="37">
        <v>0</v>
      </c>
      <c r="R932" s="37">
        <v>0</v>
      </c>
      <c r="S932" s="37">
        <v>0</v>
      </c>
      <c r="T932" s="22">
        <v>1</v>
      </c>
      <c r="U932" s="24">
        <v>1</v>
      </c>
      <c r="V932" s="76">
        <v>0</v>
      </c>
      <c r="W932" s="71">
        <f t="shared" si="42"/>
        <v>0.38986501871828461</v>
      </c>
      <c r="X932" s="68">
        <f t="shared" si="43"/>
        <v>0.59625020487892877</v>
      </c>
      <c r="Y932" s="109">
        <f t="shared" si="44"/>
        <v>-0.90695991188547076</v>
      </c>
    </row>
    <row r="933" spans="2:25" x14ac:dyDescent="0.25">
      <c r="B933" s="26">
        <f>IF('Training Data'!A930="M",1,0)</f>
        <v>0</v>
      </c>
      <c r="C933" s="22">
        <f>IF('Training Data'!A930="F",1,0)</f>
        <v>1</v>
      </c>
      <c r="D933" s="26">
        <f>IF('Training Data'!$B930="H",1,0)</f>
        <v>0</v>
      </c>
      <c r="E933" s="22">
        <f>IF('Training Data'!$B930="A",1,0)</f>
        <v>1</v>
      </c>
      <c r="F933" s="37">
        <v>0</v>
      </c>
      <c r="G933" s="37">
        <v>0</v>
      </c>
      <c r="H933" s="37">
        <v>0</v>
      </c>
      <c r="I933" s="37">
        <v>0</v>
      </c>
      <c r="J933" s="37">
        <v>0</v>
      </c>
      <c r="K933" s="37">
        <v>0</v>
      </c>
      <c r="L933" s="37">
        <v>0</v>
      </c>
      <c r="M933" s="37">
        <v>0</v>
      </c>
      <c r="N933" s="37">
        <v>0</v>
      </c>
      <c r="O933" s="37">
        <v>0</v>
      </c>
      <c r="P933" s="37">
        <v>0</v>
      </c>
      <c r="Q933" s="37">
        <v>0</v>
      </c>
      <c r="R933" s="37">
        <v>0</v>
      </c>
      <c r="S933" s="37">
        <v>0</v>
      </c>
      <c r="T933" s="22">
        <v>0</v>
      </c>
      <c r="U933" s="24">
        <v>1</v>
      </c>
      <c r="V933" s="76">
        <v>0</v>
      </c>
      <c r="W933" s="71">
        <f t="shared" si="42"/>
        <v>-0.40773805009632147</v>
      </c>
      <c r="X933" s="68">
        <f t="shared" si="43"/>
        <v>0.39945461811977878</v>
      </c>
      <c r="Y933" s="109">
        <f t="shared" si="44"/>
        <v>-0.50991706682850335</v>
      </c>
    </row>
    <row r="934" spans="2:25" x14ac:dyDescent="0.25">
      <c r="B934" s="26">
        <f>IF('Training Data'!A931="M",1,0)</f>
        <v>1</v>
      </c>
      <c r="C934" s="22">
        <f>IF('Training Data'!A931="F",1,0)</f>
        <v>0</v>
      </c>
      <c r="D934" s="26">
        <f>IF('Training Data'!$B931="H",1,0)</f>
        <v>0</v>
      </c>
      <c r="E934" s="22">
        <f>IF('Training Data'!$B931="A",1,0)</f>
        <v>0</v>
      </c>
      <c r="F934" s="37">
        <v>0</v>
      </c>
      <c r="G934" s="37">
        <v>1</v>
      </c>
      <c r="H934" s="37">
        <v>0</v>
      </c>
      <c r="I934" s="37">
        <v>0</v>
      </c>
      <c r="J934" s="37">
        <v>0</v>
      </c>
      <c r="K934" s="37">
        <v>0</v>
      </c>
      <c r="L934" s="37">
        <v>0</v>
      </c>
      <c r="M934" s="37">
        <v>0</v>
      </c>
      <c r="N934" s="37">
        <v>0</v>
      </c>
      <c r="O934" s="37">
        <v>0</v>
      </c>
      <c r="P934" s="37">
        <v>0</v>
      </c>
      <c r="Q934" s="37">
        <v>0</v>
      </c>
      <c r="R934" s="37">
        <v>0</v>
      </c>
      <c r="S934" s="37">
        <v>0</v>
      </c>
      <c r="T934" s="22">
        <v>0</v>
      </c>
      <c r="U934" s="24">
        <v>1</v>
      </c>
      <c r="V934" s="76">
        <v>0</v>
      </c>
      <c r="W934" s="71">
        <f t="shared" si="42"/>
        <v>-2.6756514784490308</v>
      </c>
      <c r="X934" s="68">
        <f t="shared" si="43"/>
        <v>6.4425486931304191E-2</v>
      </c>
      <c r="Y934" s="109">
        <f t="shared" si="44"/>
        <v>-6.6594485912192941E-2</v>
      </c>
    </row>
    <row r="935" spans="2:25" x14ac:dyDescent="0.25">
      <c r="B935" s="26">
        <f>IF('Training Data'!A932="M",1,0)</f>
        <v>0</v>
      </c>
      <c r="C935" s="22">
        <f>IF('Training Data'!A932="F",1,0)</f>
        <v>1</v>
      </c>
      <c r="D935" s="26">
        <f>IF('Training Data'!$B932="H",1,0)</f>
        <v>0</v>
      </c>
      <c r="E935" s="22">
        <f>IF('Training Data'!$B932="A",1,0)</f>
        <v>1</v>
      </c>
      <c r="F935" s="37">
        <v>0</v>
      </c>
      <c r="G935" s="37">
        <v>0</v>
      </c>
      <c r="H935" s="37">
        <v>0</v>
      </c>
      <c r="I935" s="37">
        <v>0</v>
      </c>
      <c r="J935" s="37">
        <v>0</v>
      </c>
      <c r="K935" s="37">
        <v>0</v>
      </c>
      <c r="L935" s="37">
        <v>0</v>
      </c>
      <c r="M935" s="37">
        <v>0</v>
      </c>
      <c r="N935" s="37">
        <v>0</v>
      </c>
      <c r="O935" s="37">
        <v>0</v>
      </c>
      <c r="P935" s="37">
        <v>0</v>
      </c>
      <c r="Q935" s="37">
        <v>0</v>
      </c>
      <c r="R935" s="37">
        <v>0</v>
      </c>
      <c r="S935" s="37">
        <v>0</v>
      </c>
      <c r="T935" s="22">
        <v>0</v>
      </c>
      <c r="U935" s="24">
        <v>1</v>
      </c>
      <c r="V935" s="76">
        <v>0</v>
      </c>
      <c r="W935" s="71">
        <f t="shared" si="42"/>
        <v>-0.40773805009632147</v>
      </c>
      <c r="X935" s="68">
        <f t="shared" si="43"/>
        <v>0.39945461811977878</v>
      </c>
      <c r="Y935" s="109">
        <f t="shared" si="44"/>
        <v>-0.50991706682850335</v>
      </c>
    </row>
    <row r="936" spans="2:25" x14ac:dyDescent="0.25">
      <c r="B936" s="26">
        <f>IF('Training Data'!A933="M",1,0)</f>
        <v>0</v>
      </c>
      <c r="C936" s="22">
        <f>IF('Training Data'!A933="F",1,0)</f>
        <v>0</v>
      </c>
      <c r="D936" s="26">
        <f>IF('Training Data'!$B933="H",1,0)</f>
        <v>1</v>
      </c>
      <c r="E936" s="22">
        <f>IF('Training Data'!$B933="A",1,0)</f>
        <v>0</v>
      </c>
      <c r="F936" s="37">
        <v>0</v>
      </c>
      <c r="G936" s="37">
        <v>1</v>
      </c>
      <c r="H936" s="37">
        <v>0</v>
      </c>
      <c r="I936" s="37">
        <v>0</v>
      </c>
      <c r="J936" s="37">
        <v>0</v>
      </c>
      <c r="K936" s="37">
        <v>0</v>
      </c>
      <c r="L936" s="37">
        <v>0</v>
      </c>
      <c r="M936" s="37">
        <v>0</v>
      </c>
      <c r="N936" s="37">
        <v>0</v>
      </c>
      <c r="O936" s="37">
        <v>0</v>
      </c>
      <c r="P936" s="37">
        <v>0</v>
      </c>
      <c r="Q936" s="37">
        <v>0</v>
      </c>
      <c r="R936" s="37">
        <v>0</v>
      </c>
      <c r="S936" s="37">
        <v>1</v>
      </c>
      <c r="T936" s="22">
        <v>0</v>
      </c>
      <c r="U936" s="24">
        <v>1</v>
      </c>
      <c r="V936" s="76">
        <v>0</v>
      </c>
      <c r="W936" s="71">
        <f t="shared" si="42"/>
        <v>-4.0039416667293786</v>
      </c>
      <c r="X936" s="68">
        <f t="shared" si="43"/>
        <v>1.7916721574237519E-2</v>
      </c>
      <c r="Y936" s="109">
        <f t="shared" si="44"/>
        <v>-1.8079169309186197E-2</v>
      </c>
    </row>
    <row r="937" spans="2:25" x14ac:dyDescent="0.25">
      <c r="B937" s="26">
        <f>IF('Training Data'!A934="M",1,0)</f>
        <v>0</v>
      </c>
      <c r="C937" s="22">
        <f>IF('Training Data'!A934="F",1,0)</f>
        <v>1</v>
      </c>
      <c r="D937" s="26">
        <f>IF('Training Data'!$B934="H",1,0)</f>
        <v>0</v>
      </c>
      <c r="E937" s="22">
        <f>IF('Training Data'!$B934="A",1,0)</f>
        <v>0</v>
      </c>
      <c r="F937" s="37">
        <v>0</v>
      </c>
      <c r="G937" s="37">
        <v>0</v>
      </c>
      <c r="H937" s="37">
        <v>0</v>
      </c>
      <c r="I937" s="37">
        <v>0</v>
      </c>
      <c r="J937" s="37">
        <v>1</v>
      </c>
      <c r="K937" s="37">
        <v>0</v>
      </c>
      <c r="L937" s="37">
        <v>0</v>
      </c>
      <c r="M937" s="37">
        <v>0</v>
      </c>
      <c r="N937" s="37">
        <v>0</v>
      </c>
      <c r="O937" s="37">
        <v>0</v>
      </c>
      <c r="P937" s="37">
        <v>0</v>
      </c>
      <c r="Q937" s="37">
        <v>0</v>
      </c>
      <c r="R937" s="37">
        <v>0</v>
      </c>
      <c r="S937" s="37">
        <v>0</v>
      </c>
      <c r="T937" s="22">
        <v>0</v>
      </c>
      <c r="U937" s="24">
        <v>1</v>
      </c>
      <c r="V937" s="76">
        <v>0</v>
      </c>
      <c r="W937" s="71">
        <f t="shared" si="42"/>
        <v>2.5850419944341394</v>
      </c>
      <c r="X937" s="68">
        <f t="shared" si="43"/>
        <v>0.92989268154101434</v>
      </c>
      <c r="Y937" s="109">
        <f t="shared" si="44"/>
        <v>-2.6577280901200848</v>
      </c>
    </row>
    <row r="938" spans="2:25" x14ac:dyDescent="0.25">
      <c r="B938" s="26">
        <f>IF('Training Data'!A935="M",1,0)</f>
        <v>0</v>
      </c>
      <c r="C938" s="22">
        <f>IF('Training Data'!A935="F",1,0)</f>
        <v>1</v>
      </c>
      <c r="D938" s="26">
        <f>IF('Training Data'!$B935="H",1,0)</f>
        <v>1</v>
      </c>
      <c r="E938" s="22">
        <f>IF('Training Data'!$B935="A",1,0)</f>
        <v>0</v>
      </c>
      <c r="F938" s="37">
        <v>0</v>
      </c>
      <c r="G938" s="37">
        <v>0</v>
      </c>
      <c r="H938" s="37">
        <v>1</v>
      </c>
      <c r="I938" s="37">
        <v>0</v>
      </c>
      <c r="J938" s="37">
        <v>0</v>
      </c>
      <c r="K938" s="37">
        <v>0</v>
      </c>
      <c r="L938" s="37">
        <v>0</v>
      </c>
      <c r="M938" s="37">
        <v>1</v>
      </c>
      <c r="N938" s="37">
        <v>0</v>
      </c>
      <c r="O938" s="37">
        <v>0</v>
      </c>
      <c r="P938" s="37">
        <v>0</v>
      </c>
      <c r="Q938" s="37">
        <v>0</v>
      </c>
      <c r="R938" s="37">
        <v>0</v>
      </c>
      <c r="S938" s="37">
        <v>1</v>
      </c>
      <c r="T938" s="22">
        <v>0</v>
      </c>
      <c r="U938" s="24">
        <v>1</v>
      </c>
      <c r="V938" s="76">
        <v>0</v>
      </c>
      <c r="W938" s="71">
        <f t="shared" si="42"/>
        <v>-2.3171064634060463</v>
      </c>
      <c r="X938" s="68">
        <f t="shared" si="43"/>
        <v>8.9716085735487713E-2</v>
      </c>
      <c r="Y938" s="109">
        <f t="shared" si="44"/>
        <v>-9.3998734433887871E-2</v>
      </c>
    </row>
    <row r="939" spans="2:25" x14ac:dyDescent="0.25">
      <c r="B939" s="26">
        <f>IF('Training Data'!A936="M",1,0)</f>
        <v>0</v>
      </c>
      <c r="C939" s="22">
        <f>IF('Training Data'!A936="F",1,0)</f>
        <v>1</v>
      </c>
      <c r="D939" s="26">
        <f>IF('Training Data'!$B936="H",1,0)</f>
        <v>0</v>
      </c>
      <c r="E939" s="22">
        <f>IF('Training Data'!$B936="A",1,0)</f>
        <v>1</v>
      </c>
      <c r="F939" s="37">
        <v>0</v>
      </c>
      <c r="G939" s="37">
        <v>0</v>
      </c>
      <c r="H939" s="37">
        <v>0</v>
      </c>
      <c r="I939" s="37">
        <v>0</v>
      </c>
      <c r="J939" s="37">
        <v>0</v>
      </c>
      <c r="K939" s="37">
        <v>0</v>
      </c>
      <c r="L939" s="37">
        <v>0</v>
      </c>
      <c r="M939" s="37">
        <v>0</v>
      </c>
      <c r="N939" s="37">
        <v>0</v>
      </c>
      <c r="O939" s="37">
        <v>0</v>
      </c>
      <c r="P939" s="37">
        <v>0</v>
      </c>
      <c r="Q939" s="37">
        <v>0</v>
      </c>
      <c r="R939" s="37">
        <v>0</v>
      </c>
      <c r="S939" s="37">
        <v>0</v>
      </c>
      <c r="T939" s="22">
        <v>0</v>
      </c>
      <c r="U939" s="24">
        <v>1</v>
      </c>
      <c r="V939" s="76">
        <v>0</v>
      </c>
      <c r="W939" s="71">
        <f t="shared" si="42"/>
        <v>-0.40773805009632147</v>
      </c>
      <c r="X939" s="68">
        <f t="shared" si="43"/>
        <v>0.39945461811977878</v>
      </c>
      <c r="Y939" s="109">
        <f t="shared" si="44"/>
        <v>-0.50991706682850335</v>
      </c>
    </row>
    <row r="940" spans="2:25" x14ac:dyDescent="0.25">
      <c r="B940" s="26">
        <f>IF('Training Data'!A937="M",1,0)</f>
        <v>0</v>
      </c>
      <c r="C940" s="22">
        <f>IF('Training Data'!A937="F",1,0)</f>
        <v>1</v>
      </c>
      <c r="D940" s="26">
        <f>IF('Training Data'!$B937="H",1,0)</f>
        <v>0</v>
      </c>
      <c r="E940" s="22">
        <f>IF('Training Data'!$B937="A",1,0)</f>
        <v>0</v>
      </c>
      <c r="F940" s="37">
        <v>0</v>
      </c>
      <c r="G940" s="37">
        <v>1</v>
      </c>
      <c r="H940" s="37">
        <v>0</v>
      </c>
      <c r="I940" s="37">
        <v>0</v>
      </c>
      <c r="J940" s="37">
        <v>0</v>
      </c>
      <c r="K940" s="37">
        <v>0</v>
      </c>
      <c r="L940" s="37">
        <v>0</v>
      </c>
      <c r="M940" s="37">
        <v>0</v>
      </c>
      <c r="N940" s="37">
        <v>0</v>
      </c>
      <c r="O940" s="37">
        <v>0</v>
      </c>
      <c r="P940" s="37">
        <v>0</v>
      </c>
      <c r="Q940" s="37">
        <v>0</v>
      </c>
      <c r="R940" s="37">
        <v>0</v>
      </c>
      <c r="S940" s="37">
        <v>0</v>
      </c>
      <c r="T940" s="22">
        <v>0</v>
      </c>
      <c r="U940" s="24">
        <v>1</v>
      </c>
      <c r="V940" s="76">
        <v>0</v>
      </c>
      <c r="W940" s="71">
        <f t="shared" si="42"/>
        <v>-2.2565136149643337</v>
      </c>
      <c r="X940" s="68">
        <f t="shared" si="43"/>
        <v>9.4789092836461683E-2</v>
      </c>
      <c r="Y940" s="109">
        <f t="shared" si="44"/>
        <v>-9.9587315843803995E-2</v>
      </c>
    </row>
    <row r="941" spans="2:25" x14ac:dyDescent="0.25">
      <c r="B941" s="26">
        <f>IF('Training Data'!A938="M",1,0)</f>
        <v>1</v>
      </c>
      <c r="C941" s="22">
        <f>IF('Training Data'!A938="F",1,0)</f>
        <v>0</v>
      </c>
      <c r="D941" s="26">
        <f>IF('Training Data'!$B938="H",1,0)</f>
        <v>0</v>
      </c>
      <c r="E941" s="22">
        <f>IF('Training Data'!$B938="A",1,0)</f>
        <v>1</v>
      </c>
      <c r="F941" s="37">
        <v>0</v>
      </c>
      <c r="G941" s="37">
        <v>0</v>
      </c>
      <c r="H941" s="37">
        <v>0</v>
      </c>
      <c r="I941" s="37">
        <v>0</v>
      </c>
      <c r="J941" s="37">
        <v>0</v>
      </c>
      <c r="K941" s="37">
        <v>0</v>
      </c>
      <c r="L941" s="37">
        <v>0</v>
      </c>
      <c r="M941" s="37">
        <v>0</v>
      </c>
      <c r="N941" s="37">
        <v>0</v>
      </c>
      <c r="O941" s="37">
        <v>0</v>
      </c>
      <c r="P941" s="37">
        <v>1</v>
      </c>
      <c r="Q941" s="37">
        <v>0</v>
      </c>
      <c r="R941" s="37">
        <v>0</v>
      </c>
      <c r="S941" s="37">
        <v>0</v>
      </c>
      <c r="T941" s="22">
        <v>0</v>
      </c>
      <c r="U941" s="24">
        <v>1</v>
      </c>
      <c r="V941" s="76">
        <v>0</v>
      </c>
      <c r="W941" s="71">
        <f t="shared" si="42"/>
        <v>-2.28135990393239</v>
      </c>
      <c r="X941" s="68">
        <f t="shared" si="43"/>
        <v>9.267853648911005E-2</v>
      </c>
      <c r="Y941" s="109">
        <f t="shared" si="44"/>
        <v>-9.7258466621148176E-2</v>
      </c>
    </row>
    <row r="942" spans="2:25" x14ac:dyDescent="0.25">
      <c r="B942" s="26">
        <f>IF('Training Data'!A939="M",1,0)</f>
        <v>1</v>
      </c>
      <c r="C942" s="22">
        <f>IF('Training Data'!A939="F",1,0)</f>
        <v>0</v>
      </c>
      <c r="D942" s="26">
        <f>IF('Training Data'!$B939="H",1,0)</f>
        <v>0</v>
      </c>
      <c r="E942" s="22">
        <f>IF('Training Data'!$B939="A",1,0)</f>
        <v>0</v>
      </c>
      <c r="F942" s="37">
        <v>0</v>
      </c>
      <c r="G942" s="37">
        <v>0</v>
      </c>
      <c r="H942" s="37">
        <v>1</v>
      </c>
      <c r="I942" s="37">
        <v>0</v>
      </c>
      <c r="J942" s="37">
        <v>0</v>
      </c>
      <c r="K942" s="37">
        <v>0</v>
      </c>
      <c r="L942" s="37">
        <v>0</v>
      </c>
      <c r="M942" s="37">
        <v>1</v>
      </c>
      <c r="N942" s="37">
        <v>0</v>
      </c>
      <c r="O942" s="37">
        <v>0</v>
      </c>
      <c r="P942" s="37">
        <v>0</v>
      </c>
      <c r="Q942" s="37">
        <v>0</v>
      </c>
      <c r="R942" s="37">
        <v>0</v>
      </c>
      <c r="S942" s="37">
        <v>0</v>
      </c>
      <c r="T942" s="22">
        <v>0</v>
      </c>
      <c r="U942" s="24">
        <v>1</v>
      </c>
      <c r="V942" s="76">
        <v>0</v>
      </c>
      <c r="W942" s="71">
        <f t="shared" si="42"/>
        <v>-0.51338205575420059</v>
      </c>
      <c r="X942" s="68">
        <f t="shared" si="43"/>
        <v>0.37440102798287372</v>
      </c>
      <c r="Y942" s="109">
        <f t="shared" si="44"/>
        <v>-0.4690457329475165</v>
      </c>
    </row>
    <row r="943" spans="2:25" x14ac:dyDescent="0.25">
      <c r="B943" s="26">
        <f>IF('Training Data'!A940="M",1,0)</f>
        <v>1</v>
      </c>
      <c r="C943" s="22">
        <f>IF('Training Data'!A940="F",1,0)</f>
        <v>0</v>
      </c>
      <c r="D943" s="26">
        <f>IF('Training Data'!$B940="H",1,0)</f>
        <v>0</v>
      </c>
      <c r="E943" s="22">
        <f>IF('Training Data'!$B940="A",1,0)</f>
        <v>1</v>
      </c>
      <c r="F943" s="37">
        <v>0</v>
      </c>
      <c r="G943" s="37">
        <v>0</v>
      </c>
      <c r="H943" s="37">
        <v>1</v>
      </c>
      <c r="I943" s="37">
        <v>0</v>
      </c>
      <c r="J943" s="37">
        <v>0</v>
      </c>
      <c r="K943" s="37">
        <v>0</v>
      </c>
      <c r="L943" s="37">
        <v>0</v>
      </c>
      <c r="M943" s="37">
        <v>0</v>
      </c>
      <c r="N943" s="37">
        <v>0</v>
      </c>
      <c r="O943" s="37">
        <v>0</v>
      </c>
      <c r="P943" s="37">
        <v>1</v>
      </c>
      <c r="Q943" s="37">
        <v>0</v>
      </c>
      <c r="R943" s="37">
        <v>0</v>
      </c>
      <c r="S943" s="37">
        <v>0</v>
      </c>
      <c r="T943" s="22">
        <v>0</v>
      </c>
      <c r="U943" s="24">
        <v>1</v>
      </c>
      <c r="V943" s="76">
        <v>0</v>
      </c>
      <c r="W943" s="71">
        <f t="shared" si="42"/>
        <v>-4.3966270731607118</v>
      </c>
      <c r="X943" s="68">
        <f t="shared" si="43"/>
        <v>1.2168913725828253E-2</v>
      </c>
      <c r="Y943" s="109">
        <f t="shared" si="44"/>
        <v>-1.2243561160046511E-2</v>
      </c>
    </row>
    <row r="944" spans="2:25" x14ac:dyDescent="0.25">
      <c r="B944" s="26">
        <f>IF('Training Data'!A941="M",1,0)</f>
        <v>1</v>
      </c>
      <c r="C944" s="22">
        <f>IF('Training Data'!A941="F",1,0)</f>
        <v>0</v>
      </c>
      <c r="D944" s="26">
        <f>IF('Training Data'!$B941="H",1,0)</f>
        <v>0</v>
      </c>
      <c r="E944" s="22">
        <f>IF('Training Data'!$B941="A",1,0)</f>
        <v>1</v>
      </c>
      <c r="F944" s="37">
        <v>0</v>
      </c>
      <c r="G944" s="37">
        <v>0</v>
      </c>
      <c r="H944" s="37">
        <v>0</v>
      </c>
      <c r="I944" s="37">
        <v>0</v>
      </c>
      <c r="J944" s="37">
        <v>0</v>
      </c>
      <c r="K944" s="37">
        <v>0</v>
      </c>
      <c r="L944" s="37">
        <v>0</v>
      </c>
      <c r="M944" s="37">
        <v>0</v>
      </c>
      <c r="N944" s="37">
        <v>0</v>
      </c>
      <c r="O944" s="37">
        <v>0</v>
      </c>
      <c r="P944" s="37">
        <v>0</v>
      </c>
      <c r="Q944" s="37">
        <v>0</v>
      </c>
      <c r="R944" s="37">
        <v>0</v>
      </c>
      <c r="S944" s="37">
        <v>0</v>
      </c>
      <c r="T944" s="22">
        <v>0</v>
      </c>
      <c r="U944" s="24">
        <v>1</v>
      </c>
      <c r="V944" s="76">
        <v>0</v>
      </c>
      <c r="W944" s="71">
        <f t="shared" si="42"/>
        <v>-0.82687591358101864</v>
      </c>
      <c r="X944" s="68">
        <f t="shared" si="43"/>
        <v>0.30430604674667266</v>
      </c>
      <c r="Y944" s="109">
        <f t="shared" si="44"/>
        <v>-0.36284543769110805</v>
      </c>
    </row>
    <row r="945" spans="2:25" x14ac:dyDescent="0.25">
      <c r="B945" s="26">
        <f>IF('Training Data'!A942="M",1,0)</f>
        <v>1</v>
      </c>
      <c r="C945" s="22">
        <f>IF('Training Data'!A942="F",1,0)</f>
        <v>0</v>
      </c>
      <c r="D945" s="26">
        <f>IF('Training Data'!$B942="H",1,0)</f>
        <v>1</v>
      </c>
      <c r="E945" s="22">
        <f>IF('Training Data'!$B942="A",1,0)</f>
        <v>0</v>
      </c>
      <c r="F945" s="37">
        <v>0</v>
      </c>
      <c r="G945" s="37">
        <v>1</v>
      </c>
      <c r="H945" s="37">
        <v>0</v>
      </c>
      <c r="I945" s="37">
        <v>0</v>
      </c>
      <c r="J945" s="37">
        <v>0</v>
      </c>
      <c r="K945" s="37">
        <v>0</v>
      </c>
      <c r="L945" s="37">
        <v>0</v>
      </c>
      <c r="M945" s="37">
        <v>0</v>
      </c>
      <c r="N945" s="37">
        <v>0</v>
      </c>
      <c r="O945" s="37">
        <v>0</v>
      </c>
      <c r="P945" s="37">
        <v>0</v>
      </c>
      <c r="Q945" s="37">
        <v>0</v>
      </c>
      <c r="R945" s="37">
        <v>0</v>
      </c>
      <c r="S945" s="37">
        <v>0</v>
      </c>
      <c r="T945" s="22">
        <v>0</v>
      </c>
      <c r="U945" s="24">
        <v>1</v>
      </c>
      <c r="V945" s="76">
        <v>0</v>
      </c>
      <c r="W945" s="71">
        <f t="shared" si="42"/>
        <v>-3.3163536025792308</v>
      </c>
      <c r="X945" s="68">
        <f t="shared" si="43"/>
        <v>3.5014405775156618E-2</v>
      </c>
      <c r="Y945" s="109">
        <f t="shared" si="44"/>
        <v>-3.5642106018989733E-2</v>
      </c>
    </row>
    <row r="946" spans="2:25" x14ac:dyDescent="0.25">
      <c r="B946" s="26">
        <f>IF('Training Data'!A943="M",1,0)</f>
        <v>1</v>
      </c>
      <c r="C946" s="22">
        <f>IF('Training Data'!A943="F",1,0)</f>
        <v>0</v>
      </c>
      <c r="D946" s="26">
        <f>IF('Training Data'!$B943="H",1,0)</f>
        <v>0</v>
      </c>
      <c r="E946" s="22">
        <f>IF('Training Data'!$B943="A",1,0)</f>
        <v>1</v>
      </c>
      <c r="F946" s="37">
        <v>0</v>
      </c>
      <c r="G946" s="37">
        <v>0</v>
      </c>
      <c r="H946" s="37">
        <v>0</v>
      </c>
      <c r="I946" s="37">
        <v>0</v>
      </c>
      <c r="J946" s="37">
        <v>0</v>
      </c>
      <c r="K946" s="37">
        <v>0</v>
      </c>
      <c r="L946" s="37">
        <v>0</v>
      </c>
      <c r="M946" s="37">
        <v>0</v>
      </c>
      <c r="N946" s="37">
        <v>0</v>
      </c>
      <c r="O946" s="37">
        <v>0</v>
      </c>
      <c r="P946" s="37">
        <v>0</v>
      </c>
      <c r="Q946" s="37">
        <v>0</v>
      </c>
      <c r="R946" s="37">
        <v>0</v>
      </c>
      <c r="S946" s="37">
        <v>0</v>
      </c>
      <c r="T946" s="22">
        <v>0</v>
      </c>
      <c r="U946" s="24">
        <v>1</v>
      </c>
      <c r="V946" s="76">
        <v>0</v>
      </c>
      <c r="W946" s="71">
        <f t="shared" si="42"/>
        <v>-0.82687591358101864</v>
      </c>
      <c r="X946" s="68">
        <f t="shared" si="43"/>
        <v>0.30430604674667266</v>
      </c>
      <c r="Y946" s="109">
        <f t="shared" si="44"/>
        <v>-0.36284543769110805</v>
      </c>
    </row>
    <row r="947" spans="2:25" x14ac:dyDescent="0.25">
      <c r="B947" s="26">
        <f>IF('Training Data'!A944="M",1,0)</f>
        <v>1</v>
      </c>
      <c r="C947" s="22">
        <f>IF('Training Data'!A944="F",1,0)</f>
        <v>0</v>
      </c>
      <c r="D947" s="26">
        <f>IF('Training Data'!$B944="H",1,0)</f>
        <v>0</v>
      </c>
      <c r="E947" s="22">
        <f>IF('Training Data'!$B944="A",1,0)</f>
        <v>1</v>
      </c>
      <c r="F947" s="37">
        <v>0</v>
      </c>
      <c r="G947" s="37">
        <v>0</v>
      </c>
      <c r="H947" s="37">
        <v>0</v>
      </c>
      <c r="I947" s="37">
        <v>0</v>
      </c>
      <c r="J947" s="37">
        <v>0</v>
      </c>
      <c r="K947" s="37">
        <v>0</v>
      </c>
      <c r="L947" s="37">
        <v>0</v>
      </c>
      <c r="M947" s="37">
        <v>0</v>
      </c>
      <c r="N947" s="37">
        <v>0</v>
      </c>
      <c r="O947" s="37">
        <v>0</v>
      </c>
      <c r="P947" s="37">
        <v>0</v>
      </c>
      <c r="Q947" s="37">
        <v>0</v>
      </c>
      <c r="R947" s="37">
        <v>0</v>
      </c>
      <c r="S947" s="37">
        <v>1</v>
      </c>
      <c r="T947" s="22">
        <v>0</v>
      </c>
      <c r="U947" s="24">
        <v>1</v>
      </c>
      <c r="V947" s="76">
        <v>0</v>
      </c>
      <c r="W947" s="71">
        <f t="shared" si="42"/>
        <v>-2.4090360605873617</v>
      </c>
      <c r="X947" s="68">
        <f t="shared" si="43"/>
        <v>8.2486241888492462E-2</v>
      </c>
      <c r="Y947" s="109">
        <f t="shared" si="44"/>
        <v>-8.6087703948936847E-2</v>
      </c>
    </row>
    <row r="948" spans="2:25" x14ac:dyDescent="0.25">
      <c r="B948" s="26">
        <f>IF('Training Data'!A945="M",1,0)</f>
        <v>0</v>
      </c>
      <c r="C948" s="22">
        <f>IF('Training Data'!A945="F",1,0)</f>
        <v>1</v>
      </c>
      <c r="D948" s="26">
        <f>IF('Training Data'!$B945="H",1,0)</f>
        <v>0</v>
      </c>
      <c r="E948" s="22">
        <f>IF('Training Data'!$B945="A",1,0)</f>
        <v>1</v>
      </c>
      <c r="F948" s="37">
        <v>0</v>
      </c>
      <c r="G948" s="37">
        <v>0</v>
      </c>
      <c r="H948" s="37">
        <v>0</v>
      </c>
      <c r="I948" s="37">
        <v>0</v>
      </c>
      <c r="J948" s="37">
        <v>0</v>
      </c>
      <c r="K948" s="37">
        <v>0</v>
      </c>
      <c r="L948" s="37">
        <v>0</v>
      </c>
      <c r="M948" s="37">
        <v>0</v>
      </c>
      <c r="N948" s="37">
        <v>0</v>
      </c>
      <c r="O948" s="37">
        <v>0</v>
      </c>
      <c r="P948" s="37">
        <v>0</v>
      </c>
      <c r="Q948" s="37">
        <v>0</v>
      </c>
      <c r="R948" s="37">
        <v>0</v>
      </c>
      <c r="S948" s="37">
        <v>0</v>
      </c>
      <c r="T948" s="22">
        <v>0</v>
      </c>
      <c r="U948" s="24">
        <v>1</v>
      </c>
      <c r="V948" s="76">
        <v>0</v>
      </c>
      <c r="W948" s="71">
        <f t="shared" si="42"/>
        <v>-0.40773805009632147</v>
      </c>
      <c r="X948" s="68">
        <f t="shared" si="43"/>
        <v>0.39945461811977878</v>
      </c>
      <c r="Y948" s="109">
        <f t="shared" si="44"/>
        <v>-0.50991706682850335</v>
      </c>
    </row>
    <row r="949" spans="2:25" x14ac:dyDescent="0.25">
      <c r="B949" s="26">
        <f>IF('Training Data'!A946="M",1,0)</f>
        <v>0</v>
      </c>
      <c r="C949" s="22">
        <f>IF('Training Data'!A946="F",1,0)</f>
        <v>1</v>
      </c>
      <c r="D949" s="26">
        <f>IF('Training Data'!$B946="H",1,0)</f>
        <v>0</v>
      </c>
      <c r="E949" s="22">
        <f>IF('Training Data'!$B946="A",1,0)</f>
        <v>1</v>
      </c>
      <c r="F949" s="37">
        <v>0</v>
      </c>
      <c r="G949" s="37">
        <v>1</v>
      </c>
      <c r="H949" s="37">
        <v>0</v>
      </c>
      <c r="I949" s="37">
        <v>0</v>
      </c>
      <c r="J949" s="37">
        <v>0</v>
      </c>
      <c r="K949" s="37">
        <v>0</v>
      </c>
      <c r="L949" s="37">
        <v>0</v>
      </c>
      <c r="M949" s="37">
        <v>0</v>
      </c>
      <c r="N949" s="37">
        <v>0</v>
      </c>
      <c r="O949" s="37">
        <v>0</v>
      </c>
      <c r="P949" s="37">
        <v>1</v>
      </c>
      <c r="Q949" s="37">
        <v>0</v>
      </c>
      <c r="R949" s="37">
        <v>0</v>
      </c>
      <c r="S949" s="37">
        <v>0</v>
      </c>
      <c r="T949" s="22">
        <v>0</v>
      </c>
      <c r="U949" s="24">
        <v>1</v>
      </c>
      <c r="V949" s="76">
        <v>0</v>
      </c>
      <c r="W949" s="71">
        <f t="shared" si="42"/>
        <v>-4.1810570416486836</v>
      </c>
      <c r="X949" s="68">
        <f t="shared" si="43"/>
        <v>1.5052310351746158E-2</v>
      </c>
      <c r="Y949" s="109">
        <f t="shared" si="44"/>
        <v>-1.5166746176359949E-2</v>
      </c>
    </row>
    <row r="950" spans="2:25" x14ac:dyDescent="0.25">
      <c r="B950" s="26">
        <f>IF('Training Data'!A947="M",1,0)</f>
        <v>0</v>
      </c>
      <c r="C950" s="22">
        <f>IF('Training Data'!A947="F",1,0)</f>
        <v>1</v>
      </c>
      <c r="D950" s="26">
        <f>IF('Training Data'!$B947="H",1,0)</f>
        <v>0</v>
      </c>
      <c r="E950" s="22">
        <f>IF('Training Data'!$B947="A",1,0)</f>
        <v>1</v>
      </c>
      <c r="F950" s="37">
        <v>0</v>
      </c>
      <c r="G950" s="37">
        <v>0</v>
      </c>
      <c r="H950" s="37">
        <v>1</v>
      </c>
      <c r="I950" s="37">
        <v>0</v>
      </c>
      <c r="J950" s="37">
        <v>0</v>
      </c>
      <c r="K950" s="37">
        <v>0</v>
      </c>
      <c r="L950" s="37">
        <v>0</v>
      </c>
      <c r="M950" s="37">
        <v>0</v>
      </c>
      <c r="N950" s="37">
        <v>0</v>
      </c>
      <c r="O950" s="37">
        <v>0</v>
      </c>
      <c r="P950" s="37">
        <v>0</v>
      </c>
      <c r="Q950" s="37">
        <v>0</v>
      </c>
      <c r="R950" s="37">
        <v>1</v>
      </c>
      <c r="S950" s="37">
        <v>0</v>
      </c>
      <c r="T950" s="22">
        <v>0</v>
      </c>
      <c r="U950" s="24">
        <v>1</v>
      </c>
      <c r="V950" s="76">
        <v>0</v>
      </c>
      <c r="W950" s="71">
        <f t="shared" si="42"/>
        <v>-1.218774741636437</v>
      </c>
      <c r="X950" s="68">
        <f t="shared" si="43"/>
        <v>0.22815214516052398</v>
      </c>
      <c r="Y950" s="109">
        <f t="shared" si="44"/>
        <v>-0.25896782760349957</v>
      </c>
    </row>
    <row r="951" spans="2:25" x14ac:dyDescent="0.25">
      <c r="B951" s="26">
        <f>IF('Training Data'!A948="M",1,0)</f>
        <v>1</v>
      </c>
      <c r="C951" s="22">
        <f>IF('Training Data'!A948="F",1,0)</f>
        <v>0</v>
      </c>
      <c r="D951" s="26">
        <f>IF('Training Data'!$B948="H",1,0)</f>
        <v>1</v>
      </c>
      <c r="E951" s="22">
        <f>IF('Training Data'!$B948="A",1,0)</f>
        <v>0</v>
      </c>
      <c r="F951" s="37">
        <v>0</v>
      </c>
      <c r="G951" s="37">
        <v>0</v>
      </c>
      <c r="H951" s="37">
        <v>0</v>
      </c>
      <c r="I951" s="37">
        <v>0</v>
      </c>
      <c r="J951" s="37">
        <v>0</v>
      </c>
      <c r="K951" s="37">
        <v>1</v>
      </c>
      <c r="L951" s="37">
        <v>0</v>
      </c>
      <c r="M951" s="37">
        <v>0</v>
      </c>
      <c r="N951" s="37">
        <v>0</v>
      </c>
      <c r="O951" s="37">
        <v>0</v>
      </c>
      <c r="P951" s="37">
        <v>0</v>
      </c>
      <c r="Q951" s="37">
        <v>0</v>
      </c>
      <c r="R951" s="37">
        <v>0</v>
      </c>
      <c r="S951" s="37">
        <v>1</v>
      </c>
      <c r="T951" s="22">
        <v>0</v>
      </c>
      <c r="U951" s="24">
        <v>1</v>
      </c>
      <c r="V951" s="76">
        <v>0</v>
      </c>
      <c r="W951" s="71">
        <f t="shared" si="42"/>
        <v>0.47982952046429728</v>
      </c>
      <c r="X951" s="68">
        <f t="shared" si="43"/>
        <v>0.61770761770141103</v>
      </c>
      <c r="Y951" s="109">
        <f t="shared" si="44"/>
        <v>-0.96156956445635144</v>
      </c>
    </row>
    <row r="952" spans="2:25" x14ac:dyDescent="0.25">
      <c r="B952" s="26">
        <f>IF('Training Data'!A949="M",1,0)</f>
        <v>0</v>
      </c>
      <c r="C952" s="22">
        <f>IF('Training Data'!A949="F",1,0)</f>
        <v>0</v>
      </c>
      <c r="D952" s="26">
        <f>IF('Training Data'!$B949="H",1,0)</f>
        <v>1</v>
      </c>
      <c r="E952" s="22">
        <f>IF('Training Data'!$B949="A",1,0)</f>
        <v>0</v>
      </c>
      <c r="F952" s="37">
        <v>1</v>
      </c>
      <c r="G952" s="37">
        <v>1</v>
      </c>
      <c r="H952" s="37">
        <v>0</v>
      </c>
      <c r="I952" s="37">
        <v>0</v>
      </c>
      <c r="J952" s="37">
        <v>0</v>
      </c>
      <c r="K952" s="37">
        <v>0</v>
      </c>
      <c r="L952" s="37">
        <v>0</v>
      </c>
      <c r="M952" s="37">
        <v>0</v>
      </c>
      <c r="N952" s="37">
        <v>0</v>
      </c>
      <c r="O952" s="37">
        <v>0</v>
      </c>
      <c r="P952" s="37">
        <v>0</v>
      </c>
      <c r="Q952" s="37">
        <v>0</v>
      </c>
      <c r="R952" s="37">
        <v>0</v>
      </c>
      <c r="S952" s="37">
        <v>0</v>
      </c>
      <c r="T952" s="22">
        <v>0</v>
      </c>
      <c r="U952" s="24">
        <v>1</v>
      </c>
      <c r="V952" s="76">
        <v>0</v>
      </c>
      <c r="W952" s="71">
        <f t="shared" si="42"/>
        <v>-8.1432878594931646E-2</v>
      </c>
      <c r="X952" s="68">
        <f t="shared" si="43"/>
        <v>0.47965302304104523</v>
      </c>
      <c r="Y952" s="109">
        <f t="shared" si="44"/>
        <v>-0.65325942654528812</v>
      </c>
    </row>
    <row r="953" spans="2:25" x14ac:dyDescent="0.25">
      <c r="B953" s="26">
        <f>IF('Training Data'!A950="M",1,0)</f>
        <v>0</v>
      </c>
      <c r="C953" s="22">
        <f>IF('Training Data'!A950="F",1,0)</f>
        <v>1</v>
      </c>
      <c r="D953" s="26">
        <f>IF('Training Data'!$B950="H",1,0)</f>
        <v>0</v>
      </c>
      <c r="E953" s="22">
        <f>IF('Training Data'!$B950="A",1,0)</f>
        <v>1</v>
      </c>
      <c r="F953" s="37">
        <v>0</v>
      </c>
      <c r="G953" s="37">
        <v>0</v>
      </c>
      <c r="H953" s="37">
        <v>1</v>
      </c>
      <c r="I953" s="37">
        <v>0</v>
      </c>
      <c r="J953" s="37">
        <v>0</v>
      </c>
      <c r="K953" s="37">
        <v>0</v>
      </c>
      <c r="L953" s="37">
        <v>0</v>
      </c>
      <c r="M953" s="37">
        <v>0</v>
      </c>
      <c r="N953" s="37">
        <v>0</v>
      </c>
      <c r="O953" s="37">
        <v>0</v>
      </c>
      <c r="P953" s="37">
        <v>0</v>
      </c>
      <c r="Q953" s="37">
        <v>0</v>
      </c>
      <c r="R953" s="37">
        <v>0</v>
      </c>
      <c r="S953" s="37">
        <v>0</v>
      </c>
      <c r="T953" s="22">
        <v>0</v>
      </c>
      <c r="U953" s="24">
        <v>1</v>
      </c>
      <c r="V953" s="76">
        <v>0</v>
      </c>
      <c r="W953" s="71">
        <f t="shared" si="42"/>
        <v>-2.5230052193246428</v>
      </c>
      <c r="X953" s="68">
        <f t="shared" si="43"/>
        <v>7.4261082721284066E-2</v>
      </c>
      <c r="Y953" s="109">
        <f t="shared" si="44"/>
        <v>-7.71630308736687E-2</v>
      </c>
    </row>
    <row r="954" spans="2:25" x14ac:dyDescent="0.25">
      <c r="B954" s="26">
        <f>IF('Training Data'!A951="M",1,0)</f>
        <v>1</v>
      </c>
      <c r="C954" s="22">
        <f>IF('Training Data'!A951="F",1,0)</f>
        <v>0</v>
      </c>
      <c r="D954" s="26">
        <f>IF('Training Data'!$B951="H",1,0)</f>
        <v>1</v>
      </c>
      <c r="E954" s="22">
        <f>IF('Training Data'!$B951="A",1,0)</f>
        <v>0</v>
      </c>
      <c r="F954" s="37">
        <v>0</v>
      </c>
      <c r="G954" s="37">
        <v>0</v>
      </c>
      <c r="H954" s="37">
        <v>0</v>
      </c>
      <c r="I954" s="37">
        <v>0</v>
      </c>
      <c r="J954" s="37">
        <v>0</v>
      </c>
      <c r="K954" s="37">
        <v>0</v>
      </c>
      <c r="L954" s="37">
        <v>0</v>
      </c>
      <c r="M954" s="37">
        <v>0</v>
      </c>
      <c r="N954" s="37">
        <v>0</v>
      </c>
      <c r="O954" s="37">
        <v>0</v>
      </c>
      <c r="P954" s="37">
        <v>0</v>
      </c>
      <c r="Q954" s="37">
        <v>0</v>
      </c>
      <c r="R954" s="37">
        <v>0</v>
      </c>
      <c r="S954" s="37">
        <v>0</v>
      </c>
      <c r="T954" s="22">
        <v>0</v>
      </c>
      <c r="U954" s="24">
        <v>1</v>
      </c>
      <c r="V954" s="76">
        <v>0</v>
      </c>
      <c r="W954" s="71">
        <f t="shared" si="42"/>
        <v>-0.99751860137824089</v>
      </c>
      <c r="X954" s="68">
        <f t="shared" si="43"/>
        <v>0.26942957358099334</v>
      </c>
      <c r="Y954" s="109">
        <f t="shared" si="44"/>
        <v>-0.3139296439250287</v>
      </c>
    </row>
    <row r="955" spans="2:25" x14ac:dyDescent="0.25">
      <c r="B955" s="26">
        <f>IF('Training Data'!A952="M",1,0)</f>
        <v>0</v>
      </c>
      <c r="C955" s="22">
        <f>IF('Training Data'!A952="F",1,0)</f>
        <v>1</v>
      </c>
      <c r="D955" s="26">
        <f>IF('Training Data'!$B952="H",1,0)</f>
        <v>1</v>
      </c>
      <c r="E955" s="22">
        <f>IF('Training Data'!$B952="A",1,0)</f>
        <v>0</v>
      </c>
      <c r="F955" s="37">
        <v>0</v>
      </c>
      <c r="G955" s="37">
        <v>1</v>
      </c>
      <c r="H955" s="37">
        <v>0</v>
      </c>
      <c r="I955" s="37">
        <v>0</v>
      </c>
      <c r="J955" s="37">
        <v>0</v>
      </c>
      <c r="K955" s="37">
        <v>0</v>
      </c>
      <c r="L955" s="37">
        <v>0</v>
      </c>
      <c r="M955" s="37">
        <v>0</v>
      </c>
      <c r="N955" s="37">
        <v>0</v>
      </c>
      <c r="O955" s="37">
        <v>0</v>
      </c>
      <c r="P955" s="37">
        <v>1</v>
      </c>
      <c r="Q955" s="37">
        <v>0</v>
      </c>
      <c r="R955" s="37">
        <v>0</v>
      </c>
      <c r="S955" s="37">
        <v>1</v>
      </c>
      <c r="T955" s="22">
        <v>0</v>
      </c>
      <c r="U955" s="24">
        <v>1</v>
      </c>
      <c r="V955" s="76">
        <v>0</v>
      </c>
      <c r="W955" s="71">
        <f t="shared" si="42"/>
        <v>-5.9338598764522477</v>
      </c>
      <c r="X955" s="68">
        <f t="shared" si="43"/>
        <v>2.641245701729588E-3</v>
      </c>
      <c r="Y955" s="109">
        <f t="shared" si="44"/>
        <v>-2.6447399452847586E-3</v>
      </c>
    </row>
    <row r="956" spans="2:25" x14ac:dyDescent="0.25">
      <c r="B956" s="26">
        <f>IF('Training Data'!A953="M",1,0)</f>
        <v>0</v>
      </c>
      <c r="C956" s="22">
        <f>IF('Training Data'!A953="F",1,0)</f>
        <v>0</v>
      </c>
      <c r="D956" s="26">
        <f>IF('Training Data'!$B953="H",1,0)</f>
        <v>1</v>
      </c>
      <c r="E956" s="22">
        <f>IF('Training Data'!$B953="A",1,0)</f>
        <v>0</v>
      </c>
      <c r="F956" s="37">
        <v>0</v>
      </c>
      <c r="G956" s="37">
        <v>1</v>
      </c>
      <c r="H956" s="37">
        <v>0</v>
      </c>
      <c r="I956" s="37">
        <v>0</v>
      </c>
      <c r="J956" s="37">
        <v>0</v>
      </c>
      <c r="K956" s="37">
        <v>0</v>
      </c>
      <c r="L956" s="37">
        <v>0</v>
      </c>
      <c r="M956" s="37">
        <v>0</v>
      </c>
      <c r="N956" s="37">
        <v>0</v>
      </c>
      <c r="O956" s="37">
        <v>0</v>
      </c>
      <c r="P956" s="37">
        <v>0</v>
      </c>
      <c r="Q956" s="37">
        <v>0</v>
      </c>
      <c r="R956" s="37">
        <v>0</v>
      </c>
      <c r="S956" s="37">
        <v>1</v>
      </c>
      <c r="T956" s="22">
        <v>0</v>
      </c>
      <c r="U956" s="24">
        <v>1</v>
      </c>
      <c r="V956" s="76">
        <v>0</v>
      </c>
      <c r="W956" s="71">
        <f t="shared" si="42"/>
        <v>-4.0039416667293786</v>
      </c>
      <c r="X956" s="68">
        <f t="shared" si="43"/>
        <v>1.7916721574237519E-2</v>
      </c>
      <c r="Y956" s="109">
        <f t="shared" si="44"/>
        <v>-1.8079169309186197E-2</v>
      </c>
    </row>
    <row r="957" spans="2:25" x14ac:dyDescent="0.25">
      <c r="B957" s="26">
        <f>IF('Training Data'!A954="M",1,0)</f>
        <v>1</v>
      </c>
      <c r="C957" s="22">
        <f>IF('Training Data'!A954="F",1,0)</f>
        <v>0</v>
      </c>
      <c r="D957" s="26">
        <f>IF('Training Data'!$B954="H",1,0)</f>
        <v>0</v>
      </c>
      <c r="E957" s="22">
        <f>IF('Training Data'!$B954="A",1,0)</f>
        <v>1</v>
      </c>
      <c r="F957" s="37">
        <v>0</v>
      </c>
      <c r="G957" s="37">
        <v>0</v>
      </c>
      <c r="H957" s="37">
        <v>0</v>
      </c>
      <c r="I957" s="37">
        <v>0</v>
      </c>
      <c r="J957" s="37">
        <v>0</v>
      </c>
      <c r="K957" s="37">
        <v>0</v>
      </c>
      <c r="L957" s="37">
        <v>0</v>
      </c>
      <c r="M957" s="37">
        <v>0</v>
      </c>
      <c r="N957" s="37">
        <v>0</v>
      </c>
      <c r="O957" s="37">
        <v>0</v>
      </c>
      <c r="P957" s="37">
        <v>0</v>
      </c>
      <c r="Q957" s="37">
        <v>0</v>
      </c>
      <c r="R957" s="37">
        <v>0</v>
      </c>
      <c r="S957" s="37">
        <v>0</v>
      </c>
      <c r="T957" s="22">
        <v>0</v>
      </c>
      <c r="U957" s="24">
        <v>1</v>
      </c>
      <c r="V957" s="76">
        <v>0</v>
      </c>
      <c r="W957" s="71">
        <f t="shared" si="42"/>
        <v>-0.82687591358101864</v>
      </c>
      <c r="X957" s="68">
        <f t="shared" si="43"/>
        <v>0.30430604674667266</v>
      </c>
      <c r="Y957" s="109">
        <f t="shared" si="44"/>
        <v>-0.36284543769110805</v>
      </c>
    </row>
    <row r="958" spans="2:25" x14ac:dyDescent="0.25">
      <c r="B958" s="26">
        <f>IF('Training Data'!A955="M",1,0)</f>
        <v>1</v>
      </c>
      <c r="C958" s="22">
        <f>IF('Training Data'!A955="F",1,0)</f>
        <v>0</v>
      </c>
      <c r="D958" s="26">
        <f>IF('Training Data'!$B955="H",1,0)</f>
        <v>0</v>
      </c>
      <c r="E958" s="22">
        <f>IF('Training Data'!$B955="A",1,0)</f>
        <v>1</v>
      </c>
      <c r="F958" s="37">
        <v>0</v>
      </c>
      <c r="G958" s="37">
        <v>0</v>
      </c>
      <c r="H958" s="37">
        <v>0</v>
      </c>
      <c r="I958" s="37">
        <v>0</v>
      </c>
      <c r="J958" s="37">
        <v>0</v>
      </c>
      <c r="K958" s="37">
        <v>0</v>
      </c>
      <c r="L958" s="37">
        <v>0</v>
      </c>
      <c r="M958" s="37">
        <v>0</v>
      </c>
      <c r="N958" s="37">
        <v>0</v>
      </c>
      <c r="O958" s="37">
        <v>0</v>
      </c>
      <c r="P958" s="37">
        <v>1</v>
      </c>
      <c r="Q958" s="37">
        <v>0</v>
      </c>
      <c r="R958" s="37">
        <v>0</v>
      </c>
      <c r="S958" s="37">
        <v>0</v>
      </c>
      <c r="T958" s="22">
        <v>0</v>
      </c>
      <c r="U958" s="24">
        <v>1</v>
      </c>
      <c r="V958" s="76">
        <v>0</v>
      </c>
      <c r="W958" s="71">
        <f t="shared" si="42"/>
        <v>-2.28135990393239</v>
      </c>
      <c r="X958" s="68">
        <f t="shared" si="43"/>
        <v>9.267853648911005E-2</v>
      </c>
      <c r="Y958" s="109">
        <f t="shared" si="44"/>
        <v>-9.7258466621148176E-2</v>
      </c>
    </row>
    <row r="959" spans="2:25" x14ac:dyDescent="0.25">
      <c r="B959" s="26">
        <f>IF('Training Data'!A956="M",1,0)</f>
        <v>1</v>
      </c>
      <c r="C959" s="22">
        <f>IF('Training Data'!A956="F",1,0)</f>
        <v>0</v>
      </c>
      <c r="D959" s="26">
        <f>IF('Training Data'!$B956="H",1,0)</f>
        <v>1</v>
      </c>
      <c r="E959" s="22">
        <f>IF('Training Data'!$B956="A",1,0)</f>
        <v>0</v>
      </c>
      <c r="F959" s="37">
        <v>0</v>
      </c>
      <c r="G959" s="37">
        <v>1</v>
      </c>
      <c r="H959" s="37">
        <v>0</v>
      </c>
      <c r="I959" s="37">
        <v>0</v>
      </c>
      <c r="J959" s="37">
        <v>0</v>
      </c>
      <c r="K959" s="37">
        <v>0</v>
      </c>
      <c r="L959" s="37">
        <v>0</v>
      </c>
      <c r="M959" s="37">
        <v>0</v>
      </c>
      <c r="N959" s="37">
        <v>0</v>
      </c>
      <c r="O959" s="37">
        <v>0</v>
      </c>
      <c r="P959" s="37">
        <v>1</v>
      </c>
      <c r="Q959" s="37">
        <v>0</v>
      </c>
      <c r="R959" s="37">
        <v>0</v>
      </c>
      <c r="S959" s="37">
        <v>0</v>
      </c>
      <c r="T959" s="22">
        <v>0</v>
      </c>
      <c r="U959" s="24">
        <v>1</v>
      </c>
      <c r="V959" s="76">
        <v>0</v>
      </c>
      <c r="W959" s="71">
        <f t="shared" si="42"/>
        <v>-4.7708375929306026</v>
      </c>
      <c r="X959" s="68">
        <f t="shared" si="43"/>
        <v>8.4020867931946536E-3</v>
      </c>
      <c r="Y959" s="109">
        <f t="shared" si="44"/>
        <v>-8.4375832940649584E-3</v>
      </c>
    </row>
    <row r="960" spans="2:25" x14ac:dyDescent="0.25">
      <c r="B960" s="26">
        <f>IF('Training Data'!A957="M",1,0)</f>
        <v>0</v>
      </c>
      <c r="C960" s="22">
        <f>IF('Training Data'!A957="F",1,0)</f>
        <v>1</v>
      </c>
      <c r="D960" s="26">
        <f>IF('Training Data'!$B957="H",1,0)</f>
        <v>1</v>
      </c>
      <c r="E960" s="22">
        <f>IF('Training Data'!$B957="A",1,0)</f>
        <v>0</v>
      </c>
      <c r="F960" s="37">
        <v>0</v>
      </c>
      <c r="G960" s="37">
        <v>1</v>
      </c>
      <c r="H960" s="37">
        <v>1</v>
      </c>
      <c r="I960" s="37">
        <v>0</v>
      </c>
      <c r="J960" s="37">
        <v>0</v>
      </c>
      <c r="K960" s="37">
        <v>0</v>
      </c>
      <c r="L960" s="37">
        <v>0</v>
      </c>
      <c r="M960" s="37">
        <v>0</v>
      </c>
      <c r="N960" s="37">
        <v>0</v>
      </c>
      <c r="O960" s="37">
        <v>0</v>
      </c>
      <c r="P960" s="37">
        <v>0</v>
      </c>
      <c r="Q960" s="37">
        <v>0</v>
      </c>
      <c r="R960" s="37">
        <v>0</v>
      </c>
      <c r="S960" s="37">
        <v>0</v>
      </c>
      <c r="T960" s="22">
        <v>0</v>
      </c>
      <c r="U960" s="24">
        <v>1</v>
      </c>
      <c r="V960" s="76">
        <v>0</v>
      </c>
      <c r="W960" s="71">
        <f t="shared" si="42"/>
        <v>-5.0124829083228555</v>
      </c>
      <c r="X960" s="68">
        <f t="shared" si="43"/>
        <v>6.6103728059920481E-3</v>
      </c>
      <c r="Y960" s="109">
        <f t="shared" si="44"/>
        <v>-6.6323180847550831E-3</v>
      </c>
    </row>
    <row r="961" spans="2:25" x14ac:dyDescent="0.25">
      <c r="B961" s="26">
        <f>IF('Training Data'!A958="M",1,0)</f>
        <v>1</v>
      </c>
      <c r="C961" s="22">
        <f>IF('Training Data'!A958="F",1,0)</f>
        <v>0</v>
      </c>
      <c r="D961" s="26">
        <f>IF('Training Data'!$B958="H",1,0)</f>
        <v>1</v>
      </c>
      <c r="E961" s="22">
        <f>IF('Training Data'!$B958="A",1,0)</f>
        <v>0</v>
      </c>
      <c r="F961" s="37">
        <v>0</v>
      </c>
      <c r="G961" s="37">
        <v>0</v>
      </c>
      <c r="H961" s="37">
        <v>1</v>
      </c>
      <c r="I961" s="37">
        <v>0</v>
      </c>
      <c r="J961" s="37">
        <v>0</v>
      </c>
      <c r="K961" s="37">
        <v>0</v>
      </c>
      <c r="L961" s="37">
        <v>0</v>
      </c>
      <c r="M961" s="37">
        <v>0</v>
      </c>
      <c r="N961" s="37">
        <v>0</v>
      </c>
      <c r="O961" s="37">
        <v>0</v>
      </c>
      <c r="P961" s="37">
        <v>0</v>
      </c>
      <c r="Q961" s="37">
        <v>0</v>
      </c>
      <c r="R961" s="37">
        <v>0</v>
      </c>
      <c r="S961" s="37">
        <v>1</v>
      </c>
      <c r="T961" s="22">
        <v>0</v>
      </c>
      <c r="U961" s="24">
        <v>1</v>
      </c>
      <c r="V961" s="76">
        <v>0</v>
      </c>
      <c r="W961" s="71">
        <f t="shared" si="42"/>
        <v>-4.6949459176129054</v>
      </c>
      <c r="X961" s="68">
        <f t="shared" si="43"/>
        <v>9.0585542202067399E-3</v>
      </c>
      <c r="Y961" s="109">
        <f t="shared" si="44"/>
        <v>-9.0998323919493033E-3</v>
      </c>
    </row>
    <row r="962" spans="2:25" x14ac:dyDescent="0.25">
      <c r="B962" s="26">
        <f>IF('Training Data'!A959="M",1,0)</f>
        <v>0</v>
      </c>
      <c r="C962" s="22">
        <f>IF('Training Data'!A959="F",1,0)</f>
        <v>1</v>
      </c>
      <c r="D962" s="26">
        <f>IF('Training Data'!$B959="H",1,0)</f>
        <v>0</v>
      </c>
      <c r="E962" s="22">
        <f>IF('Training Data'!$B959="A",1,0)</f>
        <v>1</v>
      </c>
      <c r="F962" s="37">
        <v>0</v>
      </c>
      <c r="G962" s="37">
        <v>0</v>
      </c>
      <c r="H962" s="37">
        <v>1</v>
      </c>
      <c r="I962" s="37">
        <v>0</v>
      </c>
      <c r="J962" s="37">
        <v>0</v>
      </c>
      <c r="K962" s="37">
        <v>0</v>
      </c>
      <c r="L962" s="37">
        <v>0</v>
      </c>
      <c r="M962" s="37">
        <v>0</v>
      </c>
      <c r="N962" s="37">
        <v>0</v>
      </c>
      <c r="O962" s="37">
        <v>0</v>
      </c>
      <c r="P962" s="37">
        <v>1</v>
      </c>
      <c r="Q962" s="37">
        <v>0</v>
      </c>
      <c r="R962" s="37">
        <v>0</v>
      </c>
      <c r="S962" s="37">
        <v>0</v>
      </c>
      <c r="T962" s="22">
        <v>0</v>
      </c>
      <c r="U962" s="24">
        <v>1</v>
      </c>
      <c r="V962" s="76">
        <v>0</v>
      </c>
      <c r="W962" s="71">
        <f t="shared" si="42"/>
        <v>-3.9774892096760142</v>
      </c>
      <c r="X962" s="68">
        <f t="shared" si="43"/>
        <v>1.838815578269189E-2</v>
      </c>
      <c r="Y962" s="109">
        <f t="shared" si="44"/>
        <v>-1.8559319422180393E-2</v>
      </c>
    </row>
    <row r="963" spans="2:25" x14ac:dyDescent="0.25">
      <c r="B963" s="26">
        <f>IF('Training Data'!A960="M",1,0)</f>
        <v>0</v>
      </c>
      <c r="C963" s="22">
        <f>IF('Training Data'!A960="F",1,0)</f>
        <v>0</v>
      </c>
      <c r="D963" s="26">
        <f>IF('Training Data'!$B960="H",1,0)</f>
        <v>1</v>
      </c>
      <c r="E963" s="22">
        <f>IF('Training Data'!$B960="A",1,0)</f>
        <v>0</v>
      </c>
      <c r="F963" s="37">
        <v>0</v>
      </c>
      <c r="G963" s="37">
        <v>0</v>
      </c>
      <c r="H963" s="37">
        <v>0</v>
      </c>
      <c r="I963" s="37">
        <v>0</v>
      </c>
      <c r="J963" s="37">
        <v>0</v>
      </c>
      <c r="K963" s="37">
        <v>0</v>
      </c>
      <c r="L963" s="37">
        <v>0</v>
      </c>
      <c r="M963" s="37">
        <v>0</v>
      </c>
      <c r="N963" s="37">
        <v>0</v>
      </c>
      <c r="O963" s="37">
        <v>0</v>
      </c>
      <c r="P963" s="37">
        <v>0</v>
      </c>
      <c r="Q963" s="37">
        <v>0</v>
      </c>
      <c r="R963" s="37">
        <v>0</v>
      </c>
      <c r="S963" s="37">
        <v>0</v>
      </c>
      <c r="T963" s="22">
        <v>0</v>
      </c>
      <c r="U963" s="24">
        <v>1</v>
      </c>
      <c r="V963" s="76">
        <v>0</v>
      </c>
      <c r="W963" s="71">
        <f t="shared" si="42"/>
        <v>-0.10294651852204484</v>
      </c>
      <c r="X963" s="68">
        <f t="shared" si="43"/>
        <v>0.47428607600906869</v>
      </c>
      <c r="Y963" s="109">
        <f t="shared" si="44"/>
        <v>-0.64299808493543897</v>
      </c>
    </row>
    <row r="964" spans="2:25" x14ac:dyDescent="0.25">
      <c r="B964" s="26">
        <f>IF('Training Data'!A961="M",1,0)</f>
        <v>0</v>
      </c>
      <c r="C964" s="22">
        <f>IF('Training Data'!A961="F",1,0)</f>
        <v>0</v>
      </c>
      <c r="D964" s="26">
        <f>IF('Training Data'!$B961="H",1,0)</f>
        <v>1</v>
      </c>
      <c r="E964" s="22">
        <f>IF('Training Data'!$B961="A",1,0)</f>
        <v>0</v>
      </c>
      <c r="F964" s="37">
        <v>0</v>
      </c>
      <c r="G964" s="37">
        <v>0</v>
      </c>
      <c r="H964" s="37">
        <v>0</v>
      </c>
      <c r="I964" s="37">
        <v>0</v>
      </c>
      <c r="J964" s="37">
        <v>0</v>
      </c>
      <c r="K964" s="37">
        <v>0</v>
      </c>
      <c r="L964" s="37">
        <v>0</v>
      </c>
      <c r="M964" s="37">
        <v>0</v>
      </c>
      <c r="N964" s="37">
        <v>0</v>
      </c>
      <c r="O964" s="37">
        <v>0</v>
      </c>
      <c r="P964" s="37">
        <v>0</v>
      </c>
      <c r="Q964" s="37">
        <v>0</v>
      </c>
      <c r="R964" s="37">
        <v>0</v>
      </c>
      <c r="S964" s="37">
        <v>0</v>
      </c>
      <c r="T964" s="22">
        <v>0</v>
      </c>
      <c r="U964" s="24">
        <v>1</v>
      </c>
      <c r="V964" s="76">
        <v>0</v>
      </c>
      <c r="W964" s="71">
        <f t="shared" si="42"/>
        <v>-0.10294651852204484</v>
      </c>
      <c r="X964" s="68">
        <f t="shared" si="43"/>
        <v>0.47428607600906869</v>
      </c>
      <c r="Y964" s="109">
        <f t="shared" si="44"/>
        <v>-0.64299808493543897</v>
      </c>
    </row>
    <row r="965" spans="2:25" x14ac:dyDescent="0.25">
      <c r="B965" s="26">
        <f>IF('Training Data'!A962="M",1,0)</f>
        <v>1</v>
      </c>
      <c r="C965" s="22">
        <f>IF('Training Data'!A962="F",1,0)</f>
        <v>0</v>
      </c>
      <c r="D965" s="26">
        <f>IF('Training Data'!$B962="H",1,0)</f>
        <v>1</v>
      </c>
      <c r="E965" s="22">
        <f>IF('Training Data'!$B962="A",1,0)</f>
        <v>0</v>
      </c>
      <c r="F965" s="37">
        <v>0</v>
      </c>
      <c r="G965" s="37">
        <v>0</v>
      </c>
      <c r="H965" s="37">
        <v>0</v>
      </c>
      <c r="I965" s="37">
        <v>0</v>
      </c>
      <c r="J965" s="37">
        <v>0</v>
      </c>
      <c r="K965" s="37">
        <v>0</v>
      </c>
      <c r="L965" s="37">
        <v>0</v>
      </c>
      <c r="M965" s="37">
        <v>0</v>
      </c>
      <c r="N965" s="37">
        <v>0</v>
      </c>
      <c r="O965" s="37">
        <v>0</v>
      </c>
      <c r="P965" s="37">
        <v>0</v>
      </c>
      <c r="Q965" s="37">
        <v>0</v>
      </c>
      <c r="R965" s="37">
        <v>0</v>
      </c>
      <c r="S965" s="37">
        <v>1</v>
      </c>
      <c r="T965" s="22">
        <v>0</v>
      </c>
      <c r="U965" s="24">
        <v>1</v>
      </c>
      <c r="V965" s="76">
        <v>0</v>
      </c>
      <c r="W965" s="71">
        <f t="shared" ref="W965:W1004" si="45">SUMPRODUCT($B$2:$U$2,B965:U965)</f>
        <v>-2.5796787483845836</v>
      </c>
      <c r="X965" s="68">
        <f t="shared" si="43"/>
        <v>7.04577678730193E-2</v>
      </c>
      <c r="Y965" s="109">
        <f t="shared" si="44"/>
        <v>-7.3063037535974817E-2</v>
      </c>
    </row>
    <row r="966" spans="2:25" x14ac:dyDescent="0.25">
      <c r="B966" s="26">
        <f>IF('Training Data'!A963="M",1,0)</f>
        <v>0</v>
      </c>
      <c r="C966" s="22">
        <f>IF('Training Data'!A963="F",1,0)</f>
        <v>1</v>
      </c>
      <c r="D966" s="26">
        <f>IF('Training Data'!$B963="H",1,0)</f>
        <v>0</v>
      </c>
      <c r="E966" s="22">
        <f>IF('Training Data'!$B963="A",1,0)</f>
        <v>0</v>
      </c>
      <c r="F966" s="37">
        <v>0</v>
      </c>
      <c r="G966" s="37">
        <v>0</v>
      </c>
      <c r="H966" s="37">
        <v>0</v>
      </c>
      <c r="I966" s="37">
        <v>0</v>
      </c>
      <c r="J966" s="37">
        <v>0</v>
      </c>
      <c r="K966" s="37">
        <v>0</v>
      </c>
      <c r="L966" s="37">
        <v>0</v>
      </c>
      <c r="M966" s="37">
        <v>0</v>
      </c>
      <c r="N966" s="37">
        <v>0</v>
      </c>
      <c r="O966" s="37">
        <v>0</v>
      </c>
      <c r="P966" s="37">
        <v>0</v>
      </c>
      <c r="Q966" s="37">
        <v>0</v>
      </c>
      <c r="R966" s="37">
        <v>0</v>
      </c>
      <c r="S966" s="37">
        <v>0</v>
      </c>
      <c r="T966" s="22">
        <v>0</v>
      </c>
      <c r="U966" s="24">
        <v>1</v>
      </c>
      <c r="V966" s="76">
        <v>0</v>
      </c>
      <c r="W966" s="71">
        <f t="shared" si="45"/>
        <v>6.2321386236656118E-2</v>
      </c>
      <c r="X966" s="68">
        <f t="shared" ref="X966:X1004" si="46">EXP(W966)/(1+EXP(W966))</f>
        <v>0.51557530573634103</v>
      </c>
      <c r="Y966" s="109">
        <f t="shared" ref="Y966:Y1004" si="47">IFERROR(V966*LN(X966)+(1-V966)*LN(1-X966),0)</f>
        <v>-0.72479328952814825</v>
      </c>
    </row>
    <row r="967" spans="2:25" x14ac:dyDescent="0.25">
      <c r="B967" s="26">
        <f>IF('Training Data'!A964="M",1,0)</f>
        <v>0</v>
      </c>
      <c r="C967" s="22">
        <f>IF('Training Data'!A964="F",1,0)</f>
        <v>1</v>
      </c>
      <c r="D967" s="26">
        <f>IF('Training Data'!$B964="H",1,0)</f>
        <v>1</v>
      </c>
      <c r="E967" s="22">
        <f>IF('Training Data'!$B964="A",1,0)</f>
        <v>0</v>
      </c>
      <c r="F967" s="37">
        <v>0</v>
      </c>
      <c r="G967" s="37">
        <v>1</v>
      </c>
      <c r="H967" s="37">
        <v>0</v>
      </c>
      <c r="I967" s="37">
        <v>0</v>
      </c>
      <c r="J967" s="37">
        <v>0</v>
      </c>
      <c r="K967" s="37">
        <v>0</v>
      </c>
      <c r="L967" s="37">
        <v>0</v>
      </c>
      <c r="M967" s="37">
        <v>0</v>
      </c>
      <c r="N967" s="37">
        <v>0</v>
      </c>
      <c r="O967" s="37">
        <v>0</v>
      </c>
      <c r="P967" s="37">
        <v>0</v>
      </c>
      <c r="Q967" s="37">
        <v>0</v>
      </c>
      <c r="R967" s="37">
        <v>0</v>
      </c>
      <c r="S967" s="37">
        <v>0</v>
      </c>
      <c r="T967" s="22">
        <v>0</v>
      </c>
      <c r="U967" s="24">
        <v>1</v>
      </c>
      <c r="V967" s="76">
        <v>0</v>
      </c>
      <c r="W967" s="71">
        <f t="shared" si="45"/>
        <v>-2.8972157390945337</v>
      </c>
      <c r="X967" s="68">
        <f t="shared" si="46"/>
        <v>5.2291370778160387E-2</v>
      </c>
      <c r="Y967" s="109">
        <f t="shared" si="47"/>
        <v>-5.3708177111291798E-2</v>
      </c>
    </row>
    <row r="968" spans="2:25" x14ac:dyDescent="0.25">
      <c r="B968" s="26">
        <f>IF('Training Data'!A965="M",1,0)</f>
        <v>0</v>
      </c>
      <c r="C968" s="22">
        <f>IF('Training Data'!A965="F",1,0)</f>
        <v>1</v>
      </c>
      <c r="D968" s="26">
        <f>IF('Training Data'!$B965="H",1,0)</f>
        <v>0</v>
      </c>
      <c r="E968" s="22">
        <f>IF('Training Data'!$B965="A",1,0)</f>
        <v>0</v>
      </c>
      <c r="F968" s="37">
        <v>0</v>
      </c>
      <c r="G968" s="37">
        <v>0</v>
      </c>
      <c r="H968" s="37">
        <v>0</v>
      </c>
      <c r="I968" s="37">
        <v>0</v>
      </c>
      <c r="J968" s="37">
        <v>0</v>
      </c>
      <c r="K968" s="37">
        <v>0</v>
      </c>
      <c r="L968" s="37">
        <v>0</v>
      </c>
      <c r="M968" s="37">
        <v>0</v>
      </c>
      <c r="N968" s="37">
        <v>0</v>
      </c>
      <c r="O968" s="37">
        <v>0</v>
      </c>
      <c r="P968" s="37">
        <v>0</v>
      </c>
      <c r="Q968" s="37">
        <v>0</v>
      </c>
      <c r="R968" s="37">
        <v>0</v>
      </c>
      <c r="S968" s="37">
        <v>0</v>
      </c>
      <c r="T968" s="22">
        <v>0</v>
      </c>
      <c r="U968" s="24">
        <v>1</v>
      </c>
      <c r="V968" s="76">
        <v>0</v>
      </c>
      <c r="W968" s="71">
        <f t="shared" si="45"/>
        <v>6.2321386236656118E-2</v>
      </c>
      <c r="X968" s="68">
        <f t="shared" si="46"/>
        <v>0.51557530573634103</v>
      </c>
      <c r="Y968" s="109">
        <f t="shared" si="47"/>
        <v>-0.72479328952814825</v>
      </c>
    </row>
    <row r="969" spans="2:25" x14ac:dyDescent="0.25">
      <c r="B969" s="26">
        <f>IF('Training Data'!A966="M",1,0)</f>
        <v>0</v>
      </c>
      <c r="C969" s="22">
        <f>IF('Training Data'!A966="F",1,0)</f>
        <v>1</v>
      </c>
      <c r="D969" s="26">
        <f>IF('Training Data'!$B966="H",1,0)</f>
        <v>0</v>
      </c>
      <c r="E969" s="22">
        <f>IF('Training Data'!$B966="A",1,0)</f>
        <v>1</v>
      </c>
      <c r="F969" s="37">
        <v>0</v>
      </c>
      <c r="G969" s="37">
        <v>0</v>
      </c>
      <c r="H969" s="37">
        <v>0</v>
      </c>
      <c r="I969" s="37">
        <v>0</v>
      </c>
      <c r="J969" s="37">
        <v>0</v>
      </c>
      <c r="K969" s="37">
        <v>0</v>
      </c>
      <c r="L969" s="37">
        <v>0</v>
      </c>
      <c r="M969" s="37">
        <v>0</v>
      </c>
      <c r="N969" s="37">
        <v>0</v>
      </c>
      <c r="O969" s="37">
        <v>0</v>
      </c>
      <c r="P969" s="37">
        <v>1</v>
      </c>
      <c r="Q969" s="37">
        <v>0</v>
      </c>
      <c r="R969" s="37">
        <v>0</v>
      </c>
      <c r="S969" s="37">
        <v>0</v>
      </c>
      <c r="T969" s="22">
        <v>0</v>
      </c>
      <c r="U969" s="24">
        <v>1</v>
      </c>
      <c r="V969" s="76">
        <v>0</v>
      </c>
      <c r="W969" s="71">
        <f t="shared" si="45"/>
        <v>-1.8622220404476928</v>
      </c>
      <c r="X969" s="68">
        <f t="shared" si="46"/>
        <v>0.13444426521586456</v>
      </c>
      <c r="Y969" s="109">
        <f t="shared" si="47"/>
        <v>-0.14438351038590505</v>
      </c>
    </row>
    <row r="970" spans="2:25" x14ac:dyDescent="0.25">
      <c r="B970" s="26">
        <f>IF('Training Data'!A967="M",1,0)</f>
        <v>1</v>
      </c>
      <c r="C970" s="22">
        <f>IF('Training Data'!A967="F",1,0)</f>
        <v>0</v>
      </c>
      <c r="D970" s="26">
        <f>IF('Training Data'!$B967="H",1,0)</f>
        <v>1</v>
      </c>
      <c r="E970" s="22">
        <f>IF('Training Data'!$B967="A",1,0)</f>
        <v>0</v>
      </c>
      <c r="F970" s="37">
        <v>0</v>
      </c>
      <c r="G970" s="37">
        <v>0</v>
      </c>
      <c r="H970" s="37">
        <v>0</v>
      </c>
      <c r="I970" s="37">
        <v>0</v>
      </c>
      <c r="J970" s="37">
        <v>0</v>
      </c>
      <c r="K970" s="37">
        <v>0</v>
      </c>
      <c r="L970" s="37">
        <v>0</v>
      </c>
      <c r="M970" s="37">
        <v>0</v>
      </c>
      <c r="N970" s="37">
        <v>0</v>
      </c>
      <c r="O970" s="37">
        <v>0</v>
      </c>
      <c r="P970" s="37">
        <v>0</v>
      </c>
      <c r="Q970" s="37">
        <v>0</v>
      </c>
      <c r="R970" s="37">
        <v>0</v>
      </c>
      <c r="S970" s="37">
        <v>0</v>
      </c>
      <c r="T970" s="22">
        <v>0</v>
      </c>
      <c r="U970" s="24">
        <v>1</v>
      </c>
      <c r="V970" s="76">
        <v>0</v>
      </c>
      <c r="W970" s="71">
        <f t="shared" si="45"/>
        <v>-0.99751860137824089</v>
      </c>
      <c r="X970" s="68">
        <f t="shared" si="46"/>
        <v>0.26942957358099334</v>
      </c>
      <c r="Y970" s="109">
        <f t="shared" si="47"/>
        <v>-0.3139296439250287</v>
      </c>
    </row>
    <row r="971" spans="2:25" x14ac:dyDescent="0.25">
      <c r="B971" s="26">
        <f>IF('Training Data'!A968="M",1,0)</f>
        <v>0</v>
      </c>
      <c r="C971" s="22">
        <f>IF('Training Data'!A968="F",1,0)</f>
        <v>0</v>
      </c>
      <c r="D971" s="26">
        <f>IF('Training Data'!$B968="H",1,0)</f>
        <v>1</v>
      </c>
      <c r="E971" s="22">
        <f>IF('Training Data'!$B968="A",1,0)</f>
        <v>0</v>
      </c>
      <c r="F971" s="37">
        <v>0</v>
      </c>
      <c r="G971" s="37">
        <v>0</v>
      </c>
      <c r="H971" s="37">
        <v>0</v>
      </c>
      <c r="I971" s="37">
        <v>0</v>
      </c>
      <c r="J971" s="37">
        <v>0</v>
      </c>
      <c r="K971" s="37">
        <v>0</v>
      </c>
      <c r="L971" s="37">
        <v>0</v>
      </c>
      <c r="M971" s="37">
        <v>0</v>
      </c>
      <c r="N971" s="37">
        <v>0</v>
      </c>
      <c r="O971" s="37">
        <v>0</v>
      </c>
      <c r="P971" s="37">
        <v>0</v>
      </c>
      <c r="Q971" s="37">
        <v>0</v>
      </c>
      <c r="R971" s="37">
        <v>0</v>
      </c>
      <c r="S971" s="37">
        <v>0</v>
      </c>
      <c r="T971" s="22">
        <v>0</v>
      </c>
      <c r="U971" s="24">
        <v>1</v>
      </c>
      <c r="V971" s="76">
        <v>0</v>
      </c>
      <c r="W971" s="71">
        <f t="shared" si="45"/>
        <v>-0.10294651852204484</v>
      </c>
      <c r="X971" s="68">
        <f t="shared" si="46"/>
        <v>0.47428607600906869</v>
      </c>
      <c r="Y971" s="109">
        <f t="shared" si="47"/>
        <v>-0.64299808493543897</v>
      </c>
    </row>
    <row r="972" spans="2:25" x14ac:dyDescent="0.25">
      <c r="B972" s="26">
        <f>IF('Training Data'!A969="M",1,0)</f>
        <v>0</v>
      </c>
      <c r="C972" s="22">
        <f>IF('Training Data'!A969="F",1,0)</f>
        <v>1</v>
      </c>
      <c r="D972" s="26">
        <f>IF('Training Data'!$B969="H",1,0)</f>
        <v>0</v>
      </c>
      <c r="E972" s="22">
        <f>IF('Training Data'!$B969="A",1,0)</f>
        <v>1</v>
      </c>
      <c r="F972" s="37">
        <v>0</v>
      </c>
      <c r="G972" s="37">
        <v>1</v>
      </c>
      <c r="H972" s="37">
        <v>0</v>
      </c>
      <c r="I972" s="37">
        <v>0</v>
      </c>
      <c r="J972" s="37">
        <v>0</v>
      </c>
      <c r="K972" s="37">
        <v>0</v>
      </c>
      <c r="L972" s="37">
        <v>0</v>
      </c>
      <c r="M972" s="37">
        <v>0</v>
      </c>
      <c r="N972" s="37">
        <v>0</v>
      </c>
      <c r="O972" s="37">
        <v>0</v>
      </c>
      <c r="P972" s="37">
        <v>1</v>
      </c>
      <c r="Q972" s="37">
        <v>0</v>
      </c>
      <c r="R972" s="37">
        <v>0</v>
      </c>
      <c r="S972" s="37">
        <v>1</v>
      </c>
      <c r="T972" s="22">
        <v>0</v>
      </c>
      <c r="U972" s="24">
        <v>1</v>
      </c>
      <c r="V972" s="76">
        <v>0</v>
      </c>
      <c r="W972" s="71">
        <f t="shared" si="45"/>
        <v>-5.7632171886550267</v>
      </c>
      <c r="X972" s="68">
        <f t="shared" si="46"/>
        <v>3.13115524014119E-3</v>
      </c>
      <c r="Y972" s="109">
        <f t="shared" si="47"/>
        <v>-3.1360675635550045E-3</v>
      </c>
    </row>
    <row r="973" spans="2:25" x14ac:dyDescent="0.25">
      <c r="B973" s="26">
        <f>IF('Training Data'!A970="M",1,0)</f>
        <v>1</v>
      </c>
      <c r="C973" s="22">
        <f>IF('Training Data'!A970="F",1,0)</f>
        <v>0</v>
      </c>
      <c r="D973" s="26">
        <f>IF('Training Data'!$B970="H",1,0)</f>
        <v>0</v>
      </c>
      <c r="E973" s="22">
        <f>IF('Training Data'!$B970="A",1,0)</f>
        <v>1</v>
      </c>
      <c r="F973" s="37">
        <v>0</v>
      </c>
      <c r="G973" s="37">
        <v>0</v>
      </c>
      <c r="H973" s="37">
        <v>1</v>
      </c>
      <c r="I973" s="37">
        <v>0</v>
      </c>
      <c r="J973" s="37">
        <v>0</v>
      </c>
      <c r="K973" s="37">
        <v>0</v>
      </c>
      <c r="L973" s="37">
        <v>0</v>
      </c>
      <c r="M973" s="37">
        <v>0</v>
      </c>
      <c r="N973" s="37">
        <v>0</v>
      </c>
      <c r="O973" s="37">
        <v>0</v>
      </c>
      <c r="P973" s="37">
        <v>0</v>
      </c>
      <c r="Q973" s="37">
        <v>0</v>
      </c>
      <c r="R973" s="37">
        <v>0</v>
      </c>
      <c r="S973" s="37">
        <v>0</v>
      </c>
      <c r="T973" s="22">
        <v>0</v>
      </c>
      <c r="U973" s="24">
        <v>1</v>
      </c>
      <c r="V973" s="76">
        <v>0</v>
      </c>
      <c r="W973" s="71">
        <f t="shared" si="45"/>
        <v>-2.94214308280934</v>
      </c>
      <c r="X973" s="68">
        <f t="shared" si="46"/>
        <v>5.0109167816105131E-2</v>
      </c>
      <c r="Y973" s="109">
        <f t="shared" si="47"/>
        <v>-5.1408214481248486E-2</v>
      </c>
    </row>
    <row r="974" spans="2:25" x14ac:dyDescent="0.25">
      <c r="B974" s="26">
        <f>IF('Training Data'!A971="M",1,0)</f>
        <v>1</v>
      </c>
      <c r="C974" s="22">
        <f>IF('Training Data'!A971="F",1,0)</f>
        <v>0</v>
      </c>
      <c r="D974" s="26">
        <f>IF('Training Data'!$B971="H",1,0)</f>
        <v>1</v>
      </c>
      <c r="E974" s="22">
        <f>IF('Training Data'!$B971="A",1,0)</f>
        <v>0</v>
      </c>
      <c r="F974" s="37">
        <v>0</v>
      </c>
      <c r="G974" s="37">
        <v>0</v>
      </c>
      <c r="H974" s="37">
        <v>1</v>
      </c>
      <c r="I974" s="37">
        <v>0</v>
      </c>
      <c r="J974" s="37">
        <v>0</v>
      </c>
      <c r="K974" s="37">
        <v>0</v>
      </c>
      <c r="L974" s="37">
        <v>0</v>
      </c>
      <c r="M974" s="37">
        <v>0</v>
      </c>
      <c r="N974" s="37">
        <v>0</v>
      </c>
      <c r="O974" s="37">
        <v>0</v>
      </c>
      <c r="P974" s="37">
        <v>0</v>
      </c>
      <c r="Q974" s="37">
        <v>0</v>
      </c>
      <c r="R974" s="37">
        <v>0</v>
      </c>
      <c r="S974" s="37">
        <v>1</v>
      </c>
      <c r="T974" s="22">
        <v>0</v>
      </c>
      <c r="U974" s="24">
        <v>1</v>
      </c>
      <c r="V974" s="76">
        <v>0</v>
      </c>
      <c r="W974" s="71">
        <f t="shared" si="45"/>
        <v>-4.6949459176129054</v>
      </c>
      <c r="X974" s="68">
        <f t="shared" si="46"/>
        <v>9.0585542202067399E-3</v>
      </c>
      <c r="Y974" s="109">
        <f t="shared" si="47"/>
        <v>-9.0998323919493033E-3</v>
      </c>
    </row>
    <row r="975" spans="2:25" x14ac:dyDescent="0.25">
      <c r="B975" s="26">
        <f>IF('Training Data'!A972="M",1,0)</f>
        <v>0</v>
      </c>
      <c r="C975" s="22">
        <f>IF('Training Data'!A972="F",1,0)</f>
        <v>1</v>
      </c>
      <c r="D975" s="26">
        <f>IF('Training Data'!$B972="H",1,0)</f>
        <v>0</v>
      </c>
      <c r="E975" s="22">
        <f>IF('Training Data'!$B972="A",1,0)</f>
        <v>0</v>
      </c>
      <c r="F975" s="37">
        <v>0</v>
      </c>
      <c r="G975" s="37">
        <v>0</v>
      </c>
      <c r="H975" s="37">
        <v>1</v>
      </c>
      <c r="I975" s="37">
        <v>0</v>
      </c>
      <c r="J975" s="37">
        <v>0</v>
      </c>
      <c r="K975" s="37">
        <v>0</v>
      </c>
      <c r="L975" s="37">
        <v>0</v>
      </c>
      <c r="M975" s="37">
        <v>0</v>
      </c>
      <c r="N975" s="37">
        <v>0</v>
      </c>
      <c r="O975" s="37">
        <v>0</v>
      </c>
      <c r="P975" s="37">
        <v>0</v>
      </c>
      <c r="Q975" s="37">
        <v>0</v>
      </c>
      <c r="R975" s="37">
        <v>1</v>
      </c>
      <c r="S975" s="37">
        <v>0</v>
      </c>
      <c r="T975" s="22">
        <v>0</v>
      </c>
      <c r="U975" s="24">
        <v>1</v>
      </c>
      <c r="V975" s="76">
        <v>0</v>
      </c>
      <c r="W975" s="71">
        <f t="shared" si="45"/>
        <v>-0.7487153053034592</v>
      </c>
      <c r="X975" s="68">
        <f t="shared" si="46"/>
        <v>0.32110129378054375</v>
      </c>
      <c r="Y975" s="109">
        <f t="shared" si="47"/>
        <v>-0.38728334337755016</v>
      </c>
    </row>
    <row r="976" spans="2:25" x14ac:dyDescent="0.25">
      <c r="B976" s="26">
        <f>IF('Training Data'!A973="M",1,0)</f>
        <v>1</v>
      </c>
      <c r="C976" s="22">
        <f>IF('Training Data'!A973="F",1,0)</f>
        <v>0</v>
      </c>
      <c r="D976" s="26">
        <f>IF('Training Data'!$B973="H",1,0)</f>
        <v>0</v>
      </c>
      <c r="E976" s="22">
        <f>IF('Training Data'!$B973="A",1,0)</f>
        <v>1</v>
      </c>
      <c r="F976" s="37">
        <v>0</v>
      </c>
      <c r="G976" s="37">
        <v>0</v>
      </c>
      <c r="H976" s="37">
        <v>0</v>
      </c>
      <c r="I976" s="37">
        <v>0</v>
      </c>
      <c r="J976" s="37">
        <v>0</v>
      </c>
      <c r="K976" s="37">
        <v>0</v>
      </c>
      <c r="L976" s="37">
        <v>0</v>
      </c>
      <c r="M976" s="37">
        <v>0</v>
      </c>
      <c r="N976" s="37">
        <v>0</v>
      </c>
      <c r="O976" s="37">
        <v>0</v>
      </c>
      <c r="P976" s="37">
        <v>0</v>
      </c>
      <c r="Q976" s="37">
        <v>0</v>
      </c>
      <c r="R976" s="37">
        <v>0</v>
      </c>
      <c r="S976" s="37">
        <v>0</v>
      </c>
      <c r="T976" s="22">
        <v>0</v>
      </c>
      <c r="U976" s="24">
        <v>1</v>
      </c>
      <c r="V976" s="76">
        <v>0</v>
      </c>
      <c r="W976" s="71">
        <f t="shared" si="45"/>
        <v>-0.82687591358101864</v>
      </c>
      <c r="X976" s="68">
        <f t="shared" si="46"/>
        <v>0.30430604674667266</v>
      </c>
      <c r="Y976" s="109">
        <f t="shared" si="47"/>
        <v>-0.36284543769110805</v>
      </c>
    </row>
    <row r="977" spans="2:25" x14ac:dyDescent="0.25">
      <c r="B977" s="26">
        <f>IF('Training Data'!A974="M",1,0)</f>
        <v>0</v>
      </c>
      <c r="C977" s="22">
        <f>IF('Training Data'!A974="F",1,0)</f>
        <v>1</v>
      </c>
      <c r="D977" s="26">
        <f>IF('Training Data'!$B974="H",1,0)</f>
        <v>1</v>
      </c>
      <c r="E977" s="22">
        <f>IF('Training Data'!$B974="A",1,0)</f>
        <v>0</v>
      </c>
      <c r="F977" s="37">
        <v>0</v>
      </c>
      <c r="G977" s="37">
        <v>0</v>
      </c>
      <c r="H977" s="37">
        <v>0</v>
      </c>
      <c r="I977" s="37">
        <v>0</v>
      </c>
      <c r="J977" s="37">
        <v>0</v>
      </c>
      <c r="K977" s="37">
        <v>0</v>
      </c>
      <c r="L977" s="37">
        <v>0</v>
      </c>
      <c r="M977" s="37">
        <v>0</v>
      </c>
      <c r="N977" s="37">
        <v>0</v>
      </c>
      <c r="O977" s="37">
        <v>0</v>
      </c>
      <c r="P977" s="37">
        <v>0</v>
      </c>
      <c r="Q977" s="37">
        <v>1</v>
      </c>
      <c r="R977" s="37">
        <v>0</v>
      </c>
      <c r="S977" s="37">
        <v>0</v>
      </c>
      <c r="T977" s="22">
        <v>0</v>
      </c>
      <c r="U977" s="24">
        <v>1</v>
      </c>
      <c r="V977" s="76">
        <v>0</v>
      </c>
      <c r="W977" s="71">
        <f t="shared" si="45"/>
        <v>1.250342023780997</v>
      </c>
      <c r="X977" s="68">
        <f t="shared" si="46"/>
        <v>0.77735906151312339</v>
      </c>
      <c r="Y977" s="109">
        <f t="shared" si="47"/>
        <v>-1.5021949465071418</v>
      </c>
    </row>
    <row r="978" spans="2:25" x14ac:dyDescent="0.25">
      <c r="B978" s="26">
        <f>IF('Training Data'!A975="M",1,0)</f>
        <v>0</v>
      </c>
      <c r="C978" s="22">
        <f>IF('Training Data'!A975="F",1,0)</f>
        <v>1</v>
      </c>
      <c r="D978" s="26">
        <f>IF('Training Data'!$B975="H",1,0)</f>
        <v>1</v>
      </c>
      <c r="E978" s="22">
        <f>IF('Training Data'!$B975="A",1,0)</f>
        <v>0</v>
      </c>
      <c r="F978" s="37">
        <v>0</v>
      </c>
      <c r="G978" s="37">
        <v>0</v>
      </c>
      <c r="H978" s="37">
        <v>0</v>
      </c>
      <c r="I978" s="37">
        <v>0</v>
      </c>
      <c r="J978" s="37">
        <v>0</v>
      </c>
      <c r="K978" s="37">
        <v>0</v>
      </c>
      <c r="L978" s="37">
        <v>0</v>
      </c>
      <c r="M978" s="37">
        <v>0</v>
      </c>
      <c r="N978" s="37">
        <v>0</v>
      </c>
      <c r="O978" s="37">
        <v>0</v>
      </c>
      <c r="P978" s="37">
        <v>0</v>
      </c>
      <c r="Q978" s="37">
        <v>0</v>
      </c>
      <c r="R978" s="37">
        <v>0</v>
      </c>
      <c r="S978" s="37">
        <v>0</v>
      </c>
      <c r="T978" s="22">
        <v>0</v>
      </c>
      <c r="U978" s="24">
        <v>1</v>
      </c>
      <c r="V978" s="76">
        <v>0</v>
      </c>
      <c r="W978" s="71">
        <f t="shared" si="45"/>
        <v>-0.57838073789354372</v>
      </c>
      <c r="X978" s="68">
        <f t="shared" si="46"/>
        <v>0.35930527090202441</v>
      </c>
      <c r="Y978" s="109">
        <f t="shared" si="47"/>
        <v>-0.44520217715736682</v>
      </c>
    </row>
    <row r="979" spans="2:25" x14ac:dyDescent="0.25">
      <c r="B979" s="26">
        <f>IF('Training Data'!A976="M",1,0)</f>
        <v>0</v>
      </c>
      <c r="C979" s="22">
        <f>IF('Training Data'!A976="F",1,0)</f>
        <v>1</v>
      </c>
      <c r="D979" s="26">
        <f>IF('Training Data'!$B976="H",1,0)</f>
        <v>0</v>
      </c>
      <c r="E979" s="22">
        <f>IF('Training Data'!$B976="A",1,0)</f>
        <v>1</v>
      </c>
      <c r="F979" s="37">
        <v>0</v>
      </c>
      <c r="G979" s="37">
        <v>1</v>
      </c>
      <c r="H979" s="37">
        <v>0</v>
      </c>
      <c r="I979" s="37">
        <v>0</v>
      </c>
      <c r="J979" s="37">
        <v>0</v>
      </c>
      <c r="K979" s="37">
        <v>0</v>
      </c>
      <c r="L979" s="37">
        <v>0</v>
      </c>
      <c r="M979" s="37">
        <v>0</v>
      </c>
      <c r="N979" s="37">
        <v>0</v>
      </c>
      <c r="O979" s="37">
        <v>0</v>
      </c>
      <c r="P979" s="37">
        <v>1</v>
      </c>
      <c r="Q979" s="37">
        <v>0</v>
      </c>
      <c r="R979" s="37">
        <v>0</v>
      </c>
      <c r="S979" s="37">
        <v>0</v>
      </c>
      <c r="T979" s="22">
        <v>0</v>
      </c>
      <c r="U979" s="24">
        <v>1</v>
      </c>
      <c r="V979" s="76">
        <v>0</v>
      </c>
      <c r="W979" s="71">
        <f t="shared" si="45"/>
        <v>-4.1810570416486836</v>
      </c>
      <c r="X979" s="68">
        <f t="shared" si="46"/>
        <v>1.5052310351746158E-2</v>
      </c>
      <c r="Y979" s="109">
        <f t="shared" si="47"/>
        <v>-1.5166746176359949E-2</v>
      </c>
    </row>
    <row r="980" spans="2:25" x14ac:dyDescent="0.25">
      <c r="B980" s="26">
        <f>IF('Training Data'!A977="M",1,0)</f>
        <v>1</v>
      </c>
      <c r="C980" s="22">
        <f>IF('Training Data'!A977="F",1,0)</f>
        <v>0</v>
      </c>
      <c r="D980" s="26">
        <f>IF('Training Data'!$B977="H",1,0)</f>
        <v>1</v>
      </c>
      <c r="E980" s="22">
        <f>IF('Training Data'!$B977="A",1,0)</f>
        <v>0</v>
      </c>
      <c r="F980" s="37">
        <v>0</v>
      </c>
      <c r="G980" s="37">
        <v>0</v>
      </c>
      <c r="H980" s="37">
        <v>0</v>
      </c>
      <c r="I980" s="37">
        <v>0</v>
      </c>
      <c r="J980" s="37">
        <v>0</v>
      </c>
      <c r="K980" s="37">
        <v>0</v>
      </c>
      <c r="L980" s="37">
        <v>0</v>
      </c>
      <c r="M980" s="37">
        <v>0</v>
      </c>
      <c r="N980" s="37">
        <v>0</v>
      </c>
      <c r="O980" s="37">
        <v>0</v>
      </c>
      <c r="P980" s="37">
        <v>0</v>
      </c>
      <c r="Q980" s="37">
        <v>0</v>
      </c>
      <c r="R980" s="37">
        <v>0</v>
      </c>
      <c r="S980" s="37">
        <v>0</v>
      </c>
      <c r="T980" s="22">
        <v>0</v>
      </c>
      <c r="U980" s="24">
        <v>1</v>
      </c>
      <c r="V980" s="76">
        <v>0</v>
      </c>
      <c r="W980" s="71">
        <f t="shared" si="45"/>
        <v>-0.99751860137824089</v>
      </c>
      <c r="X980" s="68">
        <f t="shared" si="46"/>
        <v>0.26942957358099334</v>
      </c>
      <c r="Y980" s="109">
        <f t="shared" si="47"/>
        <v>-0.3139296439250287</v>
      </c>
    </row>
    <row r="981" spans="2:25" x14ac:dyDescent="0.25">
      <c r="B981" s="26">
        <f>IF('Training Data'!A978="M",1,0)</f>
        <v>0</v>
      </c>
      <c r="C981" s="22">
        <f>IF('Training Data'!A978="F",1,0)</f>
        <v>1</v>
      </c>
      <c r="D981" s="26">
        <f>IF('Training Data'!$B978="H",1,0)</f>
        <v>1</v>
      </c>
      <c r="E981" s="22">
        <f>IF('Training Data'!$B978="A",1,0)</f>
        <v>0</v>
      </c>
      <c r="F981" s="37">
        <v>0</v>
      </c>
      <c r="G981" s="37">
        <v>0</v>
      </c>
      <c r="H981" s="37">
        <v>0</v>
      </c>
      <c r="I981" s="37">
        <v>0</v>
      </c>
      <c r="J981" s="37">
        <v>0</v>
      </c>
      <c r="K981" s="37">
        <v>0</v>
      </c>
      <c r="L981" s="37">
        <v>0</v>
      </c>
      <c r="M981" s="37">
        <v>0</v>
      </c>
      <c r="N981" s="37">
        <v>0</v>
      </c>
      <c r="O981" s="37">
        <v>0</v>
      </c>
      <c r="P981" s="37">
        <v>0</v>
      </c>
      <c r="Q981" s="37">
        <v>0</v>
      </c>
      <c r="R981" s="37">
        <v>0</v>
      </c>
      <c r="S981" s="37">
        <v>1</v>
      </c>
      <c r="T981" s="22">
        <v>0</v>
      </c>
      <c r="U981" s="24">
        <v>1</v>
      </c>
      <c r="V981" s="76">
        <v>0</v>
      </c>
      <c r="W981" s="71">
        <f t="shared" si="45"/>
        <v>-2.1605408848998864</v>
      </c>
      <c r="X981" s="68">
        <f t="shared" si="46"/>
        <v>0.1033503174249823</v>
      </c>
      <c r="Y981" s="109">
        <f t="shared" si="47"/>
        <v>-0.10909003659990321</v>
      </c>
    </row>
    <row r="982" spans="2:25" x14ac:dyDescent="0.25">
      <c r="B982" s="26">
        <f>IF('Training Data'!A979="M",1,0)</f>
        <v>0</v>
      </c>
      <c r="C982" s="22">
        <f>IF('Training Data'!A979="F",1,0)</f>
        <v>0</v>
      </c>
      <c r="D982" s="26">
        <f>IF('Training Data'!$B979="H",1,0)</f>
        <v>0</v>
      </c>
      <c r="E982" s="22">
        <f>IF('Training Data'!$B979="A",1,0)</f>
        <v>1</v>
      </c>
      <c r="F982" s="37">
        <v>0</v>
      </c>
      <c r="G982" s="37">
        <v>0</v>
      </c>
      <c r="H982" s="37">
        <v>0</v>
      </c>
      <c r="I982" s="37">
        <v>0</v>
      </c>
      <c r="J982" s="37">
        <v>0</v>
      </c>
      <c r="K982" s="37">
        <v>0</v>
      </c>
      <c r="L982" s="37">
        <v>0</v>
      </c>
      <c r="M982" s="37">
        <v>0</v>
      </c>
      <c r="N982" s="37">
        <v>0</v>
      </c>
      <c r="O982" s="37">
        <v>0</v>
      </c>
      <c r="P982" s="37">
        <v>0</v>
      </c>
      <c r="Q982" s="37">
        <v>0</v>
      </c>
      <c r="R982" s="37">
        <v>0</v>
      </c>
      <c r="S982" s="37">
        <v>1</v>
      </c>
      <c r="T982" s="22">
        <v>0</v>
      </c>
      <c r="U982" s="24">
        <v>1</v>
      </c>
      <c r="V982" s="76">
        <v>0</v>
      </c>
      <c r="W982" s="71">
        <f t="shared" si="45"/>
        <v>-1.5144639777311655</v>
      </c>
      <c r="X982" s="68">
        <f t="shared" si="46"/>
        <v>0.18027817389737927</v>
      </c>
      <c r="Y982" s="109">
        <f t="shared" si="47"/>
        <v>-0.1987902327377615</v>
      </c>
    </row>
    <row r="983" spans="2:25" x14ac:dyDescent="0.25">
      <c r="B983" s="26">
        <f>IF('Training Data'!A980="M",1,0)</f>
        <v>0</v>
      </c>
      <c r="C983" s="22">
        <f>IF('Training Data'!A980="F",1,0)</f>
        <v>0</v>
      </c>
      <c r="D983" s="26">
        <f>IF('Training Data'!$B980="H",1,0)</f>
        <v>1</v>
      </c>
      <c r="E983" s="22">
        <f>IF('Training Data'!$B980="A",1,0)</f>
        <v>0</v>
      </c>
      <c r="F983" s="37">
        <v>0</v>
      </c>
      <c r="G983" s="37">
        <v>0</v>
      </c>
      <c r="H983" s="37">
        <v>0</v>
      </c>
      <c r="I983" s="37">
        <v>0</v>
      </c>
      <c r="J983" s="37">
        <v>0</v>
      </c>
      <c r="K983" s="37">
        <v>0</v>
      </c>
      <c r="L983" s="37">
        <v>0</v>
      </c>
      <c r="M983" s="37">
        <v>0</v>
      </c>
      <c r="N983" s="37">
        <v>0</v>
      </c>
      <c r="O983" s="37">
        <v>0</v>
      </c>
      <c r="P983" s="37">
        <v>0</v>
      </c>
      <c r="Q983" s="37">
        <v>0</v>
      </c>
      <c r="R983" s="37">
        <v>0</v>
      </c>
      <c r="S983" s="37">
        <v>0</v>
      </c>
      <c r="T983" s="22">
        <v>0</v>
      </c>
      <c r="U983" s="24">
        <v>1</v>
      </c>
      <c r="V983" s="76">
        <v>0</v>
      </c>
      <c r="W983" s="71">
        <f t="shared" si="45"/>
        <v>-0.10294651852204484</v>
      </c>
      <c r="X983" s="68">
        <f t="shared" si="46"/>
        <v>0.47428607600906869</v>
      </c>
      <c r="Y983" s="109">
        <f t="shared" si="47"/>
        <v>-0.64299808493543897</v>
      </c>
    </row>
    <row r="984" spans="2:25" x14ac:dyDescent="0.25">
      <c r="B984" s="26">
        <f>IF('Training Data'!A981="M",1,0)</f>
        <v>1</v>
      </c>
      <c r="C984" s="22">
        <f>IF('Training Data'!A981="F",1,0)</f>
        <v>0</v>
      </c>
      <c r="D984" s="26">
        <f>IF('Training Data'!$B981="H",1,0)</f>
        <v>0</v>
      </c>
      <c r="E984" s="22">
        <f>IF('Training Data'!$B981="A",1,0)</f>
        <v>1</v>
      </c>
      <c r="F984" s="37">
        <v>0</v>
      </c>
      <c r="G984" s="37">
        <v>0</v>
      </c>
      <c r="H984" s="37">
        <v>0</v>
      </c>
      <c r="I984" s="37">
        <v>0</v>
      </c>
      <c r="J984" s="37">
        <v>0</v>
      </c>
      <c r="K984" s="37">
        <v>0</v>
      </c>
      <c r="L984" s="37">
        <v>0</v>
      </c>
      <c r="M984" s="37">
        <v>0</v>
      </c>
      <c r="N984" s="37">
        <v>1</v>
      </c>
      <c r="O984" s="37">
        <v>1</v>
      </c>
      <c r="P984" s="37">
        <v>0</v>
      </c>
      <c r="Q984" s="37">
        <v>0</v>
      </c>
      <c r="R984" s="37">
        <v>0</v>
      </c>
      <c r="S984" s="37">
        <v>0</v>
      </c>
      <c r="T984" s="22">
        <v>0</v>
      </c>
      <c r="U984" s="24">
        <v>1</v>
      </c>
      <c r="V984" s="76">
        <v>0</v>
      </c>
      <c r="W984" s="71">
        <f t="shared" si="45"/>
        <v>1.4130721230179106</v>
      </c>
      <c r="X984" s="68">
        <f t="shared" si="46"/>
        <v>0.80425004593386318</v>
      </c>
      <c r="Y984" s="109">
        <f t="shared" si="47"/>
        <v>-1.6309171787670027</v>
      </c>
    </row>
    <row r="985" spans="2:25" x14ac:dyDescent="0.25">
      <c r="B985" s="26">
        <f>IF('Training Data'!A982="M",1,0)</f>
        <v>0</v>
      </c>
      <c r="C985" s="22">
        <f>IF('Training Data'!A982="F",1,0)</f>
        <v>1</v>
      </c>
      <c r="D985" s="26">
        <f>IF('Training Data'!$B982="H",1,0)</f>
        <v>1</v>
      </c>
      <c r="E985" s="22">
        <f>IF('Training Data'!$B982="A",1,0)</f>
        <v>0</v>
      </c>
      <c r="F985" s="37">
        <v>0</v>
      </c>
      <c r="G985" s="37">
        <v>0</v>
      </c>
      <c r="H985" s="37">
        <v>0</v>
      </c>
      <c r="I985" s="37">
        <v>0</v>
      </c>
      <c r="J985" s="37">
        <v>0</v>
      </c>
      <c r="K985" s="37">
        <v>0</v>
      </c>
      <c r="L985" s="37">
        <v>0</v>
      </c>
      <c r="M985" s="37">
        <v>0</v>
      </c>
      <c r="N985" s="37">
        <v>0</v>
      </c>
      <c r="O985" s="37">
        <v>0</v>
      </c>
      <c r="P985" s="37">
        <v>0</v>
      </c>
      <c r="Q985" s="37">
        <v>0</v>
      </c>
      <c r="R985" s="37">
        <v>1</v>
      </c>
      <c r="S985" s="37">
        <v>0</v>
      </c>
      <c r="T985" s="22">
        <v>0</v>
      </c>
      <c r="U985" s="24">
        <v>1</v>
      </c>
      <c r="V985" s="76">
        <v>0</v>
      </c>
      <c r="W985" s="71">
        <f t="shared" si="45"/>
        <v>0.72584973979466216</v>
      </c>
      <c r="X985" s="68">
        <f t="shared" si="46"/>
        <v>0.6738938666425579</v>
      </c>
      <c r="Y985" s="109">
        <f t="shared" si="47"/>
        <v>-1.1205323881532419</v>
      </c>
    </row>
    <row r="986" spans="2:25" x14ac:dyDescent="0.25">
      <c r="B986" s="26">
        <f>IF('Training Data'!A983="M",1,0)</f>
        <v>1</v>
      </c>
      <c r="C986" s="22">
        <f>IF('Training Data'!A983="F",1,0)</f>
        <v>0</v>
      </c>
      <c r="D986" s="26">
        <f>IF('Training Data'!$B983="H",1,0)</f>
        <v>0</v>
      </c>
      <c r="E986" s="22">
        <f>IF('Training Data'!$B983="A",1,0)</f>
        <v>0</v>
      </c>
      <c r="F986" s="37">
        <v>0</v>
      </c>
      <c r="G986" s="37">
        <v>1</v>
      </c>
      <c r="H986" s="37">
        <v>0</v>
      </c>
      <c r="I986" s="37">
        <v>0</v>
      </c>
      <c r="J986" s="37">
        <v>0</v>
      </c>
      <c r="K986" s="37">
        <v>0</v>
      </c>
      <c r="L986" s="37">
        <v>0</v>
      </c>
      <c r="M986" s="37">
        <v>0</v>
      </c>
      <c r="N986" s="37">
        <v>0</v>
      </c>
      <c r="O986" s="37">
        <v>0</v>
      </c>
      <c r="P986" s="37">
        <v>1</v>
      </c>
      <c r="Q986" s="37">
        <v>0</v>
      </c>
      <c r="R986" s="37">
        <v>0</v>
      </c>
      <c r="S986" s="37">
        <v>1</v>
      </c>
      <c r="T986" s="22">
        <v>0</v>
      </c>
      <c r="U986" s="24">
        <v>1</v>
      </c>
      <c r="V986" s="76">
        <v>0</v>
      </c>
      <c r="W986" s="71">
        <f t="shared" si="45"/>
        <v>-5.7122956158067453</v>
      </c>
      <c r="X986" s="68">
        <f t="shared" si="46"/>
        <v>3.2941890959746821E-3</v>
      </c>
      <c r="Y986" s="109">
        <f t="shared" si="47"/>
        <v>-3.2996268822228616E-3</v>
      </c>
    </row>
    <row r="987" spans="2:25" x14ac:dyDescent="0.25">
      <c r="B987" s="26">
        <f>IF('Training Data'!A984="M",1,0)</f>
        <v>0</v>
      </c>
      <c r="C987" s="22">
        <f>IF('Training Data'!A984="F",1,0)</f>
        <v>1</v>
      </c>
      <c r="D987" s="26">
        <f>IF('Training Data'!$B984="H",1,0)</f>
        <v>0</v>
      </c>
      <c r="E987" s="22">
        <f>IF('Training Data'!$B984="A",1,0)</f>
        <v>0</v>
      </c>
      <c r="F987" s="37">
        <v>0</v>
      </c>
      <c r="G987" s="37">
        <v>0</v>
      </c>
      <c r="H987" s="37">
        <v>0</v>
      </c>
      <c r="I987" s="37">
        <v>0</v>
      </c>
      <c r="J987" s="37">
        <v>0</v>
      </c>
      <c r="K987" s="37">
        <v>0</v>
      </c>
      <c r="L987" s="37">
        <v>0</v>
      </c>
      <c r="M987" s="37">
        <v>0</v>
      </c>
      <c r="N987" s="37">
        <v>0</v>
      </c>
      <c r="O987" s="37">
        <v>0</v>
      </c>
      <c r="P987" s="37">
        <v>0</v>
      </c>
      <c r="Q987" s="37">
        <v>0</v>
      </c>
      <c r="R987" s="37">
        <v>0</v>
      </c>
      <c r="S987" s="37">
        <v>0</v>
      </c>
      <c r="T987" s="22">
        <v>0</v>
      </c>
      <c r="U987" s="24">
        <v>1</v>
      </c>
      <c r="V987" s="76">
        <v>0</v>
      </c>
      <c r="W987" s="71">
        <f t="shared" si="45"/>
        <v>6.2321386236656118E-2</v>
      </c>
      <c r="X987" s="68">
        <f t="shared" si="46"/>
        <v>0.51557530573634103</v>
      </c>
      <c r="Y987" s="109">
        <f t="shared" si="47"/>
        <v>-0.72479328952814825</v>
      </c>
    </row>
    <row r="988" spans="2:25" x14ac:dyDescent="0.25">
      <c r="B988" s="26">
        <f>IF('Training Data'!A985="M",1,0)</f>
        <v>0</v>
      </c>
      <c r="C988" s="22">
        <f>IF('Training Data'!A985="F",1,0)</f>
        <v>1</v>
      </c>
      <c r="D988" s="26">
        <f>IF('Training Data'!$B985="H",1,0)</f>
        <v>0</v>
      </c>
      <c r="E988" s="22">
        <f>IF('Training Data'!$B985="A",1,0)</f>
        <v>1</v>
      </c>
      <c r="F988" s="37">
        <v>0</v>
      </c>
      <c r="G988" s="37">
        <v>0</v>
      </c>
      <c r="H988" s="37">
        <v>0</v>
      </c>
      <c r="I988" s="37">
        <v>0</v>
      </c>
      <c r="J988" s="37">
        <v>0</v>
      </c>
      <c r="K988" s="37">
        <v>0</v>
      </c>
      <c r="L988" s="37">
        <v>0</v>
      </c>
      <c r="M988" s="37">
        <v>0</v>
      </c>
      <c r="N988" s="37">
        <v>0</v>
      </c>
      <c r="O988" s="37">
        <v>0</v>
      </c>
      <c r="P988" s="37">
        <v>0</v>
      </c>
      <c r="Q988" s="37">
        <v>0</v>
      </c>
      <c r="R988" s="37">
        <v>1</v>
      </c>
      <c r="S988" s="37">
        <v>0</v>
      </c>
      <c r="T988" s="22">
        <v>0</v>
      </c>
      <c r="U988" s="24">
        <v>1</v>
      </c>
      <c r="V988" s="76">
        <v>0</v>
      </c>
      <c r="W988" s="71">
        <f t="shared" si="45"/>
        <v>0.89649242759188441</v>
      </c>
      <c r="X988" s="68">
        <f t="shared" si="46"/>
        <v>0.71022816242215336</v>
      </c>
      <c r="Y988" s="109">
        <f t="shared" si="47"/>
        <v>-1.2386614326381276</v>
      </c>
    </row>
    <row r="989" spans="2:25" x14ac:dyDescent="0.25">
      <c r="B989" s="26">
        <f>IF('Training Data'!A986="M",1,0)</f>
        <v>1</v>
      </c>
      <c r="C989" s="22">
        <f>IF('Training Data'!A986="F",1,0)</f>
        <v>0</v>
      </c>
      <c r="D989" s="26">
        <f>IF('Training Data'!$B986="H",1,0)</f>
        <v>0</v>
      </c>
      <c r="E989" s="22">
        <f>IF('Training Data'!$B986="A",1,0)</f>
        <v>1</v>
      </c>
      <c r="F989" s="37">
        <v>0</v>
      </c>
      <c r="G989" s="37">
        <v>0</v>
      </c>
      <c r="H989" s="37">
        <v>0</v>
      </c>
      <c r="I989" s="37">
        <v>0</v>
      </c>
      <c r="J989" s="37">
        <v>0</v>
      </c>
      <c r="K989" s="37">
        <v>0</v>
      </c>
      <c r="L989" s="37">
        <v>0</v>
      </c>
      <c r="M989" s="37">
        <v>0</v>
      </c>
      <c r="N989" s="37">
        <v>0</v>
      </c>
      <c r="O989" s="37">
        <v>0</v>
      </c>
      <c r="P989" s="37">
        <v>0</v>
      </c>
      <c r="Q989" s="37">
        <v>0</v>
      </c>
      <c r="R989" s="37">
        <v>0</v>
      </c>
      <c r="S989" s="37">
        <v>0</v>
      </c>
      <c r="T989" s="22">
        <v>0</v>
      </c>
      <c r="U989" s="24">
        <v>1</v>
      </c>
      <c r="V989" s="76">
        <v>0</v>
      </c>
      <c r="W989" s="71">
        <f t="shared" si="45"/>
        <v>-0.82687591358101864</v>
      </c>
      <c r="X989" s="68">
        <f t="shared" si="46"/>
        <v>0.30430604674667266</v>
      </c>
      <c r="Y989" s="109">
        <f t="shared" si="47"/>
        <v>-0.36284543769110805</v>
      </c>
    </row>
    <row r="990" spans="2:25" x14ac:dyDescent="0.25">
      <c r="B990" s="26">
        <f>IF('Training Data'!A987="M",1,0)</f>
        <v>0</v>
      </c>
      <c r="C990" s="22">
        <f>IF('Training Data'!A987="F",1,0)</f>
        <v>1</v>
      </c>
      <c r="D990" s="26">
        <f>IF('Training Data'!$B987="H",1,0)</f>
        <v>0</v>
      </c>
      <c r="E990" s="22">
        <f>IF('Training Data'!$B987="A",1,0)</f>
        <v>1</v>
      </c>
      <c r="F990" s="37">
        <v>0</v>
      </c>
      <c r="G990" s="37">
        <v>0</v>
      </c>
      <c r="H990" s="37">
        <v>0</v>
      </c>
      <c r="I990" s="37">
        <v>0</v>
      </c>
      <c r="J990" s="37">
        <v>0</v>
      </c>
      <c r="K990" s="37">
        <v>0</v>
      </c>
      <c r="L990" s="37">
        <v>0</v>
      </c>
      <c r="M990" s="37">
        <v>0</v>
      </c>
      <c r="N990" s="37">
        <v>0</v>
      </c>
      <c r="O990" s="37">
        <v>0</v>
      </c>
      <c r="P990" s="37">
        <v>0</v>
      </c>
      <c r="Q990" s="37">
        <v>0</v>
      </c>
      <c r="R990" s="37">
        <v>0</v>
      </c>
      <c r="S990" s="37">
        <v>0</v>
      </c>
      <c r="T990" s="22">
        <v>0</v>
      </c>
      <c r="U990" s="24">
        <v>1</v>
      </c>
      <c r="V990" s="76">
        <v>0</v>
      </c>
      <c r="W990" s="71">
        <f t="shared" si="45"/>
        <v>-0.40773805009632147</v>
      </c>
      <c r="X990" s="68">
        <f t="shared" si="46"/>
        <v>0.39945461811977878</v>
      </c>
      <c r="Y990" s="109">
        <f t="shared" si="47"/>
        <v>-0.50991706682850335</v>
      </c>
    </row>
    <row r="991" spans="2:25" x14ac:dyDescent="0.25">
      <c r="B991" s="26">
        <f>IF('Training Data'!A988="M",1,0)</f>
        <v>1</v>
      </c>
      <c r="C991" s="22">
        <f>IF('Training Data'!A988="F",1,0)</f>
        <v>0</v>
      </c>
      <c r="D991" s="26">
        <f>IF('Training Data'!$B988="H",1,0)</f>
        <v>0</v>
      </c>
      <c r="E991" s="22">
        <f>IF('Training Data'!$B988="A",1,0)</f>
        <v>1</v>
      </c>
      <c r="F991" s="37">
        <v>0</v>
      </c>
      <c r="G991" s="37">
        <v>0</v>
      </c>
      <c r="H991" s="37">
        <v>0</v>
      </c>
      <c r="I991" s="37">
        <v>0</v>
      </c>
      <c r="J991" s="37">
        <v>0</v>
      </c>
      <c r="K991" s="37">
        <v>0</v>
      </c>
      <c r="L991" s="37">
        <v>0</v>
      </c>
      <c r="M991" s="37">
        <v>0</v>
      </c>
      <c r="N991" s="37">
        <v>0</v>
      </c>
      <c r="O991" s="37">
        <v>0</v>
      </c>
      <c r="P991" s="37">
        <v>0</v>
      </c>
      <c r="Q991" s="37">
        <v>0</v>
      </c>
      <c r="R991" s="37">
        <v>0</v>
      </c>
      <c r="S991" s="37">
        <v>0</v>
      </c>
      <c r="T991" s="22">
        <v>0</v>
      </c>
      <c r="U991" s="24">
        <v>1</v>
      </c>
      <c r="V991" s="76">
        <v>0</v>
      </c>
      <c r="W991" s="71">
        <f t="shared" si="45"/>
        <v>-0.82687591358101864</v>
      </c>
      <c r="X991" s="68">
        <f t="shared" si="46"/>
        <v>0.30430604674667266</v>
      </c>
      <c r="Y991" s="109">
        <f t="shared" si="47"/>
        <v>-0.36284543769110805</v>
      </c>
    </row>
    <row r="992" spans="2:25" x14ac:dyDescent="0.25">
      <c r="B992" s="26">
        <f>IF('Training Data'!A989="M",1,0)</f>
        <v>0</v>
      </c>
      <c r="C992" s="22">
        <f>IF('Training Data'!A989="F",1,0)</f>
        <v>1</v>
      </c>
      <c r="D992" s="26">
        <f>IF('Training Data'!$B989="H",1,0)</f>
        <v>1</v>
      </c>
      <c r="E992" s="22">
        <f>IF('Training Data'!$B989="A",1,0)</f>
        <v>0</v>
      </c>
      <c r="F992" s="37">
        <v>0</v>
      </c>
      <c r="G992" s="37">
        <v>0</v>
      </c>
      <c r="H992" s="37">
        <v>0</v>
      </c>
      <c r="I992" s="37">
        <v>0</v>
      </c>
      <c r="J992" s="37">
        <v>0</v>
      </c>
      <c r="K992" s="37">
        <v>0</v>
      </c>
      <c r="L992" s="37">
        <v>0</v>
      </c>
      <c r="M992" s="37">
        <v>0</v>
      </c>
      <c r="N992" s="37">
        <v>0</v>
      </c>
      <c r="O992" s="37">
        <v>0</v>
      </c>
      <c r="P992" s="37">
        <v>0</v>
      </c>
      <c r="Q992" s="37">
        <v>0</v>
      </c>
      <c r="R992" s="37">
        <v>1</v>
      </c>
      <c r="S992" s="37">
        <v>0</v>
      </c>
      <c r="T992" s="22">
        <v>0</v>
      </c>
      <c r="U992" s="24">
        <v>1</v>
      </c>
      <c r="V992" s="76">
        <v>0</v>
      </c>
      <c r="W992" s="71">
        <f t="shared" si="45"/>
        <v>0.72584973979466216</v>
      </c>
      <c r="X992" s="68">
        <f t="shared" si="46"/>
        <v>0.6738938666425579</v>
      </c>
      <c r="Y992" s="109">
        <f t="shared" si="47"/>
        <v>-1.1205323881532419</v>
      </c>
    </row>
    <row r="993" spans="2:25" x14ac:dyDescent="0.25">
      <c r="B993" s="26">
        <f>IF('Training Data'!A990="M",1,0)</f>
        <v>1</v>
      </c>
      <c r="C993" s="22">
        <f>IF('Training Data'!A990="F",1,0)</f>
        <v>0</v>
      </c>
      <c r="D993" s="26">
        <f>IF('Training Data'!$B990="H",1,0)</f>
        <v>1</v>
      </c>
      <c r="E993" s="22">
        <f>IF('Training Data'!$B990="A",1,0)</f>
        <v>0</v>
      </c>
      <c r="F993" s="37">
        <v>0</v>
      </c>
      <c r="G993" s="37">
        <v>0</v>
      </c>
      <c r="H993" s="37">
        <v>0</v>
      </c>
      <c r="I993" s="37">
        <v>0</v>
      </c>
      <c r="J993" s="37">
        <v>0</v>
      </c>
      <c r="K993" s="37">
        <v>0</v>
      </c>
      <c r="L993" s="37">
        <v>0</v>
      </c>
      <c r="M993" s="37">
        <v>0</v>
      </c>
      <c r="N993" s="37">
        <v>0</v>
      </c>
      <c r="O993" s="37">
        <v>0</v>
      </c>
      <c r="P993" s="37">
        <v>0</v>
      </c>
      <c r="Q993" s="37">
        <v>0</v>
      </c>
      <c r="R993" s="37">
        <v>0</v>
      </c>
      <c r="S993" s="37">
        <v>1</v>
      </c>
      <c r="T993" s="22">
        <v>0</v>
      </c>
      <c r="U993" s="24">
        <v>1</v>
      </c>
      <c r="V993" s="76">
        <v>0</v>
      </c>
      <c r="W993" s="71">
        <f t="shared" si="45"/>
        <v>-2.5796787483845836</v>
      </c>
      <c r="X993" s="68">
        <f t="shared" si="46"/>
        <v>7.04577678730193E-2</v>
      </c>
      <c r="Y993" s="109">
        <f t="shared" si="47"/>
        <v>-7.3063037535974817E-2</v>
      </c>
    </row>
    <row r="994" spans="2:25" x14ac:dyDescent="0.25">
      <c r="B994" s="26">
        <f>IF('Training Data'!A991="M",1,0)</f>
        <v>1</v>
      </c>
      <c r="C994" s="22">
        <f>IF('Training Data'!A991="F",1,0)</f>
        <v>0</v>
      </c>
      <c r="D994" s="26">
        <f>IF('Training Data'!$B991="H",1,0)</f>
        <v>1</v>
      </c>
      <c r="E994" s="22">
        <f>IF('Training Data'!$B991="A",1,0)</f>
        <v>0</v>
      </c>
      <c r="F994" s="37">
        <v>0</v>
      </c>
      <c r="G994" s="37">
        <v>0</v>
      </c>
      <c r="H994" s="37">
        <v>1</v>
      </c>
      <c r="I994" s="37">
        <v>0</v>
      </c>
      <c r="J994" s="37">
        <v>0</v>
      </c>
      <c r="K994" s="37">
        <v>0</v>
      </c>
      <c r="L994" s="37">
        <v>0</v>
      </c>
      <c r="M994" s="37">
        <v>0</v>
      </c>
      <c r="N994" s="37">
        <v>0</v>
      </c>
      <c r="O994" s="37">
        <v>0</v>
      </c>
      <c r="P994" s="37">
        <v>0</v>
      </c>
      <c r="Q994" s="37">
        <v>0</v>
      </c>
      <c r="R994" s="37">
        <v>0</v>
      </c>
      <c r="S994" s="37">
        <v>0</v>
      </c>
      <c r="T994" s="22">
        <v>0</v>
      </c>
      <c r="U994" s="24">
        <v>1</v>
      </c>
      <c r="V994" s="76">
        <v>0</v>
      </c>
      <c r="W994" s="71">
        <f t="shared" si="45"/>
        <v>-3.1127857706065623</v>
      </c>
      <c r="X994" s="68">
        <f t="shared" si="46"/>
        <v>4.2582924577014646E-2</v>
      </c>
      <c r="Y994" s="109">
        <f t="shared" si="47"/>
        <v>-4.3516166980156881E-2</v>
      </c>
    </row>
    <row r="995" spans="2:25" x14ac:dyDescent="0.25">
      <c r="B995" s="26">
        <f>IF('Training Data'!A992="M",1,0)</f>
        <v>0</v>
      </c>
      <c r="C995" s="22">
        <f>IF('Training Data'!A992="F",1,0)</f>
        <v>1</v>
      </c>
      <c r="D995" s="26">
        <f>IF('Training Data'!$B992="H",1,0)</f>
        <v>0</v>
      </c>
      <c r="E995" s="22">
        <f>IF('Training Data'!$B992="A",1,0)</f>
        <v>1</v>
      </c>
      <c r="F995" s="37">
        <v>0</v>
      </c>
      <c r="G995" s="37">
        <v>1</v>
      </c>
      <c r="H995" s="37">
        <v>0</v>
      </c>
      <c r="I995" s="37">
        <v>0</v>
      </c>
      <c r="J995" s="37">
        <v>1</v>
      </c>
      <c r="K995" s="37">
        <v>0</v>
      </c>
      <c r="L995" s="37">
        <v>0</v>
      </c>
      <c r="M995" s="37">
        <v>0</v>
      </c>
      <c r="N995" s="37">
        <v>0</v>
      </c>
      <c r="O995" s="37">
        <v>0</v>
      </c>
      <c r="P995" s="37">
        <v>0</v>
      </c>
      <c r="Q995" s="37">
        <v>0</v>
      </c>
      <c r="R995" s="37">
        <v>0</v>
      </c>
      <c r="S995" s="37">
        <v>0</v>
      </c>
      <c r="T995" s="22">
        <v>0</v>
      </c>
      <c r="U995" s="24">
        <v>1</v>
      </c>
      <c r="V995" s="76">
        <v>0</v>
      </c>
      <c r="W995" s="71">
        <f t="shared" si="45"/>
        <v>-0.20385244309982831</v>
      </c>
      <c r="X995" s="68">
        <f t="shared" si="46"/>
        <v>0.44921264338241257</v>
      </c>
      <c r="Y995" s="109">
        <f t="shared" si="47"/>
        <v>-0.59640646697064126</v>
      </c>
    </row>
    <row r="996" spans="2:25" x14ac:dyDescent="0.25">
      <c r="B996" s="26">
        <f>IF('Training Data'!A993="M",1,0)</f>
        <v>0</v>
      </c>
      <c r="C996" s="22">
        <f>IF('Training Data'!A993="F",1,0)</f>
        <v>0</v>
      </c>
      <c r="D996" s="26">
        <f>IF('Training Data'!$B993="H",1,0)</f>
        <v>0</v>
      </c>
      <c r="E996" s="22">
        <f>IF('Training Data'!$B993="A",1,0)</f>
        <v>0</v>
      </c>
      <c r="F996" s="37">
        <v>0</v>
      </c>
      <c r="G996" s="37">
        <v>1</v>
      </c>
      <c r="H996" s="37">
        <v>1</v>
      </c>
      <c r="I996" s="37">
        <v>0</v>
      </c>
      <c r="J996" s="37">
        <v>1</v>
      </c>
      <c r="K996" s="37">
        <v>0</v>
      </c>
      <c r="L996" s="37">
        <v>0</v>
      </c>
      <c r="M996" s="37">
        <v>0</v>
      </c>
      <c r="N996" s="37">
        <v>0</v>
      </c>
      <c r="O996" s="37">
        <v>0</v>
      </c>
      <c r="P996" s="37">
        <v>1</v>
      </c>
      <c r="Q996" s="37">
        <v>0</v>
      </c>
      <c r="R996" s="37">
        <v>0</v>
      </c>
      <c r="S996" s="37">
        <v>1</v>
      </c>
      <c r="T996" s="22">
        <v>0</v>
      </c>
      <c r="U996" s="24">
        <v>1</v>
      </c>
      <c r="V996" s="76">
        <v>0</v>
      </c>
      <c r="W996" s="71">
        <f t="shared" si="45"/>
        <v>-4.4102700939813868</v>
      </c>
      <c r="X996" s="68">
        <f t="shared" si="46"/>
        <v>1.200600007169182E-2</v>
      </c>
      <c r="Y996" s="109">
        <f t="shared" si="47"/>
        <v>-1.2078654199766168E-2</v>
      </c>
    </row>
    <row r="997" spans="2:25" x14ac:dyDescent="0.25">
      <c r="B997" s="26">
        <f>IF('Training Data'!A994="M",1,0)</f>
        <v>0</v>
      </c>
      <c r="C997" s="22">
        <f>IF('Training Data'!A994="F",1,0)</f>
        <v>0</v>
      </c>
      <c r="D997" s="26">
        <f>IF('Training Data'!$B994="H",1,0)</f>
        <v>1</v>
      </c>
      <c r="E997" s="22">
        <f>IF('Training Data'!$B994="A",1,0)</f>
        <v>0</v>
      </c>
      <c r="F997" s="37">
        <v>0</v>
      </c>
      <c r="G997" s="37">
        <v>0</v>
      </c>
      <c r="H997" s="37">
        <v>0</v>
      </c>
      <c r="I997" s="37">
        <v>0</v>
      </c>
      <c r="J997" s="37">
        <v>0</v>
      </c>
      <c r="K997" s="37">
        <v>0</v>
      </c>
      <c r="L997" s="37">
        <v>0</v>
      </c>
      <c r="M997" s="37">
        <v>1</v>
      </c>
      <c r="N997" s="37">
        <v>0</v>
      </c>
      <c r="O997" s="37">
        <v>0</v>
      </c>
      <c r="P997" s="37">
        <v>0</v>
      </c>
      <c r="Q997" s="37">
        <v>0</v>
      </c>
      <c r="R997" s="37">
        <v>0</v>
      </c>
      <c r="S997" s="37">
        <v>0</v>
      </c>
      <c r="T997" s="22">
        <v>0</v>
      </c>
      <c r="U997" s="24">
        <v>1</v>
      </c>
      <c r="V997" s="76">
        <v>0</v>
      </c>
      <c r="W997" s="71">
        <f t="shared" si="45"/>
        <v>1.8557550722001168</v>
      </c>
      <c r="X997" s="68">
        <f t="shared" si="46"/>
        <v>0.86480139947744705</v>
      </c>
      <c r="Y997" s="109">
        <f t="shared" si="47"/>
        <v>-2.0010104665913961</v>
      </c>
    </row>
    <row r="998" spans="2:25" x14ac:dyDescent="0.25">
      <c r="B998" s="26">
        <f>IF('Training Data'!A995="M",1,0)</f>
        <v>1</v>
      </c>
      <c r="C998" s="22">
        <f>IF('Training Data'!A995="F",1,0)</f>
        <v>0</v>
      </c>
      <c r="D998" s="26">
        <f>IF('Training Data'!$B995="H",1,0)</f>
        <v>1</v>
      </c>
      <c r="E998" s="22">
        <f>IF('Training Data'!$B995="A",1,0)</f>
        <v>0</v>
      </c>
      <c r="F998" s="37">
        <v>0</v>
      </c>
      <c r="G998" s="37">
        <v>0</v>
      </c>
      <c r="H998" s="37">
        <v>0</v>
      </c>
      <c r="I998" s="37">
        <v>0</v>
      </c>
      <c r="J998" s="37">
        <v>0</v>
      </c>
      <c r="K998" s="37">
        <v>0</v>
      </c>
      <c r="L998" s="37">
        <v>0</v>
      </c>
      <c r="M998" s="37">
        <v>0</v>
      </c>
      <c r="N998" s="37">
        <v>0</v>
      </c>
      <c r="O998" s="37">
        <v>0</v>
      </c>
      <c r="P998" s="37">
        <v>0</v>
      </c>
      <c r="Q998" s="37">
        <v>0</v>
      </c>
      <c r="R998" s="37">
        <v>0</v>
      </c>
      <c r="S998" s="37">
        <v>0</v>
      </c>
      <c r="T998" s="22">
        <v>0</v>
      </c>
      <c r="U998" s="24">
        <v>1</v>
      </c>
      <c r="V998" s="76">
        <v>0</v>
      </c>
      <c r="W998" s="71">
        <f t="shared" si="45"/>
        <v>-0.99751860137824089</v>
      </c>
      <c r="X998" s="68">
        <f t="shared" si="46"/>
        <v>0.26942957358099334</v>
      </c>
      <c r="Y998" s="109">
        <f t="shared" si="47"/>
        <v>-0.3139296439250287</v>
      </c>
    </row>
    <row r="999" spans="2:25" x14ac:dyDescent="0.25">
      <c r="B999" s="26">
        <f>IF('Training Data'!A996="M",1,0)</f>
        <v>1</v>
      </c>
      <c r="C999" s="22">
        <f>IF('Training Data'!A996="F",1,0)</f>
        <v>0</v>
      </c>
      <c r="D999" s="26">
        <f>IF('Training Data'!$B996="H",1,0)</f>
        <v>1</v>
      </c>
      <c r="E999" s="22">
        <f>IF('Training Data'!$B996="A",1,0)</f>
        <v>0</v>
      </c>
      <c r="F999" s="37">
        <v>0</v>
      </c>
      <c r="G999" s="37">
        <v>0</v>
      </c>
      <c r="H999" s="37">
        <v>1</v>
      </c>
      <c r="I999" s="37">
        <v>0</v>
      </c>
      <c r="J999" s="37">
        <v>0</v>
      </c>
      <c r="K999" s="37">
        <v>0</v>
      </c>
      <c r="L999" s="37">
        <v>0</v>
      </c>
      <c r="M999" s="37">
        <v>0</v>
      </c>
      <c r="N999" s="37">
        <v>1</v>
      </c>
      <c r="O999" s="37">
        <v>0</v>
      </c>
      <c r="P999" s="37">
        <v>0</v>
      </c>
      <c r="Q999" s="37">
        <v>0</v>
      </c>
      <c r="R999" s="37">
        <v>0</v>
      </c>
      <c r="S999" s="37">
        <v>0</v>
      </c>
      <c r="T999" s="22">
        <v>0</v>
      </c>
      <c r="U999" s="24">
        <v>1</v>
      </c>
      <c r="V999" s="76">
        <v>0</v>
      </c>
      <c r="W999" s="71">
        <f t="shared" si="45"/>
        <v>-2.0906750740281423</v>
      </c>
      <c r="X999" s="68">
        <f t="shared" si="46"/>
        <v>0.1100064638088947</v>
      </c>
      <c r="Y999" s="109">
        <f t="shared" si="47"/>
        <v>-0.11654107898894833</v>
      </c>
    </row>
    <row r="1000" spans="2:25" x14ac:dyDescent="0.25">
      <c r="B1000" s="26">
        <f>IF('Training Data'!A997="M",1,0)</f>
        <v>1</v>
      </c>
      <c r="C1000" s="22">
        <f>IF('Training Data'!A997="F",1,0)</f>
        <v>0</v>
      </c>
      <c r="D1000" s="26">
        <f>IF('Training Data'!$B997="H",1,0)</f>
        <v>0</v>
      </c>
      <c r="E1000" s="22">
        <f>IF('Training Data'!$B997="A",1,0)</f>
        <v>1</v>
      </c>
      <c r="F1000" s="37">
        <v>0</v>
      </c>
      <c r="G1000" s="37">
        <v>0</v>
      </c>
      <c r="H1000" s="37">
        <v>0</v>
      </c>
      <c r="I1000" s="37">
        <v>0</v>
      </c>
      <c r="J1000" s="37">
        <v>0</v>
      </c>
      <c r="K1000" s="37">
        <v>0</v>
      </c>
      <c r="L1000" s="37">
        <v>0</v>
      </c>
      <c r="M1000" s="37">
        <v>0</v>
      </c>
      <c r="N1000" s="37">
        <v>0</v>
      </c>
      <c r="O1000" s="37">
        <v>0</v>
      </c>
      <c r="P1000" s="37">
        <v>0</v>
      </c>
      <c r="Q1000" s="37">
        <v>0</v>
      </c>
      <c r="R1000" s="37">
        <v>0</v>
      </c>
      <c r="S1000" s="37">
        <v>0</v>
      </c>
      <c r="T1000" s="22">
        <v>0</v>
      </c>
      <c r="U1000" s="24">
        <v>1</v>
      </c>
      <c r="V1000" s="76">
        <v>0</v>
      </c>
      <c r="W1000" s="71">
        <f t="shared" si="45"/>
        <v>-0.82687591358101864</v>
      </c>
      <c r="X1000" s="68">
        <f t="shared" si="46"/>
        <v>0.30430604674667266</v>
      </c>
      <c r="Y1000" s="109">
        <f t="shared" si="47"/>
        <v>-0.36284543769110805</v>
      </c>
    </row>
    <row r="1001" spans="2:25" x14ac:dyDescent="0.25">
      <c r="B1001" s="26">
        <f>IF('Training Data'!A998="M",1,0)</f>
        <v>0</v>
      </c>
      <c r="C1001" s="22">
        <f>IF('Training Data'!A998="F",1,0)</f>
        <v>1</v>
      </c>
      <c r="D1001" s="26">
        <f>IF('Training Data'!$B998="H",1,0)</f>
        <v>0</v>
      </c>
      <c r="E1001" s="22">
        <f>IF('Training Data'!$B998="A",1,0)</f>
        <v>1</v>
      </c>
      <c r="F1001" s="37">
        <v>0</v>
      </c>
      <c r="G1001" s="37">
        <v>0</v>
      </c>
      <c r="H1001" s="37">
        <v>0</v>
      </c>
      <c r="I1001" s="37">
        <v>0</v>
      </c>
      <c r="J1001" s="37">
        <v>0</v>
      </c>
      <c r="K1001" s="37">
        <v>0</v>
      </c>
      <c r="L1001" s="37">
        <v>0</v>
      </c>
      <c r="M1001" s="37">
        <v>0</v>
      </c>
      <c r="N1001" s="37">
        <v>0</v>
      </c>
      <c r="O1001" s="37">
        <v>0</v>
      </c>
      <c r="P1001" s="37">
        <v>0</v>
      </c>
      <c r="Q1001" s="37">
        <v>0</v>
      </c>
      <c r="R1001" s="37">
        <v>0</v>
      </c>
      <c r="S1001" s="37">
        <v>0</v>
      </c>
      <c r="T1001" s="22">
        <v>0</v>
      </c>
      <c r="U1001" s="24">
        <v>1</v>
      </c>
      <c r="V1001" s="76">
        <v>0</v>
      </c>
      <c r="W1001" s="71">
        <f t="shared" si="45"/>
        <v>-0.40773805009632147</v>
      </c>
      <c r="X1001" s="68">
        <f t="shared" si="46"/>
        <v>0.39945461811977878</v>
      </c>
      <c r="Y1001" s="109">
        <f t="shared" si="47"/>
        <v>-0.50991706682850335</v>
      </c>
    </row>
    <row r="1002" spans="2:25" x14ac:dyDescent="0.25">
      <c r="B1002" s="26">
        <f>IF('Training Data'!A999="M",1,0)</f>
        <v>1</v>
      </c>
      <c r="C1002" s="22">
        <f>IF('Training Data'!A999="F",1,0)</f>
        <v>0</v>
      </c>
      <c r="D1002" s="26">
        <f>IF('Training Data'!$B999="H",1,0)</f>
        <v>1</v>
      </c>
      <c r="E1002" s="22">
        <f>IF('Training Data'!$B999="A",1,0)</f>
        <v>0</v>
      </c>
      <c r="F1002" s="37">
        <v>0</v>
      </c>
      <c r="G1002" s="37">
        <v>0</v>
      </c>
      <c r="H1002" s="37">
        <v>1</v>
      </c>
      <c r="I1002" s="37">
        <v>0</v>
      </c>
      <c r="J1002" s="37">
        <v>0</v>
      </c>
      <c r="K1002" s="37">
        <v>0</v>
      </c>
      <c r="L1002" s="37">
        <v>0</v>
      </c>
      <c r="M1002" s="37">
        <v>0</v>
      </c>
      <c r="N1002" s="37">
        <v>0</v>
      </c>
      <c r="O1002" s="37">
        <v>0</v>
      </c>
      <c r="P1002" s="37">
        <v>0</v>
      </c>
      <c r="Q1002" s="37">
        <v>0</v>
      </c>
      <c r="R1002" s="37">
        <v>0</v>
      </c>
      <c r="S1002" s="37">
        <v>0</v>
      </c>
      <c r="T1002" s="22">
        <v>0</v>
      </c>
      <c r="U1002" s="24">
        <v>1</v>
      </c>
      <c r="V1002" s="76">
        <v>0</v>
      </c>
      <c r="W1002" s="71">
        <f t="shared" si="45"/>
        <v>-3.1127857706065623</v>
      </c>
      <c r="X1002" s="68">
        <f t="shared" si="46"/>
        <v>4.2582924577014646E-2</v>
      </c>
      <c r="Y1002" s="109">
        <f t="shared" si="47"/>
        <v>-4.3516166980156881E-2</v>
      </c>
    </row>
    <row r="1003" spans="2:25" x14ac:dyDescent="0.25">
      <c r="B1003" s="26">
        <f>IF('Training Data'!A1000="M",1,0)</f>
        <v>0</v>
      </c>
      <c r="C1003" s="22">
        <f>IF('Training Data'!A1000="F",1,0)</f>
        <v>0</v>
      </c>
      <c r="D1003" s="26">
        <f>IF('Training Data'!$B1000="H",1,0)</f>
        <v>1</v>
      </c>
      <c r="E1003" s="22">
        <f>IF('Training Data'!$B1000="A",1,0)</f>
        <v>0</v>
      </c>
      <c r="F1003" s="37">
        <v>0</v>
      </c>
      <c r="G1003" s="37">
        <v>0</v>
      </c>
      <c r="H1003" s="37">
        <v>0</v>
      </c>
      <c r="I1003" s="37">
        <v>0</v>
      </c>
      <c r="J1003" s="37">
        <v>0</v>
      </c>
      <c r="K1003" s="37">
        <v>0</v>
      </c>
      <c r="L1003" s="37">
        <v>0</v>
      </c>
      <c r="M1003" s="37">
        <v>0</v>
      </c>
      <c r="N1003" s="37">
        <v>0</v>
      </c>
      <c r="O1003" s="37">
        <v>0</v>
      </c>
      <c r="P1003" s="37">
        <v>0</v>
      </c>
      <c r="Q1003" s="37">
        <v>0</v>
      </c>
      <c r="R1003" s="37">
        <v>0</v>
      </c>
      <c r="S1003" s="37">
        <v>0</v>
      </c>
      <c r="T1003" s="22">
        <v>0</v>
      </c>
      <c r="U1003" s="24">
        <v>1</v>
      </c>
      <c r="V1003" s="76">
        <v>0</v>
      </c>
      <c r="W1003" s="71">
        <f t="shared" si="45"/>
        <v>-0.10294651852204484</v>
      </c>
      <c r="X1003" s="68">
        <f t="shared" si="46"/>
        <v>0.47428607600906869</v>
      </c>
      <c r="Y1003" s="109">
        <f t="shared" si="47"/>
        <v>-0.64299808493543897</v>
      </c>
    </row>
    <row r="1004" spans="2:25" x14ac:dyDescent="0.25">
      <c r="B1004" s="38">
        <f>IF('Training Data'!A1001="M",1,0)</f>
        <v>1</v>
      </c>
      <c r="C1004" s="39">
        <f>IF('Training Data'!A1001="F",1,0)</f>
        <v>0</v>
      </c>
      <c r="D1004" s="38">
        <f>IF('Training Data'!$B1001="H",1,0)</f>
        <v>0</v>
      </c>
      <c r="E1004" s="39">
        <f>IF('Training Data'!$B1001="A",1,0)</f>
        <v>1</v>
      </c>
      <c r="F1004" s="40">
        <v>0</v>
      </c>
      <c r="G1004" s="40">
        <v>0</v>
      </c>
      <c r="H1004" s="40">
        <v>0</v>
      </c>
      <c r="I1004" s="40">
        <v>0</v>
      </c>
      <c r="J1004" s="40">
        <v>0</v>
      </c>
      <c r="K1004" s="40">
        <v>0</v>
      </c>
      <c r="L1004" s="40">
        <v>0</v>
      </c>
      <c r="M1004" s="40">
        <v>1</v>
      </c>
      <c r="N1004" s="40">
        <v>0</v>
      </c>
      <c r="O1004" s="40">
        <v>0</v>
      </c>
      <c r="P1004" s="40">
        <v>0</v>
      </c>
      <c r="Q1004" s="40">
        <v>0</v>
      </c>
      <c r="R1004" s="40">
        <v>0</v>
      </c>
      <c r="S1004" s="40">
        <v>0</v>
      </c>
      <c r="T1004" s="39">
        <v>1</v>
      </c>
      <c r="U1004" s="41">
        <v>1</v>
      </c>
      <c r="V1004" s="77">
        <v>0</v>
      </c>
      <c r="W1004" s="72">
        <f t="shared" si="45"/>
        <v>3.2459964386482585</v>
      </c>
      <c r="X1004" s="68">
        <f t="shared" si="46"/>
        <v>0.96252898353676719</v>
      </c>
      <c r="Y1004" s="109">
        <f t="shared" si="47"/>
        <v>-3.2841875391563633</v>
      </c>
    </row>
  </sheetData>
  <conditionalFormatting sqref="B5:T1004">
    <cfRule type="cellIs" dxfId="1" priority="2" operator="greaterThan">
      <formula>0.5</formula>
    </cfRule>
  </conditionalFormatting>
  <conditionalFormatting sqref="B2:U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U3">
    <cfRule type="colorScale" priority="3">
      <colorScale>
        <cfvo type="min"/>
        <cfvo type="max"/>
        <color rgb="FFFCFCFF"/>
        <color rgb="FF63BE7B"/>
      </colorScale>
    </cfRule>
  </conditionalFormatting>
  <pageMargins left="0.75" right="0.75" top="1" bottom="1" header="0.5" footer="0.5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3"/>
  <sheetViews>
    <sheetView zoomScale="94" zoomScaleNormal="94" zoomScalePageLayoutView="94" workbookViewId="0">
      <pane ySplit="1" topLeftCell="A2" activePane="bottomLeft" state="frozen"/>
      <selection pane="bottomLeft" activeCell="X12" sqref="X12"/>
    </sheetView>
  </sheetViews>
  <sheetFormatPr defaultColWidth="11" defaultRowHeight="15.75" x14ac:dyDescent="0.25"/>
  <cols>
    <col min="1" max="1" width="5.875" style="45" customWidth="1"/>
    <col min="2" max="2" width="7.125" style="45" customWidth="1"/>
    <col min="3" max="3" width="6.375" style="45" bestFit="1" customWidth="1"/>
    <col min="4" max="4" width="4.375" style="45" bestFit="1" customWidth="1"/>
    <col min="5" max="5" width="9.625" style="45" customWidth="1"/>
    <col min="6" max="6" width="7.125" style="45" customWidth="1"/>
    <col min="7" max="7" width="8.625" style="45" customWidth="1"/>
    <col min="8" max="8" width="4.875" style="45" customWidth="1"/>
    <col min="9" max="9" width="8.5" style="45" customWidth="1"/>
    <col min="10" max="10" width="8" style="45" customWidth="1"/>
    <col min="11" max="11" width="6" style="45" customWidth="1"/>
    <col min="12" max="12" width="6.625" style="45" customWidth="1"/>
    <col min="13" max="13" width="6" style="45" customWidth="1"/>
    <col min="14" max="14" width="8.125" style="45" customWidth="1"/>
    <col min="15" max="17" width="9.625" style="45" customWidth="1"/>
    <col min="18" max="18" width="5.625" style="45" bestFit="1" customWidth="1"/>
    <col min="19" max="20" width="9.625" style="45" customWidth="1"/>
    <col min="21" max="21" width="10.375" style="45" bestFit="1" customWidth="1"/>
    <col min="22" max="22" width="12.5" style="3" bestFit="1" customWidth="1"/>
    <col min="23" max="23" width="14.125" style="49" customWidth="1"/>
    <col min="24" max="24" width="11" style="55"/>
  </cols>
  <sheetData>
    <row r="1" spans="1:24" ht="47.25" x14ac:dyDescent="0.25">
      <c r="A1" s="95" t="s">
        <v>24</v>
      </c>
      <c r="B1" s="95" t="s">
        <v>25</v>
      </c>
      <c r="C1" s="96" t="s">
        <v>26</v>
      </c>
      <c r="D1" s="95" t="s">
        <v>27</v>
      </c>
      <c r="E1" s="96" t="s">
        <v>1</v>
      </c>
      <c r="F1" s="95" t="s">
        <v>2</v>
      </c>
      <c r="G1" s="95" t="s">
        <v>16</v>
      </c>
      <c r="H1" s="95" t="s">
        <v>3</v>
      </c>
      <c r="I1" s="95" t="s">
        <v>4</v>
      </c>
      <c r="J1" s="95" t="s">
        <v>18</v>
      </c>
      <c r="K1" s="95" t="s">
        <v>5</v>
      </c>
      <c r="L1" s="95" t="s">
        <v>19</v>
      </c>
      <c r="M1" s="95" t="s">
        <v>20</v>
      </c>
      <c r="N1" s="95" t="s">
        <v>22</v>
      </c>
      <c r="O1" s="95" t="s">
        <v>7</v>
      </c>
      <c r="P1" s="95" t="s">
        <v>6</v>
      </c>
      <c r="Q1" s="95" t="s">
        <v>21</v>
      </c>
      <c r="R1" s="95" t="s">
        <v>17</v>
      </c>
      <c r="S1" s="95" t="s">
        <v>8</v>
      </c>
      <c r="T1" s="95"/>
      <c r="U1" s="96" t="s">
        <v>12</v>
      </c>
      <c r="V1" s="97" t="s">
        <v>55</v>
      </c>
      <c r="W1" s="98" t="s">
        <v>56</v>
      </c>
      <c r="X1" s="99" t="s">
        <v>57</v>
      </c>
    </row>
    <row r="2" spans="1:24" x14ac:dyDescent="0.25">
      <c r="A2" s="100">
        <v>0</v>
      </c>
      <c r="B2" s="100">
        <v>0</v>
      </c>
      <c r="C2" s="100">
        <v>0</v>
      </c>
      <c r="D2" s="100">
        <v>1</v>
      </c>
      <c r="E2" s="100">
        <v>0</v>
      </c>
      <c r="F2" s="100">
        <v>0</v>
      </c>
      <c r="G2" s="100">
        <v>0</v>
      </c>
      <c r="H2" s="100">
        <v>0</v>
      </c>
      <c r="I2" s="100">
        <v>0</v>
      </c>
      <c r="J2" s="100">
        <v>0</v>
      </c>
      <c r="K2" s="100">
        <v>0</v>
      </c>
      <c r="L2" s="100">
        <v>0</v>
      </c>
      <c r="M2" s="100">
        <v>1</v>
      </c>
      <c r="N2" s="100">
        <v>0</v>
      </c>
      <c r="O2" s="100">
        <v>0</v>
      </c>
      <c r="P2" s="100">
        <v>0</v>
      </c>
      <c r="Q2" s="100">
        <v>1</v>
      </c>
      <c r="R2" s="100">
        <v>1</v>
      </c>
      <c r="S2" s="100">
        <v>0</v>
      </c>
      <c r="T2" s="100"/>
      <c r="U2" s="101">
        <v>1</v>
      </c>
      <c r="V2" s="102">
        <f>SUMPRODUCT('Linear Model'!$B$2:$T$2,'Test Set'!A2:S2)+'Linear Model'!$U$2</f>
        <v>0.56952655090395199</v>
      </c>
      <c r="W2" s="49">
        <f>SUMPRODUCT('Logistic Regression'!$B$2:$T$2,'Test Set'!A2:S2)+'Logistic Regression'!$U$2</f>
        <v>0.81187719653546053</v>
      </c>
      <c r="X2" s="55">
        <f>EXP(W2)/(1+EXP(W2))</f>
        <v>0.69250937918137745</v>
      </c>
    </row>
    <row r="3" spans="1:24" x14ac:dyDescent="0.25">
      <c r="A3" s="100">
        <v>0</v>
      </c>
      <c r="B3" s="100">
        <v>0</v>
      </c>
      <c r="C3" s="100">
        <v>1</v>
      </c>
      <c r="D3" s="100">
        <v>0</v>
      </c>
      <c r="E3" s="100">
        <v>0</v>
      </c>
      <c r="F3" s="100">
        <v>0</v>
      </c>
      <c r="G3" s="100">
        <v>0</v>
      </c>
      <c r="H3" s="100">
        <v>0</v>
      </c>
      <c r="I3" s="100">
        <v>0</v>
      </c>
      <c r="J3" s="100">
        <v>0</v>
      </c>
      <c r="K3" s="100">
        <v>0</v>
      </c>
      <c r="L3" s="100">
        <v>0</v>
      </c>
      <c r="M3" s="100">
        <v>0</v>
      </c>
      <c r="N3" s="100">
        <v>0</v>
      </c>
      <c r="O3" s="100">
        <v>0</v>
      </c>
      <c r="P3" s="100">
        <v>0</v>
      </c>
      <c r="Q3" s="100">
        <v>0</v>
      </c>
      <c r="R3" s="100">
        <v>0</v>
      </c>
      <c r="S3" s="100">
        <v>0</v>
      </c>
      <c r="T3" s="100"/>
      <c r="U3" s="101">
        <v>1</v>
      </c>
      <c r="V3" s="102">
        <f>SUMPRODUCT('Linear Model'!$B$2:$T$2,'Test Set'!A3:S3)+'Linear Model'!$U$2</f>
        <v>0.42818831162222193</v>
      </c>
      <c r="W3" s="49">
        <f>SUMPRODUCT('Logistic Regression'!$B$2:$T$2,'Test Set'!A3:S3)+'Logistic Regression'!$U$2</f>
        <v>-0.10294651852204484</v>
      </c>
      <c r="X3" s="55">
        <f t="shared" ref="X3:X66" si="0">EXP(W3)/(1+EXP(W3))</f>
        <v>0.47428607600906869</v>
      </c>
    </row>
    <row r="4" spans="1:24" x14ac:dyDescent="0.25">
      <c r="A4" s="100">
        <v>1</v>
      </c>
      <c r="B4" s="100">
        <v>0</v>
      </c>
      <c r="C4" s="100">
        <v>1</v>
      </c>
      <c r="D4" s="100">
        <v>0</v>
      </c>
      <c r="E4" s="100">
        <v>0</v>
      </c>
      <c r="F4" s="100">
        <v>0</v>
      </c>
      <c r="G4" s="100">
        <v>0</v>
      </c>
      <c r="H4" s="100">
        <v>0</v>
      </c>
      <c r="I4" s="100">
        <v>0</v>
      </c>
      <c r="J4" s="100">
        <v>0</v>
      </c>
      <c r="K4" s="100">
        <v>0</v>
      </c>
      <c r="L4" s="100">
        <v>0</v>
      </c>
      <c r="M4" s="100">
        <v>0</v>
      </c>
      <c r="N4" s="100">
        <v>1</v>
      </c>
      <c r="O4" s="100">
        <v>0</v>
      </c>
      <c r="P4" s="100">
        <v>0</v>
      </c>
      <c r="Q4" s="100">
        <v>0</v>
      </c>
      <c r="R4" s="100">
        <v>0</v>
      </c>
      <c r="S4" s="100">
        <v>0</v>
      </c>
      <c r="T4" s="100"/>
      <c r="U4" s="101">
        <v>1</v>
      </c>
      <c r="V4" s="102">
        <f>SUMPRODUCT('Linear Model'!$B$2:$T$2,'Test Set'!A4:S4)+'Linear Model'!$U$2</f>
        <v>0.52648515677276531</v>
      </c>
      <c r="W4" s="49">
        <f>SUMPRODUCT('Logistic Regression'!$B$2:$T$2,'Test Set'!A4:S4)+'Logistic Regression'!$U$2</f>
        <v>0.22031873864226825</v>
      </c>
      <c r="X4" s="55">
        <f t="shared" si="0"/>
        <v>0.55485796193289061</v>
      </c>
    </row>
    <row r="5" spans="1:24" x14ac:dyDescent="0.25">
      <c r="A5" s="100">
        <v>1</v>
      </c>
      <c r="B5" s="100">
        <v>0</v>
      </c>
      <c r="C5" s="100">
        <v>1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0</v>
      </c>
      <c r="P5" s="100">
        <v>0</v>
      </c>
      <c r="Q5" s="100">
        <v>1</v>
      </c>
      <c r="R5" s="100">
        <v>0</v>
      </c>
      <c r="S5" s="100">
        <v>0</v>
      </c>
      <c r="T5" s="100"/>
      <c r="U5" s="101">
        <v>1</v>
      </c>
      <c r="V5" s="102">
        <f>SUMPRODUCT('Linear Model'!$B$2:$T$2,'Test Set'!A5:S5)+'Linear Model'!$U$2</f>
        <v>0.54961546710674203</v>
      </c>
      <c r="W5" s="49">
        <f>SUMPRODUCT('Logistic Regression'!$B$2:$T$2,'Test Set'!A5:S5)+'Logistic Regression'!$U$2</f>
        <v>0.30671187630996499</v>
      </c>
      <c r="X5" s="55">
        <f t="shared" si="0"/>
        <v>0.5760824652076143</v>
      </c>
    </row>
    <row r="6" spans="1:24" x14ac:dyDescent="0.25">
      <c r="A6" s="100">
        <v>1</v>
      </c>
      <c r="B6" s="100">
        <v>0</v>
      </c>
      <c r="C6" s="100">
        <v>0</v>
      </c>
      <c r="D6" s="100">
        <v>1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00">
        <v>0</v>
      </c>
      <c r="O6" s="100">
        <v>0</v>
      </c>
      <c r="P6" s="100">
        <v>0</v>
      </c>
      <c r="Q6" s="100">
        <v>0</v>
      </c>
      <c r="R6" s="100">
        <v>0</v>
      </c>
      <c r="S6" s="100">
        <v>0</v>
      </c>
      <c r="T6" s="100"/>
      <c r="U6" s="101">
        <v>1</v>
      </c>
      <c r="V6" s="102">
        <f>SUMPRODUCT('Linear Model'!$B$2:$T$2,'Test Set'!A6:S6)+'Linear Model'!$U$2</f>
        <v>0.37668592577131521</v>
      </c>
      <c r="W6" s="49">
        <f>SUMPRODUCT('Logistic Regression'!$B$2:$T$2,'Test Set'!A6:S6)+'Logistic Regression'!$U$2</f>
        <v>-0.82687591358101864</v>
      </c>
      <c r="X6" s="55">
        <f t="shared" si="0"/>
        <v>0.30430604674667266</v>
      </c>
    </row>
    <row r="7" spans="1:24" x14ac:dyDescent="0.25">
      <c r="A7" s="100">
        <v>1</v>
      </c>
      <c r="B7" s="100">
        <v>0</v>
      </c>
      <c r="C7" s="100">
        <v>1</v>
      </c>
      <c r="D7" s="100">
        <v>0</v>
      </c>
      <c r="E7" s="100">
        <v>0</v>
      </c>
      <c r="F7" s="100">
        <v>0</v>
      </c>
      <c r="G7" s="100">
        <v>0</v>
      </c>
      <c r="H7" s="100">
        <v>1</v>
      </c>
      <c r="I7" s="100">
        <v>0</v>
      </c>
      <c r="J7" s="100">
        <v>0</v>
      </c>
      <c r="K7" s="100">
        <v>0</v>
      </c>
      <c r="L7" s="100">
        <v>1</v>
      </c>
      <c r="M7" s="100">
        <v>0</v>
      </c>
      <c r="N7" s="100">
        <v>0</v>
      </c>
      <c r="O7" s="100">
        <v>0</v>
      </c>
      <c r="P7" s="100">
        <v>0</v>
      </c>
      <c r="Q7" s="100">
        <v>1</v>
      </c>
      <c r="R7" s="100">
        <v>0</v>
      </c>
      <c r="S7" s="100">
        <v>0</v>
      </c>
      <c r="T7" s="100"/>
      <c r="U7" s="101">
        <v>1</v>
      </c>
      <c r="V7" s="102">
        <f>SUMPRODUCT('Linear Model'!$B$2:$T$2,'Test Set'!A7:S7)+'Linear Model'!$U$2</f>
        <v>1.1324390251434333</v>
      </c>
      <c r="W7" s="49">
        <f>SUMPRODUCT('Logistic Regression'!$B$2:$T$2,'Test Set'!A7:S7)+'Logistic Regression'!$U$2</f>
        <v>6.3393411357484375</v>
      </c>
      <c r="X7" s="55">
        <f t="shared" si="0"/>
        <v>0.99823764631830558</v>
      </c>
    </row>
    <row r="8" spans="1:24" x14ac:dyDescent="0.25">
      <c r="A8" s="100">
        <v>0</v>
      </c>
      <c r="B8" s="100">
        <v>1</v>
      </c>
      <c r="C8" s="100">
        <v>1</v>
      </c>
      <c r="D8" s="100">
        <v>0</v>
      </c>
      <c r="E8" s="100">
        <v>0</v>
      </c>
      <c r="F8" s="100">
        <v>0</v>
      </c>
      <c r="G8" s="100">
        <v>0</v>
      </c>
      <c r="H8" s="100">
        <v>0</v>
      </c>
      <c r="I8" s="100">
        <v>0</v>
      </c>
      <c r="J8" s="100">
        <v>0</v>
      </c>
      <c r="K8" s="100">
        <v>0</v>
      </c>
      <c r="L8" s="100">
        <v>0</v>
      </c>
      <c r="M8" s="100">
        <v>0</v>
      </c>
      <c r="N8" s="100">
        <v>0</v>
      </c>
      <c r="O8" s="100">
        <v>0</v>
      </c>
      <c r="P8" s="100">
        <v>0</v>
      </c>
      <c r="Q8" s="100">
        <v>1</v>
      </c>
      <c r="R8" s="100">
        <v>0</v>
      </c>
      <c r="S8" s="100">
        <v>1</v>
      </c>
      <c r="T8" s="100"/>
      <c r="U8" s="101">
        <v>1</v>
      </c>
      <c r="V8" s="102">
        <f>SUMPRODUCT('Linear Model'!$B$2:$T$2,'Test Set'!A8:S8)+'Linear Model'!$U$2</f>
        <v>0.8557854311186659</v>
      </c>
      <c r="W8" s="49">
        <f>SUMPRODUCT('Logistic Regression'!$B$2:$T$2,'Test Set'!A8:S8)+'Logistic Regression'!$U$2</f>
        <v>2.8400205013017779</v>
      </c>
      <c r="X8" s="55">
        <f t="shared" si="0"/>
        <v>0.94480053142069531</v>
      </c>
    </row>
    <row r="9" spans="1:24" x14ac:dyDescent="0.25">
      <c r="A9" s="100">
        <v>0</v>
      </c>
      <c r="B9" s="100">
        <v>1</v>
      </c>
      <c r="C9" s="100">
        <v>0</v>
      </c>
      <c r="D9" s="100">
        <v>0</v>
      </c>
      <c r="E9" s="100">
        <v>0</v>
      </c>
      <c r="F9" s="100">
        <v>0</v>
      </c>
      <c r="G9" s="100">
        <v>0</v>
      </c>
      <c r="H9" s="100">
        <v>0</v>
      </c>
      <c r="I9" s="100">
        <v>0</v>
      </c>
      <c r="J9" s="100">
        <v>0</v>
      </c>
      <c r="K9" s="100">
        <v>0</v>
      </c>
      <c r="L9" s="100">
        <v>0</v>
      </c>
      <c r="M9" s="100">
        <v>0</v>
      </c>
      <c r="N9" s="100">
        <v>0</v>
      </c>
      <c r="O9" s="100">
        <v>0</v>
      </c>
      <c r="P9" s="100">
        <v>0</v>
      </c>
      <c r="Q9" s="100">
        <v>0</v>
      </c>
      <c r="R9" s="100">
        <v>0</v>
      </c>
      <c r="S9" s="100">
        <v>0</v>
      </c>
      <c r="T9" s="100"/>
      <c r="U9" s="101">
        <v>1</v>
      </c>
      <c r="V9" s="102">
        <f>SUMPRODUCT('Linear Model'!$B$2:$T$2,'Test Set'!A9:S9)+'Linear Model'!$U$2</f>
        <v>0.43200658919955209</v>
      </c>
      <c r="W9" s="49">
        <f>SUMPRODUCT('Logistic Regression'!$B$2:$T$2,'Test Set'!A9:S9)+'Logistic Regression'!$U$2</f>
        <v>6.2321386236656118E-2</v>
      </c>
      <c r="X9" s="55">
        <f t="shared" si="0"/>
        <v>0.51557530573634103</v>
      </c>
    </row>
    <row r="10" spans="1:24" x14ac:dyDescent="0.25">
      <c r="A10" s="100">
        <v>0</v>
      </c>
      <c r="B10" s="100">
        <v>1</v>
      </c>
      <c r="C10" s="100">
        <v>0</v>
      </c>
      <c r="D10" s="100">
        <v>0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v>0</v>
      </c>
      <c r="R10" s="100">
        <v>0</v>
      </c>
      <c r="S10" s="100">
        <v>0</v>
      </c>
      <c r="T10" s="100"/>
      <c r="U10" s="101">
        <v>1</v>
      </c>
      <c r="V10" s="102">
        <f>SUMPRODUCT('Linear Model'!$B$2:$T$2,'Test Set'!A10:S10)+'Linear Model'!$U$2</f>
        <v>0.43200658919955209</v>
      </c>
      <c r="W10" s="49">
        <f>SUMPRODUCT('Logistic Regression'!$B$2:$T$2,'Test Set'!A10:S10)+'Logistic Regression'!$U$2</f>
        <v>6.2321386236656118E-2</v>
      </c>
      <c r="X10" s="55">
        <f t="shared" si="0"/>
        <v>0.51557530573634103</v>
      </c>
    </row>
    <row r="11" spans="1:24" x14ac:dyDescent="0.25">
      <c r="A11" s="100">
        <v>0</v>
      </c>
      <c r="B11" s="100">
        <v>1</v>
      </c>
      <c r="C11" s="100">
        <v>1</v>
      </c>
      <c r="D11" s="100">
        <v>0</v>
      </c>
      <c r="E11" s="100">
        <v>0</v>
      </c>
      <c r="F11" s="100">
        <v>0</v>
      </c>
      <c r="G11" s="100">
        <v>0</v>
      </c>
      <c r="H11" s="100">
        <v>0</v>
      </c>
      <c r="I11" s="100">
        <v>0</v>
      </c>
      <c r="J11" s="100">
        <v>0</v>
      </c>
      <c r="K11" s="100">
        <v>0</v>
      </c>
      <c r="L11" s="100">
        <v>0</v>
      </c>
      <c r="M11" s="100">
        <v>0</v>
      </c>
      <c r="N11" s="100">
        <v>1</v>
      </c>
      <c r="O11" s="100">
        <v>1</v>
      </c>
      <c r="P11" s="100">
        <v>0</v>
      </c>
      <c r="Q11" s="100">
        <v>0</v>
      </c>
      <c r="R11" s="100">
        <v>0</v>
      </c>
      <c r="S11" s="100">
        <v>1</v>
      </c>
      <c r="T11" s="100"/>
      <c r="U11" s="101">
        <v>1</v>
      </c>
      <c r="V11" s="102">
        <f>SUMPRODUCT('Linear Model'!$B$2:$T$2,'Test Set'!A11:S11)+'Linear Model'!$U$2</f>
        <v>0.67216304495975043</v>
      </c>
      <c r="W11" s="49">
        <f>SUMPRODUCT('Logistic Regression'!$B$2:$T$2,'Test Set'!A11:S11)+'Logistic Regression'!$U$2</f>
        <v>1.2991433732827098</v>
      </c>
      <c r="X11" s="55">
        <f t="shared" si="0"/>
        <v>0.78569077886865768</v>
      </c>
    </row>
    <row r="12" spans="1:24" x14ac:dyDescent="0.25">
      <c r="A12" s="100">
        <v>0</v>
      </c>
      <c r="B12" s="100">
        <v>0</v>
      </c>
      <c r="C12" s="100">
        <v>0</v>
      </c>
      <c r="D12" s="100">
        <v>1</v>
      </c>
      <c r="E12" s="100">
        <v>0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0</v>
      </c>
      <c r="L12" s="100">
        <v>1</v>
      </c>
      <c r="M12" s="100">
        <v>0</v>
      </c>
      <c r="N12" s="100">
        <v>0</v>
      </c>
      <c r="O12" s="100">
        <v>0</v>
      </c>
      <c r="P12" s="100">
        <v>0</v>
      </c>
      <c r="Q12" s="100">
        <v>0</v>
      </c>
      <c r="R12" s="100">
        <v>0</v>
      </c>
      <c r="S12" s="100">
        <v>0</v>
      </c>
      <c r="T12" s="100"/>
      <c r="U12" s="101">
        <v>1</v>
      </c>
      <c r="V12" s="102">
        <f>SUMPRODUCT('Linear Model'!$B$2:$T$2,'Test Set'!A12:S12)+'Linear Model'!$U$2</f>
        <v>0.67821598215770773</v>
      </c>
      <c r="W12" s="49">
        <f>SUMPRODUCT('Logistic Regression'!$B$2:$T$2,'Test Set'!A12:S12)+'Logistic Regression'!$U$2</f>
        <v>2.0263977599973391</v>
      </c>
      <c r="X12" s="55">
        <f t="shared" si="0"/>
        <v>0.88354093236715181</v>
      </c>
    </row>
    <row r="13" spans="1:24" x14ac:dyDescent="0.25">
      <c r="A13" s="100">
        <v>0</v>
      </c>
      <c r="B13" s="100">
        <v>1</v>
      </c>
      <c r="C13" s="100">
        <v>1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100">
        <v>0</v>
      </c>
      <c r="M13" s="100">
        <v>0</v>
      </c>
      <c r="N13" s="100">
        <v>1</v>
      </c>
      <c r="O13" s="100">
        <v>0</v>
      </c>
      <c r="P13" s="100">
        <v>0</v>
      </c>
      <c r="Q13" s="100">
        <v>0</v>
      </c>
      <c r="R13" s="100">
        <v>0</v>
      </c>
      <c r="S13" s="100">
        <v>0</v>
      </c>
      <c r="T13" s="100"/>
      <c r="U13" s="101">
        <v>1</v>
      </c>
      <c r="V13" s="102">
        <f>SUMPRODUCT('Linear Model'!$B$2:$T$2,'Test Set'!A13:S13)+'Linear Model'!$U$2</f>
        <v>0.59452366510952837</v>
      </c>
      <c r="W13" s="49">
        <f>SUMPRODUCT('Logistic Regression'!$B$2:$T$2,'Test Set'!A13:S13)+'Logistic Regression'!$U$2</f>
        <v>0.63945660212696542</v>
      </c>
      <c r="X13" s="55">
        <f t="shared" si="0"/>
        <v>0.65463061444716186</v>
      </c>
    </row>
    <row r="14" spans="1:24" x14ac:dyDescent="0.25">
      <c r="A14" s="100">
        <v>0</v>
      </c>
      <c r="B14" s="100">
        <v>0</v>
      </c>
      <c r="C14" s="100">
        <v>1</v>
      </c>
      <c r="D14" s="100">
        <v>0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0">
        <v>0</v>
      </c>
      <c r="O14" s="100">
        <v>0</v>
      </c>
      <c r="P14" s="100">
        <v>0</v>
      </c>
      <c r="Q14" s="100">
        <v>0</v>
      </c>
      <c r="R14" s="100">
        <v>0</v>
      </c>
      <c r="S14" s="100">
        <v>0</v>
      </c>
      <c r="T14" s="100"/>
      <c r="U14" s="101">
        <v>1</v>
      </c>
      <c r="V14" s="102">
        <f>SUMPRODUCT('Linear Model'!$B$2:$T$2,'Test Set'!A14:S14)+'Linear Model'!$U$2</f>
        <v>0.42818831162222193</v>
      </c>
      <c r="W14" s="49">
        <f>SUMPRODUCT('Logistic Regression'!$B$2:$T$2,'Test Set'!A14:S14)+'Logistic Regression'!$U$2</f>
        <v>-0.10294651852204484</v>
      </c>
      <c r="X14" s="55">
        <f t="shared" si="0"/>
        <v>0.47428607600906869</v>
      </c>
    </row>
    <row r="15" spans="1:24" x14ac:dyDescent="0.25">
      <c r="A15" s="100">
        <v>0</v>
      </c>
      <c r="B15" s="100">
        <v>0</v>
      </c>
      <c r="C15" s="100">
        <v>1</v>
      </c>
      <c r="D15" s="100">
        <v>0</v>
      </c>
      <c r="E15" s="100">
        <v>1</v>
      </c>
      <c r="F15" s="100">
        <v>0</v>
      </c>
      <c r="G15" s="100">
        <v>0</v>
      </c>
      <c r="H15" s="100">
        <v>0</v>
      </c>
      <c r="I15" s="100">
        <v>0</v>
      </c>
      <c r="J15" s="100">
        <v>0</v>
      </c>
      <c r="K15" s="100">
        <v>0</v>
      </c>
      <c r="L15" s="100">
        <v>0</v>
      </c>
      <c r="M15" s="100">
        <v>0</v>
      </c>
      <c r="N15" s="100">
        <v>0</v>
      </c>
      <c r="O15" s="100">
        <v>0</v>
      </c>
      <c r="P15" s="100">
        <v>0</v>
      </c>
      <c r="Q15" s="100">
        <v>0</v>
      </c>
      <c r="R15" s="100">
        <v>0</v>
      </c>
      <c r="S15" s="100">
        <v>0</v>
      </c>
      <c r="T15" s="100"/>
      <c r="U15" s="101">
        <v>1</v>
      </c>
      <c r="V15" s="102">
        <f>SUMPRODUCT('Linear Model'!$B$2:$T$2,'Test Set'!A15:S15)+'Linear Model'!$U$2</f>
        <v>0.64803055915898344</v>
      </c>
      <c r="W15" s="49">
        <f>SUMPRODUCT('Logistic Regression'!$B$2:$T$2,'Test Set'!A15:S15)+'Logistic Regression'!$U$2</f>
        <v>2.2374021226060581</v>
      </c>
      <c r="X15" s="55">
        <f t="shared" si="0"/>
        <v>0.90355831468438508</v>
      </c>
    </row>
    <row r="16" spans="1:24" x14ac:dyDescent="0.25">
      <c r="A16" s="100">
        <v>0</v>
      </c>
      <c r="B16" s="100">
        <v>1</v>
      </c>
      <c r="C16" s="100">
        <v>0</v>
      </c>
      <c r="D16" s="100">
        <v>1</v>
      </c>
      <c r="E16" s="100">
        <v>1</v>
      </c>
      <c r="F16" s="100">
        <v>0</v>
      </c>
      <c r="G16" s="100">
        <v>0</v>
      </c>
      <c r="H16" s="100">
        <v>0</v>
      </c>
      <c r="I16" s="100">
        <v>0</v>
      </c>
      <c r="J16" s="100">
        <v>0</v>
      </c>
      <c r="K16" s="100">
        <v>0</v>
      </c>
      <c r="L16" s="100">
        <v>0</v>
      </c>
      <c r="M16" s="100">
        <v>0</v>
      </c>
      <c r="N16" s="100">
        <v>0</v>
      </c>
      <c r="O16" s="100">
        <v>0</v>
      </c>
      <c r="P16" s="100">
        <v>0</v>
      </c>
      <c r="Q16" s="100">
        <v>0</v>
      </c>
      <c r="R16" s="100">
        <v>0</v>
      </c>
      <c r="S16" s="100">
        <v>0</v>
      </c>
      <c r="T16" s="100"/>
      <c r="U16" s="101">
        <v>1</v>
      </c>
      <c r="V16" s="102">
        <f>SUMPRODUCT('Linear Model'!$B$2:$T$2,'Test Set'!A16:S16)+'Linear Model'!$U$2</f>
        <v>0.6645666816448399</v>
      </c>
      <c r="W16" s="49">
        <f>SUMPRODUCT('Logistic Regression'!$B$2:$T$2,'Test Set'!A16:S16)+'Logistic Regression'!$U$2</f>
        <v>1.9326105910317817</v>
      </c>
      <c r="X16" s="55">
        <f t="shared" si="0"/>
        <v>0.87353809136240046</v>
      </c>
    </row>
    <row r="17" spans="1:24" x14ac:dyDescent="0.25">
      <c r="A17" s="100">
        <v>0</v>
      </c>
      <c r="B17" s="100">
        <v>0</v>
      </c>
      <c r="C17" s="100">
        <v>0</v>
      </c>
      <c r="D17" s="100">
        <v>0</v>
      </c>
      <c r="E17" s="100">
        <v>0</v>
      </c>
      <c r="F17" s="100">
        <v>0</v>
      </c>
      <c r="G17" s="100">
        <v>0</v>
      </c>
      <c r="H17" s="100">
        <v>1</v>
      </c>
      <c r="I17" s="100">
        <v>1</v>
      </c>
      <c r="J17" s="100">
        <v>0</v>
      </c>
      <c r="K17" s="100">
        <v>0</v>
      </c>
      <c r="L17" s="100">
        <v>0</v>
      </c>
      <c r="M17" s="100">
        <v>0</v>
      </c>
      <c r="N17" s="100">
        <v>0</v>
      </c>
      <c r="O17" s="100">
        <v>0</v>
      </c>
      <c r="P17" s="100">
        <v>0</v>
      </c>
      <c r="Q17" s="100">
        <v>0</v>
      </c>
      <c r="R17" s="100">
        <v>0</v>
      </c>
      <c r="S17" s="100">
        <v>0</v>
      </c>
      <c r="T17" s="100"/>
      <c r="U17" s="101">
        <v>1</v>
      </c>
      <c r="V17" s="102">
        <f>SUMPRODUCT('Linear Model'!$B$2:$T$2,'Test Set'!A17:S17)+'Linear Model'!$U$2</f>
        <v>1.0740711800203755</v>
      </c>
      <c r="W17" s="49">
        <f>SUMPRODUCT('Logistic Regression'!$B$2:$T$2,'Test Set'!A17:S17)+'Logistic Regression'!$U$2</f>
        <v>7.1344038825219478</v>
      </c>
      <c r="X17" s="55">
        <f t="shared" si="0"/>
        <v>0.99920343415634139</v>
      </c>
    </row>
    <row r="18" spans="1:24" x14ac:dyDescent="0.25">
      <c r="A18" s="100">
        <v>0</v>
      </c>
      <c r="B18" s="100">
        <v>0</v>
      </c>
      <c r="C18" s="100">
        <v>1</v>
      </c>
      <c r="D18" s="100">
        <v>0</v>
      </c>
      <c r="E18" s="100">
        <v>0</v>
      </c>
      <c r="F18" s="100">
        <v>0</v>
      </c>
      <c r="G18" s="100">
        <v>0</v>
      </c>
      <c r="H18" s="100">
        <v>1</v>
      </c>
      <c r="I18" s="100">
        <v>0</v>
      </c>
      <c r="J18" s="100">
        <v>0</v>
      </c>
      <c r="K18" s="100">
        <v>0</v>
      </c>
      <c r="L18" s="100">
        <v>0</v>
      </c>
      <c r="M18" s="100">
        <v>0</v>
      </c>
      <c r="N18" s="100">
        <v>0</v>
      </c>
      <c r="O18" s="100">
        <v>0</v>
      </c>
      <c r="P18" s="100">
        <v>0</v>
      </c>
      <c r="Q18" s="100">
        <v>0</v>
      </c>
      <c r="R18" s="100">
        <v>0</v>
      </c>
      <c r="S18" s="100">
        <v>1</v>
      </c>
      <c r="T18" s="100"/>
      <c r="U18" s="101">
        <v>1</v>
      </c>
      <c r="V18" s="102">
        <f>SUMPRODUCT('Linear Model'!$B$2:$T$2,'Test Set'!A18:S18)+'Linear Model'!$U$2</f>
        <v>1.0147378391105915</v>
      </c>
      <c r="W18" s="49">
        <f>SUMPRODUCT('Logistic Regression'!$B$2:$T$2,'Test Set'!A18:S18)+'Logistic Regression'!$U$2</f>
        <v>6.0851519117013808</v>
      </c>
      <c r="X18" s="55">
        <f t="shared" si="0"/>
        <v>0.99772875182793719</v>
      </c>
    </row>
    <row r="19" spans="1:24" x14ac:dyDescent="0.25">
      <c r="A19" s="100">
        <v>0</v>
      </c>
      <c r="B19" s="100">
        <v>1</v>
      </c>
      <c r="C19" s="100">
        <v>1</v>
      </c>
      <c r="D19" s="100">
        <v>0</v>
      </c>
      <c r="E19" s="100">
        <v>0</v>
      </c>
      <c r="F19" s="100">
        <v>0</v>
      </c>
      <c r="G19" s="100">
        <v>0</v>
      </c>
      <c r="H19" s="100">
        <v>1</v>
      </c>
      <c r="I19" s="100">
        <v>0</v>
      </c>
      <c r="J19" s="100">
        <v>0</v>
      </c>
      <c r="K19" s="100">
        <v>0</v>
      </c>
      <c r="L19" s="100">
        <v>0</v>
      </c>
      <c r="M19" s="100">
        <v>0</v>
      </c>
      <c r="N19" s="100">
        <v>0</v>
      </c>
      <c r="O19" s="100">
        <v>0</v>
      </c>
      <c r="P19" s="100">
        <v>0</v>
      </c>
      <c r="Q19" s="100">
        <v>1</v>
      </c>
      <c r="R19" s="100">
        <v>0</v>
      </c>
      <c r="S19" s="100">
        <v>0</v>
      </c>
      <c r="T19" s="100"/>
      <c r="U19" s="101">
        <v>1</v>
      </c>
      <c r="V19" s="102">
        <f>SUMPRODUCT('Linear Model'!$B$2:$T$2,'Test Set'!A19:S19)+'Linear Model'!$U$2</f>
        <v>0.96607204725671392</v>
      </c>
      <c r="W19" s="49">
        <f>SUMPRODUCT('Logistic Regression'!$B$2:$T$2,'Test Set'!A19:S19)+'Logistic Regression'!$U$2</f>
        <v>4.7997774085109715</v>
      </c>
      <c r="X19" s="55">
        <f t="shared" si="0"/>
        <v>0.99183562656139768</v>
      </c>
    </row>
    <row r="20" spans="1:24" x14ac:dyDescent="0.25">
      <c r="A20" s="100">
        <v>0</v>
      </c>
      <c r="B20" s="100">
        <v>0</v>
      </c>
      <c r="C20" s="100">
        <v>1</v>
      </c>
      <c r="D20" s="100">
        <v>0</v>
      </c>
      <c r="E20" s="100">
        <v>0</v>
      </c>
      <c r="F20" s="100">
        <v>1</v>
      </c>
      <c r="G20" s="100">
        <v>0</v>
      </c>
      <c r="H20" s="100">
        <v>0</v>
      </c>
      <c r="I20" s="100">
        <v>0</v>
      </c>
      <c r="J20" s="100">
        <v>0</v>
      </c>
      <c r="K20" s="100">
        <v>0</v>
      </c>
      <c r="L20" s="100">
        <v>0</v>
      </c>
      <c r="M20" s="100">
        <v>0</v>
      </c>
      <c r="N20" s="100">
        <v>0</v>
      </c>
      <c r="O20" s="100">
        <v>0</v>
      </c>
      <c r="P20" s="100">
        <v>0</v>
      </c>
      <c r="Q20" s="100">
        <v>0</v>
      </c>
      <c r="R20" s="100">
        <v>0</v>
      </c>
      <c r="S20" s="100">
        <v>0</v>
      </c>
      <c r="T20" s="100"/>
      <c r="U20" s="101">
        <v>1</v>
      </c>
      <c r="V20" s="102">
        <f>SUMPRODUCT('Linear Model'!$B$2:$T$2,'Test Set'!A20:S20)+'Linear Model'!$U$2</f>
        <v>0.15931293715286354</v>
      </c>
      <c r="W20" s="49">
        <f>SUMPRODUCT('Logistic Regression'!$B$2:$T$2,'Test Set'!A20:S20)+'Logistic Regression'!$U$2</f>
        <v>-2.421781519723035</v>
      </c>
      <c r="X20" s="55">
        <f t="shared" si="0"/>
        <v>8.1526755517466548E-2</v>
      </c>
    </row>
    <row r="21" spans="1:24" x14ac:dyDescent="0.25">
      <c r="A21" s="100">
        <v>0</v>
      </c>
      <c r="B21" s="100">
        <v>1</v>
      </c>
      <c r="C21" s="100">
        <v>0</v>
      </c>
      <c r="D21" s="100">
        <v>0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1</v>
      </c>
      <c r="O21" s="100">
        <v>0</v>
      </c>
      <c r="P21" s="100">
        <v>0</v>
      </c>
      <c r="Q21" s="100">
        <v>0</v>
      </c>
      <c r="R21" s="100">
        <v>0</v>
      </c>
      <c r="S21" s="100">
        <v>1</v>
      </c>
      <c r="T21" s="100"/>
      <c r="U21" s="101">
        <v>1</v>
      </c>
      <c r="V21" s="102">
        <f>SUMPRODUCT('Linear Model'!$B$2:$T$2,'Test Set'!A21:S21)+'Linear Model'!$U$2</f>
        <v>0.83555946018816607</v>
      </c>
      <c r="W21" s="49">
        <f>SUMPRODUCT('Logistic Regression'!$B$2:$T$2,'Test Set'!A21:S21)+'Logistic Regression'!$U$2</f>
        <v>3.3943294877642809</v>
      </c>
      <c r="X21" s="55">
        <f t="shared" si="0"/>
        <v>0.96752684702603076</v>
      </c>
    </row>
    <row r="22" spans="1:24" x14ac:dyDescent="0.25">
      <c r="A22" s="100">
        <v>0</v>
      </c>
      <c r="B22" s="100">
        <v>1</v>
      </c>
      <c r="C22" s="100">
        <v>0</v>
      </c>
      <c r="D22" s="100">
        <v>0</v>
      </c>
      <c r="E22" s="100">
        <v>0</v>
      </c>
      <c r="F22" s="100">
        <v>0</v>
      </c>
      <c r="G22" s="100">
        <v>0</v>
      </c>
      <c r="H22" s="100">
        <v>1</v>
      </c>
      <c r="I22" s="100">
        <v>0</v>
      </c>
      <c r="J22" s="100">
        <v>0</v>
      </c>
      <c r="K22" s="100">
        <v>0</v>
      </c>
      <c r="L22" s="100">
        <v>1</v>
      </c>
      <c r="M22" s="100">
        <v>0</v>
      </c>
      <c r="N22" s="100">
        <v>0</v>
      </c>
      <c r="O22" s="100">
        <v>0</v>
      </c>
      <c r="P22" s="100">
        <v>0</v>
      </c>
      <c r="Q22" s="100">
        <v>0</v>
      </c>
      <c r="R22" s="100">
        <v>1</v>
      </c>
      <c r="S22" s="100">
        <v>0</v>
      </c>
      <c r="T22" s="100"/>
      <c r="U22" s="101">
        <v>1</v>
      </c>
      <c r="V22" s="102">
        <f>SUMPRODUCT('Linear Model'!$B$2:$T$2,'Test Set'!A22:S22)+'Linear Model'!$U$2</f>
        <v>0.80904365778854515</v>
      </c>
      <c r="W22" s="49">
        <f>SUMPRODUCT('Logistic Regression'!$B$2:$T$2,'Test Set'!A22:S22)+'Logistic Regression'!$U$2</f>
        <v>4.5127904986687852</v>
      </c>
      <c r="X22" s="55">
        <f t="shared" si="0"/>
        <v>0.98915117608918879</v>
      </c>
    </row>
    <row r="23" spans="1:24" x14ac:dyDescent="0.25">
      <c r="A23" s="100">
        <v>0</v>
      </c>
      <c r="B23" s="100">
        <v>1</v>
      </c>
      <c r="C23" s="100">
        <v>0</v>
      </c>
      <c r="D23" s="100">
        <v>1</v>
      </c>
      <c r="E23" s="100">
        <v>1</v>
      </c>
      <c r="F23" s="100">
        <v>0</v>
      </c>
      <c r="G23" s="100">
        <v>0</v>
      </c>
      <c r="H23" s="100">
        <v>0</v>
      </c>
      <c r="I23" s="100">
        <v>1</v>
      </c>
      <c r="J23" s="100">
        <v>0</v>
      </c>
      <c r="K23" s="100">
        <v>0</v>
      </c>
      <c r="L23" s="100">
        <v>0</v>
      </c>
      <c r="M23" s="100">
        <v>0</v>
      </c>
      <c r="N23" s="100">
        <v>0</v>
      </c>
      <c r="O23" s="100">
        <v>0</v>
      </c>
      <c r="P23" s="100">
        <v>0</v>
      </c>
      <c r="Q23" s="100">
        <v>1</v>
      </c>
      <c r="R23" s="100">
        <v>0</v>
      </c>
      <c r="S23" s="100">
        <v>0</v>
      </c>
      <c r="T23" s="100"/>
      <c r="U23" s="101">
        <v>1</v>
      </c>
      <c r="V23" s="102">
        <f>SUMPRODUCT('Linear Model'!$B$2:$T$2,'Test Set'!A23:S23)+'Linear Model'!$U$2</f>
        <v>1.1476788644737379</v>
      </c>
      <c r="W23" s="49">
        <f>SUMPRODUCT('Logistic Regression'!$B$2:$T$2,'Test Set'!A23:S23)+'Logistic Regression'!$U$2</f>
        <v>5.7595616769174711</v>
      </c>
      <c r="X23" s="55">
        <f t="shared" si="0"/>
        <v>0.99685741387494975</v>
      </c>
    </row>
    <row r="24" spans="1:24" x14ac:dyDescent="0.25">
      <c r="A24" s="100">
        <v>0</v>
      </c>
      <c r="B24" s="100">
        <v>1</v>
      </c>
      <c r="C24" s="100">
        <v>1</v>
      </c>
      <c r="D24" s="100">
        <v>0</v>
      </c>
      <c r="E24" s="100">
        <v>0</v>
      </c>
      <c r="F24" s="100">
        <v>0</v>
      </c>
      <c r="G24" s="100">
        <v>0</v>
      </c>
      <c r="H24" s="100">
        <v>0</v>
      </c>
      <c r="I24" s="100">
        <v>1</v>
      </c>
      <c r="J24" s="100">
        <v>0</v>
      </c>
      <c r="K24" s="100">
        <v>0</v>
      </c>
      <c r="L24" s="100">
        <v>0</v>
      </c>
      <c r="M24" s="100">
        <v>0</v>
      </c>
      <c r="N24" s="100">
        <v>0</v>
      </c>
      <c r="O24" s="100">
        <v>0</v>
      </c>
      <c r="P24" s="100">
        <v>0</v>
      </c>
      <c r="Q24" s="100">
        <v>0</v>
      </c>
      <c r="R24" s="100">
        <v>1</v>
      </c>
      <c r="S24" s="100">
        <v>1</v>
      </c>
      <c r="T24" s="100"/>
      <c r="U24" s="101">
        <v>1</v>
      </c>
      <c r="V24" s="102">
        <f>SUMPRODUCT('Linear Model'!$B$2:$T$2,'Test Set'!A24:S24)+'Linear Model'!$U$2</f>
        <v>0.75600767320500539</v>
      </c>
      <c r="W24" s="49">
        <f>SUMPRODUCT('Logistic Regression'!$B$2:$T$2,'Test Set'!A24:S24)+'Logistic Regression'!$U$2</f>
        <v>2.476350484804712</v>
      </c>
      <c r="X24" s="55">
        <f t="shared" si="0"/>
        <v>0.92246718124053784</v>
      </c>
    </row>
    <row r="25" spans="1:24" x14ac:dyDescent="0.25">
      <c r="A25" s="100">
        <v>0</v>
      </c>
      <c r="B25" s="100">
        <v>0</v>
      </c>
      <c r="C25" s="100">
        <v>0</v>
      </c>
      <c r="D25" s="100">
        <v>0</v>
      </c>
      <c r="E25" s="100">
        <v>0</v>
      </c>
      <c r="F25" s="100">
        <v>1</v>
      </c>
      <c r="G25" s="100">
        <v>0</v>
      </c>
      <c r="H25" s="100">
        <v>0</v>
      </c>
      <c r="I25" s="100">
        <v>0</v>
      </c>
      <c r="J25" s="100">
        <v>0</v>
      </c>
      <c r="K25" s="100">
        <v>0</v>
      </c>
      <c r="L25" s="100">
        <v>0</v>
      </c>
      <c r="M25" s="100">
        <v>0</v>
      </c>
      <c r="N25" s="100">
        <v>0</v>
      </c>
      <c r="O25" s="100">
        <v>0</v>
      </c>
      <c r="P25" s="100">
        <v>0</v>
      </c>
      <c r="Q25" s="100">
        <v>1</v>
      </c>
      <c r="R25" s="100">
        <v>0</v>
      </c>
      <c r="S25" s="100">
        <v>0</v>
      </c>
      <c r="T25" s="100"/>
      <c r="U25" s="101">
        <v>1</v>
      </c>
      <c r="V25" s="102">
        <f>SUMPRODUCT('Linear Model'!$B$2:$T$2,'Test Set'!A25:S25)+'Linear Model'!$U$2</f>
        <v>0.35076900220377061</v>
      </c>
      <c r="W25" s="49">
        <f>SUMPRODUCT('Logistic Regression'!$B$2:$T$2,'Test Set'!A25:S25)+'Logistic Regression'!$U$2</f>
        <v>-0.47684891790462913</v>
      </c>
      <c r="X25" s="55">
        <f t="shared" si="0"/>
        <v>0.38299648294700206</v>
      </c>
    </row>
    <row r="26" spans="1:24" x14ac:dyDescent="0.25">
      <c r="A26" s="100">
        <v>0</v>
      </c>
      <c r="B26" s="100">
        <v>1</v>
      </c>
      <c r="C26" s="100">
        <v>0</v>
      </c>
      <c r="D26" s="100">
        <v>1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1</v>
      </c>
      <c r="K26" s="100">
        <v>0</v>
      </c>
      <c r="L26" s="100">
        <v>0</v>
      </c>
      <c r="M26" s="100">
        <v>0</v>
      </c>
      <c r="N26" s="100">
        <v>1</v>
      </c>
      <c r="O26" s="100">
        <v>0</v>
      </c>
      <c r="P26" s="100">
        <v>0</v>
      </c>
      <c r="Q26" s="100">
        <v>0</v>
      </c>
      <c r="R26" s="100">
        <v>0</v>
      </c>
      <c r="S26" s="100">
        <v>0</v>
      </c>
      <c r="T26" s="100"/>
      <c r="U26" s="101">
        <v>1</v>
      </c>
      <c r="V26" s="102">
        <f>SUMPRODUCT('Linear Model'!$B$2:$T$2,'Test Set'!A26:S26)+'Linear Model'!$U$2</f>
        <v>0.92938973476291864</v>
      </c>
      <c r="W26" s="49">
        <f>SUMPRODUCT('Logistic Regression'!$B$2:$T$2,'Test Set'!A26:S26)+'Logistic Regression'!$U$2</f>
        <v>3.8696075587730685</v>
      </c>
      <c r="X26" s="55">
        <f t="shared" si="0"/>
        <v>0.97955995660897666</v>
      </c>
    </row>
    <row r="27" spans="1:24" x14ac:dyDescent="0.25">
      <c r="A27" s="100">
        <v>0</v>
      </c>
      <c r="B27" s="100">
        <v>1</v>
      </c>
      <c r="C27" s="100">
        <v>1</v>
      </c>
      <c r="D27" s="100">
        <v>0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>
        <v>1</v>
      </c>
      <c r="T27" s="100"/>
      <c r="U27" s="101">
        <v>1</v>
      </c>
      <c r="V27" s="102">
        <f>SUMPRODUCT('Linear Model'!$B$2:$T$2,'Test Set'!A27:S27)+'Linear Model'!$U$2</f>
        <v>0.66723370547123584</v>
      </c>
      <c r="W27" s="49">
        <f>SUMPRODUCT('Logistic Regression'!$B$2:$T$2,'Test Set'!A27:S27)+'Logistic Regression'!$U$2</f>
        <v>1.535790023613572</v>
      </c>
      <c r="X27" s="55">
        <f t="shared" si="0"/>
        <v>0.82285188489959649</v>
      </c>
    </row>
    <row r="28" spans="1:24" x14ac:dyDescent="0.25">
      <c r="A28" s="100">
        <v>1</v>
      </c>
      <c r="B28" s="100">
        <v>0</v>
      </c>
      <c r="C28" s="100">
        <v>1</v>
      </c>
      <c r="D28" s="100">
        <v>0</v>
      </c>
      <c r="E28" s="100">
        <v>0</v>
      </c>
      <c r="F28" s="100">
        <v>0</v>
      </c>
      <c r="G28" s="100">
        <v>0</v>
      </c>
      <c r="H28" s="100">
        <v>0</v>
      </c>
      <c r="I28" s="100">
        <v>1</v>
      </c>
      <c r="J28" s="100">
        <v>0</v>
      </c>
      <c r="K28" s="100">
        <v>0</v>
      </c>
      <c r="L28" s="100">
        <v>1</v>
      </c>
      <c r="M28" s="100">
        <v>0</v>
      </c>
      <c r="N28" s="100">
        <v>0</v>
      </c>
      <c r="O28" s="100">
        <v>0</v>
      </c>
      <c r="P28" s="100">
        <v>0</v>
      </c>
      <c r="Q28" s="100">
        <v>0</v>
      </c>
      <c r="R28" s="100">
        <v>0</v>
      </c>
      <c r="S28" s="100">
        <v>0</v>
      </c>
      <c r="T28" s="100"/>
      <c r="U28" s="101">
        <v>1</v>
      </c>
      <c r="V28" s="102">
        <f>SUMPRODUCT('Linear Model'!$B$2:$T$2,'Test Set'!A28:S28)+'Linear Model'!$U$2</f>
        <v>0.89002968486426248</v>
      </c>
      <c r="W28" s="49">
        <f>SUMPRODUCT('Logistic Regression'!$B$2:$T$2,'Test Set'!A28:S28)+'Logistic Regression'!$U$2</f>
        <v>3.4839035975414041</v>
      </c>
      <c r="X28" s="55">
        <f t="shared" si="0"/>
        <v>0.97022629155868401</v>
      </c>
    </row>
    <row r="29" spans="1:24" x14ac:dyDescent="0.25">
      <c r="A29" s="100">
        <v>0</v>
      </c>
      <c r="B29" s="100">
        <v>0</v>
      </c>
      <c r="C29" s="100">
        <v>0</v>
      </c>
      <c r="D29" s="100">
        <v>0</v>
      </c>
      <c r="E29" s="100">
        <v>0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1</v>
      </c>
      <c r="O29" s="100">
        <v>0</v>
      </c>
      <c r="P29" s="100">
        <v>0</v>
      </c>
      <c r="Q29" s="100">
        <v>1</v>
      </c>
      <c r="R29" s="100">
        <v>1</v>
      </c>
      <c r="S29" s="100">
        <v>0</v>
      </c>
      <c r="T29" s="100"/>
      <c r="U29" s="101">
        <v>1</v>
      </c>
      <c r="V29" s="102">
        <f>SUMPRODUCT('Linear Model'!$B$2:$T$2,'Test Set'!A29:S29)+'Linear Model'!$U$2</f>
        <v>0.57927930253888404</v>
      </c>
      <c r="W29" s="49">
        <f>SUMPRODUCT('Logistic Regression'!$B$2:$T$2,'Test Set'!A29:S29)+'Logistic Regression'!$U$2</f>
        <v>1.4776632763105269</v>
      </c>
      <c r="X29" s="55">
        <f t="shared" si="0"/>
        <v>0.81421937292888935</v>
      </c>
    </row>
    <row r="30" spans="1:24" x14ac:dyDescent="0.25">
      <c r="A30" s="100">
        <v>0</v>
      </c>
      <c r="B30" s="100">
        <v>1</v>
      </c>
      <c r="C30" s="100">
        <v>1</v>
      </c>
      <c r="D30" s="100">
        <v>0</v>
      </c>
      <c r="E30" s="100">
        <v>0</v>
      </c>
      <c r="F30" s="100">
        <v>0</v>
      </c>
      <c r="G30" s="100">
        <v>1</v>
      </c>
      <c r="H30" s="100">
        <v>0</v>
      </c>
      <c r="I30" s="100">
        <v>1</v>
      </c>
      <c r="J30" s="100">
        <v>0</v>
      </c>
      <c r="K30" s="100">
        <v>0</v>
      </c>
      <c r="L30" s="100">
        <v>0</v>
      </c>
      <c r="M30" s="100">
        <v>0</v>
      </c>
      <c r="N30" s="100">
        <v>1</v>
      </c>
      <c r="O30" s="100">
        <v>0</v>
      </c>
      <c r="P30" s="100">
        <v>0</v>
      </c>
      <c r="Q30" s="100">
        <v>1</v>
      </c>
      <c r="R30" s="100">
        <v>0</v>
      </c>
      <c r="S30" s="100">
        <v>0</v>
      </c>
      <c r="T30" s="100"/>
      <c r="U30" s="101">
        <v>1</v>
      </c>
      <c r="V30" s="102">
        <f>SUMPRODUCT('Linear Model'!$B$2:$T$2,'Test Set'!A30:S30)+'Linear Model'!$U$2</f>
        <v>0.83999408301881584</v>
      </c>
      <c r="W30" s="49">
        <f>SUMPRODUCT('Logistic Regression'!$B$2:$T$2,'Test Set'!A30:S30)+'Logistic Regression'!$U$2</f>
        <v>2.3511405187843328</v>
      </c>
      <c r="X30" s="55">
        <f t="shared" si="0"/>
        <v>0.91302483938020174</v>
      </c>
    </row>
    <row r="31" spans="1:24" x14ac:dyDescent="0.25">
      <c r="A31" s="100">
        <v>0</v>
      </c>
      <c r="B31" s="100">
        <v>0</v>
      </c>
      <c r="C31" s="100">
        <v>0</v>
      </c>
      <c r="D31" s="100">
        <v>0</v>
      </c>
      <c r="E31" s="100">
        <v>0</v>
      </c>
      <c r="F31" s="100">
        <v>0</v>
      </c>
      <c r="G31" s="100">
        <v>0</v>
      </c>
      <c r="H31" s="100">
        <v>1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1</v>
      </c>
      <c r="R31" s="100">
        <v>0</v>
      </c>
      <c r="S31" s="100">
        <v>0</v>
      </c>
      <c r="T31" s="100"/>
      <c r="U31" s="101">
        <v>1</v>
      </c>
      <c r="V31" s="102">
        <f>SUMPRODUCT('Linear Model'!$B$2:$T$2,'Test Set'!A31:S31)+'Linear Model'!$U$2</f>
        <v>0.96806244848633771</v>
      </c>
      <c r="W31" s="49">
        <f>SUMPRODUCT('Logistic Regression'!$B$2:$T$2,'Test Set'!A31:S31)+'Logistic Regression'!$U$2</f>
        <v>5.9159137520126706</v>
      </c>
      <c r="X31" s="55">
        <f t="shared" si="0"/>
        <v>0.99731105490108296</v>
      </c>
    </row>
    <row r="32" spans="1:24" x14ac:dyDescent="0.25">
      <c r="A32" s="100">
        <v>0</v>
      </c>
      <c r="B32" s="100">
        <v>1</v>
      </c>
      <c r="C32" s="100">
        <v>0</v>
      </c>
      <c r="D32" s="100">
        <v>1</v>
      </c>
      <c r="E32" s="100">
        <v>0</v>
      </c>
      <c r="F32" s="100">
        <v>0</v>
      </c>
      <c r="G32" s="100">
        <v>0</v>
      </c>
      <c r="H32" s="100">
        <v>0</v>
      </c>
      <c r="I32" s="100">
        <v>1</v>
      </c>
      <c r="J32" s="100">
        <v>0</v>
      </c>
      <c r="K32" s="100">
        <v>0</v>
      </c>
      <c r="L32" s="100">
        <v>0</v>
      </c>
      <c r="M32" s="100">
        <v>0</v>
      </c>
      <c r="N32" s="100">
        <v>1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/>
      <c r="U32" s="101">
        <v>1</v>
      </c>
      <c r="V32" s="102">
        <f>SUMPRODUCT('Linear Model'!$B$2:$T$2,'Test Set'!A32:S32)+'Linear Model'!$U$2</f>
        <v>0.90470630660299944</v>
      </c>
      <c r="W32" s="49">
        <f>SUMPRODUCT('Logistic Regression'!$B$2:$T$2,'Test Set'!A32:S32)+'Logistic Regression'!$U$2</f>
        <v>3.3328198981216706</v>
      </c>
      <c r="X32" s="55">
        <f t="shared" si="0"/>
        <v>0.96553772405134641</v>
      </c>
    </row>
    <row r="33" spans="1:24" x14ac:dyDescent="0.25">
      <c r="A33" s="100">
        <v>0</v>
      </c>
      <c r="B33" s="100">
        <v>1</v>
      </c>
      <c r="C33" s="100">
        <v>0</v>
      </c>
      <c r="D33" s="100">
        <v>1</v>
      </c>
      <c r="E33" s="100">
        <v>0</v>
      </c>
      <c r="F33" s="100">
        <v>0</v>
      </c>
      <c r="G33" s="100">
        <v>0</v>
      </c>
      <c r="H33" s="100">
        <v>0</v>
      </c>
      <c r="I33" s="100">
        <v>1</v>
      </c>
      <c r="J33" s="100">
        <v>1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1</v>
      </c>
      <c r="R33" s="100">
        <v>0</v>
      </c>
      <c r="S33" s="100">
        <v>0</v>
      </c>
      <c r="T33" s="100"/>
      <c r="U33" s="101">
        <v>1</v>
      </c>
      <c r="V33" s="102">
        <f>SUMPRODUCT('Linear Model'!$B$2:$T$2,'Test Set'!A33:S33)+'Linear Model'!$U$2</f>
        <v>1.2470805022783633</v>
      </c>
      <c r="W33" s="49">
        <f>SUMPRODUCT('Logistic Regression'!$B$2:$T$2,'Test Set'!A33:S33)+'Logistic Regression'!$U$2</f>
        <v>6.478721304638249</v>
      </c>
      <c r="X33" s="55">
        <f t="shared" si="0"/>
        <v>0.99846658177223635</v>
      </c>
    </row>
    <row r="34" spans="1:24" x14ac:dyDescent="0.25">
      <c r="A34" s="100">
        <v>0</v>
      </c>
      <c r="B34" s="100">
        <v>0</v>
      </c>
      <c r="C34" s="100">
        <v>0</v>
      </c>
      <c r="D34" s="100">
        <v>1</v>
      </c>
      <c r="E34" s="100">
        <v>0</v>
      </c>
      <c r="F34" s="100">
        <v>0</v>
      </c>
      <c r="G34" s="100">
        <v>0</v>
      </c>
      <c r="H34" s="100">
        <v>0</v>
      </c>
      <c r="I34" s="100">
        <v>1</v>
      </c>
      <c r="J34" s="100">
        <v>0</v>
      </c>
      <c r="K34" s="100">
        <v>0</v>
      </c>
      <c r="L34" s="100">
        <v>0</v>
      </c>
      <c r="M34" s="100">
        <v>0</v>
      </c>
      <c r="N34" s="100">
        <v>0</v>
      </c>
      <c r="O34" s="100">
        <v>0</v>
      </c>
      <c r="P34" s="100">
        <v>0</v>
      </c>
      <c r="Q34" s="100">
        <v>0</v>
      </c>
      <c r="R34" s="100">
        <v>0</v>
      </c>
      <c r="S34" s="100">
        <v>0</v>
      </c>
      <c r="T34" s="100"/>
      <c r="U34" s="101">
        <v>1</v>
      </c>
      <c r="V34" s="102">
        <f>SUMPRODUCT('Linear Model'!$B$2:$T$2,'Test Set'!A34:S34)+'Linear Model'!$U$2</f>
        <v>0.73837095311569301</v>
      </c>
      <c r="W34" s="49">
        <f>SUMPRODUCT('Logistic Regression'!$B$2:$T$2,'Test Set'!A34:S34)+'Logistic Regression'!$U$2</f>
        <v>2.5904167774726603</v>
      </c>
      <c r="X34" s="55">
        <f t="shared" si="0"/>
        <v>0.9302422673270061</v>
      </c>
    </row>
    <row r="35" spans="1:24" x14ac:dyDescent="0.25">
      <c r="A35" s="100">
        <v>0</v>
      </c>
      <c r="B35" s="100">
        <v>0</v>
      </c>
      <c r="C35" s="100">
        <v>1</v>
      </c>
      <c r="D35" s="100">
        <v>0</v>
      </c>
      <c r="E35" s="100">
        <v>0</v>
      </c>
      <c r="F35" s="100">
        <v>0</v>
      </c>
      <c r="G35" s="100">
        <v>1</v>
      </c>
      <c r="H35" s="100">
        <v>0</v>
      </c>
      <c r="I35" s="100">
        <v>0</v>
      </c>
      <c r="J35" s="100">
        <v>0</v>
      </c>
      <c r="K35" s="100">
        <v>0</v>
      </c>
      <c r="L35" s="100">
        <v>0</v>
      </c>
      <c r="M35" s="100">
        <v>0</v>
      </c>
      <c r="N35" s="100">
        <v>0</v>
      </c>
      <c r="O35" s="100">
        <v>0</v>
      </c>
      <c r="P35" s="100">
        <v>0</v>
      </c>
      <c r="Q35" s="100">
        <v>0</v>
      </c>
      <c r="R35" s="100">
        <v>1</v>
      </c>
      <c r="S35" s="100">
        <v>0</v>
      </c>
      <c r="T35" s="100"/>
      <c r="U35" s="101">
        <v>1</v>
      </c>
      <c r="V35" s="102">
        <f>SUMPRODUCT('Linear Model'!$B$2:$T$2,'Test Set'!A35:S35)+'Linear Model'!$U$2</f>
        <v>-1.5239942745086776E-2</v>
      </c>
      <c r="W35" s="49">
        <f>SUMPRODUCT('Logistic Regression'!$B$2:$T$2,'Test Set'!A35:S35)+'Logistic Regression'!$U$2</f>
        <v>-3.8003738347567091</v>
      </c>
      <c r="X35" s="55">
        <f t="shared" si="0"/>
        <v>2.1873271374797339E-2</v>
      </c>
    </row>
    <row r="36" spans="1:24" x14ac:dyDescent="0.25">
      <c r="A36" s="100">
        <v>1</v>
      </c>
      <c r="B36" s="100">
        <v>0</v>
      </c>
      <c r="C36" s="100">
        <v>0</v>
      </c>
      <c r="D36" s="100">
        <v>1</v>
      </c>
      <c r="E36" s="100">
        <v>0</v>
      </c>
      <c r="F36" s="100">
        <v>0</v>
      </c>
      <c r="G36" s="100">
        <v>0</v>
      </c>
      <c r="H36" s="100">
        <v>0</v>
      </c>
      <c r="I36" s="100">
        <v>1</v>
      </c>
      <c r="J36" s="100">
        <v>0</v>
      </c>
      <c r="K36" s="100">
        <v>0</v>
      </c>
      <c r="L36" s="100">
        <v>1</v>
      </c>
      <c r="M36" s="100">
        <v>0</v>
      </c>
      <c r="N36" s="100">
        <v>0</v>
      </c>
      <c r="O36" s="100">
        <v>0</v>
      </c>
      <c r="P36" s="100">
        <v>0</v>
      </c>
      <c r="Q36" s="100">
        <v>1</v>
      </c>
      <c r="R36" s="100">
        <v>1</v>
      </c>
      <c r="S36" s="100">
        <v>1</v>
      </c>
      <c r="T36" s="100"/>
      <c r="U36" s="101">
        <v>1</v>
      </c>
      <c r="V36" s="102">
        <f>SUMPRODUCT('Linear Model'!$B$2:$T$2,'Test Set'!A36:S36)+'Linear Model'!$U$2</f>
        <v>1.1265485610511581</v>
      </c>
      <c r="W36" s="49">
        <f>SUMPRODUCT('Logistic Regression'!$B$2:$T$2,'Test Set'!A36:S36)+'Logistic Regression'!$U$2</f>
        <v>5.4907873775276048</v>
      </c>
      <c r="X36" s="55">
        <f t="shared" si="0"/>
        <v>0.99589234712393615</v>
      </c>
    </row>
    <row r="37" spans="1:24" x14ac:dyDescent="0.25">
      <c r="A37" s="100">
        <v>1</v>
      </c>
      <c r="B37" s="100">
        <v>0</v>
      </c>
      <c r="C37" s="100">
        <v>1</v>
      </c>
      <c r="D37" s="100">
        <v>0</v>
      </c>
      <c r="E37" s="100">
        <v>0</v>
      </c>
      <c r="F37" s="100">
        <v>0</v>
      </c>
      <c r="G37" s="100">
        <v>0</v>
      </c>
      <c r="H37" s="100">
        <v>1</v>
      </c>
      <c r="I37" s="100">
        <v>0</v>
      </c>
      <c r="J37" s="100">
        <v>0</v>
      </c>
      <c r="K37" s="100">
        <v>0</v>
      </c>
      <c r="L37" s="100">
        <v>1</v>
      </c>
      <c r="M37" s="100">
        <v>0</v>
      </c>
      <c r="N37" s="100">
        <v>0</v>
      </c>
      <c r="O37" s="100">
        <v>0</v>
      </c>
      <c r="P37" s="100">
        <v>0</v>
      </c>
      <c r="Q37" s="100">
        <v>1</v>
      </c>
      <c r="R37" s="100">
        <v>0</v>
      </c>
      <c r="S37" s="100">
        <v>0</v>
      </c>
      <c r="T37" s="100"/>
      <c r="U37" s="101">
        <v>1</v>
      </c>
      <c r="V37" s="102">
        <f>SUMPRODUCT('Linear Model'!$B$2:$T$2,'Test Set'!A37:S37)+'Linear Model'!$U$2</f>
        <v>1.1324390251434333</v>
      </c>
      <c r="W37" s="49">
        <f>SUMPRODUCT('Logistic Regression'!$B$2:$T$2,'Test Set'!A37:S37)+'Logistic Regression'!$U$2</f>
        <v>6.3393411357484375</v>
      </c>
      <c r="X37" s="55">
        <f t="shared" si="0"/>
        <v>0.99823764631830558</v>
      </c>
    </row>
    <row r="38" spans="1:24" x14ac:dyDescent="0.25">
      <c r="A38" s="100">
        <v>0</v>
      </c>
      <c r="B38" s="100">
        <v>1</v>
      </c>
      <c r="C38" s="100">
        <v>1</v>
      </c>
      <c r="D38" s="100">
        <v>0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0">
        <v>0</v>
      </c>
      <c r="O38" s="100">
        <v>0</v>
      </c>
      <c r="P38" s="100">
        <v>0</v>
      </c>
      <c r="Q38" s="100">
        <v>0</v>
      </c>
      <c r="R38" s="100">
        <v>0</v>
      </c>
      <c r="S38" s="100">
        <v>0</v>
      </c>
      <c r="T38" s="100"/>
      <c r="U38" s="101">
        <v>1</v>
      </c>
      <c r="V38" s="102">
        <f>SUMPRODUCT('Linear Model'!$B$2:$T$2,'Test Set'!A38:S38)+'Linear Model'!$U$2</f>
        <v>0.42910224979607509</v>
      </c>
      <c r="W38" s="49">
        <f>SUMPRODUCT('Logistic Regression'!$B$2:$T$2,'Test Set'!A38:S38)+'Logistic Regression'!$U$2</f>
        <v>-0.57838073789354372</v>
      </c>
      <c r="X38" s="55">
        <f t="shared" si="0"/>
        <v>0.35930527090202441</v>
      </c>
    </row>
    <row r="39" spans="1:24" x14ac:dyDescent="0.25">
      <c r="A39" s="100">
        <v>0</v>
      </c>
      <c r="B39" s="100">
        <v>1</v>
      </c>
      <c r="C39" s="100">
        <v>1</v>
      </c>
      <c r="D39" s="100">
        <v>0</v>
      </c>
      <c r="E39" s="100">
        <v>0</v>
      </c>
      <c r="F39" s="100">
        <v>0</v>
      </c>
      <c r="G39" s="100">
        <v>0</v>
      </c>
      <c r="H39" s="100">
        <v>0</v>
      </c>
      <c r="I39" s="100">
        <v>1</v>
      </c>
      <c r="J39" s="100">
        <v>0</v>
      </c>
      <c r="K39" s="100">
        <v>0</v>
      </c>
      <c r="L39" s="100">
        <v>0</v>
      </c>
      <c r="M39" s="100">
        <v>0</v>
      </c>
      <c r="N39" s="100">
        <v>0</v>
      </c>
      <c r="O39" s="100">
        <v>0</v>
      </c>
      <c r="P39" s="100">
        <v>0</v>
      </c>
      <c r="Q39" s="100">
        <v>0</v>
      </c>
      <c r="R39" s="100">
        <v>0</v>
      </c>
      <c r="S39" s="100">
        <v>0</v>
      </c>
      <c r="T39" s="100"/>
      <c r="U39" s="101">
        <v>1</v>
      </c>
      <c r="V39" s="102">
        <f>SUMPRODUCT('Linear Model'!$B$2:$T$2,'Test Set'!A39:S39)+'Linear Model'!$U$2</f>
        <v>0.72366270697754298</v>
      </c>
      <c r="W39" s="49">
        <f>SUMPRODUCT('Logistic Regression'!$B$2:$T$2,'Test Set'!A39:S39)+'Logistic Regression'!$U$2</f>
        <v>1.9443398703039394</v>
      </c>
      <c r="X39" s="55">
        <f t="shared" si="0"/>
        <v>0.87482814960199484</v>
      </c>
    </row>
    <row r="40" spans="1:24" x14ac:dyDescent="0.25">
      <c r="A40" s="100">
        <v>1</v>
      </c>
      <c r="B40" s="100">
        <v>0</v>
      </c>
      <c r="C40" s="100">
        <v>1</v>
      </c>
      <c r="D40" s="100">
        <v>0</v>
      </c>
      <c r="E40" s="100">
        <v>0</v>
      </c>
      <c r="F40" s="100">
        <v>0</v>
      </c>
      <c r="G40" s="100">
        <v>0</v>
      </c>
      <c r="H40" s="100">
        <v>0</v>
      </c>
      <c r="I40" s="100">
        <v>1</v>
      </c>
      <c r="J40" s="100">
        <v>0</v>
      </c>
      <c r="K40" s="100">
        <v>0</v>
      </c>
      <c r="L40" s="100">
        <v>0</v>
      </c>
      <c r="M40" s="100">
        <v>0</v>
      </c>
      <c r="N40" s="100">
        <v>0</v>
      </c>
      <c r="O40" s="100">
        <v>0</v>
      </c>
      <c r="P40" s="100">
        <v>0</v>
      </c>
      <c r="Q40" s="100">
        <v>1</v>
      </c>
      <c r="R40" s="100">
        <v>0</v>
      </c>
      <c r="S40" s="100">
        <v>1</v>
      </c>
      <c r="T40" s="100"/>
      <c r="U40" s="101">
        <v>1</v>
      </c>
      <c r="V40" s="102">
        <f>SUMPRODUCT('Linear Model'!$B$2:$T$2,'Test Set'!A40:S40)+'Linear Model'!$U$2</f>
        <v>1.0823073799633707</v>
      </c>
      <c r="W40" s="49">
        <f>SUMPRODUCT('Logistic Regression'!$B$2:$T$2,'Test Set'!A40:S40)+'Logistic Regression'!$U$2</f>
        <v>4.9436032460145629</v>
      </c>
      <c r="X40" s="55">
        <f t="shared" si="0"/>
        <v>0.99292159600244989</v>
      </c>
    </row>
    <row r="41" spans="1:24" x14ac:dyDescent="0.25">
      <c r="A41" s="100">
        <v>0</v>
      </c>
      <c r="B41" s="100">
        <v>1</v>
      </c>
      <c r="C41" s="100">
        <v>0</v>
      </c>
      <c r="D41" s="100">
        <v>0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0</v>
      </c>
      <c r="N41" s="100">
        <v>0</v>
      </c>
      <c r="O41" s="100">
        <v>0</v>
      </c>
      <c r="P41" s="100">
        <v>0</v>
      </c>
      <c r="Q41" s="100">
        <v>0</v>
      </c>
      <c r="R41" s="100">
        <v>0</v>
      </c>
      <c r="S41" s="100">
        <v>0</v>
      </c>
      <c r="T41" s="100"/>
      <c r="U41" s="101">
        <v>1</v>
      </c>
      <c r="V41" s="102">
        <f>SUMPRODUCT('Linear Model'!$B$2:$T$2,'Test Set'!A41:S41)+'Linear Model'!$U$2</f>
        <v>0.43200658919955209</v>
      </c>
      <c r="W41" s="49">
        <f>SUMPRODUCT('Logistic Regression'!$B$2:$T$2,'Test Set'!A41:S41)+'Logistic Regression'!$U$2</f>
        <v>6.2321386236656118E-2</v>
      </c>
      <c r="X41" s="55">
        <f t="shared" si="0"/>
        <v>0.51557530573634103</v>
      </c>
    </row>
    <row r="42" spans="1:24" x14ac:dyDescent="0.25">
      <c r="A42" s="100">
        <v>0</v>
      </c>
      <c r="B42" s="100">
        <v>0</v>
      </c>
      <c r="C42" s="100">
        <v>0</v>
      </c>
      <c r="D42" s="100">
        <v>0</v>
      </c>
      <c r="E42" s="100">
        <v>1</v>
      </c>
      <c r="F42" s="100">
        <v>0</v>
      </c>
      <c r="G42" s="100">
        <v>0</v>
      </c>
      <c r="H42" s="100">
        <v>1</v>
      </c>
      <c r="I42" s="100">
        <v>0</v>
      </c>
      <c r="J42" s="100">
        <v>0</v>
      </c>
      <c r="K42" s="100">
        <v>0</v>
      </c>
      <c r="L42" s="100">
        <v>0</v>
      </c>
      <c r="M42" s="100">
        <v>0</v>
      </c>
      <c r="N42" s="100">
        <v>0</v>
      </c>
      <c r="O42" s="100">
        <v>0</v>
      </c>
      <c r="P42" s="100">
        <v>0</v>
      </c>
      <c r="Q42" s="100">
        <v>0</v>
      </c>
      <c r="R42" s="100">
        <v>0</v>
      </c>
      <c r="S42" s="100">
        <v>0</v>
      </c>
      <c r="T42" s="100"/>
      <c r="U42" s="101">
        <v>1</v>
      </c>
      <c r="V42" s="102">
        <f>SUMPRODUCT('Linear Model'!$B$2:$T$2,'Test Set'!A42:S42)+'Linear Model'!$U$2</f>
        <v>0.99935297037566917</v>
      </c>
      <c r="W42" s="49">
        <f>SUMPRODUCT('Logistic Regression'!$B$2:$T$2,'Test Set'!A42:S42)+'Logistic Regression'!$U$2</f>
        <v>6.9520319154525687</v>
      </c>
      <c r="X42" s="55">
        <f t="shared" si="0"/>
        <v>0.99904422511385271</v>
      </c>
    </row>
    <row r="43" spans="1:24" x14ac:dyDescent="0.25">
      <c r="A43" s="100">
        <v>0</v>
      </c>
      <c r="B43" s="100">
        <v>0</v>
      </c>
      <c r="C43" s="100">
        <v>0</v>
      </c>
      <c r="D43" s="100">
        <v>0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0</v>
      </c>
      <c r="K43" s="100">
        <v>0</v>
      </c>
      <c r="L43" s="100">
        <v>0</v>
      </c>
      <c r="M43" s="100">
        <v>1</v>
      </c>
      <c r="N43" s="100">
        <v>0</v>
      </c>
      <c r="O43" s="100">
        <v>0</v>
      </c>
      <c r="P43" s="100">
        <v>0</v>
      </c>
      <c r="Q43" s="100">
        <v>0</v>
      </c>
      <c r="R43" s="100">
        <v>0</v>
      </c>
      <c r="S43" s="100">
        <v>0</v>
      </c>
      <c r="T43" s="100"/>
      <c r="U43" s="101">
        <v>1</v>
      </c>
      <c r="V43" s="102">
        <f>SUMPRODUCT('Linear Model'!$B$2:$T$2,'Test Set'!A43:S43)+'Linear Model'!$U$2</f>
        <v>0.57404346979569398</v>
      </c>
      <c r="W43" s="49">
        <f>SUMPRODUCT('Logistic Regression'!$B$2:$T$2,'Test Set'!A43:S43)+'Logistic Regression'!$U$2</f>
        <v>1.5598663021865751</v>
      </c>
      <c r="X43" s="55">
        <f t="shared" si="0"/>
        <v>0.82633416737818355</v>
      </c>
    </row>
    <row r="44" spans="1:24" x14ac:dyDescent="0.25">
      <c r="A44" s="100">
        <v>0</v>
      </c>
      <c r="B44" s="100">
        <v>1</v>
      </c>
      <c r="C44" s="100">
        <v>0</v>
      </c>
      <c r="D44" s="100">
        <v>0</v>
      </c>
      <c r="E44" s="100">
        <v>0</v>
      </c>
      <c r="F44" s="100">
        <v>0</v>
      </c>
      <c r="G44" s="100">
        <v>0</v>
      </c>
      <c r="H44" s="100">
        <v>1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1</v>
      </c>
      <c r="R44" s="100">
        <v>0</v>
      </c>
      <c r="S44" s="100">
        <v>0</v>
      </c>
      <c r="T44" s="100"/>
      <c r="U44" s="101">
        <v>1</v>
      </c>
      <c r="V44" s="102">
        <f>SUMPRODUCT('Linear Model'!$B$2:$T$2,'Test Set'!A44:S44)+'Linear Model'!$U$2</f>
        <v>0.96897638666019081</v>
      </c>
      <c r="W44" s="49">
        <f>SUMPRODUCT('Logistic Regression'!$B$2:$T$2,'Test Set'!A44:S44)+'Logistic Regression'!$U$2</f>
        <v>5.4404795326411719</v>
      </c>
      <c r="X44" s="55">
        <f t="shared" si="0"/>
        <v>0.99568132897029349</v>
      </c>
    </row>
    <row r="45" spans="1:24" x14ac:dyDescent="0.25">
      <c r="A45" s="100">
        <v>1</v>
      </c>
      <c r="B45" s="100">
        <v>0</v>
      </c>
      <c r="C45" s="100">
        <v>1</v>
      </c>
      <c r="D45" s="100">
        <v>0</v>
      </c>
      <c r="E45" s="100">
        <v>0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00">
        <v>0</v>
      </c>
      <c r="N45" s="100">
        <v>1</v>
      </c>
      <c r="O45" s="100">
        <v>0</v>
      </c>
      <c r="P45" s="100">
        <v>0</v>
      </c>
      <c r="Q45" s="100">
        <v>0</v>
      </c>
      <c r="R45" s="100">
        <v>0</v>
      </c>
      <c r="S45" s="100">
        <v>1</v>
      </c>
      <c r="T45" s="100"/>
      <c r="U45" s="101">
        <v>1</v>
      </c>
      <c r="V45" s="102">
        <f>SUMPRODUCT('Linear Model'!$B$2:$T$2,'Test Set'!A45:S45)+'Linear Model'!$U$2</f>
        <v>0.764616612447926</v>
      </c>
      <c r="W45" s="49">
        <f>SUMPRODUCT('Logistic Regression'!$B$2:$T$2,'Test Set'!A45:S45)+'Logistic Regression'!$U$2</f>
        <v>2.3344895001493837</v>
      </c>
      <c r="X45" s="55">
        <f t="shared" si="0"/>
        <v>0.91169344837045974</v>
      </c>
    </row>
    <row r="46" spans="1:24" x14ac:dyDescent="0.25">
      <c r="A46" s="100">
        <v>1</v>
      </c>
      <c r="B46" s="100">
        <v>0</v>
      </c>
      <c r="C46" s="100">
        <v>0</v>
      </c>
      <c r="D46" s="100">
        <v>0</v>
      </c>
      <c r="E46" s="100">
        <v>0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0</v>
      </c>
      <c r="L46" s="100">
        <v>0</v>
      </c>
      <c r="M46" s="100">
        <v>0</v>
      </c>
      <c r="N46" s="100">
        <v>0</v>
      </c>
      <c r="O46" s="100">
        <v>0</v>
      </c>
      <c r="P46" s="100">
        <v>0</v>
      </c>
      <c r="Q46" s="100">
        <v>0</v>
      </c>
      <c r="R46" s="100">
        <v>0</v>
      </c>
      <c r="S46" s="100">
        <v>0</v>
      </c>
      <c r="T46" s="100"/>
      <c r="U46" s="101">
        <v>1</v>
      </c>
      <c r="V46" s="102">
        <f>SUMPRODUCT('Linear Model'!$B$2:$T$2,'Test Set'!A46:S46)+'Linear Model'!$U$2</f>
        <v>0.36396808086278903</v>
      </c>
      <c r="W46" s="49">
        <f>SUMPRODUCT('Logistic Regression'!$B$2:$T$2,'Test Set'!A46:S46)+'Logistic Regression'!$U$2</f>
        <v>-0.356816477248041</v>
      </c>
      <c r="X46" s="55">
        <f t="shared" si="0"/>
        <v>0.41173042488611922</v>
      </c>
    </row>
    <row r="47" spans="1:24" x14ac:dyDescent="0.25">
      <c r="A47" s="100">
        <v>0</v>
      </c>
      <c r="B47" s="100">
        <v>0</v>
      </c>
      <c r="C47" s="100">
        <v>1</v>
      </c>
      <c r="D47" s="100">
        <v>0</v>
      </c>
      <c r="E47" s="100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v>0</v>
      </c>
      <c r="R47" s="100">
        <v>1</v>
      </c>
      <c r="S47" s="100">
        <v>0</v>
      </c>
      <c r="T47" s="100"/>
      <c r="U47" s="101">
        <v>1</v>
      </c>
      <c r="V47" s="102">
        <f>SUMPRODUCT('Linear Model'!$B$2:$T$2,'Test Set'!A47:S47)+'Linear Model'!$U$2</f>
        <v>0.22240182217452364</v>
      </c>
      <c r="W47" s="49">
        <f>SUMPRODUCT('Logistic Regression'!$B$2:$T$2,'Test Set'!A47:S47)+'Logistic Regression'!$U$2</f>
        <v>-1.6851066655283877</v>
      </c>
      <c r="X47" s="55">
        <f t="shared" si="0"/>
        <v>0.15642044569786781</v>
      </c>
    </row>
    <row r="48" spans="1:24" x14ac:dyDescent="0.25">
      <c r="A48" s="100">
        <v>0</v>
      </c>
      <c r="B48" s="100">
        <v>1</v>
      </c>
      <c r="C48" s="100">
        <v>0</v>
      </c>
      <c r="D48" s="100">
        <v>0</v>
      </c>
      <c r="E48" s="100">
        <v>0</v>
      </c>
      <c r="F48" s="100">
        <v>0</v>
      </c>
      <c r="G48" s="100">
        <v>0</v>
      </c>
      <c r="H48" s="100">
        <v>0</v>
      </c>
      <c r="I48" s="100">
        <v>0</v>
      </c>
      <c r="J48" s="100">
        <v>0</v>
      </c>
      <c r="K48" s="100">
        <v>0</v>
      </c>
      <c r="L48" s="100">
        <v>0</v>
      </c>
      <c r="M48" s="100">
        <v>0</v>
      </c>
      <c r="N48" s="100">
        <v>0</v>
      </c>
      <c r="O48" s="100">
        <v>0</v>
      </c>
      <c r="P48" s="100">
        <v>1</v>
      </c>
      <c r="Q48" s="100">
        <v>1</v>
      </c>
      <c r="R48" s="100">
        <v>0</v>
      </c>
      <c r="S48" s="100">
        <v>0</v>
      </c>
      <c r="T48" s="100"/>
      <c r="U48" s="101">
        <v>1</v>
      </c>
      <c r="V48" s="102">
        <f>SUMPRODUCT('Linear Model'!$B$2:$T$2,'Test Set'!A48:S48)+'Linear Model'!$U$2</f>
        <v>0.78196490190338563</v>
      </c>
      <c r="W48" s="49">
        <f>SUMPRODUCT('Logistic Regression'!$B$2:$T$2,'Test Set'!A48:S48)+'Logistic Regression'!$U$2</f>
        <v>3.1952746255994025</v>
      </c>
      <c r="X48" s="55">
        <f t="shared" si="0"/>
        <v>0.96065606526026825</v>
      </c>
    </row>
    <row r="49" spans="1:24" x14ac:dyDescent="0.25">
      <c r="A49" s="100">
        <v>0</v>
      </c>
      <c r="B49" s="100">
        <v>0</v>
      </c>
      <c r="C49" s="100">
        <v>1</v>
      </c>
      <c r="D49" s="100">
        <v>0</v>
      </c>
      <c r="E49" s="100">
        <v>0</v>
      </c>
      <c r="F49" s="100">
        <v>0</v>
      </c>
      <c r="G49" s="100">
        <v>0</v>
      </c>
      <c r="H49" s="100">
        <v>0</v>
      </c>
      <c r="I49" s="100">
        <v>0</v>
      </c>
      <c r="J49" s="100">
        <v>0</v>
      </c>
      <c r="K49" s="100">
        <v>0</v>
      </c>
      <c r="L49" s="100">
        <v>0</v>
      </c>
      <c r="M49" s="100">
        <v>0</v>
      </c>
      <c r="N49" s="100">
        <v>0</v>
      </c>
      <c r="O49" s="100">
        <v>0</v>
      </c>
      <c r="P49" s="100">
        <v>1</v>
      </c>
      <c r="Q49" s="100">
        <v>0</v>
      </c>
      <c r="R49" s="100">
        <v>1</v>
      </c>
      <c r="S49" s="100">
        <v>0</v>
      </c>
      <c r="T49" s="100"/>
      <c r="U49" s="101">
        <v>1</v>
      </c>
      <c r="V49" s="102">
        <f>SUMPRODUCT('Linear Model'!$B$2:$T$2,'Test Set'!A49:S49)+'Linear Model'!$U$2</f>
        <v>0.38380840923092713</v>
      </c>
      <c r="W49" s="49">
        <f>SUMPRODUCT('Logistic Regression'!$B$2:$T$2,'Test Set'!A49:S49)+'Logistic Regression'!$U$2</f>
        <v>0.14361609614615301</v>
      </c>
      <c r="X49" s="55">
        <f t="shared" si="0"/>
        <v>0.53584243926972619</v>
      </c>
    </row>
    <row r="50" spans="1:24" x14ac:dyDescent="0.25">
      <c r="A50" s="100">
        <v>1</v>
      </c>
      <c r="B50" s="100">
        <v>0</v>
      </c>
      <c r="C50" s="100">
        <v>0</v>
      </c>
      <c r="D50" s="100">
        <v>0</v>
      </c>
      <c r="E50" s="100">
        <v>0</v>
      </c>
      <c r="F50" s="100">
        <v>0</v>
      </c>
      <c r="G50" s="100">
        <v>0</v>
      </c>
      <c r="H50" s="100">
        <v>1</v>
      </c>
      <c r="I50" s="100">
        <v>0</v>
      </c>
      <c r="J50" s="100">
        <v>0</v>
      </c>
      <c r="K50" s="100">
        <v>0</v>
      </c>
      <c r="L50" s="100">
        <v>0</v>
      </c>
      <c r="M50" s="100">
        <v>0</v>
      </c>
      <c r="N50" s="100">
        <v>1</v>
      </c>
      <c r="O50" s="100">
        <v>0</v>
      </c>
      <c r="P50" s="100">
        <v>0</v>
      </c>
      <c r="Q50" s="100">
        <v>0</v>
      </c>
      <c r="R50" s="100">
        <v>0</v>
      </c>
      <c r="S50" s="100">
        <v>1</v>
      </c>
      <c r="T50" s="100"/>
      <c r="U50" s="101">
        <v>1</v>
      </c>
      <c r="V50" s="102">
        <f>SUMPRODUCT('Linear Model'!$B$2:$T$2,'Test Set'!A50:S50)+'Linear Model'!$U$2</f>
        <v>1.1159390236646116</v>
      </c>
      <c r="W50" s="49">
        <f>SUMPRODUCT('Logistic Regression'!$B$2:$T$2,'Test Set'!A50:S50)+'Logistic Regression'!$U$2</f>
        <v>7.0491192929958935</v>
      </c>
      <c r="X50" s="55">
        <f t="shared" si="0"/>
        <v>0.99913257984400539</v>
      </c>
    </row>
    <row r="51" spans="1:24" x14ac:dyDescent="0.25">
      <c r="A51" s="100">
        <v>1</v>
      </c>
      <c r="B51" s="100">
        <v>0</v>
      </c>
      <c r="C51" s="100">
        <v>1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1</v>
      </c>
      <c r="O51" s="100">
        <v>0</v>
      </c>
      <c r="P51" s="100">
        <v>0</v>
      </c>
      <c r="Q51" s="100">
        <v>1</v>
      </c>
      <c r="R51" s="100">
        <v>0</v>
      </c>
      <c r="S51" s="100">
        <v>0</v>
      </c>
      <c r="T51" s="100"/>
      <c r="U51" s="101">
        <v>1</v>
      </c>
      <c r="V51" s="102">
        <f>SUMPRODUCT('Linear Model'!$B$2:$T$2,'Test Set'!A51:S51)+'Linear Model'!$U$2</f>
        <v>0.71503688242019536</v>
      </c>
      <c r="W51" s="49">
        <f>SUMPRODUCT('Logistic Regression'!$B$2:$T$2,'Test Set'!A51:S51)+'Logistic Regression'!$U$2</f>
        <v>1.5245492163304741</v>
      </c>
      <c r="X51" s="55">
        <f t="shared" si="0"/>
        <v>0.82120739924847475</v>
      </c>
    </row>
    <row r="52" spans="1:24" x14ac:dyDescent="0.25">
      <c r="A52" s="100">
        <v>0</v>
      </c>
      <c r="B52" s="100">
        <v>0</v>
      </c>
      <c r="C52" s="100">
        <v>1</v>
      </c>
      <c r="D52" s="100">
        <v>0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1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100">
        <v>1</v>
      </c>
      <c r="T52" s="100"/>
      <c r="U52" s="101">
        <v>1</v>
      </c>
      <c r="V52" s="102">
        <f>SUMPRODUCT('Linear Model'!$B$2:$T$2,'Test Set'!A52:S52)+'Linear Model'!$U$2</f>
        <v>0.80927058606737767</v>
      </c>
      <c r="W52" s="49">
        <f>SUMPRODUCT('Logistic Regression'!$B$2:$T$2,'Test Set'!A52:S52)+'Logistic Regression'!$U$2</f>
        <v>3.033334939563491</v>
      </c>
      <c r="X52" s="55">
        <f t="shared" si="0"/>
        <v>0.95405757065601149</v>
      </c>
    </row>
    <row r="53" spans="1:24" x14ac:dyDescent="0.25">
      <c r="A53" s="100">
        <v>0</v>
      </c>
      <c r="B53" s="100">
        <v>1</v>
      </c>
      <c r="C53" s="100">
        <v>0</v>
      </c>
      <c r="D53" s="100">
        <v>1</v>
      </c>
      <c r="E53" s="100">
        <v>0</v>
      </c>
      <c r="F53" s="100">
        <v>0</v>
      </c>
      <c r="G53" s="100">
        <v>0</v>
      </c>
      <c r="H53" s="100">
        <v>1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1</v>
      </c>
      <c r="P53" s="100">
        <v>0</v>
      </c>
      <c r="Q53" s="100">
        <v>0</v>
      </c>
      <c r="R53" s="100">
        <v>0</v>
      </c>
      <c r="S53" s="100">
        <v>0</v>
      </c>
      <c r="T53" s="100"/>
      <c r="U53" s="101">
        <v>1</v>
      </c>
      <c r="V53" s="102">
        <f>SUMPRODUCT('Linear Model'!$B$2:$T$2,'Test Set'!A53:S53)+'Linear Model'!$U$2</f>
        <v>0.63265043009634836</v>
      </c>
      <c r="W53" s="49">
        <f>SUMPRODUCT('Logistic Regression'!$B$2:$T$2,'Test Set'!A53:S53)+'Logistic Regression'!$U$2</f>
        <v>2.2117056282686174</v>
      </c>
      <c r="X53" s="55">
        <f t="shared" si="0"/>
        <v>0.90129576631717412</v>
      </c>
    </row>
    <row r="54" spans="1:24" x14ac:dyDescent="0.25">
      <c r="A54" s="100">
        <v>1</v>
      </c>
      <c r="B54" s="100">
        <v>0</v>
      </c>
      <c r="C54" s="100">
        <v>1</v>
      </c>
      <c r="D54" s="100">
        <v>0</v>
      </c>
      <c r="E54" s="100">
        <v>0</v>
      </c>
      <c r="F54" s="100">
        <v>0</v>
      </c>
      <c r="G54" s="100">
        <v>0</v>
      </c>
      <c r="H54" s="100">
        <v>1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1</v>
      </c>
      <c r="R54" s="100">
        <v>0</v>
      </c>
      <c r="S54" s="100">
        <v>1</v>
      </c>
      <c r="T54" s="100"/>
      <c r="U54" s="101">
        <v>1</v>
      </c>
      <c r="V54" s="102">
        <f>SUMPRODUCT('Linear Model'!$B$2:$T$2,'Test Set'!A54:S54)+'Linear Model'!$U$2</f>
        <v>1.1361649945951116</v>
      </c>
      <c r="W54" s="49">
        <f>SUMPRODUCT('Logistic Regression'!$B$2:$T$2,'Test Set'!A54:S54)+'Logistic Regression'!$U$2</f>
        <v>6.49481030653339</v>
      </c>
      <c r="X54" s="55">
        <f t="shared" si="0"/>
        <v>0.9984910186034297</v>
      </c>
    </row>
    <row r="55" spans="1:24" x14ac:dyDescent="0.25">
      <c r="A55" s="100">
        <v>0</v>
      </c>
      <c r="B55" s="100">
        <v>0</v>
      </c>
      <c r="C55" s="100">
        <v>1</v>
      </c>
      <c r="D55" s="100">
        <v>0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1</v>
      </c>
      <c r="R55" s="100">
        <v>0</v>
      </c>
      <c r="S55" s="100">
        <v>0</v>
      </c>
      <c r="T55" s="100"/>
      <c r="U55" s="101">
        <v>1</v>
      </c>
      <c r="V55" s="102">
        <f>SUMPRODUCT('Linear Model'!$B$2:$T$2,'Test Set'!A55:S55)+'Linear Model'!$U$2</f>
        <v>0.61674003726965199</v>
      </c>
      <c r="W55" s="49">
        <f>SUMPRODUCT('Logistic Regression'!$B$2:$T$2,'Test Set'!A55:S55)+'Logistic Regression'!$U$2</f>
        <v>1.201283959166161</v>
      </c>
      <c r="X55" s="55">
        <f t="shared" si="0"/>
        <v>0.76875311394273116</v>
      </c>
    </row>
    <row r="56" spans="1:24" x14ac:dyDescent="0.25">
      <c r="A56" s="100">
        <v>0</v>
      </c>
      <c r="B56" s="100">
        <v>1</v>
      </c>
      <c r="C56" s="100">
        <v>1</v>
      </c>
      <c r="D56" s="100">
        <v>0</v>
      </c>
      <c r="E56" s="100">
        <v>0</v>
      </c>
      <c r="F56" s="100">
        <v>0</v>
      </c>
      <c r="G56" s="100">
        <v>0</v>
      </c>
      <c r="H56" s="100">
        <v>1</v>
      </c>
      <c r="I56" s="100">
        <v>0</v>
      </c>
      <c r="J56" s="100">
        <v>0</v>
      </c>
      <c r="K56" s="100">
        <v>0</v>
      </c>
      <c r="L56" s="100">
        <v>0</v>
      </c>
      <c r="M56" s="100">
        <v>1</v>
      </c>
      <c r="N56" s="100">
        <v>0</v>
      </c>
      <c r="O56" s="100">
        <v>0</v>
      </c>
      <c r="P56" s="100">
        <v>0</v>
      </c>
      <c r="Q56" s="100">
        <v>0</v>
      </c>
      <c r="R56" s="100">
        <v>0</v>
      </c>
      <c r="S56" s="100">
        <v>0</v>
      </c>
      <c r="T56" s="100"/>
      <c r="U56" s="101">
        <v>1</v>
      </c>
      <c r="V56" s="102">
        <f>SUMPRODUCT('Linear Model'!$B$2:$T$2,'Test Set'!A56:S56)+'Linear Model'!$U$2</f>
        <v>0.92047114037927891</v>
      </c>
      <c r="W56" s="49">
        <f>SUMPRODUCT('Logistic Regression'!$B$2:$T$2,'Test Set'!A56:S56)+'Logistic Regression'!$U$2</f>
        <v>4.5176576274011868</v>
      </c>
      <c r="X56" s="55">
        <f t="shared" si="0"/>
        <v>0.98920328171147087</v>
      </c>
    </row>
    <row r="57" spans="1:24" x14ac:dyDescent="0.25">
      <c r="A57" s="100">
        <v>1</v>
      </c>
      <c r="B57" s="100">
        <v>0</v>
      </c>
      <c r="C57" s="100">
        <v>0</v>
      </c>
      <c r="D57" s="100">
        <v>0</v>
      </c>
      <c r="E57" s="100">
        <v>0</v>
      </c>
      <c r="F57" s="100">
        <v>0</v>
      </c>
      <c r="G57" s="100">
        <v>0</v>
      </c>
      <c r="H57" s="100">
        <v>1</v>
      </c>
      <c r="I57" s="100">
        <v>0</v>
      </c>
      <c r="J57" s="100">
        <v>0</v>
      </c>
      <c r="K57" s="100">
        <v>0</v>
      </c>
      <c r="L57" s="100">
        <v>0</v>
      </c>
      <c r="M57" s="100">
        <v>0</v>
      </c>
      <c r="N57" s="100">
        <v>0</v>
      </c>
      <c r="O57" s="100">
        <v>0</v>
      </c>
      <c r="P57" s="100">
        <v>0</v>
      </c>
      <c r="Q57" s="100">
        <v>0</v>
      </c>
      <c r="R57" s="100">
        <v>0</v>
      </c>
      <c r="S57" s="100">
        <v>1</v>
      </c>
      <c r="T57" s="100"/>
      <c r="U57" s="101">
        <v>1</v>
      </c>
      <c r="V57" s="102">
        <f>SUMPRODUCT('Linear Model'!$B$2:$T$2,'Test Set'!A57:S57)+'Linear Model'!$U$2</f>
        <v>0.95051760835115839</v>
      </c>
      <c r="W57" s="49">
        <f>SUMPRODUCT('Logistic Regression'!$B$2:$T$2,'Test Set'!A57:S57)+'Logistic Regression'!$U$2</f>
        <v>5.8312819529753845</v>
      </c>
      <c r="X57" s="55">
        <f t="shared" si="0"/>
        <v>0.99707427208432586</v>
      </c>
    </row>
    <row r="58" spans="1:24" x14ac:dyDescent="0.25">
      <c r="A58" s="100">
        <v>1</v>
      </c>
      <c r="B58" s="100">
        <v>0</v>
      </c>
      <c r="C58" s="100">
        <v>0</v>
      </c>
      <c r="D58" s="100">
        <v>1</v>
      </c>
      <c r="E58" s="100">
        <v>0</v>
      </c>
      <c r="F58" s="100">
        <v>0</v>
      </c>
      <c r="G58" s="100">
        <v>0</v>
      </c>
      <c r="H58" s="100">
        <v>1</v>
      </c>
      <c r="I58" s="100">
        <v>1</v>
      </c>
      <c r="J58" s="100">
        <v>0</v>
      </c>
      <c r="K58" s="100">
        <v>0</v>
      </c>
      <c r="L58" s="100">
        <v>0</v>
      </c>
      <c r="M58" s="100">
        <v>0</v>
      </c>
      <c r="N58" s="100">
        <v>0</v>
      </c>
      <c r="O58" s="100">
        <v>0</v>
      </c>
      <c r="P58" s="100">
        <v>0</v>
      </c>
      <c r="Q58" s="100">
        <v>1</v>
      </c>
      <c r="R58" s="100">
        <v>0</v>
      </c>
      <c r="S58" s="100">
        <v>0</v>
      </c>
      <c r="T58" s="100"/>
      <c r="U58" s="101">
        <v>1</v>
      </c>
      <c r="V58" s="102">
        <f>SUMPRODUCT('Linear Model'!$B$2:$T$2,'Test Set'!A58:S58)+'Linear Model'!$U$2</f>
        <v>1.2082161804134217</v>
      </c>
      <c r="W58" s="49">
        <f>SUMPRODUCT('Logistic Regression'!$B$2:$T$2,'Test Set'!A58:S58)+'Logistic Regression'!$U$2</f>
        <v>7.074002841020981</v>
      </c>
      <c r="X58" s="55">
        <f t="shared" si="0"/>
        <v>0.99915387996173466</v>
      </c>
    </row>
    <row r="59" spans="1:24" x14ac:dyDescent="0.25">
      <c r="A59" s="100">
        <v>1</v>
      </c>
      <c r="B59" s="100">
        <v>0</v>
      </c>
      <c r="C59" s="100">
        <v>0</v>
      </c>
      <c r="D59" s="100">
        <v>0</v>
      </c>
      <c r="E59" s="100">
        <v>0</v>
      </c>
      <c r="F59" s="100">
        <v>0</v>
      </c>
      <c r="G59" s="100">
        <v>0</v>
      </c>
      <c r="H59" s="100">
        <v>0</v>
      </c>
      <c r="I59" s="100">
        <v>1</v>
      </c>
      <c r="J59" s="100">
        <v>0</v>
      </c>
      <c r="K59" s="100">
        <v>0</v>
      </c>
      <c r="L59" s="100">
        <v>1</v>
      </c>
      <c r="M59" s="100">
        <v>0</v>
      </c>
      <c r="N59" s="100">
        <v>0</v>
      </c>
      <c r="O59" s="100">
        <v>0</v>
      </c>
      <c r="P59" s="100">
        <v>0</v>
      </c>
      <c r="Q59" s="100">
        <v>0</v>
      </c>
      <c r="R59" s="100">
        <v>0</v>
      </c>
      <c r="S59" s="100">
        <v>0</v>
      </c>
      <c r="T59" s="100"/>
      <c r="U59" s="101">
        <v>1</v>
      </c>
      <c r="V59" s="102">
        <f>SUMPRODUCT('Linear Model'!$B$2:$T$2,'Test Set'!A59:S59)+'Linear Model'!$U$2</f>
        <v>0.89293402426773949</v>
      </c>
      <c r="W59" s="49">
        <f>SUMPRODUCT('Logistic Regression'!$B$2:$T$2,'Test Set'!A59:S59)+'Logistic Regression'!$U$2</f>
        <v>4.1246057216716032</v>
      </c>
      <c r="X59" s="55">
        <f t="shared" si="0"/>
        <v>0.98408743532217091</v>
      </c>
    </row>
    <row r="60" spans="1:24" x14ac:dyDescent="0.25">
      <c r="A60" s="100">
        <v>0</v>
      </c>
      <c r="B60" s="100">
        <v>1</v>
      </c>
      <c r="C60" s="100">
        <v>0</v>
      </c>
      <c r="D60" s="100">
        <v>0</v>
      </c>
      <c r="E60" s="100">
        <v>0</v>
      </c>
      <c r="F60" s="100">
        <v>0</v>
      </c>
      <c r="G60" s="100">
        <v>0</v>
      </c>
      <c r="H60" s="100">
        <v>0</v>
      </c>
      <c r="I60" s="100">
        <v>1</v>
      </c>
      <c r="J60" s="100">
        <v>0</v>
      </c>
      <c r="K60" s="100">
        <v>0</v>
      </c>
      <c r="L60" s="100">
        <v>0</v>
      </c>
      <c r="M60" s="100">
        <v>0</v>
      </c>
      <c r="N60" s="100">
        <v>0</v>
      </c>
      <c r="O60" s="100">
        <v>0</v>
      </c>
      <c r="P60" s="100">
        <v>0</v>
      </c>
      <c r="Q60" s="100">
        <v>0</v>
      </c>
      <c r="R60" s="100">
        <v>0</v>
      </c>
      <c r="S60" s="100">
        <v>0</v>
      </c>
      <c r="T60" s="100"/>
      <c r="U60" s="101">
        <v>1</v>
      </c>
      <c r="V60" s="102">
        <f>SUMPRODUCT('Linear Model'!$B$2:$T$2,'Test Set'!A60:S60)+'Linear Model'!$U$2</f>
        <v>0.72656704638101988</v>
      </c>
      <c r="W60" s="49">
        <f>SUMPRODUCT('Logistic Regression'!$B$2:$T$2,'Test Set'!A60:S60)+'Logistic Regression'!$U$2</f>
        <v>2.5850419944341394</v>
      </c>
      <c r="X60" s="55">
        <f t="shared" si="0"/>
        <v>0.92989268154101434</v>
      </c>
    </row>
    <row r="61" spans="1:24" x14ac:dyDescent="0.25">
      <c r="A61" s="100">
        <v>0</v>
      </c>
      <c r="B61" s="100">
        <v>1</v>
      </c>
      <c r="C61" s="100">
        <v>0</v>
      </c>
      <c r="D61" s="100">
        <v>0</v>
      </c>
      <c r="E61" s="100">
        <v>0</v>
      </c>
      <c r="F61" s="100">
        <v>0</v>
      </c>
      <c r="G61" s="100">
        <v>0</v>
      </c>
      <c r="H61" s="100">
        <v>1</v>
      </c>
      <c r="I61" s="100">
        <v>1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  <c r="T61" s="100"/>
      <c r="U61" s="101">
        <v>1</v>
      </c>
      <c r="V61" s="102">
        <f>SUMPRODUCT('Linear Model'!$B$2:$T$2,'Test Set'!A61:S61)+'Linear Model'!$U$2</f>
        <v>1.0749851181942287</v>
      </c>
      <c r="W61" s="49">
        <f>SUMPRODUCT('Logistic Regression'!$B$2:$T$2,'Test Set'!A61:S61)+'Logistic Regression'!$U$2</f>
        <v>6.6589696631504491</v>
      </c>
      <c r="X61" s="55">
        <f t="shared" si="0"/>
        <v>0.99871917555220613</v>
      </c>
    </row>
    <row r="62" spans="1:24" x14ac:dyDescent="0.25">
      <c r="A62" s="100">
        <v>1</v>
      </c>
      <c r="B62" s="100">
        <v>0</v>
      </c>
      <c r="C62" s="100">
        <v>0</v>
      </c>
      <c r="D62" s="100">
        <v>1</v>
      </c>
      <c r="E62" s="100">
        <v>0</v>
      </c>
      <c r="F62" s="100">
        <v>1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1</v>
      </c>
      <c r="P62" s="100">
        <v>0</v>
      </c>
      <c r="Q62" s="100">
        <v>0</v>
      </c>
      <c r="R62" s="100">
        <v>0</v>
      </c>
      <c r="S62" s="100">
        <v>0</v>
      </c>
      <c r="T62" s="100"/>
      <c r="U62" s="101">
        <v>0</v>
      </c>
      <c r="V62" s="102">
        <f>SUMPRODUCT('Linear Model'!$B$2:$T$2,'Test Set'!A62:S62)+'Linear Model'!$U$2</f>
        <v>-5.2681524522981804E-2</v>
      </c>
      <c r="W62" s="49">
        <f>SUMPRODUCT('Logistic Regression'!$B$2:$T$2,'Test Set'!A62:S62)+'Logistic Regression'!$U$2</f>
        <v>-4.6001949051333799</v>
      </c>
      <c r="X62" s="55">
        <f t="shared" si="0"/>
        <v>9.9498816961261019E-3</v>
      </c>
    </row>
    <row r="63" spans="1:24" x14ac:dyDescent="0.25">
      <c r="A63" s="100">
        <v>1</v>
      </c>
      <c r="B63" s="100">
        <v>0</v>
      </c>
      <c r="C63" s="100">
        <v>1</v>
      </c>
      <c r="D63" s="100">
        <v>0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1</v>
      </c>
      <c r="P63" s="100">
        <v>0</v>
      </c>
      <c r="Q63" s="100">
        <v>0</v>
      </c>
      <c r="R63" s="100">
        <v>1</v>
      </c>
      <c r="S63" s="100">
        <v>1</v>
      </c>
      <c r="T63" s="100"/>
      <c r="U63" s="101">
        <v>0</v>
      </c>
      <c r="V63" s="102">
        <f>SUMPRODUCT('Linear Model'!$B$2:$T$2,'Test Set'!A63:S63)+'Linear Model'!$U$2</f>
        <v>0.23291663186183581</v>
      </c>
      <c r="W63" s="49">
        <f>SUMPRODUCT('Logistic Regression'!$B$2:$T$2,'Test Set'!A63:S63)+'Logistic Regression'!$U$2</f>
        <v>-1.9199919772288392</v>
      </c>
      <c r="X63" s="55">
        <f t="shared" si="0"/>
        <v>0.1278624609649219</v>
      </c>
    </row>
    <row r="64" spans="1:24" x14ac:dyDescent="0.25">
      <c r="A64" s="100">
        <v>0</v>
      </c>
      <c r="B64" s="100">
        <v>0</v>
      </c>
      <c r="C64" s="100">
        <v>0</v>
      </c>
      <c r="D64" s="100">
        <v>0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1</v>
      </c>
      <c r="S64" s="100">
        <v>0</v>
      </c>
      <c r="T64" s="100"/>
      <c r="U64" s="101">
        <v>0</v>
      </c>
      <c r="V64" s="102">
        <f>SUMPRODUCT('Linear Model'!$B$2:$T$2,'Test Set'!A64:S64)+'Linear Model'!$U$2</f>
        <v>0.22530616157800068</v>
      </c>
      <c r="W64" s="49">
        <f>SUMPRODUCT('Logistic Regression'!$B$2:$T$2,'Test Set'!A64:S64)+'Logistic Regression'!$U$2</f>
        <v>-1.0444045413981879</v>
      </c>
      <c r="X64" s="55">
        <f t="shared" si="0"/>
        <v>0.26030102918608566</v>
      </c>
    </row>
    <row r="65" spans="1:24" x14ac:dyDescent="0.25">
      <c r="A65" s="100">
        <v>0</v>
      </c>
      <c r="B65" s="100">
        <v>0</v>
      </c>
      <c r="C65" s="100">
        <v>1</v>
      </c>
      <c r="D65" s="100">
        <v>0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1</v>
      </c>
      <c r="P65" s="100">
        <v>0</v>
      </c>
      <c r="Q65" s="100">
        <v>0</v>
      </c>
      <c r="R65" s="100">
        <v>0</v>
      </c>
      <c r="S65" s="100">
        <v>0</v>
      </c>
      <c r="T65" s="100"/>
      <c r="U65" s="101">
        <v>0</v>
      </c>
      <c r="V65" s="102">
        <f>SUMPRODUCT('Linear Model'!$B$2:$T$2,'Test Set'!A65:S65)+'Linear Model'!$U$2</f>
        <v>0.2676962357972833</v>
      </c>
      <c r="W65" s="49">
        <f>SUMPRODUCT('Logistic Regression'!$B$2:$T$2,'Test Set'!A65:S65)+'Logistic Regression'!$U$2</f>
        <v>-1.5574305088734159</v>
      </c>
      <c r="X65" s="55">
        <f t="shared" si="0"/>
        <v>0.17401566150422115</v>
      </c>
    </row>
    <row r="66" spans="1:24" x14ac:dyDescent="0.25">
      <c r="A66" s="100">
        <v>1</v>
      </c>
      <c r="B66" s="100">
        <v>0</v>
      </c>
      <c r="C66" s="100">
        <v>1</v>
      </c>
      <c r="D66" s="100">
        <v>0</v>
      </c>
      <c r="E66" s="100">
        <v>0</v>
      </c>
      <c r="F66" s="100">
        <v>0</v>
      </c>
      <c r="G66" s="100">
        <v>0</v>
      </c>
      <c r="H66" s="100">
        <v>0</v>
      </c>
      <c r="I66" s="100">
        <v>0</v>
      </c>
      <c r="J66" s="100">
        <v>0</v>
      </c>
      <c r="K66" s="100">
        <v>0</v>
      </c>
      <c r="L66" s="100">
        <v>0</v>
      </c>
      <c r="M66" s="100">
        <v>0</v>
      </c>
      <c r="N66" s="100">
        <v>0</v>
      </c>
      <c r="O66" s="100">
        <v>0</v>
      </c>
      <c r="P66" s="100">
        <v>0</v>
      </c>
      <c r="Q66" s="100">
        <v>0</v>
      </c>
      <c r="R66" s="100">
        <v>0</v>
      </c>
      <c r="S66" s="100">
        <v>0</v>
      </c>
      <c r="T66" s="100"/>
      <c r="U66" s="101">
        <v>0</v>
      </c>
      <c r="V66" s="102">
        <f>SUMPRODUCT('Linear Model'!$B$2:$T$2,'Test Set'!A66:S66)+'Linear Model'!$U$2</f>
        <v>0.36106374145931197</v>
      </c>
      <c r="W66" s="49">
        <f>SUMPRODUCT('Logistic Regression'!$B$2:$T$2,'Test Set'!A66:S66)+'Logistic Regression'!$U$2</f>
        <v>-0.99751860137824089</v>
      </c>
      <c r="X66" s="55">
        <f t="shared" si="0"/>
        <v>0.26942957358099334</v>
      </c>
    </row>
    <row r="67" spans="1:24" x14ac:dyDescent="0.25">
      <c r="A67" s="100">
        <v>0</v>
      </c>
      <c r="B67" s="100">
        <v>1</v>
      </c>
      <c r="C67" s="100">
        <v>0</v>
      </c>
      <c r="D67" s="100">
        <v>0</v>
      </c>
      <c r="E67" s="100">
        <v>0</v>
      </c>
      <c r="F67" s="100">
        <v>0</v>
      </c>
      <c r="G67" s="100">
        <v>0</v>
      </c>
      <c r="H67" s="100">
        <v>0</v>
      </c>
      <c r="I67" s="100">
        <v>0</v>
      </c>
      <c r="J67" s="100">
        <v>0</v>
      </c>
      <c r="K67" s="100">
        <v>0</v>
      </c>
      <c r="L67" s="100">
        <v>0</v>
      </c>
      <c r="M67" s="100">
        <v>0</v>
      </c>
      <c r="N67" s="100">
        <v>0</v>
      </c>
      <c r="O67" s="100">
        <v>1</v>
      </c>
      <c r="P67" s="100">
        <v>0</v>
      </c>
      <c r="Q67" s="100">
        <v>0</v>
      </c>
      <c r="R67" s="100">
        <v>1</v>
      </c>
      <c r="S67" s="100">
        <v>0</v>
      </c>
      <c r="T67" s="100"/>
      <c r="U67" s="101">
        <v>0</v>
      </c>
      <c r="V67" s="102">
        <f>SUMPRODUCT('Linear Model'!$B$2:$T$2,'Test Set'!A67:S67)+'Linear Model'!$U$2</f>
        <v>6.5728023926915236E-2</v>
      </c>
      <c r="W67" s="49">
        <f>SUMPRODUCT('Logistic Regression'!$B$2:$T$2,'Test Set'!A67:S67)+'Logistic Regression'!$U$2</f>
        <v>-2.9743227511210582</v>
      </c>
      <c r="X67" s="55">
        <f t="shared" ref="X67:X130" si="1">EXP(W67)/(1+EXP(W67))</f>
        <v>4.8599459108908317E-2</v>
      </c>
    </row>
    <row r="68" spans="1:24" x14ac:dyDescent="0.25">
      <c r="A68" s="100">
        <v>0</v>
      </c>
      <c r="B68" s="100">
        <v>0</v>
      </c>
      <c r="C68" s="100">
        <v>0</v>
      </c>
      <c r="D68" s="100">
        <v>0</v>
      </c>
      <c r="E68" s="100">
        <v>0</v>
      </c>
      <c r="F68" s="100">
        <v>0</v>
      </c>
      <c r="G68" s="100">
        <v>0</v>
      </c>
      <c r="H68" s="100">
        <v>0</v>
      </c>
      <c r="I68" s="100">
        <v>0</v>
      </c>
      <c r="J68" s="100">
        <v>0</v>
      </c>
      <c r="K68" s="100">
        <v>0</v>
      </c>
      <c r="L68" s="100">
        <v>0</v>
      </c>
      <c r="M68" s="100">
        <v>0</v>
      </c>
      <c r="N68" s="100">
        <v>0</v>
      </c>
      <c r="O68" s="100">
        <v>1</v>
      </c>
      <c r="P68" s="100">
        <v>0</v>
      </c>
      <c r="Q68" s="100">
        <v>0</v>
      </c>
      <c r="R68" s="100">
        <v>1</v>
      </c>
      <c r="S68" s="100">
        <v>0</v>
      </c>
      <c r="T68" s="100"/>
      <c r="U68" s="101">
        <v>0</v>
      </c>
      <c r="V68" s="102">
        <f>SUMPRODUCT('Linear Model'!$B$2:$T$2,'Test Set'!A68:S68)+'Linear Model'!$U$2</f>
        <v>6.4814085753062023E-2</v>
      </c>
      <c r="W68" s="49">
        <f>SUMPRODUCT('Logistic Regression'!$B$2:$T$2,'Test Set'!A68:S68)+'Logistic Regression'!$U$2</f>
        <v>-2.4988885317495595</v>
      </c>
      <c r="X68" s="55">
        <f t="shared" si="1"/>
        <v>7.5936134817859324E-2</v>
      </c>
    </row>
    <row r="69" spans="1:24" x14ac:dyDescent="0.25">
      <c r="A69" s="100">
        <v>0</v>
      </c>
      <c r="B69" s="100">
        <v>1</v>
      </c>
      <c r="C69" s="100">
        <v>1</v>
      </c>
      <c r="D69" s="100">
        <v>0</v>
      </c>
      <c r="E69" s="100">
        <v>0</v>
      </c>
      <c r="F69" s="100">
        <v>1</v>
      </c>
      <c r="G69" s="100">
        <v>0</v>
      </c>
      <c r="H69" s="100">
        <v>0</v>
      </c>
      <c r="I69" s="100">
        <v>0</v>
      </c>
      <c r="J69" s="100">
        <v>0</v>
      </c>
      <c r="K69" s="100">
        <v>0</v>
      </c>
      <c r="L69" s="100">
        <v>0</v>
      </c>
      <c r="M69" s="100">
        <v>0</v>
      </c>
      <c r="N69" s="100">
        <v>0</v>
      </c>
      <c r="O69" s="100">
        <v>0</v>
      </c>
      <c r="P69" s="100">
        <v>0</v>
      </c>
      <c r="Q69" s="100">
        <v>0</v>
      </c>
      <c r="R69" s="100">
        <v>0</v>
      </c>
      <c r="S69" s="100">
        <v>0</v>
      </c>
      <c r="T69" s="100"/>
      <c r="U69" s="101">
        <v>0</v>
      </c>
      <c r="V69" s="102">
        <f>SUMPRODUCT('Linear Model'!$B$2:$T$2,'Test Set'!A69:S69)+'Linear Model'!$U$2</f>
        <v>0.1602268753267167</v>
      </c>
      <c r="W69" s="49">
        <f>SUMPRODUCT('Logistic Regression'!$B$2:$T$2,'Test Set'!A69:S69)+'Logistic Regression'!$U$2</f>
        <v>-2.8972157390945337</v>
      </c>
      <c r="X69" s="55">
        <f t="shared" si="1"/>
        <v>5.2291370778160387E-2</v>
      </c>
    </row>
    <row r="70" spans="1:24" x14ac:dyDescent="0.25">
      <c r="A70" s="100">
        <v>0</v>
      </c>
      <c r="B70" s="100">
        <v>0</v>
      </c>
      <c r="C70" s="100">
        <v>0</v>
      </c>
      <c r="D70" s="100">
        <v>1</v>
      </c>
      <c r="E70" s="100">
        <v>0</v>
      </c>
      <c r="F70" s="100">
        <v>0</v>
      </c>
      <c r="G70" s="100">
        <v>0</v>
      </c>
      <c r="H70" s="100">
        <v>0</v>
      </c>
      <c r="I70" s="100">
        <v>0</v>
      </c>
      <c r="J70" s="100">
        <v>0</v>
      </c>
      <c r="K70" s="100">
        <v>0</v>
      </c>
      <c r="L70" s="100">
        <v>0</v>
      </c>
      <c r="M70" s="100">
        <v>0</v>
      </c>
      <c r="N70" s="100">
        <v>0</v>
      </c>
      <c r="O70" s="100">
        <v>0</v>
      </c>
      <c r="P70" s="100">
        <v>0</v>
      </c>
      <c r="Q70" s="100">
        <v>0</v>
      </c>
      <c r="R70" s="100">
        <v>1</v>
      </c>
      <c r="S70" s="100">
        <v>0</v>
      </c>
      <c r="T70" s="100"/>
      <c r="U70" s="101">
        <v>0</v>
      </c>
      <c r="V70" s="102">
        <f>SUMPRODUCT('Linear Model'!$B$2:$T$2,'Test Set'!A70:S70)+'Linear Model'!$U$2</f>
        <v>0.23802400648652686</v>
      </c>
      <c r="W70" s="49">
        <f>SUMPRODUCT('Logistic Regression'!$B$2:$T$2,'Test Set'!A70:S70)+'Logistic Regression'!$U$2</f>
        <v>-1.5144639777311655</v>
      </c>
      <c r="X70" s="55">
        <f t="shared" si="1"/>
        <v>0.18027817389737927</v>
      </c>
    </row>
    <row r="71" spans="1:24" x14ac:dyDescent="0.25">
      <c r="A71" s="100">
        <v>1</v>
      </c>
      <c r="B71" s="100">
        <v>0</v>
      </c>
      <c r="C71" s="100">
        <v>1</v>
      </c>
      <c r="D71" s="100">
        <v>0</v>
      </c>
      <c r="E71" s="100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0">
        <v>0</v>
      </c>
      <c r="O71" s="100">
        <v>0</v>
      </c>
      <c r="P71" s="100">
        <v>0</v>
      </c>
      <c r="Q71" s="100">
        <v>0</v>
      </c>
      <c r="R71" s="100">
        <v>0</v>
      </c>
      <c r="S71" s="100">
        <v>0</v>
      </c>
      <c r="T71" s="100"/>
      <c r="U71" s="101">
        <v>0</v>
      </c>
      <c r="V71" s="102">
        <f>SUMPRODUCT('Linear Model'!$B$2:$T$2,'Test Set'!A71:S71)+'Linear Model'!$U$2</f>
        <v>0.36106374145931197</v>
      </c>
      <c r="W71" s="49">
        <f>SUMPRODUCT('Logistic Regression'!$B$2:$T$2,'Test Set'!A71:S71)+'Logistic Regression'!$U$2</f>
        <v>-0.99751860137824089</v>
      </c>
      <c r="X71" s="55">
        <f t="shared" si="1"/>
        <v>0.26942957358099334</v>
      </c>
    </row>
    <row r="72" spans="1:24" x14ac:dyDescent="0.25">
      <c r="A72" s="100">
        <v>0</v>
      </c>
      <c r="B72" s="100">
        <v>0</v>
      </c>
      <c r="C72" s="100">
        <v>0</v>
      </c>
      <c r="D72" s="100">
        <v>1</v>
      </c>
      <c r="E72" s="100">
        <v>0</v>
      </c>
      <c r="F72" s="100">
        <v>0</v>
      </c>
      <c r="G72" s="100">
        <v>0</v>
      </c>
      <c r="H72" s="100">
        <v>0</v>
      </c>
      <c r="I72" s="100">
        <v>0</v>
      </c>
      <c r="J72" s="100">
        <v>0</v>
      </c>
      <c r="K72" s="100">
        <v>0</v>
      </c>
      <c r="L72" s="100">
        <v>0</v>
      </c>
      <c r="M72" s="100">
        <v>0</v>
      </c>
      <c r="N72" s="100">
        <v>0</v>
      </c>
      <c r="O72" s="100">
        <v>0</v>
      </c>
      <c r="P72" s="100">
        <v>0</v>
      </c>
      <c r="Q72" s="100">
        <v>0</v>
      </c>
      <c r="R72" s="100">
        <v>0</v>
      </c>
      <c r="S72" s="100">
        <v>0</v>
      </c>
      <c r="T72" s="100"/>
      <c r="U72" s="101">
        <v>0</v>
      </c>
      <c r="V72" s="102">
        <f>SUMPRODUCT('Linear Model'!$B$2:$T$2,'Test Set'!A72:S72)+'Linear Model'!$U$2</f>
        <v>0.44381049593422511</v>
      </c>
      <c r="W72" s="49">
        <f>SUMPRODUCT('Logistic Regression'!$B$2:$T$2,'Test Set'!A72:S72)+'Logistic Regression'!$U$2</f>
        <v>6.7696169275177409E-2</v>
      </c>
      <c r="X72" s="55">
        <f t="shared" si="1"/>
        <v>0.51691758202804816</v>
      </c>
    </row>
    <row r="73" spans="1:24" x14ac:dyDescent="0.25">
      <c r="A73" s="100">
        <v>0</v>
      </c>
      <c r="B73" s="100">
        <v>1</v>
      </c>
      <c r="C73" s="100">
        <v>1</v>
      </c>
      <c r="D73" s="100">
        <v>0</v>
      </c>
      <c r="E73" s="100">
        <v>0</v>
      </c>
      <c r="F73" s="100">
        <v>1</v>
      </c>
      <c r="G73" s="100">
        <v>0</v>
      </c>
      <c r="H73" s="100">
        <v>0</v>
      </c>
      <c r="I73" s="100">
        <v>0</v>
      </c>
      <c r="J73" s="100">
        <v>0</v>
      </c>
      <c r="K73" s="100">
        <v>0</v>
      </c>
      <c r="L73" s="100">
        <v>0</v>
      </c>
      <c r="M73" s="100">
        <v>0</v>
      </c>
      <c r="N73" s="100">
        <v>0</v>
      </c>
      <c r="O73" s="100">
        <v>0</v>
      </c>
      <c r="P73" s="100">
        <v>0</v>
      </c>
      <c r="Q73" s="100">
        <v>0</v>
      </c>
      <c r="R73" s="100">
        <v>0</v>
      </c>
      <c r="S73" s="100">
        <v>0</v>
      </c>
      <c r="T73" s="100"/>
      <c r="U73" s="101">
        <v>0</v>
      </c>
      <c r="V73" s="102">
        <f>SUMPRODUCT('Linear Model'!$B$2:$T$2,'Test Set'!A73:S73)+'Linear Model'!$U$2</f>
        <v>0.1602268753267167</v>
      </c>
      <c r="W73" s="49">
        <f>SUMPRODUCT('Logistic Regression'!$B$2:$T$2,'Test Set'!A73:S73)+'Logistic Regression'!$U$2</f>
        <v>-2.8972157390945337</v>
      </c>
      <c r="X73" s="55">
        <f t="shared" si="1"/>
        <v>5.2291370778160387E-2</v>
      </c>
    </row>
    <row r="74" spans="1:24" x14ac:dyDescent="0.25">
      <c r="A74" s="100">
        <v>0</v>
      </c>
      <c r="B74" s="100">
        <v>1</v>
      </c>
      <c r="C74" s="100">
        <v>0</v>
      </c>
      <c r="D74" s="100">
        <v>1</v>
      </c>
      <c r="E74" s="100">
        <v>0</v>
      </c>
      <c r="F74" s="100">
        <v>0</v>
      </c>
      <c r="G74" s="100">
        <v>0</v>
      </c>
      <c r="H74" s="100">
        <v>0</v>
      </c>
      <c r="I74" s="100">
        <v>0</v>
      </c>
      <c r="J74" s="100">
        <v>0</v>
      </c>
      <c r="K74" s="100">
        <v>0</v>
      </c>
      <c r="L74" s="100">
        <v>0</v>
      </c>
      <c r="M74" s="100">
        <v>0</v>
      </c>
      <c r="N74" s="100">
        <v>0</v>
      </c>
      <c r="O74" s="100">
        <v>0</v>
      </c>
      <c r="P74" s="100">
        <v>0</v>
      </c>
      <c r="Q74" s="100">
        <v>0</v>
      </c>
      <c r="R74" s="100">
        <v>0</v>
      </c>
      <c r="S74" s="100">
        <v>0</v>
      </c>
      <c r="T74" s="100"/>
      <c r="U74" s="101">
        <v>0</v>
      </c>
      <c r="V74" s="102">
        <f>SUMPRODUCT('Linear Model'!$B$2:$T$2,'Test Set'!A74:S74)+'Linear Model'!$U$2</f>
        <v>0.44472443410807827</v>
      </c>
      <c r="W74" s="49">
        <f>SUMPRODUCT('Logistic Regression'!$B$2:$T$2,'Test Set'!A74:S74)+'Logistic Regression'!$U$2</f>
        <v>-0.40773805009632147</v>
      </c>
      <c r="X74" s="55">
        <f t="shared" si="1"/>
        <v>0.39945461811977878</v>
      </c>
    </row>
    <row r="75" spans="1:24" x14ac:dyDescent="0.25">
      <c r="A75" s="100">
        <v>1</v>
      </c>
      <c r="B75" s="100">
        <v>0</v>
      </c>
      <c r="C75" s="100">
        <v>1</v>
      </c>
      <c r="D75" s="100">
        <v>0</v>
      </c>
      <c r="E75" s="100">
        <v>0</v>
      </c>
      <c r="F75" s="100">
        <v>0</v>
      </c>
      <c r="G75" s="100">
        <v>0</v>
      </c>
      <c r="H75" s="100">
        <v>0</v>
      </c>
      <c r="I75" s="100">
        <v>0</v>
      </c>
      <c r="J75" s="100">
        <v>0</v>
      </c>
      <c r="K75" s="100">
        <v>0</v>
      </c>
      <c r="L75" s="100">
        <v>0</v>
      </c>
      <c r="M75" s="100">
        <v>0</v>
      </c>
      <c r="N75" s="100">
        <v>0</v>
      </c>
      <c r="O75" s="100">
        <v>0</v>
      </c>
      <c r="P75" s="100">
        <v>0</v>
      </c>
      <c r="Q75" s="100">
        <v>1</v>
      </c>
      <c r="R75" s="100">
        <v>0</v>
      </c>
      <c r="S75" s="100">
        <v>0</v>
      </c>
      <c r="T75" s="100"/>
      <c r="U75" s="101">
        <v>0</v>
      </c>
      <c r="V75" s="102">
        <f>SUMPRODUCT('Linear Model'!$B$2:$T$2,'Test Set'!A75:S75)+'Linear Model'!$U$2</f>
        <v>0.54961546710674203</v>
      </c>
      <c r="W75" s="49">
        <f>SUMPRODUCT('Logistic Regression'!$B$2:$T$2,'Test Set'!A75:S75)+'Logistic Regression'!$U$2</f>
        <v>0.30671187630996499</v>
      </c>
      <c r="X75" s="55">
        <f t="shared" si="1"/>
        <v>0.5760824652076143</v>
      </c>
    </row>
    <row r="76" spans="1:24" x14ac:dyDescent="0.25">
      <c r="A76" s="100">
        <v>0</v>
      </c>
      <c r="B76" s="100">
        <v>0</v>
      </c>
      <c r="C76" s="100">
        <v>0</v>
      </c>
      <c r="D76" s="100">
        <v>0</v>
      </c>
      <c r="E76" s="100">
        <v>0</v>
      </c>
      <c r="F76" s="100">
        <v>0</v>
      </c>
      <c r="G76" s="100">
        <v>0</v>
      </c>
      <c r="H76" s="100">
        <v>0</v>
      </c>
      <c r="I76" s="100">
        <v>0</v>
      </c>
      <c r="J76" s="100">
        <v>0</v>
      </c>
      <c r="K76" s="100">
        <v>0</v>
      </c>
      <c r="L76" s="100">
        <v>0</v>
      </c>
      <c r="M76" s="100">
        <v>0</v>
      </c>
      <c r="N76" s="100">
        <v>0</v>
      </c>
      <c r="O76" s="100">
        <v>0</v>
      </c>
      <c r="P76" s="100">
        <v>0</v>
      </c>
      <c r="Q76" s="100">
        <v>0</v>
      </c>
      <c r="R76" s="100">
        <v>1</v>
      </c>
      <c r="S76" s="100">
        <v>0</v>
      </c>
      <c r="T76" s="100"/>
      <c r="U76" s="101">
        <v>0</v>
      </c>
      <c r="V76" s="102">
        <f>SUMPRODUCT('Linear Model'!$B$2:$T$2,'Test Set'!A76:S76)+'Linear Model'!$U$2</f>
        <v>0.22530616157800068</v>
      </c>
      <c r="W76" s="49">
        <f>SUMPRODUCT('Logistic Regression'!$B$2:$T$2,'Test Set'!A76:S76)+'Logistic Regression'!$U$2</f>
        <v>-1.0444045413981879</v>
      </c>
      <c r="X76" s="55">
        <f t="shared" si="1"/>
        <v>0.26030102918608566</v>
      </c>
    </row>
    <row r="77" spans="1:24" x14ac:dyDescent="0.25">
      <c r="A77" s="100">
        <v>0</v>
      </c>
      <c r="B77" s="100">
        <v>0</v>
      </c>
      <c r="C77" s="100">
        <v>1</v>
      </c>
      <c r="D77" s="100">
        <v>0</v>
      </c>
      <c r="E77" s="100">
        <v>0</v>
      </c>
      <c r="F77" s="100">
        <v>1</v>
      </c>
      <c r="G77" s="100">
        <v>1</v>
      </c>
      <c r="H77" s="100">
        <v>0</v>
      </c>
      <c r="I77" s="100">
        <v>0</v>
      </c>
      <c r="J77" s="100">
        <v>0</v>
      </c>
      <c r="K77" s="100">
        <v>0</v>
      </c>
      <c r="L77" s="100">
        <v>0</v>
      </c>
      <c r="M77" s="100">
        <v>0</v>
      </c>
      <c r="N77" s="100">
        <v>0</v>
      </c>
      <c r="O77" s="100">
        <v>0</v>
      </c>
      <c r="P77" s="100">
        <v>0</v>
      </c>
      <c r="Q77" s="100">
        <v>0</v>
      </c>
      <c r="R77" s="100">
        <v>1</v>
      </c>
      <c r="S77" s="100">
        <v>0</v>
      </c>
      <c r="T77" s="100"/>
      <c r="U77" s="101">
        <v>0</v>
      </c>
      <c r="V77" s="102">
        <f>SUMPRODUCT('Linear Model'!$B$2:$T$2,'Test Set'!A77:S77)+'Linear Model'!$U$2</f>
        <v>-0.28411531721444516</v>
      </c>
      <c r="W77" s="49">
        <f>SUMPRODUCT('Logistic Regression'!$B$2:$T$2,'Test Set'!A77:S77)+'Logistic Regression'!$U$2</f>
        <v>-6.1192088359576999</v>
      </c>
      <c r="X77" s="55">
        <f t="shared" si="1"/>
        <v>2.1953657556484803E-3</v>
      </c>
    </row>
    <row r="78" spans="1:24" x14ac:dyDescent="0.25">
      <c r="A78" s="100">
        <v>1</v>
      </c>
      <c r="B78" s="100">
        <v>0</v>
      </c>
      <c r="C78" s="100">
        <v>0</v>
      </c>
      <c r="D78" s="100">
        <v>0</v>
      </c>
      <c r="E78" s="100">
        <v>0</v>
      </c>
      <c r="F78" s="100">
        <v>1</v>
      </c>
      <c r="G78" s="100">
        <v>0</v>
      </c>
      <c r="H78" s="100">
        <v>0</v>
      </c>
      <c r="I78" s="100">
        <v>0</v>
      </c>
      <c r="J78" s="100">
        <v>0</v>
      </c>
      <c r="K78" s="100">
        <v>0</v>
      </c>
      <c r="L78" s="100">
        <v>0</v>
      </c>
      <c r="M78" s="100">
        <v>0</v>
      </c>
      <c r="N78" s="100">
        <v>0</v>
      </c>
      <c r="O78" s="100">
        <v>0</v>
      </c>
      <c r="P78" s="100">
        <v>0</v>
      </c>
      <c r="Q78" s="100">
        <v>0</v>
      </c>
      <c r="R78" s="100">
        <v>0</v>
      </c>
      <c r="S78" s="100">
        <v>0</v>
      </c>
      <c r="T78" s="100"/>
      <c r="U78" s="101">
        <v>0</v>
      </c>
      <c r="V78" s="102">
        <f>SUMPRODUCT('Linear Model'!$B$2:$T$2,'Test Set'!A78:S78)+'Linear Model'!$U$2</f>
        <v>9.5092706393430648E-2</v>
      </c>
      <c r="W78" s="49">
        <f>SUMPRODUCT('Logistic Regression'!$B$2:$T$2,'Test Set'!A78:S78)+'Logistic Regression'!$U$2</f>
        <v>-2.6756514784490308</v>
      </c>
      <c r="X78" s="55">
        <f t="shared" si="1"/>
        <v>6.4425486931304191E-2</v>
      </c>
    </row>
    <row r="79" spans="1:24" x14ac:dyDescent="0.25">
      <c r="A79" s="100">
        <v>0</v>
      </c>
      <c r="B79" s="100">
        <v>0</v>
      </c>
      <c r="C79" s="100">
        <v>1</v>
      </c>
      <c r="D79" s="100">
        <v>0</v>
      </c>
      <c r="E79" s="100">
        <v>0</v>
      </c>
      <c r="F79" s="100">
        <v>0</v>
      </c>
      <c r="G79" s="100">
        <v>0</v>
      </c>
      <c r="H79" s="100">
        <v>0</v>
      </c>
      <c r="I79" s="100">
        <v>0</v>
      </c>
      <c r="J79" s="100">
        <v>0</v>
      </c>
      <c r="K79" s="100">
        <v>0</v>
      </c>
      <c r="L79" s="100">
        <v>0</v>
      </c>
      <c r="M79" s="100">
        <v>0</v>
      </c>
      <c r="N79" s="100">
        <v>0</v>
      </c>
      <c r="O79" s="100">
        <v>1</v>
      </c>
      <c r="P79" s="100">
        <v>0</v>
      </c>
      <c r="Q79" s="100">
        <v>0</v>
      </c>
      <c r="R79" s="100">
        <v>1</v>
      </c>
      <c r="S79" s="100">
        <v>1</v>
      </c>
      <c r="T79" s="100"/>
      <c r="U79" s="101">
        <v>0</v>
      </c>
      <c r="V79" s="102">
        <f>SUMPRODUCT('Linear Model'!$B$2:$T$2,'Test Set'!A79:S79)+'Linear Model'!$U$2</f>
        <v>0.30004120202474571</v>
      </c>
      <c r="W79" s="49">
        <f>SUMPRODUCT('Logistic Regression'!$B$2:$T$2,'Test Set'!A79:S79)+'Logistic Regression'!$U$2</f>
        <v>-1.0254198943726434</v>
      </c>
      <c r="X79" s="55">
        <f t="shared" si="1"/>
        <v>0.26397301618002039</v>
      </c>
    </row>
    <row r="80" spans="1:24" x14ac:dyDescent="0.25">
      <c r="A80" s="100">
        <v>0</v>
      </c>
      <c r="B80" s="100">
        <v>0</v>
      </c>
      <c r="C80" s="100">
        <v>1</v>
      </c>
      <c r="D80" s="100">
        <v>0</v>
      </c>
      <c r="E80" s="100">
        <v>0</v>
      </c>
      <c r="F80" s="100">
        <v>0</v>
      </c>
      <c r="G80" s="100">
        <v>0</v>
      </c>
      <c r="H80" s="100">
        <v>0</v>
      </c>
      <c r="I80" s="100">
        <v>0</v>
      </c>
      <c r="J80" s="100">
        <v>0</v>
      </c>
      <c r="K80" s="100">
        <v>0</v>
      </c>
      <c r="L80" s="100">
        <v>0</v>
      </c>
      <c r="M80" s="100">
        <v>0</v>
      </c>
      <c r="N80" s="100">
        <v>0</v>
      </c>
      <c r="O80" s="100">
        <v>0</v>
      </c>
      <c r="P80" s="100">
        <v>0</v>
      </c>
      <c r="Q80" s="100">
        <v>0</v>
      </c>
      <c r="R80" s="100">
        <v>1</v>
      </c>
      <c r="S80" s="100">
        <v>0</v>
      </c>
      <c r="T80" s="100"/>
      <c r="U80" s="101">
        <v>0</v>
      </c>
      <c r="V80" s="102">
        <f>SUMPRODUCT('Linear Model'!$B$2:$T$2,'Test Set'!A80:S80)+'Linear Model'!$U$2</f>
        <v>0.22240182217452364</v>
      </c>
      <c r="W80" s="49">
        <f>SUMPRODUCT('Logistic Regression'!$B$2:$T$2,'Test Set'!A80:S80)+'Logistic Regression'!$U$2</f>
        <v>-1.6851066655283877</v>
      </c>
      <c r="X80" s="55">
        <f t="shared" si="1"/>
        <v>0.15642044569786781</v>
      </c>
    </row>
    <row r="81" spans="1:24" x14ac:dyDescent="0.25">
      <c r="A81" s="100">
        <v>0</v>
      </c>
      <c r="B81" s="100">
        <v>1</v>
      </c>
      <c r="C81" s="100">
        <v>0</v>
      </c>
      <c r="D81" s="100">
        <v>0</v>
      </c>
      <c r="E81" s="100">
        <v>0</v>
      </c>
      <c r="F81" s="100">
        <v>1</v>
      </c>
      <c r="G81" s="100">
        <v>0</v>
      </c>
      <c r="H81" s="100">
        <v>0</v>
      </c>
      <c r="I81" s="100">
        <v>0</v>
      </c>
      <c r="J81" s="100">
        <v>0</v>
      </c>
      <c r="K81" s="100">
        <v>0</v>
      </c>
      <c r="L81" s="100">
        <v>0</v>
      </c>
      <c r="M81" s="100">
        <v>0</v>
      </c>
      <c r="N81" s="100">
        <v>0</v>
      </c>
      <c r="O81" s="100">
        <v>0</v>
      </c>
      <c r="P81" s="100">
        <v>0</v>
      </c>
      <c r="Q81" s="100">
        <v>0</v>
      </c>
      <c r="R81" s="100">
        <v>0</v>
      </c>
      <c r="S81" s="100">
        <v>0</v>
      </c>
      <c r="T81" s="100"/>
      <c r="U81" s="101">
        <v>0</v>
      </c>
      <c r="V81" s="102">
        <f>SUMPRODUCT('Linear Model'!$B$2:$T$2,'Test Set'!A81:S81)+'Linear Model'!$U$2</f>
        <v>0.16313121473019371</v>
      </c>
      <c r="W81" s="49">
        <f>SUMPRODUCT('Logistic Regression'!$B$2:$T$2,'Test Set'!A81:S81)+'Logistic Regression'!$U$2</f>
        <v>-2.2565136149643337</v>
      </c>
      <c r="X81" s="55">
        <f t="shared" si="1"/>
        <v>9.4789092836461683E-2</v>
      </c>
    </row>
    <row r="82" spans="1:24" x14ac:dyDescent="0.25">
      <c r="A82" s="100">
        <v>1</v>
      </c>
      <c r="B82" s="100">
        <v>0</v>
      </c>
      <c r="C82" s="100">
        <v>1</v>
      </c>
      <c r="D82" s="100">
        <v>0</v>
      </c>
      <c r="E82" s="100">
        <v>0</v>
      </c>
      <c r="F82" s="100">
        <v>0</v>
      </c>
      <c r="G82" s="100">
        <v>0</v>
      </c>
      <c r="H82" s="100">
        <v>0</v>
      </c>
      <c r="I82" s="100">
        <v>0</v>
      </c>
      <c r="J82" s="100">
        <v>0</v>
      </c>
      <c r="K82" s="100">
        <v>0</v>
      </c>
      <c r="L82" s="100">
        <v>0</v>
      </c>
      <c r="M82" s="100">
        <v>0</v>
      </c>
      <c r="N82" s="100">
        <v>0</v>
      </c>
      <c r="O82" s="100">
        <v>1</v>
      </c>
      <c r="P82" s="100">
        <v>0</v>
      </c>
      <c r="Q82" s="100">
        <v>0</v>
      </c>
      <c r="R82" s="100">
        <v>0</v>
      </c>
      <c r="S82" s="100">
        <v>0</v>
      </c>
      <c r="T82" s="100"/>
      <c r="U82" s="101">
        <v>0</v>
      </c>
      <c r="V82" s="102">
        <f>SUMPRODUCT('Linear Model'!$B$2:$T$2,'Test Set'!A82:S82)+'Linear Model'!$U$2</f>
        <v>0.20057166563437337</v>
      </c>
      <c r="W82" s="49">
        <f>SUMPRODUCT('Logistic Regression'!$B$2:$T$2,'Test Set'!A82:S82)+'Logistic Regression'!$U$2</f>
        <v>-2.4520025917296122</v>
      </c>
      <c r="X82" s="55">
        <f t="shared" si="1"/>
        <v>7.9292226807120475E-2</v>
      </c>
    </row>
    <row r="83" spans="1:24" x14ac:dyDescent="0.25">
      <c r="A83" s="100">
        <v>1</v>
      </c>
      <c r="B83" s="100">
        <v>0</v>
      </c>
      <c r="C83" s="100">
        <v>1</v>
      </c>
      <c r="D83" s="100">
        <v>0</v>
      </c>
      <c r="E83" s="100">
        <v>0</v>
      </c>
      <c r="F83" s="100">
        <v>0</v>
      </c>
      <c r="G83" s="100">
        <v>0</v>
      </c>
      <c r="H83" s="100">
        <v>0</v>
      </c>
      <c r="I83" s="100">
        <v>0</v>
      </c>
      <c r="J83" s="100">
        <v>0</v>
      </c>
      <c r="K83" s="100">
        <v>0</v>
      </c>
      <c r="L83" s="100">
        <v>0</v>
      </c>
      <c r="M83" s="100">
        <v>0</v>
      </c>
      <c r="N83" s="100">
        <v>0</v>
      </c>
      <c r="O83" s="100">
        <v>0</v>
      </c>
      <c r="P83" s="100">
        <v>0</v>
      </c>
      <c r="Q83" s="100">
        <v>0</v>
      </c>
      <c r="R83" s="100">
        <v>1</v>
      </c>
      <c r="S83" s="100">
        <v>0</v>
      </c>
      <c r="T83" s="100"/>
      <c r="U83" s="101">
        <v>0</v>
      </c>
      <c r="V83" s="102">
        <f>SUMPRODUCT('Linear Model'!$B$2:$T$2,'Test Set'!A83:S83)+'Linear Model'!$U$2</f>
        <v>0.15527725201161374</v>
      </c>
      <c r="W83" s="49">
        <f>SUMPRODUCT('Logistic Regression'!$B$2:$T$2,'Test Set'!A83:S83)+'Logistic Regression'!$U$2</f>
        <v>-2.5796787483845836</v>
      </c>
      <c r="X83" s="55">
        <f t="shared" si="1"/>
        <v>7.04577678730193E-2</v>
      </c>
    </row>
    <row r="84" spans="1:24" x14ac:dyDescent="0.25">
      <c r="A84" s="100">
        <v>1</v>
      </c>
      <c r="B84" s="100">
        <v>0</v>
      </c>
      <c r="C84" s="100">
        <v>0</v>
      </c>
      <c r="D84" s="100">
        <v>1</v>
      </c>
      <c r="E84" s="100">
        <v>0</v>
      </c>
      <c r="F84" s="100">
        <v>0</v>
      </c>
      <c r="G84" s="100">
        <v>0</v>
      </c>
      <c r="H84" s="100">
        <v>0</v>
      </c>
      <c r="I84" s="100">
        <v>0</v>
      </c>
      <c r="J84" s="100">
        <v>0</v>
      </c>
      <c r="K84" s="100">
        <v>0</v>
      </c>
      <c r="L84" s="100">
        <v>0</v>
      </c>
      <c r="M84" s="100">
        <v>0</v>
      </c>
      <c r="N84" s="100">
        <v>0</v>
      </c>
      <c r="O84" s="100">
        <v>0</v>
      </c>
      <c r="P84" s="100">
        <v>0</v>
      </c>
      <c r="Q84" s="100">
        <v>0</v>
      </c>
      <c r="R84" s="100">
        <v>1</v>
      </c>
      <c r="S84" s="100">
        <v>0</v>
      </c>
      <c r="T84" s="100"/>
      <c r="U84" s="101">
        <v>0</v>
      </c>
      <c r="V84" s="102">
        <f>SUMPRODUCT('Linear Model'!$B$2:$T$2,'Test Set'!A84:S84)+'Linear Model'!$U$2</f>
        <v>0.17089943632361693</v>
      </c>
      <c r="W84" s="49">
        <f>SUMPRODUCT('Logistic Regression'!$B$2:$T$2,'Test Set'!A84:S84)+'Logistic Regression'!$U$2</f>
        <v>-2.4090360605873617</v>
      </c>
      <c r="X84" s="55">
        <f t="shared" si="1"/>
        <v>8.2486241888492462E-2</v>
      </c>
    </row>
    <row r="85" spans="1:24" x14ac:dyDescent="0.25">
      <c r="A85" s="100">
        <v>1</v>
      </c>
      <c r="B85" s="100">
        <v>0</v>
      </c>
      <c r="C85" s="100">
        <v>1</v>
      </c>
      <c r="D85" s="100">
        <v>0</v>
      </c>
      <c r="E85" s="100">
        <v>0</v>
      </c>
      <c r="F85" s="100">
        <v>0</v>
      </c>
      <c r="G85" s="100">
        <v>0</v>
      </c>
      <c r="H85" s="100">
        <v>0</v>
      </c>
      <c r="I85" s="100">
        <v>0</v>
      </c>
      <c r="J85" s="100">
        <v>0</v>
      </c>
      <c r="K85" s="100">
        <v>0</v>
      </c>
      <c r="L85" s="100">
        <v>0</v>
      </c>
      <c r="M85" s="100">
        <v>0</v>
      </c>
      <c r="N85" s="100">
        <v>0</v>
      </c>
      <c r="O85" s="100">
        <v>0</v>
      </c>
      <c r="P85" s="100">
        <v>0</v>
      </c>
      <c r="Q85" s="100">
        <v>0</v>
      </c>
      <c r="R85" s="100">
        <v>0</v>
      </c>
      <c r="S85" s="100">
        <v>0</v>
      </c>
      <c r="T85" s="100"/>
      <c r="U85" s="101">
        <v>0</v>
      </c>
      <c r="V85" s="102">
        <f>SUMPRODUCT('Linear Model'!$B$2:$T$2,'Test Set'!A85:S85)+'Linear Model'!$U$2</f>
        <v>0.36106374145931197</v>
      </c>
      <c r="W85" s="49">
        <f>SUMPRODUCT('Logistic Regression'!$B$2:$T$2,'Test Set'!A85:S85)+'Logistic Regression'!$U$2</f>
        <v>-0.99751860137824089</v>
      </c>
      <c r="X85" s="55">
        <f t="shared" si="1"/>
        <v>0.26942957358099334</v>
      </c>
    </row>
    <row r="86" spans="1:24" x14ac:dyDescent="0.25">
      <c r="A86" s="100">
        <v>0</v>
      </c>
      <c r="B86" s="100">
        <v>1</v>
      </c>
      <c r="C86" s="100">
        <v>0</v>
      </c>
      <c r="D86" s="100">
        <v>0</v>
      </c>
      <c r="E86" s="100">
        <v>0</v>
      </c>
      <c r="F86" s="100">
        <v>0</v>
      </c>
      <c r="G86" s="100">
        <v>0</v>
      </c>
      <c r="H86" s="100">
        <v>0</v>
      </c>
      <c r="I86" s="100">
        <v>0</v>
      </c>
      <c r="J86" s="100">
        <v>0</v>
      </c>
      <c r="K86" s="100">
        <v>0</v>
      </c>
      <c r="L86" s="100">
        <v>0</v>
      </c>
      <c r="M86" s="100">
        <v>0</v>
      </c>
      <c r="N86" s="100">
        <v>0</v>
      </c>
      <c r="O86" s="100">
        <v>0</v>
      </c>
      <c r="P86" s="100">
        <v>0</v>
      </c>
      <c r="Q86" s="100">
        <v>0</v>
      </c>
      <c r="R86" s="100">
        <v>0</v>
      </c>
      <c r="S86" s="100">
        <v>0</v>
      </c>
      <c r="T86" s="100"/>
      <c r="U86" s="101">
        <v>0</v>
      </c>
      <c r="V86" s="102">
        <f>SUMPRODUCT('Linear Model'!$B$2:$T$2,'Test Set'!A86:S86)+'Linear Model'!$U$2</f>
        <v>0.43200658919955209</v>
      </c>
      <c r="W86" s="49">
        <f>SUMPRODUCT('Logistic Regression'!$B$2:$T$2,'Test Set'!A86:S86)+'Logistic Regression'!$U$2</f>
        <v>6.2321386236656118E-2</v>
      </c>
      <c r="X86" s="55">
        <f t="shared" si="1"/>
        <v>0.51557530573634103</v>
      </c>
    </row>
    <row r="87" spans="1:24" x14ac:dyDescent="0.25">
      <c r="A87" s="100">
        <v>1</v>
      </c>
      <c r="B87" s="100">
        <v>0</v>
      </c>
      <c r="C87" s="100">
        <v>1</v>
      </c>
      <c r="D87" s="100">
        <v>0</v>
      </c>
      <c r="E87" s="100">
        <v>0</v>
      </c>
      <c r="F87" s="100">
        <v>0</v>
      </c>
      <c r="G87" s="100">
        <v>0</v>
      </c>
      <c r="H87" s="100">
        <v>0</v>
      </c>
      <c r="I87" s="100">
        <v>0</v>
      </c>
      <c r="J87" s="100">
        <v>0</v>
      </c>
      <c r="K87" s="100">
        <v>0</v>
      </c>
      <c r="L87" s="100">
        <v>0</v>
      </c>
      <c r="M87" s="100">
        <v>0</v>
      </c>
      <c r="N87" s="100">
        <v>0</v>
      </c>
      <c r="O87" s="100">
        <v>0</v>
      </c>
      <c r="P87" s="100">
        <v>0</v>
      </c>
      <c r="Q87" s="100">
        <v>0</v>
      </c>
      <c r="R87" s="100">
        <v>0</v>
      </c>
      <c r="S87" s="100">
        <v>0</v>
      </c>
      <c r="T87" s="100"/>
      <c r="U87" s="101">
        <v>0</v>
      </c>
      <c r="V87" s="102">
        <f>SUMPRODUCT('Linear Model'!$B$2:$T$2,'Test Set'!A87:S87)+'Linear Model'!$U$2</f>
        <v>0.36106374145931197</v>
      </c>
      <c r="W87" s="49">
        <f>SUMPRODUCT('Logistic Regression'!$B$2:$T$2,'Test Set'!A87:S87)+'Logistic Regression'!$U$2</f>
        <v>-0.99751860137824089</v>
      </c>
      <c r="X87" s="55">
        <f t="shared" si="1"/>
        <v>0.26942957358099334</v>
      </c>
    </row>
    <row r="88" spans="1:24" x14ac:dyDescent="0.25">
      <c r="A88" s="100">
        <v>0</v>
      </c>
      <c r="B88" s="100">
        <v>0</v>
      </c>
      <c r="C88" s="100">
        <v>1</v>
      </c>
      <c r="D88" s="100">
        <v>0</v>
      </c>
      <c r="E88" s="100">
        <v>0</v>
      </c>
      <c r="F88" s="100">
        <v>0</v>
      </c>
      <c r="G88" s="100">
        <v>0</v>
      </c>
      <c r="H88" s="100">
        <v>0</v>
      </c>
      <c r="I88" s="100">
        <v>0</v>
      </c>
      <c r="J88" s="100">
        <v>0</v>
      </c>
      <c r="K88" s="100">
        <v>0</v>
      </c>
      <c r="L88" s="100">
        <v>0</v>
      </c>
      <c r="M88" s="100">
        <v>0</v>
      </c>
      <c r="N88" s="100">
        <v>0</v>
      </c>
      <c r="O88" s="100">
        <v>0</v>
      </c>
      <c r="P88" s="100">
        <v>0</v>
      </c>
      <c r="Q88" s="100">
        <v>1</v>
      </c>
      <c r="R88" s="100">
        <v>0</v>
      </c>
      <c r="S88" s="100">
        <v>0</v>
      </c>
      <c r="T88" s="100"/>
      <c r="U88" s="101">
        <v>0</v>
      </c>
      <c r="V88" s="102">
        <f>SUMPRODUCT('Linear Model'!$B$2:$T$2,'Test Set'!A88:S88)+'Linear Model'!$U$2</f>
        <v>0.61674003726965199</v>
      </c>
      <c r="W88" s="49">
        <f>SUMPRODUCT('Logistic Regression'!$B$2:$T$2,'Test Set'!A88:S88)+'Logistic Regression'!$U$2</f>
        <v>1.201283959166161</v>
      </c>
      <c r="X88" s="55">
        <f t="shared" si="1"/>
        <v>0.76875311394273116</v>
      </c>
    </row>
    <row r="89" spans="1:24" x14ac:dyDescent="0.25">
      <c r="A89" s="100">
        <v>0</v>
      </c>
      <c r="B89" s="100">
        <v>0</v>
      </c>
      <c r="C89" s="100">
        <v>0</v>
      </c>
      <c r="D89" s="100">
        <v>0</v>
      </c>
      <c r="E89" s="100">
        <v>0</v>
      </c>
      <c r="F89" s="100">
        <v>0</v>
      </c>
      <c r="G89" s="100">
        <v>0</v>
      </c>
      <c r="H89" s="100">
        <v>0</v>
      </c>
      <c r="I89" s="100">
        <v>0</v>
      </c>
      <c r="J89" s="100">
        <v>0</v>
      </c>
      <c r="K89" s="100">
        <v>0</v>
      </c>
      <c r="L89" s="100">
        <v>0</v>
      </c>
      <c r="M89" s="100">
        <v>0</v>
      </c>
      <c r="N89" s="100">
        <v>0</v>
      </c>
      <c r="O89" s="100">
        <v>0</v>
      </c>
      <c r="P89" s="100">
        <v>0</v>
      </c>
      <c r="Q89" s="100">
        <v>0</v>
      </c>
      <c r="R89" s="100">
        <v>0</v>
      </c>
      <c r="S89" s="100">
        <v>0</v>
      </c>
      <c r="T89" s="100"/>
      <c r="U89" s="101">
        <v>0</v>
      </c>
      <c r="V89" s="102">
        <f>SUMPRODUCT('Linear Model'!$B$2:$T$2,'Test Set'!A89:S89)+'Linear Model'!$U$2</f>
        <v>0.43109265102569894</v>
      </c>
      <c r="W89" s="49">
        <f>SUMPRODUCT('Logistic Regression'!$B$2:$T$2,'Test Set'!A89:S89)+'Logistic Regression'!$U$2</f>
        <v>0.53775560560815494</v>
      </c>
      <c r="X89" s="55">
        <f t="shared" si="1"/>
        <v>0.63129016011376371</v>
      </c>
    </row>
    <row r="90" spans="1:24" x14ac:dyDescent="0.25">
      <c r="A90" s="100">
        <v>1</v>
      </c>
      <c r="B90" s="100">
        <v>0</v>
      </c>
      <c r="C90" s="100">
        <v>0</v>
      </c>
      <c r="D90" s="100">
        <v>1</v>
      </c>
      <c r="E90" s="100">
        <v>0</v>
      </c>
      <c r="F90" s="100">
        <v>0</v>
      </c>
      <c r="G90" s="100">
        <v>0</v>
      </c>
      <c r="H90" s="100">
        <v>0</v>
      </c>
      <c r="I90" s="100">
        <v>0</v>
      </c>
      <c r="J90" s="100">
        <v>0</v>
      </c>
      <c r="K90" s="100">
        <v>0</v>
      </c>
      <c r="L90" s="100">
        <v>0</v>
      </c>
      <c r="M90" s="100">
        <v>0</v>
      </c>
      <c r="N90" s="100">
        <v>0</v>
      </c>
      <c r="O90" s="100">
        <v>0</v>
      </c>
      <c r="P90" s="100">
        <v>0</v>
      </c>
      <c r="Q90" s="100">
        <v>0</v>
      </c>
      <c r="R90" s="100">
        <v>0</v>
      </c>
      <c r="S90" s="100">
        <v>1</v>
      </c>
      <c r="T90" s="100"/>
      <c r="U90" s="101">
        <v>0</v>
      </c>
      <c r="V90" s="102">
        <f>SUMPRODUCT('Linear Model'!$B$2:$T$2,'Test Set'!A90:S90)+'Linear Model'!$U$2</f>
        <v>0.61481738144647591</v>
      </c>
      <c r="W90" s="49">
        <f>SUMPRODUCT('Logistic Regression'!$B$2:$T$2,'Test Set'!A90:S90)+'Logistic Regression'!$U$2</f>
        <v>1.2872948479260971</v>
      </c>
      <c r="X90" s="55">
        <f t="shared" si="1"/>
        <v>0.7836889621813935</v>
      </c>
    </row>
    <row r="91" spans="1:24" x14ac:dyDescent="0.25">
      <c r="A91" s="100">
        <v>1</v>
      </c>
      <c r="B91" s="100">
        <v>0</v>
      </c>
      <c r="C91" s="100">
        <v>0</v>
      </c>
      <c r="D91" s="100">
        <v>0</v>
      </c>
      <c r="E91" s="100">
        <v>0</v>
      </c>
      <c r="F91" s="100">
        <v>0</v>
      </c>
      <c r="G91" s="100">
        <v>0</v>
      </c>
      <c r="H91" s="100">
        <v>0</v>
      </c>
      <c r="I91" s="100">
        <v>0</v>
      </c>
      <c r="J91" s="100">
        <v>0</v>
      </c>
      <c r="K91" s="100">
        <v>0</v>
      </c>
      <c r="L91" s="100">
        <v>0</v>
      </c>
      <c r="M91" s="100">
        <v>0</v>
      </c>
      <c r="N91" s="100">
        <v>0</v>
      </c>
      <c r="O91" s="100">
        <v>1</v>
      </c>
      <c r="P91" s="100">
        <v>0</v>
      </c>
      <c r="Q91" s="100">
        <v>0</v>
      </c>
      <c r="R91" s="100">
        <v>0</v>
      </c>
      <c r="S91" s="100">
        <v>0</v>
      </c>
      <c r="T91" s="100"/>
      <c r="U91" s="101">
        <v>0</v>
      </c>
      <c r="V91" s="102">
        <f>SUMPRODUCT('Linear Model'!$B$2:$T$2,'Test Set'!A91:S91)+'Linear Model'!$U$2</f>
        <v>0.2034760050378504</v>
      </c>
      <c r="W91" s="49">
        <f>SUMPRODUCT('Logistic Regression'!$B$2:$T$2,'Test Set'!A91:S91)+'Logistic Regression'!$U$2</f>
        <v>-1.8113004675994122</v>
      </c>
      <c r="X91" s="55">
        <f t="shared" si="1"/>
        <v>0.14048102590513034</v>
      </c>
    </row>
    <row r="92" spans="1:24" x14ac:dyDescent="0.25">
      <c r="A92" s="100">
        <v>0</v>
      </c>
      <c r="B92" s="100">
        <v>1</v>
      </c>
      <c r="C92" s="100">
        <v>0</v>
      </c>
      <c r="D92" s="100">
        <v>1</v>
      </c>
      <c r="E92" s="100">
        <v>0</v>
      </c>
      <c r="F92" s="100">
        <v>0</v>
      </c>
      <c r="G92" s="100">
        <v>0</v>
      </c>
      <c r="H92" s="100">
        <v>0</v>
      </c>
      <c r="I92" s="100">
        <v>0</v>
      </c>
      <c r="J92" s="100">
        <v>0</v>
      </c>
      <c r="K92" s="100">
        <v>0</v>
      </c>
      <c r="L92" s="100">
        <v>0</v>
      </c>
      <c r="M92" s="100">
        <v>0</v>
      </c>
      <c r="N92" s="100">
        <v>0</v>
      </c>
      <c r="O92" s="100">
        <v>0</v>
      </c>
      <c r="P92" s="100">
        <v>0</v>
      </c>
      <c r="Q92" s="100">
        <v>0</v>
      </c>
      <c r="R92" s="100">
        <v>0</v>
      </c>
      <c r="S92" s="100">
        <v>0</v>
      </c>
      <c r="T92" s="100"/>
      <c r="U92" s="101">
        <v>0</v>
      </c>
      <c r="V92" s="102">
        <f>SUMPRODUCT('Linear Model'!$B$2:$T$2,'Test Set'!A92:S92)+'Linear Model'!$U$2</f>
        <v>0.44472443410807827</v>
      </c>
      <c r="W92" s="49">
        <f>SUMPRODUCT('Logistic Regression'!$B$2:$T$2,'Test Set'!A92:S92)+'Logistic Regression'!$U$2</f>
        <v>-0.40773805009632147</v>
      </c>
      <c r="X92" s="55">
        <f t="shared" si="1"/>
        <v>0.39945461811977878</v>
      </c>
    </row>
    <row r="93" spans="1:24" x14ac:dyDescent="0.25">
      <c r="A93" s="100">
        <v>0</v>
      </c>
      <c r="B93" s="100">
        <v>0</v>
      </c>
      <c r="C93" s="100">
        <v>1</v>
      </c>
      <c r="D93" s="100">
        <v>0</v>
      </c>
      <c r="E93" s="100">
        <v>0</v>
      </c>
      <c r="F93" s="100">
        <v>1</v>
      </c>
      <c r="G93" s="100">
        <v>0</v>
      </c>
      <c r="H93" s="100">
        <v>0</v>
      </c>
      <c r="I93" s="100">
        <v>0</v>
      </c>
      <c r="J93" s="100">
        <v>0</v>
      </c>
      <c r="K93" s="100">
        <v>0</v>
      </c>
      <c r="L93" s="100">
        <v>0</v>
      </c>
      <c r="M93" s="100">
        <v>0</v>
      </c>
      <c r="N93" s="100">
        <v>0</v>
      </c>
      <c r="O93" s="100">
        <v>0</v>
      </c>
      <c r="P93" s="100">
        <v>0</v>
      </c>
      <c r="Q93" s="100">
        <v>0</v>
      </c>
      <c r="R93" s="100">
        <v>0</v>
      </c>
      <c r="S93" s="100">
        <v>0</v>
      </c>
      <c r="T93" s="100"/>
      <c r="U93" s="101">
        <v>0</v>
      </c>
      <c r="V93" s="102">
        <f>SUMPRODUCT('Linear Model'!$B$2:$T$2,'Test Set'!A93:S93)+'Linear Model'!$U$2</f>
        <v>0.15931293715286354</v>
      </c>
      <c r="W93" s="49">
        <f>SUMPRODUCT('Logistic Regression'!$B$2:$T$2,'Test Set'!A93:S93)+'Logistic Regression'!$U$2</f>
        <v>-2.421781519723035</v>
      </c>
      <c r="X93" s="55">
        <f t="shared" si="1"/>
        <v>8.1526755517466548E-2</v>
      </c>
    </row>
    <row r="94" spans="1:24" x14ac:dyDescent="0.25">
      <c r="A94" s="100">
        <v>0</v>
      </c>
      <c r="B94" s="100">
        <v>0</v>
      </c>
      <c r="C94" s="100">
        <v>1</v>
      </c>
      <c r="D94" s="100">
        <v>0</v>
      </c>
      <c r="E94" s="100">
        <v>0</v>
      </c>
      <c r="F94" s="100">
        <v>0</v>
      </c>
      <c r="G94" s="100">
        <v>0</v>
      </c>
      <c r="H94" s="100">
        <v>0</v>
      </c>
      <c r="I94" s="100">
        <v>0</v>
      </c>
      <c r="J94" s="100">
        <v>0</v>
      </c>
      <c r="K94" s="100">
        <v>0</v>
      </c>
      <c r="L94" s="100">
        <v>0</v>
      </c>
      <c r="M94" s="100">
        <v>0</v>
      </c>
      <c r="N94" s="100">
        <v>0</v>
      </c>
      <c r="O94" s="100">
        <v>0</v>
      </c>
      <c r="P94" s="100">
        <v>0</v>
      </c>
      <c r="Q94" s="100">
        <v>0</v>
      </c>
      <c r="R94" s="100">
        <v>0</v>
      </c>
      <c r="S94" s="100">
        <v>0</v>
      </c>
      <c r="T94" s="100"/>
      <c r="U94" s="101">
        <v>0</v>
      </c>
      <c r="V94" s="102">
        <f>SUMPRODUCT('Linear Model'!$B$2:$T$2,'Test Set'!A94:S94)+'Linear Model'!$U$2</f>
        <v>0.42818831162222193</v>
      </c>
      <c r="W94" s="49">
        <f>SUMPRODUCT('Logistic Regression'!$B$2:$T$2,'Test Set'!A94:S94)+'Logistic Regression'!$U$2</f>
        <v>-0.10294651852204484</v>
      </c>
      <c r="X94" s="55">
        <f t="shared" si="1"/>
        <v>0.47428607600906869</v>
      </c>
    </row>
    <row r="95" spans="1:24" x14ac:dyDescent="0.25">
      <c r="A95" s="100">
        <v>1</v>
      </c>
      <c r="B95" s="100">
        <v>0</v>
      </c>
      <c r="C95" s="100">
        <v>0</v>
      </c>
      <c r="D95" s="100">
        <v>1</v>
      </c>
      <c r="E95" s="100">
        <v>0</v>
      </c>
      <c r="F95" s="100">
        <v>0</v>
      </c>
      <c r="G95" s="100">
        <v>0</v>
      </c>
      <c r="H95" s="100">
        <v>0</v>
      </c>
      <c r="I95" s="100">
        <v>0</v>
      </c>
      <c r="J95" s="100">
        <v>0</v>
      </c>
      <c r="K95" s="100">
        <v>0</v>
      </c>
      <c r="L95" s="100">
        <v>0</v>
      </c>
      <c r="M95" s="100">
        <v>0</v>
      </c>
      <c r="N95" s="100">
        <v>0</v>
      </c>
      <c r="O95" s="100">
        <v>0</v>
      </c>
      <c r="P95" s="100">
        <v>0</v>
      </c>
      <c r="Q95" s="100">
        <v>0</v>
      </c>
      <c r="R95" s="100">
        <v>0</v>
      </c>
      <c r="S95" s="100">
        <v>0</v>
      </c>
      <c r="T95" s="100"/>
      <c r="U95" s="101">
        <v>0</v>
      </c>
      <c r="V95" s="102">
        <f>SUMPRODUCT('Linear Model'!$B$2:$T$2,'Test Set'!A95:S95)+'Linear Model'!$U$2</f>
        <v>0.37668592577131521</v>
      </c>
      <c r="W95" s="49">
        <f>SUMPRODUCT('Logistic Regression'!$B$2:$T$2,'Test Set'!A95:S95)+'Logistic Regression'!$U$2</f>
        <v>-0.82687591358101864</v>
      </c>
      <c r="X95" s="55">
        <f t="shared" si="1"/>
        <v>0.30430604674667266</v>
      </c>
    </row>
    <row r="96" spans="1:24" x14ac:dyDescent="0.25">
      <c r="A96" s="100">
        <v>0</v>
      </c>
      <c r="B96" s="100">
        <v>1</v>
      </c>
      <c r="C96" s="100">
        <v>0</v>
      </c>
      <c r="D96" s="100">
        <v>0</v>
      </c>
      <c r="E96" s="100">
        <v>0</v>
      </c>
      <c r="F96" s="100">
        <v>1</v>
      </c>
      <c r="G96" s="100">
        <v>0</v>
      </c>
      <c r="H96" s="100">
        <v>0</v>
      </c>
      <c r="I96" s="100">
        <v>0</v>
      </c>
      <c r="J96" s="100">
        <v>0</v>
      </c>
      <c r="K96" s="100">
        <v>0</v>
      </c>
      <c r="L96" s="100">
        <v>0</v>
      </c>
      <c r="M96" s="100">
        <v>0</v>
      </c>
      <c r="N96" s="100">
        <v>0</v>
      </c>
      <c r="O96" s="100">
        <v>0</v>
      </c>
      <c r="P96" s="100">
        <v>0</v>
      </c>
      <c r="Q96" s="100">
        <v>0</v>
      </c>
      <c r="R96" s="100">
        <v>0</v>
      </c>
      <c r="S96" s="100">
        <v>0</v>
      </c>
      <c r="T96" s="100"/>
      <c r="U96" s="101">
        <v>0</v>
      </c>
      <c r="V96" s="102">
        <f>SUMPRODUCT('Linear Model'!$B$2:$T$2,'Test Set'!A96:S96)+'Linear Model'!$U$2</f>
        <v>0.16313121473019371</v>
      </c>
      <c r="W96" s="49">
        <f>SUMPRODUCT('Logistic Regression'!$B$2:$T$2,'Test Set'!A96:S96)+'Logistic Regression'!$U$2</f>
        <v>-2.2565136149643337</v>
      </c>
      <c r="X96" s="55">
        <f t="shared" si="1"/>
        <v>9.4789092836461683E-2</v>
      </c>
    </row>
    <row r="97" spans="1:24" x14ac:dyDescent="0.25">
      <c r="A97" s="100">
        <v>1</v>
      </c>
      <c r="B97" s="100">
        <v>0</v>
      </c>
      <c r="C97" s="100">
        <v>1</v>
      </c>
      <c r="D97" s="100">
        <v>0</v>
      </c>
      <c r="E97" s="100">
        <v>0</v>
      </c>
      <c r="F97" s="100">
        <v>0</v>
      </c>
      <c r="G97" s="100">
        <v>1</v>
      </c>
      <c r="H97" s="100">
        <v>0</v>
      </c>
      <c r="I97" s="100">
        <v>0</v>
      </c>
      <c r="J97" s="100">
        <v>0</v>
      </c>
      <c r="K97" s="100">
        <v>0</v>
      </c>
      <c r="L97" s="100">
        <v>0</v>
      </c>
      <c r="M97" s="100">
        <v>0</v>
      </c>
      <c r="N97" s="100">
        <v>0</v>
      </c>
      <c r="O97" s="100">
        <v>0</v>
      </c>
      <c r="P97" s="100">
        <v>0</v>
      </c>
      <c r="Q97" s="100">
        <v>1</v>
      </c>
      <c r="R97" s="100">
        <v>1</v>
      </c>
      <c r="S97" s="100">
        <v>0</v>
      </c>
      <c r="T97" s="100"/>
      <c r="U97" s="101">
        <v>0</v>
      </c>
      <c r="V97" s="102">
        <f>SUMPRODUCT('Linear Model'!$B$2:$T$2,'Test Set'!A97:S97)+'Linear Model'!$U$2</f>
        <v>0.10618721273943332</v>
      </c>
      <c r="W97" s="49">
        <f>SUMPRODUCT('Logistic Regression'!$B$2:$T$2,'Test Set'!A97:S97)+'Logistic Regression'!$U$2</f>
        <v>-3.390715439924699</v>
      </c>
      <c r="X97" s="55">
        <f t="shared" si="1"/>
        <v>3.2586893527965809E-2</v>
      </c>
    </row>
    <row r="98" spans="1:24" x14ac:dyDescent="0.25">
      <c r="A98" s="100">
        <v>1</v>
      </c>
      <c r="B98" s="100">
        <v>0</v>
      </c>
      <c r="C98" s="100">
        <v>1</v>
      </c>
      <c r="D98" s="100">
        <v>0</v>
      </c>
      <c r="E98" s="100">
        <v>0</v>
      </c>
      <c r="F98" s="100">
        <v>1</v>
      </c>
      <c r="G98" s="100">
        <v>1</v>
      </c>
      <c r="H98" s="100">
        <v>0</v>
      </c>
      <c r="I98" s="100">
        <v>0</v>
      </c>
      <c r="J98" s="100">
        <v>0</v>
      </c>
      <c r="K98" s="100">
        <v>0</v>
      </c>
      <c r="L98" s="100">
        <v>1</v>
      </c>
      <c r="M98" s="100">
        <v>0</v>
      </c>
      <c r="N98" s="100">
        <v>0</v>
      </c>
      <c r="O98" s="100">
        <v>0</v>
      </c>
      <c r="P98" s="100">
        <v>0</v>
      </c>
      <c r="Q98" s="100">
        <v>0</v>
      </c>
      <c r="R98" s="100">
        <v>0</v>
      </c>
      <c r="S98" s="100">
        <v>0</v>
      </c>
      <c r="T98" s="100"/>
      <c r="U98" s="101">
        <v>0</v>
      </c>
      <c r="V98" s="102">
        <f>SUMPRODUCT('Linear Model'!$B$2:$T$2,'Test Set'!A98:S98)+'Linear Model'!$U$2</f>
        <v>8.8952088293825782E-2</v>
      </c>
      <c r="W98" s="49">
        <f>SUMPRODUCT('Logistic Regression'!$B$2:$T$2,'Test Set'!A98:S98)+'Logistic Regression'!$U$2</f>
        <v>-3.4729191810853908</v>
      </c>
      <c r="X98" s="55">
        <f t="shared" si="1"/>
        <v>3.0092662097936412E-2</v>
      </c>
    </row>
    <row r="99" spans="1:24" x14ac:dyDescent="0.25">
      <c r="A99" s="100">
        <v>1</v>
      </c>
      <c r="B99" s="100">
        <v>0</v>
      </c>
      <c r="C99" s="100">
        <v>1</v>
      </c>
      <c r="D99" s="100">
        <v>0</v>
      </c>
      <c r="E99" s="100">
        <v>0</v>
      </c>
      <c r="F99" s="100">
        <v>0</v>
      </c>
      <c r="G99" s="100">
        <v>0</v>
      </c>
      <c r="H99" s="100">
        <v>0</v>
      </c>
      <c r="I99" s="100">
        <v>0</v>
      </c>
      <c r="J99" s="100">
        <v>0</v>
      </c>
      <c r="K99" s="100">
        <v>0</v>
      </c>
      <c r="L99" s="100">
        <v>0</v>
      </c>
      <c r="M99" s="100">
        <v>0</v>
      </c>
      <c r="N99" s="100">
        <v>0</v>
      </c>
      <c r="O99" s="100">
        <v>1</v>
      </c>
      <c r="P99" s="100">
        <v>0</v>
      </c>
      <c r="Q99" s="100">
        <v>0</v>
      </c>
      <c r="R99" s="100">
        <v>0</v>
      </c>
      <c r="S99" s="100">
        <v>0</v>
      </c>
      <c r="T99" s="100"/>
      <c r="U99" s="101">
        <v>0</v>
      </c>
      <c r="V99" s="102">
        <f>SUMPRODUCT('Linear Model'!$B$2:$T$2,'Test Set'!A99:S99)+'Linear Model'!$U$2</f>
        <v>0.20057166563437337</v>
      </c>
      <c r="W99" s="49">
        <f>SUMPRODUCT('Logistic Regression'!$B$2:$T$2,'Test Set'!A99:S99)+'Logistic Regression'!$U$2</f>
        <v>-2.4520025917296122</v>
      </c>
      <c r="X99" s="55">
        <f t="shared" si="1"/>
        <v>7.9292226807120475E-2</v>
      </c>
    </row>
    <row r="100" spans="1:24" x14ac:dyDescent="0.25">
      <c r="A100" s="100">
        <v>0</v>
      </c>
      <c r="B100" s="100">
        <v>0</v>
      </c>
      <c r="C100" s="100">
        <v>0</v>
      </c>
      <c r="D100" s="100">
        <v>1</v>
      </c>
      <c r="E100" s="100">
        <v>0</v>
      </c>
      <c r="F100" s="100">
        <v>0</v>
      </c>
      <c r="G100" s="100">
        <v>1</v>
      </c>
      <c r="H100" s="100">
        <v>0</v>
      </c>
      <c r="I100" s="100">
        <v>0</v>
      </c>
      <c r="J100" s="100">
        <v>0</v>
      </c>
      <c r="K100" s="100">
        <v>0</v>
      </c>
      <c r="L100" s="100">
        <v>0</v>
      </c>
      <c r="M100" s="100">
        <v>0</v>
      </c>
      <c r="N100" s="100">
        <v>0</v>
      </c>
      <c r="O100" s="100">
        <v>0</v>
      </c>
      <c r="P100" s="100">
        <v>0</v>
      </c>
      <c r="Q100" s="100">
        <v>0</v>
      </c>
      <c r="R100" s="100">
        <v>0</v>
      </c>
      <c r="S100" s="100">
        <v>0</v>
      </c>
      <c r="T100" s="100"/>
      <c r="U100" s="101">
        <v>0</v>
      </c>
      <c r="V100" s="102">
        <f>SUMPRODUCT('Linear Model'!$B$2:$T$2,'Test Set'!A100:S100)+'Linear Model'!$U$2</f>
        <v>0.20616873101461466</v>
      </c>
      <c r="W100" s="49">
        <f>SUMPRODUCT('Logistic Regression'!$B$2:$T$2,'Test Set'!A100:S100)+'Logistic Regression'!$U$2</f>
        <v>-2.0475709999531442</v>
      </c>
      <c r="X100" s="55">
        <f t="shared" si="1"/>
        <v>0.11429804840258834</v>
      </c>
    </row>
    <row r="101" spans="1:24" x14ac:dyDescent="0.25">
      <c r="A101" s="100">
        <v>1</v>
      </c>
      <c r="B101" s="100">
        <v>0</v>
      </c>
      <c r="C101" s="100">
        <v>0</v>
      </c>
      <c r="D101" s="100">
        <v>0</v>
      </c>
      <c r="E101" s="100">
        <v>0</v>
      </c>
      <c r="F101" s="100">
        <v>1</v>
      </c>
      <c r="G101" s="100">
        <v>1</v>
      </c>
      <c r="H101" s="100">
        <v>0</v>
      </c>
      <c r="I101" s="100">
        <v>0</v>
      </c>
      <c r="J101" s="100">
        <v>0</v>
      </c>
      <c r="K101" s="100">
        <v>0</v>
      </c>
      <c r="L101" s="100">
        <v>0</v>
      </c>
      <c r="M101" s="100">
        <v>0</v>
      </c>
      <c r="N101" s="100">
        <v>0</v>
      </c>
      <c r="O101" s="100">
        <v>1</v>
      </c>
      <c r="P101" s="100">
        <v>0</v>
      </c>
      <c r="Q101" s="100">
        <v>0</v>
      </c>
      <c r="R101" s="100">
        <v>0</v>
      </c>
      <c r="S101" s="100">
        <v>0</v>
      </c>
      <c r="T101" s="100"/>
      <c r="U101" s="101">
        <v>0</v>
      </c>
      <c r="V101" s="102">
        <f>SUMPRODUCT('Linear Model'!$B$2:$T$2,'Test Set'!A101:S101)+'Linear Model'!$U$2</f>
        <v>-0.30304113435111846</v>
      </c>
      <c r="W101" s="49">
        <f>SUMPRODUCT('Logistic Regression'!$B$2:$T$2,'Test Set'!A101:S101)+'Logistic Regression'!$U$2</f>
        <v>-6.2454026380287235</v>
      </c>
      <c r="X101" s="55">
        <f t="shared" si="1"/>
        <v>1.9355957679356053E-3</v>
      </c>
    </row>
    <row r="102" spans="1:24" x14ac:dyDescent="0.25">
      <c r="A102" s="100">
        <v>0</v>
      </c>
      <c r="B102" s="100">
        <v>1</v>
      </c>
      <c r="C102" s="100">
        <v>1</v>
      </c>
      <c r="D102" s="100">
        <v>0</v>
      </c>
      <c r="E102" s="100">
        <v>0</v>
      </c>
      <c r="F102" s="100">
        <v>0</v>
      </c>
      <c r="G102" s="100">
        <v>0</v>
      </c>
      <c r="H102" s="100">
        <v>0</v>
      </c>
      <c r="I102" s="100">
        <v>0</v>
      </c>
      <c r="J102" s="100">
        <v>0</v>
      </c>
      <c r="K102" s="100">
        <v>0</v>
      </c>
      <c r="L102" s="100">
        <v>0</v>
      </c>
      <c r="M102" s="100">
        <v>0</v>
      </c>
      <c r="N102" s="100">
        <v>0</v>
      </c>
      <c r="O102" s="100">
        <v>0</v>
      </c>
      <c r="P102" s="100">
        <v>0</v>
      </c>
      <c r="Q102" s="100">
        <v>0</v>
      </c>
      <c r="R102" s="100">
        <v>1</v>
      </c>
      <c r="S102" s="100">
        <v>0</v>
      </c>
      <c r="T102" s="100"/>
      <c r="U102" s="101">
        <v>0</v>
      </c>
      <c r="V102" s="102">
        <f>SUMPRODUCT('Linear Model'!$B$2:$T$2,'Test Set'!A102:S102)+'Linear Model'!$U$2</f>
        <v>0.22331576034837683</v>
      </c>
      <c r="W102" s="49">
        <f>SUMPRODUCT('Logistic Regression'!$B$2:$T$2,'Test Set'!A102:S102)+'Logistic Regression'!$U$2</f>
        <v>-2.1605408848998864</v>
      </c>
      <c r="X102" s="55">
        <f t="shared" si="1"/>
        <v>0.1033503174249823</v>
      </c>
    </row>
    <row r="103" spans="1:24" x14ac:dyDescent="0.25">
      <c r="A103" s="100">
        <v>1</v>
      </c>
      <c r="B103" s="100">
        <v>0</v>
      </c>
      <c r="C103" s="100">
        <v>0</v>
      </c>
      <c r="D103" s="100">
        <v>1</v>
      </c>
      <c r="E103" s="100">
        <v>0</v>
      </c>
      <c r="F103" s="100">
        <v>1</v>
      </c>
      <c r="G103" s="100">
        <v>0</v>
      </c>
      <c r="H103" s="100">
        <v>0</v>
      </c>
      <c r="I103" s="100">
        <v>0</v>
      </c>
      <c r="J103" s="100">
        <v>0</v>
      </c>
      <c r="K103" s="100">
        <v>0</v>
      </c>
      <c r="L103" s="100">
        <v>0</v>
      </c>
      <c r="M103" s="100">
        <v>0</v>
      </c>
      <c r="N103" s="100">
        <v>0</v>
      </c>
      <c r="O103" s="100">
        <v>0</v>
      </c>
      <c r="P103" s="100">
        <v>0</v>
      </c>
      <c r="Q103" s="100">
        <v>0</v>
      </c>
      <c r="R103" s="100">
        <v>0</v>
      </c>
      <c r="S103" s="100">
        <v>0</v>
      </c>
      <c r="T103" s="100"/>
      <c r="U103" s="101">
        <v>0</v>
      </c>
      <c r="V103" s="102">
        <f>SUMPRODUCT('Linear Model'!$B$2:$T$2,'Test Set'!A103:S103)+'Linear Model'!$U$2</f>
        <v>0.10781055130195683</v>
      </c>
      <c r="W103" s="49">
        <f>SUMPRODUCT('Logistic Regression'!$B$2:$T$2,'Test Set'!A103:S103)+'Logistic Regression'!$U$2</f>
        <v>-3.1457109147820086</v>
      </c>
      <c r="X103" s="55">
        <f t="shared" si="1"/>
        <v>4.1260613145541684E-2</v>
      </c>
    </row>
    <row r="104" spans="1:24" x14ac:dyDescent="0.25">
      <c r="A104" s="100">
        <v>0</v>
      </c>
      <c r="B104" s="100">
        <v>1</v>
      </c>
      <c r="C104" s="100">
        <v>1</v>
      </c>
      <c r="D104" s="100">
        <v>0</v>
      </c>
      <c r="E104" s="100">
        <v>0</v>
      </c>
      <c r="F104" s="100">
        <v>0</v>
      </c>
      <c r="G104" s="100">
        <v>0</v>
      </c>
      <c r="H104" s="100">
        <v>0</v>
      </c>
      <c r="I104" s="100">
        <v>0</v>
      </c>
      <c r="J104" s="100">
        <v>0</v>
      </c>
      <c r="K104" s="100">
        <v>0</v>
      </c>
      <c r="L104" s="100">
        <v>0</v>
      </c>
      <c r="M104" s="100">
        <v>0</v>
      </c>
      <c r="N104" s="100">
        <v>0</v>
      </c>
      <c r="O104" s="100">
        <v>0</v>
      </c>
      <c r="P104" s="100">
        <v>0</v>
      </c>
      <c r="Q104" s="100">
        <v>0</v>
      </c>
      <c r="R104" s="100">
        <v>0</v>
      </c>
      <c r="S104" s="100">
        <v>0</v>
      </c>
      <c r="T104" s="100"/>
      <c r="U104" s="101">
        <v>0</v>
      </c>
      <c r="V104" s="102">
        <f>SUMPRODUCT('Linear Model'!$B$2:$T$2,'Test Set'!A104:S104)+'Linear Model'!$U$2</f>
        <v>0.42910224979607509</v>
      </c>
      <c r="W104" s="49">
        <f>SUMPRODUCT('Logistic Regression'!$B$2:$T$2,'Test Set'!A104:S104)+'Logistic Regression'!$U$2</f>
        <v>-0.57838073789354372</v>
      </c>
      <c r="X104" s="55">
        <f t="shared" si="1"/>
        <v>0.35930527090202441</v>
      </c>
    </row>
    <row r="105" spans="1:24" x14ac:dyDescent="0.25">
      <c r="A105" s="100">
        <v>0</v>
      </c>
      <c r="B105" s="100">
        <v>0</v>
      </c>
      <c r="C105" s="100">
        <v>1</v>
      </c>
      <c r="D105" s="100">
        <v>0</v>
      </c>
      <c r="E105" s="100">
        <v>0</v>
      </c>
      <c r="F105" s="100">
        <v>0</v>
      </c>
      <c r="G105" s="100">
        <v>0</v>
      </c>
      <c r="H105" s="100">
        <v>0</v>
      </c>
      <c r="I105" s="100">
        <v>0</v>
      </c>
      <c r="J105" s="100">
        <v>0</v>
      </c>
      <c r="K105" s="100">
        <v>0</v>
      </c>
      <c r="L105" s="100">
        <v>0</v>
      </c>
      <c r="M105" s="100">
        <v>0</v>
      </c>
      <c r="N105" s="100">
        <v>0</v>
      </c>
      <c r="O105" s="100">
        <v>0</v>
      </c>
      <c r="P105" s="100">
        <v>0</v>
      </c>
      <c r="Q105" s="100">
        <v>0</v>
      </c>
      <c r="R105" s="100">
        <v>0</v>
      </c>
      <c r="S105" s="100">
        <v>0</v>
      </c>
      <c r="T105" s="100"/>
      <c r="U105" s="101">
        <v>0</v>
      </c>
      <c r="V105" s="102">
        <f>SUMPRODUCT('Linear Model'!$B$2:$T$2,'Test Set'!A105:S105)+'Linear Model'!$U$2</f>
        <v>0.42818831162222193</v>
      </c>
      <c r="W105" s="49">
        <f>SUMPRODUCT('Logistic Regression'!$B$2:$T$2,'Test Set'!A105:S105)+'Logistic Regression'!$U$2</f>
        <v>-0.10294651852204484</v>
      </c>
      <c r="X105" s="55">
        <f t="shared" si="1"/>
        <v>0.47428607600906869</v>
      </c>
    </row>
    <row r="106" spans="1:24" x14ac:dyDescent="0.25">
      <c r="A106" s="100">
        <v>0</v>
      </c>
      <c r="B106" s="100">
        <v>0</v>
      </c>
      <c r="C106" s="100">
        <v>0</v>
      </c>
      <c r="D106" s="100">
        <v>0</v>
      </c>
      <c r="E106" s="100">
        <v>0</v>
      </c>
      <c r="F106" s="100">
        <v>0</v>
      </c>
      <c r="G106" s="100">
        <v>0</v>
      </c>
      <c r="H106" s="100">
        <v>0</v>
      </c>
      <c r="I106" s="100">
        <v>0</v>
      </c>
      <c r="J106" s="100">
        <v>0</v>
      </c>
      <c r="K106" s="100">
        <v>0</v>
      </c>
      <c r="L106" s="100">
        <v>0</v>
      </c>
      <c r="M106" s="100">
        <v>0</v>
      </c>
      <c r="N106" s="100">
        <v>0</v>
      </c>
      <c r="O106" s="100">
        <v>0</v>
      </c>
      <c r="P106" s="100">
        <v>0</v>
      </c>
      <c r="Q106" s="100">
        <v>0</v>
      </c>
      <c r="R106" s="100">
        <v>0</v>
      </c>
      <c r="S106" s="100">
        <v>0</v>
      </c>
      <c r="T106" s="100"/>
      <c r="U106" s="101">
        <v>0</v>
      </c>
      <c r="V106" s="102">
        <f>SUMPRODUCT('Linear Model'!$B$2:$T$2,'Test Set'!A106:S106)+'Linear Model'!$U$2</f>
        <v>0.43109265102569894</v>
      </c>
      <c r="W106" s="49">
        <f>SUMPRODUCT('Logistic Regression'!$B$2:$T$2,'Test Set'!A106:S106)+'Logistic Regression'!$U$2</f>
        <v>0.53775560560815494</v>
      </c>
      <c r="X106" s="55">
        <f t="shared" si="1"/>
        <v>0.63129016011376371</v>
      </c>
    </row>
    <row r="107" spans="1:24" x14ac:dyDescent="0.25">
      <c r="A107" s="100">
        <v>0</v>
      </c>
      <c r="B107" s="100">
        <v>0</v>
      </c>
      <c r="C107" s="100">
        <v>1</v>
      </c>
      <c r="D107" s="100">
        <v>0</v>
      </c>
      <c r="E107" s="100">
        <v>0</v>
      </c>
      <c r="F107" s="100">
        <v>1</v>
      </c>
      <c r="G107" s="100">
        <v>0</v>
      </c>
      <c r="H107" s="100">
        <v>0</v>
      </c>
      <c r="I107" s="100">
        <v>0</v>
      </c>
      <c r="J107" s="100">
        <v>0</v>
      </c>
      <c r="K107" s="100">
        <v>0</v>
      </c>
      <c r="L107" s="100">
        <v>0</v>
      </c>
      <c r="M107" s="100">
        <v>0</v>
      </c>
      <c r="N107" s="100">
        <v>0</v>
      </c>
      <c r="O107" s="100">
        <v>0</v>
      </c>
      <c r="P107" s="100">
        <v>0</v>
      </c>
      <c r="Q107" s="100">
        <v>0</v>
      </c>
      <c r="R107" s="100">
        <v>0</v>
      </c>
      <c r="S107" s="100">
        <v>0</v>
      </c>
      <c r="T107" s="100"/>
      <c r="U107" s="101">
        <v>0</v>
      </c>
      <c r="V107" s="102">
        <f>SUMPRODUCT('Linear Model'!$B$2:$T$2,'Test Set'!A107:S107)+'Linear Model'!$U$2</f>
        <v>0.15931293715286354</v>
      </c>
      <c r="W107" s="49">
        <f>SUMPRODUCT('Logistic Regression'!$B$2:$T$2,'Test Set'!A107:S107)+'Logistic Regression'!$U$2</f>
        <v>-2.421781519723035</v>
      </c>
      <c r="X107" s="55">
        <f t="shared" si="1"/>
        <v>8.1526755517466548E-2</v>
      </c>
    </row>
    <row r="108" spans="1:24" x14ac:dyDescent="0.25">
      <c r="A108" s="100">
        <v>0</v>
      </c>
      <c r="B108" s="100">
        <v>1</v>
      </c>
      <c r="C108" s="100">
        <v>1</v>
      </c>
      <c r="D108" s="100">
        <v>0</v>
      </c>
      <c r="E108" s="100">
        <v>0</v>
      </c>
      <c r="F108" s="100">
        <v>0</v>
      </c>
      <c r="G108" s="100">
        <v>1</v>
      </c>
      <c r="H108" s="100">
        <v>0</v>
      </c>
      <c r="I108" s="100">
        <v>0</v>
      </c>
      <c r="J108" s="100">
        <v>0</v>
      </c>
      <c r="K108" s="100">
        <v>0</v>
      </c>
      <c r="L108" s="100">
        <v>0</v>
      </c>
      <c r="M108" s="100">
        <v>0</v>
      </c>
      <c r="N108" s="100">
        <v>0</v>
      </c>
      <c r="O108" s="100">
        <v>0</v>
      </c>
      <c r="P108" s="100">
        <v>0</v>
      </c>
      <c r="Q108" s="100">
        <v>0</v>
      </c>
      <c r="R108" s="100">
        <v>0</v>
      </c>
      <c r="S108" s="100">
        <v>0</v>
      </c>
      <c r="T108" s="100"/>
      <c r="U108" s="101">
        <v>0</v>
      </c>
      <c r="V108" s="102">
        <f>SUMPRODUCT('Linear Model'!$B$2:$T$2,'Test Set'!A108:S108)+'Linear Model'!$U$2</f>
        <v>0.19146048487646464</v>
      </c>
      <c r="W108" s="49">
        <f>SUMPRODUCT('Logistic Regression'!$B$2:$T$2,'Test Set'!A108:S108)+'Logistic Regression'!$U$2</f>
        <v>-2.6936479071218651</v>
      </c>
      <c r="X108" s="55">
        <f t="shared" si="1"/>
        <v>6.334922067630501E-2</v>
      </c>
    </row>
    <row r="109" spans="1:24" x14ac:dyDescent="0.25">
      <c r="A109" s="100">
        <v>1</v>
      </c>
      <c r="B109" s="100">
        <v>0</v>
      </c>
      <c r="C109" s="100">
        <v>1</v>
      </c>
      <c r="D109" s="100">
        <v>0</v>
      </c>
      <c r="E109" s="100">
        <v>0</v>
      </c>
      <c r="F109" s="100">
        <v>1</v>
      </c>
      <c r="G109" s="100">
        <v>0</v>
      </c>
      <c r="H109" s="100">
        <v>0</v>
      </c>
      <c r="I109" s="100">
        <v>0</v>
      </c>
      <c r="J109" s="100">
        <v>0</v>
      </c>
      <c r="K109" s="100">
        <v>0</v>
      </c>
      <c r="L109" s="100">
        <v>0</v>
      </c>
      <c r="M109" s="100">
        <v>0</v>
      </c>
      <c r="N109" s="100">
        <v>0</v>
      </c>
      <c r="O109" s="100">
        <v>0</v>
      </c>
      <c r="P109" s="100">
        <v>0</v>
      </c>
      <c r="Q109" s="100">
        <v>0</v>
      </c>
      <c r="R109" s="100">
        <v>1</v>
      </c>
      <c r="S109" s="100">
        <v>0</v>
      </c>
      <c r="T109" s="100"/>
      <c r="U109" s="101">
        <v>0</v>
      </c>
      <c r="V109" s="102">
        <f>SUMPRODUCT('Linear Model'!$B$2:$T$2,'Test Set'!A109:S109)+'Linear Model'!$U$2</f>
        <v>-0.1135981224577447</v>
      </c>
      <c r="W109" s="49">
        <f>SUMPRODUCT('Logistic Regression'!$B$2:$T$2,'Test Set'!A109:S109)+'Logistic Regression'!$U$2</f>
        <v>-4.8985137495855735</v>
      </c>
      <c r="X109" s="55">
        <f t="shared" si="1"/>
        <v>7.4024538119901858E-3</v>
      </c>
    </row>
    <row r="110" spans="1:24" x14ac:dyDescent="0.25">
      <c r="A110" s="100">
        <v>1</v>
      </c>
      <c r="B110" s="100">
        <v>0</v>
      </c>
      <c r="C110" s="100">
        <v>0</v>
      </c>
      <c r="D110" s="100">
        <v>1</v>
      </c>
      <c r="E110" s="100">
        <v>0</v>
      </c>
      <c r="F110" s="100">
        <v>0</v>
      </c>
      <c r="G110" s="100">
        <v>0</v>
      </c>
      <c r="H110" s="100">
        <v>0</v>
      </c>
      <c r="I110" s="100">
        <v>0</v>
      </c>
      <c r="J110" s="100">
        <v>0</v>
      </c>
      <c r="K110" s="100">
        <v>0</v>
      </c>
      <c r="L110" s="100">
        <v>0</v>
      </c>
      <c r="M110" s="100">
        <v>0</v>
      </c>
      <c r="N110" s="100">
        <v>0</v>
      </c>
      <c r="O110" s="100">
        <v>0</v>
      </c>
      <c r="P110" s="100">
        <v>0</v>
      </c>
      <c r="Q110" s="100">
        <v>0</v>
      </c>
      <c r="R110" s="100">
        <v>0</v>
      </c>
      <c r="S110" s="100">
        <v>0</v>
      </c>
      <c r="T110" s="100"/>
      <c r="U110" s="101">
        <v>0</v>
      </c>
      <c r="V110" s="102">
        <f>SUMPRODUCT('Linear Model'!$B$2:$T$2,'Test Set'!A110:S110)+'Linear Model'!$U$2</f>
        <v>0.37668592577131521</v>
      </c>
      <c r="W110" s="49">
        <f>SUMPRODUCT('Logistic Regression'!$B$2:$T$2,'Test Set'!A110:S110)+'Logistic Regression'!$U$2</f>
        <v>-0.82687591358101864</v>
      </c>
      <c r="X110" s="55">
        <f t="shared" si="1"/>
        <v>0.30430604674667266</v>
      </c>
    </row>
    <row r="111" spans="1:24" x14ac:dyDescent="0.25">
      <c r="A111" s="100">
        <v>0</v>
      </c>
      <c r="B111" s="100">
        <v>0</v>
      </c>
      <c r="C111" s="100">
        <v>1</v>
      </c>
      <c r="D111" s="100">
        <v>0</v>
      </c>
      <c r="E111" s="100">
        <v>0</v>
      </c>
      <c r="F111" s="100">
        <v>0</v>
      </c>
      <c r="G111" s="100">
        <v>0</v>
      </c>
      <c r="H111" s="100">
        <v>0</v>
      </c>
      <c r="I111" s="100">
        <v>0</v>
      </c>
      <c r="J111" s="100">
        <v>0</v>
      </c>
      <c r="K111" s="100">
        <v>0</v>
      </c>
      <c r="L111" s="100">
        <v>0</v>
      </c>
      <c r="M111" s="100">
        <v>0</v>
      </c>
      <c r="N111" s="100">
        <v>0</v>
      </c>
      <c r="O111" s="100">
        <v>0</v>
      </c>
      <c r="P111" s="100">
        <v>0</v>
      </c>
      <c r="Q111" s="100">
        <v>0</v>
      </c>
      <c r="R111" s="100">
        <v>1</v>
      </c>
      <c r="S111" s="100">
        <v>0</v>
      </c>
      <c r="T111" s="100"/>
      <c r="U111" s="101">
        <v>0</v>
      </c>
      <c r="V111" s="102">
        <f>SUMPRODUCT('Linear Model'!$B$2:$T$2,'Test Set'!A111:S111)+'Linear Model'!$U$2</f>
        <v>0.22240182217452364</v>
      </c>
      <c r="W111" s="49">
        <f>SUMPRODUCT('Logistic Regression'!$B$2:$T$2,'Test Set'!A111:S111)+'Logistic Regression'!$U$2</f>
        <v>-1.6851066655283877</v>
      </c>
      <c r="X111" s="55">
        <f t="shared" si="1"/>
        <v>0.15642044569786781</v>
      </c>
    </row>
    <row r="112" spans="1:24" x14ac:dyDescent="0.25">
      <c r="A112" s="100">
        <v>1</v>
      </c>
      <c r="B112" s="100">
        <v>0</v>
      </c>
      <c r="C112" s="100">
        <v>0</v>
      </c>
      <c r="D112" s="100">
        <v>0</v>
      </c>
      <c r="E112" s="100">
        <v>0</v>
      </c>
      <c r="F112" s="100">
        <v>0</v>
      </c>
      <c r="G112" s="100">
        <v>0</v>
      </c>
      <c r="H112" s="100">
        <v>0</v>
      </c>
      <c r="I112" s="100">
        <v>0</v>
      </c>
      <c r="J112" s="100">
        <v>0</v>
      </c>
      <c r="K112" s="100">
        <v>0</v>
      </c>
      <c r="L112" s="100">
        <v>0</v>
      </c>
      <c r="M112" s="100">
        <v>0</v>
      </c>
      <c r="N112" s="100">
        <v>1</v>
      </c>
      <c r="O112" s="100">
        <v>0</v>
      </c>
      <c r="P112" s="100">
        <v>0</v>
      </c>
      <c r="Q112" s="100">
        <v>0</v>
      </c>
      <c r="R112" s="100">
        <v>0</v>
      </c>
      <c r="S112" s="100">
        <v>0</v>
      </c>
      <c r="T112" s="100"/>
      <c r="U112" s="101">
        <v>0</v>
      </c>
      <c r="V112" s="102">
        <f>SUMPRODUCT('Linear Model'!$B$2:$T$2,'Test Set'!A112:S112)+'Linear Model'!$U$2</f>
        <v>0.52938949617624231</v>
      </c>
      <c r="W112" s="49">
        <f>SUMPRODUCT('Logistic Regression'!$B$2:$T$2,'Test Set'!A112:S112)+'Logistic Regression'!$U$2</f>
        <v>0.86102086277246814</v>
      </c>
      <c r="X112" s="55">
        <f t="shared" si="1"/>
        <v>0.70287389769882713</v>
      </c>
    </row>
    <row r="113" spans="1:24" x14ac:dyDescent="0.25">
      <c r="A113" s="100">
        <v>1</v>
      </c>
      <c r="B113" s="100">
        <v>0</v>
      </c>
      <c r="C113" s="100">
        <v>1</v>
      </c>
      <c r="D113" s="100">
        <v>0</v>
      </c>
      <c r="E113" s="100">
        <v>0</v>
      </c>
      <c r="F113" s="100">
        <v>0</v>
      </c>
      <c r="G113" s="100">
        <v>1</v>
      </c>
      <c r="H113" s="100">
        <v>0</v>
      </c>
      <c r="I113" s="100">
        <v>0</v>
      </c>
      <c r="J113" s="100">
        <v>0</v>
      </c>
      <c r="K113" s="100">
        <v>0</v>
      </c>
      <c r="L113" s="100">
        <v>0</v>
      </c>
      <c r="M113" s="100">
        <v>0</v>
      </c>
      <c r="N113" s="100">
        <v>0</v>
      </c>
      <c r="O113" s="100">
        <v>0</v>
      </c>
      <c r="P113" s="100">
        <v>0</v>
      </c>
      <c r="Q113" s="100">
        <v>0</v>
      </c>
      <c r="R113" s="100">
        <v>0</v>
      </c>
      <c r="S113" s="100">
        <v>0</v>
      </c>
      <c r="T113" s="100"/>
      <c r="U113" s="101">
        <v>0</v>
      </c>
      <c r="V113" s="102">
        <f>SUMPRODUCT('Linear Model'!$B$2:$T$2,'Test Set'!A113:S113)+'Linear Model'!$U$2</f>
        <v>0.12342197653970155</v>
      </c>
      <c r="W113" s="49">
        <f>SUMPRODUCT('Logistic Regression'!$B$2:$T$2,'Test Set'!A113:S113)+'Logistic Regression'!$U$2</f>
        <v>-3.1127857706065623</v>
      </c>
      <c r="X113" s="55">
        <f t="shared" si="1"/>
        <v>4.2582924577014646E-2</v>
      </c>
    </row>
    <row r="114" spans="1:24" x14ac:dyDescent="0.25">
      <c r="A114" s="100">
        <v>1</v>
      </c>
      <c r="B114" s="100">
        <v>0</v>
      </c>
      <c r="C114" s="100">
        <v>1</v>
      </c>
      <c r="D114" s="100">
        <v>0</v>
      </c>
      <c r="E114" s="100">
        <v>0</v>
      </c>
      <c r="F114" s="100">
        <v>1</v>
      </c>
      <c r="G114" s="100">
        <v>0</v>
      </c>
      <c r="H114" s="100">
        <v>0</v>
      </c>
      <c r="I114" s="100">
        <v>0</v>
      </c>
      <c r="J114" s="100">
        <v>0</v>
      </c>
      <c r="K114" s="100">
        <v>0</v>
      </c>
      <c r="L114" s="100">
        <v>0</v>
      </c>
      <c r="M114" s="100">
        <v>0</v>
      </c>
      <c r="N114" s="100">
        <v>0</v>
      </c>
      <c r="O114" s="100">
        <v>0</v>
      </c>
      <c r="P114" s="100">
        <v>0</v>
      </c>
      <c r="Q114" s="100">
        <v>0</v>
      </c>
      <c r="R114" s="100">
        <v>1</v>
      </c>
      <c r="S114" s="100">
        <v>0</v>
      </c>
      <c r="T114" s="100"/>
      <c r="U114" s="101">
        <v>0</v>
      </c>
      <c r="V114" s="102">
        <f>SUMPRODUCT('Linear Model'!$B$2:$T$2,'Test Set'!A114:S114)+'Linear Model'!$U$2</f>
        <v>-0.1135981224577447</v>
      </c>
      <c r="W114" s="49">
        <f>SUMPRODUCT('Logistic Regression'!$B$2:$T$2,'Test Set'!A114:S114)+'Logistic Regression'!$U$2</f>
        <v>-4.8985137495855735</v>
      </c>
      <c r="X114" s="55">
        <f t="shared" si="1"/>
        <v>7.4024538119901858E-3</v>
      </c>
    </row>
    <row r="115" spans="1:24" x14ac:dyDescent="0.25">
      <c r="A115" s="100">
        <v>1</v>
      </c>
      <c r="B115" s="100">
        <v>0</v>
      </c>
      <c r="C115" s="100">
        <v>1</v>
      </c>
      <c r="D115" s="100">
        <v>0</v>
      </c>
      <c r="E115" s="100">
        <v>0</v>
      </c>
      <c r="F115" s="100">
        <v>0</v>
      </c>
      <c r="G115" s="100">
        <v>0</v>
      </c>
      <c r="H115" s="100">
        <v>0</v>
      </c>
      <c r="I115" s="100">
        <v>0</v>
      </c>
      <c r="J115" s="100">
        <v>0</v>
      </c>
      <c r="K115" s="100">
        <v>0</v>
      </c>
      <c r="L115" s="100">
        <v>0</v>
      </c>
      <c r="M115" s="100">
        <v>0</v>
      </c>
      <c r="N115" s="100">
        <v>0</v>
      </c>
      <c r="O115" s="100">
        <v>0</v>
      </c>
      <c r="P115" s="100">
        <v>0</v>
      </c>
      <c r="Q115" s="100">
        <v>0</v>
      </c>
      <c r="R115" s="100">
        <v>1</v>
      </c>
      <c r="S115" s="100">
        <v>0</v>
      </c>
      <c r="T115" s="100"/>
      <c r="U115" s="101">
        <v>0</v>
      </c>
      <c r="V115" s="102">
        <f>SUMPRODUCT('Linear Model'!$B$2:$T$2,'Test Set'!A115:S115)+'Linear Model'!$U$2</f>
        <v>0.15527725201161374</v>
      </c>
      <c r="W115" s="49">
        <f>SUMPRODUCT('Logistic Regression'!$B$2:$T$2,'Test Set'!A115:S115)+'Logistic Regression'!$U$2</f>
        <v>-2.5796787483845836</v>
      </c>
      <c r="X115" s="55">
        <f t="shared" si="1"/>
        <v>7.04577678730193E-2</v>
      </c>
    </row>
    <row r="116" spans="1:24" x14ac:dyDescent="0.25">
      <c r="A116" s="100">
        <v>0</v>
      </c>
      <c r="B116" s="100">
        <v>0</v>
      </c>
      <c r="C116" s="100">
        <v>0</v>
      </c>
      <c r="D116" s="100">
        <v>0</v>
      </c>
      <c r="E116" s="100">
        <v>0</v>
      </c>
      <c r="F116" s="100">
        <v>0</v>
      </c>
      <c r="G116" s="100">
        <v>0</v>
      </c>
      <c r="H116" s="100">
        <v>0</v>
      </c>
      <c r="I116" s="100">
        <v>0</v>
      </c>
      <c r="J116" s="100">
        <v>0</v>
      </c>
      <c r="K116" s="100">
        <v>0</v>
      </c>
      <c r="L116" s="100">
        <v>0</v>
      </c>
      <c r="M116" s="100">
        <v>0</v>
      </c>
      <c r="N116" s="100">
        <v>0</v>
      </c>
      <c r="O116" s="100">
        <v>0</v>
      </c>
      <c r="P116" s="100">
        <v>0</v>
      </c>
      <c r="Q116" s="100">
        <v>0</v>
      </c>
      <c r="R116" s="100">
        <v>0</v>
      </c>
      <c r="S116" s="100">
        <v>0</v>
      </c>
      <c r="T116" s="100"/>
      <c r="U116" s="101">
        <v>0</v>
      </c>
      <c r="V116" s="102">
        <f>SUMPRODUCT('Linear Model'!$B$2:$T$2,'Test Set'!A116:S116)+'Linear Model'!$U$2</f>
        <v>0.43109265102569894</v>
      </c>
      <c r="W116" s="49">
        <f>SUMPRODUCT('Logistic Regression'!$B$2:$T$2,'Test Set'!A116:S116)+'Logistic Regression'!$U$2</f>
        <v>0.53775560560815494</v>
      </c>
      <c r="X116" s="55">
        <f t="shared" si="1"/>
        <v>0.63129016011376371</v>
      </c>
    </row>
    <row r="117" spans="1:24" x14ac:dyDescent="0.25">
      <c r="A117" s="100">
        <v>1</v>
      </c>
      <c r="B117" s="100">
        <v>0</v>
      </c>
      <c r="C117" s="100">
        <v>0</v>
      </c>
      <c r="D117" s="100">
        <v>0</v>
      </c>
      <c r="E117" s="100">
        <v>0</v>
      </c>
      <c r="F117" s="100">
        <v>1</v>
      </c>
      <c r="G117" s="100">
        <v>0</v>
      </c>
      <c r="H117" s="100">
        <v>0</v>
      </c>
      <c r="I117" s="100">
        <v>0</v>
      </c>
      <c r="J117" s="100">
        <v>0</v>
      </c>
      <c r="K117" s="100">
        <v>0</v>
      </c>
      <c r="L117" s="100">
        <v>0</v>
      </c>
      <c r="M117" s="100">
        <v>0</v>
      </c>
      <c r="N117" s="100">
        <v>0</v>
      </c>
      <c r="O117" s="100">
        <v>0</v>
      </c>
      <c r="P117" s="100">
        <v>0</v>
      </c>
      <c r="Q117" s="100">
        <v>0</v>
      </c>
      <c r="R117" s="100">
        <v>0</v>
      </c>
      <c r="S117" s="100">
        <v>0</v>
      </c>
      <c r="T117" s="100"/>
      <c r="U117" s="101">
        <v>0</v>
      </c>
      <c r="V117" s="102">
        <f>SUMPRODUCT('Linear Model'!$B$2:$T$2,'Test Set'!A117:S117)+'Linear Model'!$U$2</f>
        <v>9.5092706393430648E-2</v>
      </c>
      <c r="W117" s="49">
        <f>SUMPRODUCT('Logistic Regression'!$B$2:$T$2,'Test Set'!A117:S117)+'Logistic Regression'!$U$2</f>
        <v>-2.6756514784490308</v>
      </c>
      <c r="X117" s="55">
        <f t="shared" si="1"/>
        <v>6.4425486931304191E-2</v>
      </c>
    </row>
    <row r="118" spans="1:24" x14ac:dyDescent="0.25">
      <c r="A118" s="100">
        <v>1</v>
      </c>
      <c r="B118" s="100">
        <v>0</v>
      </c>
      <c r="C118" s="100">
        <v>1</v>
      </c>
      <c r="D118" s="100">
        <v>0</v>
      </c>
      <c r="E118" s="100">
        <v>0</v>
      </c>
      <c r="F118" s="100">
        <v>0</v>
      </c>
      <c r="G118" s="100">
        <v>0</v>
      </c>
      <c r="H118" s="100">
        <v>0</v>
      </c>
      <c r="I118" s="100">
        <v>0</v>
      </c>
      <c r="J118" s="100">
        <v>0</v>
      </c>
      <c r="K118" s="100">
        <v>0</v>
      </c>
      <c r="L118" s="100">
        <v>0</v>
      </c>
      <c r="M118" s="100">
        <v>0</v>
      </c>
      <c r="N118" s="100">
        <v>0</v>
      </c>
      <c r="O118" s="100">
        <v>0</v>
      </c>
      <c r="P118" s="100">
        <v>0</v>
      </c>
      <c r="Q118" s="100">
        <v>0</v>
      </c>
      <c r="R118" s="100">
        <v>1</v>
      </c>
      <c r="S118" s="100">
        <v>0</v>
      </c>
      <c r="T118" s="100"/>
      <c r="U118" s="101">
        <v>0</v>
      </c>
      <c r="V118" s="102">
        <f>SUMPRODUCT('Linear Model'!$B$2:$T$2,'Test Set'!A118:S118)+'Linear Model'!$U$2</f>
        <v>0.15527725201161374</v>
      </c>
      <c r="W118" s="49">
        <f>SUMPRODUCT('Logistic Regression'!$B$2:$T$2,'Test Set'!A118:S118)+'Logistic Regression'!$U$2</f>
        <v>-2.5796787483845836</v>
      </c>
      <c r="X118" s="55">
        <f t="shared" si="1"/>
        <v>7.04577678730193E-2</v>
      </c>
    </row>
    <row r="119" spans="1:24" x14ac:dyDescent="0.25">
      <c r="A119" s="100">
        <v>0</v>
      </c>
      <c r="B119" s="100">
        <v>0</v>
      </c>
      <c r="C119" s="100">
        <v>1</v>
      </c>
      <c r="D119" s="100">
        <v>0</v>
      </c>
      <c r="E119" s="100">
        <v>0</v>
      </c>
      <c r="F119" s="100">
        <v>0</v>
      </c>
      <c r="G119" s="100">
        <v>0</v>
      </c>
      <c r="H119" s="100">
        <v>0</v>
      </c>
      <c r="I119" s="100">
        <v>0</v>
      </c>
      <c r="J119" s="100">
        <v>0</v>
      </c>
      <c r="K119" s="100">
        <v>0</v>
      </c>
      <c r="L119" s="100">
        <v>0</v>
      </c>
      <c r="M119" s="100">
        <v>0</v>
      </c>
      <c r="N119" s="100">
        <v>0</v>
      </c>
      <c r="O119" s="100">
        <v>0</v>
      </c>
      <c r="P119" s="100">
        <v>0</v>
      </c>
      <c r="Q119" s="100">
        <v>0</v>
      </c>
      <c r="R119" s="100">
        <v>1</v>
      </c>
      <c r="S119" s="100">
        <v>1</v>
      </c>
      <c r="T119" s="100"/>
      <c r="U119" s="101">
        <v>0</v>
      </c>
      <c r="V119" s="102">
        <f>SUMPRODUCT('Linear Model'!$B$2:$T$2,'Test Set'!A119:S119)+'Linear Model'!$U$2</f>
        <v>0.46053327784968434</v>
      </c>
      <c r="W119" s="49">
        <f>SUMPRODUCT('Logistic Regression'!$B$2:$T$2,'Test Set'!A119:S119)+'Logistic Regression'!$U$2</f>
        <v>0.42906409597872797</v>
      </c>
      <c r="X119" s="55">
        <f t="shared" si="1"/>
        <v>0.60565016106281455</v>
      </c>
    </row>
    <row r="120" spans="1:24" x14ac:dyDescent="0.25">
      <c r="A120" s="100">
        <v>0</v>
      </c>
      <c r="B120" s="100">
        <v>1</v>
      </c>
      <c r="C120" s="100">
        <v>0</v>
      </c>
      <c r="D120" s="100">
        <v>0</v>
      </c>
      <c r="E120" s="100">
        <v>0</v>
      </c>
      <c r="F120" s="100">
        <v>0</v>
      </c>
      <c r="G120" s="100">
        <v>0</v>
      </c>
      <c r="H120" s="100">
        <v>0</v>
      </c>
      <c r="I120" s="100">
        <v>0</v>
      </c>
      <c r="J120" s="100">
        <v>0</v>
      </c>
      <c r="K120" s="100">
        <v>0</v>
      </c>
      <c r="L120" s="100">
        <v>0</v>
      </c>
      <c r="M120" s="100">
        <v>0</v>
      </c>
      <c r="N120" s="100">
        <v>0</v>
      </c>
      <c r="O120" s="100">
        <v>0</v>
      </c>
      <c r="P120" s="100">
        <v>0</v>
      </c>
      <c r="Q120" s="100">
        <v>0</v>
      </c>
      <c r="R120" s="100">
        <v>0</v>
      </c>
      <c r="S120" s="100">
        <v>0</v>
      </c>
      <c r="T120" s="100"/>
      <c r="U120" s="101">
        <v>0</v>
      </c>
      <c r="V120" s="102">
        <f>SUMPRODUCT('Linear Model'!$B$2:$T$2,'Test Set'!A120:S120)+'Linear Model'!$U$2</f>
        <v>0.43200658919955209</v>
      </c>
      <c r="W120" s="49">
        <f>SUMPRODUCT('Logistic Regression'!$B$2:$T$2,'Test Set'!A120:S120)+'Logistic Regression'!$U$2</f>
        <v>6.2321386236656118E-2</v>
      </c>
      <c r="X120" s="55">
        <f t="shared" si="1"/>
        <v>0.51557530573634103</v>
      </c>
    </row>
    <row r="121" spans="1:24" x14ac:dyDescent="0.25">
      <c r="A121" s="100">
        <v>1</v>
      </c>
      <c r="B121" s="100">
        <v>0</v>
      </c>
      <c r="C121" s="100">
        <v>0</v>
      </c>
      <c r="D121" s="100">
        <v>1</v>
      </c>
      <c r="E121" s="100">
        <v>0</v>
      </c>
      <c r="F121" s="100">
        <v>0</v>
      </c>
      <c r="G121" s="100">
        <v>1</v>
      </c>
      <c r="H121" s="100">
        <v>0</v>
      </c>
      <c r="I121" s="100">
        <v>0</v>
      </c>
      <c r="J121" s="100">
        <v>0</v>
      </c>
      <c r="K121" s="100">
        <v>0</v>
      </c>
      <c r="L121" s="100">
        <v>1</v>
      </c>
      <c r="M121" s="100">
        <v>0</v>
      </c>
      <c r="N121" s="100">
        <v>1</v>
      </c>
      <c r="O121" s="100">
        <v>0</v>
      </c>
      <c r="P121" s="100">
        <v>0</v>
      </c>
      <c r="Q121" s="100">
        <v>0</v>
      </c>
      <c r="R121" s="100">
        <v>1</v>
      </c>
      <c r="S121" s="100">
        <v>0</v>
      </c>
      <c r="T121" s="100"/>
      <c r="U121" s="101">
        <v>0</v>
      </c>
      <c r="V121" s="102">
        <f>SUMPRODUCT('Linear Model'!$B$2:$T$2,'Test Set'!A121:S121)+'Linear Model'!$U$2</f>
        <v>0.3330845729409424</v>
      </c>
      <c r="W121" s="49">
        <f>SUMPRODUCT('Logistic Regression'!$B$2:$T$2,'Test Set'!A121:S121)+'Logistic Regression'!$U$2</f>
        <v>-1.3477642990730121</v>
      </c>
      <c r="X121" s="55">
        <f t="shared" si="1"/>
        <v>0.2062361219013461</v>
      </c>
    </row>
    <row r="122" spans="1:24" x14ac:dyDescent="0.25">
      <c r="A122" s="100">
        <v>0</v>
      </c>
      <c r="B122" s="100">
        <v>0</v>
      </c>
      <c r="C122" s="100">
        <v>1</v>
      </c>
      <c r="D122" s="100">
        <v>0</v>
      </c>
      <c r="E122" s="100">
        <v>0</v>
      </c>
      <c r="F122" s="100">
        <v>1</v>
      </c>
      <c r="G122" s="100">
        <v>1</v>
      </c>
      <c r="H122" s="100">
        <v>0</v>
      </c>
      <c r="I122" s="100">
        <v>0</v>
      </c>
      <c r="J122" s="100">
        <v>0</v>
      </c>
      <c r="K122" s="100">
        <v>0</v>
      </c>
      <c r="L122" s="100">
        <v>0</v>
      </c>
      <c r="M122" s="100">
        <v>0</v>
      </c>
      <c r="N122" s="100">
        <v>0</v>
      </c>
      <c r="O122" s="100">
        <v>0</v>
      </c>
      <c r="P122" s="100">
        <v>0</v>
      </c>
      <c r="Q122" s="100">
        <v>0</v>
      </c>
      <c r="R122" s="100">
        <v>0</v>
      </c>
      <c r="S122" s="100">
        <v>0</v>
      </c>
      <c r="T122" s="100"/>
      <c r="U122" s="101">
        <v>0</v>
      </c>
      <c r="V122" s="102">
        <f>SUMPRODUCT('Linear Model'!$B$2:$T$2,'Test Set'!A122:S122)+'Linear Model'!$U$2</f>
        <v>-7.8328827766746878E-2</v>
      </c>
      <c r="W122" s="49">
        <f>SUMPRODUCT('Logistic Regression'!$B$2:$T$2,'Test Set'!A122:S122)+'Logistic Regression'!$U$2</f>
        <v>-4.5370486889513568</v>
      </c>
      <c r="X122" s="55">
        <f t="shared" si="1"/>
        <v>1.059157134584123E-2</v>
      </c>
    </row>
    <row r="123" spans="1:24" x14ac:dyDescent="0.25">
      <c r="A123" s="100">
        <v>0</v>
      </c>
      <c r="B123" s="100">
        <v>0</v>
      </c>
      <c r="C123" s="100">
        <v>0</v>
      </c>
      <c r="D123" s="100">
        <v>0</v>
      </c>
      <c r="E123" s="100">
        <v>0</v>
      </c>
      <c r="F123" s="100">
        <v>0</v>
      </c>
      <c r="G123" s="100">
        <v>0</v>
      </c>
      <c r="H123" s="100">
        <v>0</v>
      </c>
      <c r="I123" s="100">
        <v>0</v>
      </c>
      <c r="J123" s="100">
        <v>0</v>
      </c>
      <c r="K123" s="100">
        <v>0</v>
      </c>
      <c r="L123" s="100">
        <v>0</v>
      </c>
      <c r="M123" s="100">
        <v>0</v>
      </c>
      <c r="N123" s="100">
        <v>0</v>
      </c>
      <c r="O123" s="100">
        <v>1</v>
      </c>
      <c r="P123" s="100">
        <v>0</v>
      </c>
      <c r="Q123" s="100">
        <v>0</v>
      </c>
      <c r="R123" s="100">
        <v>0</v>
      </c>
      <c r="S123" s="100">
        <v>0</v>
      </c>
      <c r="T123" s="100"/>
      <c r="U123" s="101">
        <v>0</v>
      </c>
      <c r="V123" s="102">
        <f>SUMPRODUCT('Linear Model'!$B$2:$T$2,'Test Set'!A123:S123)+'Linear Model'!$U$2</f>
        <v>0.27060057520076031</v>
      </c>
      <c r="W123" s="49">
        <f>SUMPRODUCT('Logistic Regression'!$B$2:$T$2,'Test Set'!A123:S123)+'Logistic Regression'!$U$2</f>
        <v>-0.91672838474321638</v>
      </c>
      <c r="X123" s="55">
        <f t="shared" si="1"/>
        <v>0.28562497717925861</v>
      </c>
    </row>
    <row r="124" spans="1:24" x14ac:dyDescent="0.25">
      <c r="A124" s="100">
        <v>0</v>
      </c>
      <c r="B124" s="100">
        <v>1</v>
      </c>
      <c r="C124" s="100">
        <v>0</v>
      </c>
      <c r="D124" s="100">
        <v>1</v>
      </c>
      <c r="E124" s="100">
        <v>0</v>
      </c>
      <c r="F124" s="100">
        <v>0</v>
      </c>
      <c r="G124" s="100">
        <v>0</v>
      </c>
      <c r="H124" s="100">
        <v>0</v>
      </c>
      <c r="I124" s="100">
        <v>0</v>
      </c>
      <c r="J124" s="100">
        <v>0</v>
      </c>
      <c r="K124" s="100">
        <v>0</v>
      </c>
      <c r="L124" s="100">
        <v>0</v>
      </c>
      <c r="M124" s="100">
        <v>0</v>
      </c>
      <c r="N124" s="100">
        <v>0</v>
      </c>
      <c r="O124" s="100">
        <v>0</v>
      </c>
      <c r="P124" s="100">
        <v>0</v>
      </c>
      <c r="Q124" s="100">
        <v>0</v>
      </c>
      <c r="R124" s="100">
        <v>0</v>
      </c>
      <c r="S124" s="100">
        <v>0</v>
      </c>
      <c r="T124" s="100"/>
      <c r="U124" s="101">
        <v>0</v>
      </c>
      <c r="V124" s="102">
        <f>SUMPRODUCT('Linear Model'!$B$2:$T$2,'Test Set'!A124:S124)+'Linear Model'!$U$2</f>
        <v>0.44472443410807827</v>
      </c>
      <c r="W124" s="49">
        <f>SUMPRODUCT('Logistic Regression'!$B$2:$T$2,'Test Set'!A124:S124)+'Logistic Regression'!$U$2</f>
        <v>-0.40773805009632147</v>
      </c>
      <c r="X124" s="55">
        <f t="shared" si="1"/>
        <v>0.39945461811977878</v>
      </c>
    </row>
    <row r="125" spans="1:24" x14ac:dyDescent="0.25">
      <c r="A125" s="100">
        <v>0</v>
      </c>
      <c r="B125" s="100">
        <v>0</v>
      </c>
      <c r="C125" s="100">
        <v>1</v>
      </c>
      <c r="D125" s="100">
        <v>0</v>
      </c>
      <c r="E125" s="100">
        <v>0</v>
      </c>
      <c r="F125" s="100">
        <v>1</v>
      </c>
      <c r="G125" s="100">
        <v>1</v>
      </c>
      <c r="H125" s="100">
        <v>0</v>
      </c>
      <c r="I125" s="100">
        <v>0</v>
      </c>
      <c r="J125" s="100">
        <v>0</v>
      </c>
      <c r="K125" s="100">
        <v>0</v>
      </c>
      <c r="L125" s="100">
        <v>0</v>
      </c>
      <c r="M125" s="100">
        <v>0</v>
      </c>
      <c r="N125" s="100">
        <v>0</v>
      </c>
      <c r="O125" s="100">
        <v>0</v>
      </c>
      <c r="P125" s="100">
        <v>0</v>
      </c>
      <c r="Q125" s="100">
        <v>0</v>
      </c>
      <c r="R125" s="100">
        <v>1</v>
      </c>
      <c r="S125" s="100">
        <v>0</v>
      </c>
      <c r="T125" s="100"/>
      <c r="U125" s="101">
        <v>0</v>
      </c>
      <c r="V125" s="102">
        <f>SUMPRODUCT('Linear Model'!$B$2:$T$2,'Test Set'!A125:S125)+'Linear Model'!$U$2</f>
        <v>-0.28411531721444516</v>
      </c>
      <c r="W125" s="49">
        <f>SUMPRODUCT('Logistic Regression'!$B$2:$T$2,'Test Set'!A125:S125)+'Logistic Regression'!$U$2</f>
        <v>-6.1192088359576999</v>
      </c>
      <c r="X125" s="55">
        <f t="shared" si="1"/>
        <v>2.1953657556484803E-3</v>
      </c>
    </row>
    <row r="126" spans="1:24" x14ac:dyDescent="0.25">
      <c r="A126" s="100">
        <v>1</v>
      </c>
      <c r="B126" s="100">
        <v>0</v>
      </c>
      <c r="C126" s="100">
        <v>1</v>
      </c>
      <c r="D126" s="100">
        <v>0</v>
      </c>
      <c r="E126" s="100">
        <v>0</v>
      </c>
      <c r="F126" s="100">
        <v>0</v>
      </c>
      <c r="G126" s="100">
        <v>0</v>
      </c>
      <c r="H126" s="100">
        <v>0</v>
      </c>
      <c r="I126" s="100">
        <v>0</v>
      </c>
      <c r="J126" s="100">
        <v>0</v>
      </c>
      <c r="K126" s="100">
        <v>0</v>
      </c>
      <c r="L126" s="100">
        <v>0</v>
      </c>
      <c r="M126" s="100">
        <v>0</v>
      </c>
      <c r="N126" s="100">
        <v>0</v>
      </c>
      <c r="O126" s="100">
        <v>0</v>
      </c>
      <c r="P126" s="100">
        <v>0</v>
      </c>
      <c r="Q126" s="100">
        <v>0</v>
      </c>
      <c r="R126" s="100">
        <v>0</v>
      </c>
      <c r="S126" s="100">
        <v>1</v>
      </c>
      <c r="T126" s="100"/>
      <c r="U126" s="101">
        <v>0</v>
      </c>
      <c r="V126" s="102">
        <f>SUMPRODUCT('Linear Model'!$B$2:$T$2,'Test Set'!A126:S126)+'Linear Model'!$U$2</f>
        <v>0.59919519713447267</v>
      </c>
      <c r="W126" s="49">
        <f>SUMPRODUCT('Logistic Regression'!$B$2:$T$2,'Test Set'!A126:S126)+'Logistic Regression'!$U$2</f>
        <v>1.1166521601288748</v>
      </c>
      <c r="X126" s="55">
        <f t="shared" si="1"/>
        <v>0.75336719862422352</v>
      </c>
    </row>
    <row r="127" spans="1:24" x14ac:dyDescent="0.25">
      <c r="A127" s="100">
        <v>1</v>
      </c>
      <c r="B127" s="100">
        <v>0</v>
      </c>
      <c r="C127" s="100">
        <v>1</v>
      </c>
      <c r="D127" s="100">
        <v>0</v>
      </c>
      <c r="E127" s="100">
        <v>0</v>
      </c>
      <c r="F127" s="100">
        <v>0</v>
      </c>
      <c r="G127" s="100">
        <v>0</v>
      </c>
      <c r="H127" s="100">
        <v>0</v>
      </c>
      <c r="I127" s="100">
        <v>0</v>
      </c>
      <c r="J127" s="100">
        <v>0</v>
      </c>
      <c r="K127" s="100">
        <v>0</v>
      </c>
      <c r="L127" s="100">
        <v>0</v>
      </c>
      <c r="M127" s="100">
        <v>0</v>
      </c>
      <c r="N127" s="100">
        <v>0</v>
      </c>
      <c r="O127" s="100">
        <v>0</v>
      </c>
      <c r="P127" s="100">
        <v>0</v>
      </c>
      <c r="Q127" s="100">
        <v>0</v>
      </c>
      <c r="R127" s="100">
        <v>0</v>
      </c>
      <c r="S127" s="100">
        <v>0</v>
      </c>
      <c r="T127" s="100"/>
      <c r="U127" s="101">
        <v>0</v>
      </c>
      <c r="V127" s="102">
        <f>SUMPRODUCT('Linear Model'!$B$2:$T$2,'Test Set'!A127:S127)+'Linear Model'!$U$2</f>
        <v>0.36106374145931197</v>
      </c>
      <c r="W127" s="49">
        <f>SUMPRODUCT('Logistic Regression'!$B$2:$T$2,'Test Set'!A127:S127)+'Logistic Regression'!$U$2</f>
        <v>-0.99751860137824089</v>
      </c>
      <c r="X127" s="55">
        <f t="shared" si="1"/>
        <v>0.26942957358099334</v>
      </c>
    </row>
    <row r="128" spans="1:24" x14ac:dyDescent="0.25">
      <c r="A128" s="100">
        <v>1</v>
      </c>
      <c r="B128" s="100">
        <v>0</v>
      </c>
      <c r="C128" s="100">
        <v>1</v>
      </c>
      <c r="D128" s="100">
        <v>0</v>
      </c>
      <c r="E128" s="100">
        <v>0</v>
      </c>
      <c r="F128" s="100">
        <v>0</v>
      </c>
      <c r="G128" s="100">
        <v>0</v>
      </c>
      <c r="H128" s="100">
        <v>0</v>
      </c>
      <c r="I128" s="100">
        <v>1</v>
      </c>
      <c r="J128" s="100">
        <v>0</v>
      </c>
      <c r="K128" s="100">
        <v>0</v>
      </c>
      <c r="L128" s="100">
        <v>0</v>
      </c>
      <c r="M128" s="100">
        <v>0</v>
      </c>
      <c r="N128" s="100">
        <v>0</v>
      </c>
      <c r="O128" s="100">
        <v>0</v>
      </c>
      <c r="P128" s="100">
        <v>0</v>
      </c>
      <c r="Q128" s="100">
        <v>0</v>
      </c>
      <c r="R128" s="100">
        <v>0</v>
      </c>
      <c r="S128" s="100">
        <v>0</v>
      </c>
      <c r="T128" s="100"/>
      <c r="U128" s="101">
        <v>0</v>
      </c>
      <c r="V128" s="102">
        <f>SUMPRODUCT('Linear Model'!$B$2:$T$2,'Test Set'!A128:S128)+'Linear Model'!$U$2</f>
        <v>0.65562419864077981</v>
      </c>
      <c r="W128" s="49">
        <f>SUMPRODUCT('Logistic Regression'!$B$2:$T$2,'Test Set'!A128:S128)+'Logistic Regression'!$U$2</f>
        <v>1.5252020068192422</v>
      </c>
      <c r="X128" s="55">
        <f t="shared" si="1"/>
        <v>0.82130322564218339</v>
      </c>
    </row>
    <row r="129" spans="1:24" x14ac:dyDescent="0.25">
      <c r="A129" s="100">
        <v>1</v>
      </c>
      <c r="B129" s="100">
        <v>0</v>
      </c>
      <c r="C129" s="100">
        <v>0</v>
      </c>
      <c r="D129" s="100">
        <v>0</v>
      </c>
      <c r="E129" s="100">
        <v>0</v>
      </c>
      <c r="F129" s="100">
        <v>0</v>
      </c>
      <c r="G129" s="100">
        <v>1</v>
      </c>
      <c r="H129" s="100">
        <v>0</v>
      </c>
      <c r="I129" s="100">
        <v>0</v>
      </c>
      <c r="J129" s="100">
        <v>0</v>
      </c>
      <c r="K129" s="100">
        <v>0</v>
      </c>
      <c r="L129" s="100">
        <v>0</v>
      </c>
      <c r="M129" s="100">
        <v>0</v>
      </c>
      <c r="N129" s="100">
        <v>0</v>
      </c>
      <c r="O129" s="100">
        <v>0</v>
      </c>
      <c r="P129" s="100">
        <v>0</v>
      </c>
      <c r="Q129" s="100">
        <v>0</v>
      </c>
      <c r="R129" s="100">
        <v>0</v>
      </c>
      <c r="S129" s="100">
        <v>0</v>
      </c>
      <c r="T129" s="100"/>
      <c r="U129" s="101">
        <v>0</v>
      </c>
      <c r="V129" s="102">
        <f>SUMPRODUCT('Linear Model'!$B$2:$T$2,'Test Set'!A129:S129)+'Linear Model'!$U$2</f>
        <v>0.12632631594317856</v>
      </c>
      <c r="W129" s="49">
        <f>SUMPRODUCT('Logistic Regression'!$B$2:$T$2,'Test Set'!A129:S129)+'Logistic Regression'!$U$2</f>
        <v>-2.4720836464763623</v>
      </c>
      <c r="X129" s="55">
        <f t="shared" si="1"/>
        <v>7.7838539983927063E-2</v>
      </c>
    </row>
    <row r="130" spans="1:24" x14ac:dyDescent="0.25">
      <c r="A130" s="100">
        <v>1</v>
      </c>
      <c r="B130" s="100">
        <v>0</v>
      </c>
      <c r="C130" s="100">
        <v>0</v>
      </c>
      <c r="D130" s="100">
        <v>0</v>
      </c>
      <c r="E130" s="100">
        <v>0</v>
      </c>
      <c r="F130" s="100">
        <v>0</v>
      </c>
      <c r="G130" s="100">
        <v>1</v>
      </c>
      <c r="H130" s="100">
        <v>0</v>
      </c>
      <c r="I130" s="100">
        <v>0</v>
      </c>
      <c r="J130" s="100">
        <v>0</v>
      </c>
      <c r="K130" s="100">
        <v>0</v>
      </c>
      <c r="L130" s="100">
        <v>0</v>
      </c>
      <c r="M130" s="100">
        <v>0</v>
      </c>
      <c r="N130" s="100">
        <v>0</v>
      </c>
      <c r="O130" s="100">
        <v>0</v>
      </c>
      <c r="P130" s="100">
        <v>0</v>
      </c>
      <c r="Q130" s="100">
        <v>0</v>
      </c>
      <c r="R130" s="100">
        <v>0</v>
      </c>
      <c r="S130" s="100">
        <v>0</v>
      </c>
      <c r="T130" s="100"/>
      <c r="U130" s="101">
        <v>0</v>
      </c>
      <c r="V130" s="102">
        <f>SUMPRODUCT('Linear Model'!$B$2:$T$2,'Test Set'!A130:S130)+'Linear Model'!$U$2</f>
        <v>0.12632631594317856</v>
      </c>
      <c r="W130" s="49">
        <f>SUMPRODUCT('Logistic Regression'!$B$2:$T$2,'Test Set'!A130:S130)+'Logistic Regression'!$U$2</f>
        <v>-2.4720836464763623</v>
      </c>
      <c r="X130" s="55">
        <f t="shared" si="1"/>
        <v>7.7838539983927063E-2</v>
      </c>
    </row>
    <row r="131" spans="1:24" x14ac:dyDescent="0.25">
      <c r="A131" s="100">
        <v>0</v>
      </c>
      <c r="B131" s="100">
        <v>0</v>
      </c>
      <c r="C131" s="100">
        <v>1</v>
      </c>
      <c r="D131" s="100">
        <v>0</v>
      </c>
      <c r="E131" s="100">
        <v>0</v>
      </c>
      <c r="F131" s="100">
        <v>0</v>
      </c>
      <c r="G131" s="100">
        <v>0</v>
      </c>
      <c r="H131" s="100">
        <v>0</v>
      </c>
      <c r="I131" s="100">
        <v>0</v>
      </c>
      <c r="J131" s="100">
        <v>0</v>
      </c>
      <c r="K131" s="100">
        <v>0</v>
      </c>
      <c r="L131" s="100">
        <v>0</v>
      </c>
      <c r="M131" s="100">
        <v>0</v>
      </c>
      <c r="N131" s="100">
        <v>0</v>
      </c>
      <c r="O131" s="100">
        <v>0</v>
      </c>
      <c r="P131" s="100">
        <v>0</v>
      </c>
      <c r="Q131" s="100">
        <v>0</v>
      </c>
      <c r="R131" s="100">
        <v>0</v>
      </c>
      <c r="S131" s="100">
        <v>0</v>
      </c>
      <c r="T131" s="100"/>
      <c r="U131" s="101">
        <v>0</v>
      </c>
      <c r="V131" s="102">
        <f>SUMPRODUCT('Linear Model'!$B$2:$T$2,'Test Set'!A131:S131)+'Linear Model'!$U$2</f>
        <v>0.42818831162222193</v>
      </c>
      <c r="W131" s="49">
        <f>SUMPRODUCT('Logistic Regression'!$B$2:$T$2,'Test Set'!A131:S131)+'Logistic Regression'!$U$2</f>
        <v>-0.10294651852204484</v>
      </c>
      <c r="X131" s="55">
        <f t="shared" ref="X131:X194" si="2">EXP(W131)/(1+EXP(W131))</f>
        <v>0.47428607600906869</v>
      </c>
    </row>
    <row r="132" spans="1:24" x14ac:dyDescent="0.25">
      <c r="A132" s="100">
        <v>0</v>
      </c>
      <c r="B132" s="100">
        <v>1</v>
      </c>
      <c r="C132" s="100">
        <v>0</v>
      </c>
      <c r="D132" s="100">
        <v>0</v>
      </c>
      <c r="E132" s="100">
        <v>0</v>
      </c>
      <c r="F132" s="100">
        <v>0</v>
      </c>
      <c r="G132" s="100">
        <v>0</v>
      </c>
      <c r="H132" s="100">
        <v>0</v>
      </c>
      <c r="I132" s="100">
        <v>0</v>
      </c>
      <c r="J132" s="100">
        <v>0</v>
      </c>
      <c r="K132" s="100">
        <v>0</v>
      </c>
      <c r="L132" s="100">
        <v>0</v>
      </c>
      <c r="M132" s="100">
        <v>0</v>
      </c>
      <c r="N132" s="100">
        <v>0</v>
      </c>
      <c r="O132" s="100">
        <v>1</v>
      </c>
      <c r="P132" s="100">
        <v>0</v>
      </c>
      <c r="Q132" s="100">
        <v>0</v>
      </c>
      <c r="R132" s="100">
        <v>0</v>
      </c>
      <c r="S132" s="100">
        <v>0</v>
      </c>
      <c r="T132" s="100"/>
      <c r="U132" s="101">
        <v>0</v>
      </c>
      <c r="V132" s="102">
        <f>SUMPRODUCT('Linear Model'!$B$2:$T$2,'Test Set'!A132:S132)+'Linear Model'!$U$2</f>
        <v>0.27151451337461352</v>
      </c>
      <c r="W132" s="49">
        <f>SUMPRODUCT('Logistic Regression'!$B$2:$T$2,'Test Set'!A132:S132)+'Logistic Regression'!$U$2</f>
        <v>-1.3921626041147153</v>
      </c>
      <c r="X132" s="55">
        <f t="shared" si="2"/>
        <v>0.199062733842159</v>
      </c>
    </row>
    <row r="133" spans="1:24" x14ac:dyDescent="0.25">
      <c r="A133" s="100">
        <v>1</v>
      </c>
      <c r="B133" s="100">
        <v>0</v>
      </c>
      <c r="C133" s="100">
        <v>0</v>
      </c>
      <c r="D133" s="100">
        <v>1</v>
      </c>
      <c r="E133" s="100">
        <v>0</v>
      </c>
      <c r="F133" s="100">
        <v>0</v>
      </c>
      <c r="G133" s="100">
        <v>0</v>
      </c>
      <c r="H133" s="100">
        <v>0</v>
      </c>
      <c r="I133" s="100">
        <v>0</v>
      </c>
      <c r="J133" s="100">
        <v>0</v>
      </c>
      <c r="K133" s="100">
        <v>0</v>
      </c>
      <c r="L133" s="100">
        <v>0</v>
      </c>
      <c r="M133" s="100">
        <v>0</v>
      </c>
      <c r="N133" s="100">
        <v>0</v>
      </c>
      <c r="O133" s="100">
        <v>0</v>
      </c>
      <c r="P133" s="100">
        <v>0</v>
      </c>
      <c r="Q133" s="100">
        <v>1</v>
      </c>
      <c r="R133" s="100">
        <v>0</v>
      </c>
      <c r="S133" s="100">
        <v>0</v>
      </c>
      <c r="T133" s="100"/>
      <c r="U133" s="101">
        <v>0</v>
      </c>
      <c r="V133" s="102">
        <f>SUMPRODUCT('Linear Model'!$B$2:$T$2,'Test Set'!A133:S133)+'Linear Model'!$U$2</f>
        <v>0.56523765141874527</v>
      </c>
      <c r="W133" s="49">
        <f>SUMPRODUCT('Logistic Regression'!$B$2:$T$2,'Test Set'!A133:S133)+'Logistic Regression'!$U$2</f>
        <v>0.47735456410718724</v>
      </c>
      <c r="X133" s="55">
        <f t="shared" si="2"/>
        <v>0.61712299932522052</v>
      </c>
    </row>
    <row r="134" spans="1:24" x14ac:dyDescent="0.25">
      <c r="A134" s="100">
        <v>1</v>
      </c>
      <c r="B134" s="100">
        <v>0</v>
      </c>
      <c r="C134" s="100">
        <v>1</v>
      </c>
      <c r="D134" s="100">
        <v>0</v>
      </c>
      <c r="E134" s="100">
        <v>0</v>
      </c>
      <c r="F134" s="100">
        <v>0</v>
      </c>
      <c r="G134" s="100">
        <v>1</v>
      </c>
      <c r="H134" s="100">
        <v>0</v>
      </c>
      <c r="I134" s="100">
        <v>0</v>
      </c>
      <c r="J134" s="100">
        <v>0</v>
      </c>
      <c r="K134" s="100">
        <v>0</v>
      </c>
      <c r="L134" s="100">
        <v>0</v>
      </c>
      <c r="M134" s="100">
        <v>0</v>
      </c>
      <c r="N134" s="100">
        <v>0</v>
      </c>
      <c r="O134" s="100">
        <v>1</v>
      </c>
      <c r="P134" s="100">
        <v>0</v>
      </c>
      <c r="Q134" s="100">
        <v>0</v>
      </c>
      <c r="R134" s="100">
        <v>0</v>
      </c>
      <c r="S134" s="100">
        <v>0</v>
      </c>
      <c r="T134" s="100"/>
      <c r="U134" s="101">
        <v>0</v>
      </c>
      <c r="V134" s="102">
        <f>SUMPRODUCT('Linear Model'!$B$2:$T$2,'Test Set'!A134:S134)+'Linear Model'!$U$2</f>
        <v>-3.7070099285237079E-2</v>
      </c>
      <c r="W134" s="49">
        <f>SUMPRODUCT('Logistic Regression'!$B$2:$T$2,'Test Set'!A134:S134)+'Logistic Regression'!$U$2</f>
        <v>-4.5672697609579345</v>
      </c>
      <c r="X134" s="55">
        <f t="shared" si="2"/>
        <v>1.0279512191979543E-2</v>
      </c>
    </row>
    <row r="135" spans="1:24" x14ac:dyDescent="0.25">
      <c r="A135" s="100">
        <v>1</v>
      </c>
      <c r="B135" s="100">
        <v>0</v>
      </c>
      <c r="C135" s="100">
        <v>0</v>
      </c>
      <c r="D135" s="100">
        <v>0</v>
      </c>
      <c r="E135" s="100">
        <v>0</v>
      </c>
      <c r="F135" s="100">
        <v>0</v>
      </c>
      <c r="G135" s="100">
        <v>0</v>
      </c>
      <c r="H135" s="100">
        <v>0</v>
      </c>
      <c r="I135" s="100">
        <v>0</v>
      </c>
      <c r="J135" s="100">
        <v>0</v>
      </c>
      <c r="K135" s="100">
        <v>0</v>
      </c>
      <c r="L135" s="100">
        <v>0</v>
      </c>
      <c r="M135" s="100">
        <v>0</v>
      </c>
      <c r="N135" s="100">
        <v>0</v>
      </c>
      <c r="O135" s="100">
        <v>0</v>
      </c>
      <c r="P135" s="100">
        <v>0</v>
      </c>
      <c r="Q135" s="100">
        <v>0</v>
      </c>
      <c r="R135" s="100">
        <v>0</v>
      </c>
      <c r="S135" s="100">
        <v>0</v>
      </c>
      <c r="T135" s="100"/>
      <c r="U135" s="101">
        <v>0</v>
      </c>
      <c r="V135" s="102">
        <f>SUMPRODUCT('Linear Model'!$B$2:$T$2,'Test Set'!A135:S135)+'Linear Model'!$U$2</f>
        <v>0.36396808086278903</v>
      </c>
      <c r="W135" s="49">
        <f>SUMPRODUCT('Logistic Regression'!$B$2:$T$2,'Test Set'!A135:S135)+'Logistic Regression'!$U$2</f>
        <v>-0.356816477248041</v>
      </c>
      <c r="X135" s="55">
        <f t="shared" si="2"/>
        <v>0.41173042488611922</v>
      </c>
    </row>
    <row r="136" spans="1:24" x14ac:dyDescent="0.25">
      <c r="A136" s="100">
        <v>0</v>
      </c>
      <c r="B136" s="100">
        <v>1</v>
      </c>
      <c r="C136" s="100">
        <v>1</v>
      </c>
      <c r="D136" s="100">
        <v>0</v>
      </c>
      <c r="E136" s="100">
        <v>0</v>
      </c>
      <c r="F136" s="100">
        <v>0</v>
      </c>
      <c r="G136" s="100">
        <v>1</v>
      </c>
      <c r="H136" s="100">
        <v>0</v>
      </c>
      <c r="I136" s="100">
        <v>0</v>
      </c>
      <c r="J136" s="100">
        <v>0</v>
      </c>
      <c r="K136" s="100">
        <v>0</v>
      </c>
      <c r="L136" s="100">
        <v>0</v>
      </c>
      <c r="M136" s="100">
        <v>0</v>
      </c>
      <c r="N136" s="100">
        <v>0</v>
      </c>
      <c r="O136" s="100">
        <v>0</v>
      </c>
      <c r="P136" s="100">
        <v>0</v>
      </c>
      <c r="Q136" s="100">
        <v>0</v>
      </c>
      <c r="R136" s="100">
        <v>0</v>
      </c>
      <c r="S136" s="100">
        <v>0</v>
      </c>
      <c r="T136" s="100"/>
      <c r="U136" s="101">
        <v>0</v>
      </c>
      <c r="V136" s="102">
        <f>SUMPRODUCT('Linear Model'!$B$2:$T$2,'Test Set'!A136:S136)+'Linear Model'!$U$2</f>
        <v>0.19146048487646464</v>
      </c>
      <c r="W136" s="49">
        <f>SUMPRODUCT('Logistic Regression'!$B$2:$T$2,'Test Set'!A136:S136)+'Logistic Regression'!$U$2</f>
        <v>-2.6936479071218651</v>
      </c>
      <c r="X136" s="55">
        <f t="shared" si="2"/>
        <v>6.334922067630501E-2</v>
      </c>
    </row>
    <row r="137" spans="1:24" x14ac:dyDescent="0.25">
      <c r="A137" s="100">
        <v>1</v>
      </c>
      <c r="B137" s="100">
        <v>0</v>
      </c>
      <c r="C137" s="100">
        <v>0</v>
      </c>
      <c r="D137" s="100">
        <v>0</v>
      </c>
      <c r="E137" s="100">
        <v>0</v>
      </c>
      <c r="F137" s="100">
        <v>0</v>
      </c>
      <c r="G137" s="100">
        <v>0</v>
      </c>
      <c r="H137" s="100">
        <v>0</v>
      </c>
      <c r="I137" s="100">
        <v>0</v>
      </c>
      <c r="J137" s="100">
        <v>0</v>
      </c>
      <c r="K137" s="100">
        <v>0</v>
      </c>
      <c r="L137" s="100">
        <v>0</v>
      </c>
      <c r="M137" s="100">
        <v>0</v>
      </c>
      <c r="N137" s="100">
        <v>0</v>
      </c>
      <c r="O137" s="100">
        <v>1</v>
      </c>
      <c r="P137" s="100">
        <v>0</v>
      </c>
      <c r="Q137" s="100">
        <v>1</v>
      </c>
      <c r="R137" s="100">
        <v>0</v>
      </c>
      <c r="S137" s="100">
        <v>0</v>
      </c>
      <c r="T137" s="100"/>
      <c r="U137" s="101">
        <v>0</v>
      </c>
      <c r="V137" s="102">
        <f>SUMPRODUCT('Linear Model'!$B$2:$T$2,'Test Set'!A137:S137)+'Linear Model'!$U$2</f>
        <v>0.39202773068528046</v>
      </c>
      <c r="W137" s="49">
        <f>SUMPRODUCT('Logistic Regression'!$B$2:$T$2,'Test Set'!A137:S137)+'Logistic Regression'!$U$2</f>
        <v>-0.50706998991120633</v>
      </c>
      <c r="X137" s="55">
        <f t="shared" si="2"/>
        <v>0.37588063906935104</v>
      </c>
    </row>
    <row r="138" spans="1:24" x14ac:dyDescent="0.25">
      <c r="A138" s="100">
        <v>1</v>
      </c>
      <c r="B138" s="100">
        <v>0</v>
      </c>
      <c r="C138" s="100">
        <v>1</v>
      </c>
      <c r="D138" s="100">
        <v>0</v>
      </c>
      <c r="E138" s="100">
        <v>0</v>
      </c>
      <c r="F138" s="100">
        <v>1</v>
      </c>
      <c r="G138" s="100">
        <v>0</v>
      </c>
      <c r="H138" s="100">
        <v>0</v>
      </c>
      <c r="I138" s="100">
        <v>0</v>
      </c>
      <c r="J138" s="100">
        <v>0</v>
      </c>
      <c r="K138" s="100">
        <v>0</v>
      </c>
      <c r="L138" s="100">
        <v>0</v>
      </c>
      <c r="M138" s="100">
        <v>0</v>
      </c>
      <c r="N138" s="100">
        <v>0</v>
      </c>
      <c r="O138" s="100">
        <v>1</v>
      </c>
      <c r="P138" s="100">
        <v>0</v>
      </c>
      <c r="Q138" s="100">
        <v>0</v>
      </c>
      <c r="R138" s="100">
        <v>0</v>
      </c>
      <c r="S138" s="100">
        <v>0</v>
      </c>
      <c r="T138" s="100"/>
      <c r="U138" s="101">
        <v>0</v>
      </c>
      <c r="V138" s="102">
        <f>SUMPRODUCT('Linear Model'!$B$2:$T$2,'Test Set'!A138:S138)+'Linear Model'!$U$2</f>
        <v>-6.8303708834985044E-2</v>
      </c>
      <c r="W138" s="49">
        <f>SUMPRODUCT('Logistic Regression'!$B$2:$T$2,'Test Set'!A138:S138)+'Logistic Regression'!$U$2</f>
        <v>-4.7708375929306026</v>
      </c>
      <c r="X138" s="55">
        <f t="shared" si="2"/>
        <v>8.4020867931946536E-3</v>
      </c>
    </row>
    <row r="139" spans="1:24" x14ac:dyDescent="0.25">
      <c r="A139" s="100">
        <v>1</v>
      </c>
      <c r="B139" s="100">
        <v>0</v>
      </c>
      <c r="C139" s="100">
        <v>1</v>
      </c>
      <c r="D139" s="100">
        <v>0</v>
      </c>
      <c r="E139" s="100">
        <v>0</v>
      </c>
      <c r="F139" s="100">
        <v>0</v>
      </c>
      <c r="G139" s="100">
        <v>0</v>
      </c>
      <c r="H139" s="100">
        <v>0</v>
      </c>
      <c r="I139" s="100">
        <v>0</v>
      </c>
      <c r="J139" s="100">
        <v>0</v>
      </c>
      <c r="K139" s="100">
        <v>0</v>
      </c>
      <c r="L139" s="100">
        <v>0</v>
      </c>
      <c r="M139" s="100">
        <v>0</v>
      </c>
      <c r="N139" s="100">
        <v>0</v>
      </c>
      <c r="O139" s="100">
        <v>0</v>
      </c>
      <c r="P139" s="100">
        <v>0</v>
      </c>
      <c r="Q139" s="100">
        <v>0</v>
      </c>
      <c r="R139" s="100">
        <v>0</v>
      </c>
      <c r="S139" s="100">
        <v>0</v>
      </c>
      <c r="T139" s="100"/>
      <c r="U139" s="101">
        <v>0</v>
      </c>
      <c r="V139" s="102">
        <f>SUMPRODUCT('Linear Model'!$B$2:$T$2,'Test Set'!A139:S139)+'Linear Model'!$U$2</f>
        <v>0.36106374145931197</v>
      </c>
      <c r="W139" s="49">
        <f>SUMPRODUCT('Logistic Regression'!$B$2:$T$2,'Test Set'!A139:S139)+'Logistic Regression'!$U$2</f>
        <v>-0.99751860137824089</v>
      </c>
      <c r="X139" s="55">
        <f t="shared" si="2"/>
        <v>0.26942957358099334</v>
      </c>
    </row>
    <row r="140" spans="1:24" x14ac:dyDescent="0.25">
      <c r="A140" s="100">
        <v>1</v>
      </c>
      <c r="B140" s="100">
        <v>0</v>
      </c>
      <c r="C140" s="100">
        <v>0</v>
      </c>
      <c r="D140" s="100">
        <v>0</v>
      </c>
      <c r="E140" s="100">
        <v>0</v>
      </c>
      <c r="F140" s="100">
        <v>0</v>
      </c>
      <c r="G140" s="100">
        <v>0</v>
      </c>
      <c r="H140" s="100">
        <v>0</v>
      </c>
      <c r="I140" s="100">
        <v>0</v>
      </c>
      <c r="J140" s="100">
        <v>0</v>
      </c>
      <c r="K140" s="100">
        <v>0</v>
      </c>
      <c r="L140" s="100">
        <v>0</v>
      </c>
      <c r="M140" s="100">
        <v>0</v>
      </c>
      <c r="N140" s="100">
        <v>0</v>
      </c>
      <c r="O140" s="100">
        <v>0</v>
      </c>
      <c r="P140" s="100">
        <v>0</v>
      </c>
      <c r="Q140" s="100">
        <v>0</v>
      </c>
      <c r="R140" s="100">
        <v>0</v>
      </c>
      <c r="S140" s="100">
        <v>0</v>
      </c>
      <c r="T140" s="100"/>
      <c r="U140" s="101">
        <v>0</v>
      </c>
      <c r="V140" s="102">
        <f>SUMPRODUCT('Linear Model'!$B$2:$T$2,'Test Set'!A140:S140)+'Linear Model'!$U$2</f>
        <v>0.36396808086278903</v>
      </c>
      <c r="W140" s="49">
        <f>SUMPRODUCT('Logistic Regression'!$B$2:$T$2,'Test Set'!A140:S140)+'Logistic Regression'!$U$2</f>
        <v>-0.356816477248041</v>
      </c>
      <c r="X140" s="55">
        <f t="shared" si="2"/>
        <v>0.41173042488611922</v>
      </c>
    </row>
    <row r="141" spans="1:24" x14ac:dyDescent="0.25">
      <c r="A141" s="100">
        <v>1</v>
      </c>
      <c r="B141" s="100">
        <v>0</v>
      </c>
      <c r="C141" s="100">
        <v>1</v>
      </c>
      <c r="D141" s="100">
        <v>0</v>
      </c>
      <c r="E141" s="100">
        <v>0</v>
      </c>
      <c r="F141" s="100">
        <v>0</v>
      </c>
      <c r="G141" s="100">
        <v>0</v>
      </c>
      <c r="H141" s="100">
        <v>0</v>
      </c>
      <c r="I141" s="100">
        <v>0</v>
      </c>
      <c r="J141" s="100">
        <v>0</v>
      </c>
      <c r="K141" s="100">
        <v>0</v>
      </c>
      <c r="L141" s="100">
        <v>0</v>
      </c>
      <c r="M141" s="100">
        <v>0</v>
      </c>
      <c r="N141" s="100">
        <v>0</v>
      </c>
      <c r="O141" s="100">
        <v>0</v>
      </c>
      <c r="P141" s="100">
        <v>0</v>
      </c>
      <c r="Q141" s="100">
        <v>0</v>
      </c>
      <c r="R141" s="100">
        <v>0</v>
      </c>
      <c r="S141" s="100">
        <v>0</v>
      </c>
      <c r="T141" s="100"/>
      <c r="U141" s="101">
        <v>0</v>
      </c>
      <c r="V141" s="102">
        <f>SUMPRODUCT('Linear Model'!$B$2:$T$2,'Test Set'!A141:S141)+'Linear Model'!$U$2</f>
        <v>0.36106374145931197</v>
      </c>
      <c r="W141" s="49">
        <f>SUMPRODUCT('Logistic Regression'!$B$2:$T$2,'Test Set'!A141:S141)+'Logistic Regression'!$U$2</f>
        <v>-0.99751860137824089</v>
      </c>
      <c r="X141" s="55">
        <f t="shared" si="2"/>
        <v>0.26942957358099334</v>
      </c>
    </row>
    <row r="142" spans="1:24" x14ac:dyDescent="0.25">
      <c r="A142" s="100">
        <v>1</v>
      </c>
      <c r="B142" s="100">
        <v>0</v>
      </c>
      <c r="C142" s="100">
        <v>0</v>
      </c>
      <c r="D142" s="100">
        <v>0</v>
      </c>
      <c r="E142" s="100">
        <v>0</v>
      </c>
      <c r="F142" s="100">
        <v>0</v>
      </c>
      <c r="G142" s="100">
        <v>0</v>
      </c>
      <c r="H142" s="100">
        <v>0</v>
      </c>
      <c r="I142" s="100">
        <v>0</v>
      </c>
      <c r="J142" s="100">
        <v>0</v>
      </c>
      <c r="K142" s="100">
        <v>0</v>
      </c>
      <c r="L142" s="100">
        <v>0</v>
      </c>
      <c r="M142" s="100">
        <v>0</v>
      </c>
      <c r="N142" s="100">
        <v>0</v>
      </c>
      <c r="O142" s="100">
        <v>0</v>
      </c>
      <c r="P142" s="100">
        <v>0</v>
      </c>
      <c r="Q142" s="100">
        <v>0</v>
      </c>
      <c r="R142" s="100">
        <v>1</v>
      </c>
      <c r="S142" s="100">
        <v>0</v>
      </c>
      <c r="T142" s="100"/>
      <c r="U142" s="101">
        <v>0</v>
      </c>
      <c r="V142" s="102">
        <f>SUMPRODUCT('Linear Model'!$B$2:$T$2,'Test Set'!A142:S142)+'Linear Model'!$U$2</f>
        <v>0.15818159141509081</v>
      </c>
      <c r="W142" s="49">
        <f>SUMPRODUCT('Logistic Regression'!$B$2:$T$2,'Test Set'!A142:S142)+'Logistic Regression'!$U$2</f>
        <v>-1.938976624254384</v>
      </c>
      <c r="X142" s="55">
        <f t="shared" si="2"/>
        <v>0.12576032813686536</v>
      </c>
    </row>
    <row r="143" spans="1:24" x14ac:dyDescent="0.25">
      <c r="A143" s="100">
        <v>0</v>
      </c>
      <c r="B143" s="100">
        <v>0</v>
      </c>
      <c r="C143" s="100">
        <v>1</v>
      </c>
      <c r="D143" s="100">
        <v>0</v>
      </c>
      <c r="E143" s="100">
        <v>0</v>
      </c>
      <c r="F143" s="100">
        <v>1</v>
      </c>
      <c r="G143" s="100">
        <v>0</v>
      </c>
      <c r="H143" s="100">
        <v>0</v>
      </c>
      <c r="I143" s="100">
        <v>0</v>
      </c>
      <c r="J143" s="100">
        <v>0</v>
      </c>
      <c r="K143" s="100">
        <v>0</v>
      </c>
      <c r="L143" s="100">
        <v>0</v>
      </c>
      <c r="M143" s="100">
        <v>0</v>
      </c>
      <c r="N143" s="100">
        <v>0</v>
      </c>
      <c r="O143" s="100">
        <v>0</v>
      </c>
      <c r="P143" s="100">
        <v>0</v>
      </c>
      <c r="Q143" s="100">
        <v>0</v>
      </c>
      <c r="R143" s="100">
        <v>0</v>
      </c>
      <c r="S143" s="100">
        <v>0</v>
      </c>
      <c r="T143" s="100"/>
      <c r="U143" s="101">
        <v>0</v>
      </c>
      <c r="V143" s="102">
        <f>SUMPRODUCT('Linear Model'!$B$2:$T$2,'Test Set'!A143:S143)+'Linear Model'!$U$2</f>
        <v>0.15931293715286354</v>
      </c>
      <c r="W143" s="49">
        <f>SUMPRODUCT('Logistic Regression'!$B$2:$T$2,'Test Set'!A143:S143)+'Logistic Regression'!$U$2</f>
        <v>-2.421781519723035</v>
      </c>
      <c r="X143" s="55">
        <f t="shared" si="2"/>
        <v>8.1526755517466548E-2</v>
      </c>
    </row>
    <row r="144" spans="1:24" x14ac:dyDescent="0.25">
      <c r="A144" s="100">
        <v>0</v>
      </c>
      <c r="B144" s="100">
        <v>0</v>
      </c>
      <c r="C144" s="100">
        <v>1</v>
      </c>
      <c r="D144" s="100">
        <v>0</v>
      </c>
      <c r="E144" s="100">
        <v>0</v>
      </c>
      <c r="F144" s="100">
        <v>0</v>
      </c>
      <c r="G144" s="100">
        <v>1</v>
      </c>
      <c r="H144" s="100">
        <v>0</v>
      </c>
      <c r="I144" s="100">
        <v>0</v>
      </c>
      <c r="J144" s="100">
        <v>0</v>
      </c>
      <c r="K144" s="100">
        <v>0</v>
      </c>
      <c r="L144" s="100">
        <v>0</v>
      </c>
      <c r="M144" s="100">
        <v>0</v>
      </c>
      <c r="N144" s="100">
        <v>0</v>
      </c>
      <c r="O144" s="100">
        <v>0</v>
      </c>
      <c r="P144" s="100">
        <v>0</v>
      </c>
      <c r="Q144" s="100">
        <v>0</v>
      </c>
      <c r="R144" s="100">
        <v>0</v>
      </c>
      <c r="S144" s="100">
        <v>0</v>
      </c>
      <c r="T144" s="100"/>
      <c r="U144" s="101">
        <v>0</v>
      </c>
      <c r="V144" s="102">
        <f>SUMPRODUCT('Linear Model'!$B$2:$T$2,'Test Set'!A144:S144)+'Linear Model'!$U$2</f>
        <v>0.19054654670261145</v>
      </c>
      <c r="W144" s="49">
        <f>SUMPRODUCT('Logistic Regression'!$B$2:$T$2,'Test Set'!A144:S144)+'Logistic Regression'!$U$2</f>
        <v>-2.218213687750366</v>
      </c>
      <c r="X144" s="55">
        <f t="shared" si="2"/>
        <v>9.8126775756030987E-2</v>
      </c>
    </row>
    <row r="145" spans="1:24" x14ac:dyDescent="0.25">
      <c r="A145" s="100">
        <v>0</v>
      </c>
      <c r="B145" s="100">
        <v>0</v>
      </c>
      <c r="C145" s="100">
        <v>0</v>
      </c>
      <c r="D145" s="100">
        <v>1</v>
      </c>
      <c r="E145" s="100">
        <v>0</v>
      </c>
      <c r="F145" s="100">
        <v>0</v>
      </c>
      <c r="G145" s="100">
        <v>1</v>
      </c>
      <c r="H145" s="100">
        <v>0</v>
      </c>
      <c r="I145" s="100">
        <v>0</v>
      </c>
      <c r="J145" s="100">
        <v>0</v>
      </c>
      <c r="K145" s="100">
        <v>0</v>
      </c>
      <c r="L145" s="100">
        <v>0</v>
      </c>
      <c r="M145" s="100">
        <v>0</v>
      </c>
      <c r="N145" s="100">
        <v>0</v>
      </c>
      <c r="O145" s="100">
        <v>0</v>
      </c>
      <c r="P145" s="100">
        <v>0</v>
      </c>
      <c r="Q145" s="100">
        <v>0</v>
      </c>
      <c r="R145" s="100">
        <v>0</v>
      </c>
      <c r="S145" s="100">
        <v>0</v>
      </c>
      <c r="T145" s="100"/>
      <c r="U145" s="101">
        <v>0</v>
      </c>
      <c r="V145" s="102">
        <f>SUMPRODUCT('Linear Model'!$B$2:$T$2,'Test Set'!A145:S145)+'Linear Model'!$U$2</f>
        <v>0.20616873101461466</v>
      </c>
      <c r="W145" s="49">
        <f>SUMPRODUCT('Logistic Regression'!$B$2:$T$2,'Test Set'!A145:S145)+'Logistic Regression'!$U$2</f>
        <v>-2.0475709999531442</v>
      </c>
      <c r="X145" s="55">
        <f t="shared" si="2"/>
        <v>0.11429804840258834</v>
      </c>
    </row>
    <row r="146" spans="1:24" x14ac:dyDescent="0.25">
      <c r="A146" s="100">
        <v>0</v>
      </c>
      <c r="B146" s="100">
        <v>1</v>
      </c>
      <c r="C146" s="100">
        <v>0</v>
      </c>
      <c r="D146" s="100">
        <v>1</v>
      </c>
      <c r="E146" s="100">
        <v>0</v>
      </c>
      <c r="F146" s="100">
        <v>0</v>
      </c>
      <c r="G146" s="100">
        <v>0</v>
      </c>
      <c r="H146" s="100">
        <v>0</v>
      </c>
      <c r="I146" s="100">
        <v>0</v>
      </c>
      <c r="J146" s="100">
        <v>0</v>
      </c>
      <c r="K146" s="100">
        <v>0</v>
      </c>
      <c r="L146" s="100">
        <v>0</v>
      </c>
      <c r="M146" s="100">
        <v>0</v>
      </c>
      <c r="N146" s="100">
        <v>0</v>
      </c>
      <c r="O146" s="100">
        <v>0</v>
      </c>
      <c r="P146" s="100">
        <v>0</v>
      </c>
      <c r="Q146" s="100">
        <v>0</v>
      </c>
      <c r="R146" s="100">
        <v>0</v>
      </c>
      <c r="S146" s="100">
        <v>0</v>
      </c>
      <c r="T146" s="100"/>
      <c r="U146" s="101">
        <v>0</v>
      </c>
      <c r="V146" s="102">
        <f>SUMPRODUCT('Linear Model'!$B$2:$T$2,'Test Set'!A146:S146)+'Linear Model'!$U$2</f>
        <v>0.44472443410807827</v>
      </c>
      <c r="W146" s="49">
        <f>SUMPRODUCT('Logistic Regression'!$B$2:$T$2,'Test Set'!A146:S146)+'Logistic Regression'!$U$2</f>
        <v>-0.40773805009632147</v>
      </c>
      <c r="X146" s="55">
        <f t="shared" si="2"/>
        <v>0.39945461811977878</v>
      </c>
    </row>
    <row r="147" spans="1:24" x14ac:dyDescent="0.25">
      <c r="A147" s="100">
        <v>0</v>
      </c>
      <c r="B147" s="100">
        <v>0</v>
      </c>
      <c r="C147" s="100">
        <v>1</v>
      </c>
      <c r="D147" s="100">
        <v>0</v>
      </c>
      <c r="E147" s="100">
        <v>0</v>
      </c>
      <c r="F147" s="100">
        <v>1</v>
      </c>
      <c r="G147" s="100">
        <v>0</v>
      </c>
      <c r="H147" s="100">
        <v>0</v>
      </c>
      <c r="I147" s="100">
        <v>0</v>
      </c>
      <c r="J147" s="100">
        <v>0</v>
      </c>
      <c r="K147" s="100">
        <v>0</v>
      </c>
      <c r="L147" s="100">
        <v>0</v>
      </c>
      <c r="M147" s="100">
        <v>0</v>
      </c>
      <c r="N147" s="100">
        <v>0</v>
      </c>
      <c r="O147" s="100">
        <v>0</v>
      </c>
      <c r="P147" s="100">
        <v>0</v>
      </c>
      <c r="Q147" s="100">
        <v>0</v>
      </c>
      <c r="R147" s="100">
        <v>0</v>
      </c>
      <c r="S147" s="100">
        <v>0</v>
      </c>
      <c r="T147" s="100"/>
      <c r="U147" s="101">
        <v>0</v>
      </c>
      <c r="V147" s="102">
        <f>SUMPRODUCT('Linear Model'!$B$2:$T$2,'Test Set'!A147:S147)+'Linear Model'!$U$2</f>
        <v>0.15931293715286354</v>
      </c>
      <c r="W147" s="49">
        <f>SUMPRODUCT('Logistic Regression'!$B$2:$T$2,'Test Set'!A147:S147)+'Logistic Regression'!$U$2</f>
        <v>-2.421781519723035</v>
      </c>
      <c r="X147" s="55">
        <f t="shared" si="2"/>
        <v>8.1526755517466548E-2</v>
      </c>
    </row>
    <row r="148" spans="1:24" x14ac:dyDescent="0.25">
      <c r="A148" s="100">
        <v>0</v>
      </c>
      <c r="B148" s="100">
        <v>0</v>
      </c>
      <c r="C148" s="100">
        <v>1</v>
      </c>
      <c r="D148" s="100">
        <v>0</v>
      </c>
      <c r="E148" s="100">
        <v>0</v>
      </c>
      <c r="F148" s="100">
        <v>0</v>
      </c>
      <c r="G148" s="100">
        <v>0</v>
      </c>
      <c r="H148" s="100">
        <v>0</v>
      </c>
      <c r="I148" s="100">
        <v>0</v>
      </c>
      <c r="J148" s="100">
        <v>0</v>
      </c>
      <c r="K148" s="100">
        <v>1</v>
      </c>
      <c r="L148" s="100">
        <v>0</v>
      </c>
      <c r="M148" s="100">
        <v>0</v>
      </c>
      <c r="N148" s="100">
        <v>0</v>
      </c>
      <c r="O148" s="100">
        <v>0</v>
      </c>
      <c r="P148" s="100">
        <v>0</v>
      </c>
      <c r="Q148" s="100">
        <v>0</v>
      </c>
      <c r="R148" s="100">
        <v>0</v>
      </c>
      <c r="S148" s="100">
        <v>0</v>
      </c>
      <c r="T148" s="100"/>
      <c r="U148" s="101">
        <v>0</v>
      </c>
      <c r="V148" s="102">
        <f>SUMPRODUCT('Linear Model'!$B$2:$T$2,'Test Set'!A148:S148)+'Linear Model'!$U$2</f>
        <v>0.61596924461075353</v>
      </c>
      <c r="W148" s="49">
        <f>SUMPRODUCT('Logistic Regression'!$B$2:$T$2,'Test Set'!A148:S148)+'Logistic Regression'!$U$2</f>
        <v>1.3309422479748592</v>
      </c>
      <c r="X148" s="55">
        <f t="shared" si="2"/>
        <v>0.79099645093797433</v>
      </c>
    </row>
    <row r="149" spans="1:24" x14ac:dyDescent="0.25">
      <c r="A149" s="100">
        <v>1</v>
      </c>
      <c r="B149" s="100">
        <v>0</v>
      </c>
      <c r="C149" s="100">
        <v>1</v>
      </c>
      <c r="D149" s="100">
        <v>0</v>
      </c>
      <c r="E149" s="100">
        <v>0</v>
      </c>
      <c r="F149" s="100">
        <v>1</v>
      </c>
      <c r="G149" s="100">
        <v>0</v>
      </c>
      <c r="H149" s="100">
        <v>0</v>
      </c>
      <c r="I149" s="100">
        <v>0</v>
      </c>
      <c r="J149" s="100">
        <v>0</v>
      </c>
      <c r="K149" s="100">
        <v>0</v>
      </c>
      <c r="L149" s="100">
        <v>0</v>
      </c>
      <c r="M149" s="100">
        <v>0</v>
      </c>
      <c r="N149" s="100">
        <v>0</v>
      </c>
      <c r="O149" s="100">
        <v>0</v>
      </c>
      <c r="P149" s="100">
        <v>0</v>
      </c>
      <c r="Q149" s="100">
        <v>0</v>
      </c>
      <c r="R149" s="100">
        <v>0</v>
      </c>
      <c r="S149" s="100">
        <v>0</v>
      </c>
      <c r="T149" s="100"/>
      <c r="U149" s="101">
        <v>0</v>
      </c>
      <c r="V149" s="102">
        <f>SUMPRODUCT('Linear Model'!$B$2:$T$2,'Test Set'!A149:S149)+'Linear Model'!$U$2</f>
        <v>9.2188366989953585E-2</v>
      </c>
      <c r="W149" s="49">
        <f>SUMPRODUCT('Logistic Regression'!$B$2:$T$2,'Test Set'!A149:S149)+'Logistic Regression'!$U$2</f>
        <v>-3.3163536025792308</v>
      </c>
      <c r="X149" s="55">
        <f t="shared" si="2"/>
        <v>3.5014405775156618E-2</v>
      </c>
    </row>
    <row r="150" spans="1:24" x14ac:dyDescent="0.25">
      <c r="A150" s="100">
        <v>0</v>
      </c>
      <c r="B150" s="100">
        <v>1</v>
      </c>
      <c r="C150" s="100">
        <v>1</v>
      </c>
      <c r="D150" s="100">
        <v>0</v>
      </c>
      <c r="E150" s="100">
        <v>0</v>
      </c>
      <c r="F150" s="100">
        <v>0</v>
      </c>
      <c r="G150" s="100">
        <v>1</v>
      </c>
      <c r="H150" s="100">
        <v>0</v>
      </c>
      <c r="I150" s="100">
        <v>0</v>
      </c>
      <c r="J150" s="100">
        <v>0</v>
      </c>
      <c r="K150" s="100">
        <v>0</v>
      </c>
      <c r="L150" s="100">
        <v>0</v>
      </c>
      <c r="M150" s="100">
        <v>0</v>
      </c>
      <c r="N150" s="100">
        <v>0</v>
      </c>
      <c r="O150" s="100">
        <v>0</v>
      </c>
      <c r="P150" s="100">
        <v>0</v>
      </c>
      <c r="Q150" s="100">
        <v>0</v>
      </c>
      <c r="R150" s="100">
        <v>0</v>
      </c>
      <c r="S150" s="100">
        <v>0</v>
      </c>
      <c r="T150" s="100"/>
      <c r="U150" s="101">
        <v>0</v>
      </c>
      <c r="V150" s="102">
        <f>SUMPRODUCT('Linear Model'!$B$2:$T$2,'Test Set'!A150:S150)+'Linear Model'!$U$2</f>
        <v>0.19146048487646464</v>
      </c>
      <c r="W150" s="49">
        <f>SUMPRODUCT('Logistic Regression'!$B$2:$T$2,'Test Set'!A150:S150)+'Logistic Regression'!$U$2</f>
        <v>-2.6936479071218651</v>
      </c>
      <c r="X150" s="55">
        <f t="shared" si="2"/>
        <v>6.334922067630501E-2</v>
      </c>
    </row>
    <row r="151" spans="1:24" x14ac:dyDescent="0.25">
      <c r="A151" s="100">
        <v>0</v>
      </c>
      <c r="B151" s="100">
        <v>0</v>
      </c>
      <c r="C151" s="100">
        <v>0</v>
      </c>
      <c r="D151" s="100">
        <v>0</v>
      </c>
      <c r="E151" s="100">
        <v>0</v>
      </c>
      <c r="F151" s="100">
        <v>0</v>
      </c>
      <c r="G151" s="100">
        <v>0</v>
      </c>
      <c r="H151" s="100">
        <v>0</v>
      </c>
      <c r="I151" s="100">
        <v>0</v>
      </c>
      <c r="J151" s="100">
        <v>0</v>
      </c>
      <c r="K151" s="100">
        <v>0</v>
      </c>
      <c r="L151" s="100">
        <v>0</v>
      </c>
      <c r="M151" s="100">
        <v>0</v>
      </c>
      <c r="N151" s="100">
        <v>0</v>
      </c>
      <c r="O151" s="100">
        <v>0</v>
      </c>
      <c r="P151" s="100">
        <v>0</v>
      </c>
      <c r="Q151" s="100">
        <v>0</v>
      </c>
      <c r="R151" s="100">
        <v>0</v>
      </c>
      <c r="S151" s="100">
        <v>0</v>
      </c>
      <c r="T151" s="100"/>
      <c r="U151" s="101">
        <v>0</v>
      </c>
      <c r="V151" s="102">
        <f>SUMPRODUCT('Linear Model'!$B$2:$T$2,'Test Set'!A151:S151)+'Linear Model'!$U$2</f>
        <v>0.43109265102569894</v>
      </c>
      <c r="W151" s="49">
        <f>SUMPRODUCT('Logistic Regression'!$B$2:$T$2,'Test Set'!A151:S151)+'Logistic Regression'!$U$2</f>
        <v>0.53775560560815494</v>
      </c>
      <c r="X151" s="55">
        <f t="shared" si="2"/>
        <v>0.63129016011376371</v>
      </c>
    </row>
    <row r="152" spans="1:24" x14ac:dyDescent="0.25">
      <c r="A152" s="100">
        <v>1</v>
      </c>
      <c r="B152" s="100">
        <v>0</v>
      </c>
      <c r="C152" s="100">
        <v>1</v>
      </c>
      <c r="D152" s="100">
        <v>0</v>
      </c>
      <c r="E152" s="100">
        <v>0</v>
      </c>
      <c r="F152" s="100">
        <v>0</v>
      </c>
      <c r="G152" s="100">
        <v>0</v>
      </c>
      <c r="H152" s="100">
        <v>0</v>
      </c>
      <c r="I152" s="100">
        <v>0</v>
      </c>
      <c r="J152" s="100">
        <v>0</v>
      </c>
      <c r="K152" s="100">
        <v>0</v>
      </c>
      <c r="L152" s="100">
        <v>0</v>
      </c>
      <c r="M152" s="100">
        <v>0</v>
      </c>
      <c r="N152" s="100">
        <v>0</v>
      </c>
      <c r="O152" s="100">
        <v>0</v>
      </c>
      <c r="P152" s="100">
        <v>0</v>
      </c>
      <c r="Q152" s="100">
        <v>0</v>
      </c>
      <c r="R152" s="100">
        <v>0</v>
      </c>
      <c r="S152" s="100">
        <v>0</v>
      </c>
      <c r="T152" s="100"/>
      <c r="U152" s="101">
        <v>0</v>
      </c>
      <c r="V152" s="102">
        <f>SUMPRODUCT('Linear Model'!$B$2:$T$2,'Test Set'!A152:S152)+'Linear Model'!$U$2</f>
        <v>0.36106374145931197</v>
      </c>
      <c r="W152" s="49">
        <f>SUMPRODUCT('Logistic Regression'!$B$2:$T$2,'Test Set'!A152:S152)+'Logistic Regression'!$U$2</f>
        <v>-0.99751860137824089</v>
      </c>
      <c r="X152" s="55">
        <f t="shared" si="2"/>
        <v>0.26942957358099334</v>
      </c>
    </row>
    <row r="153" spans="1:24" x14ac:dyDescent="0.25">
      <c r="A153" s="100">
        <v>0</v>
      </c>
      <c r="B153" s="100">
        <v>1</v>
      </c>
      <c r="C153" s="100">
        <v>0</v>
      </c>
      <c r="D153" s="100">
        <v>1</v>
      </c>
      <c r="E153" s="100">
        <v>0</v>
      </c>
      <c r="F153" s="100">
        <v>0</v>
      </c>
      <c r="G153" s="100">
        <v>0</v>
      </c>
      <c r="H153" s="100">
        <v>0</v>
      </c>
      <c r="I153" s="100">
        <v>0</v>
      </c>
      <c r="J153" s="100">
        <v>0</v>
      </c>
      <c r="K153" s="100">
        <v>0</v>
      </c>
      <c r="L153" s="100">
        <v>0</v>
      </c>
      <c r="M153" s="100">
        <v>0</v>
      </c>
      <c r="N153" s="100">
        <v>0</v>
      </c>
      <c r="O153" s="100">
        <v>0</v>
      </c>
      <c r="P153" s="100">
        <v>0</v>
      </c>
      <c r="Q153" s="100">
        <v>0</v>
      </c>
      <c r="R153" s="100">
        <v>0</v>
      </c>
      <c r="S153" s="100">
        <v>0</v>
      </c>
      <c r="T153" s="100"/>
      <c r="U153" s="101">
        <v>0</v>
      </c>
      <c r="V153" s="102">
        <f>SUMPRODUCT('Linear Model'!$B$2:$T$2,'Test Set'!A153:S153)+'Linear Model'!$U$2</f>
        <v>0.44472443410807827</v>
      </c>
      <c r="W153" s="49">
        <f>SUMPRODUCT('Logistic Regression'!$B$2:$T$2,'Test Set'!A153:S153)+'Logistic Regression'!$U$2</f>
        <v>-0.40773805009632147</v>
      </c>
      <c r="X153" s="55">
        <f t="shared" si="2"/>
        <v>0.39945461811977878</v>
      </c>
    </row>
    <row r="154" spans="1:24" x14ac:dyDescent="0.25">
      <c r="A154" s="100">
        <v>1</v>
      </c>
      <c r="B154" s="100">
        <v>0</v>
      </c>
      <c r="C154" s="100">
        <v>1</v>
      </c>
      <c r="D154" s="100">
        <v>0</v>
      </c>
      <c r="E154" s="100">
        <v>0</v>
      </c>
      <c r="F154" s="100">
        <v>0</v>
      </c>
      <c r="G154" s="100">
        <v>0</v>
      </c>
      <c r="H154" s="100">
        <v>0</v>
      </c>
      <c r="I154" s="100">
        <v>0</v>
      </c>
      <c r="J154" s="100">
        <v>0</v>
      </c>
      <c r="K154" s="100">
        <v>0</v>
      </c>
      <c r="L154" s="100">
        <v>0</v>
      </c>
      <c r="M154" s="100">
        <v>0</v>
      </c>
      <c r="N154" s="100">
        <v>1</v>
      </c>
      <c r="O154" s="100">
        <v>0</v>
      </c>
      <c r="P154" s="100">
        <v>0</v>
      </c>
      <c r="Q154" s="100">
        <v>0</v>
      </c>
      <c r="R154" s="100">
        <v>0</v>
      </c>
      <c r="S154" s="100">
        <v>1</v>
      </c>
      <c r="T154" s="100"/>
      <c r="U154" s="101">
        <v>0</v>
      </c>
      <c r="V154" s="102">
        <f>SUMPRODUCT('Linear Model'!$B$2:$T$2,'Test Set'!A154:S154)+'Linear Model'!$U$2</f>
        <v>0.764616612447926</v>
      </c>
      <c r="W154" s="49">
        <f>SUMPRODUCT('Logistic Regression'!$B$2:$T$2,'Test Set'!A154:S154)+'Logistic Regression'!$U$2</f>
        <v>2.3344895001493837</v>
      </c>
      <c r="X154" s="55">
        <f t="shared" si="2"/>
        <v>0.91169344837045974</v>
      </c>
    </row>
    <row r="155" spans="1:24" x14ac:dyDescent="0.25">
      <c r="A155" s="100">
        <v>1</v>
      </c>
      <c r="B155" s="100">
        <v>0</v>
      </c>
      <c r="C155" s="100">
        <v>0</v>
      </c>
      <c r="D155" s="100">
        <v>0</v>
      </c>
      <c r="E155" s="100">
        <v>0</v>
      </c>
      <c r="F155" s="100">
        <v>0</v>
      </c>
      <c r="G155" s="100">
        <v>0</v>
      </c>
      <c r="H155" s="100">
        <v>0</v>
      </c>
      <c r="I155" s="100">
        <v>0</v>
      </c>
      <c r="J155" s="100">
        <v>0</v>
      </c>
      <c r="K155" s="100">
        <v>0</v>
      </c>
      <c r="L155" s="100">
        <v>0</v>
      </c>
      <c r="M155" s="100">
        <v>0</v>
      </c>
      <c r="N155" s="100">
        <v>0</v>
      </c>
      <c r="O155" s="100">
        <v>0</v>
      </c>
      <c r="P155" s="100">
        <v>0</v>
      </c>
      <c r="Q155" s="100">
        <v>0</v>
      </c>
      <c r="R155" s="100">
        <v>0</v>
      </c>
      <c r="S155" s="100">
        <v>0</v>
      </c>
      <c r="T155" s="100"/>
      <c r="U155" s="101">
        <v>0</v>
      </c>
      <c r="V155" s="102">
        <f>SUMPRODUCT('Linear Model'!$B$2:$T$2,'Test Set'!A155:S155)+'Linear Model'!$U$2</f>
        <v>0.36396808086278903</v>
      </c>
      <c r="W155" s="49">
        <f>SUMPRODUCT('Logistic Regression'!$B$2:$T$2,'Test Set'!A155:S155)+'Logistic Regression'!$U$2</f>
        <v>-0.356816477248041</v>
      </c>
      <c r="X155" s="55">
        <f t="shared" si="2"/>
        <v>0.41173042488611922</v>
      </c>
    </row>
    <row r="156" spans="1:24" x14ac:dyDescent="0.25">
      <c r="A156" s="100">
        <v>0</v>
      </c>
      <c r="B156" s="100">
        <v>1</v>
      </c>
      <c r="C156" s="100">
        <v>0</v>
      </c>
      <c r="D156" s="100">
        <v>1</v>
      </c>
      <c r="E156" s="100">
        <v>0</v>
      </c>
      <c r="F156" s="100">
        <v>0</v>
      </c>
      <c r="G156" s="100">
        <v>0</v>
      </c>
      <c r="H156" s="100">
        <v>0</v>
      </c>
      <c r="I156" s="100">
        <v>0</v>
      </c>
      <c r="J156" s="100">
        <v>0</v>
      </c>
      <c r="K156" s="100">
        <v>0</v>
      </c>
      <c r="L156" s="100">
        <v>0</v>
      </c>
      <c r="M156" s="100">
        <v>0</v>
      </c>
      <c r="N156" s="100">
        <v>0</v>
      </c>
      <c r="O156" s="100">
        <v>0</v>
      </c>
      <c r="P156" s="100">
        <v>0</v>
      </c>
      <c r="Q156" s="100">
        <v>0</v>
      </c>
      <c r="R156" s="100">
        <v>1</v>
      </c>
      <c r="S156" s="100">
        <v>0</v>
      </c>
      <c r="T156" s="100"/>
      <c r="U156" s="101">
        <v>0</v>
      </c>
      <c r="V156" s="102">
        <f>SUMPRODUCT('Linear Model'!$B$2:$T$2,'Test Set'!A156:S156)+'Linear Model'!$U$2</f>
        <v>0.23893794466038004</v>
      </c>
      <c r="W156" s="49">
        <f>SUMPRODUCT('Logistic Regression'!$B$2:$T$2,'Test Set'!A156:S156)+'Logistic Regression'!$U$2</f>
        <v>-1.9898981971026646</v>
      </c>
      <c r="X156" s="55">
        <f t="shared" si="2"/>
        <v>0.12026763313686711</v>
      </c>
    </row>
    <row r="157" spans="1:24" x14ac:dyDescent="0.25">
      <c r="A157" s="100">
        <v>0</v>
      </c>
      <c r="B157" s="100">
        <v>1</v>
      </c>
      <c r="C157" s="100">
        <v>0</v>
      </c>
      <c r="D157" s="100">
        <v>0</v>
      </c>
      <c r="E157" s="100">
        <v>0</v>
      </c>
      <c r="F157" s="100">
        <v>0</v>
      </c>
      <c r="G157" s="100">
        <v>0</v>
      </c>
      <c r="H157" s="100">
        <v>0</v>
      </c>
      <c r="I157" s="100">
        <v>0</v>
      </c>
      <c r="J157" s="100">
        <v>0</v>
      </c>
      <c r="K157" s="100">
        <v>0</v>
      </c>
      <c r="L157" s="100">
        <v>0</v>
      </c>
      <c r="M157" s="100">
        <v>0</v>
      </c>
      <c r="N157" s="100">
        <v>0</v>
      </c>
      <c r="O157" s="100">
        <v>0</v>
      </c>
      <c r="P157" s="100">
        <v>0</v>
      </c>
      <c r="Q157" s="100">
        <v>0</v>
      </c>
      <c r="R157" s="100">
        <v>0</v>
      </c>
      <c r="S157" s="100">
        <v>1</v>
      </c>
      <c r="T157" s="100"/>
      <c r="U157" s="101">
        <v>0</v>
      </c>
      <c r="V157" s="102">
        <f>SUMPRODUCT('Linear Model'!$B$2:$T$2,'Test Set'!A157:S157)+'Linear Model'!$U$2</f>
        <v>0.67013804487471285</v>
      </c>
      <c r="W157" s="49">
        <f>SUMPRODUCT('Logistic Regression'!$B$2:$T$2,'Test Set'!A157:S157)+'Logistic Regression'!$U$2</f>
        <v>2.1764921477437715</v>
      </c>
      <c r="X157" s="55">
        <f t="shared" si="2"/>
        <v>0.89811854588287987</v>
      </c>
    </row>
    <row r="158" spans="1:24" x14ac:dyDescent="0.25">
      <c r="A158" s="100">
        <v>1</v>
      </c>
      <c r="B158" s="100">
        <v>0</v>
      </c>
      <c r="C158" s="100">
        <v>0</v>
      </c>
      <c r="D158" s="100">
        <v>0</v>
      </c>
      <c r="E158" s="100">
        <v>0</v>
      </c>
      <c r="F158" s="100">
        <v>0</v>
      </c>
      <c r="G158" s="100">
        <v>0</v>
      </c>
      <c r="H158" s="100">
        <v>0</v>
      </c>
      <c r="I158" s="100">
        <v>0</v>
      </c>
      <c r="J158" s="100">
        <v>0</v>
      </c>
      <c r="K158" s="100">
        <v>0</v>
      </c>
      <c r="L158" s="100">
        <v>0</v>
      </c>
      <c r="M158" s="100">
        <v>0</v>
      </c>
      <c r="N158" s="100">
        <v>0</v>
      </c>
      <c r="O158" s="100">
        <v>0</v>
      </c>
      <c r="P158" s="100">
        <v>0</v>
      </c>
      <c r="Q158" s="100">
        <v>0</v>
      </c>
      <c r="R158" s="100">
        <v>0</v>
      </c>
      <c r="S158" s="100">
        <v>0</v>
      </c>
      <c r="T158" s="100"/>
      <c r="U158" s="101">
        <v>0</v>
      </c>
      <c r="V158" s="102">
        <f>SUMPRODUCT('Linear Model'!$B$2:$T$2,'Test Set'!A158:S158)+'Linear Model'!$U$2</f>
        <v>0.36396808086278903</v>
      </c>
      <c r="W158" s="49">
        <f>SUMPRODUCT('Logistic Regression'!$B$2:$T$2,'Test Set'!A158:S158)+'Logistic Regression'!$U$2</f>
        <v>-0.356816477248041</v>
      </c>
      <c r="X158" s="55">
        <f t="shared" si="2"/>
        <v>0.41173042488611922</v>
      </c>
    </row>
    <row r="159" spans="1:24" x14ac:dyDescent="0.25">
      <c r="A159" s="100">
        <v>1</v>
      </c>
      <c r="B159" s="100">
        <v>0</v>
      </c>
      <c r="C159" s="100">
        <v>1</v>
      </c>
      <c r="D159" s="100">
        <v>0</v>
      </c>
      <c r="E159" s="100">
        <v>0</v>
      </c>
      <c r="F159" s="100">
        <v>0</v>
      </c>
      <c r="G159" s="100">
        <v>0</v>
      </c>
      <c r="H159" s="100">
        <v>0</v>
      </c>
      <c r="I159" s="100">
        <v>0</v>
      </c>
      <c r="J159" s="100">
        <v>0</v>
      </c>
      <c r="K159" s="100">
        <v>0</v>
      </c>
      <c r="L159" s="100">
        <v>0</v>
      </c>
      <c r="M159" s="100">
        <v>0</v>
      </c>
      <c r="N159" s="100">
        <v>0</v>
      </c>
      <c r="O159" s="100">
        <v>0</v>
      </c>
      <c r="P159" s="100">
        <v>0</v>
      </c>
      <c r="Q159" s="100">
        <v>0</v>
      </c>
      <c r="R159" s="100">
        <v>0</v>
      </c>
      <c r="S159" s="100">
        <v>0</v>
      </c>
      <c r="T159" s="100"/>
      <c r="U159" s="101">
        <v>0</v>
      </c>
      <c r="V159" s="102">
        <f>SUMPRODUCT('Linear Model'!$B$2:$T$2,'Test Set'!A159:S159)+'Linear Model'!$U$2</f>
        <v>0.36106374145931197</v>
      </c>
      <c r="W159" s="49">
        <f>SUMPRODUCT('Logistic Regression'!$B$2:$T$2,'Test Set'!A159:S159)+'Logistic Regression'!$U$2</f>
        <v>-0.99751860137824089</v>
      </c>
      <c r="X159" s="55">
        <f t="shared" si="2"/>
        <v>0.26942957358099334</v>
      </c>
    </row>
    <row r="160" spans="1:24" x14ac:dyDescent="0.25">
      <c r="A160" s="100">
        <v>1</v>
      </c>
      <c r="B160" s="100">
        <v>0</v>
      </c>
      <c r="C160" s="100">
        <v>1</v>
      </c>
      <c r="D160" s="100">
        <v>0</v>
      </c>
      <c r="E160" s="100">
        <v>0</v>
      </c>
      <c r="F160" s="100">
        <v>1</v>
      </c>
      <c r="G160" s="100">
        <v>0</v>
      </c>
      <c r="H160" s="100">
        <v>0</v>
      </c>
      <c r="I160" s="100">
        <v>0</v>
      </c>
      <c r="J160" s="100">
        <v>0</v>
      </c>
      <c r="K160" s="100">
        <v>0</v>
      </c>
      <c r="L160" s="100">
        <v>0</v>
      </c>
      <c r="M160" s="100">
        <v>0</v>
      </c>
      <c r="N160" s="100">
        <v>0</v>
      </c>
      <c r="O160" s="100">
        <v>0</v>
      </c>
      <c r="P160" s="100">
        <v>0</v>
      </c>
      <c r="Q160" s="100">
        <v>0</v>
      </c>
      <c r="R160" s="100">
        <v>1</v>
      </c>
      <c r="S160" s="100">
        <v>0</v>
      </c>
      <c r="T160" s="100"/>
      <c r="U160" s="101">
        <v>0</v>
      </c>
      <c r="V160" s="102">
        <f>SUMPRODUCT('Linear Model'!$B$2:$T$2,'Test Set'!A160:S160)+'Linear Model'!$U$2</f>
        <v>-0.1135981224577447</v>
      </c>
      <c r="W160" s="49">
        <f>SUMPRODUCT('Logistic Regression'!$B$2:$T$2,'Test Set'!A160:S160)+'Logistic Regression'!$U$2</f>
        <v>-4.8985137495855735</v>
      </c>
      <c r="X160" s="55">
        <f t="shared" si="2"/>
        <v>7.4024538119901858E-3</v>
      </c>
    </row>
    <row r="161" spans="1:24" x14ac:dyDescent="0.25">
      <c r="A161" s="100">
        <v>1</v>
      </c>
      <c r="B161" s="100">
        <v>0</v>
      </c>
      <c r="C161" s="100">
        <v>0</v>
      </c>
      <c r="D161" s="100">
        <v>0</v>
      </c>
      <c r="E161" s="100">
        <v>0</v>
      </c>
      <c r="F161" s="100">
        <v>0</v>
      </c>
      <c r="G161" s="100">
        <v>1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1</v>
      </c>
      <c r="S161" s="100">
        <v>0</v>
      </c>
      <c r="T161" s="100"/>
      <c r="U161" s="101">
        <v>0</v>
      </c>
      <c r="V161" s="102">
        <f>SUMPRODUCT('Linear Model'!$B$2:$T$2,'Test Set'!A161:S161)+'Linear Model'!$U$2</f>
        <v>-7.9460173504519727E-2</v>
      </c>
      <c r="W161" s="49">
        <f>SUMPRODUCT('Logistic Regression'!$B$2:$T$2,'Test Set'!A161:S161)+'Logistic Regression'!$U$2</f>
        <v>-4.0542437934827049</v>
      </c>
      <c r="X161" s="55">
        <f t="shared" si="2"/>
        <v>1.7052753049334516E-2</v>
      </c>
    </row>
    <row r="162" spans="1:24" x14ac:dyDescent="0.25">
      <c r="A162" s="100">
        <v>1</v>
      </c>
      <c r="B162" s="100">
        <v>0</v>
      </c>
      <c r="C162" s="100">
        <v>0</v>
      </c>
      <c r="D162" s="100">
        <v>0</v>
      </c>
      <c r="E162" s="100">
        <v>0</v>
      </c>
      <c r="F162" s="100">
        <v>1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1</v>
      </c>
      <c r="O162" s="100">
        <v>0</v>
      </c>
      <c r="P162" s="100">
        <v>0</v>
      </c>
      <c r="Q162" s="100">
        <v>0</v>
      </c>
      <c r="R162" s="100">
        <v>0</v>
      </c>
      <c r="S162" s="100">
        <v>0</v>
      </c>
      <c r="T162" s="100"/>
      <c r="U162" s="101">
        <v>0</v>
      </c>
      <c r="V162" s="102">
        <f>SUMPRODUCT('Linear Model'!$B$2:$T$2,'Test Set'!A162:S162)+'Linear Model'!$U$2</f>
        <v>0.26051412170688393</v>
      </c>
      <c r="W162" s="49">
        <f>SUMPRODUCT('Logistic Regression'!$B$2:$T$2,'Test Set'!A162:S162)+'Logistic Regression'!$U$2</f>
        <v>-1.4578141384285217</v>
      </c>
      <c r="X162" s="55">
        <f t="shared" si="2"/>
        <v>0.18880187472570401</v>
      </c>
    </row>
    <row r="163" spans="1:24" x14ac:dyDescent="0.25">
      <c r="A163" s="100">
        <v>1</v>
      </c>
      <c r="B163" s="100">
        <v>0</v>
      </c>
      <c r="C163" s="100">
        <v>0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100">
        <v>0</v>
      </c>
      <c r="T163" s="100"/>
      <c r="U163" s="101">
        <v>0</v>
      </c>
      <c r="V163" s="102">
        <f>SUMPRODUCT('Linear Model'!$B$2:$T$2,'Test Set'!A163:S163)+'Linear Model'!$U$2</f>
        <v>0.36396808086278903</v>
      </c>
      <c r="W163" s="49">
        <f>SUMPRODUCT('Logistic Regression'!$B$2:$T$2,'Test Set'!A163:S163)+'Logistic Regression'!$U$2</f>
        <v>-0.356816477248041</v>
      </c>
      <c r="X163" s="55">
        <f t="shared" si="2"/>
        <v>0.41173042488611922</v>
      </c>
    </row>
    <row r="164" spans="1:24" x14ac:dyDescent="0.25">
      <c r="A164" s="100">
        <v>1</v>
      </c>
      <c r="B164" s="100">
        <v>0</v>
      </c>
      <c r="C164" s="100">
        <v>1</v>
      </c>
      <c r="D164" s="100">
        <v>0</v>
      </c>
      <c r="E164" s="100">
        <v>0</v>
      </c>
      <c r="F164" s="100">
        <v>1</v>
      </c>
      <c r="G164" s="100">
        <v>1</v>
      </c>
      <c r="H164" s="100">
        <v>0</v>
      </c>
      <c r="I164" s="100">
        <v>0</v>
      </c>
      <c r="J164" s="100">
        <v>0</v>
      </c>
      <c r="K164" s="100">
        <v>0</v>
      </c>
      <c r="L164" s="100">
        <v>0</v>
      </c>
      <c r="M164" s="100">
        <v>0</v>
      </c>
      <c r="N164" s="100">
        <v>0</v>
      </c>
      <c r="O164" s="100">
        <v>0</v>
      </c>
      <c r="P164" s="100">
        <v>0</v>
      </c>
      <c r="Q164" s="100">
        <v>0</v>
      </c>
      <c r="R164" s="100">
        <v>0</v>
      </c>
      <c r="S164" s="100">
        <v>0</v>
      </c>
      <c r="T164" s="100"/>
      <c r="U164" s="101">
        <v>0</v>
      </c>
      <c r="V164" s="102">
        <f>SUMPRODUCT('Linear Model'!$B$2:$T$2,'Test Set'!A164:S164)+'Linear Model'!$U$2</f>
        <v>-0.14545339792965684</v>
      </c>
      <c r="W164" s="49">
        <f>SUMPRODUCT('Logistic Regression'!$B$2:$T$2,'Test Set'!A164:S164)+'Logistic Regression'!$U$2</f>
        <v>-5.4316207718075518</v>
      </c>
      <c r="X164" s="55">
        <f t="shared" si="2"/>
        <v>4.3569316362305419E-3</v>
      </c>
    </row>
    <row r="165" spans="1:24" x14ac:dyDescent="0.25">
      <c r="A165" s="100">
        <v>0</v>
      </c>
      <c r="B165" s="100">
        <v>1</v>
      </c>
      <c r="C165" s="100">
        <v>1</v>
      </c>
      <c r="D165" s="100">
        <v>0</v>
      </c>
      <c r="E165" s="100">
        <v>0</v>
      </c>
      <c r="F165" s="100">
        <v>0</v>
      </c>
      <c r="G165" s="100">
        <v>0</v>
      </c>
      <c r="H165" s="100">
        <v>0</v>
      </c>
      <c r="I165" s="100">
        <v>1</v>
      </c>
      <c r="J165" s="100">
        <v>0</v>
      </c>
      <c r="K165" s="100">
        <v>0</v>
      </c>
      <c r="L165" s="100">
        <v>0</v>
      </c>
      <c r="M165" s="100">
        <v>1</v>
      </c>
      <c r="N165" s="100">
        <v>0</v>
      </c>
      <c r="O165" s="100">
        <v>0</v>
      </c>
      <c r="P165" s="100">
        <v>0</v>
      </c>
      <c r="Q165" s="100">
        <v>0</v>
      </c>
      <c r="R165" s="100">
        <v>0</v>
      </c>
      <c r="S165" s="100">
        <v>0</v>
      </c>
      <c r="T165" s="100"/>
      <c r="U165" s="101">
        <v>0</v>
      </c>
      <c r="V165" s="102">
        <f>SUMPRODUCT('Linear Model'!$B$2:$T$2,'Test Set'!A165:S165)+'Linear Model'!$U$2</f>
        <v>0.86661352574753803</v>
      </c>
      <c r="W165" s="49">
        <f>SUMPRODUCT('Logistic Regression'!$B$2:$T$2,'Test Set'!A165:S165)+'Logistic Regression'!$U$2</f>
        <v>2.9664505668823593</v>
      </c>
      <c r="X165" s="55">
        <f t="shared" si="2"/>
        <v>0.95103525420268231</v>
      </c>
    </row>
    <row r="166" spans="1:24" x14ac:dyDescent="0.25">
      <c r="A166" s="100">
        <v>0</v>
      </c>
      <c r="B166" s="100">
        <v>0</v>
      </c>
      <c r="C166" s="100">
        <v>1</v>
      </c>
      <c r="D166" s="100">
        <v>0</v>
      </c>
      <c r="E166" s="100">
        <v>0</v>
      </c>
      <c r="F166" s="100">
        <v>0</v>
      </c>
      <c r="G166" s="100">
        <v>1</v>
      </c>
      <c r="H166" s="100">
        <v>1</v>
      </c>
      <c r="I166" s="100">
        <v>0</v>
      </c>
      <c r="J166" s="100">
        <v>0</v>
      </c>
      <c r="K166" s="100">
        <v>0</v>
      </c>
      <c r="L166" s="100">
        <v>0</v>
      </c>
      <c r="M166" s="100">
        <v>0</v>
      </c>
      <c r="N166" s="100">
        <v>0</v>
      </c>
      <c r="O166" s="100">
        <v>1</v>
      </c>
      <c r="P166" s="100">
        <v>0</v>
      </c>
      <c r="Q166" s="100">
        <v>1</v>
      </c>
      <c r="R166" s="100">
        <v>1</v>
      </c>
      <c r="S166" s="100">
        <v>0</v>
      </c>
      <c r="T166" s="100"/>
      <c r="U166" s="101">
        <v>0</v>
      </c>
      <c r="V166" s="102">
        <f>SUMPRODUCT('Linear Model'!$B$2:$T$2,'Test Set'!A166:S166)+'Linear Model'!$U$2</f>
        <v>0.36123777889061337</v>
      </c>
      <c r="W166" s="49">
        <f>SUMPRODUCT('Logistic Regression'!$B$2:$T$2,'Test Set'!A166:S166)+'Logistic Regression'!$U$2</f>
        <v>0.12330032129643587</v>
      </c>
      <c r="X166" s="55">
        <f t="shared" si="2"/>
        <v>0.53078608687567796</v>
      </c>
    </row>
    <row r="167" spans="1:24" x14ac:dyDescent="0.25">
      <c r="A167" s="100">
        <v>1</v>
      </c>
      <c r="B167" s="100">
        <v>0</v>
      </c>
      <c r="C167" s="100">
        <v>1</v>
      </c>
      <c r="D167" s="100">
        <v>0</v>
      </c>
      <c r="E167" s="100">
        <v>0</v>
      </c>
      <c r="F167" s="100">
        <v>0</v>
      </c>
      <c r="G167" s="100">
        <v>0</v>
      </c>
      <c r="H167" s="100">
        <v>0</v>
      </c>
      <c r="I167" s="100">
        <v>0</v>
      </c>
      <c r="J167" s="100">
        <v>0</v>
      </c>
      <c r="K167" s="100">
        <v>0</v>
      </c>
      <c r="L167" s="100">
        <v>0</v>
      </c>
      <c r="M167" s="100">
        <v>0</v>
      </c>
      <c r="N167" s="100">
        <v>0</v>
      </c>
      <c r="O167" s="100">
        <v>0</v>
      </c>
      <c r="P167" s="100">
        <v>0</v>
      </c>
      <c r="Q167" s="100">
        <v>0</v>
      </c>
      <c r="R167" s="100">
        <v>1</v>
      </c>
      <c r="S167" s="100">
        <v>0</v>
      </c>
      <c r="T167" s="100"/>
      <c r="U167" s="101">
        <v>0</v>
      </c>
      <c r="V167" s="102">
        <f>SUMPRODUCT('Linear Model'!$B$2:$T$2,'Test Set'!A167:S167)+'Linear Model'!$U$2</f>
        <v>0.15527725201161374</v>
      </c>
      <c r="W167" s="49">
        <f>SUMPRODUCT('Logistic Regression'!$B$2:$T$2,'Test Set'!A167:S167)+'Logistic Regression'!$U$2</f>
        <v>-2.5796787483845836</v>
      </c>
      <c r="X167" s="55">
        <f t="shared" si="2"/>
        <v>7.04577678730193E-2</v>
      </c>
    </row>
    <row r="168" spans="1:24" x14ac:dyDescent="0.25">
      <c r="A168" s="100">
        <v>0</v>
      </c>
      <c r="B168" s="100">
        <v>1</v>
      </c>
      <c r="C168" s="100">
        <v>1</v>
      </c>
      <c r="D168" s="100">
        <v>0</v>
      </c>
      <c r="E168" s="100">
        <v>0</v>
      </c>
      <c r="F168" s="100">
        <v>0</v>
      </c>
      <c r="G168" s="100">
        <v>0</v>
      </c>
      <c r="H168" s="100">
        <v>0</v>
      </c>
      <c r="I168" s="100">
        <v>0</v>
      </c>
      <c r="J168" s="100">
        <v>0</v>
      </c>
      <c r="K168" s="100">
        <v>0</v>
      </c>
      <c r="L168" s="100">
        <v>0</v>
      </c>
      <c r="M168" s="100">
        <v>0</v>
      </c>
      <c r="N168" s="100">
        <v>0</v>
      </c>
      <c r="O168" s="100">
        <v>0</v>
      </c>
      <c r="P168" s="100">
        <v>0</v>
      </c>
      <c r="Q168" s="100">
        <v>0</v>
      </c>
      <c r="R168" s="100">
        <v>0</v>
      </c>
      <c r="S168" s="100">
        <v>0</v>
      </c>
      <c r="T168" s="100"/>
      <c r="U168" s="101">
        <v>0</v>
      </c>
      <c r="V168" s="102">
        <f>SUMPRODUCT('Linear Model'!$B$2:$T$2,'Test Set'!A168:S168)+'Linear Model'!$U$2</f>
        <v>0.42910224979607509</v>
      </c>
      <c r="W168" s="49">
        <f>SUMPRODUCT('Logistic Regression'!$B$2:$T$2,'Test Set'!A168:S168)+'Logistic Regression'!$U$2</f>
        <v>-0.57838073789354372</v>
      </c>
      <c r="X168" s="55">
        <f t="shared" si="2"/>
        <v>0.35930527090202441</v>
      </c>
    </row>
    <row r="169" spans="1:24" x14ac:dyDescent="0.25">
      <c r="A169" s="100">
        <v>0</v>
      </c>
      <c r="B169" s="100">
        <v>1</v>
      </c>
      <c r="C169" s="100">
        <v>0</v>
      </c>
      <c r="D169" s="100">
        <v>1</v>
      </c>
      <c r="E169" s="100">
        <v>0</v>
      </c>
      <c r="F169" s="100">
        <v>0</v>
      </c>
      <c r="G169" s="100">
        <v>0</v>
      </c>
      <c r="H169" s="100">
        <v>0</v>
      </c>
      <c r="I169" s="100">
        <v>0</v>
      </c>
      <c r="J169" s="100">
        <v>0</v>
      </c>
      <c r="K169" s="100">
        <v>0</v>
      </c>
      <c r="L169" s="100">
        <v>0</v>
      </c>
      <c r="M169" s="100">
        <v>0</v>
      </c>
      <c r="N169" s="100">
        <v>0</v>
      </c>
      <c r="O169" s="100">
        <v>0</v>
      </c>
      <c r="P169" s="100">
        <v>0</v>
      </c>
      <c r="Q169" s="100">
        <v>0</v>
      </c>
      <c r="R169" s="100">
        <v>1</v>
      </c>
      <c r="S169" s="100">
        <v>0</v>
      </c>
      <c r="T169" s="100"/>
      <c r="U169" s="101">
        <v>0</v>
      </c>
      <c r="V169" s="102">
        <f>SUMPRODUCT('Linear Model'!$B$2:$T$2,'Test Set'!A169:S169)+'Linear Model'!$U$2</f>
        <v>0.23893794466038004</v>
      </c>
      <c r="W169" s="49">
        <f>SUMPRODUCT('Logistic Regression'!$B$2:$T$2,'Test Set'!A169:S169)+'Logistic Regression'!$U$2</f>
        <v>-1.9898981971026646</v>
      </c>
      <c r="X169" s="55">
        <f t="shared" si="2"/>
        <v>0.12026763313686711</v>
      </c>
    </row>
    <row r="170" spans="1:24" x14ac:dyDescent="0.25">
      <c r="A170" s="100">
        <v>0</v>
      </c>
      <c r="B170" s="100">
        <v>0</v>
      </c>
      <c r="C170" s="100">
        <v>0</v>
      </c>
      <c r="D170" s="100">
        <v>1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0</v>
      </c>
      <c r="N170" s="100">
        <v>0</v>
      </c>
      <c r="O170" s="100">
        <v>0</v>
      </c>
      <c r="P170" s="100">
        <v>0</v>
      </c>
      <c r="Q170" s="100">
        <v>0</v>
      </c>
      <c r="R170" s="100">
        <v>0</v>
      </c>
      <c r="S170" s="100">
        <v>0</v>
      </c>
      <c r="T170" s="100"/>
      <c r="U170" s="101">
        <v>0</v>
      </c>
      <c r="V170" s="102">
        <f>SUMPRODUCT('Linear Model'!$B$2:$T$2,'Test Set'!A170:S170)+'Linear Model'!$U$2</f>
        <v>0.44381049593422511</v>
      </c>
      <c r="W170" s="49">
        <f>SUMPRODUCT('Logistic Regression'!$B$2:$T$2,'Test Set'!A170:S170)+'Logistic Regression'!$U$2</f>
        <v>6.7696169275177409E-2</v>
      </c>
      <c r="X170" s="55">
        <f t="shared" si="2"/>
        <v>0.51691758202804816</v>
      </c>
    </row>
    <row r="171" spans="1:24" x14ac:dyDescent="0.25">
      <c r="A171" s="100">
        <v>0</v>
      </c>
      <c r="B171" s="100">
        <v>0</v>
      </c>
      <c r="C171" s="100">
        <v>0</v>
      </c>
      <c r="D171" s="100">
        <v>0</v>
      </c>
      <c r="E171" s="100">
        <v>0</v>
      </c>
      <c r="F171" s="100">
        <v>0</v>
      </c>
      <c r="G171" s="100">
        <v>1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0</v>
      </c>
      <c r="P171" s="100">
        <v>0</v>
      </c>
      <c r="Q171" s="100">
        <v>0</v>
      </c>
      <c r="R171" s="100">
        <v>0</v>
      </c>
      <c r="S171" s="100">
        <v>0</v>
      </c>
      <c r="T171" s="100"/>
      <c r="U171" s="101">
        <v>0</v>
      </c>
      <c r="V171" s="102">
        <f>SUMPRODUCT('Linear Model'!$B$2:$T$2,'Test Set'!A171:S171)+'Linear Model'!$U$2</f>
        <v>0.19345088610608849</v>
      </c>
      <c r="W171" s="49">
        <f>SUMPRODUCT('Logistic Regression'!$B$2:$T$2,'Test Set'!A171:S171)+'Logistic Regression'!$U$2</f>
        <v>-1.5775115636201664</v>
      </c>
      <c r="X171" s="55">
        <f t="shared" si="2"/>
        <v>0.1711481940564103</v>
      </c>
    </row>
    <row r="172" spans="1:24" x14ac:dyDescent="0.25">
      <c r="A172" s="100">
        <v>0</v>
      </c>
      <c r="B172" s="100">
        <v>0</v>
      </c>
      <c r="C172" s="100">
        <v>0</v>
      </c>
      <c r="D172" s="100">
        <v>1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0</v>
      </c>
      <c r="N172" s="100">
        <v>0</v>
      </c>
      <c r="O172" s="100">
        <v>0</v>
      </c>
      <c r="P172" s="100">
        <v>0</v>
      </c>
      <c r="Q172" s="100">
        <v>0</v>
      </c>
      <c r="R172" s="100">
        <v>0</v>
      </c>
      <c r="S172" s="100">
        <v>0</v>
      </c>
      <c r="T172" s="100"/>
      <c r="U172" s="101">
        <v>0</v>
      </c>
      <c r="V172" s="102">
        <f>SUMPRODUCT('Linear Model'!$B$2:$T$2,'Test Set'!A172:S172)+'Linear Model'!$U$2</f>
        <v>0.44381049593422511</v>
      </c>
      <c r="W172" s="49">
        <f>SUMPRODUCT('Logistic Regression'!$B$2:$T$2,'Test Set'!A172:S172)+'Logistic Regression'!$U$2</f>
        <v>6.7696169275177409E-2</v>
      </c>
      <c r="X172" s="55">
        <f t="shared" si="2"/>
        <v>0.51691758202804816</v>
      </c>
    </row>
    <row r="173" spans="1:24" x14ac:dyDescent="0.25">
      <c r="A173" s="100">
        <v>0</v>
      </c>
      <c r="B173" s="100">
        <v>0</v>
      </c>
      <c r="C173" s="100">
        <v>0</v>
      </c>
      <c r="D173" s="100">
        <v>0</v>
      </c>
      <c r="E173" s="100">
        <v>0</v>
      </c>
      <c r="F173" s="100">
        <v>0</v>
      </c>
      <c r="G173" s="100">
        <v>0</v>
      </c>
      <c r="H173" s="100">
        <v>0</v>
      </c>
      <c r="I173" s="100">
        <v>0</v>
      </c>
      <c r="J173" s="100">
        <v>0</v>
      </c>
      <c r="K173" s="100">
        <v>0</v>
      </c>
      <c r="L173" s="100">
        <v>0</v>
      </c>
      <c r="M173" s="100">
        <v>0</v>
      </c>
      <c r="N173" s="100">
        <v>0</v>
      </c>
      <c r="O173" s="100">
        <v>0</v>
      </c>
      <c r="P173" s="100">
        <v>0</v>
      </c>
      <c r="Q173" s="100">
        <v>0</v>
      </c>
      <c r="R173" s="100">
        <v>0</v>
      </c>
      <c r="S173" s="100">
        <v>0</v>
      </c>
      <c r="T173" s="100"/>
      <c r="U173" s="101">
        <v>0</v>
      </c>
      <c r="V173" s="102">
        <f>SUMPRODUCT('Linear Model'!$B$2:$T$2,'Test Set'!A173:S173)+'Linear Model'!$U$2</f>
        <v>0.43109265102569894</v>
      </c>
      <c r="W173" s="49">
        <f>SUMPRODUCT('Logistic Regression'!$B$2:$T$2,'Test Set'!A173:S173)+'Logistic Regression'!$U$2</f>
        <v>0.53775560560815494</v>
      </c>
      <c r="X173" s="55">
        <f t="shared" si="2"/>
        <v>0.63129016011376371</v>
      </c>
    </row>
    <row r="174" spans="1:24" x14ac:dyDescent="0.25">
      <c r="A174" s="100">
        <v>0</v>
      </c>
      <c r="B174" s="100">
        <v>1</v>
      </c>
      <c r="C174" s="100">
        <v>1</v>
      </c>
      <c r="D174" s="100">
        <v>0</v>
      </c>
      <c r="E174" s="100">
        <v>0</v>
      </c>
      <c r="F174" s="100">
        <v>0</v>
      </c>
      <c r="G174" s="100">
        <v>0</v>
      </c>
      <c r="H174" s="100">
        <v>1</v>
      </c>
      <c r="I174" s="100">
        <v>0</v>
      </c>
      <c r="J174" s="100">
        <v>0</v>
      </c>
      <c r="K174" s="100">
        <v>0</v>
      </c>
      <c r="L174" s="100">
        <v>0</v>
      </c>
      <c r="M174" s="100">
        <v>0</v>
      </c>
      <c r="N174" s="100">
        <v>0</v>
      </c>
      <c r="O174" s="100">
        <v>0</v>
      </c>
      <c r="P174" s="100">
        <v>0</v>
      </c>
      <c r="Q174" s="100">
        <v>0</v>
      </c>
      <c r="R174" s="100">
        <v>0</v>
      </c>
      <c r="S174" s="100">
        <v>0</v>
      </c>
      <c r="T174" s="100"/>
      <c r="U174" s="101">
        <v>0</v>
      </c>
      <c r="V174" s="102">
        <f>SUMPRODUCT('Linear Model'!$B$2:$T$2,'Test Set'!A174:S174)+'Linear Model'!$U$2</f>
        <v>0.77752032160928386</v>
      </c>
      <c r="W174" s="49">
        <f>SUMPRODUCT('Logistic Regression'!$B$2:$T$2,'Test Set'!A174:S174)+'Logistic Regression'!$U$2</f>
        <v>3.4955469308227665</v>
      </c>
      <c r="X174" s="55">
        <f t="shared" si="2"/>
        <v>0.9705608000467133</v>
      </c>
    </row>
    <row r="175" spans="1:24" x14ac:dyDescent="0.25">
      <c r="A175" s="100">
        <v>1</v>
      </c>
      <c r="B175" s="100">
        <v>0</v>
      </c>
      <c r="C175" s="100">
        <v>1</v>
      </c>
      <c r="D175" s="100">
        <v>0</v>
      </c>
      <c r="E175" s="100">
        <v>0</v>
      </c>
      <c r="F175" s="100">
        <v>0</v>
      </c>
      <c r="G175" s="100">
        <v>0</v>
      </c>
      <c r="H175" s="100">
        <v>0</v>
      </c>
      <c r="I175" s="100">
        <v>0</v>
      </c>
      <c r="J175" s="100">
        <v>0</v>
      </c>
      <c r="K175" s="100">
        <v>0</v>
      </c>
      <c r="L175" s="100">
        <v>0</v>
      </c>
      <c r="M175" s="100">
        <v>0</v>
      </c>
      <c r="N175" s="100">
        <v>0</v>
      </c>
      <c r="O175" s="100">
        <v>0</v>
      </c>
      <c r="P175" s="100">
        <v>0</v>
      </c>
      <c r="Q175" s="100">
        <v>0</v>
      </c>
      <c r="R175" s="100">
        <v>0</v>
      </c>
      <c r="S175" s="100">
        <v>0</v>
      </c>
      <c r="T175" s="100"/>
      <c r="U175" s="101">
        <v>0</v>
      </c>
      <c r="V175" s="102">
        <f>SUMPRODUCT('Linear Model'!$B$2:$T$2,'Test Set'!A175:S175)+'Linear Model'!$U$2</f>
        <v>0.36106374145931197</v>
      </c>
      <c r="W175" s="49">
        <f>SUMPRODUCT('Logistic Regression'!$B$2:$T$2,'Test Set'!A175:S175)+'Logistic Regression'!$U$2</f>
        <v>-0.99751860137824089</v>
      </c>
      <c r="X175" s="55">
        <f t="shared" si="2"/>
        <v>0.26942957358099334</v>
      </c>
    </row>
    <row r="176" spans="1:24" x14ac:dyDescent="0.25">
      <c r="A176" s="100">
        <v>1</v>
      </c>
      <c r="B176" s="100">
        <v>0</v>
      </c>
      <c r="C176" s="100">
        <v>0</v>
      </c>
      <c r="D176" s="100">
        <v>1</v>
      </c>
      <c r="E176" s="100">
        <v>0</v>
      </c>
      <c r="F176" s="100">
        <v>1</v>
      </c>
      <c r="G176" s="100">
        <v>1</v>
      </c>
      <c r="H176" s="100">
        <v>0</v>
      </c>
      <c r="I176" s="100">
        <v>1</v>
      </c>
      <c r="J176" s="100">
        <v>0</v>
      </c>
      <c r="K176" s="100">
        <v>0</v>
      </c>
      <c r="L176" s="100">
        <v>0</v>
      </c>
      <c r="M176" s="100">
        <v>0</v>
      </c>
      <c r="N176" s="100">
        <v>1</v>
      </c>
      <c r="O176" s="100">
        <v>0</v>
      </c>
      <c r="P176" s="100">
        <v>0</v>
      </c>
      <c r="Q176" s="100">
        <v>0</v>
      </c>
      <c r="R176" s="100">
        <v>1</v>
      </c>
      <c r="S176" s="100">
        <v>0</v>
      </c>
      <c r="T176" s="100"/>
      <c r="U176" s="101">
        <v>0</v>
      </c>
      <c r="V176" s="102">
        <f>SUMPRODUCT('Linear Model'!$B$2:$T$2,'Test Set'!A176:S176)+'Linear Model'!$U$2</f>
        <v>0.12436416942956929</v>
      </c>
      <c r="W176" s="49">
        <f>SUMPRODUCT('Logistic Regression'!$B$2:$T$2,'Test Set'!A176:S176)+'Logistic Regression'!$U$2</f>
        <v>-3.1025802827986815</v>
      </c>
      <c r="X176" s="55">
        <f t="shared" si="2"/>
        <v>4.3000946193268552E-2</v>
      </c>
    </row>
    <row r="177" spans="1:24" x14ac:dyDescent="0.25">
      <c r="A177" s="100">
        <v>0</v>
      </c>
      <c r="B177" s="100">
        <v>1</v>
      </c>
      <c r="C177" s="100">
        <v>0</v>
      </c>
      <c r="D177" s="100">
        <v>0</v>
      </c>
      <c r="E177" s="100">
        <v>0</v>
      </c>
      <c r="F177" s="100">
        <v>0</v>
      </c>
      <c r="G177" s="100">
        <v>0</v>
      </c>
      <c r="H177" s="100">
        <v>0</v>
      </c>
      <c r="I177" s="100">
        <v>0</v>
      </c>
      <c r="J177" s="100">
        <v>0</v>
      </c>
      <c r="K177" s="100">
        <v>0</v>
      </c>
      <c r="L177" s="100">
        <v>0</v>
      </c>
      <c r="M177" s="100">
        <v>0</v>
      </c>
      <c r="N177" s="100">
        <v>0</v>
      </c>
      <c r="O177" s="100">
        <v>1</v>
      </c>
      <c r="P177" s="100">
        <v>0</v>
      </c>
      <c r="Q177" s="100">
        <v>0</v>
      </c>
      <c r="R177" s="100">
        <v>1</v>
      </c>
      <c r="S177" s="100">
        <v>0</v>
      </c>
      <c r="T177" s="100"/>
      <c r="U177" s="101">
        <v>0</v>
      </c>
      <c r="V177" s="102">
        <f>SUMPRODUCT('Linear Model'!$B$2:$T$2,'Test Set'!A177:S177)+'Linear Model'!$U$2</f>
        <v>6.5728023926915236E-2</v>
      </c>
      <c r="W177" s="49">
        <f>SUMPRODUCT('Logistic Regression'!$B$2:$T$2,'Test Set'!A177:S177)+'Logistic Regression'!$U$2</f>
        <v>-2.9743227511210582</v>
      </c>
      <c r="X177" s="55">
        <f t="shared" si="2"/>
        <v>4.8599459108908317E-2</v>
      </c>
    </row>
    <row r="178" spans="1:24" x14ac:dyDescent="0.25">
      <c r="A178" s="100">
        <v>1</v>
      </c>
      <c r="B178" s="100">
        <v>0</v>
      </c>
      <c r="C178" s="100">
        <v>1</v>
      </c>
      <c r="D178" s="100">
        <v>0</v>
      </c>
      <c r="E178" s="100">
        <v>0</v>
      </c>
      <c r="F178" s="100">
        <v>1</v>
      </c>
      <c r="G178" s="100">
        <v>1</v>
      </c>
      <c r="H178" s="100">
        <v>0</v>
      </c>
      <c r="I178" s="100">
        <v>0</v>
      </c>
      <c r="J178" s="100">
        <v>0</v>
      </c>
      <c r="K178" s="100">
        <v>0</v>
      </c>
      <c r="L178" s="100">
        <v>0</v>
      </c>
      <c r="M178" s="100">
        <v>0</v>
      </c>
      <c r="N178" s="100">
        <v>0</v>
      </c>
      <c r="O178" s="100">
        <v>1</v>
      </c>
      <c r="P178" s="100">
        <v>0</v>
      </c>
      <c r="Q178" s="100">
        <v>0</v>
      </c>
      <c r="R178" s="100">
        <v>0</v>
      </c>
      <c r="S178" s="100">
        <v>0</v>
      </c>
      <c r="T178" s="100"/>
      <c r="U178" s="101">
        <v>0</v>
      </c>
      <c r="V178" s="102">
        <f>SUMPRODUCT('Linear Model'!$B$2:$T$2,'Test Set'!A178:S178)+'Linear Model'!$U$2</f>
        <v>-0.30594547375459547</v>
      </c>
      <c r="W178" s="49">
        <f>SUMPRODUCT('Logistic Regression'!$B$2:$T$2,'Test Set'!A178:S178)+'Logistic Regression'!$U$2</f>
        <v>-6.886104762158924</v>
      </c>
      <c r="X178" s="55">
        <f t="shared" si="2"/>
        <v>1.0208434037009603E-3</v>
      </c>
    </row>
    <row r="179" spans="1:24" x14ac:dyDescent="0.25">
      <c r="A179" s="100">
        <v>0</v>
      </c>
      <c r="B179" s="100">
        <v>1</v>
      </c>
      <c r="C179" s="100">
        <v>1</v>
      </c>
      <c r="D179" s="100">
        <v>0</v>
      </c>
      <c r="E179" s="100">
        <v>0</v>
      </c>
      <c r="F179" s="100">
        <v>0</v>
      </c>
      <c r="G179" s="100">
        <v>0</v>
      </c>
      <c r="H179" s="100">
        <v>0</v>
      </c>
      <c r="I179" s="100">
        <v>0</v>
      </c>
      <c r="J179" s="100">
        <v>0</v>
      </c>
      <c r="K179" s="100">
        <v>0</v>
      </c>
      <c r="L179" s="100">
        <v>0</v>
      </c>
      <c r="M179" s="100">
        <v>0</v>
      </c>
      <c r="N179" s="100">
        <v>0</v>
      </c>
      <c r="O179" s="100">
        <v>0</v>
      </c>
      <c r="P179" s="100">
        <v>0</v>
      </c>
      <c r="Q179" s="100">
        <v>0</v>
      </c>
      <c r="R179" s="100">
        <v>0</v>
      </c>
      <c r="S179" s="100">
        <v>0</v>
      </c>
      <c r="T179" s="100"/>
      <c r="U179" s="101">
        <v>0</v>
      </c>
      <c r="V179" s="102">
        <f>SUMPRODUCT('Linear Model'!$B$2:$T$2,'Test Set'!A179:S179)+'Linear Model'!$U$2</f>
        <v>0.42910224979607509</v>
      </c>
      <c r="W179" s="49">
        <f>SUMPRODUCT('Logistic Regression'!$B$2:$T$2,'Test Set'!A179:S179)+'Logistic Regression'!$U$2</f>
        <v>-0.57838073789354372</v>
      </c>
      <c r="X179" s="55">
        <f t="shared" si="2"/>
        <v>0.35930527090202441</v>
      </c>
    </row>
    <row r="180" spans="1:24" x14ac:dyDescent="0.25">
      <c r="A180" s="100">
        <v>0</v>
      </c>
      <c r="B180" s="100">
        <v>1</v>
      </c>
      <c r="C180" s="100">
        <v>0</v>
      </c>
      <c r="D180" s="100">
        <v>0</v>
      </c>
      <c r="E180" s="100">
        <v>0</v>
      </c>
      <c r="F180" s="100">
        <v>0</v>
      </c>
      <c r="G180" s="100">
        <v>0</v>
      </c>
      <c r="H180" s="100">
        <v>0</v>
      </c>
      <c r="I180" s="100">
        <v>0</v>
      </c>
      <c r="J180" s="100">
        <v>0</v>
      </c>
      <c r="K180" s="100">
        <v>0</v>
      </c>
      <c r="L180" s="100">
        <v>0</v>
      </c>
      <c r="M180" s="100">
        <v>0</v>
      </c>
      <c r="N180" s="100">
        <v>0</v>
      </c>
      <c r="O180" s="100">
        <v>0</v>
      </c>
      <c r="P180" s="100">
        <v>0</v>
      </c>
      <c r="Q180" s="100">
        <v>0</v>
      </c>
      <c r="R180" s="100">
        <v>0</v>
      </c>
      <c r="S180" s="100">
        <v>0</v>
      </c>
      <c r="T180" s="100"/>
      <c r="U180" s="101">
        <v>0</v>
      </c>
      <c r="V180" s="102">
        <f>SUMPRODUCT('Linear Model'!$B$2:$T$2,'Test Set'!A180:S180)+'Linear Model'!$U$2</f>
        <v>0.43200658919955209</v>
      </c>
      <c r="W180" s="49">
        <f>SUMPRODUCT('Logistic Regression'!$B$2:$T$2,'Test Set'!A180:S180)+'Logistic Regression'!$U$2</f>
        <v>6.2321386236656118E-2</v>
      </c>
      <c r="X180" s="55">
        <f t="shared" si="2"/>
        <v>0.51557530573634103</v>
      </c>
    </row>
    <row r="181" spans="1:24" x14ac:dyDescent="0.25">
      <c r="A181" s="100">
        <v>0</v>
      </c>
      <c r="B181" s="100">
        <v>0</v>
      </c>
      <c r="C181" s="100">
        <v>0</v>
      </c>
      <c r="D181" s="100">
        <v>0</v>
      </c>
      <c r="E181" s="100">
        <v>0</v>
      </c>
      <c r="F181" s="100">
        <v>0</v>
      </c>
      <c r="G181" s="100">
        <v>0</v>
      </c>
      <c r="H181" s="100">
        <v>0</v>
      </c>
      <c r="I181" s="100">
        <v>0</v>
      </c>
      <c r="J181" s="100">
        <v>0</v>
      </c>
      <c r="K181" s="100">
        <v>0</v>
      </c>
      <c r="L181" s="100">
        <v>0</v>
      </c>
      <c r="M181" s="100">
        <v>0</v>
      </c>
      <c r="N181" s="100">
        <v>0</v>
      </c>
      <c r="O181" s="100">
        <v>0</v>
      </c>
      <c r="P181" s="100">
        <v>0</v>
      </c>
      <c r="Q181" s="100">
        <v>0</v>
      </c>
      <c r="R181" s="100">
        <v>0</v>
      </c>
      <c r="S181" s="100">
        <v>0</v>
      </c>
      <c r="T181" s="100"/>
      <c r="U181" s="101">
        <v>0</v>
      </c>
      <c r="V181" s="102">
        <f>SUMPRODUCT('Linear Model'!$B$2:$T$2,'Test Set'!A181:S181)+'Linear Model'!$U$2</f>
        <v>0.43109265102569894</v>
      </c>
      <c r="W181" s="49">
        <f>SUMPRODUCT('Logistic Regression'!$B$2:$T$2,'Test Set'!A181:S181)+'Logistic Regression'!$U$2</f>
        <v>0.53775560560815494</v>
      </c>
      <c r="X181" s="55">
        <f t="shared" si="2"/>
        <v>0.63129016011376371</v>
      </c>
    </row>
    <row r="182" spans="1:24" x14ac:dyDescent="0.25">
      <c r="A182" s="100">
        <v>0</v>
      </c>
      <c r="B182" s="100">
        <v>1</v>
      </c>
      <c r="C182" s="100">
        <v>0</v>
      </c>
      <c r="D182" s="100">
        <v>1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100">
        <v>0</v>
      </c>
      <c r="T182" s="100"/>
      <c r="U182" s="101">
        <v>0</v>
      </c>
      <c r="V182" s="102">
        <f>SUMPRODUCT('Linear Model'!$B$2:$T$2,'Test Set'!A182:S182)+'Linear Model'!$U$2</f>
        <v>0.44472443410807827</v>
      </c>
      <c r="W182" s="49">
        <f>SUMPRODUCT('Logistic Regression'!$B$2:$T$2,'Test Set'!A182:S182)+'Logistic Regression'!$U$2</f>
        <v>-0.40773805009632147</v>
      </c>
      <c r="X182" s="55">
        <f t="shared" si="2"/>
        <v>0.39945461811977878</v>
      </c>
    </row>
    <row r="183" spans="1:24" x14ac:dyDescent="0.25">
      <c r="A183" s="100">
        <v>1</v>
      </c>
      <c r="B183" s="100">
        <v>0</v>
      </c>
      <c r="C183" s="100">
        <v>1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100">
        <v>0</v>
      </c>
      <c r="T183" s="100"/>
      <c r="U183" s="101">
        <v>0</v>
      </c>
      <c r="V183" s="102">
        <f>SUMPRODUCT('Linear Model'!$B$2:$T$2,'Test Set'!A183:S183)+'Linear Model'!$U$2</f>
        <v>0.36106374145931197</v>
      </c>
      <c r="W183" s="49">
        <f>SUMPRODUCT('Logistic Regression'!$B$2:$T$2,'Test Set'!A183:S183)+'Logistic Regression'!$U$2</f>
        <v>-0.99751860137824089</v>
      </c>
      <c r="X183" s="55">
        <f t="shared" si="2"/>
        <v>0.26942957358099334</v>
      </c>
    </row>
    <row r="184" spans="1:24" x14ac:dyDescent="0.25">
      <c r="A184" s="100">
        <v>1</v>
      </c>
      <c r="B184" s="100">
        <v>0</v>
      </c>
      <c r="C184" s="100">
        <v>0</v>
      </c>
      <c r="D184" s="100">
        <v>1</v>
      </c>
      <c r="E184" s="100">
        <v>0</v>
      </c>
      <c r="F184" s="100">
        <v>0</v>
      </c>
      <c r="G184" s="100">
        <v>1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1</v>
      </c>
      <c r="S184" s="100">
        <v>0</v>
      </c>
      <c r="T184" s="100"/>
      <c r="U184" s="101">
        <v>0</v>
      </c>
      <c r="V184" s="102">
        <f>SUMPRODUCT('Linear Model'!$B$2:$T$2,'Test Set'!A184:S184)+'Linear Model'!$U$2</f>
        <v>-6.6742328595993494E-2</v>
      </c>
      <c r="W184" s="49">
        <f>SUMPRODUCT('Logistic Regression'!$B$2:$T$2,'Test Set'!A184:S184)+'Logistic Regression'!$U$2</f>
        <v>-4.5243032298156827</v>
      </c>
      <c r="X184" s="55">
        <f t="shared" si="2"/>
        <v>1.072597252189487E-2</v>
      </c>
    </row>
    <row r="185" spans="1:24" x14ac:dyDescent="0.25">
      <c r="A185" s="100">
        <v>1</v>
      </c>
      <c r="B185" s="100">
        <v>0</v>
      </c>
      <c r="C185" s="100">
        <v>1</v>
      </c>
      <c r="D185" s="100">
        <v>0</v>
      </c>
      <c r="E185" s="100">
        <v>0</v>
      </c>
      <c r="F185" s="100">
        <v>0</v>
      </c>
      <c r="G185" s="100">
        <v>0</v>
      </c>
      <c r="H185" s="100">
        <v>0</v>
      </c>
      <c r="I185" s="100">
        <v>0</v>
      </c>
      <c r="J185" s="100">
        <v>0</v>
      </c>
      <c r="K185" s="100">
        <v>0</v>
      </c>
      <c r="L185" s="100">
        <v>1</v>
      </c>
      <c r="M185" s="100">
        <v>0</v>
      </c>
      <c r="N185" s="100">
        <v>0</v>
      </c>
      <c r="O185" s="100">
        <v>0</v>
      </c>
      <c r="P185" s="100">
        <v>0</v>
      </c>
      <c r="Q185" s="100">
        <v>0</v>
      </c>
      <c r="R185" s="100">
        <v>1</v>
      </c>
      <c r="S185" s="100">
        <v>0</v>
      </c>
      <c r="T185" s="100"/>
      <c r="U185" s="101">
        <v>0</v>
      </c>
      <c r="V185" s="102">
        <f>SUMPRODUCT('Linear Model'!$B$2:$T$2,'Test Set'!A185:S185)+'Linear Model'!$U$2</f>
        <v>0.38968273823509636</v>
      </c>
      <c r="W185" s="49">
        <f>SUMPRODUCT('Logistic Regression'!$B$2:$T$2,'Test Set'!A185:S185)+'Logistic Regression'!$U$2</f>
        <v>-0.62097715766242212</v>
      </c>
      <c r="X185" s="55">
        <f t="shared" si="2"/>
        <v>0.34955924480633821</v>
      </c>
    </row>
    <row r="186" spans="1:24" x14ac:dyDescent="0.25">
      <c r="A186" s="100">
        <v>0</v>
      </c>
      <c r="B186" s="100">
        <v>0</v>
      </c>
      <c r="C186" s="100">
        <v>0</v>
      </c>
      <c r="D186" s="100">
        <v>1</v>
      </c>
      <c r="E186" s="100">
        <v>0</v>
      </c>
      <c r="F186" s="100">
        <v>0</v>
      </c>
      <c r="G186" s="100">
        <v>0</v>
      </c>
      <c r="H186" s="100">
        <v>0</v>
      </c>
      <c r="I186" s="100">
        <v>0</v>
      </c>
      <c r="J186" s="100">
        <v>0</v>
      </c>
      <c r="K186" s="100">
        <v>0</v>
      </c>
      <c r="L186" s="100">
        <v>0</v>
      </c>
      <c r="M186" s="100">
        <v>0</v>
      </c>
      <c r="N186" s="100">
        <v>0</v>
      </c>
      <c r="O186" s="100">
        <v>0</v>
      </c>
      <c r="P186" s="100">
        <v>0</v>
      </c>
      <c r="Q186" s="100">
        <v>0</v>
      </c>
      <c r="R186" s="100">
        <v>0</v>
      </c>
      <c r="S186" s="100">
        <v>0</v>
      </c>
      <c r="T186" s="100"/>
      <c r="U186" s="101">
        <v>0</v>
      </c>
      <c r="V186" s="102">
        <f>SUMPRODUCT('Linear Model'!$B$2:$T$2,'Test Set'!A186:S186)+'Linear Model'!$U$2</f>
        <v>0.44381049593422511</v>
      </c>
      <c r="W186" s="49">
        <f>SUMPRODUCT('Logistic Regression'!$B$2:$T$2,'Test Set'!A186:S186)+'Logistic Regression'!$U$2</f>
        <v>6.7696169275177409E-2</v>
      </c>
      <c r="X186" s="55">
        <f t="shared" si="2"/>
        <v>0.51691758202804816</v>
      </c>
    </row>
    <row r="187" spans="1:24" x14ac:dyDescent="0.25">
      <c r="A187" s="100">
        <v>0</v>
      </c>
      <c r="B187" s="100">
        <v>0</v>
      </c>
      <c r="C187" s="100">
        <v>0</v>
      </c>
      <c r="D187" s="100">
        <v>0</v>
      </c>
      <c r="E187" s="100">
        <v>0</v>
      </c>
      <c r="F187" s="100">
        <v>0</v>
      </c>
      <c r="G187" s="100">
        <v>0</v>
      </c>
      <c r="H187" s="100">
        <v>0</v>
      </c>
      <c r="I187" s="100">
        <v>0</v>
      </c>
      <c r="J187" s="100">
        <v>0</v>
      </c>
      <c r="K187" s="100">
        <v>0</v>
      </c>
      <c r="L187" s="100">
        <v>0</v>
      </c>
      <c r="M187" s="100">
        <v>0</v>
      </c>
      <c r="N187" s="100">
        <v>0</v>
      </c>
      <c r="O187" s="100">
        <v>0</v>
      </c>
      <c r="P187" s="100">
        <v>0</v>
      </c>
      <c r="Q187" s="100">
        <v>0</v>
      </c>
      <c r="R187" s="100">
        <v>0</v>
      </c>
      <c r="S187" s="100">
        <v>0</v>
      </c>
      <c r="T187" s="100"/>
      <c r="U187" s="101">
        <v>0</v>
      </c>
      <c r="V187" s="102">
        <f>SUMPRODUCT('Linear Model'!$B$2:$T$2,'Test Set'!A187:S187)+'Linear Model'!$U$2</f>
        <v>0.43109265102569894</v>
      </c>
      <c r="W187" s="49">
        <f>SUMPRODUCT('Logistic Regression'!$B$2:$T$2,'Test Set'!A187:S187)+'Logistic Regression'!$U$2</f>
        <v>0.53775560560815494</v>
      </c>
      <c r="X187" s="55">
        <f t="shared" si="2"/>
        <v>0.63129016011376371</v>
      </c>
    </row>
    <row r="188" spans="1:24" x14ac:dyDescent="0.25">
      <c r="A188" s="100">
        <v>0</v>
      </c>
      <c r="B188" s="100">
        <v>0</v>
      </c>
      <c r="C188" s="100">
        <v>0</v>
      </c>
      <c r="D188" s="100">
        <v>1</v>
      </c>
      <c r="E188" s="100">
        <v>0</v>
      </c>
      <c r="F188" s="100">
        <v>0</v>
      </c>
      <c r="G188" s="100">
        <v>0</v>
      </c>
      <c r="H188" s="100">
        <v>0</v>
      </c>
      <c r="I188" s="100">
        <v>0</v>
      </c>
      <c r="J188" s="100">
        <v>0</v>
      </c>
      <c r="K188" s="100">
        <v>0</v>
      </c>
      <c r="L188" s="100">
        <v>0</v>
      </c>
      <c r="M188" s="100">
        <v>0</v>
      </c>
      <c r="N188" s="100">
        <v>0</v>
      </c>
      <c r="O188" s="100">
        <v>1</v>
      </c>
      <c r="P188" s="100">
        <v>0</v>
      </c>
      <c r="Q188" s="100">
        <v>0</v>
      </c>
      <c r="R188" s="100">
        <v>0</v>
      </c>
      <c r="S188" s="100">
        <v>0</v>
      </c>
      <c r="T188" s="100"/>
      <c r="U188" s="101">
        <v>0</v>
      </c>
      <c r="V188" s="102">
        <f>SUMPRODUCT('Linear Model'!$B$2:$T$2,'Test Set'!A188:S188)+'Linear Model'!$U$2</f>
        <v>0.28331842010928648</v>
      </c>
      <c r="W188" s="49">
        <f>SUMPRODUCT('Logistic Regression'!$B$2:$T$2,'Test Set'!A188:S188)+'Logistic Regression'!$U$2</f>
        <v>-1.3867878210761939</v>
      </c>
      <c r="X188" s="55">
        <f t="shared" si="2"/>
        <v>0.19992105809499405</v>
      </c>
    </row>
    <row r="189" spans="1:24" x14ac:dyDescent="0.25">
      <c r="A189" s="100">
        <v>0</v>
      </c>
      <c r="B189" s="100">
        <v>1</v>
      </c>
      <c r="C189" s="100">
        <v>0</v>
      </c>
      <c r="D189" s="100">
        <v>0</v>
      </c>
      <c r="E189" s="100">
        <v>0</v>
      </c>
      <c r="F189" s="100">
        <v>1</v>
      </c>
      <c r="G189" s="100">
        <v>0</v>
      </c>
      <c r="H189" s="100">
        <v>0</v>
      </c>
      <c r="I189" s="100">
        <v>0</v>
      </c>
      <c r="J189" s="100">
        <v>0</v>
      </c>
      <c r="K189" s="100">
        <v>0</v>
      </c>
      <c r="L189" s="100">
        <v>0</v>
      </c>
      <c r="M189" s="100">
        <v>0</v>
      </c>
      <c r="N189" s="100">
        <v>0</v>
      </c>
      <c r="O189" s="100">
        <v>1</v>
      </c>
      <c r="P189" s="100">
        <v>0</v>
      </c>
      <c r="Q189" s="100">
        <v>0</v>
      </c>
      <c r="R189" s="100">
        <v>0</v>
      </c>
      <c r="S189" s="100">
        <v>0</v>
      </c>
      <c r="T189" s="100"/>
      <c r="U189" s="101">
        <v>0</v>
      </c>
      <c r="V189" s="102">
        <f>SUMPRODUCT('Linear Model'!$B$2:$T$2,'Test Set'!A189:S189)+'Linear Model'!$U$2</f>
        <v>2.6391389052550784E-3</v>
      </c>
      <c r="W189" s="49">
        <f>SUMPRODUCT('Logistic Regression'!$B$2:$T$2,'Test Set'!A189:S189)+'Logistic Regression'!$U$2</f>
        <v>-3.7109976053157054</v>
      </c>
      <c r="X189" s="55">
        <f t="shared" si="2"/>
        <v>2.3869434477455344E-2</v>
      </c>
    </row>
    <row r="190" spans="1:24" x14ac:dyDescent="0.25">
      <c r="A190" s="100">
        <v>1</v>
      </c>
      <c r="B190" s="100">
        <v>0</v>
      </c>
      <c r="C190" s="100">
        <v>0</v>
      </c>
      <c r="D190" s="100">
        <v>1</v>
      </c>
      <c r="E190" s="100">
        <v>0</v>
      </c>
      <c r="F190" s="100">
        <v>0</v>
      </c>
      <c r="G190" s="100">
        <v>0</v>
      </c>
      <c r="H190" s="100">
        <v>0</v>
      </c>
      <c r="I190" s="100">
        <v>0</v>
      </c>
      <c r="J190" s="100">
        <v>0</v>
      </c>
      <c r="K190" s="100">
        <v>0</v>
      </c>
      <c r="L190" s="100">
        <v>0</v>
      </c>
      <c r="M190" s="100">
        <v>0</v>
      </c>
      <c r="N190" s="100">
        <v>0</v>
      </c>
      <c r="O190" s="100">
        <v>0</v>
      </c>
      <c r="P190" s="100">
        <v>0</v>
      </c>
      <c r="Q190" s="100">
        <v>0</v>
      </c>
      <c r="R190" s="100">
        <v>0</v>
      </c>
      <c r="S190" s="100">
        <v>0</v>
      </c>
      <c r="T190" s="100"/>
      <c r="U190" s="101">
        <v>0</v>
      </c>
      <c r="V190" s="102">
        <f>SUMPRODUCT('Linear Model'!$B$2:$T$2,'Test Set'!A190:S190)+'Linear Model'!$U$2</f>
        <v>0.37668592577131521</v>
      </c>
      <c r="W190" s="49">
        <f>SUMPRODUCT('Logistic Regression'!$B$2:$T$2,'Test Set'!A190:S190)+'Logistic Regression'!$U$2</f>
        <v>-0.82687591358101864</v>
      </c>
      <c r="X190" s="55">
        <f t="shared" si="2"/>
        <v>0.30430604674667266</v>
      </c>
    </row>
    <row r="191" spans="1:24" x14ac:dyDescent="0.25">
      <c r="A191" s="100">
        <v>1</v>
      </c>
      <c r="B191" s="100">
        <v>0</v>
      </c>
      <c r="C191" s="100">
        <v>0</v>
      </c>
      <c r="D191" s="100">
        <v>1</v>
      </c>
      <c r="E191" s="100">
        <v>0</v>
      </c>
      <c r="F191" s="100">
        <v>0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0</v>
      </c>
      <c r="M191" s="100">
        <v>0</v>
      </c>
      <c r="N191" s="100">
        <v>0</v>
      </c>
      <c r="O191" s="100">
        <v>0</v>
      </c>
      <c r="P191" s="100">
        <v>0</v>
      </c>
      <c r="Q191" s="100">
        <v>0</v>
      </c>
      <c r="R191" s="100">
        <v>0</v>
      </c>
      <c r="S191" s="100">
        <v>0</v>
      </c>
      <c r="T191" s="100"/>
      <c r="U191" s="101">
        <v>0</v>
      </c>
      <c r="V191" s="102">
        <f>SUMPRODUCT('Linear Model'!$B$2:$T$2,'Test Set'!A191:S191)+'Linear Model'!$U$2</f>
        <v>0.37668592577131521</v>
      </c>
      <c r="W191" s="49">
        <f>SUMPRODUCT('Logistic Regression'!$B$2:$T$2,'Test Set'!A191:S191)+'Logistic Regression'!$U$2</f>
        <v>-0.82687591358101864</v>
      </c>
      <c r="X191" s="55">
        <f t="shared" si="2"/>
        <v>0.30430604674667266</v>
      </c>
    </row>
    <row r="192" spans="1:24" x14ac:dyDescent="0.25">
      <c r="A192" s="100">
        <v>0</v>
      </c>
      <c r="B192" s="100">
        <v>0</v>
      </c>
      <c r="C192" s="100">
        <v>1</v>
      </c>
      <c r="D192" s="100">
        <v>0</v>
      </c>
      <c r="E192" s="100">
        <v>0</v>
      </c>
      <c r="F192" s="100">
        <v>1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0</v>
      </c>
      <c r="O192" s="100">
        <v>0</v>
      </c>
      <c r="P192" s="100">
        <v>0</v>
      </c>
      <c r="Q192" s="100">
        <v>0</v>
      </c>
      <c r="R192" s="100">
        <v>0</v>
      </c>
      <c r="S192" s="100">
        <v>0</v>
      </c>
      <c r="T192" s="100"/>
      <c r="U192" s="101">
        <v>0</v>
      </c>
      <c r="V192" s="102">
        <f>SUMPRODUCT('Linear Model'!$B$2:$T$2,'Test Set'!A192:S192)+'Linear Model'!$U$2</f>
        <v>0.15931293715286354</v>
      </c>
      <c r="W192" s="49">
        <f>SUMPRODUCT('Logistic Regression'!$B$2:$T$2,'Test Set'!A192:S192)+'Logistic Regression'!$U$2</f>
        <v>-2.421781519723035</v>
      </c>
      <c r="X192" s="55">
        <f t="shared" si="2"/>
        <v>8.1526755517466548E-2</v>
      </c>
    </row>
    <row r="193" spans="1:24" x14ac:dyDescent="0.25">
      <c r="A193" s="100">
        <v>0</v>
      </c>
      <c r="B193" s="100">
        <v>1</v>
      </c>
      <c r="C193" s="100">
        <v>0</v>
      </c>
      <c r="D193" s="100">
        <v>0</v>
      </c>
      <c r="E193" s="100">
        <v>0</v>
      </c>
      <c r="F193" s="100">
        <v>0</v>
      </c>
      <c r="G193" s="100">
        <v>1</v>
      </c>
      <c r="H193" s="100">
        <v>0</v>
      </c>
      <c r="I193" s="100">
        <v>0</v>
      </c>
      <c r="J193" s="100">
        <v>0</v>
      </c>
      <c r="K193" s="100">
        <v>0</v>
      </c>
      <c r="L193" s="100">
        <v>0</v>
      </c>
      <c r="M193" s="100">
        <v>0</v>
      </c>
      <c r="N193" s="100">
        <v>0</v>
      </c>
      <c r="O193" s="100">
        <v>0</v>
      </c>
      <c r="P193" s="100">
        <v>0</v>
      </c>
      <c r="Q193" s="100">
        <v>0</v>
      </c>
      <c r="R193" s="100">
        <v>0</v>
      </c>
      <c r="S193" s="100">
        <v>0</v>
      </c>
      <c r="T193" s="100"/>
      <c r="U193" s="101">
        <v>0</v>
      </c>
      <c r="V193" s="102">
        <f>SUMPRODUCT('Linear Model'!$B$2:$T$2,'Test Set'!A193:S193)+'Linear Model'!$U$2</f>
        <v>0.19436482427994167</v>
      </c>
      <c r="W193" s="49">
        <f>SUMPRODUCT('Logistic Regression'!$B$2:$T$2,'Test Set'!A193:S193)+'Logistic Regression'!$U$2</f>
        <v>-2.0529457829916651</v>
      </c>
      <c r="X193" s="55">
        <f t="shared" si="2"/>
        <v>0.11375506453971909</v>
      </c>
    </row>
    <row r="194" spans="1:24" x14ac:dyDescent="0.25">
      <c r="A194" s="100">
        <v>0</v>
      </c>
      <c r="B194" s="100">
        <v>0</v>
      </c>
      <c r="C194" s="100">
        <v>0</v>
      </c>
      <c r="D194" s="100">
        <v>1</v>
      </c>
      <c r="E194" s="100">
        <v>0</v>
      </c>
      <c r="F194" s="100">
        <v>0</v>
      </c>
      <c r="G194" s="100">
        <v>0</v>
      </c>
      <c r="H194" s="100">
        <v>0</v>
      </c>
      <c r="I194" s="100">
        <v>0</v>
      </c>
      <c r="J194" s="100">
        <v>0</v>
      </c>
      <c r="K194" s="100">
        <v>0</v>
      </c>
      <c r="L194" s="100">
        <v>0</v>
      </c>
      <c r="M194" s="100">
        <v>0</v>
      </c>
      <c r="N194" s="100">
        <v>0</v>
      </c>
      <c r="O194" s="100">
        <v>0</v>
      </c>
      <c r="P194" s="100">
        <v>0</v>
      </c>
      <c r="Q194" s="100">
        <v>0</v>
      </c>
      <c r="R194" s="100">
        <v>0</v>
      </c>
      <c r="S194" s="100">
        <v>0</v>
      </c>
      <c r="T194" s="100"/>
      <c r="U194" s="101">
        <v>0</v>
      </c>
      <c r="V194" s="102">
        <f>SUMPRODUCT('Linear Model'!$B$2:$T$2,'Test Set'!A194:S194)+'Linear Model'!$U$2</f>
        <v>0.44381049593422511</v>
      </c>
      <c r="W194" s="49">
        <f>SUMPRODUCT('Logistic Regression'!$B$2:$T$2,'Test Set'!A194:S194)+'Logistic Regression'!$U$2</f>
        <v>6.7696169275177409E-2</v>
      </c>
      <c r="X194" s="55">
        <f t="shared" si="2"/>
        <v>0.51691758202804816</v>
      </c>
    </row>
    <row r="195" spans="1:24" x14ac:dyDescent="0.25">
      <c r="A195" s="100">
        <v>0</v>
      </c>
      <c r="B195" s="100">
        <v>0</v>
      </c>
      <c r="C195" s="100">
        <v>0</v>
      </c>
      <c r="D195" s="100">
        <v>1</v>
      </c>
      <c r="E195" s="100">
        <v>0</v>
      </c>
      <c r="F195" s="100">
        <v>0</v>
      </c>
      <c r="G195" s="100">
        <v>0</v>
      </c>
      <c r="H195" s="100">
        <v>0</v>
      </c>
      <c r="I195" s="100">
        <v>0</v>
      </c>
      <c r="J195" s="100">
        <v>0</v>
      </c>
      <c r="K195" s="100">
        <v>0</v>
      </c>
      <c r="L195" s="100">
        <v>0</v>
      </c>
      <c r="M195" s="100">
        <v>0</v>
      </c>
      <c r="N195" s="100">
        <v>0</v>
      </c>
      <c r="O195" s="100">
        <v>0</v>
      </c>
      <c r="P195" s="100">
        <v>0</v>
      </c>
      <c r="Q195" s="100">
        <v>0</v>
      </c>
      <c r="R195" s="100">
        <v>0</v>
      </c>
      <c r="S195" s="100">
        <v>0</v>
      </c>
      <c r="T195" s="100"/>
      <c r="U195" s="101">
        <v>0</v>
      </c>
      <c r="V195" s="102">
        <f>SUMPRODUCT('Linear Model'!$B$2:$T$2,'Test Set'!A195:S195)+'Linear Model'!$U$2</f>
        <v>0.44381049593422511</v>
      </c>
      <c r="W195" s="49">
        <f>SUMPRODUCT('Logistic Regression'!$B$2:$T$2,'Test Set'!A195:S195)+'Logistic Regression'!$U$2</f>
        <v>6.7696169275177409E-2</v>
      </c>
      <c r="X195" s="55">
        <f t="shared" ref="X195:X258" si="3">EXP(W195)/(1+EXP(W195))</f>
        <v>0.51691758202804816</v>
      </c>
    </row>
    <row r="196" spans="1:24" x14ac:dyDescent="0.25">
      <c r="A196" s="100">
        <v>1</v>
      </c>
      <c r="B196" s="100">
        <v>0</v>
      </c>
      <c r="C196" s="100">
        <v>0</v>
      </c>
      <c r="D196" s="100">
        <v>1</v>
      </c>
      <c r="E196" s="100">
        <v>0</v>
      </c>
      <c r="F196" s="100">
        <v>0</v>
      </c>
      <c r="G196" s="100">
        <v>1</v>
      </c>
      <c r="H196" s="100">
        <v>0</v>
      </c>
      <c r="I196" s="100">
        <v>0</v>
      </c>
      <c r="J196" s="100">
        <v>0</v>
      </c>
      <c r="K196" s="100">
        <v>0</v>
      </c>
      <c r="L196" s="100">
        <v>0</v>
      </c>
      <c r="M196" s="100">
        <v>0</v>
      </c>
      <c r="N196" s="100">
        <v>0</v>
      </c>
      <c r="O196" s="100">
        <v>1</v>
      </c>
      <c r="P196" s="100">
        <v>0</v>
      </c>
      <c r="Q196" s="100">
        <v>0</v>
      </c>
      <c r="R196" s="100">
        <v>0</v>
      </c>
      <c r="S196" s="100">
        <v>0</v>
      </c>
      <c r="T196" s="100"/>
      <c r="U196" s="101">
        <v>0</v>
      </c>
      <c r="V196" s="102">
        <f>SUMPRODUCT('Linear Model'!$B$2:$T$2,'Test Set'!A196:S196)+'Linear Model'!$U$2</f>
        <v>-2.1447914973233839E-2</v>
      </c>
      <c r="W196" s="49">
        <f>SUMPRODUCT('Logistic Regression'!$B$2:$T$2,'Test Set'!A196:S196)+'Logistic Regression'!$U$2</f>
        <v>-4.3966270731607118</v>
      </c>
      <c r="X196" s="55">
        <f t="shared" si="3"/>
        <v>1.2168913725828253E-2</v>
      </c>
    </row>
    <row r="197" spans="1:24" x14ac:dyDescent="0.25">
      <c r="A197" s="100">
        <v>0</v>
      </c>
      <c r="B197" s="100">
        <v>0</v>
      </c>
      <c r="C197" s="100">
        <v>0</v>
      </c>
      <c r="D197" s="100">
        <v>0</v>
      </c>
      <c r="E197" s="100">
        <v>0</v>
      </c>
      <c r="F197" s="100">
        <v>0</v>
      </c>
      <c r="G197" s="100">
        <v>1</v>
      </c>
      <c r="H197" s="100">
        <v>0</v>
      </c>
      <c r="I197" s="100">
        <v>0</v>
      </c>
      <c r="J197" s="100">
        <v>0</v>
      </c>
      <c r="K197" s="100">
        <v>0</v>
      </c>
      <c r="L197" s="100">
        <v>0</v>
      </c>
      <c r="M197" s="100">
        <v>0</v>
      </c>
      <c r="N197" s="100">
        <v>0</v>
      </c>
      <c r="O197" s="100">
        <v>0</v>
      </c>
      <c r="P197" s="100">
        <v>0</v>
      </c>
      <c r="Q197" s="100">
        <v>0</v>
      </c>
      <c r="R197" s="100">
        <v>0</v>
      </c>
      <c r="S197" s="100">
        <v>0</v>
      </c>
      <c r="T197" s="100"/>
      <c r="U197" s="101">
        <v>0</v>
      </c>
      <c r="V197" s="102">
        <f>SUMPRODUCT('Linear Model'!$B$2:$T$2,'Test Set'!A197:S197)+'Linear Model'!$U$2</f>
        <v>0.19345088610608849</v>
      </c>
      <c r="W197" s="49">
        <f>SUMPRODUCT('Logistic Regression'!$B$2:$T$2,'Test Set'!A197:S197)+'Logistic Regression'!$U$2</f>
        <v>-1.5775115636201664</v>
      </c>
      <c r="X197" s="55">
        <f t="shared" si="3"/>
        <v>0.1711481940564103</v>
      </c>
    </row>
    <row r="198" spans="1:24" x14ac:dyDescent="0.25">
      <c r="A198" s="100">
        <v>0</v>
      </c>
      <c r="B198" s="100">
        <v>0</v>
      </c>
      <c r="C198" s="100">
        <v>0</v>
      </c>
      <c r="D198" s="100">
        <v>1</v>
      </c>
      <c r="E198" s="100">
        <v>0</v>
      </c>
      <c r="F198" s="100">
        <v>0</v>
      </c>
      <c r="G198" s="100">
        <v>0</v>
      </c>
      <c r="H198" s="100">
        <v>0</v>
      </c>
      <c r="I198" s="100">
        <v>0</v>
      </c>
      <c r="J198" s="100">
        <v>0</v>
      </c>
      <c r="K198" s="100">
        <v>0</v>
      </c>
      <c r="L198" s="100">
        <v>0</v>
      </c>
      <c r="M198" s="100">
        <v>0</v>
      </c>
      <c r="N198" s="100">
        <v>0</v>
      </c>
      <c r="O198" s="100">
        <v>0</v>
      </c>
      <c r="P198" s="100">
        <v>0</v>
      </c>
      <c r="Q198" s="100">
        <v>0</v>
      </c>
      <c r="R198" s="100">
        <v>0</v>
      </c>
      <c r="S198" s="100">
        <v>0</v>
      </c>
      <c r="T198" s="100"/>
      <c r="U198" s="101">
        <v>0</v>
      </c>
      <c r="V198" s="102">
        <f>SUMPRODUCT('Linear Model'!$B$2:$T$2,'Test Set'!A198:S198)+'Linear Model'!$U$2</f>
        <v>0.44381049593422511</v>
      </c>
      <c r="W198" s="49">
        <f>SUMPRODUCT('Logistic Regression'!$B$2:$T$2,'Test Set'!A198:S198)+'Logistic Regression'!$U$2</f>
        <v>6.7696169275177409E-2</v>
      </c>
      <c r="X198" s="55">
        <f t="shared" si="3"/>
        <v>0.51691758202804816</v>
      </c>
    </row>
    <row r="199" spans="1:24" x14ac:dyDescent="0.25">
      <c r="A199" s="100">
        <v>0</v>
      </c>
      <c r="B199" s="100">
        <v>0</v>
      </c>
      <c r="C199" s="100">
        <v>0</v>
      </c>
      <c r="D199" s="100">
        <v>1</v>
      </c>
      <c r="E199" s="100">
        <v>0</v>
      </c>
      <c r="F199" s="100">
        <v>1</v>
      </c>
      <c r="G199" s="100">
        <v>0</v>
      </c>
      <c r="H199" s="100">
        <v>0</v>
      </c>
      <c r="I199" s="100">
        <v>0</v>
      </c>
      <c r="J199" s="100">
        <v>0</v>
      </c>
      <c r="K199" s="100">
        <v>0</v>
      </c>
      <c r="L199" s="100">
        <v>0</v>
      </c>
      <c r="M199" s="100">
        <v>0</v>
      </c>
      <c r="N199" s="100">
        <v>0</v>
      </c>
      <c r="O199" s="100">
        <v>0</v>
      </c>
      <c r="P199" s="100">
        <v>0</v>
      </c>
      <c r="Q199" s="100">
        <v>0</v>
      </c>
      <c r="R199" s="100">
        <v>0</v>
      </c>
      <c r="S199" s="100">
        <v>0</v>
      </c>
      <c r="T199" s="100"/>
      <c r="U199" s="101">
        <v>0</v>
      </c>
      <c r="V199" s="102">
        <f>SUMPRODUCT('Linear Model'!$B$2:$T$2,'Test Set'!A199:S199)+'Linear Model'!$U$2</f>
        <v>0.17493512146486673</v>
      </c>
      <c r="W199" s="49">
        <f>SUMPRODUCT('Logistic Regression'!$B$2:$T$2,'Test Set'!A199:S199)+'Logistic Regression'!$U$2</f>
        <v>-2.2511388319258123</v>
      </c>
      <c r="X199" s="55">
        <f t="shared" si="3"/>
        <v>9.5251276856627681E-2</v>
      </c>
    </row>
    <row r="200" spans="1:24" x14ac:dyDescent="0.25">
      <c r="A200" s="100">
        <v>1</v>
      </c>
      <c r="B200" s="100">
        <v>0</v>
      </c>
      <c r="C200" s="100">
        <v>1</v>
      </c>
      <c r="D200" s="100">
        <v>0</v>
      </c>
      <c r="E200" s="100">
        <v>0</v>
      </c>
      <c r="F200" s="100">
        <v>1</v>
      </c>
      <c r="G200" s="100">
        <v>0</v>
      </c>
      <c r="H200" s="100">
        <v>0</v>
      </c>
      <c r="I200" s="100">
        <v>0</v>
      </c>
      <c r="J200" s="100">
        <v>0</v>
      </c>
      <c r="K200" s="100">
        <v>0</v>
      </c>
      <c r="L200" s="100">
        <v>0</v>
      </c>
      <c r="M200" s="100">
        <v>0</v>
      </c>
      <c r="N200" s="100">
        <v>0</v>
      </c>
      <c r="O200" s="100">
        <v>0</v>
      </c>
      <c r="P200" s="100">
        <v>0</v>
      </c>
      <c r="Q200" s="100">
        <v>0</v>
      </c>
      <c r="R200" s="100">
        <v>0</v>
      </c>
      <c r="S200" s="100">
        <v>0</v>
      </c>
      <c r="T200" s="100"/>
      <c r="U200" s="101">
        <v>0</v>
      </c>
      <c r="V200" s="102">
        <f>SUMPRODUCT('Linear Model'!$B$2:$T$2,'Test Set'!A200:S200)+'Linear Model'!$U$2</f>
        <v>9.2188366989953585E-2</v>
      </c>
      <c r="W200" s="49">
        <f>SUMPRODUCT('Logistic Regression'!$B$2:$T$2,'Test Set'!A200:S200)+'Logistic Regression'!$U$2</f>
        <v>-3.3163536025792308</v>
      </c>
      <c r="X200" s="55">
        <f t="shared" si="3"/>
        <v>3.5014405775156618E-2</v>
      </c>
    </row>
    <row r="201" spans="1:24" x14ac:dyDescent="0.25">
      <c r="A201" s="100">
        <v>1</v>
      </c>
      <c r="B201" s="100">
        <v>0</v>
      </c>
      <c r="C201" s="100">
        <v>1</v>
      </c>
      <c r="D201" s="100">
        <v>0</v>
      </c>
      <c r="E201" s="100">
        <v>0</v>
      </c>
      <c r="F201" s="100">
        <v>1</v>
      </c>
      <c r="G201" s="100">
        <v>0</v>
      </c>
      <c r="H201" s="100">
        <v>0</v>
      </c>
      <c r="I201" s="100">
        <v>0</v>
      </c>
      <c r="J201" s="100">
        <v>0</v>
      </c>
      <c r="K201" s="100">
        <v>0</v>
      </c>
      <c r="L201" s="100">
        <v>0</v>
      </c>
      <c r="M201" s="100">
        <v>0</v>
      </c>
      <c r="N201" s="100">
        <v>0</v>
      </c>
      <c r="O201" s="100">
        <v>0</v>
      </c>
      <c r="P201" s="100">
        <v>0</v>
      </c>
      <c r="Q201" s="100">
        <v>0</v>
      </c>
      <c r="R201" s="100">
        <v>0</v>
      </c>
      <c r="S201" s="100">
        <v>0</v>
      </c>
      <c r="T201" s="100"/>
      <c r="U201" s="101">
        <v>0</v>
      </c>
      <c r="V201" s="102">
        <f>SUMPRODUCT('Linear Model'!$B$2:$T$2,'Test Set'!A201:S201)+'Linear Model'!$U$2</f>
        <v>9.2188366989953585E-2</v>
      </c>
      <c r="W201" s="49">
        <f>SUMPRODUCT('Logistic Regression'!$B$2:$T$2,'Test Set'!A201:S201)+'Logistic Regression'!$U$2</f>
        <v>-3.3163536025792308</v>
      </c>
      <c r="X201" s="55">
        <f t="shared" si="3"/>
        <v>3.5014405775156618E-2</v>
      </c>
    </row>
    <row r="202" spans="1:24" x14ac:dyDescent="0.25">
      <c r="A202" s="100">
        <v>0</v>
      </c>
      <c r="B202" s="100">
        <v>1</v>
      </c>
      <c r="C202" s="100">
        <v>0</v>
      </c>
      <c r="D202" s="100">
        <v>1</v>
      </c>
      <c r="E202" s="100">
        <v>0</v>
      </c>
      <c r="F202" s="100">
        <v>1</v>
      </c>
      <c r="G202" s="100">
        <v>0</v>
      </c>
      <c r="H202" s="100">
        <v>0</v>
      </c>
      <c r="I202" s="100">
        <v>0</v>
      </c>
      <c r="J202" s="100">
        <v>0</v>
      </c>
      <c r="K202" s="100">
        <v>0</v>
      </c>
      <c r="L202" s="100">
        <v>0</v>
      </c>
      <c r="M202" s="100">
        <v>0</v>
      </c>
      <c r="N202" s="100">
        <v>0</v>
      </c>
      <c r="O202" s="100">
        <v>0</v>
      </c>
      <c r="P202" s="100">
        <v>0</v>
      </c>
      <c r="Q202" s="100">
        <v>0</v>
      </c>
      <c r="R202" s="100">
        <v>0</v>
      </c>
      <c r="S202" s="100">
        <v>0</v>
      </c>
      <c r="T202" s="100"/>
      <c r="U202" s="101">
        <v>0</v>
      </c>
      <c r="V202" s="102">
        <f>SUMPRODUCT('Linear Model'!$B$2:$T$2,'Test Set'!A202:S202)+'Linear Model'!$U$2</f>
        <v>0.17584905963871988</v>
      </c>
      <c r="W202" s="49">
        <f>SUMPRODUCT('Logistic Regression'!$B$2:$T$2,'Test Set'!A202:S202)+'Logistic Regression'!$U$2</f>
        <v>-2.7265730512973114</v>
      </c>
      <c r="X202" s="55">
        <f t="shared" si="3"/>
        <v>6.14234317633E-2</v>
      </c>
    </row>
    <row r="203" spans="1:24" x14ac:dyDescent="0.25">
      <c r="A203" s="100">
        <v>1</v>
      </c>
      <c r="B203" s="100">
        <v>0</v>
      </c>
      <c r="C203" s="100">
        <v>0</v>
      </c>
      <c r="D203" s="100">
        <v>0</v>
      </c>
      <c r="E203" s="100">
        <v>0</v>
      </c>
      <c r="F203" s="100">
        <v>0</v>
      </c>
      <c r="G203" s="100">
        <v>0</v>
      </c>
      <c r="H203" s="100">
        <v>0</v>
      </c>
      <c r="I203" s="100">
        <v>0</v>
      </c>
      <c r="J203" s="100">
        <v>0</v>
      </c>
      <c r="K203" s="100">
        <v>0</v>
      </c>
      <c r="L203" s="100">
        <v>0</v>
      </c>
      <c r="M203" s="100">
        <v>0</v>
      </c>
      <c r="N203" s="100">
        <v>0</v>
      </c>
      <c r="O203" s="100">
        <v>0</v>
      </c>
      <c r="P203" s="100">
        <v>0</v>
      </c>
      <c r="Q203" s="100">
        <v>0</v>
      </c>
      <c r="R203" s="100">
        <v>0</v>
      </c>
      <c r="S203" s="100">
        <v>0</v>
      </c>
      <c r="T203" s="100"/>
      <c r="U203" s="101">
        <v>0</v>
      </c>
      <c r="V203" s="102">
        <f>SUMPRODUCT('Linear Model'!$B$2:$T$2,'Test Set'!A203:S203)+'Linear Model'!$U$2</f>
        <v>0.36396808086278903</v>
      </c>
      <c r="W203" s="49">
        <f>SUMPRODUCT('Logistic Regression'!$B$2:$T$2,'Test Set'!A203:S203)+'Logistic Regression'!$U$2</f>
        <v>-0.356816477248041</v>
      </c>
      <c r="X203" s="55">
        <f t="shared" si="3"/>
        <v>0.41173042488611922</v>
      </c>
    </row>
    <row r="204" spans="1:24" x14ac:dyDescent="0.25">
      <c r="A204" s="100">
        <v>0</v>
      </c>
      <c r="B204" s="100">
        <v>1</v>
      </c>
      <c r="C204" s="100">
        <v>0</v>
      </c>
      <c r="D204" s="100">
        <v>0</v>
      </c>
      <c r="E204" s="100">
        <v>0</v>
      </c>
      <c r="F204" s="100">
        <v>0</v>
      </c>
      <c r="G204" s="100">
        <v>0</v>
      </c>
      <c r="H204" s="100">
        <v>0</v>
      </c>
      <c r="I204" s="100">
        <v>0</v>
      </c>
      <c r="J204" s="100">
        <v>0</v>
      </c>
      <c r="K204" s="100">
        <v>0</v>
      </c>
      <c r="L204" s="100">
        <v>0</v>
      </c>
      <c r="M204" s="100">
        <v>0</v>
      </c>
      <c r="N204" s="100">
        <v>0</v>
      </c>
      <c r="O204" s="100">
        <v>0</v>
      </c>
      <c r="P204" s="100">
        <v>0</v>
      </c>
      <c r="Q204" s="100">
        <v>0</v>
      </c>
      <c r="R204" s="100">
        <v>1</v>
      </c>
      <c r="S204" s="100">
        <v>0</v>
      </c>
      <c r="T204" s="100"/>
      <c r="U204" s="101">
        <v>0</v>
      </c>
      <c r="V204" s="102">
        <f>SUMPRODUCT('Linear Model'!$B$2:$T$2,'Test Set'!A204:S204)+'Linear Model'!$U$2</f>
        <v>0.22622009975185386</v>
      </c>
      <c r="W204" s="49">
        <f>SUMPRODUCT('Logistic Regression'!$B$2:$T$2,'Test Set'!A204:S204)+'Logistic Regression'!$U$2</f>
        <v>-1.5198387607696868</v>
      </c>
      <c r="X204" s="55">
        <f t="shared" si="3"/>
        <v>0.17948526393062797</v>
      </c>
    </row>
    <row r="205" spans="1:24" x14ac:dyDescent="0.25">
      <c r="A205" s="100">
        <v>0</v>
      </c>
      <c r="B205" s="100">
        <v>1</v>
      </c>
      <c r="C205" s="100">
        <v>0</v>
      </c>
      <c r="D205" s="100">
        <v>1</v>
      </c>
      <c r="E205" s="100">
        <v>0</v>
      </c>
      <c r="F205" s="100">
        <v>1</v>
      </c>
      <c r="G205" s="100">
        <v>0</v>
      </c>
      <c r="H205" s="100">
        <v>0</v>
      </c>
      <c r="I205" s="100">
        <v>0</v>
      </c>
      <c r="J205" s="100">
        <v>0</v>
      </c>
      <c r="K205" s="100">
        <v>0</v>
      </c>
      <c r="L205" s="100">
        <v>0</v>
      </c>
      <c r="M205" s="100">
        <v>0</v>
      </c>
      <c r="N205" s="100">
        <v>0</v>
      </c>
      <c r="O205" s="100">
        <v>0</v>
      </c>
      <c r="P205" s="100">
        <v>0</v>
      </c>
      <c r="Q205" s="100">
        <v>0</v>
      </c>
      <c r="R205" s="100">
        <v>0</v>
      </c>
      <c r="S205" s="100">
        <v>0</v>
      </c>
      <c r="T205" s="100"/>
      <c r="U205" s="101">
        <v>0</v>
      </c>
      <c r="V205" s="102">
        <f>SUMPRODUCT('Linear Model'!$B$2:$T$2,'Test Set'!A205:S205)+'Linear Model'!$U$2</f>
        <v>0.17584905963871988</v>
      </c>
      <c r="W205" s="49">
        <f>SUMPRODUCT('Logistic Regression'!$B$2:$T$2,'Test Set'!A205:S205)+'Logistic Regression'!$U$2</f>
        <v>-2.7265730512973114</v>
      </c>
      <c r="X205" s="55">
        <f t="shared" si="3"/>
        <v>6.14234317633E-2</v>
      </c>
    </row>
    <row r="206" spans="1:24" x14ac:dyDescent="0.25">
      <c r="A206" s="100">
        <v>1</v>
      </c>
      <c r="B206" s="100">
        <v>0</v>
      </c>
      <c r="C206" s="100">
        <v>1</v>
      </c>
      <c r="D206" s="100">
        <v>0</v>
      </c>
      <c r="E206" s="100">
        <v>0</v>
      </c>
      <c r="F206" s="100">
        <v>0</v>
      </c>
      <c r="G206" s="100">
        <v>1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100">
        <v>0</v>
      </c>
      <c r="T206" s="100"/>
      <c r="U206" s="101">
        <v>0</v>
      </c>
      <c r="V206" s="102">
        <f>SUMPRODUCT('Linear Model'!$B$2:$T$2,'Test Set'!A206:S206)+'Linear Model'!$U$2</f>
        <v>0.12342197653970155</v>
      </c>
      <c r="W206" s="49">
        <f>SUMPRODUCT('Logistic Regression'!$B$2:$T$2,'Test Set'!A206:S206)+'Logistic Regression'!$U$2</f>
        <v>-3.1127857706065623</v>
      </c>
      <c r="X206" s="55">
        <f t="shared" si="3"/>
        <v>4.2582924577014646E-2</v>
      </c>
    </row>
    <row r="207" spans="1:24" x14ac:dyDescent="0.25">
      <c r="A207" s="100">
        <v>0</v>
      </c>
      <c r="B207" s="100">
        <v>1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100">
        <v>0</v>
      </c>
      <c r="T207" s="100"/>
      <c r="U207" s="101">
        <v>0</v>
      </c>
      <c r="V207" s="102">
        <f>SUMPRODUCT('Linear Model'!$B$2:$T$2,'Test Set'!A207:S207)+'Linear Model'!$U$2</f>
        <v>0.43200658919955209</v>
      </c>
      <c r="W207" s="49">
        <f>SUMPRODUCT('Logistic Regression'!$B$2:$T$2,'Test Set'!A207:S207)+'Logistic Regression'!$U$2</f>
        <v>6.2321386236656118E-2</v>
      </c>
      <c r="X207" s="55">
        <f t="shared" si="3"/>
        <v>0.51557530573634103</v>
      </c>
    </row>
    <row r="208" spans="1:24" x14ac:dyDescent="0.25">
      <c r="A208" s="100">
        <v>0</v>
      </c>
      <c r="B208" s="100">
        <v>1</v>
      </c>
      <c r="C208" s="100">
        <v>1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1</v>
      </c>
      <c r="P208" s="100">
        <v>0</v>
      </c>
      <c r="Q208" s="100">
        <v>0</v>
      </c>
      <c r="R208" s="100">
        <v>0</v>
      </c>
      <c r="S208" s="100">
        <v>0</v>
      </c>
      <c r="T208" s="100"/>
      <c r="U208" s="101">
        <v>0</v>
      </c>
      <c r="V208" s="102">
        <f>SUMPRODUCT('Linear Model'!$B$2:$T$2,'Test Set'!A208:S208)+'Linear Model'!$U$2</f>
        <v>0.26861017397113646</v>
      </c>
      <c r="W208" s="49">
        <f>SUMPRODUCT('Logistic Regression'!$B$2:$T$2,'Test Set'!A208:S208)+'Logistic Regression'!$U$2</f>
        <v>-2.032864728244915</v>
      </c>
      <c r="X208" s="55">
        <f t="shared" si="3"/>
        <v>0.11579528889889165</v>
      </c>
    </row>
    <row r="209" spans="1:24" x14ac:dyDescent="0.25">
      <c r="A209" s="100">
        <v>0</v>
      </c>
      <c r="B209" s="100">
        <v>1</v>
      </c>
      <c r="C209" s="100">
        <v>1</v>
      </c>
      <c r="D209" s="100">
        <v>0</v>
      </c>
      <c r="E209" s="100">
        <v>0</v>
      </c>
      <c r="F209" s="100">
        <v>0</v>
      </c>
      <c r="G209" s="100">
        <v>1</v>
      </c>
      <c r="H209" s="100">
        <v>0</v>
      </c>
      <c r="I209" s="100">
        <v>0</v>
      </c>
      <c r="J209" s="100">
        <v>0</v>
      </c>
      <c r="K209" s="100">
        <v>0</v>
      </c>
      <c r="L209" s="100">
        <v>0</v>
      </c>
      <c r="M209" s="100">
        <v>0</v>
      </c>
      <c r="N209" s="100">
        <v>0</v>
      </c>
      <c r="O209" s="100">
        <v>1</v>
      </c>
      <c r="P209" s="100">
        <v>0</v>
      </c>
      <c r="Q209" s="100">
        <v>0</v>
      </c>
      <c r="R209" s="100">
        <v>1</v>
      </c>
      <c r="S209" s="100">
        <v>0</v>
      </c>
      <c r="T209" s="100"/>
      <c r="U209" s="101">
        <v>0</v>
      </c>
      <c r="V209" s="102">
        <f>SUMPRODUCT('Linear Model'!$B$2:$T$2,'Test Set'!A209:S209)+'Linear Model'!$U$2</f>
        <v>-0.1748180803961723</v>
      </c>
      <c r="W209" s="49">
        <f>SUMPRODUCT('Logistic Regression'!$B$2:$T$2,'Test Set'!A209:S209)+'Logistic Regression'!$U$2</f>
        <v>-5.7302920444795795</v>
      </c>
      <c r="X209" s="55">
        <f t="shared" si="3"/>
        <v>3.2356258220114869E-3</v>
      </c>
    </row>
    <row r="210" spans="1:24" x14ac:dyDescent="0.25">
      <c r="A210" s="100">
        <v>1</v>
      </c>
      <c r="B210" s="100">
        <v>0</v>
      </c>
      <c r="C210" s="100">
        <v>1</v>
      </c>
      <c r="D210" s="100">
        <v>0</v>
      </c>
      <c r="E210" s="100">
        <v>0</v>
      </c>
      <c r="F210" s="100">
        <v>0</v>
      </c>
      <c r="G210" s="100">
        <v>0</v>
      </c>
      <c r="H210" s="100">
        <v>0</v>
      </c>
      <c r="I210" s="100">
        <v>0</v>
      </c>
      <c r="J210" s="100">
        <v>0</v>
      </c>
      <c r="K210" s="100">
        <v>0</v>
      </c>
      <c r="L210" s="100">
        <v>0</v>
      </c>
      <c r="M210" s="100">
        <v>0</v>
      </c>
      <c r="N210" s="100">
        <v>0</v>
      </c>
      <c r="O210" s="100">
        <v>1</v>
      </c>
      <c r="P210" s="100">
        <v>0</v>
      </c>
      <c r="Q210" s="100">
        <v>0</v>
      </c>
      <c r="R210" s="100">
        <v>1</v>
      </c>
      <c r="S210" s="100">
        <v>0</v>
      </c>
      <c r="T210" s="100"/>
      <c r="U210" s="101">
        <v>0</v>
      </c>
      <c r="V210" s="102">
        <f>SUMPRODUCT('Linear Model'!$B$2:$T$2,'Test Set'!A210:S210)+'Linear Model'!$U$2</f>
        <v>-5.214823813324887E-3</v>
      </c>
      <c r="W210" s="49">
        <f>SUMPRODUCT('Logistic Regression'!$B$2:$T$2,'Test Set'!A210:S210)+'Logistic Regression'!$U$2</f>
        <v>-4.0341627387359544</v>
      </c>
      <c r="X210" s="55">
        <f t="shared" si="3"/>
        <v>1.739263560907376E-2</v>
      </c>
    </row>
    <row r="211" spans="1:24" x14ac:dyDescent="0.25">
      <c r="A211" s="100">
        <v>0</v>
      </c>
      <c r="B211" s="100">
        <v>0</v>
      </c>
      <c r="C211" s="100">
        <v>0</v>
      </c>
      <c r="D211" s="100">
        <v>1</v>
      </c>
      <c r="E211" s="100">
        <v>0</v>
      </c>
      <c r="F211" s="100">
        <v>0</v>
      </c>
      <c r="G211" s="100">
        <v>1</v>
      </c>
      <c r="H211" s="100">
        <v>0</v>
      </c>
      <c r="I211" s="100">
        <v>0</v>
      </c>
      <c r="J211" s="100">
        <v>0</v>
      </c>
      <c r="K211" s="100">
        <v>0</v>
      </c>
      <c r="L211" s="100">
        <v>0</v>
      </c>
      <c r="M211" s="100">
        <v>0</v>
      </c>
      <c r="N211" s="100">
        <v>0</v>
      </c>
      <c r="O211" s="100">
        <v>0</v>
      </c>
      <c r="P211" s="100">
        <v>0</v>
      </c>
      <c r="Q211" s="100">
        <v>0</v>
      </c>
      <c r="R211" s="100">
        <v>0</v>
      </c>
      <c r="S211" s="100">
        <v>0</v>
      </c>
      <c r="T211" s="100"/>
      <c r="U211" s="101">
        <v>0</v>
      </c>
      <c r="V211" s="102">
        <f>SUMPRODUCT('Linear Model'!$B$2:$T$2,'Test Set'!A211:S211)+'Linear Model'!$U$2</f>
        <v>0.20616873101461466</v>
      </c>
      <c r="W211" s="49">
        <f>SUMPRODUCT('Logistic Regression'!$B$2:$T$2,'Test Set'!A211:S211)+'Logistic Regression'!$U$2</f>
        <v>-2.0475709999531442</v>
      </c>
      <c r="X211" s="55">
        <f t="shared" si="3"/>
        <v>0.11429804840258834</v>
      </c>
    </row>
    <row r="212" spans="1:24" x14ac:dyDescent="0.25">
      <c r="A212" s="100">
        <v>1</v>
      </c>
      <c r="B212" s="100">
        <v>0</v>
      </c>
      <c r="C212" s="100">
        <v>0</v>
      </c>
      <c r="D212" s="100">
        <v>0</v>
      </c>
      <c r="E212" s="100">
        <v>0</v>
      </c>
      <c r="F212" s="100">
        <v>1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100">
        <v>0</v>
      </c>
      <c r="T212" s="100"/>
      <c r="U212" s="101">
        <v>0</v>
      </c>
      <c r="V212" s="102">
        <f>SUMPRODUCT('Linear Model'!$B$2:$T$2,'Test Set'!A212:S212)+'Linear Model'!$U$2</f>
        <v>9.5092706393430648E-2</v>
      </c>
      <c r="W212" s="49">
        <f>SUMPRODUCT('Logistic Regression'!$B$2:$T$2,'Test Set'!A212:S212)+'Logistic Regression'!$U$2</f>
        <v>-2.6756514784490308</v>
      </c>
      <c r="X212" s="55">
        <f t="shared" si="3"/>
        <v>6.4425486931304191E-2</v>
      </c>
    </row>
    <row r="213" spans="1:24" x14ac:dyDescent="0.25">
      <c r="A213" s="100">
        <v>1</v>
      </c>
      <c r="B213" s="100">
        <v>0</v>
      </c>
      <c r="C213" s="100">
        <v>0</v>
      </c>
      <c r="D213" s="100">
        <v>1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100">
        <v>0</v>
      </c>
      <c r="T213" s="100"/>
      <c r="U213" s="101">
        <v>0</v>
      </c>
      <c r="V213" s="102">
        <f>SUMPRODUCT('Linear Model'!$B$2:$T$2,'Test Set'!A213:S213)+'Linear Model'!$U$2</f>
        <v>0.37668592577131521</v>
      </c>
      <c r="W213" s="49">
        <f>SUMPRODUCT('Logistic Regression'!$B$2:$T$2,'Test Set'!A213:S213)+'Logistic Regression'!$U$2</f>
        <v>-0.82687591358101864</v>
      </c>
      <c r="X213" s="55">
        <f t="shared" si="3"/>
        <v>0.30430604674667266</v>
      </c>
    </row>
    <row r="214" spans="1:24" x14ac:dyDescent="0.25">
      <c r="A214" s="100">
        <v>1</v>
      </c>
      <c r="B214" s="100">
        <v>0</v>
      </c>
      <c r="C214" s="100">
        <v>1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100">
        <v>0</v>
      </c>
      <c r="T214" s="100"/>
      <c r="U214" s="101">
        <v>0</v>
      </c>
      <c r="V214" s="102">
        <f>SUMPRODUCT('Linear Model'!$B$2:$T$2,'Test Set'!A214:S214)+'Linear Model'!$U$2</f>
        <v>0.36106374145931197</v>
      </c>
      <c r="W214" s="49">
        <f>SUMPRODUCT('Logistic Regression'!$B$2:$T$2,'Test Set'!A214:S214)+'Logistic Regression'!$U$2</f>
        <v>-0.99751860137824089</v>
      </c>
      <c r="X214" s="55">
        <f t="shared" si="3"/>
        <v>0.26942957358099334</v>
      </c>
    </row>
    <row r="215" spans="1:24" x14ac:dyDescent="0.25">
      <c r="A215" s="100">
        <v>0</v>
      </c>
      <c r="B215" s="100">
        <v>0</v>
      </c>
      <c r="C215" s="100">
        <v>0</v>
      </c>
      <c r="D215" s="100">
        <v>1</v>
      </c>
      <c r="E215" s="100">
        <v>0</v>
      </c>
      <c r="F215" s="100">
        <v>1</v>
      </c>
      <c r="G215" s="100">
        <v>0</v>
      </c>
      <c r="H215" s="100">
        <v>0</v>
      </c>
      <c r="I215" s="100">
        <v>0</v>
      </c>
      <c r="J215" s="100">
        <v>0</v>
      </c>
      <c r="K215" s="100">
        <v>0</v>
      </c>
      <c r="L215" s="100">
        <v>0</v>
      </c>
      <c r="M215" s="100">
        <v>0</v>
      </c>
      <c r="N215" s="100">
        <v>0</v>
      </c>
      <c r="O215" s="100">
        <v>0</v>
      </c>
      <c r="P215" s="100">
        <v>0</v>
      </c>
      <c r="Q215" s="100">
        <v>0</v>
      </c>
      <c r="R215" s="100">
        <v>0</v>
      </c>
      <c r="S215" s="100">
        <v>0</v>
      </c>
      <c r="T215" s="100"/>
      <c r="U215" s="101">
        <v>0</v>
      </c>
      <c r="V215" s="102">
        <f>SUMPRODUCT('Linear Model'!$B$2:$T$2,'Test Set'!A215:S215)+'Linear Model'!$U$2</f>
        <v>0.17493512146486673</v>
      </c>
      <c r="W215" s="49">
        <f>SUMPRODUCT('Logistic Regression'!$B$2:$T$2,'Test Set'!A215:S215)+'Logistic Regression'!$U$2</f>
        <v>-2.2511388319258123</v>
      </c>
      <c r="X215" s="55">
        <f t="shared" si="3"/>
        <v>9.5251276856627681E-2</v>
      </c>
    </row>
    <row r="216" spans="1:24" x14ac:dyDescent="0.25">
      <c r="A216" s="100">
        <v>1</v>
      </c>
      <c r="B216" s="100">
        <v>0</v>
      </c>
      <c r="C216" s="100">
        <v>0</v>
      </c>
      <c r="D216" s="100">
        <v>1</v>
      </c>
      <c r="E216" s="100">
        <v>0</v>
      </c>
      <c r="F216" s="100">
        <v>1</v>
      </c>
      <c r="G216" s="100">
        <v>0</v>
      </c>
      <c r="H216" s="100">
        <v>0</v>
      </c>
      <c r="I216" s="100">
        <v>0</v>
      </c>
      <c r="J216" s="100">
        <v>0</v>
      </c>
      <c r="K216" s="100">
        <v>0</v>
      </c>
      <c r="L216" s="100">
        <v>0</v>
      </c>
      <c r="M216" s="100">
        <v>0</v>
      </c>
      <c r="N216" s="100">
        <v>0</v>
      </c>
      <c r="O216" s="100">
        <v>0</v>
      </c>
      <c r="P216" s="100">
        <v>0</v>
      </c>
      <c r="Q216" s="100">
        <v>1</v>
      </c>
      <c r="R216" s="100">
        <v>0</v>
      </c>
      <c r="S216" s="100">
        <v>0</v>
      </c>
      <c r="T216" s="100"/>
      <c r="U216" s="101">
        <v>0</v>
      </c>
      <c r="V216" s="102">
        <f>SUMPRODUCT('Linear Model'!$B$2:$T$2,'Test Set'!A216:S216)+'Linear Model'!$U$2</f>
        <v>0.29636227694938688</v>
      </c>
      <c r="W216" s="49">
        <f>SUMPRODUCT('Logistic Regression'!$B$2:$T$2,'Test Set'!A216:S216)+'Logistic Regression'!$U$2</f>
        <v>-1.8414804370938027</v>
      </c>
      <c r="X216" s="55">
        <f t="shared" si="3"/>
        <v>0.13687629795274361</v>
      </c>
    </row>
    <row r="217" spans="1:24" x14ac:dyDescent="0.25">
      <c r="A217" s="100">
        <v>1</v>
      </c>
      <c r="B217" s="100">
        <v>0</v>
      </c>
      <c r="C217" s="100">
        <v>0</v>
      </c>
      <c r="D217" s="100">
        <v>0</v>
      </c>
      <c r="E217" s="100">
        <v>0</v>
      </c>
      <c r="F217" s="100">
        <v>0</v>
      </c>
      <c r="G217" s="100">
        <v>0</v>
      </c>
      <c r="H217" s="100">
        <v>0</v>
      </c>
      <c r="I217" s="100">
        <v>0</v>
      </c>
      <c r="J217" s="100">
        <v>0</v>
      </c>
      <c r="K217" s="100">
        <v>0</v>
      </c>
      <c r="L217" s="100">
        <v>0</v>
      </c>
      <c r="M217" s="100">
        <v>0</v>
      </c>
      <c r="N217" s="100">
        <v>0</v>
      </c>
      <c r="O217" s="100">
        <v>0</v>
      </c>
      <c r="P217" s="100">
        <v>0</v>
      </c>
      <c r="Q217" s="100">
        <v>0</v>
      </c>
      <c r="R217" s="100">
        <v>1</v>
      </c>
      <c r="S217" s="100">
        <v>0</v>
      </c>
      <c r="T217" s="100"/>
      <c r="U217" s="101">
        <v>0</v>
      </c>
      <c r="V217" s="102">
        <f>SUMPRODUCT('Linear Model'!$B$2:$T$2,'Test Set'!A217:S217)+'Linear Model'!$U$2</f>
        <v>0.15818159141509081</v>
      </c>
      <c r="W217" s="49">
        <f>SUMPRODUCT('Logistic Regression'!$B$2:$T$2,'Test Set'!A217:S217)+'Logistic Regression'!$U$2</f>
        <v>-1.938976624254384</v>
      </c>
      <c r="X217" s="55">
        <f t="shared" si="3"/>
        <v>0.12576032813686536</v>
      </c>
    </row>
    <row r="218" spans="1:24" x14ac:dyDescent="0.25">
      <c r="A218" s="100">
        <v>1</v>
      </c>
      <c r="B218" s="100">
        <v>0</v>
      </c>
      <c r="C218" s="100">
        <v>0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0</v>
      </c>
      <c r="J218" s="100">
        <v>0</v>
      </c>
      <c r="K218" s="100">
        <v>0</v>
      </c>
      <c r="L218" s="100">
        <v>0</v>
      </c>
      <c r="M218" s="100">
        <v>0</v>
      </c>
      <c r="N218" s="100">
        <v>0</v>
      </c>
      <c r="O218" s="100">
        <v>0</v>
      </c>
      <c r="P218" s="100">
        <v>0</v>
      </c>
      <c r="Q218" s="100">
        <v>0</v>
      </c>
      <c r="R218" s="100">
        <v>0</v>
      </c>
      <c r="S218" s="100">
        <v>0</v>
      </c>
      <c r="T218" s="100"/>
      <c r="U218" s="101">
        <v>0</v>
      </c>
      <c r="V218" s="102">
        <f>SUMPRODUCT('Linear Model'!$B$2:$T$2,'Test Set'!A218:S218)+'Linear Model'!$U$2</f>
        <v>0.36396808086278903</v>
      </c>
      <c r="W218" s="49">
        <f>SUMPRODUCT('Logistic Regression'!$B$2:$T$2,'Test Set'!A218:S218)+'Logistic Regression'!$U$2</f>
        <v>-0.356816477248041</v>
      </c>
      <c r="X218" s="55">
        <f t="shared" si="3"/>
        <v>0.41173042488611922</v>
      </c>
    </row>
    <row r="219" spans="1:24" x14ac:dyDescent="0.25">
      <c r="A219" s="100">
        <v>0</v>
      </c>
      <c r="B219" s="100">
        <v>0</v>
      </c>
      <c r="C219" s="100">
        <v>1</v>
      </c>
      <c r="D219" s="100">
        <v>0</v>
      </c>
      <c r="E219" s="100">
        <v>0</v>
      </c>
      <c r="F219" s="100">
        <v>1</v>
      </c>
      <c r="G219" s="100">
        <v>1</v>
      </c>
      <c r="H219" s="100">
        <v>0</v>
      </c>
      <c r="I219" s="100">
        <v>0</v>
      </c>
      <c r="J219" s="100">
        <v>0</v>
      </c>
      <c r="K219" s="100">
        <v>0</v>
      </c>
      <c r="L219" s="100">
        <v>0</v>
      </c>
      <c r="M219" s="100">
        <v>0</v>
      </c>
      <c r="N219" s="100">
        <v>1</v>
      </c>
      <c r="O219" s="100">
        <v>1</v>
      </c>
      <c r="P219" s="100">
        <v>0</v>
      </c>
      <c r="Q219" s="100">
        <v>0</v>
      </c>
      <c r="R219" s="100">
        <v>0</v>
      </c>
      <c r="S219" s="100">
        <v>0</v>
      </c>
      <c r="T219" s="100"/>
      <c r="U219" s="101">
        <v>0</v>
      </c>
      <c r="V219" s="102">
        <f>SUMPRODUCT('Linear Model'!$B$2:$T$2,'Test Set'!A219:S219)+'Linear Model'!$U$2</f>
        <v>-7.3399488278232283E-2</v>
      </c>
      <c r="W219" s="49">
        <f>SUMPRODUCT('Logistic Regression'!$B$2:$T$2,'Test Set'!A219:S219)+'Logistic Regression'!$U$2</f>
        <v>-4.7736953392822183</v>
      </c>
      <c r="X219" s="55">
        <f t="shared" si="3"/>
        <v>8.3783109211012004E-3</v>
      </c>
    </row>
    <row r="220" spans="1:24" x14ac:dyDescent="0.25">
      <c r="A220" s="100">
        <v>1</v>
      </c>
      <c r="B220" s="100">
        <v>0</v>
      </c>
      <c r="C220" s="100">
        <v>1</v>
      </c>
      <c r="D220" s="100">
        <v>0</v>
      </c>
      <c r="E220" s="100">
        <v>0</v>
      </c>
      <c r="F220" s="100">
        <v>1</v>
      </c>
      <c r="G220" s="100">
        <v>0</v>
      </c>
      <c r="H220" s="100">
        <v>0</v>
      </c>
      <c r="I220" s="100">
        <v>0</v>
      </c>
      <c r="J220" s="100">
        <v>0</v>
      </c>
      <c r="K220" s="100">
        <v>0</v>
      </c>
      <c r="L220" s="100">
        <v>0</v>
      </c>
      <c r="M220" s="100">
        <v>0</v>
      </c>
      <c r="N220" s="100">
        <v>0</v>
      </c>
      <c r="O220" s="100">
        <v>0</v>
      </c>
      <c r="P220" s="100">
        <v>0</v>
      </c>
      <c r="Q220" s="100">
        <v>0</v>
      </c>
      <c r="R220" s="100">
        <v>0</v>
      </c>
      <c r="S220" s="100">
        <v>0</v>
      </c>
      <c r="T220" s="100"/>
      <c r="U220" s="101">
        <v>0</v>
      </c>
      <c r="V220" s="102">
        <f>SUMPRODUCT('Linear Model'!$B$2:$T$2,'Test Set'!A220:S220)+'Linear Model'!$U$2</f>
        <v>9.2188366989953585E-2</v>
      </c>
      <c r="W220" s="49">
        <f>SUMPRODUCT('Logistic Regression'!$B$2:$T$2,'Test Set'!A220:S220)+'Logistic Regression'!$U$2</f>
        <v>-3.3163536025792308</v>
      </c>
      <c r="X220" s="55">
        <f t="shared" si="3"/>
        <v>3.5014405775156618E-2</v>
      </c>
    </row>
    <row r="221" spans="1:24" x14ac:dyDescent="0.25">
      <c r="A221" s="100">
        <v>0</v>
      </c>
      <c r="B221" s="100">
        <v>0</v>
      </c>
      <c r="C221" s="100">
        <v>0</v>
      </c>
      <c r="D221" s="100">
        <v>0</v>
      </c>
      <c r="E221" s="100">
        <v>0</v>
      </c>
      <c r="F221" s="100">
        <v>0</v>
      </c>
      <c r="G221" s="100">
        <v>0</v>
      </c>
      <c r="H221" s="100">
        <v>0</v>
      </c>
      <c r="I221" s="100">
        <v>0</v>
      </c>
      <c r="J221" s="100">
        <v>0</v>
      </c>
      <c r="K221" s="100">
        <v>0</v>
      </c>
      <c r="L221" s="100">
        <v>0</v>
      </c>
      <c r="M221" s="100">
        <v>0</v>
      </c>
      <c r="N221" s="100">
        <v>0</v>
      </c>
      <c r="O221" s="100">
        <v>0</v>
      </c>
      <c r="P221" s="100">
        <v>1</v>
      </c>
      <c r="Q221" s="100">
        <v>0</v>
      </c>
      <c r="R221" s="100">
        <v>0</v>
      </c>
      <c r="S221" s="100">
        <v>0</v>
      </c>
      <c r="T221" s="100"/>
      <c r="U221" s="101">
        <v>0</v>
      </c>
      <c r="V221" s="102">
        <f>SUMPRODUCT('Linear Model'!$B$2:$T$2,'Test Set'!A221:S221)+'Linear Model'!$U$2</f>
        <v>0.59249923808210236</v>
      </c>
      <c r="W221" s="49">
        <f>SUMPRODUCT('Logistic Regression'!$B$2:$T$2,'Test Set'!A221:S221)+'Logistic Regression'!$U$2</f>
        <v>2.3664783672826957</v>
      </c>
      <c r="X221" s="55">
        <f t="shared" si="3"/>
        <v>0.91423513448298022</v>
      </c>
    </row>
    <row r="222" spans="1:24" x14ac:dyDescent="0.25">
      <c r="A222" s="100">
        <v>1</v>
      </c>
      <c r="B222" s="100">
        <v>0</v>
      </c>
      <c r="C222" s="100">
        <v>0</v>
      </c>
      <c r="D222" s="100">
        <v>0</v>
      </c>
      <c r="E222" s="100">
        <v>0</v>
      </c>
      <c r="F222" s="100">
        <v>0</v>
      </c>
      <c r="G222" s="100">
        <v>0</v>
      </c>
      <c r="H222" s="100">
        <v>0</v>
      </c>
      <c r="I222" s="100">
        <v>0</v>
      </c>
      <c r="J222" s="100">
        <v>0</v>
      </c>
      <c r="K222" s="100">
        <v>0</v>
      </c>
      <c r="L222" s="100">
        <v>0</v>
      </c>
      <c r="M222" s="100">
        <v>0</v>
      </c>
      <c r="N222" s="100">
        <v>0</v>
      </c>
      <c r="O222" s="100">
        <v>0</v>
      </c>
      <c r="P222" s="100">
        <v>0</v>
      </c>
      <c r="Q222" s="100">
        <v>0</v>
      </c>
      <c r="R222" s="100">
        <v>0</v>
      </c>
      <c r="S222" s="100">
        <v>0</v>
      </c>
      <c r="T222" s="100"/>
      <c r="U222" s="101">
        <v>0</v>
      </c>
      <c r="V222" s="102">
        <f>SUMPRODUCT('Linear Model'!$B$2:$T$2,'Test Set'!A222:S222)+'Linear Model'!$U$2</f>
        <v>0.36396808086278903</v>
      </c>
      <c r="W222" s="49">
        <f>SUMPRODUCT('Logistic Regression'!$B$2:$T$2,'Test Set'!A222:S222)+'Logistic Regression'!$U$2</f>
        <v>-0.356816477248041</v>
      </c>
      <c r="X222" s="55">
        <f t="shared" si="3"/>
        <v>0.41173042488611922</v>
      </c>
    </row>
    <row r="223" spans="1:24" x14ac:dyDescent="0.25">
      <c r="A223" s="100">
        <v>1</v>
      </c>
      <c r="B223" s="100">
        <v>0</v>
      </c>
      <c r="C223" s="100">
        <v>0</v>
      </c>
      <c r="D223" s="100">
        <v>1</v>
      </c>
      <c r="E223" s="100">
        <v>0</v>
      </c>
      <c r="F223" s="100">
        <v>0</v>
      </c>
      <c r="G223" s="100">
        <v>0</v>
      </c>
      <c r="H223" s="100">
        <v>0</v>
      </c>
      <c r="I223" s="100">
        <v>0</v>
      </c>
      <c r="J223" s="100">
        <v>0</v>
      </c>
      <c r="K223" s="100">
        <v>0</v>
      </c>
      <c r="L223" s="100">
        <v>0</v>
      </c>
      <c r="M223" s="100">
        <v>0</v>
      </c>
      <c r="N223" s="100">
        <v>0</v>
      </c>
      <c r="O223" s="100">
        <v>0</v>
      </c>
      <c r="P223" s="100">
        <v>0</v>
      </c>
      <c r="Q223" s="100">
        <v>0</v>
      </c>
      <c r="R223" s="100">
        <v>0</v>
      </c>
      <c r="S223" s="100">
        <v>0</v>
      </c>
      <c r="T223" s="100"/>
      <c r="U223" s="101">
        <v>0</v>
      </c>
      <c r="V223" s="102">
        <f>SUMPRODUCT('Linear Model'!$B$2:$T$2,'Test Set'!A223:S223)+'Linear Model'!$U$2</f>
        <v>0.37668592577131521</v>
      </c>
      <c r="W223" s="49">
        <f>SUMPRODUCT('Logistic Regression'!$B$2:$T$2,'Test Set'!A223:S223)+'Logistic Regression'!$U$2</f>
        <v>-0.82687591358101864</v>
      </c>
      <c r="X223" s="55">
        <f t="shared" si="3"/>
        <v>0.30430604674667266</v>
      </c>
    </row>
    <row r="224" spans="1:24" x14ac:dyDescent="0.25">
      <c r="A224" s="100">
        <v>1</v>
      </c>
      <c r="B224" s="100">
        <v>0</v>
      </c>
      <c r="C224" s="100">
        <v>0</v>
      </c>
      <c r="D224" s="100">
        <v>0</v>
      </c>
      <c r="E224" s="100">
        <v>0</v>
      </c>
      <c r="F224" s="100">
        <v>0</v>
      </c>
      <c r="G224" s="100">
        <v>0</v>
      </c>
      <c r="H224" s="100">
        <v>0</v>
      </c>
      <c r="I224" s="100">
        <v>0</v>
      </c>
      <c r="J224" s="100">
        <v>0</v>
      </c>
      <c r="K224" s="100">
        <v>0</v>
      </c>
      <c r="L224" s="100">
        <v>0</v>
      </c>
      <c r="M224" s="100">
        <v>0</v>
      </c>
      <c r="N224" s="100">
        <v>0</v>
      </c>
      <c r="O224" s="100">
        <v>0</v>
      </c>
      <c r="P224" s="100">
        <v>0</v>
      </c>
      <c r="Q224" s="100">
        <v>0</v>
      </c>
      <c r="R224" s="100">
        <v>1</v>
      </c>
      <c r="S224" s="100">
        <v>0</v>
      </c>
      <c r="T224" s="100"/>
      <c r="U224" s="101">
        <v>0</v>
      </c>
      <c r="V224" s="102">
        <f>SUMPRODUCT('Linear Model'!$B$2:$T$2,'Test Set'!A224:S224)+'Linear Model'!$U$2</f>
        <v>0.15818159141509081</v>
      </c>
      <c r="W224" s="49">
        <f>SUMPRODUCT('Logistic Regression'!$B$2:$T$2,'Test Set'!A224:S224)+'Logistic Regression'!$U$2</f>
        <v>-1.938976624254384</v>
      </c>
      <c r="X224" s="55">
        <f t="shared" si="3"/>
        <v>0.12576032813686536</v>
      </c>
    </row>
    <row r="225" spans="1:24" x14ac:dyDescent="0.25">
      <c r="A225" s="100">
        <v>1</v>
      </c>
      <c r="B225" s="100">
        <v>0</v>
      </c>
      <c r="C225" s="100">
        <v>0</v>
      </c>
      <c r="D225" s="100">
        <v>1</v>
      </c>
      <c r="E225" s="100">
        <v>0</v>
      </c>
      <c r="F225" s="100">
        <v>1</v>
      </c>
      <c r="G225" s="100">
        <v>1</v>
      </c>
      <c r="H225" s="100">
        <v>0</v>
      </c>
      <c r="I225" s="100">
        <v>0</v>
      </c>
      <c r="J225" s="100">
        <v>0</v>
      </c>
      <c r="K225" s="100">
        <v>0</v>
      </c>
      <c r="L225" s="100">
        <v>0</v>
      </c>
      <c r="M225" s="100">
        <v>0</v>
      </c>
      <c r="N225" s="100">
        <v>0</v>
      </c>
      <c r="O225" s="100">
        <v>0</v>
      </c>
      <c r="P225" s="100">
        <v>0</v>
      </c>
      <c r="Q225" s="100">
        <v>0</v>
      </c>
      <c r="R225" s="100">
        <v>0</v>
      </c>
      <c r="S225" s="100">
        <v>0</v>
      </c>
      <c r="T225" s="100"/>
      <c r="U225" s="101">
        <v>0</v>
      </c>
      <c r="V225" s="102">
        <f>SUMPRODUCT('Linear Model'!$B$2:$T$2,'Test Set'!A225:S225)+'Linear Model'!$U$2</f>
        <v>-0.1298312136176536</v>
      </c>
      <c r="W225" s="49">
        <f>SUMPRODUCT('Logistic Regression'!$B$2:$T$2,'Test Set'!A225:S225)+'Logistic Regression'!$U$2</f>
        <v>-5.2609780840103308</v>
      </c>
      <c r="X225" s="55">
        <f t="shared" si="3"/>
        <v>5.1634264097072885E-3</v>
      </c>
    </row>
    <row r="226" spans="1:24" x14ac:dyDescent="0.25">
      <c r="A226" s="100">
        <v>1</v>
      </c>
      <c r="B226" s="100">
        <v>0</v>
      </c>
      <c r="C226" s="100">
        <v>1</v>
      </c>
      <c r="D226" s="100">
        <v>0</v>
      </c>
      <c r="E226" s="100">
        <v>0</v>
      </c>
      <c r="F226" s="100">
        <v>1</v>
      </c>
      <c r="G226" s="100">
        <v>0</v>
      </c>
      <c r="H226" s="100">
        <v>0</v>
      </c>
      <c r="I226" s="100">
        <v>0</v>
      </c>
      <c r="J226" s="100">
        <v>0</v>
      </c>
      <c r="K226" s="100">
        <v>0</v>
      </c>
      <c r="L226" s="100">
        <v>0</v>
      </c>
      <c r="M226" s="100">
        <v>0</v>
      </c>
      <c r="N226" s="100">
        <v>0</v>
      </c>
      <c r="O226" s="100">
        <v>0</v>
      </c>
      <c r="P226" s="100">
        <v>0</v>
      </c>
      <c r="Q226" s="100">
        <v>0</v>
      </c>
      <c r="R226" s="100">
        <v>0</v>
      </c>
      <c r="S226" s="100">
        <v>0</v>
      </c>
      <c r="T226" s="100"/>
      <c r="U226" s="101">
        <v>0</v>
      </c>
      <c r="V226" s="102">
        <f>SUMPRODUCT('Linear Model'!$B$2:$T$2,'Test Set'!A226:S226)+'Linear Model'!$U$2</f>
        <v>9.2188366989953585E-2</v>
      </c>
      <c r="W226" s="49">
        <f>SUMPRODUCT('Logistic Regression'!$B$2:$T$2,'Test Set'!A226:S226)+'Logistic Regression'!$U$2</f>
        <v>-3.3163536025792308</v>
      </c>
      <c r="X226" s="55">
        <f t="shared" si="3"/>
        <v>3.5014405775156618E-2</v>
      </c>
    </row>
    <row r="227" spans="1:24" x14ac:dyDescent="0.25">
      <c r="A227" s="100">
        <v>1</v>
      </c>
      <c r="B227" s="100">
        <v>0</v>
      </c>
      <c r="C227" s="100">
        <v>0</v>
      </c>
      <c r="D227" s="100">
        <v>1</v>
      </c>
      <c r="E227" s="100">
        <v>0</v>
      </c>
      <c r="F227" s="100">
        <v>0</v>
      </c>
      <c r="G227" s="100">
        <v>1</v>
      </c>
      <c r="H227" s="100">
        <v>0</v>
      </c>
      <c r="I227" s="100">
        <v>0</v>
      </c>
      <c r="J227" s="100">
        <v>0</v>
      </c>
      <c r="K227" s="100">
        <v>0</v>
      </c>
      <c r="L227" s="100">
        <v>0</v>
      </c>
      <c r="M227" s="100">
        <v>0</v>
      </c>
      <c r="N227" s="100">
        <v>0</v>
      </c>
      <c r="O227" s="100">
        <v>1</v>
      </c>
      <c r="P227" s="100">
        <v>0</v>
      </c>
      <c r="Q227" s="100">
        <v>0</v>
      </c>
      <c r="R227" s="100">
        <v>0</v>
      </c>
      <c r="S227" s="100">
        <v>0</v>
      </c>
      <c r="T227" s="100"/>
      <c r="U227" s="101">
        <v>0</v>
      </c>
      <c r="V227" s="102">
        <f>SUMPRODUCT('Linear Model'!$B$2:$T$2,'Test Set'!A227:S227)+'Linear Model'!$U$2</f>
        <v>-2.1447914973233839E-2</v>
      </c>
      <c r="W227" s="49">
        <f>SUMPRODUCT('Logistic Regression'!$B$2:$T$2,'Test Set'!A227:S227)+'Logistic Regression'!$U$2</f>
        <v>-4.3966270731607118</v>
      </c>
      <c r="X227" s="55">
        <f t="shared" si="3"/>
        <v>1.2168913725828253E-2</v>
      </c>
    </row>
    <row r="228" spans="1:24" x14ac:dyDescent="0.25">
      <c r="A228" s="100">
        <v>0</v>
      </c>
      <c r="B228" s="100">
        <v>1</v>
      </c>
      <c r="C228" s="100">
        <v>1</v>
      </c>
      <c r="D228" s="100">
        <v>0</v>
      </c>
      <c r="E228" s="100">
        <v>0</v>
      </c>
      <c r="F228" s="100">
        <v>0</v>
      </c>
      <c r="G228" s="100">
        <v>0</v>
      </c>
      <c r="H228" s="100">
        <v>0</v>
      </c>
      <c r="I228" s="100">
        <v>0</v>
      </c>
      <c r="J228" s="100">
        <v>0</v>
      </c>
      <c r="K228" s="100">
        <v>0</v>
      </c>
      <c r="L228" s="100">
        <v>0</v>
      </c>
      <c r="M228" s="100">
        <v>0</v>
      </c>
      <c r="N228" s="100">
        <v>0</v>
      </c>
      <c r="O228" s="100">
        <v>1</v>
      </c>
      <c r="P228" s="100">
        <v>0</v>
      </c>
      <c r="Q228" s="100">
        <v>1</v>
      </c>
      <c r="R228" s="100">
        <v>0</v>
      </c>
      <c r="S228" s="100">
        <v>0</v>
      </c>
      <c r="T228" s="100"/>
      <c r="U228" s="101">
        <v>0</v>
      </c>
      <c r="V228" s="102">
        <f>SUMPRODUCT('Linear Model'!$B$2:$T$2,'Test Set'!A228:S228)+'Linear Model'!$U$2</f>
        <v>0.45716189961856651</v>
      </c>
      <c r="W228" s="49">
        <f>SUMPRODUCT('Logistic Regression'!$B$2:$T$2,'Test Set'!A228:S228)+'Logistic Regression'!$U$2</f>
        <v>-0.72863425055670916</v>
      </c>
      <c r="X228" s="55">
        <f t="shared" si="3"/>
        <v>0.32549450325406998</v>
      </c>
    </row>
    <row r="229" spans="1:24" x14ac:dyDescent="0.25">
      <c r="A229" s="100">
        <v>0</v>
      </c>
      <c r="B229" s="100">
        <v>0</v>
      </c>
      <c r="C229" s="100">
        <v>0</v>
      </c>
      <c r="D229" s="100">
        <v>0</v>
      </c>
      <c r="E229" s="100">
        <v>0</v>
      </c>
      <c r="F229" s="100">
        <v>0</v>
      </c>
      <c r="G229" s="100">
        <v>0</v>
      </c>
      <c r="H229" s="100">
        <v>0</v>
      </c>
      <c r="I229" s="100">
        <v>0</v>
      </c>
      <c r="J229" s="100">
        <v>0</v>
      </c>
      <c r="K229" s="100">
        <v>0</v>
      </c>
      <c r="L229" s="100">
        <v>0</v>
      </c>
      <c r="M229" s="100">
        <v>0</v>
      </c>
      <c r="N229" s="100">
        <v>0</v>
      </c>
      <c r="O229" s="100">
        <v>0</v>
      </c>
      <c r="P229" s="100">
        <v>0</v>
      </c>
      <c r="Q229" s="100">
        <v>0</v>
      </c>
      <c r="R229" s="100">
        <v>0</v>
      </c>
      <c r="S229" s="100">
        <v>0</v>
      </c>
      <c r="T229" s="100"/>
      <c r="U229" s="101">
        <v>0</v>
      </c>
      <c r="V229" s="102">
        <f>SUMPRODUCT('Linear Model'!$B$2:$T$2,'Test Set'!A229:S229)+'Linear Model'!$U$2</f>
        <v>0.43109265102569894</v>
      </c>
      <c r="W229" s="49">
        <f>SUMPRODUCT('Logistic Regression'!$B$2:$T$2,'Test Set'!A229:S229)+'Logistic Regression'!$U$2</f>
        <v>0.53775560560815494</v>
      </c>
      <c r="X229" s="55">
        <f t="shared" si="3"/>
        <v>0.63129016011376371</v>
      </c>
    </row>
    <row r="230" spans="1:24" x14ac:dyDescent="0.25">
      <c r="A230" s="100">
        <v>1</v>
      </c>
      <c r="B230" s="100">
        <v>0</v>
      </c>
      <c r="C230" s="100">
        <v>1</v>
      </c>
      <c r="D230" s="100">
        <v>0</v>
      </c>
      <c r="E230" s="100">
        <v>0</v>
      </c>
      <c r="F230" s="100">
        <v>0</v>
      </c>
      <c r="G230" s="100">
        <v>0</v>
      </c>
      <c r="H230" s="100">
        <v>0</v>
      </c>
      <c r="I230" s="100">
        <v>1</v>
      </c>
      <c r="J230" s="100">
        <v>0</v>
      </c>
      <c r="K230" s="100">
        <v>0</v>
      </c>
      <c r="L230" s="100">
        <v>0</v>
      </c>
      <c r="M230" s="100">
        <v>0</v>
      </c>
      <c r="N230" s="100">
        <v>0</v>
      </c>
      <c r="O230" s="100">
        <v>0</v>
      </c>
      <c r="P230" s="100">
        <v>0</v>
      </c>
      <c r="Q230" s="100">
        <v>0</v>
      </c>
      <c r="R230" s="100">
        <v>0</v>
      </c>
      <c r="S230" s="100">
        <v>0</v>
      </c>
      <c r="T230" s="100"/>
      <c r="U230" s="101">
        <v>0</v>
      </c>
      <c r="V230" s="102">
        <f>SUMPRODUCT('Linear Model'!$B$2:$T$2,'Test Set'!A230:S230)+'Linear Model'!$U$2</f>
        <v>0.65562419864077981</v>
      </c>
      <c r="W230" s="49">
        <f>SUMPRODUCT('Logistic Regression'!$B$2:$T$2,'Test Set'!A230:S230)+'Logistic Regression'!$U$2</f>
        <v>1.5252020068192422</v>
      </c>
      <c r="X230" s="55">
        <f t="shared" si="3"/>
        <v>0.82130322564218339</v>
      </c>
    </row>
    <row r="231" spans="1:24" x14ac:dyDescent="0.25">
      <c r="A231" s="100">
        <v>0</v>
      </c>
      <c r="B231" s="100">
        <v>1</v>
      </c>
      <c r="C231" s="100">
        <v>1</v>
      </c>
      <c r="D231" s="100">
        <v>0</v>
      </c>
      <c r="E231" s="100">
        <v>0</v>
      </c>
      <c r="F231" s="100">
        <v>0</v>
      </c>
      <c r="G231" s="100">
        <v>1</v>
      </c>
      <c r="H231" s="100">
        <v>0</v>
      </c>
      <c r="I231" s="100">
        <v>0</v>
      </c>
      <c r="J231" s="100">
        <v>0</v>
      </c>
      <c r="K231" s="100">
        <v>0</v>
      </c>
      <c r="L231" s="100">
        <v>0</v>
      </c>
      <c r="M231" s="100">
        <v>0</v>
      </c>
      <c r="N231" s="100">
        <v>0</v>
      </c>
      <c r="O231" s="100">
        <v>0</v>
      </c>
      <c r="P231" s="100">
        <v>0</v>
      </c>
      <c r="Q231" s="100">
        <v>0</v>
      </c>
      <c r="R231" s="100">
        <v>1</v>
      </c>
      <c r="S231" s="100">
        <v>0</v>
      </c>
      <c r="T231" s="100"/>
      <c r="U231" s="101">
        <v>0</v>
      </c>
      <c r="V231" s="102">
        <f>SUMPRODUCT('Linear Model'!$B$2:$T$2,'Test Set'!A231:S231)+'Linear Model'!$U$2</f>
        <v>-1.4326004571233619E-2</v>
      </c>
      <c r="W231" s="49">
        <f>SUMPRODUCT('Logistic Regression'!$B$2:$T$2,'Test Set'!A231:S231)+'Logistic Regression'!$U$2</f>
        <v>-4.2758080541282073</v>
      </c>
      <c r="X231" s="55">
        <f t="shared" si="3"/>
        <v>1.3710228271461124E-2</v>
      </c>
    </row>
    <row r="232" spans="1:24" x14ac:dyDescent="0.25">
      <c r="A232" s="100">
        <v>0</v>
      </c>
      <c r="B232" s="100">
        <v>1</v>
      </c>
      <c r="C232" s="100">
        <v>1</v>
      </c>
      <c r="D232" s="100">
        <v>0</v>
      </c>
      <c r="E232" s="100">
        <v>0</v>
      </c>
      <c r="F232" s="100">
        <v>0</v>
      </c>
      <c r="G232" s="100">
        <v>1</v>
      </c>
      <c r="H232" s="100">
        <v>0</v>
      </c>
      <c r="I232" s="100">
        <v>0</v>
      </c>
      <c r="J232" s="100">
        <v>0</v>
      </c>
      <c r="K232" s="100">
        <v>0</v>
      </c>
      <c r="L232" s="100">
        <v>0</v>
      </c>
      <c r="M232" s="100">
        <v>0</v>
      </c>
      <c r="N232" s="100">
        <v>0</v>
      </c>
      <c r="O232" s="100">
        <v>0</v>
      </c>
      <c r="P232" s="100">
        <v>0</v>
      </c>
      <c r="Q232" s="100">
        <v>0</v>
      </c>
      <c r="R232" s="100">
        <v>1</v>
      </c>
      <c r="S232" s="100">
        <v>0</v>
      </c>
      <c r="T232" s="100"/>
      <c r="U232" s="101">
        <v>0</v>
      </c>
      <c r="V232" s="102">
        <f>SUMPRODUCT('Linear Model'!$B$2:$T$2,'Test Set'!A232:S232)+'Linear Model'!$U$2</f>
        <v>-1.4326004571233619E-2</v>
      </c>
      <c r="W232" s="49">
        <f>SUMPRODUCT('Logistic Regression'!$B$2:$T$2,'Test Set'!A232:S232)+'Logistic Regression'!$U$2</f>
        <v>-4.2758080541282073</v>
      </c>
      <c r="X232" s="55">
        <f t="shared" si="3"/>
        <v>1.3710228271461124E-2</v>
      </c>
    </row>
    <row r="233" spans="1:24" x14ac:dyDescent="0.25">
      <c r="A233" s="100">
        <v>1</v>
      </c>
      <c r="B233" s="100">
        <v>0</v>
      </c>
      <c r="C233" s="100">
        <v>1</v>
      </c>
      <c r="D233" s="100">
        <v>0</v>
      </c>
      <c r="E233" s="100">
        <v>0</v>
      </c>
      <c r="F233" s="100">
        <v>0</v>
      </c>
      <c r="G233" s="100">
        <v>0</v>
      </c>
      <c r="H233" s="100">
        <v>0</v>
      </c>
      <c r="I233" s="100">
        <v>0</v>
      </c>
      <c r="J233" s="100">
        <v>0</v>
      </c>
      <c r="K233" s="100">
        <v>0</v>
      </c>
      <c r="L233" s="100">
        <v>0</v>
      </c>
      <c r="M233" s="100">
        <v>0</v>
      </c>
      <c r="N233" s="100">
        <v>0</v>
      </c>
      <c r="O233" s="100">
        <v>0</v>
      </c>
      <c r="P233" s="100">
        <v>0</v>
      </c>
      <c r="Q233" s="100">
        <v>0</v>
      </c>
      <c r="R233" s="100">
        <v>0</v>
      </c>
      <c r="S233" s="100">
        <v>0</v>
      </c>
      <c r="T233" s="100"/>
      <c r="U233" s="101">
        <v>0</v>
      </c>
      <c r="V233" s="102">
        <f>SUMPRODUCT('Linear Model'!$B$2:$T$2,'Test Set'!A233:S233)+'Linear Model'!$U$2</f>
        <v>0.36106374145931197</v>
      </c>
      <c r="W233" s="49">
        <f>SUMPRODUCT('Logistic Regression'!$B$2:$T$2,'Test Set'!A233:S233)+'Logistic Regression'!$U$2</f>
        <v>-0.99751860137824089</v>
      </c>
      <c r="X233" s="55">
        <f t="shared" si="3"/>
        <v>0.26942957358099334</v>
      </c>
    </row>
    <row r="234" spans="1:24" x14ac:dyDescent="0.25">
      <c r="A234" s="100">
        <v>1</v>
      </c>
      <c r="B234" s="100">
        <v>0</v>
      </c>
      <c r="C234" s="100">
        <v>0</v>
      </c>
      <c r="D234" s="100">
        <v>0</v>
      </c>
      <c r="E234" s="100">
        <v>0</v>
      </c>
      <c r="F234" s="100">
        <v>0</v>
      </c>
      <c r="G234" s="100">
        <v>0</v>
      </c>
      <c r="H234" s="100">
        <v>0</v>
      </c>
      <c r="I234" s="100">
        <v>0</v>
      </c>
      <c r="J234" s="100">
        <v>0</v>
      </c>
      <c r="K234" s="100">
        <v>0</v>
      </c>
      <c r="L234" s="100">
        <v>0</v>
      </c>
      <c r="M234" s="100">
        <v>0</v>
      </c>
      <c r="N234" s="100">
        <v>0</v>
      </c>
      <c r="O234" s="100">
        <v>0</v>
      </c>
      <c r="P234" s="100">
        <v>0</v>
      </c>
      <c r="Q234" s="100">
        <v>0</v>
      </c>
      <c r="R234" s="100">
        <v>0</v>
      </c>
      <c r="S234" s="100">
        <v>0</v>
      </c>
      <c r="T234" s="100"/>
      <c r="U234" s="101">
        <v>0</v>
      </c>
      <c r="V234" s="102">
        <f>SUMPRODUCT('Linear Model'!$B$2:$T$2,'Test Set'!A234:S234)+'Linear Model'!$U$2</f>
        <v>0.36396808086278903</v>
      </c>
      <c r="W234" s="49">
        <f>SUMPRODUCT('Logistic Regression'!$B$2:$T$2,'Test Set'!A234:S234)+'Logistic Regression'!$U$2</f>
        <v>-0.356816477248041</v>
      </c>
      <c r="X234" s="55">
        <f t="shared" si="3"/>
        <v>0.41173042488611922</v>
      </c>
    </row>
    <row r="235" spans="1:24" x14ac:dyDescent="0.25">
      <c r="A235" s="100">
        <v>1</v>
      </c>
      <c r="B235" s="100">
        <v>0</v>
      </c>
      <c r="C235" s="100">
        <v>0</v>
      </c>
      <c r="D235" s="100">
        <v>1</v>
      </c>
      <c r="E235" s="100">
        <v>0</v>
      </c>
      <c r="F235" s="100">
        <v>0</v>
      </c>
      <c r="G235" s="100">
        <v>0</v>
      </c>
      <c r="H235" s="100">
        <v>0</v>
      </c>
      <c r="I235" s="100">
        <v>0</v>
      </c>
      <c r="J235" s="100">
        <v>0</v>
      </c>
      <c r="K235" s="100">
        <v>0</v>
      </c>
      <c r="L235" s="100">
        <v>0</v>
      </c>
      <c r="M235" s="100">
        <v>0</v>
      </c>
      <c r="N235" s="100">
        <v>0</v>
      </c>
      <c r="O235" s="100">
        <v>0</v>
      </c>
      <c r="P235" s="100">
        <v>0</v>
      </c>
      <c r="Q235" s="100">
        <v>0</v>
      </c>
      <c r="R235" s="100">
        <v>0</v>
      </c>
      <c r="S235" s="100">
        <v>0</v>
      </c>
      <c r="T235" s="100"/>
      <c r="U235" s="101">
        <v>0</v>
      </c>
      <c r="V235" s="102">
        <f>SUMPRODUCT('Linear Model'!$B$2:$T$2,'Test Set'!A235:S235)+'Linear Model'!$U$2</f>
        <v>0.37668592577131521</v>
      </c>
      <c r="W235" s="49">
        <f>SUMPRODUCT('Logistic Regression'!$B$2:$T$2,'Test Set'!A235:S235)+'Logistic Regression'!$U$2</f>
        <v>-0.82687591358101864</v>
      </c>
      <c r="X235" s="55">
        <f t="shared" si="3"/>
        <v>0.30430604674667266</v>
      </c>
    </row>
    <row r="236" spans="1:24" x14ac:dyDescent="0.25">
      <c r="A236" s="100">
        <v>0</v>
      </c>
      <c r="B236" s="100">
        <v>1</v>
      </c>
      <c r="C236" s="100">
        <v>0</v>
      </c>
      <c r="D236" s="100">
        <v>1</v>
      </c>
      <c r="E236" s="100">
        <v>0</v>
      </c>
      <c r="F236" s="100">
        <v>0</v>
      </c>
      <c r="G236" s="100">
        <v>0</v>
      </c>
      <c r="H236" s="100">
        <v>0</v>
      </c>
      <c r="I236" s="100">
        <v>0</v>
      </c>
      <c r="J236" s="100">
        <v>0</v>
      </c>
      <c r="K236" s="100">
        <v>0</v>
      </c>
      <c r="L236" s="100">
        <v>0</v>
      </c>
      <c r="M236" s="100">
        <v>0</v>
      </c>
      <c r="N236" s="100">
        <v>0</v>
      </c>
      <c r="O236" s="100">
        <v>0</v>
      </c>
      <c r="P236" s="100">
        <v>0</v>
      </c>
      <c r="Q236" s="100">
        <v>0</v>
      </c>
      <c r="R236" s="100">
        <v>0</v>
      </c>
      <c r="S236" s="100">
        <v>0</v>
      </c>
      <c r="T236" s="100"/>
      <c r="U236" s="101">
        <v>0</v>
      </c>
      <c r="V236" s="102">
        <f>SUMPRODUCT('Linear Model'!$B$2:$T$2,'Test Set'!A236:S236)+'Linear Model'!$U$2</f>
        <v>0.44472443410807827</v>
      </c>
      <c r="W236" s="49">
        <f>SUMPRODUCT('Logistic Regression'!$B$2:$T$2,'Test Set'!A236:S236)+'Logistic Regression'!$U$2</f>
        <v>-0.40773805009632147</v>
      </c>
      <c r="X236" s="55">
        <f t="shared" si="3"/>
        <v>0.39945461811977878</v>
      </c>
    </row>
    <row r="237" spans="1:24" x14ac:dyDescent="0.25">
      <c r="A237" s="100">
        <v>0</v>
      </c>
      <c r="B237" s="100">
        <v>0</v>
      </c>
      <c r="C237" s="100">
        <v>1</v>
      </c>
      <c r="D237" s="100">
        <v>0</v>
      </c>
      <c r="E237" s="100">
        <v>0</v>
      </c>
      <c r="F237" s="100">
        <v>0</v>
      </c>
      <c r="G237" s="100">
        <v>0</v>
      </c>
      <c r="H237" s="100">
        <v>0</v>
      </c>
      <c r="I237" s="100">
        <v>0</v>
      </c>
      <c r="J237" s="100">
        <v>0</v>
      </c>
      <c r="K237" s="100">
        <v>0</v>
      </c>
      <c r="L237" s="100">
        <v>0</v>
      </c>
      <c r="M237" s="100">
        <v>0</v>
      </c>
      <c r="N237" s="100">
        <v>0</v>
      </c>
      <c r="O237" s="100">
        <v>0</v>
      </c>
      <c r="P237" s="100">
        <v>0</v>
      </c>
      <c r="Q237" s="100">
        <v>0</v>
      </c>
      <c r="R237" s="100">
        <v>0</v>
      </c>
      <c r="S237" s="100">
        <v>0</v>
      </c>
      <c r="T237" s="100"/>
      <c r="U237" s="101">
        <v>0</v>
      </c>
      <c r="V237" s="102">
        <f>SUMPRODUCT('Linear Model'!$B$2:$T$2,'Test Set'!A237:S237)+'Linear Model'!$U$2</f>
        <v>0.42818831162222193</v>
      </c>
      <c r="W237" s="49">
        <f>SUMPRODUCT('Logistic Regression'!$B$2:$T$2,'Test Set'!A237:S237)+'Logistic Regression'!$U$2</f>
        <v>-0.10294651852204484</v>
      </c>
      <c r="X237" s="55">
        <f t="shared" si="3"/>
        <v>0.47428607600906869</v>
      </c>
    </row>
    <row r="238" spans="1:24" x14ac:dyDescent="0.25">
      <c r="A238" s="100">
        <v>1</v>
      </c>
      <c r="B238" s="100">
        <v>0</v>
      </c>
      <c r="C238" s="100">
        <v>1</v>
      </c>
      <c r="D238" s="100">
        <v>0</v>
      </c>
      <c r="E238" s="100">
        <v>0</v>
      </c>
      <c r="F238" s="100">
        <v>1</v>
      </c>
      <c r="G238" s="100">
        <v>0</v>
      </c>
      <c r="H238" s="100">
        <v>0</v>
      </c>
      <c r="I238" s="100">
        <v>0</v>
      </c>
      <c r="J238" s="100">
        <v>0</v>
      </c>
      <c r="K238" s="100">
        <v>0</v>
      </c>
      <c r="L238" s="100">
        <v>0</v>
      </c>
      <c r="M238" s="100">
        <v>0</v>
      </c>
      <c r="N238" s="100">
        <v>0</v>
      </c>
      <c r="O238" s="100">
        <v>1</v>
      </c>
      <c r="P238" s="100">
        <v>0</v>
      </c>
      <c r="Q238" s="100">
        <v>0</v>
      </c>
      <c r="R238" s="100">
        <v>0</v>
      </c>
      <c r="S238" s="100">
        <v>0</v>
      </c>
      <c r="T238" s="100"/>
      <c r="U238" s="101">
        <v>0</v>
      </c>
      <c r="V238" s="102">
        <f>SUMPRODUCT('Linear Model'!$B$2:$T$2,'Test Set'!A238:S238)+'Linear Model'!$U$2</f>
        <v>-6.8303708834985044E-2</v>
      </c>
      <c r="W238" s="49">
        <f>SUMPRODUCT('Logistic Regression'!$B$2:$T$2,'Test Set'!A238:S238)+'Logistic Regression'!$U$2</f>
        <v>-4.7708375929306026</v>
      </c>
      <c r="X238" s="55">
        <f t="shared" si="3"/>
        <v>8.4020867931946536E-3</v>
      </c>
    </row>
    <row r="239" spans="1:24" x14ac:dyDescent="0.25">
      <c r="A239" s="100">
        <v>1</v>
      </c>
      <c r="B239" s="100">
        <v>0</v>
      </c>
      <c r="C239" s="100">
        <v>0</v>
      </c>
      <c r="D239" s="100">
        <v>1</v>
      </c>
      <c r="E239" s="100">
        <v>0</v>
      </c>
      <c r="F239" s="100">
        <v>1</v>
      </c>
      <c r="G239" s="100">
        <v>0</v>
      </c>
      <c r="H239" s="100">
        <v>0</v>
      </c>
      <c r="I239" s="100">
        <v>0</v>
      </c>
      <c r="J239" s="100">
        <v>0</v>
      </c>
      <c r="K239" s="100">
        <v>0</v>
      </c>
      <c r="L239" s="100">
        <v>0</v>
      </c>
      <c r="M239" s="100">
        <v>0</v>
      </c>
      <c r="N239" s="100">
        <v>0</v>
      </c>
      <c r="O239" s="100">
        <v>0</v>
      </c>
      <c r="P239" s="100">
        <v>0</v>
      </c>
      <c r="Q239" s="100">
        <v>0</v>
      </c>
      <c r="R239" s="100">
        <v>0</v>
      </c>
      <c r="S239" s="100">
        <v>1</v>
      </c>
      <c r="T239" s="100"/>
      <c r="U239" s="101">
        <v>0</v>
      </c>
      <c r="V239" s="102">
        <f>SUMPRODUCT('Linear Model'!$B$2:$T$2,'Test Set'!A239:S239)+'Linear Model'!$U$2</f>
        <v>0.34594200697711752</v>
      </c>
      <c r="W239" s="49">
        <f>SUMPRODUCT('Logistic Regression'!$B$2:$T$2,'Test Set'!A239:S239)+'Logistic Regression'!$U$2</f>
        <v>-1.0315401532748929</v>
      </c>
      <c r="X239" s="55">
        <f t="shared" si="3"/>
        <v>0.26278562230035313</v>
      </c>
    </row>
    <row r="240" spans="1:24" x14ac:dyDescent="0.25">
      <c r="A240" s="100">
        <v>0</v>
      </c>
      <c r="B240" s="100">
        <v>1</v>
      </c>
      <c r="C240" s="100">
        <v>0</v>
      </c>
      <c r="D240" s="100">
        <v>1</v>
      </c>
      <c r="E240" s="100">
        <v>0</v>
      </c>
      <c r="F240" s="100">
        <v>1</v>
      </c>
      <c r="G240" s="100">
        <v>0</v>
      </c>
      <c r="H240" s="100">
        <v>0</v>
      </c>
      <c r="I240" s="100">
        <v>0</v>
      </c>
      <c r="J240" s="100">
        <v>0</v>
      </c>
      <c r="K240" s="100">
        <v>0</v>
      </c>
      <c r="L240" s="100">
        <v>0</v>
      </c>
      <c r="M240" s="100">
        <v>0</v>
      </c>
      <c r="N240" s="100">
        <v>0</v>
      </c>
      <c r="O240" s="100">
        <v>1</v>
      </c>
      <c r="P240" s="100">
        <v>0</v>
      </c>
      <c r="Q240" s="100">
        <v>0</v>
      </c>
      <c r="R240" s="100">
        <v>0</v>
      </c>
      <c r="S240" s="100">
        <v>0</v>
      </c>
      <c r="T240" s="100"/>
      <c r="U240" s="101">
        <v>0</v>
      </c>
      <c r="V240" s="102">
        <f>SUMPRODUCT('Linear Model'!$B$2:$T$2,'Test Set'!A240:S240)+'Linear Model'!$U$2</f>
        <v>1.5356983813781255E-2</v>
      </c>
      <c r="W240" s="49">
        <f>SUMPRODUCT('Logistic Regression'!$B$2:$T$2,'Test Set'!A240:S240)+'Logistic Regression'!$U$2</f>
        <v>-4.1810570416486836</v>
      </c>
      <c r="X240" s="55">
        <f t="shared" si="3"/>
        <v>1.5052310351746158E-2</v>
      </c>
    </row>
    <row r="241" spans="1:24" x14ac:dyDescent="0.25">
      <c r="A241" s="100">
        <v>0</v>
      </c>
      <c r="B241" s="100">
        <v>1</v>
      </c>
      <c r="C241" s="100">
        <v>0</v>
      </c>
      <c r="D241" s="100">
        <v>0</v>
      </c>
      <c r="E241" s="100">
        <v>0</v>
      </c>
      <c r="F241" s="100">
        <v>0</v>
      </c>
      <c r="G241" s="100">
        <v>0</v>
      </c>
      <c r="H241" s="100">
        <v>0</v>
      </c>
      <c r="I241" s="100">
        <v>0</v>
      </c>
      <c r="J241" s="100">
        <v>0</v>
      </c>
      <c r="K241" s="100">
        <v>0</v>
      </c>
      <c r="L241" s="100">
        <v>0</v>
      </c>
      <c r="M241" s="100">
        <v>0</v>
      </c>
      <c r="N241" s="100">
        <v>0</v>
      </c>
      <c r="O241" s="100">
        <v>0</v>
      </c>
      <c r="P241" s="100">
        <v>0</v>
      </c>
      <c r="Q241" s="100">
        <v>0</v>
      </c>
      <c r="R241" s="100">
        <v>0</v>
      </c>
      <c r="S241" s="100">
        <v>0</v>
      </c>
      <c r="T241" s="100"/>
      <c r="U241" s="101">
        <v>0</v>
      </c>
      <c r="V241" s="102">
        <f>SUMPRODUCT('Linear Model'!$B$2:$T$2,'Test Set'!A241:S241)+'Linear Model'!$U$2</f>
        <v>0.43200658919955209</v>
      </c>
      <c r="W241" s="49">
        <f>SUMPRODUCT('Logistic Regression'!$B$2:$T$2,'Test Set'!A241:S241)+'Logistic Regression'!$U$2</f>
        <v>6.2321386236656118E-2</v>
      </c>
      <c r="X241" s="55">
        <f t="shared" si="3"/>
        <v>0.51557530573634103</v>
      </c>
    </row>
    <row r="242" spans="1:24" x14ac:dyDescent="0.25">
      <c r="A242" s="100">
        <v>1</v>
      </c>
      <c r="B242" s="100">
        <v>0</v>
      </c>
      <c r="C242" s="100">
        <v>0</v>
      </c>
      <c r="D242" s="100">
        <v>1</v>
      </c>
      <c r="E242" s="100">
        <v>0</v>
      </c>
      <c r="F242" s="100">
        <v>0</v>
      </c>
      <c r="G242" s="100">
        <v>0</v>
      </c>
      <c r="H242" s="100">
        <v>0</v>
      </c>
      <c r="I242" s="100">
        <v>0</v>
      </c>
      <c r="J242" s="100">
        <v>0</v>
      </c>
      <c r="K242" s="100">
        <v>0</v>
      </c>
      <c r="L242" s="100">
        <v>1</v>
      </c>
      <c r="M242" s="100">
        <v>0</v>
      </c>
      <c r="N242" s="100">
        <v>0</v>
      </c>
      <c r="O242" s="100">
        <v>0</v>
      </c>
      <c r="P242" s="100">
        <v>0</v>
      </c>
      <c r="Q242" s="100">
        <v>0</v>
      </c>
      <c r="R242" s="100">
        <v>1</v>
      </c>
      <c r="S242" s="100">
        <v>0</v>
      </c>
      <c r="T242" s="100"/>
      <c r="U242" s="101">
        <v>0</v>
      </c>
      <c r="V242" s="102">
        <f>SUMPRODUCT('Linear Model'!$B$2:$T$2,'Test Set'!A242:S242)+'Linear Model'!$U$2</f>
        <v>0.4053049225470996</v>
      </c>
      <c r="W242" s="49">
        <f>SUMPRODUCT('Logistic Regression'!$B$2:$T$2,'Test Set'!A242:S242)+'Logistic Regression'!$U$2</f>
        <v>-0.45033446986519987</v>
      </c>
      <c r="X242" s="55">
        <f t="shared" si="3"/>
        <v>0.38928124578693407</v>
      </c>
    </row>
    <row r="243" spans="1:24" x14ac:dyDescent="0.25">
      <c r="A243" s="100">
        <v>1</v>
      </c>
      <c r="B243" s="100">
        <v>0</v>
      </c>
      <c r="C243" s="100">
        <v>0</v>
      </c>
      <c r="D243" s="100">
        <v>0</v>
      </c>
      <c r="E243" s="100">
        <v>0</v>
      </c>
      <c r="F243" s="100">
        <v>0</v>
      </c>
      <c r="G243" s="100">
        <v>1</v>
      </c>
      <c r="H243" s="100">
        <v>0</v>
      </c>
      <c r="I243" s="100">
        <v>0</v>
      </c>
      <c r="J243" s="100">
        <v>0</v>
      </c>
      <c r="K243" s="100">
        <v>0</v>
      </c>
      <c r="L243" s="100">
        <v>0</v>
      </c>
      <c r="M243" s="100">
        <v>0</v>
      </c>
      <c r="N243" s="100">
        <v>0</v>
      </c>
      <c r="O243" s="100">
        <v>0</v>
      </c>
      <c r="P243" s="100">
        <v>0</v>
      </c>
      <c r="Q243" s="100">
        <v>0</v>
      </c>
      <c r="R243" s="100">
        <v>0</v>
      </c>
      <c r="S243" s="100">
        <v>0</v>
      </c>
      <c r="T243" s="100"/>
      <c r="U243" s="101">
        <v>0</v>
      </c>
      <c r="V243" s="102">
        <f>SUMPRODUCT('Linear Model'!$B$2:$T$2,'Test Set'!A243:S243)+'Linear Model'!$U$2</f>
        <v>0.12632631594317856</v>
      </c>
      <c r="W243" s="49">
        <f>SUMPRODUCT('Logistic Regression'!$B$2:$T$2,'Test Set'!A243:S243)+'Logistic Regression'!$U$2</f>
        <v>-2.4720836464763623</v>
      </c>
      <c r="X243" s="55">
        <f t="shared" si="3"/>
        <v>7.7838539983927063E-2</v>
      </c>
    </row>
    <row r="244" spans="1:24" x14ac:dyDescent="0.25">
      <c r="A244" s="100">
        <v>1</v>
      </c>
      <c r="B244" s="100">
        <v>0</v>
      </c>
      <c r="C244" s="100">
        <v>0</v>
      </c>
      <c r="D244" s="100">
        <v>1</v>
      </c>
      <c r="E244" s="100">
        <v>0</v>
      </c>
      <c r="F244" s="100">
        <v>0</v>
      </c>
      <c r="G244" s="100">
        <v>0</v>
      </c>
      <c r="H244" s="100">
        <v>0</v>
      </c>
      <c r="I244" s="100">
        <v>0</v>
      </c>
      <c r="J244" s="100">
        <v>0</v>
      </c>
      <c r="K244" s="100">
        <v>0</v>
      </c>
      <c r="L244" s="100">
        <v>0</v>
      </c>
      <c r="M244" s="100">
        <v>0</v>
      </c>
      <c r="N244" s="100">
        <v>0</v>
      </c>
      <c r="O244" s="100">
        <v>0</v>
      </c>
      <c r="P244" s="100">
        <v>0</v>
      </c>
      <c r="Q244" s="100">
        <v>0</v>
      </c>
      <c r="R244" s="100">
        <v>0</v>
      </c>
      <c r="S244" s="100">
        <v>0</v>
      </c>
      <c r="T244" s="100"/>
      <c r="U244" s="101">
        <v>0</v>
      </c>
      <c r="V244" s="102">
        <f>SUMPRODUCT('Linear Model'!$B$2:$T$2,'Test Set'!A244:S244)+'Linear Model'!$U$2</f>
        <v>0.37668592577131521</v>
      </c>
      <c r="W244" s="49">
        <f>SUMPRODUCT('Logistic Regression'!$B$2:$T$2,'Test Set'!A244:S244)+'Logistic Regression'!$U$2</f>
        <v>-0.82687591358101864</v>
      </c>
      <c r="X244" s="55">
        <f t="shared" si="3"/>
        <v>0.30430604674667266</v>
      </c>
    </row>
    <row r="245" spans="1:24" x14ac:dyDescent="0.25">
      <c r="A245" s="100">
        <v>1</v>
      </c>
      <c r="B245" s="100">
        <v>0</v>
      </c>
      <c r="C245" s="100">
        <v>0</v>
      </c>
      <c r="D245" s="100">
        <v>0</v>
      </c>
      <c r="E245" s="100">
        <v>0</v>
      </c>
      <c r="F245" s="100">
        <v>0</v>
      </c>
      <c r="G245" s="100">
        <v>0</v>
      </c>
      <c r="H245" s="100">
        <v>0</v>
      </c>
      <c r="I245" s="100">
        <v>0</v>
      </c>
      <c r="J245" s="100">
        <v>0</v>
      </c>
      <c r="K245" s="100">
        <v>0</v>
      </c>
      <c r="L245" s="100">
        <v>1</v>
      </c>
      <c r="M245" s="100">
        <v>0</v>
      </c>
      <c r="N245" s="100">
        <v>0</v>
      </c>
      <c r="O245" s="100">
        <v>1</v>
      </c>
      <c r="P245" s="100">
        <v>0</v>
      </c>
      <c r="Q245" s="100">
        <v>0</v>
      </c>
      <c r="R245" s="100">
        <v>0</v>
      </c>
      <c r="S245" s="100">
        <v>0</v>
      </c>
      <c r="T245" s="100"/>
      <c r="U245" s="101">
        <v>0</v>
      </c>
      <c r="V245" s="102">
        <f>SUMPRODUCT('Linear Model'!$B$2:$T$2,'Test Set'!A245:S245)+'Linear Model'!$U$2</f>
        <v>0.43788149126133302</v>
      </c>
      <c r="W245" s="49">
        <f>SUMPRODUCT('Logistic Regression'!$B$2:$T$2,'Test Set'!A245:S245)+'Logistic Regression'!$U$2</f>
        <v>0.14740112312274922</v>
      </c>
      <c r="X245" s="55">
        <f t="shared" si="3"/>
        <v>0.53678370464356784</v>
      </c>
    </row>
    <row r="246" spans="1:24" x14ac:dyDescent="0.25">
      <c r="A246" s="100">
        <v>0</v>
      </c>
      <c r="B246" s="100">
        <v>0</v>
      </c>
      <c r="C246" s="100">
        <v>0</v>
      </c>
      <c r="D246" s="100">
        <v>0</v>
      </c>
      <c r="E246" s="100">
        <v>0</v>
      </c>
      <c r="F246" s="100">
        <v>0</v>
      </c>
      <c r="G246" s="100">
        <v>0</v>
      </c>
      <c r="H246" s="100">
        <v>0</v>
      </c>
      <c r="I246" s="100">
        <v>0</v>
      </c>
      <c r="J246" s="100">
        <v>0</v>
      </c>
      <c r="K246" s="100">
        <v>0</v>
      </c>
      <c r="L246" s="100">
        <v>0</v>
      </c>
      <c r="M246" s="100">
        <v>0</v>
      </c>
      <c r="N246" s="100">
        <v>0</v>
      </c>
      <c r="O246" s="100">
        <v>0</v>
      </c>
      <c r="P246" s="100">
        <v>0</v>
      </c>
      <c r="Q246" s="100">
        <v>0</v>
      </c>
      <c r="R246" s="100">
        <v>0</v>
      </c>
      <c r="S246" s="100">
        <v>0</v>
      </c>
      <c r="T246" s="100"/>
      <c r="U246" s="101">
        <v>0</v>
      </c>
      <c r="V246" s="102">
        <f>SUMPRODUCT('Linear Model'!$B$2:$T$2,'Test Set'!A246:S246)+'Linear Model'!$U$2</f>
        <v>0.43109265102569894</v>
      </c>
      <c r="W246" s="49">
        <f>SUMPRODUCT('Logistic Regression'!$B$2:$T$2,'Test Set'!A246:S246)+'Logistic Regression'!$U$2</f>
        <v>0.53775560560815494</v>
      </c>
      <c r="X246" s="55">
        <f t="shared" si="3"/>
        <v>0.63129016011376371</v>
      </c>
    </row>
    <row r="247" spans="1:24" x14ac:dyDescent="0.25">
      <c r="A247" s="100">
        <v>0</v>
      </c>
      <c r="B247" s="100">
        <v>1</v>
      </c>
      <c r="C247" s="100">
        <v>1</v>
      </c>
      <c r="D247" s="100">
        <v>0</v>
      </c>
      <c r="E247" s="100">
        <v>0</v>
      </c>
      <c r="F247" s="100">
        <v>0</v>
      </c>
      <c r="G247" s="100">
        <v>0</v>
      </c>
      <c r="H247" s="100">
        <v>0</v>
      </c>
      <c r="I247" s="100">
        <v>0</v>
      </c>
      <c r="J247" s="100">
        <v>0</v>
      </c>
      <c r="K247" s="100">
        <v>0</v>
      </c>
      <c r="L247" s="100">
        <v>0</v>
      </c>
      <c r="M247" s="100">
        <v>0</v>
      </c>
      <c r="N247" s="100">
        <v>0</v>
      </c>
      <c r="O247" s="100">
        <v>0</v>
      </c>
      <c r="P247" s="100">
        <v>0</v>
      </c>
      <c r="Q247" s="100">
        <v>0</v>
      </c>
      <c r="R247" s="100">
        <v>0</v>
      </c>
      <c r="S247" s="100">
        <v>0</v>
      </c>
      <c r="T247" s="100"/>
      <c r="U247" s="101">
        <v>0</v>
      </c>
      <c r="V247" s="102">
        <f>SUMPRODUCT('Linear Model'!$B$2:$T$2,'Test Set'!A247:S247)+'Linear Model'!$U$2</f>
        <v>0.42910224979607509</v>
      </c>
      <c r="W247" s="49">
        <f>SUMPRODUCT('Logistic Regression'!$B$2:$T$2,'Test Set'!A247:S247)+'Logistic Regression'!$U$2</f>
        <v>-0.57838073789354372</v>
      </c>
      <c r="X247" s="55">
        <f t="shared" si="3"/>
        <v>0.35930527090202441</v>
      </c>
    </row>
    <row r="248" spans="1:24" x14ac:dyDescent="0.25">
      <c r="A248" s="100">
        <v>1</v>
      </c>
      <c r="B248" s="100">
        <v>0</v>
      </c>
      <c r="C248" s="100">
        <v>0</v>
      </c>
      <c r="D248" s="100">
        <v>1</v>
      </c>
      <c r="E248" s="100">
        <v>0</v>
      </c>
      <c r="F248" s="100">
        <v>1</v>
      </c>
      <c r="G248" s="100">
        <v>1</v>
      </c>
      <c r="H248" s="100">
        <v>0</v>
      </c>
      <c r="I248" s="100">
        <v>0</v>
      </c>
      <c r="J248" s="100">
        <v>0</v>
      </c>
      <c r="K248" s="100">
        <v>0</v>
      </c>
      <c r="L248" s="100">
        <v>0</v>
      </c>
      <c r="M248" s="100">
        <v>0</v>
      </c>
      <c r="N248" s="100">
        <v>0</v>
      </c>
      <c r="O248" s="100">
        <v>0</v>
      </c>
      <c r="P248" s="100">
        <v>0</v>
      </c>
      <c r="Q248" s="100">
        <v>0</v>
      </c>
      <c r="R248" s="100">
        <v>0</v>
      </c>
      <c r="S248" s="100">
        <v>0</v>
      </c>
      <c r="T248" s="100"/>
      <c r="U248" s="101">
        <v>0</v>
      </c>
      <c r="V248" s="102">
        <f>SUMPRODUCT('Linear Model'!$B$2:$T$2,'Test Set'!A248:S248)+'Linear Model'!$U$2</f>
        <v>-0.1298312136176536</v>
      </c>
      <c r="W248" s="49">
        <f>SUMPRODUCT('Logistic Regression'!$B$2:$T$2,'Test Set'!A248:S248)+'Logistic Regression'!$U$2</f>
        <v>-5.2609780840103308</v>
      </c>
      <c r="X248" s="55">
        <f t="shared" si="3"/>
        <v>5.1634264097072885E-3</v>
      </c>
    </row>
    <row r="249" spans="1:24" x14ac:dyDescent="0.25">
      <c r="A249" s="100">
        <v>0</v>
      </c>
      <c r="B249" s="100">
        <v>0</v>
      </c>
      <c r="C249" s="100">
        <v>0</v>
      </c>
      <c r="D249" s="100">
        <v>0</v>
      </c>
      <c r="E249" s="100">
        <v>0</v>
      </c>
      <c r="F249" s="100">
        <v>0</v>
      </c>
      <c r="G249" s="100">
        <v>0</v>
      </c>
      <c r="H249" s="100">
        <v>0</v>
      </c>
      <c r="I249" s="100">
        <v>1</v>
      </c>
      <c r="J249" s="100">
        <v>0</v>
      </c>
      <c r="K249" s="100">
        <v>0</v>
      </c>
      <c r="L249" s="100">
        <v>0</v>
      </c>
      <c r="M249" s="100">
        <v>0</v>
      </c>
      <c r="N249" s="100">
        <v>0</v>
      </c>
      <c r="O249" s="100">
        <v>1</v>
      </c>
      <c r="P249" s="100">
        <v>0</v>
      </c>
      <c r="Q249" s="100">
        <v>0</v>
      </c>
      <c r="R249" s="100">
        <v>0</v>
      </c>
      <c r="S249" s="100">
        <v>0</v>
      </c>
      <c r="T249" s="100"/>
      <c r="U249" s="101">
        <v>0</v>
      </c>
      <c r="V249" s="102">
        <f>SUMPRODUCT('Linear Model'!$B$2:$T$2,'Test Set'!A249:S249)+'Linear Model'!$U$2</f>
        <v>0.56516103238222815</v>
      </c>
      <c r="W249" s="49">
        <f>SUMPRODUCT('Logistic Regression'!$B$2:$T$2,'Test Set'!A249:S249)+'Logistic Regression'!$U$2</f>
        <v>1.6059922234542667</v>
      </c>
      <c r="X249" s="55">
        <f t="shared" si="3"/>
        <v>0.83285421559660366</v>
      </c>
    </row>
    <row r="250" spans="1:24" x14ac:dyDescent="0.25">
      <c r="A250" s="100">
        <v>1</v>
      </c>
      <c r="B250" s="100">
        <v>0</v>
      </c>
      <c r="C250" s="100">
        <v>1</v>
      </c>
      <c r="D250" s="100">
        <v>0</v>
      </c>
      <c r="E250" s="100">
        <v>0</v>
      </c>
      <c r="F250" s="100">
        <v>0</v>
      </c>
      <c r="G250" s="100">
        <v>0</v>
      </c>
      <c r="H250" s="100">
        <v>0</v>
      </c>
      <c r="I250" s="100">
        <v>0</v>
      </c>
      <c r="J250" s="100">
        <v>0</v>
      </c>
      <c r="K250" s="100">
        <v>0</v>
      </c>
      <c r="L250" s="100">
        <v>1</v>
      </c>
      <c r="M250" s="100">
        <v>0</v>
      </c>
      <c r="N250" s="100">
        <v>0</v>
      </c>
      <c r="O250" s="100">
        <v>0</v>
      </c>
      <c r="P250" s="100">
        <v>0</v>
      </c>
      <c r="Q250" s="100">
        <v>0</v>
      </c>
      <c r="R250" s="100">
        <v>0</v>
      </c>
      <c r="S250" s="100">
        <v>0</v>
      </c>
      <c r="T250" s="100"/>
      <c r="U250" s="101">
        <v>0</v>
      </c>
      <c r="V250" s="102">
        <f>SUMPRODUCT('Linear Model'!$B$2:$T$2,'Test Set'!A250:S250)+'Linear Model'!$U$2</f>
        <v>0.59546922768279464</v>
      </c>
      <c r="W250" s="49">
        <f>SUMPRODUCT('Logistic Regression'!$B$2:$T$2,'Test Set'!A250:S250)+'Logistic Regression'!$U$2</f>
        <v>0.96118298934392077</v>
      </c>
      <c r="X250" s="55">
        <f t="shared" si="3"/>
        <v>0.72335859677079739</v>
      </c>
    </row>
    <row r="251" spans="1:24" x14ac:dyDescent="0.25">
      <c r="A251" s="100">
        <v>1</v>
      </c>
      <c r="B251" s="100">
        <v>0</v>
      </c>
      <c r="C251" s="100">
        <v>0</v>
      </c>
      <c r="D251" s="100">
        <v>1</v>
      </c>
      <c r="E251" s="100">
        <v>0</v>
      </c>
      <c r="F251" s="100">
        <v>0</v>
      </c>
      <c r="G251" s="100">
        <v>0</v>
      </c>
      <c r="H251" s="100">
        <v>0</v>
      </c>
      <c r="I251" s="100">
        <v>0</v>
      </c>
      <c r="J251" s="100">
        <v>0</v>
      </c>
      <c r="K251" s="100">
        <v>0</v>
      </c>
      <c r="L251" s="100">
        <v>0</v>
      </c>
      <c r="M251" s="100">
        <v>0</v>
      </c>
      <c r="N251" s="100">
        <v>0</v>
      </c>
      <c r="O251" s="100">
        <v>0</v>
      </c>
      <c r="P251" s="100">
        <v>0</v>
      </c>
      <c r="Q251" s="100">
        <v>0</v>
      </c>
      <c r="R251" s="100">
        <v>1</v>
      </c>
      <c r="S251" s="100">
        <v>0</v>
      </c>
      <c r="T251" s="100"/>
      <c r="U251" s="101">
        <v>0</v>
      </c>
      <c r="V251" s="102">
        <f>SUMPRODUCT('Linear Model'!$B$2:$T$2,'Test Set'!A251:S251)+'Linear Model'!$U$2</f>
        <v>0.17089943632361693</v>
      </c>
      <c r="W251" s="49">
        <f>SUMPRODUCT('Logistic Regression'!$B$2:$T$2,'Test Set'!A251:S251)+'Logistic Regression'!$U$2</f>
        <v>-2.4090360605873617</v>
      </c>
      <c r="X251" s="55">
        <f t="shared" si="3"/>
        <v>8.2486241888492462E-2</v>
      </c>
    </row>
    <row r="252" spans="1:24" x14ac:dyDescent="0.25">
      <c r="A252" s="100">
        <v>1</v>
      </c>
      <c r="B252" s="100">
        <v>0</v>
      </c>
      <c r="C252" s="100">
        <v>0</v>
      </c>
      <c r="D252" s="100">
        <v>0</v>
      </c>
      <c r="E252" s="100">
        <v>0</v>
      </c>
      <c r="F252" s="100">
        <v>0</v>
      </c>
      <c r="G252" s="100">
        <v>1</v>
      </c>
      <c r="H252" s="100">
        <v>0</v>
      </c>
      <c r="I252" s="100">
        <v>0</v>
      </c>
      <c r="J252" s="100">
        <v>0</v>
      </c>
      <c r="K252" s="100">
        <v>0</v>
      </c>
      <c r="L252" s="100">
        <v>0</v>
      </c>
      <c r="M252" s="100">
        <v>0</v>
      </c>
      <c r="N252" s="100">
        <v>0</v>
      </c>
      <c r="O252" s="100">
        <v>1</v>
      </c>
      <c r="P252" s="100">
        <v>0</v>
      </c>
      <c r="Q252" s="100">
        <v>0</v>
      </c>
      <c r="R252" s="100">
        <v>0</v>
      </c>
      <c r="S252" s="100">
        <v>0</v>
      </c>
      <c r="T252" s="100"/>
      <c r="U252" s="101">
        <v>0</v>
      </c>
      <c r="V252" s="102">
        <f>SUMPRODUCT('Linear Model'!$B$2:$T$2,'Test Set'!A252:S252)+'Linear Model'!$U$2</f>
        <v>-3.4165759881760072E-2</v>
      </c>
      <c r="W252" s="49">
        <f>SUMPRODUCT('Logistic Regression'!$B$2:$T$2,'Test Set'!A252:S252)+'Logistic Regression'!$U$2</f>
        <v>-3.9265676368277336</v>
      </c>
      <c r="X252" s="55">
        <f t="shared" si="3"/>
        <v>1.9330191109148239E-2</v>
      </c>
    </row>
    <row r="253" spans="1:24" x14ac:dyDescent="0.25">
      <c r="A253" s="100">
        <v>1</v>
      </c>
      <c r="B253" s="100">
        <v>0</v>
      </c>
      <c r="C253" s="100">
        <v>0</v>
      </c>
      <c r="D253" s="100">
        <v>1</v>
      </c>
      <c r="E253" s="100">
        <v>0</v>
      </c>
      <c r="F253" s="100">
        <v>0</v>
      </c>
      <c r="G253" s="100">
        <v>0</v>
      </c>
      <c r="H253" s="100">
        <v>0</v>
      </c>
      <c r="I253" s="100">
        <v>0</v>
      </c>
      <c r="J253" s="100">
        <v>0</v>
      </c>
      <c r="K253" s="100">
        <v>0</v>
      </c>
      <c r="L253" s="100">
        <v>0</v>
      </c>
      <c r="M253" s="100">
        <v>0</v>
      </c>
      <c r="N253" s="100">
        <v>0</v>
      </c>
      <c r="O253" s="100">
        <v>0</v>
      </c>
      <c r="P253" s="100">
        <v>0</v>
      </c>
      <c r="Q253" s="100">
        <v>0</v>
      </c>
      <c r="R253" s="100">
        <v>0</v>
      </c>
      <c r="S253" s="100">
        <v>0</v>
      </c>
      <c r="T253" s="100"/>
      <c r="U253" s="101">
        <v>0</v>
      </c>
      <c r="V253" s="102">
        <f>SUMPRODUCT('Linear Model'!$B$2:$T$2,'Test Set'!A253:S253)+'Linear Model'!$U$2</f>
        <v>0.37668592577131521</v>
      </c>
      <c r="W253" s="49">
        <f>SUMPRODUCT('Logistic Regression'!$B$2:$T$2,'Test Set'!A253:S253)+'Logistic Regression'!$U$2</f>
        <v>-0.82687591358101864</v>
      </c>
      <c r="X253" s="55">
        <f t="shared" si="3"/>
        <v>0.30430604674667266</v>
      </c>
    </row>
    <row r="254" spans="1:24" x14ac:dyDescent="0.25">
      <c r="A254" s="100">
        <v>0</v>
      </c>
      <c r="B254" s="100">
        <v>1</v>
      </c>
      <c r="C254" s="100">
        <v>0</v>
      </c>
      <c r="D254" s="100">
        <v>0</v>
      </c>
      <c r="E254" s="100">
        <v>0</v>
      </c>
      <c r="F254" s="100">
        <v>1</v>
      </c>
      <c r="G254" s="100">
        <v>0</v>
      </c>
      <c r="H254" s="100">
        <v>0</v>
      </c>
      <c r="I254" s="100">
        <v>0</v>
      </c>
      <c r="J254" s="100">
        <v>0</v>
      </c>
      <c r="K254" s="100">
        <v>0</v>
      </c>
      <c r="L254" s="100">
        <v>0</v>
      </c>
      <c r="M254" s="100">
        <v>0</v>
      </c>
      <c r="N254" s="100">
        <v>0</v>
      </c>
      <c r="O254" s="100">
        <v>0</v>
      </c>
      <c r="P254" s="100">
        <v>0</v>
      </c>
      <c r="Q254" s="100">
        <v>0</v>
      </c>
      <c r="R254" s="100">
        <v>0</v>
      </c>
      <c r="S254" s="100">
        <v>0</v>
      </c>
      <c r="T254" s="100"/>
      <c r="U254" s="101">
        <v>0</v>
      </c>
      <c r="V254" s="102">
        <f>SUMPRODUCT('Linear Model'!$B$2:$T$2,'Test Set'!A254:S254)+'Linear Model'!$U$2</f>
        <v>0.16313121473019371</v>
      </c>
      <c r="W254" s="49">
        <f>SUMPRODUCT('Logistic Regression'!$B$2:$T$2,'Test Set'!A254:S254)+'Logistic Regression'!$U$2</f>
        <v>-2.2565136149643337</v>
      </c>
      <c r="X254" s="55">
        <f t="shared" si="3"/>
        <v>9.4789092836461683E-2</v>
      </c>
    </row>
    <row r="255" spans="1:24" x14ac:dyDescent="0.25">
      <c r="A255" s="100">
        <v>1</v>
      </c>
      <c r="B255" s="100">
        <v>0</v>
      </c>
      <c r="C255" s="100">
        <v>0</v>
      </c>
      <c r="D255" s="100">
        <v>0</v>
      </c>
      <c r="E255" s="100">
        <v>0</v>
      </c>
      <c r="F255" s="100">
        <v>0</v>
      </c>
      <c r="G255" s="100">
        <v>0</v>
      </c>
      <c r="H255" s="100">
        <v>0</v>
      </c>
      <c r="I255" s="100">
        <v>0</v>
      </c>
      <c r="J255" s="100">
        <v>0</v>
      </c>
      <c r="K255" s="100">
        <v>0</v>
      </c>
      <c r="L255" s="100">
        <v>0</v>
      </c>
      <c r="M255" s="100">
        <v>0</v>
      </c>
      <c r="N255" s="100">
        <v>0</v>
      </c>
      <c r="O255" s="100">
        <v>0</v>
      </c>
      <c r="P255" s="100">
        <v>0</v>
      </c>
      <c r="Q255" s="100">
        <v>0</v>
      </c>
      <c r="R255" s="100">
        <v>0</v>
      </c>
      <c r="S255" s="100">
        <v>0</v>
      </c>
      <c r="T255" s="100"/>
      <c r="U255" s="101">
        <v>0</v>
      </c>
      <c r="V255" s="102">
        <f>SUMPRODUCT('Linear Model'!$B$2:$T$2,'Test Set'!A255:S255)+'Linear Model'!$U$2</f>
        <v>0.36396808086278903</v>
      </c>
      <c r="W255" s="49">
        <f>SUMPRODUCT('Logistic Regression'!$B$2:$T$2,'Test Set'!A255:S255)+'Logistic Regression'!$U$2</f>
        <v>-0.356816477248041</v>
      </c>
      <c r="X255" s="55">
        <f t="shared" si="3"/>
        <v>0.41173042488611922</v>
      </c>
    </row>
    <row r="256" spans="1:24" x14ac:dyDescent="0.25">
      <c r="A256" s="100">
        <v>0</v>
      </c>
      <c r="B256" s="100">
        <v>0</v>
      </c>
      <c r="C256" s="100">
        <v>0</v>
      </c>
      <c r="D256" s="100">
        <v>0</v>
      </c>
      <c r="E256" s="100">
        <v>0</v>
      </c>
      <c r="F256" s="100">
        <v>0</v>
      </c>
      <c r="G256" s="100">
        <v>0</v>
      </c>
      <c r="H256" s="100">
        <v>0</v>
      </c>
      <c r="I256" s="100">
        <v>0</v>
      </c>
      <c r="J256" s="100">
        <v>0</v>
      </c>
      <c r="K256" s="100">
        <v>0</v>
      </c>
      <c r="L256" s="100">
        <v>0</v>
      </c>
      <c r="M256" s="100">
        <v>0</v>
      </c>
      <c r="N256" s="100">
        <v>0</v>
      </c>
      <c r="O256" s="100">
        <v>0</v>
      </c>
      <c r="P256" s="100">
        <v>0</v>
      </c>
      <c r="Q256" s="100">
        <v>0</v>
      </c>
      <c r="R256" s="100">
        <v>0</v>
      </c>
      <c r="S256" s="100">
        <v>0</v>
      </c>
      <c r="T256" s="100"/>
      <c r="U256" s="101">
        <v>0</v>
      </c>
      <c r="V256" s="102">
        <f>SUMPRODUCT('Linear Model'!$B$2:$T$2,'Test Set'!A256:S256)+'Linear Model'!$U$2</f>
        <v>0.43109265102569894</v>
      </c>
      <c r="W256" s="49">
        <f>SUMPRODUCT('Logistic Regression'!$B$2:$T$2,'Test Set'!A256:S256)+'Logistic Regression'!$U$2</f>
        <v>0.53775560560815494</v>
      </c>
      <c r="X256" s="55">
        <f t="shared" si="3"/>
        <v>0.63129016011376371</v>
      </c>
    </row>
    <row r="257" spans="1:24" x14ac:dyDescent="0.25">
      <c r="A257" s="100">
        <v>0</v>
      </c>
      <c r="B257" s="100">
        <v>1</v>
      </c>
      <c r="C257" s="100">
        <v>1</v>
      </c>
      <c r="D257" s="100">
        <v>0</v>
      </c>
      <c r="E257" s="100">
        <v>0</v>
      </c>
      <c r="F257" s="100">
        <v>0</v>
      </c>
      <c r="G257" s="100">
        <v>1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0</v>
      </c>
      <c r="N257" s="100">
        <v>0</v>
      </c>
      <c r="O257" s="100">
        <v>0</v>
      </c>
      <c r="P257" s="100">
        <v>0</v>
      </c>
      <c r="Q257" s="100">
        <v>1</v>
      </c>
      <c r="R257" s="100">
        <v>0</v>
      </c>
      <c r="S257" s="100">
        <v>0</v>
      </c>
      <c r="T257" s="100"/>
      <c r="U257" s="101">
        <v>0</v>
      </c>
      <c r="V257" s="102">
        <f>SUMPRODUCT('Linear Model'!$B$2:$T$2,'Test Set'!A257:S257)+'Linear Model'!$U$2</f>
        <v>0.38001221052389467</v>
      </c>
      <c r="W257" s="49">
        <f>SUMPRODUCT('Logistic Regression'!$B$2:$T$2,'Test Set'!A257:S257)+'Logistic Regression'!$U$2</f>
        <v>-1.3894174294336592</v>
      </c>
      <c r="X257" s="55">
        <f t="shared" si="3"/>
        <v>0.19950077720762871</v>
      </c>
    </row>
    <row r="258" spans="1:24" x14ac:dyDescent="0.25">
      <c r="A258" s="100">
        <v>0</v>
      </c>
      <c r="B258" s="100">
        <v>0</v>
      </c>
      <c r="C258" s="100">
        <v>0</v>
      </c>
      <c r="D258" s="100">
        <v>1</v>
      </c>
      <c r="E258" s="100">
        <v>0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0</v>
      </c>
      <c r="N258" s="100">
        <v>0</v>
      </c>
      <c r="O258" s="100">
        <v>0</v>
      </c>
      <c r="P258" s="100">
        <v>0</v>
      </c>
      <c r="Q258" s="100">
        <v>0</v>
      </c>
      <c r="R258" s="100">
        <v>0</v>
      </c>
      <c r="S258" s="100">
        <v>0</v>
      </c>
      <c r="T258" s="100"/>
      <c r="U258" s="101">
        <v>0</v>
      </c>
      <c r="V258" s="102">
        <f>SUMPRODUCT('Linear Model'!$B$2:$T$2,'Test Set'!A258:S258)+'Linear Model'!$U$2</f>
        <v>0.44381049593422511</v>
      </c>
      <c r="W258" s="49">
        <f>SUMPRODUCT('Logistic Regression'!$B$2:$T$2,'Test Set'!A258:S258)+'Logistic Regression'!$U$2</f>
        <v>6.7696169275177409E-2</v>
      </c>
      <c r="X258" s="55">
        <f t="shared" si="3"/>
        <v>0.51691758202804816</v>
      </c>
    </row>
    <row r="259" spans="1:24" x14ac:dyDescent="0.25">
      <c r="A259" s="100">
        <v>0</v>
      </c>
      <c r="B259" s="100">
        <v>0</v>
      </c>
      <c r="C259" s="100">
        <v>0</v>
      </c>
      <c r="D259" s="100">
        <v>0</v>
      </c>
      <c r="E259" s="100">
        <v>0</v>
      </c>
      <c r="F259" s="100">
        <v>1</v>
      </c>
      <c r="G259" s="100">
        <v>0</v>
      </c>
      <c r="H259" s="100">
        <v>0</v>
      </c>
      <c r="I259" s="100">
        <v>0</v>
      </c>
      <c r="J259" s="100">
        <v>0</v>
      </c>
      <c r="K259" s="100">
        <v>0</v>
      </c>
      <c r="L259" s="100">
        <v>0</v>
      </c>
      <c r="M259" s="100">
        <v>0</v>
      </c>
      <c r="N259" s="100">
        <v>0</v>
      </c>
      <c r="O259" s="100">
        <v>0</v>
      </c>
      <c r="P259" s="100">
        <v>0</v>
      </c>
      <c r="Q259" s="100">
        <v>0</v>
      </c>
      <c r="R259" s="100">
        <v>1</v>
      </c>
      <c r="S259" s="100">
        <v>0</v>
      </c>
      <c r="T259" s="100"/>
      <c r="U259" s="101">
        <v>0</v>
      </c>
      <c r="V259" s="102">
        <f>SUMPRODUCT('Linear Model'!$B$2:$T$2,'Test Set'!A259:S259)+'Linear Model'!$U$2</f>
        <v>-4.3569212891357734E-2</v>
      </c>
      <c r="W259" s="49">
        <f>SUMPRODUCT('Logistic Regression'!$B$2:$T$2,'Test Set'!A259:S259)+'Logistic Regression'!$U$2</f>
        <v>-3.3632395425991777</v>
      </c>
      <c r="X259" s="55">
        <f t="shared" ref="X259:X322" si="4">EXP(W259)/(1+EXP(W259))</f>
        <v>3.3464283627654544E-2</v>
      </c>
    </row>
    <row r="260" spans="1:24" x14ac:dyDescent="0.25">
      <c r="A260" s="100">
        <v>0</v>
      </c>
      <c r="B260" s="100">
        <v>0</v>
      </c>
      <c r="C260" s="100">
        <v>0</v>
      </c>
      <c r="D260" s="100">
        <v>1</v>
      </c>
      <c r="E260" s="100">
        <v>0</v>
      </c>
      <c r="F260" s="100">
        <v>0</v>
      </c>
      <c r="G260" s="100">
        <v>0</v>
      </c>
      <c r="H260" s="100">
        <v>0</v>
      </c>
      <c r="I260" s="100">
        <v>0</v>
      </c>
      <c r="J260" s="100">
        <v>0</v>
      </c>
      <c r="K260" s="100">
        <v>0</v>
      </c>
      <c r="L260" s="100">
        <v>0</v>
      </c>
      <c r="M260" s="100">
        <v>0</v>
      </c>
      <c r="N260" s="100">
        <v>0</v>
      </c>
      <c r="O260" s="100">
        <v>0</v>
      </c>
      <c r="P260" s="100">
        <v>0</v>
      </c>
      <c r="Q260" s="100">
        <v>1</v>
      </c>
      <c r="R260" s="100">
        <v>0</v>
      </c>
      <c r="S260" s="100">
        <v>0</v>
      </c>
      <c r="T260" s="100"/>
      <c r="U260" s="101">
        <v>0</v>
      </c>
      <c r="V260" s="102">
        <f>SUMPRODUCT('Linear Model'!$B$2:$T$2,'Test Set'!A260:S260)+'Linear Model'!$U$2</f>
        <v>0.63236222158165512</v>
      </c>
      <c r="W260" s="49">
        <f>SUMPRODUCT('Logistic Regression'!$B$2:$T$2,'Test Set'!A260:S260)+'Logistic Regression'!$U$2</f>
        <v>1.3719266469633833</v>
      </c>
      <c r="X260" s="55">
        <f t="shared" si="4"/>
        <v>0.79769125403061314</v>
      </c>
    </row>
    <row r="261" spans="1:24" x14ac:dyDescent="0.25">
      <c r="A261" s="100">
        <v>1</v>
      </c>
      <c r="B261" s="100">
        <v>0</v>
      </c>
      <c r="C261" s="100">
        <v>1</v>
      </c>
      <c r="D261" s="100">
        <v>0</v>
      </c>
      <c r="E261" s="100">
        <v>0</v>
      </c>
      <c r="F261" s="100">
        <v>0</v>
      </c>
      <c r="G261" s="100">
        <v>0</v>
      </c>
      <c r="H261" s="100">
        <v>0</v>
      </c>
      <c r="I261" s="100">
        <v>0</v>
      </c>
      <c r="J261" s="100">
        <v>0</v>
      </c>
      <c r="K261" s="100">
        <v>0</v>
      </c>
      <c r="L261" s="100">
        <v>0</v>
      </c>
      <c r="M261" s="100">
        <v>0</v>
      </c>
      <c r="N261" s="100">
        <v>0</v>
      </c>
      <c r="O261" s="100">
        <v>0</v>
      </c>
      <c r="P261" s="100">
        <v>0</v>
      </c>
      <c r="Q261" s="100">
        <v>0</v>
      </c>
      <c r="R261" s="100">
        <v>0</v>
      </c>
      <c r="S261" s="100">
        <v>0</v>
      </c>
      <c r="T261" s="100"/>
      <c r="U261" s="101">
        <v>0</v>
      </c>
      <c r="V261" s="102">
        <f>SUMPRODUCT('Linear Model'!$B$2:$T$2,'Test Set'!A261:S261)+'Linear Model'!$U$2</f>
        <v>0.36106374145931197</v>
      </c>
      <c r="W261" s="49">
        <f>SUMPRODUCT('Logistic Regression'!$B$2:$T$2,'Test Set'!A261:S261)+'Logistic Regression'!$U$2</f>
        <v>-0.99751860137824089</v>
      </c>
      <c r="X261" s="55">
        <f t="shared" si="4"/>
        <v>0.26942957358099334</v>
      </c>
    </row>
    <row r="262" spans="1:24" x14ac:dyDescent="0.25">
      <c r="A262" s="100">
        <v>0</v>
      </c>
      <c r="B262" s="100">
        <v>0</v>
      </c>
      <c r="C262" s="100">
        <v>0</v>
      </c>
      <c r="D262" s="100">
        <v>0</v>
      </c>
      <c r="E262" s="100">
        <v>0</v>
      </c>
      <c r="F262" s="100">
        <v>0</v>
      </c>
      <c r="G262" s="100">
        <v>1</v>
      </c>
      <c r="H262" s="100">
        <v>0</v>
      </c>
      <c r="I262" s="100">
        <v>0</v>
      </c>
      <c r="J262" s="100">
        <v>0</v>
      </c>
      <c r="K262" s="100">
        <v>0</v>
      </c>
      <c r="L262" s="100">
        <v>0</v>
      </c>
      <c r="M262" s="100">
        <v>0</v>
      </c>
      <c r="N262" s="100">
        <v>0</v>
      </c>
      <c r="O262" s="100">
        <v>0</v>
      </c>
      <c r="P262" s="100">
        <v>0</v>
      </c>
      <c r="Q262" s="100">
        <v>1</v>
      </c>
      <c r="R262" s="100">
        <v>0</v>
      </c>
      <c r="S262" s="100">
        <v>0</v>
      </c>
      <c r="T262" s="100"/>
      <c r="U262" s="101">
        <v>0</v>
      </c>
      <c r="V262" s="102">
        <f>SUMPRODUCT('Linear Model'!$B$2:$T$2,'Test Set'!A262:S262)+'Linear Model'!$U$2</f>
        <v>0.38200261175351857</v>
      </c>
      <c r="W262" s="49">
        <f>SUMPRODUCT('Logistic Regression'!$B$2:$T$2,'Test Set'!A262:S262)+'Logistic Regression'!$U$2</f>
        <v>-0.27328108593196054</v>
      </c>
      <c r="X262" s="55">
        <f t="shared" si="4"/>
        <v>0.43210177122625093</v>
      </c>
    </row>
    <row r="263" spans="1:24" x14ac:dyDescent="0.25">
      <c r="A263" s="100">
        <v>0</v>
      </c>
      <c r="B263" s="100">
        <v>0</v>
      </c>
      <c r="C263" s="100">
        <v>0</v>
      </c>
      <c r="D263" s="100">
        <v>0</v>
      </c>
      <c r="E263" s="100">
        <v>0</v>
      </c>
      <c r="F263" s="100">
        <v>0</v>
      </c>
      <c r="G263" s="100">
        <v>0</v>
      </c>
      <c r="H263" s="100">
        <v>0</v>
      </c>
      <c r="I263" s="100">
        <v>0</v>
      </c>
      <c r="J263" s="100">
        <v>0</v>
      </c>
      <c r="K263" s="100">
        <v>0</v>
      </c>
      <c r="L263" s="100">
        <v>0</v>
      </c>
      <c r="M263" s="100">
        <v>0</v>
      </c>
      <c r="N263" s="100">
        <v>0</v>
      </c>
      <c r="O263" s="100">
        <v>0</v>
      </c>
      <c r="P263" s="100">
        <v>0</v>
      </c>
      <c r="Q263" s="100">
        <v>0</v>
      </c>
      <c r="R263" s="100">
        <v>0</v>
      </c>
      <c r="S263" s="100">
        <v>0</v>
      </c>
      <c r="T263" s="100"/>
      <c r="U263" s="101">
        <v>0</v>
      </c>
      <c r="V263" s="102">
        <f>SUMPRODUCT('Linear Model'!$B$2:$T$2,'Test Set'!A263:S263)+'Linear Model'!$U$2</f>
        <v>0.43109265102569894</v>
      </c>
      <c r="W263" s="49">
        <f>SUMPRODUCT('Logistic Regression'!$B$2:$T$2,'Test Set'!A263:S263)+'Logistic Regression'!$U$2</f>
        <v>0.53775560560815494</v>
      </c>
      <c r="X263" s="55">
        <f t="shared" si="4"/>
        <v>0.63129016011376371</v>
      </c>
    </row>
    <row r="264" spans="1:24" x14ac:dyDescent="0.25">
      <c r="A264" s="100">
        <v>0</v>
      </c>
      <c r="B264" s="100">
        <v>0</v>
      </c>
      <c r="C264" s="100">
        <v>0</v>
      </c>
      <c r="D264" s="100">
        <v>0</v>
      </c>
      <c r="E264" s="100">
        <v>0</v>
      </c>
      <c r="F264" s="100">
        <v>0</v>
      </c>
      <c r="G264" s="100">
        <v>1</v>
      </c>
      <c r="H264" s="100">
        <v>0</v>
      </c>
      <c r="I264" s="100">
        <v>1</v>
      </c>
      <c r="J264" s="100">
        <v>0</v>
      </c>
      <c r="K264" s="100">
        <v>0</v>
      </c>
      <c r="L264" s="100">
        <v>0</v>
      </c>
      <c r="M264" s="100">
        <v>0</v>
      </c>
      <c r="N264" s="100">
        <v>0</v>
      </c>
      <c r="O264" s="100">
        <v>1</v>
      </c>
      <c r="P264" s="100">
        <v>0</v>
      </c>
      <c r="Q264" s="100">
        <v>0</v>
      </c>
      <c r="R264" s="100">
        <v>0</v>
      </c>
      <c r="S264" s="100">
        <v>0</v>
      </c>
      <c r="T264" s="100"/>
      <c r="U264" s="101">
        <v>0</v>
      </c>
      <c r="V264" s="102">
        <f>SUMPRODUCT('Linear Model'!$B$2:$T$2,'Test Set'!A264:S264)+'Linear Model'!$U$2</f>
        <v>0.32751926746261772</v>
      </c>
      <c r="W264" s="49">
        <f>SUMPRODUCT('Logistic Regression'!$B$2:$T$2,'Test Set'!A264:S264)+'Logistic Regression'!$U$2</f>
        <v>-0.50927494577405463</v>
      </c>
      <c r="X264" s="55">
        <f t="shared" si="4"/>
        <v>0.37536351054249323</v>
      </c>
    </row>
    <row r="265" spans="1:24" x14ac:dyDescent="0.25">
      <c r="A265" s="100">
        <v>0</v>
      </c>
      <c r="B265" s="100">
        <v>1</v>
      </c>
      <c r="C265" s="100">
        <v>0</v>
      </c>
      <c r="D265" s="100">
        <v>0</v>
      </c>
      <c r="E265" s="100">
        <v>0</v>
      </c>
      <c r="F265" s="100">
        <v>0</v>
      </c>
      <c r="G265" s="100">
        <v>1</v>
      </c>
      <c r="H265" s="100">
        <v>0</v>
      </c>
      <c r="I265" s="100">
        <v>0</v>
      </c>
      <c r="J265" s="100">
        <v>0</v>
      </c>
      <c r="K265" s="100">
        <v>0</v>
      </c>
      <c r="L265" s="100">
        <v>0</v>
      </c>
      <c r="M265" s="100">
        <v>0</v>
      </c>
      <c r="N265" s="100">
        <v>0</v>
      </c>
      <c r="O265" s="100">
        <v>0</v>
      </c>
      <c r="P265" s="100">
        <v>0</v>
      </c>
      <c r="Q265" s="100">
        <v>0</v>
      </c>
      <c r="R265" s="100">
        <v>0</v>
      </c>
      <c r="S265" s="100">
        <v>0</v>
      </c>
      <c r="T265" s="100"/>
      <c r="U265" s="101">
        <v>0</v>
      </c>
      <c r="V265" s="102">
        <f>SUMPRODUCT('Linear Model'!$B$2:$T$2,'Test Set'!A265:S265)+'Linear Model'!$U$2</f>
        <v>0.19436482427994167</v>
      </c>
      <c r="W265" s="49">
        <f>SUMPRODUCT('Logistic Regression'!$B$2:$T$2,'Test Set'!A265:S265)+'Logistic Regression'!$U$2</f>
        <v>-2.0529457829916651</v>
      </c>
      <c r="X265" s="55">
        <f t="shared" si="4"/>
        <v>0.11375506453971909</v>
      </c>
    </row>
    <row r="266" spans="1:24" x14ac:dyDescent="0.25">
      <c r="A266" s="100">
        <v>1</v>
      </c>
      <c r="B266" s="100">
        <v>0</v>
      </c>
      <c r="C266" s="100">
        <v>1</v>
      </c>
      <c r="D266" s="100">
        <v>0</v>
      </c>
      <c r="E266" s="100">
        <v>0</v>
      </c>
      <c r="F266" s="100">
        <v>0</v>
      </c>
      <c r="G266" s="100">
        <v>0</v>
      </c>
      <c r="H266" s="100">
        <v>0</v>
      </c>
      <c r="I266" s="100">
        <v>0</v>
      </c>
      <c r="J266" s="100">
        <v>0</v>
      </c>
      <c r="K266" s="100">
        <v>0</v>
      </c>
      <c r="L266" s="100">
        <v>0</v>
      </c>
      <c r="M266" s="100">
        <v>0</v>
      </c>
      <c r="N266" s="100">
        <v>0</v>
      </c>
      <c r="O266" s="100">
        <v>0</v>
      </c>
      <c r="P266" s="100">
        <v>0</v>
      </c>
      <c r="Q266" s="100">
        <v>0</v>
      </c>
      <c r="R266" s="100">
        <v>0</v>
      </c>
      <c r="S266" s="100">
        <v>0</v>
      </c>
      <c r="T266" s="100"/>
      <c r="U266" s="101">
        <v>0</v>
      </c>
      <c r="V266" s="102">
        <f>SUMPRODUCT('Linear Model'!$B$2:$T$2,'Test Set'!A266:S266)+'Linear Model'!$U$2</f>
        <v>0.36106374145931197</v>
      </c>
      <c r="W266" s="49">
        <f>SUMPRODUCT('Logistic Regression'!$B$2:$T$2,'Test Set'!A266:S266)+'Logistic Regression'!$U$2</f>
        <v>-0.99751860137824089</v>
      </c>
      <c r="X266" s="55">
        <f t="shared" si="4"/>
        <v>0.26942957358099334</v>
      </c>
    </row>
    <row r="267" spans="1:24" x14ac:dyDescent="0.25">
      <c r="A267" s="100">
        <v>1</v>
      </c>
      <c r="B267" s="100">
        <v>0</v>
      </c>
      <c r="C267" s="100">
        <v>1</v>
      </c>
      <c r="D267" s="100">
        <v>0</v>
      </c>
      <c r="E267" s="100">
        <v>0</v>
      </c>
      <c r="F267" s="100">
        <v>0</v>
      </c>
      <c r="G267" s="100">
        <v>0</v>
      </c>
      <c r="H267" s="100">
        <v>0</v>
      </c>
      <c r="I267" s="100">
        <v>0</v>
      </c>
      <c r="J267" s="100">
        <v>0</v>
      </c>
      <c r="K267" s="100">
        <v>0</v>
      </c>
      <c r="L267" s="100">
        <v>0</v>
      </c>
      <c r="M267" s="100">
        <v>0</v>
      </c>
      <c r="N267" s="100">
        <v>0</v>
      </c>
      <c r="O267" s="100">
        <v>0</v>
      </c>
      <c r="P267" s="100">
        <v>0</v>
      </c>
      <c r="Q267" s="100">
        <v>0</v>
      </c>
      <c r="R267" s="100">
        <v>1</v>
      </c>
      <c r="S267" s="100">
        <v>0</v>
      </c>
      <c r="T267" s="100"/>
      <c r="U267" s="101">
        <v>0</v>
      </c>
      <c r="V267" s="102">
        <f>SUMPRODUCT('Linear Model'!$B$2:$T$2,'Test Set'!A267:S267)+'Linear Model'!$U$2</f>
        <v>0.15527725201161374</v>
      </c>
      <c r="W267" s="49">
        <f>SUMPRODUCT('Logistic Regression'!$B$2:$T$2,'Test Set'!A267:S267)+'Logistic Regression'!$U$2</f>
        <v>-2.5796787483845836</v>
      </c>
      <c r="X267" s="55">
        <f t="shared" si="4"/>
        <v>7.04577678730193E-2</v>
      </c>
    </row>
    <row r="268" spans="1:24" x14ac:dyDescent="0.25">
      <c r="A268" s="100">
        <v>0</v>
      </c>
      <c r="B268" s="100">
        <v>1</v>
      </c>
      <c r="C268" s="100">
        <v>0</v>
      </c>
      <c r="D268" s="100">
        <v>0</v>
      </c>
      <c r="E268" s="100">
        <v>0</v>
      </c>
      <c r="F268" s="100">
        <v>0</v>
      </c>
      <c r="G268" s="100">
        <v>0</v>
      </c>
      <c r="H268" s="100">
        <v>0</v>
      </c>
      <c r="I268" s="100">
        <v>0</v>
      </c>
      <c r="J268" s="100">
        <v>0</v>
      </c>
      <c r="K268" s="100">
        <v>0</v>
      </c>
      <c r="L268" s="100">
        <v>0</v>
      </c>
      <c r="M268" s="100">
        <v>0</v>
      </c>
      <c r="N268" s="100">
        <v>0</v>
      </c>
      <c r="O268" s="100">
        <v>0</v>
      </c>
      <c r="P268" s="100">
        <v>0</v>
      </c>
      <c r="Q268" s="100">
        <v>0</v>
      </c>
      <c r="R268" s="100">
        <v>0</v>
      </c>
      <c r="S268" s="100">
        <v>1</v>
      </c>
      <c r="T268" s="100"/>
      <c r="U268" s="101">
        <v>0</v>
      </c>
      <c r="V268" s="102">
        <f>SUMPRODUCT('Linear Model'!$B$2:$T$2,'Test Set'!A268:S268)+'Linear Model'!$U$2</f>
        <v>0.67013804487471285</v>
      </c>
      <c r="W268" s="49">
        <f>SUMPRODUCT('Logistic Regression'!$B$2:$T$2,'Test Set'!A268:S268)+'Logistic Regression'!$U$2</f>
        <v>2.1764921477437715</v>
      </c>
      <c r="X268" s="55">
        <f t="shared" si="4"/>
        <v>0.89811854588287987</v>
      </c>
    </row>
    <row r="269" spans="1:24" x14ac:dyDescent="0.25">
      <c r="A269" s="100">
        <v>0</v>
      </c>
      <c r="B269" s="100">
        <v>0</v>
      </c>
      <c r="C269" s="100">
        <v>1</v>
      </c>
      <c r="D269" s="100">
        <v>0</v>
      </c>
      <c r="E269" s="100">
        <v>0</v>
      </c>
      <c r="F269" s="100">
        <v>0</v>
      </c>
      <c r="G269" s="100">
        <v>1</v>
      </c>
      <c r="H269" s="100">
        <v>0</v>
      </c>
      <c r="I269" s="100">
        <v>0</v>
      </c>
      <c r="J269" s="100">
        <v>0</v>
      </c>
      <c r="K269" s="100">
        <v>0</v>
      </c>
      <c r="L269" s="100">
        <v>0</v>
      </c>
      <c r="M269" s="100">
        <v>0</v>
      </c>
      <c r="N269" s="100">
        <v>0</v>
      </c>
      <c r="O269" s="100">
        <v>0</v>
      </c>
      <c r="P269" s="100">
        <v>0</v>
      </c>
      <c r="Q269" s="100">
        <v>0</v>
      </c>
      <c r="R269" s="100">
        <v>0</v>
      </c>
      <c r="S269" s="100">
        <v>0</v>
      </c>
      <c r="T269" s="100"/>
      <c r="U269" s="101">
        <v>0</v>
      </c>
      <c r="V269" s="102">
        <f>SUMPRODUCT('Linear Model'!$B$2:$T$2,'Test Set'!A269:S269)+'Linear Model'!$U$2</f>
        <v>0.19054654670261145</v>
      </c>
      <c r="W269" s="49">
        <f>SUMPRODUCT('Logistic Regression'!$B$2:$T$2,'Test Set'!A269:S269)+'Logistic Regression'!$U$2</f>
        <v>-2.218213687750366</v>
      </c>
      <c r="X269" s="55">
        <f t="shared" si="4"/>
        <v>9.8126775756030987E-2</v>
      </c>
    </row>
    <row r="270" spans="1:24" x14ac:dyDescent="0.25">
      <c r="A270" s="100">
        <v>1</v>
      </c>
      <c r="B270" s="100">
        <v>0</v>
      </c>
      <c r="C270" s="100">
        <v>0</v>
      </c>
      <c r="D270" s="100">
        <v>0</v>
      </c>
      <c r="E270" s="100">
        <v>0</v>
      </c>
      <c r="F270" s="100">
        <v>0</v>
      </c>
      <c r="G270" s="100">
        <v>0</v>
      </c>
      <c r="H270" s="100">
        <v>0</v>
      </c>
      <c r="I270" s="100">
        <v>0</v>
      </c>
      <c r="J270" s="100">
        <v>0</v>
      </c>
      <c r="K270" s="100">
        <v>0</v>
      </c>
      <c r="L270" s="100">
        <v>0</v>
      </c>
      <c r="M270" s="100">
        <v>0</v>
      </c>
      <c r="N270" s="100">
        <v>0</v>
      </c>
      <c r="O270" s="100">
        <v>0</v>
      </c>
      <c r="P270" s="100">
        <v>0</v>
      </c>
      <c r="Q270" s="100">
        <v>0</v>
      </c>
      <c r="R270" s="100">
        <v>0</v>
      </c>
      <c r="S270" s="100">
        <v>0</v>
      </c>
      <c r="T270" s="100"/>
      <c r="U270" s="101">
        <v>0</v>
      </c>
      <c r="V270" s="102">
        <f>SUMPRODUCT('Linear Model'!$B$2:$T$2,'Test Set'!A270:S270)+'Linear Model'!$U$2</f>
        <v>0.36396808086278903</v>
      </c>
      <c r="W270" s="49">
        <f>SUMPRODUCT('Logistic Regression'!$B$2:$T$2,'Test Set'!A270:S270)+'Logistic Regression'!$U$2</f>
        <v>-0.356816477248041</v>
      </c>
      <c r="X270" s="55">
        <f t="shared" si="4"/>
        <v>0.41173042488611922</v>
      </c>
    </row>
    <row r="271" spans="1:24" x14ac:dyDescent="0.25">
      <c r="A271" s="100">
        <v>0</v>
      </c>
      <c r="B271" s="100">
        <v>1</v>
      </c>
      <c r="C271" s="100">
        <v>0</v>
      </c>
      <c r="D271" s="100">
        <v>0</v>
      </c>
      <c r="E271" s="100">
        <v>0</v>
      </c>
      <c r="F271" s="100">
        <v>0</v>
      </c>
      <c r="G271" s="100">
        <v>0</v>
      </c>
      <c r="H271" s="100">
        <v>0</v>
      </c>
      <c r="I271" s="100">
        <v>0</v>
      </c>
      <c r="J271" s="100">
        <v>0</v>
      </c>
      <c r="K271" s="100">
        <v>0</v>
      </c>
      <c r="L271" s="100">
        <v>0</v>
      </c>
      <c r="M271" s="100">
        <v>0</v>
      </c>
      <c r="N271" s="100">
        <v>0</v>
      </c>
      <c r="O271" s="100">
        <v>0</v>
      </c>
      <c r="P271" s="100">
        <v>0</v>
      </c>
      <c r="Q271" s="100">
        <v>0</v>
      </c>
      <c r="R271" s="100">
        <v>0</v>
      </c>
      <c r="S271" s="100">
        <v>0</v>
      </c>
      <c r="T271" s="100"/>
      <c r="U271" s="101">
        <v>0</v>
      </c>
      <c r="V271" s="102">
        <f>SUMPRODUCT('Linear Model'!$B$2:$T$2,'Test Set'!A271:S271)+'Linear Model'!$U$2</f>
        <v>0.43200658919955209</v>
      </c>
      <c r="W271" s="49">
        <f>SUMPRODUCT('Logistic Regression'!$B$2:$T$2,'Test Set'!A271:S271)+'Logistic Regression'!$U$2</f>
        <v>6.2321386236656118E-2</v>
      </c>
      <c r="X271" s="55">
        <f t="shared" si="4"/>
        <v>0.51557530573634103</v>
      </c>
    </row>
    <row r="272" spans="1:24" x14ac:dyDescent="0.25">
      <c r="A272" s="100">
        <v>0</v>
      </c>
      <c r="B272" s="100">
        <v>1</v>
      </c>
      <c r="C272" s="100">
        <v>1</v>
      </c>
      <c r="D272" s="100">
        <v>0</v>
      </c>
      <c r="E272" s="100">
        <v>0</v>
      </c>
      <c r="F272" s="100">
        <v>1</v>
      </c>
      <c r="G272" s="100">
        <v>0</v>
      </c>
      <c r="H272" s="100">
        <v>0</v>
      </c>
      <c r="I272" s="100">
        <v>0</v>
      </c>
      <c r="J272" s="100">
        <v>0</v>
      </c>
      <c r="K272" s="100">
        <v>0</v>
      </c>
      <c r="L272" s="100">
        <v>0</v>
      </c>
      <c r="M272" s="100">
        <v>0</v>
      </c>
      <c r="N272" s="100">
        <v>0</v>
      </c>
      <c r="O272" s="100">
        <v>0</v>
      </c>
      <c r="P272" s="100">
        <v>0</v>
      </c>
      <c r="Q272" s="100">
        <v>0</v>
      </c>
      <c r="R272" s="100">
        <v>1</v>
      </c>
      <c r="S272" s="100">
        <v>0</v>
      </c>
      <c r="T272" s="100"/>
      <c r="U272" s="101">
        <v>0</v>
      </c>
      <c r="V272" s="102">
        <f>SUMPRODUCT('Linear Model'!$B$2:$T$2,'Test Set'!A272:S272)+'Linear Model'!$U$2</f>
        <v>-4.5559614120981529E-2</v>
      </c>
      <c r="W272" s="49">
        <f>SUMPRODUCT('Logistic Regression'!$B$2:$T$2,'Test Set'!A272:S272)+'Logistic Regression'!$U$2</f>
        <v>-4.4793758861008772</v>
      </c>
      <c r="X272" s="55">
        <f t="shared" si="4"/>
        <v>1.1213324127494215E-2</v>
      </c>
    </row>
    <row r="273" spans="1:24" x14ac:dyDescent="0.25">
      <c r="A273" s="100">
        <v>0</v>
      </c>
      <c r="B273" s="100">
        <v>1</v>
      </c>
      <c r="C273" s="100">
        <v>0</v>
      </c>
      <c r="D273" s="100">
        <v>0</v>
      </c>
      <c r="E273" s="100">
        <v>0</v>
      </c>
      <c r="F273" s="100">
        <v>0</v>
      </c>
      <c r="G273" s="100">
        <v>0</v>
      </c>
      <c r="H273" s="100">
        <v>0</v>
      </c>
      <c r="I273" s="100">
        <v>0</v>
      </c>
      <c r="J273" s="100">
        <v>0</v>
      </c>
      <c r="K273" s="100">
        <v>0</v>
      </c>
      <c r="L273" s="100">
        <v>0</v>
      </c>
      <c r="M273" s="100">
        <v>0</v>
      </c>
      <c r="N273" s="100">
        <v>0</v>
      </c>
      <c r="O273" s="100">
        <v>1</v>
      </c>
      <c r="P273" s="100">
        <v>0</v>
      </c>
      <c r="Q273" s="100">
        <v>0</v>
      </c>
      <c r="R273" s="100">
        <v>0</v>
      </c>
      <c r="S273" s="100">
        <v>0</v>
      </c>
      <c r="T273" s="100"/>
      <c r="U273" s="101">
        <v>0</v>
      </c>
      <c r="V273" s="102">
        <f>SUMPRODUCT('Linear Model'!$B$2:$T$2,'Test Set'!A273:S273)+'Linear Model'!$U$2</f>
        <v>0.27151451337461352</v>
      </c>
      <c r="W273" s="49">
        <f>SUMPRODUCT('Logistic Regression'!$B$2:$T$2,'Test Set'!A273:S273)+'Logistic Regression'!$U$2</f>
        <v>-1.3921626041147153</v>
      </c>
      <c r="X273" s="55">
        <f t="shared" si="4"/>
        <v>0.199062733842159</v>
      </c>
    </row>
    <row r="274" spans="1:24" x14ac:dyDescent="0.25">
      <c r="A274" s="100">
        <v>1</v>
      </c>
      <c r="B274" s="100">
        <v>0</v>
      </c>
      <c r="C274" s="100">
        <v>1</v>
      </c>
      <c r="D274" s="100">
        <v>0</v>
      </c>
      <c r="E274" s="100">
        <v>0</v>
      </c>
      <c r="F274" s="100">
        <v>0</v>
      </c>
      <c r="G274" s="100">
        <v>0</v>
      </c>
      <c r="H274" s="100">
        <v>0</v>
      </c>
      <c r="I274" s="100">
        <v>0</v>
      </c>
      <c r="J274" s="100">
        <v>0</v>
      </c>
      <c r="K274" s="100">
        <v>0</v>
      </c>
      <c r="L274" s="100">
        <v>0</v>
      </c>
      <c r="M274" s="100">
        <v>0</v>
      </c>
      <c r="N274" s="100">
        <v>0</v>
      </c>
      <c r="O274" s="100">
        <v>0</v>
      </c>
      <c r="P274" s="100">
        <v>0</v>
      </c>
      <c r="Q274" s="100">
        <v>1</v>
      </c>
      <c r="R274" s="100">
        <v>0</v>
      </c>
      <c r="S274" s="100">
        <v>0</v>
      </c>
      <c r="T274" s="100"/>
      <c r="U274" s="101">
        <v>0</v>
      </c>
      <c r="V274" s="102">
        <f>SUMPRODUCT('Linear Model'!$B$2:$T$2,'Test Set'!A274:S274)+'Linear Model'!$U$2</f>
        <v>0.54961546710674203</v>
      </c>
      <c r="W274" s="49">
        <f>SUMPRODUCT('Logistic Regression'!$B$2:$T$2,'Test Set'!A274:S274)+'Logistic Regression'!$U$2</f>
        <v>0.30671187630996499</v>
      </c>
      <c r="X274" s="55">
        <f t="shared" si="4"/>
        <v>0.5760824652076143</v>
      </c>
    </row>
    <row r="275" spans="1:24" x14ac:dyDescent="0.25">
      <c r="A275" s="100">
        <v>0</v>
      </c>
      <c r="B275" s="100">
        <v>1</v>
      </c>
      <c r="C275" s="100">
        <v>1</v>
      </c>
      <c r="D275" s="100">
        <v>0</v>
      </c>
      <c r="E275" s="100">
        <v>0</v>
      </c>
      <c r="F275" s="100">
        <v>0</v>
      </c>
      <c r="G275" s="100">
        <v>0</v>
      </c>
      <c r="H275" s="100">
        <v>0</v>
      </c>
      <c r="I275" s="100">
        <v>0</v>
      </c>
      <c r="J275" s="100">
        <v>0</v>
      </c>
      <c r="K275" s="100">
        <v>0</v>
      </c>
      <c r="L275" s="100">
        <v>0</v>
      </c>
      <c r="M275" s="100">
        <v>0</v>
      </c>
      <c r="N275" s="100">
        <v>0</v>
      </c>
      <c r="O275" s="100">
        <v>0</v>
      </c>
      <c r="P275" s="100">
        <v>0</v>
      </c>
      <c r="Q275" s="100">
        <v>0</v>
      </c>
      <c r="R275" s="100">
        <v>0</v>
      </c>
      <c r="S275" s="100">
        <v>0</v>
      </c>
      <c r="T275" s="100"/>
      <c r="U275" s="101">
        <v>0</v>
      </c>
      <c r="V275" s="102">
        <f>SUMPRODUCT('Linear Model'!$B$2:$T$2,'Test Set'!A275:S275)+'Linear Model'!$U$2</f>
        <v>0.42910224979607509</v>
      </c>
      <c r="W275" s="49">
        <f>SUMPRODUCT('Logistic Regression'!$B$2:$T$2,'Test Set'!A275:S275)+'Logistic Regression'!$U$2</f>
        <v>-0.57838073789354372</v>
      </c>
      <c r="X275" s="55">
        <f t="shared" si="4"/>
        <v>0.35930527090202441</v>
      </c>
    </row>
    <row r="276" spans="1:24" x14ac:dyDescent="0.25">
      <c r="A276" s="100">
        <v>0</v>
      </c>
      <c r="B276" s="100">
        <v>1</v>
      </c>
      <c r="C276" s="100">
        <v>0</v>
      </c>
      <c r="D276" s="100">
        <v>0</v>
      </c>
      <c r="E276" s="100">
        <v>0</v>
      </c>
      <c r="F276" s="100">
        <v>1</v>
      </c>
      <c r="G276" s="100">
        <v>0</v>
      </c>
      <c r="H276" s="100">
        <v>0</v>
      </c>
      <c r="I276" s="100">
        <v>0</v>
      </c>
      <c r="J276" s="100">
        <v>0</v>
      </c>
      <c r="K276" s="100">
        <v>0</v>
      </c>
      <c r="L276" s="100">
        <v>0</v>
      </c>
      <c r="M276" s="100">
        <v>0</v>
      </c>
      <c r="N276" s="100">
        <v>0</v>
      </c>
      <c r="O276" s="100">
        <v>0</v>
      </c>
      <c r="P276" s="100">
        <v>0</v>
      </c>
      <c r="Q276" s="100">
        <v>0</v>
      </c>
      <c r="R276" s="100">
        <v>0</v>
      </c>
      <c r="S276" s="100">
        <v>0</v>
      </c>
      <c r="T276" s="100"/>
      <c r="U276" s="101">
        <v>0</v>
      </c>
      <c r="V276" s="102">
        <f>SUMPRODUCT('Linear Model'!$B$2:$T$2,'Test Set'!A276:S276)+'Linear Model'!$U$2</f>
        <v>0.16313121473019371</v>
      </c>
      <c r="W276" s="49">
        <f>SUMPRODUCT('Logistic Regression'!$B$2:$T$2,'Test Set'!A276:S276)+'Logistic Regression'!$U$2</f>
        <v>-2.2565136149643337</v>
      </c>
      <c r="X276" s="55">
        <f t="shared" si="4"/>
        <v>9.4789092836461683E-2</v>
      </c>
    </row>
    <row r="277" spans="1:24" x14ac:dyDescent="0.25">
      <c r="A277" s="100">
        <v>1</v>
      </c>
      <c r="B277" s="100">
        <v>0</v>
      </c>
      <c r="C277" s="100">
        <v>1</v>
      </c>
      <c r="D277" s="100">
        <v>0</v>
      </c>
      <c r="E277" s="100">
        <v>0</v>
      </c>
      <c r="F277" s="100">
        <v>0</v>
      </c>
      <c r="G277" s="100">
        <v>0</v>
      </c>
      <c r="H277" s="100">
        <v>0</v>
      </c>
      <c r="I277" s="100">
        <v>0</v>
      </c>
      <c r="J277" s="100">
        <v>0</v>
      </c>
      <c r="K277" s="100">
        <v>0</v>
      </c>
      <c r="L277" s="100">
        <v>0</v>
      </c>
      <c r="M277" s="100">
        <v>0</v>
      </c>
      <c r="N277" s="100">
        <v>0</v>
      </c>
      <c r="O277" s="100">
        <v>1</v>
      </c>
      <c r="P277" s="100">
        <v>0</v>
      </c>
      <c r="Q277" s="100">
        <v>1</v>
      </c>
      <c r="R277" s="100">
        <v>0</v>
      </c>
      <c r="S277" s="100">
        <v>1</v>
      </c>
      <c r="T277" s="100"/>
      <c r="U277" s="101">
        <v>0</v>
      </c>
      <c r="V277" s="102">
        <f>SUMPRODUCT('Linear Model'!$B$2:$T$2,'Test Set'!A277:S277)+'Linear Model'!$U$2</f>
        <v>0.6272548469569641</v>
      </c>
      <c r="W277" s="49">
        <f>SUMPRODUCT('Logistic Regression'!$B$2:$T$2,'Test Set'!A277:S277)+'Logistic Regression'!$U$2</f>
        <v>0.96639864746570936</v>
      </c>
      <c r="X277" s="55">
        <f t="shared" si="4"/>
        <v>0.72440109017737764</v>
      </c>
    </row>
    <row r="278" spans="1:24" x14ac:dyDescent="0.25">
      <c r="A278" s="100">
        <v>1</v>
      </c>
      <c r="B278" s="100">
        <v>0</v>
      </c>
      <c r="C278" s="100">
        <v>1</v>
      </c>
      <c r="D278" s="100">
        <v>0</v>
      </c>
      <c r="E278" s="100">
        <v>0</v>
      </c>
      <c r="F278" s="100">
        <v>0</v>
      </c>
      <c r="G278" s="100">
        <v>0</v>
      </c>
      <c r="H278" s="100">
        <v>0</v>
      </c>
      <c r="I278" s="100">
        <v>0</v>
      </c>
      <c r="J278" s="100">
        <v>0</v>
      </c>
      <c r="K278" s="100">
        <v>0</v>
      </c>
      <c r="L278" s="100">
        <v>0</v>
      </c>
      <c r="M278" s="100">
        <v>0</v>
      </c>
      <c r="N278" s="100">
        <v>0</v>
      </c>
      <c r="O278" s="100">
        <v>1</v>
      </c>
      <c r="P278" s="100">
        <v>0</v>
      </c>
      <c r="Q278" s="100">
        <v>0</v>
      </c>
      <c r="R278" s="100">
        <v>0</v>
      </c>
      <c r="S278" s="100">
        <v>0</v>
      </c>
      <c r="T278" s="100"/>
      <c r="U278" s="101">
        <v>0</v>
      </c>
      <c r="V278" s="102">
        <f>SUMPRODUCT('Linear Model'!$B$2:$T$2,'Test Set'!A278:S278)+'Linear Model'!$U$2</f>
        <v>0.20057166563437337</v>
      </c>
      <c r="W278" s="49">
        <f>SUMPRODUCT('Logistic Regression'!$B$2:$T$2,'Test Set'!A278:S278)+'Logistic Regression'!$U$2</f>
        <v>-2.4520025917296122</v>
      </c>
      <c r="X278" s="55">
        <f t="shared" si="4"/>
        <v>7.9292226807120475E-2</v>
      </c>
    </row>
    <row r="279" spans="1:24" x14ac:dyDescent="0.25">
      <c r="A279" s="100">
        <v>1</v>
      </c>
      <c r="B279" s="100">
        <v>0</v>
      </c>
      <c r="C279" s="100">
        <v>0</v>
      </c>
      <c r="D279" s="100">
        <v>0</v>
      </c>
      <c r="E279" s="100">
        <v>0</v>
      </c>
      <c r="F279" s="100">
        <v>1</v>
      </c>
      <c r="G279" s="100">
        <v>0</v>
      </c>
      <c r="H279" s="100">
        <v>0</v>
      </c>
      <c r="I279" s="100">
        <v>0</v>
      </c>
      <c r="J279" s="100">
        <v>0</v>
      </c>
      <c r="K279" s="100">
        <v>0</v>
      </c>
      <c r="L279" s="100">
        <v>0</v>
      </c>
      <c r="M279" s="100">
        <v>0</v>
      </c>
      <c r="N279" s="100">
        <v>0</v>
      </c>
      <c r="O279" s="100">
        <v>0</v>
      </c>
      <c r="P279" s="100">
        <v>0</v>
      </c>
      <c r="Q279" s="100">
        <v>0</v>
      </c>
      <c r="R279" s="100">
        <v>1</v>
      </c>
      <c r="S279" s="100">
        <v>0</v>
      </c>
      <c r="T279" s="100"/>
      <c r="U279" s="101">
        <v>0</v>
      </c>
      <c r="V279" s="102">
        <f>SUMPRODUCT('Linear Model'!$B$2:$T$2,'Test Set'!A279:S279)+'Linear Model'!$U$2</f>
        <v>-0.11069378305426758</v>
      </c>
      <c r="W279" s="49">
        <f>SUMPRODUCT('Logistic Regression'!$B$2:$T$2,'Test Set'!A279:S279)+'Logistic Regression'!$U$2</f>
        <v>-4.2578116254553731</v>
      </c>
      <c r="X279" s="55">
        <f t="shared" si="4"/>
        <v>1.3955722432842066E-2</v>
      </c>
    </row>
    <row r="280" spans="1:24" x14ac:dyDescent="0.25">
      <c r="A280" s="100">
        <v>0</v>
      </c>
      <c r="B280" s="100">
        <v>1</v>
      </c>
      <c r="C280" s="100">
        <v>1</v>
      </c>
      <c r="D280" s="100">
        <v>0</v>
      </c>
      <c r="E280" s="100">
        <v>0</v>
      </c>
      <c r="F280" s="100">
        <v>0</v>
      </c>
      <c r="G280" s="100">
        <v>0</v>
      </c>
      <c r="H280" s="100">
        <v>0</v>
      </c>
      <c r="I280" s="100">
        <v>0</v>
      </c>
      <c r="J280" s="100">
        <v>0</v>
      </c>
      <c r="K280" s="100">
        <v>0</v>
      </c>
      <c r="L280" s="100">
        <v>1</v>
      </c>
      <c r="M280" s="100">
        <v>0</v>
      </c>
      <c r="N280" s="100">
        <v>0</v>
      </c>
      <c r="O280" s="100">
        <v>0</v>
      </c>
      <c r="P280" s="100">
        <v>0</v>
      </c>
      <c r="Q280" s="100">
        <v>0</v>
      </c>
      <c r="R280" s="100">
        <v>0</v>
      </c>
      <c r="S280" s="100">
        <v>0</v>
      </c>
      <c r="T280" s="100"/>
      <c r="U280" s="101">
        <v>0</v>
      </c>
      <c r="V280" s="102">
        <f>SUMPRODUCT('Linear Model'!$B$2:$T$2,'Test Set'!A280:S280)+'Linear Model'!$U$2</f>
        <v>0.6635077360195577</v>
      </c>
      <c r="W280" s="49">
        <f>SUMPRODUCT('Logistic Regression'!$B$2:$T$2,'Test Set'!A280:S280)+'Logistic Regression'!$U$2</f>
        <v>1.3803208528286179</v>
      </c>
      <c r="X280" s="55">
        <f t="shared" si="4"/>
        <v>0.7990425256762651</v>
      </c>
    </row>
    <row r="281" spans="1:24" x14ac:dyDescent="0.25">
      <c r="A281" s="100">
        <v>1</v>
      </c>
      <c r="B281" s="100">
        <v>0</v>
      </c>
      <c r="C281" s="100">
        <v>0</v>
      </c>
      <c r="D281" s="100">
        <v>1</v>
      </c>
      <c r="E281" s="100">
        <v>0</v>
      </c>
      <c r="F281" s="100">
        <v>0</v>
      </c>
      <c r="G281" s="100">
        <v>1</v>
      </c>
      <c r="H281" s="100">
        <v>0</v>
      </c>
      <c r="I281" s="100">
        <v>0</v>
      </c>
      <c r="J281" s="100">
        <v>0</v>
      </c>
      <c r="K281" s="100">
        <v>0</v>
      </c>
      <c r="L281" s="100">
        <v>0</v>
      </c>
      <c r="M281" s="100">
        <v>0</v>
      </c>
      <c r="N281" s="100">
        <v>0</v>
      </c>
      <c r="O281" s="100">
        <v>1</v>
      </c>
      <c r="P281" s="100">
        <v>0</v>
      </c>
      <c r="Q281" s="100">
        <v>0</v>
      </c>
      <c r="R281" s="100">
        <v>0</v>
      </c>
      <c r="S281" s="100">
        <v>0</v>
      </c>
      <c r="T281" s="100"/>
      <c r="U281" s="101">
        <v>0</v>
      </c>
      <c r="V281" s="102">
        <f>SUMPRODUCT('Linear Model'!$B$2:$T$2,'Test Set'!A281:S281)+'Linear Model'!$U$2</f>
        <v>-2.1447914973233839E-2</v>
      </c>
      <c r="W281" s="49">
        <f>SUMPRODUCT('Logistic Regression'!$B$2:$T$2,'Test Set'!A281:S281)+'Logistic Regression'!$U$2</f>
        <v>-4.3966270731607118</v>
      </c>
      <c r="X281" s="55">
        <f t="shared" si="4"/>
        <v>1.2168913725828253E-2</v>
      </c>
    </row>
    <row r="282" spans="1:24" x14ac:dyDescent="0.25">
      <c r="A282" s="100">
        <v>0</v>
      </c>
      <c r="B282" s="100">
        <v>0</v>
      </c>
      <c r="C282" s="100">
        <v>0</v>
      </c>
      <c r="D282" s="100">
        <v>1</v>
      </c>
      <c r="E282" s="100">
        <v>0</v>
      </c>
      <c r="F282" s="100">
        <v>0</v>
      </c>
      <c r="G282" s="100">
        <v>1</v>
      </c>
      <c r="H282" s="100">
        <v>0</v>
      </c>
      <c r="I282" s="100">
        <v>0</v>
      </c>
      <c r="J282" s="100">
        <v>0</v>
      </c>
      <c r="K282" s="100">
        <v>0</v>
      </c>
      <c r="L282" s="100">
        <v>0</v>
      </c>
      <c r="M282" s="100">
        <v>0</v>
      </c>
      <c r="N282" s="100">
        <v>0</v>
      </c>
      <c r="O282" s="100">
        <v>0</v>
      </c>
      <c r="P282" s="100">
        <v>0</v>
      </c>
      <c r="Q282" s="100">
        <v>0</v>
      </c>
      <c r="R282" s="100">
        <v>0</v>
      </c>
      <c r="S282" s="100">
        <v>0</v>
      </c>
      <c r="T282" s="100"/>
      <c r="U282" s="101">
        <v>0</v>
      </c>
      <c r="V282" s="102">
        <f>SUMPRODUCT('Linear Model'!$B$2:$T$2,'Test Set'!A282:S282)+'Linear Model'!$U$2</f>
        <v>0.20616873101461466</v>
      </c>
      <c r="W282" s="49">
        <f>SUMPRODUCT('Logistic Regression'!$B$2:$T$2,'Test Set'!A282:S282)+'Logistic Regression'!$U$2</f>
        <v>-2.0475709999531442</v>
      </c>
      <c r="X282" s="55">
        <f t="shared" si="4"/>
        <v>0.11429804840258834</v>
      </c>
    </row>
    <row r="283" spans="1:24" x14ac:dyDescent="0.25">
      <c r="A283" s="100">
        <v>1</v>
      </c>
      <c r="B283" s="100">
        <v>0</v>
      </c>
      <c r="C283" s="100">
        <v>1</v>
      </c>
      <c r="D283" s="100">
        <v>0</v>
      </c>
      <c r="E283" s="100">
        <v>0</v>
      </c>
      <c r="F283" s="100">
        <v>0</v>
      </c>
      <c r="G283" s="100">
        <v>0</v>
      </c>
      <c r="H283" s="100">
        <v>0</v>
      </c>
      <c r="I283" s="100">
        <v>0</v>
      </c>
      <c r="J283" s="100">
        <v>0</v>
      </c>
      <c r="K283" s="100">
        <v>0</v>
      </c>
      <c r="L283" s="100">
        <v>0</v>
      </c>
      <c r="M283" s="100">
        <v>0</v>
      </c>
      <c r="N283" s="100">
        <v>0</v>
      </c>
      <c r="O283" s="100">
        <v>0</v>
      </c>
      <c r="P283" s="100">
        <v>0</v>
      </c>
      <c r="Q283" s="100">
        <v>0</v>
      </c>
      <c r="R283" s="100">
        <v>0</v>
      </c>
      <c r="S283" s="100">
        <v>0</v>
      </c>
      <c r="T283" s="100"/>
      <c r="U283" s="101">
        <v>0</v>
      </c>
      <c r="V283" s="102">
        <f>SUMPRODUCT('Linear Model'!$B$2:$T$2,'Test Set'!A283:S283)+'Linear Model'!$U$2</f>
        <v>0.36106374145931197</v>
      </c>
      <c r="W283" s="49">
        <f>SUMPRODUCT('Logistic Regression'!$B$2:$T$2,'Test Set'!A283:S283)+'Logistic Regression'!$U$2</f>
        <v>-0.99751860137824089</v>
      </c>
      <c r="X283" s="55">
        <f t="shared" si="4"/>
        <v>0.26942957358099334</v>
      </c>
    </row>
    <row r="284" spans="1:24" x14ac:dyDescent="0.25">
      <c r="A284" s="100">
        <v>1</v>
      </c>
      <c r="B284" s="100">
        <v>0</v>
      </c>
      <c r="C284" s="100">
        <v>0</v>
      </c>
      <c r="D284" s="100">
        <v>1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0</v>
      </c>
      <c r="L284" s="100">
        <v>1</v>
      </c>
      <c r="M284" s="100">
        <v>0</v>
      </c>
      <c r="N284" s="100">
        <v>0</v>
      </c>
      <c r="O284" s="100">
        <v>0</v>
      </c>
      <c r="P284" s="100">
        <v>0</v>
      </c>
      <c r="Q284" s="100">
        <v>0</v>
      </c>
      <c r="R284" s="100">
        <v>0</v>
      </c>
      <c r="S284" s="100">
        <v>0</v>
      </c>
      <c r="T284" s="100"/>
      <c r="U284" s="101">
        <v>0</v>
      </c>
      <c r="V284" s="102">
        <f>SUMPRODUCT('Linear Model'!$B$2:$T$2,'Test Set'!A284:S284)+'Linear Model'!$U$2</f>
        <v>0.61109141199479788</v>
      </c>
      <c r="W284" s="49">
        <f>SUMPRODUCT('Logistic Regression'!$B$2:$T$2,'Test Set'!A284:S284)+'Logistic Regression'!$U$2</f>
        <v>1.131825677141143</v>
      </c>
      <c r="X284" s="55">
        <f t="shared" si="4"/>
        <v>0.75617566395470648</v>
      </c>
    </row>
    <row r="285" spans="1:24" x14ac:dyDescent="0.25">
      <c r="A285" s="100">
        <v>1</v>
      </c>
      <c r="B285" s="100">
        <v>0</v>
      </c>
      <c r="C285" s="100">
        <v>1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0</v>
      </c>
      <c r="L285" s="100">
        <v>0</v>
      </c>
      <c r="M285" s="100">
        <v>0</v>
      </c>
      <c r="N285" s="100">
        <v>0</v>
      </c>
      <c r="O285" s="100">
        <v>0</v>
      </c>
      <c r="P285" s="100">
        <v>0</v>
      </c>
      <c r="Q285" s="100">
        <v>0</v>
      </c>
      <c r="R285" s="100">
        <v>0</v>
      </c>
      <c r="S285" s="100">
        <v>0</v>
      </c>
      <c r="T285" s="100"/>
      <c r="U285" s="101">
        <v>0</v>
      </c>
      <c r="V285" s="102">
        <f>SUMPRODUCT('Linear Model'!$B$2:$T$2,'Test Set'!A285:S285)+'Linear Model'!$U$2</f>
        <v>0.36106374145931197</v>
      </c>
      <c r="W285" s="49">
        <f>SUMPRODUCT('Logistic Regression'!$B$2:$T$2,'Test Set'!A285:S285)+'Logistic Regression'!$U$2</f>
        <v>-0.99751860137824089</v>
      </c>
      <c r="X285" s="55">
        <f t="shared" si="4"/>
        <v>0.26942957358099334</v>
      </c>
    </row>
    <row r="286" spans="1:24" x14ac:dyDescent="0.25">
      <c r="A286" s="100">
        <v>1</v>
      </c>
      <c r="B286" s="100">
        <v>0</v>
      </c>
      <c r="C286" s="100">
        <v>0</v>
      </c>
      <c r="D286" s="100">
        <v>1</v>
      </c>
      <c r="E286" s="100">
        <v>0</v>
      </c>
      <c r="F286" s="100">
        <v>0</v>
      </c>
      <c r="G286" s="100">
        <v>1</v>
      </c>
      <c r="H286" s="100">
        <v>0</v>
      </c>
      <c r="I286" s="100">
        <v>0</v>
      </c>
      <c r="J286" s="100">
        <v>0</v>
      </c>
      <c r="K286" s="100">
        <v>0</v>
      </c>
      <c r="L286" s="100">
        <v>0</v>
      </c>
      <c r="M286" s="100">
        <v>0</v>
      </c>
      <c r="N286" s="100">
        <v>0</v>
      </c>
      <c r="O286" s="100">
        <v>0</v>
      </c>
      <c r="P286" s="100">
        <v>0</v>
      </c>
      <c r="Q286" s="100">
        <v>0</v>
      </c>
      <c r="R286" s="100">
        <v>1</v>
      </c>
      <c r="S286" s="100">
        <v>0</v>
      </c>
      <c r="T286" s="100"/>
      <c r="U286" s="101">
        <v>0</v>
      </c>
      <c r="V286" s="102">
        <f>SUMPRODUCT('Linear Model'!$B$2:$T$2,'Test Set'!A286:S286)+'Linear Model'!$U$2</f>
        <v>-6.6742328595993494E-2</v>
      </c>
      <c r="W286" s="49">
        <f>SUMPRODUCT('Logistic Regression'!$B$2:$T$2,'Test Set'!A286:S286)+'Logistic Regression'!$U$2</f>
        <v>-4.5243032298156827</v>
      </c>
      <c r="X286" s="55">
        <f t="shared" si="4"/>
        <v>1.072597252189487E-2</v>
      </c>
    </row>
    <row r="287" spans="1:24" x14ac:dyDescent="0.25">
      <c r="A287" s="100">
        <v>0</v>
      </c>
      <c r="B287" s="100">
        <v>1</v>
      </c>
      <c r="C287" s="100">
        <v>0</v>
      </c>
      <c r="D287" s="100">
        <v>1</v>
      </c>
      <c r="E287" s="100">
        <v>0</v>
      </c>
      <c r="F287" s="100">
        <v>0</v>
      </c>
      <c r="G287" s="100">
        <v>0</v>
      </c>
      <c r="H287" s="100">
        <v>0</v>
      </c>
      <c r="I287" s="100">
        <v>0</v>
      </c>
      <c r="J287" s="100">
        <v>0</v>
      </c>
      <c r="K287" s="100">
        <v>0</v>
      </c>
      <c r="L287" s="100">
        <v>0</v>
      </c>
      <c r="M287" s="100">
        <v>0</v>
      </c>
      <c r="N287" s="100">
        <v>0</v>
      </c>
      <c r="O287" s="100">
        <v>0</v>
      </c>
      <c r="P287" s="100">
        <v>0</v>
      </c>
      <c r="Q287" s="100">
        <v>0</v>
      </c>
      <c r="R287" s="100">
        <v>1</v>
      </c>
      <c r="S287" s="100">
        <v>1</v>
      </c>
      <c r="T287" s="100"/>
      <c r="U287" s="101">
        <v>0</v>
      </c>
      <c r="V287" s="102">
        <f>SUMPRODUCT('Linear Model'!$B$2:$T$2,'Test Set'!A287:S287)+'Linear Model'!$U$2</f>
        <v>0.47706940033554074</v>
      </c>
      <c r="W287" s="49">
        <f>SUMPRODUCT('Logistic Regression'!$B$2:$T$2,'Test Set'!A287:S287)+'Logistic Regression'!$U$2</f>
        <v>0.12427256440445111</v>
      </c>
      <c r="X287" s="55">
        <f t="shared" si="4"/>
        <v>0.53102821891058827</v>
      </c>
    </row>
    <row r="288" spans="1:24" x14ac:dyDescent="0.25">
      <c r="A288" s="100">
        <v>1</v>
      </c>
      <c r="B288" s="100">
        <v>0</v>
      </c>
      <c r="C288" s="100">
        <v>0</v>
      </c>
      <c r="D288" s="100">
        <v>0</v>
      </c>
      <c r="E288" s="100">
        <v>0</v>
      </c>
      <c r="F288" s="100">
        <v>0</v>
      </c>
      <c r="G288" s="100">
        <v>0</v>
      </c>
      <c r="H288" s="100">
        <v>0</v>
      </c>
      <c r="I288" s="100">
        <v>0</v>
      </c>
      <c r="J288" s="100">
        <v>0</v>
      </c>
      <c r="K288" s="100">
        <v>0</v>
      </c>
      <c r="L288" s="100">
        <v>0</v>
      </c>
      <c r="M288" s="100">
        <v>0</v>
      </c>
      <c r="N288" s="100">
        <v>0</v>
      </c>
      <c r="O288" s="100">
        <v>0</v>
      </c>
      <c r="P288" s="100">
        <v>0</v>
      </c>
      <c r="Q288" s="100">
        <v>0</v>
      </c>
      <c r="R288" s="100">
        <v>0</v>
      </c>
      <c r="S288" s="100">
        <v>0</v>
      </c>
      <c r="T288" s="100"/>
      <c r="U288" s="101">
        <v>0</v>
      </c>
      <c r="V288" s="102">
        <f>SUMPRODUCT('Linear Model'!$B$2:$T$2,'Test Set'!A288:S288)+'Linear Model'!$U$2</f>
        <v>0.36396808086278903</v>
      </c>
      <c r="W288" s="49">
        <f>SUMPRODUCT('Logistic Regression'!$B$2:$T$2,'Test Set'!A288:S288)+'Logistic Regression'!$U$2</f>
        <v>-0.356816477248041</v>
      </c>
      <c r="X288" s="55">
        <f t="shared" si="4"/>
        <v>0.41173042488611922</v>
      </c>
    </row>
    <row r="289" spans="1:24" x14ac:dyDescent="0.25">
      <c r="A289" s="100">
        <v>0</v>
      </c>
      <c r="B289" s="100">
        <v>1</v>
      </c>
      <c r="C289" s="100">
        <v>1</v>
      </c>
      <c r="D289" s="100">
        <v>0</v>
      </c>
      <c r="E289" s="100">
        <v>0</v>
      </c>
      <c r="F289" s="100">
        <v>0</v>
      </c>
      <c r="G289" s="100">
        <v>1</v>
      </c>
      <c r="H289" s="100">
        <v>0</v>
      </c>
      <c r="I289" s="100">
        <v>0</v>
      </c>
      <c r="J289" s="100">
        <v>0</v>
      </c>
      <c r="K289" s="100">
        <v>0</v>
      </c>
      <c r="L289" s="100">
        <v>0</v>
      </c>
      <c r="M289" s="100">
        <v>0</v>
      </c>
      <c r="N289" s="100">
        <v>0</v>
      </c>
      <c r="O289" s="100">
        <v>1</v>
      </c>
      <c r="P289" s="100">
        <v>0</v>
      </c>
      <c r="Q289" s="100">
        <v>0</v>
      </c>
      <c r="R289" s="100">
        <v>0</v>
      </c>
      <c r="S289" s="100">
        <v>0</v>
      </c>
      <c r="T289" s="100"/>
      <c r="U289" s="101">
        <v>0</v>
      </c>
      <c r="V289" s="102">
        <f>SUMPRODUCT('Linear Model'!$B$2:$T$2,'Test Set'!A289:S289)+'Linear Model'!$U$2</f>
        <v>3.096840905152598E-2</v>
      </c>
      <c r="W289" s="49">
        <f>SUMPRODUCT('Logistic Regression'!$B$2:$T$2,'Test Set'!A289:S289)+'Logistic Regression'!$U$2</f>
        <v>-4.1481318974732364</v>
      </c>
      <c r="X289" s="55">
        <f t="shared" si="4"/>
        <v>1.5548324966161433E-2</v>
      </c>
    </row>
    <row r="290" spans="1:24" x14ac:dyDescent="0.25">
      <c r="A290" s="100">
        <v>1</v>
      </c>
      <c r="B290" s="100">
        <v>0</v>
      </c>
      <c r="C290" s="100">
        <v>0</v>
      </c>
      <c r="D290" s="100">
        <v>0</v>
      </c>
      <c r="E290" s="100">
        <v>0</v>
      </c>
      <c r="F290" s="100">
        <v>0</v>
      </c>
      <c r="G290" s="100">
        <v>0</v>
      </c>
      <c r="H290" s="100">
        <v>0</v>
      </c>
      <c r="I290" s="100">
        <v>0</v>
      </c>
      <c r="J290" s="100">
        <v>0</v>
      </c>
      <c r="K290" s="100">
        <v>0</v>
      </c>
      <c r="L290" s="100">
        <v>0</v>
      </c>
      <c r="M290" s="100">
        <v>0</v>
      </c>
      <c r="N290" s="100">
        <v>0</v>
      </c>
      <c r="O290" s="100">
        <v>0</v>
      </c>
      <c r="P290" s="100">
        <v>0</v>
      </c>
      <c r="Q290" s="100">
        <v>0</v>
      </c>
      <c r="R290" s="100">
        <v>0</v>
      </c>
      <c r="S290" s="100">
        <v>0</v>
      </c>
      <c r="T290" s="100"/>
      <c r="U290" s="101">
        <v>0</v>
      </c>
      <c r="V290" s="102">
        <f>SUMPRODUCT('Linear Model'!$B$2:$T$2,'Test Set'!A290:S290)+'Linear Model'!$U$2</f>
        <v>0.36396808086278903</v>
      </c>
      <c r="W290" s="49">
        <f>SUMPRODUCT('Logistic Regression'!$B$2:$T$2,'Test Set'!A290:S290)+'Logistic Regression'!$U$2</f>
        <v>-0.356816477248041</v>
      </c>
      <c r="X290" s="55">
        <f t="shared" si="4"/>
        <v>0.41173042488611922</v>
      </c>
    </row>
    <row r="291" spans="1:24" x14ac:dyDescent="0.25">
      <c r="A291" s="100">
        <v>0</v>
      </c>
      <c r="B291" s="100">
        <v>0</v>
      </c>
      <c r="C291" s="100">
        <v>0</v>
      </c>
      <c r="D291" s="100">
        <v>1</v>
      </c>
      <c r="E291" s="100">
        <v>0</v>
      </c>
      <c r="F291" s="100">
        <v>0</v>
      </c>
      <c r="G291" s="100">
        <v>0</v>
      </c>
      <c r="H291" s="100">
        <v>0</v>
      </c>
      <c r="I291" s="100">
        <v>0</v>
      </c>
      <c r="J291" s="100">
        <v>0</v>
      </c>
      <c r="K291" s="100">
        <v>0</v>
      </c>
      <c r="L291" s="100">
        <v>1</v>
      </c>
      <c r="M291" s="100">
        <v>0</v>
      </c>
      <c r="N291" s="100">
        <v>0</v>
      </c>
      <c r="O291" s="100">
        <v>0</v>
      </c>
      <c r="P291" s="100">
        <v>0</v>
      </c>
      <c r="Q291" s="100">
        <v>0</v>
      </c>
      <c r="R291" s="100">
        <v>1</v>
      </c>
      <c r="S291" s="100">
        <v>0</v>
      </c>
      <c r="T291" s="100"/>
      <c r="U291" s="101">
        <v>0</v>
      </c>
      <c r="V291" s="102">
        <f>SUMPRODUCT('Linear Model'!$B$2:$T$2,'Test Set'!A291:S291)+'Linear Model'!$U$2</f>
        <v>0.47242949271000945</v>
      </c>
      <c r="W291" s="49">
        <f>SUMPRODUCT('Logistic Regression'!$B$2:$T$2,'Test Set'!A291:S291)+'Logistic Regression'!$U$2</f>
        <v>0.44423761299099618</v>
      </c>
      <c r="X291" s="55">
        <f t="shared" si="4"/>
        <v>0.60926830457018388</v>
      </c>
    </row>
    <row r="292" spans="1:24" x14ac:dyDescent="0.25">
      <c r="A292" s="100">
        <v>0</v>
      </c>
      <c r="B292" s="100">
        <v>0</v>
      </c>
      <c r="C292" s="100">
        <v>1</v>
      </c>
      <c r="D292" s="100">
        <v>0</v>
      </c>
      <c r="E292" s="100">
        <v>0</v>
      </c>
      <c r="F292" s="100">
        <v>0</v>
      </c>
      <c r="G292" s="100">
        <v>1</v>
      </c>
      <c r="H292" s="100">
        <v>0</v>
      </c>
      <c r="I292" s="100">
        <v>0</v>
      </c>
      <c r="J292" s="100">
        <v>0</v>
      </c>
      <c r="K292" s="100">
        <v>0</v>
      </c>
      <c r="L292" s="100">
        <v>0</v>
      </c>
      <c r="M292" s="100">
        <v>0</v>
      </c>
      <c r="N292" s="100">
        <v>0</v>
      </c>
      <c r="O292" s="100">
        <v>0</v>
      </c>
      <c r="P292" s="100">
        <v>0</v>
      </c>
      <c r="Q292" s="100">
        <v>0</v>
      </c>
      <c r="R292" s="100">
        <v>0</v>
      </c>
      <c r="S292" s="100">
        <v>0</v>
      </c>
      <c r="T292" s="100"/>
      <c r="U292" s="101">
        <v>0</v>
      </c>
      <c r="V292" s="102">
        <f>SUMPRODUCT('Linear Model'!$B$2:$T$2,'Test Set'!A292:S292)+'Linear Model'!$U$2</f>
        <v>0.19054654670261145</v>
      </c>
      <c r="W292" s="49">
        <f>SUMPRODUCT('Logistic Regression'!$B$2:$T$2,'Test Set'!A292:S292)+'Logistic Regression'!$U$2</f>
        <v>-2.218213687750366</v>
      </c>
      <c r="X292" s="55">
        <f t="shared" si="4"/>
        <v>9.8126775756030987E-2</v>
      </c>
    </row>
    <row r="293" spans="1:24" x14ac:dyDescent="0.25">
      <c r="A293" s="100">
        <v>0</v>
      </c>
      <c r="B293" s="100">
        <v>1</v>
      </c>
      <c r="C293" s="100">
        <v>1</v>
      </c>
      <c r="D293" s="100">
        <v>0</v>
      </c>
      <c r="E293" s="100">
        <v>0</v>
      </c>
      <c r="F293" s="100">
        <v>0</v>
      </c>
      <c r="G293" s="100">
        <v>1</v>
      </c>
      <c r="H293" s="100">
        <v>0</v>
      </c>
      <c r="I293" s="100">
        <v>0</v>
      </c>
      <c r="J293" s="100">
        <v>0</v>
      </c>
      <c r="K293" s="100">
        <v>0</v>
      </c>
      <c r="L293" s="100">
        <v>0</v>
      </c>
      <c r="M293" s="100">
        <v>0</v>
      </c>
      <c r="N293" s="100">
        <v>0</v>
      </c>
      <c r="O293" s="100">
        <v>0</v>
      </c>
      <c r="P293" s="100">
        <v>0</v>
      </c>
      <c r="Q293" s="100">
        <v>0</v>
      </c>
      <c r="R293" s="100">
        <v>1</v>
      </c>
      <c r="S293" s="100">
        <v>1</v>
      </c>
      <c r="T293" s="100"/>
      <c r="U293" s="101">
        <v>0</v>
      </c>
      <c r="V293" s="102">
        <f>SUMPRODUCT('Linear Model'!$B$2:$T$2,'Test Set'!A293:S293)+'Linear Model'!$U$2</f>
        <v>0.22380545110392708</v>
      </c>
      <c r="W293" s="49">
        <f>SUMPRODUCT('Logistic Regression'!$B$2:$T$2,'Test Set'!A293:S293)+'Logistic Regression'!$U$2</f>
        <v>-2.1616372926210921</v>
      </c>
      <c r="X293" s="55">
        <f t="shared" si="4"/>
        <v>0.10324875856281115</v>
      </c>
    </row>
    <row r="294" spans="1:24" x14ac:dyDescent="0.25">
      <c r="A294" s="100">
        <v>1</v>
      </c>
      <c r="B294" s="100">
        <v>0</v>
      </c>
      <c r="C294" s="100">
        <v>1</v>
      </c>
      <c r="D294" s="100">
        <v>0</v>
      </c>
      <c r="E294" s="100">
        <v>0</v>
      </c>
      <c r="F294" s="100">
        <v>0</v>
      </c>
      <c r="G294" s="100">
        <v>0</v>
      </c>
      <c r="H294" s="100">
        <v>0</v>
      </c>
      <c r="I294" s="100">
        <v>1</v>
      </c>
      <c r="J294" s="100">
        <v>0</v>
      </c>
      <c r="K294" s="100">
        <v>0</v>
      </c>
      <c r="L294" s="100">
        <v>0</v>
      </c>
      <c r="M294" s="100">
        <v>0</v>
      </c>
      <c r="N294" s="100">
        <v>0</v>
      </c>
      <c r="O294" s="100">
        <v>0</v>
      </c>
      <c r="P294" s="100">
        <v>0</v>
      </c>
      <c r="Q294" s="100">
        <v>0</v>
      </c>
      <c r="R294" s="100">
        <v>0</v>
      </c>
      <c r="S294" s="100">
        <v>0</v>
      </c>
      <c r="T294" s="100"/>
      <c r="U294" s="101">
        <v>0</v>
      </c>
      <c r="V294" s="102">
        <f>SUMPRODUCT('Linear Model'!$B$2:$T$2,'Test Set'!A294:S294)+'Linear Model'!$U$2</f>
        <v>0.65562419864077981</v>
      </c>
      <c r="W294" s="49">
        <f>SUMPRODUCT('Logistic Regression'!$B$2:$T$2,'Test Set'!A294:S294)+'Logistic Regression'!$U$2</f>
        <v>1.5252020068192422</v>
      </c>
      <c r="X294" s="55">
        <f t="shared" si="4"/>
        <v>0.82130322564218339</v>
      </c>
    </row>
    <row r="295" spans="1:24" x14ac:dyDescent="0.25">
      <c r="A295" s="100">
        <v>0</v>
      </c>
      <c r="B295" s="100">
        <v>0</v>
      </c>
      <c r="C295" s="100">
        <v>0</v>
      </c>
      <c r="D295" s="100">
        <v>0</v>
      </c>
      <c r="E295" s="100">
        <v>0</v>
      </c>
      <c r="F295" s="100">
        <v>0</v>
      </c>
      <c r="G295" s="100">
        <v>0</v>
      </c>
      <c r="H295" s="100">
        <v>0</v>
      </c>
      <c r="I295" s="100">
        <v>0</v>
      </c>
      <c r="J295" s="100">
        <v>0</v>
      </c>
      <c r="K295" s="100">
        <v>0</v>
      </c>
      <c r="L295" s="100">
        <v>0</v>
      </c>
      <c r="M295" s="100">
        <v>0</v>
      </c>
      <c r="N295" s="100">
        <v>0</v>
      </c>
      <c r="O295" s="100">
        <v>0</v>
      </c>
      <c r="P295" s="100">
        <v>0</v>
      </c>
      <c r="Q295" s="100">
        <v>0</v>
      </c>
      <c r="R295" s="100">
        <v>0</v>
      </c>
      <c r="S295" s="100">
        <v>0</v>
      </c>
      <c r="T295" s="100"/>
      <c r="U295" s="101">
        <v>0</v>
      </c>
      <c r="V295" s="102">
        <f>SUMPRODUCT('Linear Model'!$B$2:$T$2,'Test Set'!A295:S295)+'Linear Model'!$U$2</f>
        <v>0.43109265102569894</v>
      </c>
      <c r="W295" s="49">
        <f>SUMPRODUCT('Logistic Regression'!$B$2:$T$2,'Test Set'!A295:S295)+'Logistic Regression'!$U$2</f>
        <v>0.53775560560815494</v>
      </c>
      <c r="X295" s="55">
        <f t="shared" si="4"/>
        <v>0.63129016011376371</v>
      </c>
    </row>
    <row r="296" spans="1:24" x14ac:dyDescent="0.25">
      <c r="A296" s="100">
        <v>0</v>
      </c>
      <c r="B296" s="100">
        <v>0</v>
      </c>
      <c r="C296" s="100">
        <v>0</v>
      </c>
      <c r="D296" s="100">
        <v>1</v>
      </c>
      <c r="E296" s="100">
        <v>0</v>
      </c>
      <c r="F296" s="100">
        <v>0</v>
      </c>
      <c r="G296" s="100">
        <v>0</v>
      </c>
      <c r="H296" s="100">
        <v>0</v>
      </c>
      <c r="I296" s="100">
        <v>0</v>
      </c>
      <c r="J296" s="100">
        <v>0</v>
      </c>
      <c r="K296" s="100">
        <v>0</v>
      </c>
      <c r="L296" s="100">
        <v>0</v>
      </c>
      <c r="M296" s="100">
        <v>0</v>
      </c>
      <c r="N296" s="100">
        <v>0</v>
      </c>
      <c r="O296" s="100">
        <v>0</v>
      </c>
      <c r="P296" s="100">
        <v>0</v>
      </c>
      <c r="Q296" s="100">
        <v>0</v>
      </c>
      <c r="R296" s="100">
        <v>0</v>
      </c>
      <c r="S296" s="100">
        <v>0</v>
      </c>
      <c r="T296" s="100"/>
      <c r="U296" s="101">
        <v>0</v>
      </c>
      <c r="V296" s="102">
        <f>SUMPRODUCT('Linear Model'!$B$2:$T$2,'Test Set'!A296:S296)+'Linear Model'!$U$2</f>
        <v>0.44381049593422511</v>
      </c>
      <c r="W296" s="49">
        <f>SUMPRODUCT('Logistic Regression'!$B$2:$T$2,'Test Set'!A296:S296)+'Logistic Regression'!$U$2</f>
        <v>6.7696169275177409E-2</v>
      </c>
      <c r="X296" s="55">
        <f t="shared" si="4"/>
        <v>0.51691758202804816</v>
      </c>
    </row>
    <row r="297" spans="1:24" x14ac:dyDescent="0.25">
      <c r="A297" s="100">
        <v>1</v>
      </c>
      <c r="B297" s="100">
        <v>0</v>
      </c>
      <c r="C297" s="100">
        <v>0</v>
      </c>
      <c r="D297" s="100">
        <v>0</v>
      </c>
      <c r="E297" s="100">
        <v>0</v>
      </c>
      <c r="F297" s="100">
        <v>0</v>
      </c>
      <c r="G297" s="100">
        <v>0</v>
      </c>
      <c r="H297" s="100">
        <v>0</v>
      </c>
      <c r="I297" s="100">
        <v>0</v>
      </c>
      <c r="J297" s="100">
        <v>0</v>
      </c>
      <c r="K297" s="100">
        <v>0</v>
      </c>
      <c r="L297" s="100">
        <v>0</v>
      </c>
      <c r="M297" s="100">
        <v>0</v>
      </c>
      <c r="N297" s="100">
        <v>0</v>
      </c>
      <c r="O297" s="100">
        <v>0</v>
      </c>
      <c r="P297" s="100">
        <v>0</v>
      </c>
      <c r="Q297" s="100">
        <v>0</v>
      </c>
      <c r="R297" s="100">
        <v>0</v>
      </c>
      <c r="S297" s="100">
        <v>0</v>
      </c>
      <c r="T297" s="100"/>
      <c r="U297" s="101">
        <v>0</v>
      </c>
      <c r="V297" s="102">
        <f>SUMPRODUCT('Linear Model'!$B$2:$T$2,'Test Set'!A297:S297)+'Linear Model'!$U$2</f>
        <v>0.36396808086278903</v>
      </c>
      <c r="W297" s="49">
        <f>SUMPRODUCT('Logistic Regression'!$B$2:$T$2,'Test Set'!A297:S297)+'Logistic Regression'!$U$2</f>
        <v>-0.356816477248041</v>
      </c>
      <c r="X297" s="55">
        <f t="shared" si="4"/>
        <v>0.41173042488611922</v>
      </c>
    </row>
    <row r="298" spans="1:24" x14ac:dyDescent="0.25">
      <c r="A298" s="100">
        <v>1</v>
      </c>
      <c r="B298" s="100">
        <v>0</v>
      </c>
      <c r="C298" s="100">
        <v>0</v>
      </c>
      <c r="D298" s="100">
        <v>1</v>
      </c>
      <c r="E298" s="100">
        <v>0</v>
      </c>
      <c r="F298" s="100">
        <v>0</v>
      </c>
      <c r="G298" s="100">
        <v>0</v>
      </c>
      <c r="H298" s="100">
        <v>0</v>
      </c>
      <c r="I298" s="100">
        <v>0</v>
      </c>
      <c r="J298" s="100">
        <v>0</v>
      </c>
      <c r="K298" s="100">
        <v>0</v>
      </c>
      <c r="L298" s="100">
        <v>0</v>
      </c>
      <c r="M298" s="100">
        <v>0</v>
      </c>
      <c r="N298" s="100">
        <v>0</v>
      </c>
      <c r="O298" s="100">
        <v>0</v>
      </c>
      <c r="P298" s="100">
        <v>0</v>
      </c>
      <c r="Q298" s="100">
        <v>0</v>
      </c>
      <c r="R298" s="100">
        <v>0</v>
      </c>
      <c r="S298" s="100">
        <v>0</v>
      </c>
      <c r="T298" s="100"/>
      <c r="U298" s="101">
        <v>0</v>
      </c>
      <c r="V298" s="102">
        <f>SUMPRODUCT('Linear Model'!$B$2:$T$2,'Test Set'!A298:S298)+'Linear Model'!$U$2</f>
        <v>0.37668592577131521</v>
      </c>
      <c r="W298" s="49">
        <f>SUMPRODUCT('Logistic Regression'!$B$2:$T$2,'Test Set'!A298:S298)+'Logistic Regression'!$U$2</f>
        <v>-0.82687591358101864</v>
      </c>
      <c r="X298" s="55">
        <f t="shared" si="4"/>
        <v>0.30430604674667266</v>
      </c>
    </row>
    <row r="299" spans="1:24" x14ac:dyDescent="0.25">
      <c r="A299" s="100">
        <v>0</v>
      </c>
      <c r="B299" s="100">
        <v>1</v>
      </c>
      <c r="C299" s="100">
        <v>0</v>
      </c>
      <c r="D299" s="100">
        <v>1</v>
      </c>
      <c r="E299" s="100">
        <v>0</v>
      </c>
      <c r="F299" s="100">
        <v>0</v>
      </c>
      <c r="G299" s="100">
        <v>0</v>
      </c>
      <c r="H299" s="100">
        <v>0</v>
      </c>
      <c r="I299" s="100">
        <v>0</v>
      </c>
      <c r="J299" s="100">
        <v>0</v>
      </c>
      <c r="K299" s="100">
        <v>0</v>
      </c>
      <c r="L299" s="100">
        <v>0</v>
      </c>
      <c r="M299" s="100">
        <v>0</v>
      </c>
      <c r="N299" s="100">
        <v>0</v>
      </c>
      <c r="O299" s="100">
        <v>0</v>
      </c>
      <c r="P299" s="100">
        <v>0</v>
      </c>
      <c r="Q299" s="100">
        <v>0</v>
      </c>
      <c r="R299" s="100">
        <v>0</v>
      </c>
      <c r="S299" s="100">
        <v>0</v>
      </c>
      <c r="T299" s="100"/>
      <c r="U299" s="101">
        <v>0</v>
      </c>
      <c r="V299" s="102">
        <f>SUMPRODUCT('Linear Model'!$B$2:$T$2,'Test Set'!A299:S299)+'Linear Model'!$U$2</f>
        <v>0.44472443410807827</v>
      </c>
      <c r="W299" s="49">
        <f>SUMPRODUCT('Logistic Regression'!$B$2:$T$2,'Test Set'!A299:S299)+'Logistic Regression'!$U$2</f>
        <v>-0.40773805009632147</v>
      </c>
      <c r="X299" s="55">
        <f t="shared" si="4"/>
        <v>0.39945461811977878</v>
      </c>
    </row>
    <row r="300" spans="1:24" x14ac:dyDescent="0.25">
      <c r="A300" s="100">
        <v>0</v>
      </c>
      <c r="B300" s="100">
        <v>1</v>
      </c>
      <c r="C300" s="100">
        <v>0</v>
      </c>
      <c r="D300" s="100">
        <v>0</v>
      </c>
      <c r="E300" s="100">
        <v>0</v>
      </c>
      <c r="F300" s="100">
        <v>0</v>
      </c>
      <c r="G300" s="100">
        <v>1</v>
      </c>
      <c r="H300" s="100">
        <v>0</v>
      </c>
      <c r="I300" s="100">
        <v>0</v>
      </c>
      <c r="J300" s="100">
        <v>0</v>
      </c>
      <c r="K300" s="100">
        <v>0</v>
      </c>
      <c r="L300" s="100">
        <v>0</v>
      </c>
      <c r="M300" s="100">
        <v>0</v>
      </c>
      <c r="N300" s="100">
        <v>0</v>
      </c>
      <c r="O300" s="100">
        <v>0</v>
      </c>
      <c r="P300" s="100">
        <v>0</v>
      </c>
      <c r="Q300" s="100">
        <v>0</v>
      </c>
      <c r="R300" s="100">
        <v>0</v>
      </c>
      <c r="S300" s="100">
        <v>0</v>
      </c>
      <c r="T300" s="100"/>
      <c r="U300" s="101">
        <v>0</v>
      </c>
      <c r="V300" s="102">
        <f>SUMPRODUCT('Linear Model'!$B$2:$T$2,'Test Set'!A300:S300)+'Linear Model'!$U$2</f>
        <v>0.19436482427994167</v>
      </c>
      <c r="W300" s="49">
        <f>SUMPRODUCT('Logistic Regression'!$B$2:$T$2,'Test Set'!A300:S300)+'Logistic Regression'!$U$2</f>
        <v>-2.0529457829916651</v>
      </c>
      <c r="X300" s="55">
        <f t="shared" si="4"/>
        <v>0.11375506453971909</v>
      </c>
    </row>
    <row r="301" spans="1:24" x14ac:dyDescent="0.25">
      <c r="A301" s="100">
        <v>0</v>
      </c>
      <c r="B301" s="100">
        <v>1</v>
      </c>
      <c r="C301" s="100">
        <v>0</v>
      </c>
      <c r="D301" s="100">
        <v>1</v>
      </c>
      <c r="E301" s="100">
        <v>0</v>
      </c>
      <c r="F301" s="100">
        <v>0</v>
      </c>
      <c r="G301" s="100">
        <v>0</v>
      </c>
      <c r="H301" s="100">
        <v>0</v>
      </c>
      <c r="I301" s="100">
        <v>0</v>
      </c>
      <c r="J301" s="100">
        <v>0</v>
      </c>
      <c r="K301" s="100">
        <v>0</v>
      </c>
      <c r="L301" s="100">
        <v>0</v>
      </c>
      <c r="M301" s="100">
        <v>0</v>
      </c>
      <c r="N301" s="100">
        <v>1</v>
      </c>
      <c r="O301" s="100">
        <v>0</v>
      </c>
      <c r="P301" s="100">
        <v>0</v>
      </c>
      <c r="Q301" s="100">
        <v>0</v>
      </c>
      <c r="R301" s="100">
        <v>0</v>
      </c>
      <c r="S301" s="100">
        <v>0</v>
      </c>
      <c r="T301" s="100"/>
      <c r="U301" s="101">
        <v>0</v>
      </c>
      <c r="V301" s="102">
        <f>SUMPRODUCT('Linear Model'!$B$2:$T$2,'Test Set'!A301:S301)+'Linear Model'!$U$2</f>
        <v>0.61014584942153161</v>
      </c>
      <c r="W301" s="49">
        <f>SUMPRODUCT('Logistic Regression'!$B$2:$T$2,'Test Set'!A301:S301)+'Logistic Regression'!$U$2</f>
        <v>0.81009928992418767</v>
      </c>
      <c r="X301" s="55">
        <f t="shared" si="4"/>
        <v>0.69213066197918216</v>
      </c>
    </row>
    <row r="302" spans="1:24" x14ac:dyDescent="0.25">
      <c r="A302" s="100">
        <v>0</v>
      </c>
      <c r="B302" s="100">
        <v>1</v>
      </c>
      <c r="C302" s="100">
        <v>1</v>
      </c>
      <c r="D302" s="100">
        <v>0</v>
      </c>
      <c r="E302" s="100">
        <v>0</v>
      </c>
      <c r="F302" s="100">
        <v>0</v>
      </c>
      <c r="G302" s="100">
        <v>0</v>
      </c>
      <c r="H302" s="100">
        <v>0</v>
      </c>
      <c r="I302" s="100">
        <v>0</v>
      </c>
      <c r="J302" s="100">
        <v>0</v>
      </c>
      <c r="K302" s="100">
        <v>0</v>
      </c>
      <c r="L302" s="100">
        <v>0</v>
      </c>
      <c r="M302" s="100">
        <v>0</v>
      </c>
      <c r="N302" s="100">
        <v>0</v>
      </c>
      <c r="O302" s="100">
        <v>0</v>
      </c>
      <c r="P302" s="100">
        <v>0</v>
      </c>
      <c r="Q302" s="100">
        <v>0</v>
      </c>
      <c r="R302" s="100">
        <v>0</v>
      </c>
      <c r="S302" s="100">
        <v>0</v>
      </c>
      <c r="T302" s="100"/>
      <c r="U302" s="101">
        <v>0</v>
      </c>
      <c r="V302" s="102">
        <f>SUMPRODUCT('Linear Model'!$B$2:$T$2,'Test Set'!A302:S302)+'Linear Model'!$U$2</f>
        <v>0.42910224979607509</v>
      </c>
      <c r="W302" s="49">
        <f>SUMPRODUCT('Logistic Regression'!$B$2:$T$2,'Test Set'!A302:S302)+'Logistic Regression'!$U$2</f>
        <v>-0.57838073789354372</v>
      </c>
      <c r="X302" s="55">
        <f t="shared" si="4"/>
        <v>0.35930527090202441</v>
      </c>
    </row>
    <row r="303" spans="1:24" x14ac:dyDescent="0.25">
      <c r="A303" s="100">
        <v>1</v>
      </c>
      <c r="B303" s="100">
        <v>0</v>
      </c>
      <c r="C303" s="100">
        <v>0</v>
      </c>
      <c r="D303" s="100">
        <v>1</v>
      </c>
      <c r="E303" s="100">
        <v>0</v>
      </c>
      <c r="F303" s="100">
        <v>0</v>
      </c>
      <c r="G303" s="100">
        <v>0</v>
      </c>
      <c r="H303" s="100">
        <v>0</v>
      </c>
      <c r="I303" s="100">
        <v>0</v>
      </c>
      <c r="J303" s="100">
        <v>0</v>
      </c>
      <c r="K303" s="100">
        <v>0</v>
      </c>
      <c r="L303" s="100">
        <v>0</v>
      </c>
      <c r="M303" s="100">
        <v>0</v>
      </c>
      <c r="N303" s="100">
        <v>0</v>
      </c>
      <c r="O303" s="100">
        <v>0</v>
      </c>
      <c r="P303" s="100">
        <v>0</v>
      </c>
      <c r="Q303" s="100">
        <v>0</v>
      </c>
      <c r="R303" s="100">
        <v>0</v>
      </c>
      <c r="S303" s="100">
        <v>0</v>
      </c>
      <c r="T303" s="100"/>
      <c r="U303" s="101">
        <v>0</v>
      </c>
      <c r="V303" s="102">
        <f>SUMPRODUCT('Linear Model'!$B$2:$T$2,'Test Set'!A303:S303)+'Linear Model'!$U$2</f>
        <v>0.37668592577131521</v>
      </c>
      <c r="W303" s="49">
        <f>SUMPRODUCT('Logistic Regression'!$B$2:$T$2,'Test Set'!A303:S303)+'Logistic Regression'!$U$2</f>
        <v>-0.82687591358101864</v>
      </c>
      <c r="X303" s="55">
        <f t="shared" si="4"/>
        <v>0.30430604674667266</v>
      </c>
    </row>
    <row r="304" spans="1:24" x14ac:dyDescent="0.25">
      <c r="A304" s="100">
        <v>0</v>
      </c>
      <c r="B304" s="100">
        <v>0</v>
      </c>
      <c r="C304" s="100">
        <v>0</v>
      </c>
      <c r="D304" s="100">
        <v>1</v>
      </c>
      <c r="E304" s="100">
        <v>0</v>
      </c>
      <c r="F304" s="100">
        <v>1</v>
      </c>
      <c r="G304" s="100">
        <v>0</v>
      </c>
      <c r="H304" s="100">
        <v>0</v>
      </c>
      <c r="I304" s="100">
        <v>0</v>
      </c>
      <c r="J304" s="100">
        <v>0</v>
      </c>
      <c r="K304" s="100">
        <v>0</v>
      </c>
      <c r="L304" s="100">
        <v>0</v>
      </c>
      <c r="M304" s="100">
        <v>0</v>
      </c>
      <c r="N304" s="100">
        <v>1</v>
      </c>
      <c r="O304" s="100">
        <v>0</v>
      </c>
      <c r="P304" s="100">
        <v>0</v>
      </c>
      <c r="Q304" s="100">
        <v>0</v>
      </c>
      <c r="R304" s="100">
        <v>0</v>
      </c>
      <c r="S304" s="100">
        <v>0</v>
      </c>
      <c r="T304" s="100"/>
      <c r="U304" s="101">
        <v>0</v>
      </c>
      <c r="V304" s="102">
        <f>SUMPRODUCT('Linear Model'!$B$2:$T$2,'Test Set'!A304:S304)+'Linear Model'!$U$2</f>
        <v>0.34035653677832001</v>
      </c>
      <c r="W304" s="49">
        <f>SUMPRODUCT('Logistic Regression'!$B$2:$T$2,'Test Set'!A304:S304)+'Logistic Regression'!$U$2</f>
        <v>-1.0333014919053032</v>
      </c>
      <c r="X304" s="55">
        <f t="shared" si="4"/>
        <v>0.26244454192832806</v>
      </c>
    </row>
    <row r="305" spans="1:24" x14ac:dyDescent="0.25">
      <c r="A305" s="100">
        <v>0</v>
      </c>
      <c r="B305" s="100">
        <v>1</v>
      </c>
      <c r="C305" s="100">
        <v>1</v>
      </c>
      <c r="D305" s="100">
        <v>0</v>
      </c>
      <c r="E305" s="100">
        <v>0</v>
      </c>
      <c r="F305" s="100">
        <v>0</v>
      </c>
      <c r="G305" s="100">
        <v>0</v>
      </c>
      <c r="H305" s="100">
        <v>0</v>
      </c>
      <c r="I305" s="100">
        <v>0</v>
      </c>
      <c r="J305" s="100">
        <v>0</v>
      </c>
      <c r="K305" s="100">
        <v>0</v>
      </c>
      <c r="L305" s="100">
        <v>0</v>
      </c>
      <c r="M305" s="100">
        <v>0</v>
      </c>
      <c r="N305" s="100">
        <v>0</v>
      </c>
      <c r="O305" s="100">
        <v>0</v>
      </c>
      <c r="P305" s="100">
        <v>0</v>
      </c>
      <c r="Q305" s="100">
        <v>0</v>
      </c>
      <c r="R305" s="100">
        <v>0</v>
      </c>
      <c r="S305" s="100">
        <v>0</v>
      </c>
      <c r="T305" s="100"/>
      <c r="U305" s="101">
        <v>0</v>
      </c>
      <c r="V305" s="102">
        <f>SUMPRODUCT('Linear Model'!$B$2:$T$2,'Test Set'!A305:S305)+'Linear Model'!$U$2</f>
        <v>0.42910224979607509</v>
      </c>
      <c r="W305" s="49">
        <f>SUMPRODUCT('Logistic Regression'!$B$2:$T$2,'Test Set'!A305:S305)+'Logistic Regression'!$U$2</f>
        <v>-0.57838073789354372</v>
      </c>
      <c r="X305" s="55">
        <f t="shared" si="4"/>
        <v>0.35930527090202441</v>
      </c>
    </row>
    <row r="306" spans="1:24" x14ac:dyDescent="0.25">
      <c r="A306" s="100">
        <v>0</v>
      </c>
      <c r="B306" s="100">
        <v>1</v>
      </c>
      <c r="C306" s="100">
        <v>0</v>
      </c>
      <c r="D306" s="100">
        <v>1</v>
      </c>
      <c r="E306" s="100">
        <v>0</v>
      </c>
      <c r="F306" s="100">
        <v>0</v>
      </c>
      <c r="G306" s="100">
        <v>1</v>
      </c>
      <c r="H306" s="100">
        <v>0</v>
      </c>
      <c r="I306" s="100">
        <v>0</v>
      </c>
      <c r="J306" s="100">
        <v>0</v>
      </c>
      <c r="K306" s="100">
        <v>0</v>
      </c>
      <c r="L306" s="100">
        <v>0</v>
      </c>
      <c r="M306" s="100">
        <v>0</v>
      </c>
      <c r="N306" s="100">
        <v>0</v>
      </c>
      <c r="O306" s="100">
        <v>0</v>
      </c>
      <c r="P306" s="100">
        <v>0</v>
      </c>
      <c r="Q306" s="100">
        <v>0</v>
      </c>
      <c r="R306" s="100">
        <v>0</v>
      </c>
      <c r="S306" s="100">
        <v>0</v>
      </c>
      <c r="T306" s="100"/>
      <c r="U306" s="101">
        <v>0</v>
      </c>
      <c r="V306" s="102">
        <f>SUMPRODUCT('Linear Model'!$B$2:$T$2,'Test Set'!A306:S306)+'Linear Model'!$U$2</f>
        <v>0.20708266918846785</v>
      </c>
      <c r="W306" s="49">
        <f>SUMPRODUCT('Logistic Regression'!$B$2:$T$2,'Test Set'!A306:S306)+'Logistic Regression'!$U$2</f>
        <v>-2.5230052193246428</v>
      </c>
      <c r="X306" s="55">
        <f t="shared" si="4"/>
        <v>7.4261082721284066E-2</v>
      </c>
    </row>
    <row r="307" spans="1:24" x14ac:dyDescent="0.25">
      <c r="A307" s="100">
        <v>1</v>
      </c>
      <c r="B307" s="100">
        <v>0</v>
      </c>
      <c r="C307" s="100">
        <v>1</v>
      </c>
      <c r="D307" s="100">
        <v>0</v>
      </c>
      <c r="E307" s="100">
        <v>0</v>
      </c>
      <c r="F307" s="100">
        <v>0</v>
      </c>
      <c r="G307" s="100">
        <v>0</v>
      </c>
      <c r="H307" s="100">
        <v>0</v>
      </c>
      <c r="I307" s="100">
        <v>0</v>
      </c>
      <c r="J307" s="100">
        <v>0</v>
      </c>
      <c r="K307" s="100">
        <v>0</v>
      </c>
      <c r="L307" s="100">
        <v>0</v>
      </c>
      <c r="M307" s="100">
        <v>0</v>
      </c>
      <c r="N307" s="100">
        <v>0</v>
      </c>
      <c r="O307" s="100">
        <v>0</v>
      </c>
      <c r="P307" s="100">
        <v>0</v>
      </c>
      <c r="Q307" s="100">
        <v>0</v>
      </c>
      <c r="R307" s="100">
        <v>0</v>
      </c>
      <c r="S307" s="100">
        <v>0</v>
      </c>
      <c r="T307" s="100"/>
      <c r="U307" s="101">
        <v>0</v>
      </c>
      <c r="V307" s="102">
        <f>SUMPRODUCT('Linear Model'!$B$2:$T$2,'Test Set'!A307:S307)+'Linear Model'!$U$2</f>
        <v>0.36106374145931197</v>
      </c>
      <c r="W307" s="49">
        <f>SUMPRODUCT('Logistic Regression'!$B$2:$T$2,'Test Set'!A307:S307)+'Logistic Regression'!$U$2</f>
        <v>-0.99751860137824089</v>
      </c>
      <c r="X307" s="55">
        <f t="shared" si="4"/>
        <v>0.26942957358099334</v>
      </c>
    </row>
    <row r="308" spans="1:24" x14ac:dyDescent="0.25">
      <c r="A308" s="100">
        <v>0</v>
      </c>
      <c r="B308" s="100">
        <v>0</v>
      </c>
      <c r="C308" s="100">
        <v>0</v>
      </c>
      <c r="D308" s="100">
        <v>0</v>
      </c>
      <c r="E308" s="100">
        <v>0</v>
      </c>
      <c r="F308" s="100">
        <v>0</v>
      </c>
      <c r="G308" s="100">
        <v>0</v>
      </c>
      <c r="H308" s="100">
        <v>0</v>
      </c>
      <c r="I308" s="100">
        <v>0</v>
      </c>
      <c r="J308" s="100">
        <v>0</v>
      </c>
      <c r="K308" s="100">
        <v>0</v>
      </c>
      <c r="L308" s="100">
        <v>0</v>
      </c>
      <c r="M308" s="100">
        <v>0</v>
      </c>
      <c r="N308" s="100">
        <v>0</v>
      </c>
      <c r="O308" s="100">
        <v>0</v>
      </c>
      <c r="P308" s="100">
        <v>0</v>
      </c>
      <c r="Q308" s="100">
        <v>0</v>
      </c>
      <c r="R308" s="100">
        <v>0</v>
      </c>
      <c r="S308" s="100">
        <v>0</v>
      </c>
      <c r="T308" s="100"/>
      <c r="U308" s="101">
        <v>0</v>
      </c>
      <c r="V308" s="102">
        <f>SUMPRODUCT('Linear Model'!$B$2:$T$2,'Test Set'!A308:S308)+'Linear Model'!$U$2</f>
        <v>0.43109265102569894</v>
      </c>
      <c r="W308" s="49">
        <f>SUMPRODUCT('Logistic Regression'!$B$2:$T$2,'Test Set'!A308:S308)+'Logistic Regression'!$U$2</f>
        <v>0.53775560560815494</v>
      </c>
      <c r="X308" s="55">
        <f t="shared" si="4"/>
        <v>0.63129016011376371</v>
      </c>
    </row>
    <row r="309" spans="1:24" x14ac:dyDescent="0.25">
      <c r="A309" s="100">
        <v>1</v>
      </c>
      <c r="B309" s="100">
        <v>0</v>
      </c>
      <c r="C309" s="100">
        <v>1</v>
      </c>
      <c r="D309" s="100">
        <v>0</v>
      </c>
      <c r="E309" s="100">
        <v>0</v>
      </c>
      <c r="F309" s="100">
        <v>0</v>
      </c>
      <c r="G309" s="100">
        <v>0</v>
      </c>
      <c r="H309" s="100">
        <v>0</v>
      </c>
      <c r="I309" s="100">
        <v>0</v>
      </c>
      <c r="J309" s="100">
        <v>0</v>
      </c>
      <c r="K309" s="100">
        <v>0</v>
      </c>
      <c r="L309" s="100">
        <v>0</v>
      </c>
      <c r="M309" s="100">
        <v>0</v>
      </c>
      <c r="N309" s="100">
        <v>0</v>
      </c>
      <c r="O309" s="100">
        <v>0</v>
      </c>
      <c r="P309" s="100">
        <v>0</v>
      </c>
      <c r="Q309" s="100">
        <v>1</v>
      </c>
      <c r="R309" s="100">
        <v>1</v>
      </c>
      <c r="S309" s="100">
        <v>0</v>
      </c>
      <c r="T309" s="100"/>
      <c r="U309" s="101">
        <v>0</v>
      </c>
      <c r="V309" s="102">
        <f>SUMPRODUCT('Linear Model'!$B$2:$T$2,'Test Set'!A309:S309)+'Linear Model'!$U$2</f>
        <v>0.3438289776590438</v>
      </c>
      <c r="W309" s="49">
        <f>SUMPRODUCT('Logistic Regression'!$B$2:$T$2,'Test Set'!A309:S309)+'Logistic Regression'!$U$2</f>
        <v>-1.2754482706963779</v>
      </c>
      <c r="X309" s="55">
        <f t="shared" si="4"/>
        <v>0.21832602466344156</v>
      </c>
    </row>
    <row r="310" spans="1:24" x14ac:dyDescent="0.25">
      <c r="A310" s="100">
        <v>0</v>
      </c>
      <c r="B310" s="100">
        <v>0</v>
      </c>
      <c r="C310" s="100">
        <v>1</v>
      </c>
      <c r="D310" s="100">
        <v>0</v>
      </c>
      <c r="E310" s="100">
        <v>0</v>
      </c>
      <c r="F310" s="100">
        <v>0</v>
      </c>
      <c r="G310" s="100">
        <v>0</v>
      </c>
      <c r="H310" s="100">
        <v>0</v>
      </c>
      <c r="I310" s="100">
        <v>0</v>
      </c>
      <c r="J310" s="100">
        <v>0</v>
      </c>
      <c r="K310" s="100">
        <v>0</v>
      </c>
      <c r="L310" s="100">
        <v>0</v>
      </c>
      <c r="M310" s="100">
        <v>0</v>
      </c>
      <c r="N310" s="100">
        <v>0</v>
      </c>
      <c r="O310" s="100">
        <v>0</v>
      </c>
      <c r="P310" s="100">
        <v>0</v>
      </c>
      <c r="Q310" s="100">
        <v>0</v>
      </c>
      <c r="R310" s="100">
        <v>0</v>
      </c>
      <c r="S310" s="100">
        <v>0</v>
      </c>
      <c r="T310" s="100"/>
      <c r="U310" s="101">
        <v>0</v>
      </c>
      <c r="V310" s="102">
        <f>SUMPRODUCT('Linear Model'!$B$2:$T$2,'Test Set'!A310:S310)+'Linear Model'!$U$2</f>
        <v>0.42818831162222193</v>
      </c>
      <c r="W310" s="49">
        <f>SUMPRODUCT('Logistic Regression'!$B$2:$T$2,'Test Set'!A310:S310)+'Logistic Regression'!$U$2</f>
        <v>-0.10294651852204484</v>
      </c>
      <c r="X310" s="55">
        <f t="shared" si="4"/>
        <v>0.47428607600906869</v>
      </c>
    </row>
    <row r="311" spans="1:24" x14ac:dyDescent="0.25">
      <c r="A311" s="100">
        <v>0</v>
      </c>
      <c r="B311" s="100">
        <v>1</v>
      </c>
      <c r="C311" s="100">
        <v>1</v>
      </c>
      <c r="D311" s="100">
        <v>0</v>
      </c>
      <c r="E311" s="100">
        <v>0</v>
      </c>
      <c r="F311" s="100">
        <v>0</v>
      </c>
      <c r="G311" s="100">
        <v>1</v>
      </c>
      <c r="H311" s="100">
        <v>0</v>
      </c>
      <c r="I311" s="100">
        <v>0</v>
      </c>
      <c r="J311" s="100">
        <v>0</v>
      </c>
      <c r="K311" s="100">
        <v>0</v>
      </c>
      <c r="L311" s="100">
        <v>0</v>
      </c>
      <c r="M311" s="100">
        <v>0</v>
      </c>
      <c r="N311" s="100">
        <v>0</v>
      </c>
      <c r="O311" s="100">
        <v>0</v>
      </c>
      <c r="P311" s="100">
        <v>0</v>
      </c>
      <c r="Q311" s="100">
        <v>0</v>
      </c>
      <c r="R311" s="100">
        <v>0</v>
      </c>
      <c r="S311" s="100">
        <v>0</v>
      </c>
      <c r="T311" s="100"/>
      <c r="U311" s="101">
        <v>0</v>
      </c>
      <c r="V311" s="102">
        <f>SUMPRODUCT('Linear Model'!$B$2:$T$2,'Test Set'!A311:S311)+'Linear Model'!$U$2</f>
        <v>0.19146048487646464</v>
      </c>
      <c r="W311" s="49">
        <f>SUMPRODUCT('Logistic Regression'!$B$2:$T$2,'Test Set'!A311:S311)+'Logistic Regression'!$U$2</f>
        <v>-2.6936479071218651</v>
      </c>
      <c r="X311" s="55">
        <f t="shared" si="4"/>
        <v>6.334922067630501E-2</v>
      </c>
    </row>
    <row r="312" spans="1:24" x14ac:dyDescent="0.25">
      <c r="A312" s="100">
        <v>1</v>
      </c>
      <c r="B312" s="100">
        <v>0</v>
      </c>
      <c r="C312" s="100">
        <v>1</v>
      </c>
      <c r="D312" s="100">
        <v>0</v>
      </c>
      <c r="E312" s="100">
        <v>0</v>
      </c>
      <c r="F312" s="100">
        <v>0</v>
      </c>
      <c r="G312" s="100">
        <v>0</v>
      </c>
      <c r="H312" s="100">
        <v>0</v>
      </c>
      <c r="I312" s="100">
        <v>0</v>
      </c>
      <c r="J312" s="100">
        <v>0</v>
      </c>
      <c r="K312" s="100">
        <v>0</v>
      </c>
      <c r="L312" s="100">
        <v>0</v>
      </c>
      <c r="M312" s="100">
        <v>0</v>
      </c>
      <c r="N312" s="100">
        <v>0</v>
      </c>
      <c r="O312" s="100">
        <v>0</v>
      </c>
      <c r="P312" s="100">
        <v>0</v>
      </c>
      <c r="Q312" s="100">
        <v>1</v>
      </c>
      <c r="R312" s="100">
        <v>0</v>
      </c>
      <c r="S312" s="100">
        <v>0</v>
      </c>
      <c r="T312" s="100"/>
      <c r="U312" s="101">
        <v>0</v>
      </c>
      <c r="V312" s="102">
        <f>SUMPRODUCT('Linear Model'!$B$2:$T$2,'Test Set'!A312:S312)+'Linear Model'!$U$2</f>
        <v>0.54961546710674203</v>
      </c>
      <c r="W312" s="49">
        <f>SUMPRODUCT('Logistic Regression'!$B$2:$T$2,'Test Set'!A312:S312)+'Logistic Regression'!$U$2</f>
        <v>0.30671187630996499</v>
      </c>
      <c r="X312" s="55">
        <f t="shared" si="4"/>
        <v>0.5760824652076143</v>
      </c>
    </row>
    <row r="313" spans="1:24" x14ac:dyDescent="0.25">
      <c r="A313" s="100">
        <v>0</v>
      </c>
      <c r="B313" s="100">
        <v>0</v>
      </c>
      <c r="C313" s="100">
        <v>0</v>
      </c>
      <c r="D313" s="100">
        <v>0</v>
      </c>
      <c r="E313" s="100">
        <v>0</v>
      </c>
      <c r="F313" s="100">
        <v>0</v>
      </c>
      <c r="G313" s="100">
        <v>0</v>
      </c>
      <c r="H313" s="100">
        <v>0</v>
      </c>
      <c r="I313" s="100">
        <v>0</v>
      </c>
      <c r="J313" s="100">
        <v>0</v>
      </c>
      <c r="K313" s="100">
        <v>0</v>
      </c>
      <c r="L313" s="100">
        <v>0</v>
      </c>
      <c r="M313" s="100">
        <v>0</v>
      </c>
      <c r="N313" s="100">
        <v>0</v>
      </c>
      <c r="O313" s="100">
        <v>1</v>
      </c>
      <c r="P313" s="100">
        <v>0</v>
      </c>
      <c r="Q313" s="100">
        <v>0</v>
      </c>
      <c r="R313" s="100">
        <v>0</v>
      </c>
      <c r="S313" s="100">
        <v>0</v>
      </c>
      <c r="T313" s="100"/>
      <c r="U313" s="101">
        <v>0</v>
      </c>
      <c r="V313" s="102">
        <f>SUMPRODUCT('Linear Model'!$B$2:$T$2,'Test Set'!A313:S313)+'Linear Model'!$U$2</f>
        <v>0.27060057520076031</v>
      </c>
      <c r="W313" s="49">
        <f>SUMPRODUCT('Logistic Regression'!$B$2:$T$2,'Test Set'!A313:S313)+'Logistic Regression'!$U$2</f>
        <v>-0.91672838474321638</v>
      </c>
      <c r="X313" s="55">
        <f t="shared" si="4"/>
        <v>0.28562497717925861</v>
      </c>
    </row>
    <row r="314" spans="1:24" x14ac:dyDescent="0.25">
      <c r="A314" s="100">
        <v>1</v>
      </c>
      <c r="B314" s="100">
        <v>0</v>
      </c>
      <c r="C314" s="100">
        <v>1</v>
      </c>
      <c r="D314" s="100">
        <v>0</v>
      </c>
      <c r="E314" s="100">
        <v>0</v>
      </c>
      <c r="F314" s="100">
        <v>0</v>
      </c>
      <c r="G314" s="100">
        <v>0</v>
      </c>
      <c r="H314" s="100">
        <v>0</v>
      </c>
      <c r="I314" s="100">
        <v>0</v>
      </c>
      <c r="J314" s="100">
        <v>0</v>
      </c>
      <c r="K314" s="100">
        <v>0</v>
      </c>
      <c r="L314" s="100">
        <v>0</v>
      </c>
      <c r="M314" s="100">
        <v>0</v>
      </c>
      <c r="N314" s="100">
        <v>0</v>
      </c>
      <c r="O314" s="100">
        <v>0</v>
      </c>
      <c r="P314" s="100">
        <v>0</v>
      </c>
      <c r="Q314" s="100">
        <v>0</v>
      </c>
      <c r="R314" s="100">
        <v>0</v>
      </c>
      <c r="S314" s="100">
        <v>0</v>
      </c>
      <c r="T314" s="100"/>
      <c r="U314" s="101">
        <v>0</v>
      </c>
      <c r="V314" s="102">
        <f>SUMPRODUCT('Linear Model'!$B$2:$T$2,'Test Set'!A314:S314)+'Linear Model'!$U$2</f>
        <v>0.36106374145931197</v>
      </c>
      <c r="W314" s="49">
        <f>SUMPRODUCT('Logistic Regression'!$B$2:$T$2,'Test Set'!A314:S314)+'Logistic Regression'!$U$2</f>
        <v>-0.99751860137824089</v>
      </c>
      <c r="X314" s="55">
        <f t="shared" si="4"/>
        <v>0.26942957358099334</v>
      </c>
    </row>
    <row r="315" spans="1:24" x14ac:dyDescent="0.25">
      <c r="A315" s="100">
        <v>0</v>
      </c>
      <c r="B315" s="100">
        <v>0</v>
      </c>
      <c r="C315" s="100">
        <v>1</v>
      </c>
      <c r="D315" s="100">
        <v>0</v>
      </c>
      <c r="E315" s="100">
        <v>0</v>
      </c>
      <c r="F315" s="100">
        <v>0</v>
      </c>
      <c r="G315" s="100">
        <v>0</v>
      </c>
      <c r="H315" s="100">
        <v>0</v>
      </c>
      <c r="I315" s="100">
        <v>0</v>
      </c>
      <c r="J315" s="100">
        <v>0</v>
      </c>
      <c r="K315" s="100">
        <v>0</v>
      </c>
      <c r="L315" s="100">
        <v>0</v>
      </c>
      <c r="M315" s="100">
        <v>0</v>
      </c>
      <c r="N315" s="100">
        <v>0</v>
      </c>
      <c r="O315" s="100">
        <v>0</v>
      </c>
      <c r="P315" s="100">
        <v>0</v>
      </c>
      <c r="Q315" s="100">
        <v>0</v>
      </c>
      <c r="R315" s="100">
        <v>0</v>
      </c>
      <c r="S315" s="100">
        <v>0</v>
      </c>
      <c r="T315" s="100"/>
      <c r="U315" s="101">
        <v>0</v>
      </c>
      <c r="V315" s="102">
        <f>SUMPRODUCT('Linear Model'!$B$2:$T$2,'Test Set'!A315:S315)+'Linear Model'!$U$2</f>
        <v>0.42818831162222193</v>
      </c>
      <c r="W315" s="49">
        <f>SUMPRODUCT('Logistic Regression'!$B$2:$T$2,'Test Set'!A315:S315)+'Logistic Regression'!$U$2</f>
        <v>-0.10294651852204484</v>
      </c>
      <c r="X315" s="55">
        <f t="shared" si="4"/>
        <v>0.47428607600906869</v>
      </c>
    </row>
    <row r="316" spans="1:24" x14ac:dyDescent="0.25">
      <c r="A316" s="100">
        <v>1</v>
      </c>
      <c r="B316" s="100">
        <v>0</v>
      </c>
      <c r="C316" s="100">
        <v>0</v>
      </c>
      <c r="D316" s="100">
        <v>0</v>
      </c>
      <c r="E316" s="100">
        <v>0</v>
      </c>
      <c r="F316" s="100">
        <v>1</v>
      </c>
      <c r="G316" s="100">
        <v>0</v>
      </c>
      <c r="H316" s="100">
        <v>0</v>
      </c>
      <c r="I316" s="100">
        <v>0</v>
      </c>
      <c r="J316" s="100">
        <v>0</v>
      </c>
      <c r="K316" s="100">
        <v>0</v>
      </c>
      <c r="L316" s="100">
        <v>0</v>
      </c>
      <c r="M316" s="100">
        <v>0</v>
      </c>
      <c r="N316" s="100">
        <v>0</v>
      </c>
      <c r="O316" s="100">
        <v>0</v>
      </c>
      <c r="P316" s="100">
        <v>0</v>
      </c>
      <c r="Q316" s="100">
        <v>0</v>
      </c>
      <c r="R316" s="100">
        <v>0</v>
      </c>
      <c r="S316" s="100">
        <v>0</v>
      </c>
      <c r="T316" s="100"/>
      <c r="U316" s="101">
        <v>0</v>
      </c>
      <c r="V316" s="102">
        <f>SUMPRODUCT('Linear Model'!$B$2:$T$2,'Test Set'!A316:S316)+'Linear Model'!$U$2</f>
        <v>9.5092706393430648E-2</v>
      </c>
      <c r="W316" s="49">
        <f>SUMPRODUCT('Logistic Regression'!$B$2:$T$2,'Test Set'!A316:S316)+'Logistic Regression'!$U$2</f>
        <v>-2.6756514784490308</v>
      </c>
      <c r="X316" s="55">
        <f t="shared" si="4"/>
        <v>6.4425486931304191E-2</v>
      </c>
    </row>
    <row r="317" spans="1:24" x14ac:dyDescent="0.25">
      <c r="A317" s="100">
        <v>0</v>
      </c>
      <c r="B317" s="100">
        <v>0</v>
      </c>
      <c r="C317" s="100">
        <v>0</v>
      </c>
      <c r="D317" s="100">
        <v>0</v>
      </c>
      <c r="E317" s="100">
        <v>0</v>
      </c>
      <c r="F317" s="100">
        <v>1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1</v>
      </c>
      <c r="O317" s="100">
        <v>0</v>
      </c>
      <c r="P317" s="100">
        <v>0</v>
      </c>
      <c r="Q317" s="100">
        <v>0</v>
      </c>
      <c r="R317" s="100">
        <v>0</v>
      </c>
      <c r="S317" s="100">
        <v>0</v>
      </c>
      <c r="T317" s="100"/>
      <c r="U317" s="101">
        <v>0</v>
      </c>
      <c r="V317" s="102">
        <f>SUMPRODUCT('Linear Model'!$B$2:$T$2,'Test Set'!A317:S317)+'Linear Model'!$U$2</f>
        <v>0.32763869186979383</v>
      </c>
      <c r="W317" s="49">
        <f>SUMPRODUCT('Logistic Regression'!$B$2:$T$2,'Test Set'!A317:S317)+'Logistic Regression'!$U$2</f>
        <v>-0.56324205557232587</v>
      </c>
      <c r="X317" s="55">
        <f t="shared" si="4"/>
        <v>0.3627976429826264</v>
      </c>
    </row>
    <row r="318" spans="1:24" x14ac:dyDescent="0.25">
      <c r="A318" s="100">
        <v>0</v>
      </c>
      <c r="B318" s="100">
        <v>0</v>
      </c>
      <c r="C318" s="100">
        <v>1</v>
      </c>
      <c r="D318" s="100">
        <v>0</v>
      </c>
      <c r="E318" s="100">
        <v>1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100">
        <v>0</v>
      </c>
      <c r="T318" s="100"/>
      <c r="U318" s="101">
        <v>0</v>
      </c>
      <c r="V318" s="102">
        <f>SUMPRODUCT('Linear Model'!$B$2:$T$2,'Test Set'!A318:S318)+'Linear Model'!$U$2</f>
        <v>0.64803055915898344</v>
      </c>
      <c r="W318" s="49">
        <f>SUMPRODUCT('Logistic Regression'!$B$2:$T$2,'Test Set'!A318:S318)+'Logistic Regression'!$U$2</f>
        <v>2.2374021226060581</v>
      </c>
      <c r="X318" s="55">
        <f t="shared" si="4"/>
        <v>0.90355831468438508</v>
      </c>
    </row>
    <row r="319" spans="1:24" x14ac:dyDescent="0.25">
      <c r="A319" s="100">
        <v>1</v>
      </c>
      <c r="B319" s="100">
        <v>0</v>
      </c>
      <c r="C319" s="100">
        <v>1</v>
      </c>
      <c r="D319" s="100">
        <v>0</v>
      </c>
      <c r="E319" s="100">
        <v>0</v>
      </c>
      <c r="F319" s="100">
        <v>1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1</v>
      </c>
      <c r="R319" s="100">
        <v>0</v>
      </c>
      <c r="S319" s="100">
        <v>0</v>
      </c>
      <c r="T319" s="100"/>
      <c r="U319" s="101">
        <v>0</v>
      </c>
      <c r="V319" s="102">
        <f>SUMPRODUCT('Linear Model'!$B$2:$T$2,'Test Set'!A319:S319)+'Linear Model'!$U$2</f>
        <v>0.28074009263738364</v>
      </c>
      <c r="W319" s="49">
        <f>SUMPRODUCT('Logistic Regression'!$B$2:$T$2,'Test Set'!A319:S319)+'Logistic Regression'!$U$2</f>
        <v>-2.012123124891025</v>
      </c>
      <c r="X319" s="55">
        <f t="shared" si="4"/>
        <v>0.11793593616842361</v>
      </c>
    </row>
    <row r="320" spans="1:24" x14ac:dyDescent="0.25">
      <c r="A320" s="100">
        <v>1</v>
      </c>
      <c r="B320" s="100">
        <v>0</v>
      </c>
      <c r="C320" s="100">
        <v>1</v>
      </c>
      <c r="D320" s="100">
        <v>0</v>
      </c>
      <c r="E320" s="100">
        <v>0</v>
      </c>
      <c r="F320" s="100">
        <v>1</v>
      </c>
      <c r="G320" s="100">
        <v>0</v>
      </c>
      <c r="H320" s="100">
        <v>0</v>
      </c>
      <c r="I320" s="100">
        <v>0</v>
      </c>
      <c r="J320" s="100">
        <v>0</v>
      </c>
      <c r="K320" s="100">
        <v>0</v>
      </c>
      <c r="L320" s="100">
        <v>0</v>
      </c>
      <c r="M320" s="100">
        <v>0</v>
      </c>
      <c r="N320" s="100">
        <v>0</v>
      </c>
      <c r="O320" s="100">
        <v>1</v>
      </c>
      <c r="P320" s="100">
        <v>0</v>
      </c>
      <c r="Q320" s="100">
        <v>0</v>
      </c>
      <c r="R320" s="100">
        <v>0</v>
      </c>
      <c r="S320" s="100">
        <v>0</v>
      </c>
      <c r="T320" s="100"/>
      <c r="U320" s="101">
        <v>0</v>
      </c>
      <c r="V320" s="102">
        <f>SUMPRODUCT('Linear Model'!$B$2:$T$2,'Test Set'!A320:S320)+'Linear Model'!$U$2</f>
        <v>-6.8303708834985044E-2</v>
      </c>
      <c r="W320" s="49">
        <f>SUMPRODUCT('Logistic Regression'!$B$2:$T$2,'Test Set'!A320:S320)+'Logistic Regression'!$U$2</f>
        <v>-4.7708375929306026</v>
      </c>
      <c r="X320" s="55">
        <f t="shared" si="4"/>
        <v>8.4020867931946536E-3</v>
      </c>
    </row>
    <row r="321" spans="1:24" x14ac:dyDescent="0.25">
      <c r="A321" s="100">
        <v>1</v>
      </c>
      <c r="B321" s="100">
        <v>0</v>
      </c>
      <c r="C321" s="100">
        <v>0</v>
      </c>
      <c r="D321" s="100">
        <v>0</v>
      </c>
      <c r="E321" s="100">
        <v>0</v>
      </c>
      <c r="F321" s="100">
        <v>0</v>
      </c>
      <c r="G321" s="100">
        <v>0</v>
      </c>
      <c r="H321" s="100">
        <v>0</v>
      </c>
      <c r="I321" s="100">
        <v>0</v>
      </c>
      <c r="J321" s="100">
        <v>0</v>
      </c>
      <c r="K321" s="100">
        <v>0</v>
      </c>
      <c r="L321" s="100">
        <v>0</v>
      </c>
      <c r="M321" s="100">
        <v>0</v>
      </c>
      <c r="N321" s="100">
        <v>0</v>
      </c>
      <c r="O321" s="100">
        <v>0</v>
      </c>
      <c r="P321" s="100">
        <v>0</v>
      </c>
      <c r="Q321" s="100">
        <v>1</v>
      </c>
      <c r="R321" s="100">
        <v>0</v>
      </c>
      <c r="S321" s="100">
        <v>0</v>
      </c>
      <c r="T321" s="100"/>
      <c r="U321" s="101">
        <v>0</v>
      </c>
      <c r="V321" s="102">
        <f>SUMPRODUCT('Linear Model'!$B$2:$T$2,'Test Set'!A321:S321)+'Linear Model'!$U$2</f>
        <v>0.55251980651021904</v>
      </c>
      <c r="W321" s="49">
        <f>SUMPRODUCT('Logistic Regression'!$B$2:$T$2,'Test Set'!A321:S321)+'Logistic Regression'!$U$2</f>
        <v>0.94741400044016488</v>
      </c>
      <c r="X321" s="55">
        <f t="shared" si="4"/>
        <v>0.72059481536622105</v>
      </c>
    </row>
    <row r="322" spans="1:24" x14ac:dyDescent="0.25">
      <c r="A322" s="100">
        <v>0</v>
      </c>
      <c r="B322" s="100">
        <v>0</v>
      </c>
      <c r="C322" s="100">
        <v>1</v>
      </c>
      <c r="D322" s="100">
        <v>0</v>
      </c>
      <c r="E322" s="100">
        <v>0</v>
      </c>
      <c r="F322" s="100">
        <v>0</v>
      </c>
      <c r="G322" s="100">
        <v>1</v>
      </c>
      <c r="H322" s="100">
        <v>0</v>
      </c>
      <c r="I322" s="100">
        <v>0</v>
      </c>
      <c r="J322" s="100">
        <v>0</v>
      </c>
      <c r="K322" s="100">
        <v>0</v>
      </c>
      <c r="L322" s="100">
        <v>0</v>
      </c>
      <c r="M322" s="100">
        <v>0</v>
      </c>
      <c r="N322" s="100">
        <v>0</v>
      </c>
      <c r="O322" s="100">
        <v>1</v>
      </c>
      <c r="P322" s="100">
        <v>0</v>
      </c>
      <c r="Q322" s="100">
        <v>0</v>
      </c>
      <c r="R322" s="100">
        <v>0</v>
      </c>
      <c r="S322" s="100">
        <v>0</v>
      </c>
      <c r="T322" s="100"/>
      <c r="U322" s="101">
        <v>0</v>
      </c>
      <c r="V322" s="102">
        <f>SUMPRODUCT('Linear Model'!$B$2:$T$2,'Test Set'!A322:S322)+'Linear Model'!$U$2</f>
        <v>3.0054470877672823E-2</v>
      </c>
      <c r="W322" s="49">
        <f>SUMPRODUCT('Logistic Regression'!$B$2:$T$2,'Test Set'!A322:S322)+'Logistic Regression'!$U$2</f>
        <v>-3.6726976781017373</v>
      </c>
      <c r="X322" s="55">
        <f t="shared" si="4"/>
        <v>2.4778272972894571E-2</v>
      </c>
    </row>
    <row r="323" spans="1:24" x14ac:dyDescent="0.25">
      <c r="A323" s="100">
        <v>1</v>
      </c>
      <c r="B323" s="100">
        <v>0</v>
      </c>
      <c r="C323" s="100">
        <v>1</v>
      </c>
      <c r="D323" s="100">
        <v>0</v>
      </c>
      <c r="E323" s="100">
        <v>0</v>
      </c>
      <c r="F323" s="100">
        <v>1</v>
      </c>
      <c r="G323" s="100">
        <v>1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100">
        <v>0</v>
      </c>
      <c r="T323" s="100"/>
      <c r="U323" s="101">
        <v>0</v>
      </c>
      <c r="V323" s="102">
        <f>SUMPRODUCT('Linear Model'!$B$2:$T$2,'Test Set'!A323:S323)+'Linear Model'!$U$2</f>
        <v>-0.14545339792965684</v>
      </c>
      <c r="W323" s="49">
        <f>SUMPRODUCT('Logistic Regression'!$B$2:$T$2,'Test Set'!A323:S323)+'Logistic Regression'!$U$2</f>
        <v>-5.4316207718075518</v>
      </c>
      <c r="X323" s="55">
        <f t="shared" ref="X323:X386" si="5">EXP(W323)/(1+EXP(W323))</f>
        <v>4.3569316362305419E-3</v>
      </c>
    </row>
    <row r="324" spans="1:24" x14ac:dyDescent="0.25">
      <c r="A324" s="100">
        <v>1</v>
      </c>
      <c r="B324" s="100">
        <v>0</v>
      </c>
      <c r="C324" s="100">
        <v>1</v>
      </c>
      <c r="D324" s="100">
        <v>0</v>
      </c>
      <c r="E324" s="100">
        <v>0</v>
      </c>
      <c r="F324" s="100">
        <v>1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100">
        <v>0</v>
      </c>
      <c r="T324" s="100"/>
      <c r="U324" s="101">
        <v>0</v>
      </c>
      <c r="V324" s="102">
        <f>SUMPRODUCT('Linear Model'!$B$2:$T$2,'Test Set'!A324:S324)+'Linear Model'!$U$2</f>
        <v>9.2188366989953585E-2</v>
      </c>
      <c r="W324" s="49">
        <f>SUMPRODUCT('Logistic Regression'!$B$2:$T$2,'Test Set'!A324:S324)+'Logistic Regression'!$U$2</f>
        <v>-3.3163536025792308</v>
      </c>
      <c r="X324" s="55">
        <f t="shared" si="5"/>
        <v>3.5014405775156618E-2</v>
      </c>
    </row>
    <row r="325" spans="1:24" x14ac:dyDescent="0.25">
      <c r="A325" s="100">
        <v>0</v>
      </c>
      <c r="B325" s="100">
        <v>1</v>
      </c>
      <c r="C325" s="100">
        <v>1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100">
        <v>0</v>
      </c>
      <c r="T325" s="100"/>
      <c r="U325" s="101">
        <v>0</v>
      </c>
      <c r="V325" s="102">
        <f>SUMPRODUCT('Linear Model'!$B$2:$T$2,'Test Set'!A325:S325)+'Linear Model'!$U$2</f>
        <v>0.42910224979607509</v>
      </c>
      <c r="W325" s="49">
        <f>SUMPRODUCT('Logistic Regression'!$B$2:$T$2,'Test Set'!A325:S325)+'Logistic Regression'!$U$2</f>
        <v>-0.57838073789354372</v>
      </c>
      <c r="X325" s="55">
        <f t="shared" si="5"/>
        <v>0.35930527090202441</v>
      </c>
    </row>
    <row r="326" spans="1:24" x14ac:dyDescent="0.25">
      <c r="A326" s="100">
        <v>0</v>
      </c>
      <c r="B326" s="100">
        <v>1</v>
      </c>
      <c r="C326" s="100">
        <v>0</v>
      </c>
      <c r="D326" s="100">
        <v>0</v>
      </c>
      <c r="E326" s="100">
        <v>0</v>
      </c>
      <c r="F326" s="100">
        <v>0</v>
      </c>
      <c r="G326" s="100">
        <v>0</v>
      </c>
      <c r="H326" s="100">
        <v>0</v>
      </c>
      <c r="I326" s="100">
        <v>0</v>
      </c>
      <c r="J326" s="100">
        <v>0</v>
      </c>
      <c r="K326" s="100">
        <v>0</v>
      </c>
      <c r="L326" s="100">
        <v>0</v>
      </c>
      <c r="M326" s="100">
        <v>0</v>
      </c>
      <c r="N326" s="100">
        <v>0</v>
      </c>
      <c r="O326" s="100">
        <v>1</v>
      </c>
      <c r="P326" s="100">
        <v>0</v>
      </c>
      <c r="Q326" s="100">
        <v>0</v>
      </c>
      <c r="R326" s="100">
        <v>0</v>
      </c>
      <c r="S326" s="100">
        <v>0</v>
      </c>
      <c r="T326" s="100"/>
      <c r="U326" s="101">
        <v>0</v>
      </c>
      <c r="V326" s="102">
        <f>SUMPRODUCT('Linear Model'!$B$2:$T$2,'Test Set'!A326:S326)+'Linear Model'!$U$2</f>
        <v>0.27151451337461352</v>
      </c>
      <c r="W326" s="49">
        <f>SUMPRODUCT('Logistic Regression'!$B$2:$T$2,'Test Set'!A326:S326)+'Logistic Regression'!$U$2</f>
        <v>-1.3921626041147153</v>
      </c>
      <c r="X326" s="55">
        <f t="shared" si="5"/>
        <v>0.199062733842159</v>
      </c>
    </row>
    <row r="327" spans="1:24" x14ac:dyDescent="0.25">
      <c r="A327" s="100">
        <v>1</v>
      </c>
      <c r="B327" s="100">
        <v>0</v>
      </c>
      <c r="C327" s="100">
        <v>0</v>
      </c>
      <c r="D327" s="100">
        <v>0</v>
      </c>
      <c r="E327" s="100">
        <v>0</v>
      </c>
      <c r="F327" s="100">
        <v>1</v>
      </c>
      <c r="G327" s="100">
        <v>0</v>
      </c>
      <c r="H327" s="100">
        <v>0</v>
      </c>
      <c r="I327" s="100">
        <v>0</v>
      </c>
      <c r="J327" s="100">
        <v>0</v>
      </c>
      <c r="K327" s="100">
        <v>0</v>
      </c>
      <c r="L327" s="100">
        <v>0</v>
      </c>
      <c r="M327" s="100">
        <v>0</v>
      </c>
      <c r="N327" s="100">
        <v>0</v>
      </c>
      <c r="O327" s="100">
        <v>0</v>
      </c>
      <c r="P327" s="100">
        <v>0</v>
      </c>
      <c r="Q327" s="100">
        <v>0</v>
      </c>
      <c r="R327" s="100">
        <v>0</v>
      </c>
      <c r="S327" s="100">
        <v>0</v>
      </c>
      <c r="T327" s="100"/>
      <c r="U327" s="101">
        <v>0</v>
      </c>
      <c r="V327" s="102">
        <f>SUMPRODUCT('Linear Model'!$B$2:$T$2,'Test Set'!A327:S327)+'Linear Model'!$U$2</f>
        <v>9.5092706393430648E-2</v>
      </c>
      <c r="W327" s="49">
        <f>SUMPRODUCT('Logistic Regression'!$B$2:$T$2,'Test Set'!A327:S327)+'Logistic Regression'!$U$2</f>
        <v>-2.6756514784490308</v>
      </c>
      <c r="X327" s="55">
        <f t="shared" si="5"/>
        <v>6.4425486931304191E-2</v>
      </c>
    </row>
    <row r="328" spans="1:24" x14ac:dyDescent="0.25">
      <c r="A328" s="100">
        <v>1</v>
      </c>
      <c r="B328" s="100">
        <v>0</v>
      </c>
      <c r="C328" s="100">
        <v>1</v>
      </c>
      <c r="D328" s="100">
        <v>0</v>
      </c>
      <c r="E328" s="100">
        <v>0</v>
      </c>
      <c r="F328" s="100">
        <v>0</v>
      </c>
      <c r="G328" s="100">
        <v>0</v>
      </c>
      <c r="H328" s="100">
        <v>0</v>
      </c>
      <c r="I328" s="100">
        <v>0</v>
      </c>
      <c r="J328" s="100">
        <v>0</v>
      </c>
      <c r="K328" s="100">
        <v>0</v>
      </c>
      <c r="L328" s="100">
        <v>0</v>
      </c>
      <c r="M328" s="100">
        <v>0</v>
      </c>
      <c r="N328" s="100">
        <v>0</v>
      </c>
      <c r="O328" s="100">
        <v>1</v>
      </c>
      <c r="P328" s="100">
        <v>0</v>
      </c>
      <c r="Q328" s="100">
        <v>0</v>
      </c>
      <c r="R328" s="100">
        <v>0</v>
      </c>
      <c r="S328" s="100">
        <v>0</v>
      </c>
      <c r="T328" s="100"/>
      <c r="U328" s="101">
        <v>0</v>
      </c>
      <c r="V328" s="102">
        <f>SUMPRODUCT('Linear Model'!$B$2:$T$2,'Test Set'!A328:S328)+'Linear Model'!$U$2</f>
        <v>0.20057166563437337</v>
      </c>
      <c r="W328" s="49">
        <f>SUMPRODUCT('Logistic Regression'!$B$2:$T$2,'Test Set'!A328:S328)+'Logistic Regression'!$U$2</f>
        <v>-2.4520025917296122</v>
      </c>
      <c r="X328" s="55">
        <f t="shared" si="5"/>
        <v>7.9292226807120475E-2</v>
      </c>
    </row>
    <row r="329" spans="1:24" x14ac:dyDescent="0.25">
      <c r="A329" s="100">
        <v>1</v>
      </c>
      <c r="B329" s="100">
        <v>0</v>
      </c>
      <c r="C329" s="100">
        <v>1</v>
      </c>
      <c r="D329" s="100">
        <v>0</v>
      </c>
      <c r="E329" s="100">
        <v>0</v>
      </c>
      <c r="F329" s="100">
        <v>0</v>
      </c>
      <c r="G329" s="100">
        <v>1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0</v>
      </c>
      <c r="N329" s="100">
        <v>0</v>
      </c>
      <c r="O329" s="100">
        <v>0</v>
      </c>
      <c r="P329" s="100">
        <v>0</v>
      </c>
      <c r="Q329" s="100">
        <v>0</v>
      </c>
      <c r="R329" s="100">
        <v>0</v>
      </c>
      <c r="S329" s="100">
        <v>0</v>
      </c>
      <c r="T329" s="100"/>
      <c r="U329" s="101">
        <v>0</v>
      </c>
      <c r="V329" s="102">
        <f>SUMPRODUCT('Linear Model'!$B$2:$T$2,'Test Set'!A329:S329)+'Linear Model'!$U$2</f>
        <v>0.12342197653970155</v>
      </c>
      <c r="W329" s="49">
        <f>SUMPRODUCT('Logistic Regression'!$B$2:$T$2,'Test Set'!A329:S329)+'Logistic Regression'!$U$2</f>
        <v>-3.1127857706065623</v>
      </c>
      <c r="X329" s="55">
        <f t="shared" si="5"/>
        <v>4.2582924577014646E-2</v>
      </c>
    </row>
    <row r="330" spans="1:24" x14ac:dyDescent="0.25">
      <c r="A330" s="100">
        <v>0</v>
      </c>
      <c r="B330" s="100">
        <v>0</v>
      </c>
      <c r="C330" s="100">
        <v>0</v>
      </c>
      <c r="D330" s="100">
        <v>0</v>
      </c>
      <c r="E330" s="100">
        <v>0</v>
      </c>
      <c r="F330" s="100">
        <v>1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0</v>
      </c>
      <c r="O330" s="100">
        <v>0</v>
      </c>
      <c r="P330" s="100">
        <v>0</v>
      </c>
      <c r="Q330" s="100">
        <v>0</v>
      </c>
      <c r="R330" s="100">
        <v>0</v>
      </c>
      <c r="S330" s="100">
        <v>0</v>
      </c>
      <c r="T330" s="100"/>
      <c r="U330" s="101">
        <v>0</v>
      </c>
      <c r="V330" s="102">
        <f>SUMPRODUCT('Linear Model'!$B$2:$T$2,'Test Set'!A330:S330)+'Linear Model'!$U$2</f>
        <v>0.16221727655634055</v>
      </c>
      <c r="W330" s="49">
        <f>SUMPRODUCT('Logistic Regression'!$B$2:$T$2,'Test Set'!A330:S330)+'Logistic Regression'!$U$2</f>
        <v>-1.781079395592835</v>
      </c>
      <c r="X330" s="55">
        <f t="shared" si="5"/>
        <v>0.14416990176964642</v>
      </c>
    </row>
    <row r="331" spans="1:24" x14ac:dyDescent="0.25">
      <c r="A331" s="100">
        <v>0</v>
      </c>
      <c r="B331" s="100">
        <v>1</v>
      </c>
      <c r="C331" s="100">
        <v>0</v>
      </c>
      <c r="D331" s="100">
        <v>1</v>
      </c>
      <c r="E331" s="100">
        <v>0</v>
      </c>
      <c r="F331" s="100">
        <v>0</v>
      </c>
      <c r="G331" s="100">
        <v>1</v>
      </c>
      <c r="H331" s="100">
        <v>0</v>
      </c>
      <c r="I331" s="100">
        <v>0</v>
      </c>
      <c r="J331" s="100">
        <v>0</v>
      </c>
      <c r="K331" s="100">
        <v>0</v>
      </c>
      <c r="L331" s="100">
        <v>0</v>
      </c>
      <c r="M331" s="100">
        <v>0</v>
      </c>
      <c r="N331" s="100">
        <v>0</v>
      </c>
      <c r="O331" s="100">
        <v>0</v>
      </c>
      <c r="P331" s="100">
        <v>0</v>
      </c>
      <c r="Q331" s="100">
        <v>0</v>
      </c>
      <c r="R331" s="100">
        <v>1</v>
      </c>
      <c r="S331" s="100">
        <v>0</v>
      </c>
      <c r="T331" s="100"/>
      <c r="U331" s="101">
        <v>0</v>
      </c>
      <c r="V331" s="102">
        <f>SUMPRODUCT('Linear Model'!$B$2:$T$2,'Test Set'!A331:S331)+'Linear Model'!$U$2</f>
        <v>1.2961797407695652E-3</v>
      </c>
      <c r="W331" s="49">
        <f>SUMPRODUCT('Logistic Regression'!$B$2:$T$2,'Test Set'!A331:S331)+'Logistic Regression'!$U$2</f>
        <v>-4.1051653663309864</v>
      </c>
      <c r="X331" s="55">
        <f t="shared" si="5"/>
        <v>1.6219870427213179E-2</v>
      </c>
    </row>
    <row r="332" spans="1:24" x14ac:dyDescent="0.25">
      <c r="A332" s="100">
        <v>0</v>
      </c>
      <c r="B332" s="100">
        <v>1</v>
      </c>
      <c r="C332" s="100">
        <v>1</v>
      </c>
      <c r="D332" s="100">
        <v>0</v>
      </c>
      <c r="E332" s="100">
        <v>0</v>
      </c>
      <c r="F332" s="100">
        <v>1</v>
      </c>
      <c r="G332" s="100">
        <v>1</v>
      </c>
      <c r="H332" s="100">
        <v>0</v>
      </c>
      <c r="I332" s="100">
        <v>0</v>
      </c>
      <c r="J332" s="100">
        <v>0</v>
      </c>
      <c r="K332" s="100">
        <v>0</v>
      </c>
      <c r="L332" s="100">
        <v>0</v>
      </c>
      <c r="M332" s="100">
        <v>0</v>
      </c>
      <c r="N332" s="100">
        <v>0</v>
      </c>
      <c r="O332" s="100">
        <v>0</v>
      </c>
      <c r="P332" s="100">
        <v>0</v>
      </c>
      <c r="Q332" s="100">
        <v>0</v>
      </c>
      <c r="R332" s="100">
        <v>0</v>
      </c>
      <c r="S332" s="100">
        <v>0</v>
      </c>
      <c r="T332" s="100"/>
      <c r="U332" s="101">
        <v>0</v>
      </c>
      <c r="V332" s="102">
        <f>SUMPRODUCT('Linear Model'!$B$2:$T$2,'Test Set'!A332:S332)+'Linear Model'!$U$2</f>
        <v>-7.7414889592893776E-2</v>
      </c>
      <c r="W332" s="49">
        <f>SUMPRODUCT('Logistic Regression'!$B$2:$T$2,'Test Set'!A332:S332)+'Logistic Regression'!$U$2</f>
        <v>-5.0124829083228555</v>
      </c>
      <c r="X332" s="55">
        <f t="shared" si="5"/>
        <v>6.6103728059920481E-3</v>
      </c>
    </row>
    <row r="333" spans="1:24" x14ac:dyDescent="0.25">
      <c r="A333" s="100">
        <v>0</v>
      </c>
      <c r="B333" s="100">
        <v>0</v>
      </c>
      <c r="C333" s="100">
        <v>1</v>
      </c>
      <c r="D333" s="100">
        <v>0</v>
      </c>
      <c r="E333" s="100">
        <v>0</v>
      </c>
      <c r="F333" s="100">
        <v>1</v>
      </c>
      <c r="G333" s="100">
        <v>0</v>
      </c>
      <c r="H333" s="100">
        <v>0</v>
      </c>
      <c r="I333" s="100">
        <v>0</v>
      </c>
      <c r="J333" s="100">
        <v>0</v>
      </c>
      <c r="K333" s="100">
        <v>0</v>
      </c>
      <c r="L333" s="100">
        <v>0</v>
      </c>
      <c r="M333" s="100">
        <v>0</v>
      </c>
      <c r="N333" s="100">
        <v>0</v>
      </c>
      <c r="O333" s="100">
        <v>0</v>
      </c>
      <c r="P333" s="100">
        <v>0</v>
      </c>
      <c r="Q333" s="100">
        <v>0</v>
      </c>
      <c r="R333" s="100">
        <v>0</v>
      </c>
      <c r="S333" s="100">
        <v>0</v>
      </c>
      <c r="T333" s="100"/>
      <c r="U333" s="101">
        <v>0</v>
      </c>
      <c r="V333" s="102">
        <f>SUMPRODUCT('Linear Model'!$B$2:$T$2,'Test Set'!A333:S333)+'Linear Model'!$U$2</f>
        <v>0.15931293715286354</v>
      </c>
      <c r="W333" s="49">
        <f>SUMPRODUCT('Logistic Regression'!$B$2:$T$2,'Test Set'!A333:S333)+'Logistic Regression'!$U$2</f>
        <v>-2.421781519723035</v>
      </c>
      <c r="X333" s="55">
        <f t="shared" si="5"/>
        <v>8.1526755517466548E-2</v>
      </c>
    </row>
    <row r="334" spans="1:24" x14ac:dyDescent="0.25">
      <c r="A334" s="100">
        <v>1</v>
      </c>
      <c r="B334" s="100">
        <v>0</v>
      </c>
      <c r="C334" s="100">
        <v>1</v>
      </c>
      <c r="D334" s="100">
        <v>0</v>
      </c>
      <c r="E334" s="100">
        <v>0</v>
      </c>
      <c r="F334" s="100">
        <v>1</v>
      </c>
      <c r="G334" s="100">
        <v>0</v>
      </c>
      <c r="H334" s="100">
        <v>0</v>
      </c>
      <c r="I334" s="100">
        <v>0</v>
      </c>
      <c r="J334" s="100">
        <v>0</v>
      </c>
      <c r="K334" s="100">
        <v>0</v>
      </c>
      <c r="L334" s="100">
        <v>0</v>
      </c>
      <c r="M334" s="100">
        <v>0</v>
      </c>
      <c r="N334" s="100">
        <v>0</v>
      </c>
      <c r="O334" s="100">
        <v>0</v>
      </c>
      <c r="P334" s="100">
        <v>0</v>
      </c>
      <c r="Q334" s="100">
        <v>0</v>
      </c>
      <c r="R334" s="100">
        <v>0</v>
      </c>
      <c r="S334" s="100">
        <v>0</v>
      </c>
      <c r="T334" s="100"/>
      <c r="U334" s="101">
        <v>0</v>
      </c>
      <c r="V334" s="102">
        <f>SUMPRODUCT('Linear Model'!$B$2:$T$2,'Test Set'!A334:S334)+'Linear Model'!$U$2</f>
        <v>9.2188366989953585E-2</v>
      </c>
      <c r="W334" s="49">
        <f>SUMPRODUCT('Logistic Regression'!$B$2:$T$2,'Test Set'!A334:S334)+'Logistic Regression'!$U$2</f>
        <v>-3.3163536025792308</v>
      </c>
      <c r="X334" s="55">
        <f t="shared" si="5"/>
        <v>3.5014405775156618E-2</v>
      </c>
    </row>
    <row r="335" spans="1:24" x14ac:dyDescent="0.25">
      <c r="A335" s="100">
        <v>1</v>
      </c>
      <c r="B335" s="100">
        <v>0</v>
      </c>
      <c r="C335" s="100">
        <v>0</v>
      </c>
      <c r="D335" s="100">
        <v>0</v>
      </c>
      <c r="E335" s="100">
        <v>0</v>
      </c>
      <c r="F335" s="100">
        <v>0</v>
      </c>
      <c r="G335" s="100">
        <v>0</v>
      </c>
      <c r="H335" s="100">
        <v>0</v>
      </c>
      <c r="I335" s="100">
        <v>0</v>
      </c>
      <c r="J335" s="100">
        <v>0</v>
      </c>
      <c r="K335" s="100">
        <v>0</v>
      </c>
      <c r="L335" s="100">
        <v>0</v>
      </c>
      <c r="M335" s="100">
        <v>0</v>
      </c>
      <c r="N335" s="100">
        <v>0</v>
      </c>
      <c r="O335" s="100">
        <v>1</v>
      </c>
      <c r="P335" s="100">
        <v>0</v>
      </c>
      <c r="Q335" s="100">
        <v>0</v>
      </c>
      <c r="R335" s="100">
        <v>0</v>
      </c>
      <c r="S335" s="100">
        <v>0</v>
      </c>
      <c r="T335" s="100"/>
      <c r="U335" s="101">
        <v>0</v>
      </c>
      <c r="V335" s="102">
        <f>SUMPRODUCT('Linear Model'!$B$2:$T$2,'Test Set'!A335:S335)+'Linear Model'!$U$2</f>
        <v>0.2034760050378504</v>
      </c>
      <c r="W335" s="49">
        <f>SUMPRODUCT('Logistic Regression'!$B$2:$T$2,'Test Set'!A335:S335)+'Logistic Regression'!$U$2</f>
        <v>-1.8113004675994122</v>
      </c>
      <c r="X335" s="55">
        <f t="shared" si="5"/>
        <v>0.14048102590513034</v>
      </c>
    </row>
    <row r="336" spans="1:24" x14ac:dyDescent="0.25">
      <c r="A336" s="100">
        <v>1</v>
      </c>
      <c r="B336" s="100">
        <v>0</v>
      </c>
      <c r="C336" s="100">
        <v>1</v>
      </c>
      <c r="D336" s="100">
        <v>0</v>
      </c>
      <c r="E336" s="100">
        <v>0</v>
      </c>
      <c r="F336" s="100">
        <v>0</v>
      </c>
      <c r="G336" s="100">
        <v>0</v>
      </c>
      <c r="H336" s="100">
        <v>0</v>
      </c>
      <c r="I336" s="100">
        <v>0</v>
      </c>
      <c r="J336" s="100">
        <v>0</v>
      </c>
      <c r="K336" s="100">
        <v>0</v>
      </c>
      <c r="L336" s="100">
        <v>0</v>
      </c>
      <c r="M336" s="100">
        <v>0</v>
      </c>
      <c r="N336" s="100">
        <v>0</v>
      </c>
      <c r="O336" s="100">
        <v>0</v>
      </c>
      <c r="P336" s="100">
        <v>0</v>
      </c>
      <c r="Q336" s="100">
        <v>0</v>
      </c>
      <c r="R336" s="100">
        <v>1</v>
      </c>
      <c r="S336" s="100">
        <v>0</v>
      </c>
      <c r="T336" s="100"/>
      <c r="U336" s="101">
        <v>0</v>
      </c>
      <c r="V336" s="102">
        <f>SUMPRODUCT('Linear Model'!$B$2:$T$2,'Test Set'!A336:S336)+'Linear Model'!$U$2</f>
        <v>0.15527725201161374</v>
      </c>
      <c r="W336" s="49">
        <f>SUMPRODUCT('Logistic Regression'!$B$2:$T$2,'Test Set'!A336:S336)+'Logistic Regression'!$U$2</f>
        <v>-2.5796787483845836</v>
      </c>
      <c r="X336" s="55">
        <f t="shared" si="5"/>
        <v>7.04577678730193E-2</v>
      </c>
    </row>
    <row r="337" spans="1:24" x14ac:dyDescent="0.25">
      <c r="A337" s="100">
        <v>1</v>
      </c>
      <c r="B337" s="100">
        <v>0</v>
      </c>
      <c r="C337" s="100">
        <v>1</v>
      </c>
      <c r="D337" s="100">
        <v>0</v>
      </c>
      <c r="E337" s="100">
        <v>0</v>
      </c>
      <c r="F337" s="100">
        <v>1</v>
      </c>
      <c r="G337" s="100">
        <v>0</v>
      </c>
      <c r="H337" s="100">
        <v>0</v>
      </c>
      <c r="I337" s="100">
        <v>0</v>
      </c>
      <c r="J337" s="100">
        <v>0</v>
      </c>
      <c r="K337" s="100">
        <v>0</v>
      </c>
      <c r="L337" s="100">
        <v>0</v>
      </c>
      <c r="M337" s="100">
        <v>0</v>
      </c>
      <c r="N337" s="100">
        <v>0</v>
      </c>
      <c r="O337" s="100">
        <v>0</v>
      </c>
      <c r="P337" s="100">
        <v>0</v>
      </c>
      <c r="Q337" s="100">
        <v>0</v>
      </c>
      <c r="R337" s="100">
        <v>0</v>
      </c>
      <c r="S337" s="100">
        <v>0</v>
      </c>
      <c r="T337" s="100"/>
      <c r="U337" s="101">
        <v>0</v>
      </c>
      <c r="V337" s="102">
        <f>SUMPRODUCT('Linear Model'!$B$2:$T$2,'Test Set'!A337:S337)+'Linear Model'!$U$2</f>
        <v>9.2188366989953585E-2</v>
      </c>
      <c r="W337" s="49">
        <f>SUMPRODUCT('Logistic Regression'!$B$2:$T$2,'Test Set'!A337:S337)+'Logistic Regression'!$U$2</f>
        <v>-3.3163536025792308</v>
      </c>
      <c r="X337" s="55">
        <f t="shared" si="5"/>
        <v>3.5014405775156618E-2</v>
      </c>
    </row>
    <row r="338" spans="1:24" x14ac:dyDescent="0.25">
      <c r="A338" s="100">
        <v>1</v>
      </c>
      <c r="B338" s="100">
        <v>0</v>
      </c>
      <c r="C338" s="100">
        <v>1</v>
      </c>
      <c r="D338" s="100">
        <v>0</v>
      </c>
      <c r="E338" s="100">
        <v>0</v>
      </c>
      <c r="F338" s="100">
        <v>0</v>
      </c>
      <c r="G338" s="100">
        <v>0</v>
      </c>
      <c r="H338" s="100">
        <v>0</v>
      </c>
      <c r="I338" s="100">
        <v>0</v>
      </c>
      <c r="J338" s="100">
        <v>0</v>
      </c>
      <c r="K338" s="100">
        <v>0</v>
      </c>
      <c r="L338" s="100">
        <v>0</v>
      </c>
      <c r="M338" s="100">
        <v>0</v>
      </c>
      <c r="N338" s="100">
        <v>0</v>
      </c>
      <c r="O338" s="100">
        <v>1</v>
      </c>
      <c r="P338" s="100">
        <v>0</v>
      </c>
      <c r="Q338" s="100">
        <v>0</v>
      </c>
      <c r="R338" s="100">
        <v>1</v>
      </c>
      <c r="S338" s="100">
        <v>0</v>
      </c>
      <c r="T338" s="100"/>
      <c r="U338" s="101">
        <v>0</v>
      </c>
      <c r="V338" s="102">
        <f>SUMPRODUCT('Linear Model'!$B$2:$T$2,'Test Set'!A338:S338)+'Linear Model'!$U$2</f>
        <v>-5.214823813324887E-3</v>
      </c>
      <c r="W338" s="49">
        <f>SUMPRODUCT('Logistic Regression'!$B$2:$T$2,'Test Set'!A338:S338)+'Logistic Regression'!$U$2</f>
        <v>-4.0341627387359544</v>
      </c>
      <c r="X338" s="55">
        <f t="shared" si="5"/>
        <v>1.739263560907376E-2</v>
      </c>
    </row>
    <row r="339" spans="1:24" x14ac:dyDescent="0.25">
      <c r="A339" s="100">
        <v>0</v>
      </c>
      <c r="B339" s="100">
        <v>1</v>
      </c>
      <c r="C339" s="100">
        <v>0</v>
      </c>
      <c r="D339" s="100">
        <v>1</v>
      </c>
      <c r="E339" s="100">
        <v>0</v>
      </c>
      <c r="F339" s="100">
        <v>0</v>
      </c>
      <c r="G339" s="100">
        <v>0</v>
      </c>
      <c r="H339" s="100">
        <v>0</v>
      </c>
      <c r="I339" s="100">
        <v>0</v>
      </c>
      <c r="J339" s="100">
        <v>0</v>
      </c>
      <c r="K339" s="100">
        <v>0</v>
      </c>
      <c r="L339" s="100">
        <v>0</v>
      </c>
      <c r="M339" s="100">
        <v>0</v>
      </c>
      <c r="N339" s="100">
        <v>0</v>
      </c>
      <c r="O339" s="100">
        <v>1</v>
      </c>
      <c r="P339" s="100">
        <v>0</v>
      </c>
      <c r="Q339" s="100">
        <v>0</v>
      </c>
      <c r="R339" s="100">
        <v>0</v>
      </c>
      <c r="S339" s="100">
        <v>0</v>
      </c>
      <c r="T339" s="100"/>
      <c r="U339" s="101">
        <v>0</v>
      </c>
      <c r="V339" s="102">
        <f>SUMPRODUCT('Linear Model'!$B$2:$T$2,'Test Set'!A339:S339)+'Linear Model'!$U$2</f>
        <v>0.28423235828313964</v>
      </c>
      <c r="W339" s="49">
        <f>SUMPRODUCT('Logistic Regression'!$B$2:$T$2,'Test Set'!A339:S339)+'Logistic Regression'!$U$2</f>
        <v>-1.8622220404476928</v>
      </c>
      <c r="X339" s="55">
        <f t="shared" si="5"/>
        <v>0.13444426521586456</v>
      </c>
    </row>
    <row r="340" spans="1:24" x14ac:dyDescent="0.25">
      <c r="A340" s="100">
        <v>1</v>
      </c>
      <c r="B340" s="100">
        <v>0</v>
      </c>
      <c r="C340" s="100">
        <v>0</v>
      </c>
      <c r="D340" s="100">
        <v>1</v>
      </c>
      <c r="E340" s="100">
        <v>0</v>
      </c>
      <c r="F340" s="100">
        <v>0</v>
      </c>
      <c r="G340" s="100">
        <v>1</v>
      </c>
      <c r="H340" s="100">
        <v>0</v>
      </c>
      <c r="I340" s="100">
        <v>0</v>
      </c>
      <c r="J340" s="100">
        <v>0</v>
      </c>
      <c r="K340" s="100">
        <v>0</v>
      </c>
      <c r="L340" s="100">
        <v>0</v>
      </c>
      <c r="M340" s="100">
        <v>0</v>
      </c>
      <c r="N340" s="100">
        <v>0</v>
      </c>
      <c r="O340" s="100">
        <v>0</v>
      </c>
      <c r="P340" s="100">
        <v>0</v>
      </c>
      <c r="Q340" s="100">
        <v>0</v>
      </c>
      <c r="R340" s="100">
        <v>0</v>
      </c>
      <c r="S340" s="100">
        <v>0</v>
      </c>
      <c r="T340" s="100"/>
      <c r="U340" s="101">
        <v>0</v>
      </c>
      <c r="V340" s="102">
        <f>SUMPRODUCT('Linear Model'!$B$2:$T$2,'Test Set'!A340:S340)+'Linear Model'!$U$2</f>
        <v>0.13904416085170479</v>
      </c>
      <c r="W340" s="49">
        <f>SUMPRODUCT('Logistic Regression'!$B$2:$T$2,'Test Set'!A340:S340)+'Logistic Regression'!$U$2</f>
        <v>-2.94214308280934</v>
      </c>
      <c r="X340" s="55">
        <f t="shared" si="5"/>
        <v>5.0109167816105131E-2</v>
      </c>
    </row>
    <row r="341" spans="1:24" x14ac:dyDescent="0.25">
      <c r="A341" s="100">
        <v>1</v>
      </c>
      <c r="B341" s="100">
        <v>0</v>
      </c>
      <c r="C341" s="100">
        <v>1</v>
      </c>
      <c r="D341" s="100">
        <v>0</v>
      </c>
      <c r="E341" s="100">
        <v>0</v>
      </c>
      <c r="F341" s="100">
        <v>0</v>
      </c>
      <c r="G341" s="100">
        <v>0</v>
      </c>
      <c r="H341" s="100">
        <v>0</v>
      </c>
      <c r="I341" s="100">
        <v>0</v>
      </c>
      <c r="J341" s="100">
        <v>0</v>
      </c>
      <c r="K341" s="100">
        <v>0</v>
      </c>
      <c r="L341" s="100">
        <v>0</v>
      </c>
      <c r="M341" s="100">
        <v>0</v>
      </c>
      <c r="N341" s="100">
        <v>0</v>
      </c>
      <c r="O341" s="100">
        <v>0</v>
      </c>
      <c r="P341" s="100">
        <v>0</v>
      </c>
      <c r="Q341" s="100">
        <v>0</v>
      </c>
      <c r="R341" s="100">
        <v>0</v>
      </c>
      <c r="S341" s="100">
        <v>0</v>
      </c>
      <c r="T341" s="100"/>
      <c r="U341" s="101">
        <v>0</v>
      </c>
      <c r="V341" s="102">
        <f>SUMPRODUCT('Linear Model'!$B$2:$T$2,'Test Set'!A341:S341)+'Linear Model'!$U$2</f>
        <v>0.36106374145931197</v>
      </c>
      <c r="W341" s="49">
        <f>SUMPRODUCT('Logistic Regression'!$B$2:$T$2,'Test Set'!A341:S341)+'Logistic Regression'!$U$2</f>
        <v>-0.99751860137824089</v>
      </c>
      <c r="X341" s="55">
        <f t="shared" si="5"/>
        <v>0.26942957358099334</v>
      </c>
    </row>
    <row r="342" spans="1:24" x14ac:dyDescent="0.25">
      <c r="A342" s="100">
        <v>1</v>
      </c>
      <c r="B342" s="100">
        <v>0</v>
      </c>
      <c r="C342" s="100">
        <v>0</v>
      </c>
      <c r="D342" s="100">
        <v>0</v>
      </c>
      <c r="E342" s="100">
        <v>0</v>
      </c>
      <c r="F342" s="100">
        <v>1</v>
      </c>
      <c r="G342" s="100">
        <v>0</v>
      </c>
      <c r="H342" s="100">
        <v>0</v>
      </c>
      <c r="I342" s="100">
        <v>0</v>
      </c>
      <c r="J342" s="100">
        <v>0</v>
      </c>
      <c r="K342" s="100">
        <v>0</v>
      </c>
      <c r="L342" s="100">
        <v>0</v>
      </c>
      <c r="M342" s="100">
        <v>0</v>
      </c>
      <c r="N342" s="100">
        <v>0</v>
      </c>
      <c r="O342" s="100">
        <v>0</v>
      </c>
      <c r="P342" s="100">
        <v>0</v>
      </c>
      <c r="Q342" s="100">
        <v>0</v>
      </c>
      <c r="R342" s="100">
        <v>0</v>
      </c>
      <c r="S342" s="100">
        <v>0</v>
      </c>
      <c r="T342" s="100"/>
      <c r="U342" s="101">
        <v>0</v>
      </c>
      <c r="V342" s="102">
        <f>SUMPRODUCT('Linear Model'!$B$2:$T$2,'Test Set'!A342:S342)+'Linear Model'!$U$2</f>
        <v>9.5092706393430648E-2</v>
      </c>
      <c r="W342" s="49">
        <f>SUMPRODUCT('Logistic Regression'!$B$2:$T$2,'Test Set'!A342:S342)+'Logistic Regression'!$U$2</f>
        <v>-2.6756514784490308</v>
      </c>
      <c r="X342" s="55">
        <f t="shared" si="5"/>
        <v>6.4425486931304191E-2</v>
      </c>
    </row>
    <row r="343" spans="1:24" x14ac:dyDescent="0.25">
      <c r="A343" s="100">
        <v>1</v>
      </c>
      <c r="B343" s="100">
        <v>0</v>
      </c>
      <c r="C343" s="100">
        <v>1</v>
      </c>
      <c r="D343" s="100">
        <v>0</v>
      </c>
      <c r="E343" s="100">
        <v>0</v>
      </c>
      <c r="F343" s="100">
        <v>0</v>
      </c>
      <c r="G343" s="100">
        <v>0</v>
      </c>
      <c r="H343" s="100">
        <v>0</v>
      </c>
      <c r="I343" s="100">
        <v>0</v>
      </c>
      <c r="J343" s="100">
        <v>0</v>
      </c>
      <c r="K343" s="100">
        <v>0</v>
      </c>
      <c r="L343" s="100">
        <v>0</v>
      </c>
      <c r="M343" s="100">
        <v>0</v>
      </c>
      <c r="N343" s="100">
        <v>0</v>
      </c>
      <c r="O343" s="100">
        <v>0</v>
      </c>
      <c r="P343" s="100">
        <v>0</v>
      </c>
      <c r="Q343" s="100">
        <v>0</v>
      </c>
      <c r="R343" s="100">
        <v>0</v>
      </c>
      <c r="S343" s="100">
        <v>0</v>
      </c>
      <c r="T343" s="100"/>
      <c r="U343" s="101">
        <v>0</v>
      </c>
      <c r="V343" s="102">
        <f>SUMPRODUCT('Linear Model'!$B$2:$T$2,'Test Set'!A343:S343)+'Linear Model'!$U$2</f>
        <v>0.36106374145931197</v>
      </c>
      <c r="W343" s="49">
        <f>SUMPRODUCT('Logistic Regression'!$B$2:$T$2,'Test Set'!A343:S343)+'Logistic Regression'!$U$2</f>
        <v>-0.99751860137824089</v>
      </c>
      <c r="X343" s="55">
        <f t="shared" si="5"/>
        <v>0.26942957358099334</v>
      </c>
    </row>
    <row r="344" spans="1:24" x14ac:dyDescent="0.25">
      <c r="A344" s="100">
        <v>1</v>
      </c>
      <c r="B344" s="100">
        <v>0</v>
      </c>
      <c r="C344" s="100">
        <v>0</v>
      </c>
      <c r="D344" s="100">
        <v>1</v>
      </c>
      <c r="E344" s="100">
        <v>0</v>
      </c>
      <c r="F344" s="100">
        <v>0</v>
      </c>
      <c r="G344" s="100">
        <v>1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1</v>
      </c>
      <c r="S344" s="100">
        <v>0</v>
      </c>
      <c r="T344" s="100"/>
      <c r="U344" s="101">
        <v>0</v>
      </c>
      <c r="V344" s="102">
        <f>SUMPRODUCT('Linear Model'!$B$2:$T$2,'Test Set'!A344:S344)+'Linear Model'!$U$2</f>
        <v>-6.6742328595993494E-2</v>
      </c>
      <c r="W344" s="49">
        <f>SUMPRODUCT('Logistic Regression'!$B$2:$T$2,'Test Set'!A344:S344)+'Logistic Regression'!$U$2</f>
        <v>-4.5243032298156827</v>
      </c>
      <c r="X344" s="55">
        <f t="shared" si="5"/>
        <v>1.072597252189487E-2</v>
      </c>
    </row>
    <row r="345" spans="1:24" x14ac:dyDescent="0.25">
      <c r="A345" s="100">
        <v>0</v>
      </c>
      <c r="B345" s="100">
        <v>0</v>
      </c>
      <c r="C345" s="100">
        <v>0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100">
        <v>0</v>
      </c>
      <c r="T345" s="100"/>
      <c r="U345" s="101">
        <v>0</v>
      </c>
      <c r="V345" s="102">
        <f>SUMPRODUCT('Linear Model'!$B$2:$T$2,'Test Set'!A345:S345)+'Linear Model'!$U$2</f>
        <v>0.43109265102569894</v>
      </c>
      <c r="W345" s="49">
        <f>SUMPRODUCT('Logistic Regression'!$B$2:$T$2,'Test Set'!A345:S345)+'Logistic Regression'!$U$2</f>
        <v>0.53775560560815494</v>
      </c>
      <c r="X345" s="55">
        <f t="shared" si="5"/>
        <v>0.63129016011376371</v>
      </c>
    </row>
    <row r="346" spans="1:24" x14ac:dyDescent="0.25">
      <c r="A346" s="100">
        <v>1</v>
      </c>
      <c r="B346" s="100">
        <v>0</v>
      </c>
      <c r="C346" s="100">
        <v>1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1</v>
      </c>
      <c r="S346" s="100">
        <v>0</v>
      </c>
      <c r="T346" s="100"/>
      <c r="U346" s="101">
        <v>0</v>
      </c>
      <c r="V346" s="102">
        <f>SUMPRODUCT('Linear Model'!$B$2:$T$2,'Test Set'!A346:S346)+'Linear Model'!$U$2</f>
        <v>0.15527725201161374</v>
      </c>
      <c r="W346" s="49">
        <f>SUMPRODUCT('Logistic Regression'!$B$2:$T$2,'Test Set'!A346:S346)+'Logistic Regression'!$U$2</f>
        <v>-2.5796787483845836</v>
      </c>
      <c r="X346" s="55">
        <f t="shared" si="5"/>
        <v>7.04577678730193E-2</v>
      </c>
    </row>
    <row r="347" spans="1:24" x14ac:dyDescent="0.25">
      <c r="A347" s="100">
        <v>1</v>
      </c>
      <c r="B347" s="100">
        <v>0</v>
      </c>
      <c r="C347" s="100">
        <v>0</v>
      </c>
      <c r="D347" s="100">
        <v>0</v>
      </c>
      <c r="E347" s="100">
        <v>0</v>
      </c>
      <c r="F347" s="100">
        <v>1</v>
      </c>
      <c r="G347" s="100">
        <v>1</v>
      </c>
      <c r="H347" s="100">
        <v>0</v>
      </c>
      <c r="I347" s="100">
        <v>0</v>
      </c>
      <c r="J347" s="100">
        <v>0</v>
      </c>
      <c r="K347" s="100">
        <v>0</v>
      </c>
      <c r="L347" s="100">
        <v>0</v>
      </c>
      <c r="M347" s="100">
        <v>0</v>
      </c>
      <c r="N347" s="100">
        <v>0</v>
      </c>
      <c r="O347" s="100">
        <v>0</v>
      </c>
      <c r="P347" s="100">
        <v>0</v>
      </c>
      <c r="Q347" s="100">
        <v>0</v>
      </c>
      <c r="R347" s="100">
        <v>0</v>
      </c>
      <c r="S347" s="100">
        <v>0</v>
      </c>
      <c r="T347" s="100"/>
      <c r="U347" s="101">
        <v>0</v>
      </c>
      <c r="V347" s="102">
        <f>SUMPRODUCT('Linear Model'!$B$2:$T$2,'Test Set'!A347:S347)+'Linear Model'!$U$2</f>
        <v>-0.14254905852617983</v>
      </c>
      <c r="W347" s="49">
        <f>SUMPRODUCT('Logistic Regression'!$B$2:$T$2,'Test Set'!A347:S347)+'Logistic Regression'!$U$2</f>
        <v>-4.7909186476773531</v>
      </c>
      <c r="X347" s="55">
        <f t="shared" si="5"/>
        <v>8.2364226228997112E-3</v>
      </c>
    </row>
    <row r="348" spans="1:24" x14ac:dyDescent="0.25">
      <c r="A348" s="100">
        <v>1</v>
      </c>
      <c r="B348" s="100">
        <v>0</v>
      </c>
      <c r="C348" s="100">
        <v>1</v>
      </c>
      <c r="D348" s="100">
        <v>0</v>
      </c>
      <c r="E348" s="100">
        <v>0</v>
      </c>
      <c r="F348" s="100">
        <v>1</v>
      </c>
      <c r="G348" s="100">
        <v>0</v>
      </c>
      <c r="H348" s="100">
        <v>0</v>
      </c>
      <c r="I348" s="100">
        <v>0</v>
      </c>
      <c r="J348" s="100">
        <v>0</v>
      </c>
      <c r="K348" s="100">
        <v>0</v>
      </c>
      <c r="L348" s="100">
        <v>0</v>
      </c>
      <c r="M348" s="100">
        <v>0</v>
      </c>
      <c r="N348" s="100">
        <v>0</v>
      </c>
      <c r="O348" s="100">
        <v>0</v>
      </c>
      <c r="P348" s="100">
        <v>0</v>
      </c>
      <c r="Q348" s="100">
        <v>0</v>
      </c>
      <c r="R348" s="100">
        <v>1</v>
      </c>
      <c r="S348" s="100">
        <v>0</v>
      </c>
      <c r="T348" s="100"/>
      <c r="U348" s="101">
        <v>0</v>
      </c>
      <c r="V348" s="102">
        <f>SUMPRODUCT('Linear Model'!$B$2:$T$2,'Test Set'!A348:S348)+'Linear Model'!$U$2</f>
        <v>-0.1135981224577447</v>
      </c>
      <c r="W348" s="49">
        <f>SUMPRODUCT('Logistic Regression'!$B$2:$T$2,'Test Set'!A348:S348)+'Logistic Regression'!$U$2</f>
        <v>-4.8985137495855735</v>
      </c>
      <c r="X348" s="55">
        <f t="shared" si="5"/>
        <v>7.4024538119901858E-3</v>
      </c>
    </row>
    <row r="349" spans="1:24" x14ac:dyDescent="0.25">
      <c r="A349" s="100">
        <v>0</v>
      </c>
      <c r="B349" s="100">
        <v>0</v>
      </c>
      <c r="C349" s="100">
        <v>1</v>
      </c>
      <c r="D349" s="100">
        <v>0</v>
      </c>
      <c r="E349" s="100">
        <v>0</v>
      </c>
      <c r="F349" s="100">
        <v>0</v>
      </c>
      <c r="G349" s="100">
        <v>0</v>
      </c>
      <c r="H349" s="100">
        <v>0</v>
      </c>
      <c r="I349" s="100">
        <v>0</v>
      </c>
      <c r="J349" s="100">
        <v>0</v>
      </c>
      <c r="K349" s="100">
        <v>0</v>
      </c>
      <c r="L349" s="100">
        <v>1</v>
      </c>
      <c r="M349" s="100">
        <v>0</v>
      </c>
      <c r="N349" s="100">
        <v>0</v>
      </c>
      <c r="O349" s="100">
        <v>0</v>
      </c>
      <c r="P349" s="100">
        <v>0</v>
      </c>
      <c r="Q349" s="100">
        <v>0</v>
      </c>
      <c r="R349" s="100">
        <v>0</v>
      </c>
      <c r="S349" s="100">
        <v>0</v>
      </c>
      <c r="T349" s="100"/>
      <c r="U349" s="101">
        <v>0</v>
      </c>
      <c r="V349" s="102">
        <f>SUMPRODUCT('Linear Model'!$B$2:$T$2,'Test Set'!A349:S349)+'Linear Model'!$U$2</f>
        <v>0.66259379784570449</v>
      </c>
      <c r="W349" s="49">
        <f>SUMPRODUCT('Logistic Regression'!$B$2:$T$2,'Test Set'!A349:S349)+'Logistic Regression'!$U$2</f>
        <v>1.8557550722001168</v>
      </c>
      <c r="X349" s="55">
        <f t="shared" si="5"/>
        <v>0.86480139947744705</v>
      </c>
    </row>
    <row r="350" spans="1:24" x14ac:dyDescent="0.25">
      <c r="A350" s="100">
        <v>1</v>
      </c>
      <c r="B350" s="100">
        <v>0</v>
      </c>
      <c r="C350" s="100">
        <v>1</v>
      </c>
      <c r="D350" s="100">
        <v>0</v>
      </c>
      <c r="E350" s="100">
        <v>0</v>
      </c>
      <c r="F350" s="100">
        <v>0</v>
      </c>
      <c r="G350" s="100">
        <v>1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1</v>
      </c>
      <c r="O350" s="100">
        <v>0</v>
      </c>
      <c r="P350" s="100">
        <v>0</v>
      </c>
      <c r="Q350" s="100">
        <v>0</v>
      </c>
      <c r="R350" s="100">
        <v>0</v>
      </c>
      <c r="S350" s="100">
        <v>0</v>
      </c>
      <c r="T350" s="100"/>
      <c r="U350" s="101">
        <v>0</v>
      </c>
      <c r="V350" s="102">
        <f>SUMPRODUCT('Linear Model'!$B$2:$T$2,'Test Set'!A350:S350)+'Linear Model'!$U$2</f>
        <v>0.28884339185315483</v>
      </c>
      <c r="W350" s="49">
        <f>SUMPRODUCT('Logistic Regression'!$B$2:$T$2,'Test Set'!A350:S350)+'Logistic Regression'!$U$2</f>
        <v>-1.8949484305860529</v>
      </c>
      <c r="X350" s="55">
        <f t="shared" si="5"/>
        <v>0.13068128138952734</v>
      </c>
    </row>
    <row r="351" spans="1:24" x14ac:dyDescent="0.25">
      <c r="A351" s="100">
        <v>0</v>
      </c>
      <c r="B351" s="100">
        <v>1</v>
      </c>
      <c r="C351" s="100">
        <v>1</v>
      </c>
      <c r="D351" s="100">
        <v>0</v>
      </c>
      <c r="E351" s="100">
        <v>0</v>
      </c>
      <c r="F351" s="100">
        <v>0</v>
      </c>
      <c r="G351" s="100">
        <v>0</v>
      </c>
      <c r="H351" s="100">
        <v>0</v>
      </c>
      <c r="I351" s="100">
        <v>1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100">
        <v>1</v>
      </c>
      <c r="T351" s="100"/>
      <c r="U351" s="101">
        <v>0</v>
      </c>
      <c r="V351" s="102">
        <f>SUMPRODUCT('Linear Model'!$B$2:$T$2,'Test Set'!A351:S351)+'Linear Model'!$U$2</f>
        <v>0.96179416265270357</v>
      </c>
      <c r="W351" s="49">
        <f>SUMPRODUCT('Logistic Regression'!$B$2:$T$2,'Test Set'!A351:S351)+'Logistic Regression'!$U$2</f>
        <v>4.0585106318110551</v>
      </c>
      <c r="X351" s="55">
        <f t="shared" si="5"/>
        <v>0.98301862032542453</v>
      </c>
    </row>
    <row r="352" spans="1:24" x14ac:dyDescent="0.25">
      <c r="A352" s="100">
        <v>0</v>
      </c>
      <c r="B352" s="100">
        <v>0</v>
      </c>
      <c r="C352" s="100">
        <v>0</v>
      </c>
      <c r="D352" s="100">
        <v>1</v>
      </c>
      <c r="E352" s="100">
        <v>0</v>
      </c>
      <c r="F352" s="100">
        <v>1</v>
      </c>
      <c r="G352" s="100">
        <v>1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1</v>
      </c>
      <c r="P352" s="100">
        <v>0</v>
      </c>
      <c r="Q352" s="100">
        <v>0</v>
      </c>
      <c r="R352" s="100">
        <v>0</v>
      </c>
      <c r="S352" s="100">
        <v>0</v>
      </c>
      <c r="T352" s="100"/>
      <c r="U352" s="101">
        <v>0</v>
      </c>
      <c r="V352" s="102">
        <f>SUMPRODUCT('Linear Model'!$B$2:$T$2,'Test Set'!A352:S352)+'Linear Model'!$U$2</f>
        <v>-0.22319871927968238</v>
      </c>
      <c r="W352" s="49">
        <f>SUMPRODUCT('Logistic Regression'!$B$2:$T$2,'Test Set'!A352:S352)+'Logistic Regression'!$U$2</f>
        <v>-5.8208899915055046</v>
      </c>
      <c r="X352" s="55">
        <f t="shared" si="5"/>
        <v>2.9562001458725289E-3</v>
      </c>
    </row>
    <row r="353" spans="1:24" x14ac:dyDescent="0.25">
      <c r="A353" s="100">
        <v>0</v>
      </c>
      <c r="B353" s="100">
        <v>1</v>
      </c>
      <c r="C353" s="100">
        <v>0</v>
      </c>
      <c r="D353" s="100">
        <v>1</v>
      </c>
      <c r="E353" s="100">
        <v>0</v>
      </c>
      <c r="F353" s="100">
        <v>0</v>
      </c>
      <c r="G353" s="100">
        <v>1</v>
      </c>
      <c r="H353" s="100">
        <v>0</v>
      </c>
      <c r="I353" s="100">
        <v>0</v>
      </c>
      <c r="J353" s="100">
        <v>0</v>
      </c>
      <c r="K353" s="100">
        <v>0</v>
      </c>
      <c r="L353" s="100">
        <v>0</v>
      </c>
      <c r="M353" s="100">
        <v>1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/>
      <c r="U353" s="101">
        <v>0</v>
      </c>
      <c r="V353" s="102">
        <f>SUMPRODUCT('Linear Model'!$B$2:$T$2,'Test Set'!A353:S353)+'Linear Model'!$U$2</f>
        <v>0.35003348795846295</v>
      </c>
      <c r="W353" s="49">
        <f>SUMPRODUCT('Logistic Regression'!$B$2:$T$2,'Test Set'!A353:S353)+'Logistic Regression'!$U$2</f>
        <v>-1.5008945227462225</v>
      </c>
      <c r="X353" s="55">
        <f t="shared" si="5"/>
        <v>0.18229214681077055</v>
      </c>
    </row>
    <row r="354" spans="1:24" x14ac:dyDescent="0.25">
      <c r="A354" s="100">
        <v>0</v>
      </c>
      <c r="B354" s="100">
        <v>0</v>
      </c>
      <c r="C354" s="100">
        <v>0</v>
      </c>
      <c r="D354" s="100">
        <v>1</v>
      </c>
      <c r="E354" s="100">
        <v>0</v>
      </c>
      <c r="F354" s="100">
        <v>1</v>
      </c>
      <c r="G354" s="100">
        <v>0</v>
      </c>
      <c r="H354" s="100">
        <v>0</v>
      </c>
      <c r="I354" s="100">
        <v>0</v>
      </c>
      <c r="J354" s="100">
        <v>0</v>
      </c>
      <c r="K354" s="100">
        <v>0</v>
      </c>
      <c r="L354" s="100">
        <v>0</v>
      </c>
      <c r="M354" s="100">
        <v>0</v>
      </c>
      <c r="N354" s="100">
        <v>0</v>
      </c>
      <c r="O354" s="100">
        <v>0</v>
      </c>
      <c r="P354" s="100">
        <v>0</v>
      </c>
      <c r="Q354" s="100">
        <v>0</v>
      </c>
      <c r="R354" s="100">
        <v>0</v>
      </c>
      <c r="S354" s="100">
        <v>0</v>
      </c>
      <c r="T354" s="100"/>
      <c r="U354" s="101">
        <v>0</v>
      </c>
      <c r="V354" s="102">
        <f>SUMPRODUCT('Linear Model'!$B$2:$T$2,'Test Set'!A354:S354)+'Linear Model'!$U$2</f>
        <v>0.17493512146486673</v>
      </c>
      <c r="W354" s="49">
        <f>SUMPRODUCT('Logistic Regression'!$B$2:$T$2,'Test Set'!A354:S354)+'Logistic Regression'!$U$2</f>
        <v>-2.2511388319258123</v>
      </c>
      <c r="X354" s="55">
        <f t="shared" si="5"/>
        <v>9.5251276856627681E-2</v>
      </c>
    </row>
    <row r="355" spans="1:24" x14ac:dyDescent="0.25">
      <c r="A355" s="100">
        <v>1</v>
      </c>
      <c r="B355" s="100">
        <v>0</v>
      </c>
      <c r="C355" s="100">
        <v>0</v>
      </c>
      <c r="D355" s="100">
        <v>1</v>
      </c>
      <c r="E355" s="100">
        <v>0</v>
      </c>
      <c r="F355" s="100">
        <v>1</v>
      </c>
      <c r="G355" s="100">
        <v>1</v>
      </c>
      <c r="H355" s="100">
        <v>0</v>
      </c>
      <c r="I355" s="100">
        <v>0</v>
      </c>
      <c r="J355" s="100">
        <v>0</v>
      </c>
      <c r="K355" s="100">
        <v>0</v>
      </c>
      <c r="L355" s="100">
        <v>0</v>
      </c>
      <c r="M355" s="100">
        <v>0</v>
      </c>
      <c r="N355" s="100">
        <v>0</v>
      </c>
      <c r="O355" s="100">
        <v>0</v>
      </c>
      <c r="P355" s="100">
        <v>0</v>
      </c>
      <c r="Q355" s="100">
        <v>0</v>
      </c>
      <c r="R355" s="100">
        <v>0</v>
      </c>
      <c r="S355" s="100">
        <v>0</v>
      </c>
      <c r="T355" s="100"/>
      <c r="U355" s="101">
        <v>0</v>
      </c>
      <c r="V355" s="102">
        <f>SUMPRODUCT('Linear Model'!$B$2:$T$2,'Test Set'!A355:S355)+'Linear Model'!$U$2</f>
        <v>-0.1298312136176536</v>
      </c>
      <c r="W355" s="49">
        <f>SUMPRODUCT('Logistic Regression'!$B$2:$T$2,'Test Set'!A355:S355)+'Logistic Regression'!$U$2</f>
        <v>-5.2609780840103308</v>
      </c>
      <c r="X355" s="55">
        <f t="shared" si="5"/>
        <v>5.1634264097072885E-3</v>
      </c>
    </row>
    <row r="356" spans="1:24" x14ac:dyDescent="0.25">
      <c r="A356" s="100">
        <v>0</v>
      </c>
      <c r="B356" s="100">
        <v>0</v>
      </c>
      <c r="C356" s="100">
        <v>1</v>
      </c>
      <c r="D356" s="100">
        <v>0</v>
      </c>
      <c r="E356" s="100">
        <v>0</v>
      </c>
      <c r="F356" s="100">
        <v>0</v>
      </c>
      <c r="G356" s="100">
        <v>1</v>
      </c>
      <c r="H356" s="100">
        <v>0</v>
      </c>
      <c r="I356" s="100">
        <v>0</v>
      </c>
      <c r="J356" s="100">
        <v>0</v>
      </c>
      <c r="K356" s="100">
        <v>0</v>
      </c>
      <c r="L356" s="100">
        <v>0</v>
      </c>
      <c r="M356" s="100">
        <v>0</v>
      </c>
      <c r="N356" s="100">
        <v>0</v>
      </c>
      <c r="O356" s="100">
        <v>0</v>
      </c>
      <c r="P356" s="100">
        <v>0</v>
      </c>
      <c r="Q356" s="100">
        <v>0</v>
      </c>
      <c r="R356" s="100">
        <v>1</v>
      </c>
      <c r="S356" s="100">
        <v>0</v>
      </c>
      <c r="T356" s="100"/>
      <c r="U356" s="101">
        <v>0</v>
      </c>
      <c r="V356" s="102">
        <f>SUMPRODUCT('Linear Model'!$B$2:$T$2,'Test Set'!A356:S356)+'Linear Model'!$U$2</f>
        <v>-1.5239942745086776E-2</v>
      </c>
      <c r="W356" s="49">
        <f>SUMPRODUCT('Logistic Regression'!$B$2:$T$2,'Test Set'!A356:S356)+'Logistic Regression'!$U$2</f>
        <v>-3.8003738347567091</v>
      </c>
      <c r="X356" s="55">
        <f t="shared" si="5"/>
        <v>2.1873271374797339E-2</v>
      </c>
    </row>
    <row r="357" spans="1:24" x14ac:dyDescent="0.25">
      <c r="A357" s="100">
        <v>1</v>
      </c>
      <c r="B357" s="100">
        <v>0</v>
      </c>
      <c r="C357" s="100">
        <v>0</v>
      </c>
      <c r="D357" s="100">
        <v>0</v>
      </c>
      <c r="E357" s="100">
        <v>0</v>
      </c>
      <c r="F357" s="100">
        <v>0</v>
      </c>
      <c r="G357" s="100">
        <v>0</v>
      </c>
      <c r="H357" s="100">
        <v>0</v>
      </c>
      <c r="I357" s="100">
        <v>0</v>
      </c>
      <c r="J357" s="100">
        <v>0</v>
      </c>
      <c r="K357" s="100">
        <v>0</v>
      </c>
      <c r="L357" s="100">
        <v>0</v>
      </c>
      <c r="M357" s="100">
        <v>0</v>
      </c>
      <c r="N357" s="100">
        <v>0</v>
      </c>
      <c r="O357" s="100">
        <v>0</v>
      </c>
      <c r="P357" s="100">
        <v>0</v>
      </c>
      <c r="Q357" s="100">
        <v>0</v>
      </c>
      <c r="R357" s="100">
        <v>0</v>
      </c>
      <c r="S357" s="100">
        <v>1</v>
      </c>
      <c r="T357" s="100"/>
      <c r="U357" s="101">
        <v>0</v>
      </c>
      <c r="V357" s="102">
        <f>SUMPRODUCT('Linear Model'!$B$2:$T$2,'Test Set'!A357:S357)+'Linear Model'!$U$2</f>
        <v>0.60209953653794979</v>
      </c>
      <c r="W357" s="49">
        <f>SUMPRODUCT('Logistic Regression'!$B$2:$T$2,'Test Set'!A357:S357)+'Logistic Regression'!$U$2</f>
        <v>1.7573542842590748</v>
      </c>
      <c r="X357" s="55">
        <f t="shared" si="5"/>
        <v>0.85287799324478863</v>
      </c>
    </row>
    <row r="358" spans="1:24" x14ac:dyDescent="0.25">
      <c r="A358" s="100">
        <v>0</v>
      </c>
      <c r="B358" s="100">
        <v>0</v>
      </c>
      <c r="C358" s="100">
        <v>0</v>
      </c>
      <c r="D358" s="100">
        <v>0</v>
      </c>
      <c r="E358" s="100">
        <v>0</v>
      </c>
      <c r="F358" s="100">
        <v>0</v>
      </c>
      <c r="G358" s="100">
        <v>0</v>
      </c>
      <c r="H358" s="100">
        <v>0</v>
      </c>
      <c r="I358" s="100">
        <v>0</v>
      </c>
      <c r="J358" s="100">
        <v>0</v>
      </c>
      <c r="K358" s="100">
        <v>0</v>
      </c>
      <c r="L358" s="100">
        <v>0</v>
      </c>
      <c r="M358" s="100">
        <v>1</v>
      </c>
      <c r="N358" s="100">
        <v>1</v>
      </c>
      <c r="O358" s="100">
        <v>0</v>
      </c>
      <c r="P358" s="100">
        <v>0</v>
      </c>
      <c r="Q358" s="100">
        <v>0</v>
      </c>
      <c r="R358" s="100">
        <v>1</v>
      </c>
      <c r="S358" s="100">
        <v>1</v>
      </c>
      <c r="T358" s="100"/>
      <c r="U358" s="101">
        <v>0</v>
      </c>
      <c r="V358" s="102">
        <f>SUMPRODUCT('Linear Model'!$B$2:$T$2,'Test Set'!A358:S358)+'Linear Model'!$U$2</f>
        <v>0.77180985133660973</v>
      </c>
      <c r="W358" s="49">
        <f>SUMPRODUCT('Logistic Regression'!$B$2:$T$2,'Test Set'!A358:S358)+'Logistic Regression'!$U$2</f>
        <v>3.3097142567078568</v>
      </c>
      <c r="X358" s="55">
        <f t="shared" si="5"/>
        <v>0.964760567493685</v>
      </c>
    </row>
    <row r="359" spans="1:24" x14ac:dyDescent="0.25">
      <c r="A359" s="100">
        <v>0</v>
      </c>
      <c r="B359" s="100">
        <v>0</v>
      </c>
      <c r="C359" s="100">
        <v>1</v>
      </c>
      <c r="D359" s="100">
        <v>0</v>
      </c>
      <c r="E359" s="100">
        <v>0</v>
      </c>
      <c r="F359" s="100">
        <v>1</v>
      </c>
      <c r="G359" s="100">
        <v>0</v>
      </c>
      <c r="H359" s="100">
        <v>0</v>
      </c>
      <c r="I359" s="100">
        <v>0</v>
      </c>
      <c r="J359" s="100">
        <v>0</v>
      </c>
      <c r="K359" s="100">
        <v>0</v>
      </c>
      <c r="L359" s="100">
        <v>0</v>
      </c>
      <c r="M359" s="100">
        <v>0</v>
      </c>
      <c r="N359" s="100">
        <v>0</v>
      </c>
      <c r="O359" s="100">
        <v>0</v>
      </c>
      <c r="P359" s="100">
        <v>0</v>
      </c>
      <c r="Q359" s="100">
        <v>0</v>
      </c>
      <c r="R359" s="100">
        <v>0</v>
      </c>
      <c r="S359" s="100">
        <v>0</v>
      </c>
      <c r="T359" s="100"/>
      <c r="U359" s="101">
        <v>0</v>
      </c>
      <c r="V359" s="102">
        <f>SUMPRODUCT('Linear Model'!$B$2:$T$2,'Test Set'!A359:S359)+'Linear Model'!$U$2</f>
        <v>0.15931293715286354</v>
      </c>
      <c r="W359" s="49">
        <f>SUMPRODUCT('Logistic Regression'!$B$2:$T$2,'Test Set'!A359:S359)+'Logistic Regression'!$U$2</f>
        <v>-2.421781519723035</v>
      </c>
      <c r="X359" s="55">
        <f t="shared" si="5"/>
        <v>8.1526755517466548E-2</v>
      </c>
    </row>
    <row r="360" spans="1:24" x14ac:dyDescent="0.25">
      <c r="A360" s="100">
        <v>0</v>
      </c>
      <c r="B360" s="100">
        <v>0</v>
      </c>
      <c r="C360" s="100">
        <v>1</v>
      </c>
      <c r="D360" s="100">
        <v>0</v>
      </c>
      <c r="E360" s="100">
        <v>0</v>
      </c>
      <c r="F360" s="100">
        <v>0</v>
      </c>
      <c r="G360" s="100">
        <v>1</v>
      </c>
      <c r="H360" s="100">
        <v>0</v>
      </c>
      <c r="I360" s="100">
        <v>0</v>
      </c>
      <c r="J360" s="100">
        <v>0</v>
      </c>
      <c r="K360" s="100">
        <v>0</v>
      </c>
      <c r="L360" s="100">
        <v>0</v>
      </c>
      <c r="M360" s="100">
        <v>0</v>
      </c>
      <c r="N360" s="100">
        <v>0</v>
      </c>
      <c r="O360" s="100">
        <v>0</v>
      </c>
      <c r="P360" s="100">
        <v>0</v>
      </c>
      <c r="Q360" s="100">
        <v>0</v>
      </c>
      <c r="R360" s="100">
        <v>0</v>
      </c>
      <c r="S360" s="100">
        <v>0</v>
      </c>
      <c r="T360" s="100"/>
      <c r="U360" s="101">
        <v>0</v>
      </c>
      <c r="V360" s="102">
        <f>SUMPRODUCT('Linear Model'!$B$2:$T$2,'Test Set'!A360:S360)+'Linear Model'!$U$2</f>
        <v>0.19054654670261145</v>
      </c>
      <c r="W360" s="49">
        <f>SUMPRODUCT('Logistic Regression'!$B$2:$T$2,'Test Set'!A360:S360)+'Logistic Regression'!$U$2</f>
        <v>-2.218213687750366</v>
      </c>
      <c r="X360" s="55">
        <f t="shared" si="5"/>
        <v>9.8126775756030987E-2</v>
      </c>
    </row>
    <row r="361" spans="1:24" x14ac:dyDescent="0.25">
      <c r="A361" s="100">
        <v>1</v>
      </c>
      <c r="B361" s="100">
        <v>0</v>
      </c>
      <c r="C361" s="100">
        <v>1</v>
      </c>
      <c r="D361" s="100">
        <v>0</v>
      </c>
      <c r="E361" s="100">
        <v>0</v>
      </c>
      <c r="F361" s="100">
        <v>1</v>
      </c>
      <c r="G361" s="100">
        <v>1</v>
      </c>
      <c r="H361" s="100">
        <v>0</v>
      </c>
      <c r="I361" s="100">
        <v>0</v>
      </c>
      <c r="J361" s="100">
        <v>0</v>
      </c>
      <c r="K361" s="100">
        <v>0</v>
      </c>
      <c r="L361" s="100">
        <v>0</v>
      </c>
      <c r="M361" s="100">
        <v>0</v>
      </c>
      <c r="N361" s="100">
        <v>0</v>
      </c>
      <c r="O361" s="100">
        <v>0</v>
      </c>
      <c r="P361" s="100">
        <v>0</v>
      </c>
      <c r="Q361" s="100">
        <v>0</v>
      </c>
      <c r="R361" s="100">
        <v>0</v>
      </c>
      <c r="S361" s="100">
        <v>0</v>
      </c>
      <c r="T361" s="100"/>
      <c r="U361" s="101">
        <v>0</v>
      </c>
      <c r="V361" s="102">
        <f>SUMPRODUCT('Linear Model'!$B$2:$T$2,'Test Set'!A361:S361)+'Linear Model'!$U$2</f>
        <v>-0.14545339792965684</v>
      </c>
      <c r="W361" s="49">
        <f>SUMPRODUCT('Logistic Regression'!$B$2:$T$2,'Test Set'!A361:S361)+'Logistic Regression'!$U$2</f>
        <v>-5.4316207718075518</v>
      </c>
      <c r="X361" s="55">
        <f t="shared" si="5"/>
        <v>4.3569316362305419E-3</v>
      </c>
    </row>
    <row r="362" spans="1:24" x14ac:dyDescent="0.25">
      <c r="A362" s="100">
        <v>1</v>
      </c>
      <c r="B362" s="100">
        <v>0</v>
      </c>
      <c r="C362" s="100">
        <v>0</v>
      </c>
      <c r="D362" s="100">
        <v>0</v>
      </c>
      <c r="E362" s="100">
        <v>0</v>
      </c>
      <c r="F362" s="100">
        <v>0</v>
      </c>
      <c r="G362" s="100">
        <v>0</v>
      </c>
      <c r="H362" s="100">
        <v>0</v>
      </c>
      <c r="I362" s="100">
        <v>0</v>
      </c>
      <c r="J362" s="100">
        <v>0</v>
      </c>
      <c r="K362" s="100">
        <v>0</v>
      </c>
      <c r="L362" s="100">
        <v>0</v>
      </c>
      <c r="M362" s="100">
        <v>0</v>
      </c>
      <c r="N362" s="100">
        <v>0</v>
      </c>
      <c r="O362" s="100">
        <v>0</v>
      </c>
      <c r="P362" s="100">
        <v>0</v>
      </c>
      <c r="Q362" s="100">
        <v>0</v>
      </c>
      <c r="R362" s="100">
        <v>0</v>
      </c>
      <c r="S362" s="100">
        <v>0</v>
      </c>
      <c r="T362" s="100"/>
      <c r="U362" s="101">
        <v>0</v>
      </c>
      <c r="V362" s="102">
        <f>SUMPRODUCT('Linear Model'!$B$2:$T$2,'Test Set'!A362:S362)+'Linear Model'!$U$2</f>
        <v>0.36396808086278903</v>
      </c>
      <c r="W362" s="49">
        <f>SUMPRODUCT('Logistic Regression'!$B$2:$T$2,'Test Set'!A362:S362)+'Logistic Regression'!$U$2</f>
        <v>-0.356816477248041</v>
      </c>
      <c r="X362" s="55">
        <f t="shared" si="5"/>
        <v>0.41173042488611922</v>
      </c>
    </row>
    <row r="363" spans="1:24" x14ac:dyDescent="0.25">
      <c r="A363" s="100">
        <v>1</v>
      </c>
      <c r="B363" s="100">
        <v>0</v>
      </c>
      <c r="C363" s="100">
        <v>0</v>
      </c>
      <c r="D363" s="100">
        <v>0</v>
      </c>
      <c r="E363" s="100">
        <v>0</v>
      </c>
      <c r="F363" s="100">
        <v>0</v>
      </c>
      <c r="G363" s="100">
        <v>0</v>
      </c>
      <c r="H363" s="100">
        <v>0</v>
      </c>
      <c r="I363" s="100">
        <v>0</v>
      </c>
      <c r="J363" s="100">
        <v>0</v>
      </c>
      <c r="K363" s="100">
        <v>0</v>
      </c>
      <c r="L363" s="100">
        <v>0</v>
      </c>
      <c r="M363" s="100">
        <v>0</v>
      </c>
      <c r="N363" s="100">
        <v>0</v>
      </c>
      <c r="O363" s="100">
        <v>0</v>
      </c>
      <c r="P363" s="100">
        <v>0</v>
      </c>
      <c r="Q363" s="100">
        <v>0</v>
      </c>
      <c r="R363" s="100">
        <v>0</v>
      </c>
      <c r="S363" s="100">
        <v>0</v>
      </c>
      <c r="T363" s="100"/>
      <c r="U363" s="101">
        <v>0</v>
      </c>
      <c r="V363" s="102">
        <f>SUMPRODUCT('Linear Model'!$B$2:$T$2,'Test Set'!A363:S363)+'Linear Model'!$U$2</f>
        <v>0.36396808086278903</v>
      </c>
      <c r="W363" s="49">
        <f>SUMPRODUCT('Logistic Regression'!$B$2:$T$2,'Test Set'!A363:S363)+'Logistic Regression'!$U$2</f>
        <v>-0.356816477248041</v>
      </c>
      <c r="X363" s="55">
        <f t="shared" si="5"/>
        <v>0.41173042488611922</v>
      </c>
    </row>
    <row r="364" spans="1:24" x14ac:dyDescent="0.25">
      <c r="A364" s="100">
        <v>1</v>
      </c>
      <c r="B364" s="100">
        <v>0</v>
      </c>
      <c r="C364" s="100">
        <v>0</v>
      </c>
      <c r="D364" s="100">
        <v>1</v>
      </c>
      <c r="E364" s="100">
        <v>0</v>
      </c>
      <c r="F364" s="100">
        <v>0</v>
      </c>
      <c r="G364" s="100">
        <v>0</v>
      </c>
      <c r="H364" s="100">
        <v>0</v>
      </c>
      <c r="I364" s="100">
        <v>0</v>
      </c>
      <c r="J364" s="100">
        <v>0</v>
      </c>
      <c r="K364" s="100">
        <v>0</v>
      </c>
      <c r="L364" s="100">
        <v>0</v>
      </c>
      <c r="M364" s="100">
        <v>0</v>
      </c>
      <c r="N364" s="100">
        <v>0</v>
      </c>
      <c r="O364" s="100">
        <v>0</v>
      </c>
      <c r="P364" s="100">
        <v>0</v>
      </c>
      <c r="Q364" s="100">
        <v>1</v>
      </c>
      <c r="R364" s="100">
        <v>0</v>
      </c>
      <c r="S364" s="100">
        <v>0</v>
      </c>
      <c r="T364" s="100"/>
      <c r="U364" s="101">
        <v>0</v>
      </c>
      <c r="V364" s="102">
        <f>SUMPRODUCT('Linear Model'!$B$2:$T$2,'Test Set'!A364:S364)+'Linear Model'!$U$2</f>
        <v>0.56523765141874527</v>
      </c>
      <c r="W364" s="49">
        <f>SUMPRODUCT('Logistic Regression'!$B$2:$T$2,'Test Set'!A364:S364)+'Logistic Regression'!$U$2</f>
        <v>0.47735456410718724</v>
      </c>
      <c r="X364" s="55">
        <f t="shared" si="5"/>
        <v>0.61712299932522052</v>
      </c>
    </row>
    <row r="365" spans="1:24" x14ac:dyDescent="0.25">
      <c r="A365" s="100">
        <v>1</v>
      </c>
      <c r="B365" s="100">
        <v>0</v>
      </c>
      <c r="C365" s="100">
        <v>1</v>
      </c>
      <c r="D365" s="100">
        <v>0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100">
        <v>1</v>
      </c>
      <c r="T365" s="100"/>
      <c r="U365" s="101">
        <v>0</v>
      </c>
      <c r="V365" s="102">
        <f>SUMPRODUCT('Linear Model'!$B$2:$T$2,'Test Set'!A365:S365)+'Linear Model'!$U$2</f>
        <v>0.59919519713447267</v>
      </c>
      <c r="W365" s="49">
        <f>SUMPRODUCT('Logistic Regression'!$B$2:$T$2,'Test Set'!A365:S365)+'Logistic Regression'!$U$2</f>
        <v>1.1166521601288748</v>
      </c>
      <c r="X365" s="55">
        <f t="shared" si="5"/>
        <v>0.75336719862422352</v>
      </c>
    </row>
    <row r="366" spans="1:24" x14ac:dyDescent="0.25">
      <c r="A366" s="100">
        <v>0</v>
      </c>
      <c r="B366" s="100">
        <v>0</v>
      </c>
      <c r="C366" s="100">
        <v>1</v>
      </c>
      <c r="D366" s="100">
        <v>0</v>
      </c>
      <c r="E366" s="100">
        <v>0</v>
      </c>
      <c r="F366" s="100">
        <v>0</v>
      </c>
      <c r="G366" s="100">
        <v>1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100">
        <v>0</v>
      </c>
      <c r="T366" s="100"/>
      <c r="U366" s="101">
        <v>0</v>
      </c>
      <c r="V366" s="102">
        <f>SUMPRODUCT('Linear Model'!$B$2:$T$2,'Test Set'!A366:S366)+'Linear Model'!$U$2</f>
        <v>0.19054654670261145</v>
      </c>
      <c r="W366" s="49">
        <f>SUMPRODUCT('Logistic Regression'!$B$2:$T$2,'Test Set'!A366:S366)+'Logistic Regression'!$U$2</f>
        <v>-2.218213687750366</v>
      </c>
      <c r="X366" s="55">
        <f t="shared" si="5"/>
        <v>9.8126775756030987E-2</v>
      </c>
    </row>
    <row r="367" spans="1:24" x14ac:dyDescent="0.25">
      <c r="A367" s="100">
        <v>0</v>
      </c>
      <c r="B367" s="100">
        <v>0</v>
      </c>
      <c r="C367" s="100">
        <v>1</v>
      </c>
      <c r="D367" s="100">
        <v>0</v>
      </c>
      <c r="E367" s="100">
        <v>0</v>
      </c>
      <c r="F367" s="100">
        <v>1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100">
        <v>0</v>
      </c>
      <c r="T367" s="100"/>
      <c r="U367" s="101">
        <v>0</v>
      </c>
      <c r="V367" s="102">
        <f>SUMPRODUCT('Linear Model'!$B$2:$T$2,'Test Set'!A367:S367)+'Linear Model'!$U$2</f>
        <v>0.15931293715286354</v>
      </c>
      <c r="W367" s="49">
        <f>SUMPRODUCT('Logistic Regression'!$B$2:$T$2,'Test Set'!A367:S367)+'Logistic Regression'!$U$2</f>
        <v>-2.421781519723035</v>
      </c>
      <c r="X367" s="55">
        <f t="shared" si="5"/>
        <v>8.1526755517466548E-2</v>
      </c>
    </row>
    <row r="368" spans="1:24" x14ac:dyDescent="0.25">
      <c r="A368" s="100">
        <v>0</v>
      </c>
      <c r="B368" s="100">
        <v>1</v>
      </c>
      <c r="C368" s="100">
        <v>1</v>
      </c>
      <c r="D368" s="100">
        <v>0</v>
      </c>
      <c r="E368" s="100">
        <v>0</v>
      </c>
      <c r="F368" s="100">
        <v>0</v>
      </c>
      <c r="G368" s="100">
        <v>0</v>
      </c>
      <c r="H368" s="100">
        <v>0</v>
      </c>
      <c r="I368" s="100">
        <v>0</v>
      </c>
      <c r="J368" s="100">
        <v>0</v>
      </c>
      <c r="K368" s="100">
        <v>0</v>
      </c>
      <c r="L368" s="100">
        <v>0</v>
      </c>
      <c r="M368" s="100">
        <v>0</v>
      </c>
      <c r="N368" s="100">
        <v>0</v>
      </c>
      <c r="O368" s="100">
        <v>1</v>
      </c>
      <c r="P368" s="100">
        <v>0</v>
      </c>
      <c r="Q368" s="100">
        <v>0</v>
      </c>
      <c r="R368" s="100">
        <v>0</v>
      </c>
      <c r="S368" s="100">
        <v>0</v>
      </c>
      <c r="T368" s="100"/>
      <c r="U368" s="101">
        <v>0</v>
      </c>
      <c r="V368" s="102">
        <f>SUMPRODUCT('Linear Model'!$B$2:$T$2,'Test Set'!A368:S368)+'Linear Model'!$U$2</f>
        <v>0.26861017397113646</v>
      </c>
      <c r="W368" s="49">
        <f>SUMPRODUCT('Logistic Regression'!$B$2:$T$2,'Test Set'!A368:S368)+'Logistic Regression'!$U$2</f>
        <v>-2.032864728244915</v>
      </c>
      <c r="X368" s="55">
        <f t="shared" si="5"/>
        <v>0.11579528889889165</v>
      </c>
    </row>
    <row r="369" spans="1:24" x14ac:dyDescent="0.25">
      <c r="A369" s="100">
        <v>1</v>
      </c>
      <c r="B369" s="100">
        <v>0</v>
      </c>
      <c r="C369" s="100">
        <v>1</v>
      </c>
      <c r="D369" s="100">
        <v>0</v>
      </c>
      <c r="E369" s="100">
        <v>0</v>
      </c>
      <c r="F369" s="100">
        <v>1</v>
      </c>
      <c r="G369" s="100">
        <v>0</v>
      </c>
      <c r="H369" s="100">
        <v>0</v>
      </c>
      <c r="I369" s="100">
        <v>0</v>
      </c>
      <c r="J369" s="100">
        <v>0</v>
      </c>
      <c r="K369" s="100">
        <v>0</v>
      </c>
      <c r="L369" s="100">
        <v>0</v>
      </c>
      <c r="M369" s="100">
        <v>0</v>
      </c>
      <c r="N369" s="100">
        <v>0</v>
      </c>
      <c r="O369" s="100">
        <v>0</v>
      </c>
      <c r="P369" s="100">
        <v>0</v>
      </c>
      <c r="Q369" s="100">
        <v>0</v>
      </c>
      <c r="R369" s="100">
        <v>0</v>
      </c>
      <c r="S369" s="100">
        <v>0</v>
      </c>
      <c r="T369" s="100"/>
      <c r="U369" s="101">
        <v>0</v>
      </c>
      <c r="V369" s="102">
        <f>SUMPRODUCT('Linear Model'!$B$2:$T$2,'Test Set'!A369:S369)+'Linear Model'!$U$2</f>
        <v>9.2188366989953585E-2</v>
      </c>
      <c r="W369" s="49">
        <f>SUMPRODUCT('Logistic Regression'!$B$2:$T$2,'Test Set'!A369:S369)+'Logistic Regression'!$U$2</f>
        <v>-3.3163536025792308</v>
      </c>
      <c r="X369" s="55">
        <f t="shared" si="5"/>
        <v>3.5014405775156618E-2</v>
      </c>
    </row>
    <row r="370" spans="1:24" x14ac:dyDescent="0.25">
      <c r="A370" s="100">
        <v>0</v>
      </c>
      <c r="B370" s="100">
        <v>0</v>
      </c>
      <c r="C370" s="100">
        <v>1</v>
      </c>
      <c r="D370" s="100">
        <v>0</v>
      </c>
      <c r="E370" s="100">
        <v>0</v>
      </c>
      <c r="F370" s="100">
        <v>0</v>
      </c>
      <c r="G370" s="100">
        <v>0</v>
      </c>
      <c r="H370" s="100">
        <v>0</v>
      </c>
      <c r="I370" s="100">
        <v>0</v>
      </c>
      <c r="J370" s="100">
        <v>0</v>
      </c>
      <c r="K370" s="100">
        <v>0</v>
      </c>
      <c r="L370" s="100">
        <v>0</v>
      </c>
      <c r="M370" s="100">
        <v>0</v>
      </c>
      <c r="N370" s="100">
        <v>0</v>
      </c>
      <c r="O370" s="100">
        <v>0</v>
      </c>
      <c r="P370" s="100">
        <v>0</v>
      </c>
      <c r="Q370" s="100">
        <v>0</v>
      </c>
      <c r="R370" s="100">
        <v>1</v>
      </c>
      <c r="S370" s="100">
        <v>0</v>
      </c>
      <c r="T370" s="100"/>
      <c r="U370" s="101">
        <v>0</v>
      </c>
      <c r="V370" s="102">
        <f>SUMPRODUCT('Linear Model'!$B$2:$T$2,'Test Set'!A370:S370)+'Linear Model'!$U$2</f>
        <v>0.22240182217452364</v>
      </c>
      <c r="W370" s="49">
        <f>SUMPRODUCT('Logistic Regression'!$B$2:$T$2,'Test Set'!A370:S370)+'Logistic Regression'!$U$2</f>
        <v>-1.6851066655283877</v>
      </c>
      <c r="X370" s="55">
        <f t="shared" si="5"/>
        <v>0.15642044569786781</v>
      </c>
    </row>
    <row r="371" spans="1:24" x14ac:dyDescent="0.25">
      <c r="A371" s="100">
        <v>0</v>
      </c>
      <c r="B371" s="100">
        <v>0</v>
      </c>
      <c r="C371" s="100">
        <v>0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1</v>
      </c>
      <c r="O371" s="100">
        <v>0</v>
      </c>
      <c r="P371" s="100">
        <v>0</v>
      </c>
      <c r="Q371" s="100">
        <v>0</v>
      </c>
      <c r="R371" s="100">
        <v>1</v>
      </c>
      <c r="S371" s="100">
        <v>0</v>
      </c>
      <c r="T371" s="100"/>
      <c r="U371" s="101">
        <v>0</v>
      </c>
      <c r="V371" s="102">
        <f>SUMPRODUCT('Linear Model'!$B$2:$T$2,'Test Set'!A371:S371)+'Linear Model'!$U$2</f>
        <v>0.39072757689145399</v>
      </c>
      <c r="W371" s="49">
        <f>SUMPRODUCT('Logistic Regression'!$B$2:$T$2,'Test Set'!A371:S371)+'Logistic Regression'!$U$2</f>
        <v>0.17343279862232119</v>
      </c>
      <c r="X371" s="55">
        <f t="shared" si="5"/>
        <v>0.54324984485555106</v>
      </c>
    </row>
    <row r="372" spans="1:24" x14ac:dyDescent="0.25">
      <c r="A372" s="100">
        <v>1</v>
      </c>
      <c r="B372" s="100">
        <v>0</v>
      </c>
      <c r="C372" s="100">
        <v>0</v>
      </c>
      <c r="D372" s="100">
        <v>1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100">
        <v>0</v>
      </c>
      <c r="T372" s="100"/>
      <c r="U372" s="101">
        <v>0</v>
      </c>
      <c r="V372" s="102">
        <f>SUMPRODUCT('Linear Model'!$B$2:$T$2,'Test Set'!A372:S372)+'Linear Model'!$U$2</f>
        <v>0.37668592577131521</v>
      </c>
      <c r="W372" s="49">
        <f>SUMPRODUCT('Logistic Regression'!$B$2:$T$2,'Test Set'!A372:S372)+'Logistic Regression'!$U$2</f>
        <v>-0.82687591358101864</v>
      </c>
      <c r="X372" s="55">
        <f t="shared" si="5"/>
        <v>0.30430604674667266</v>
      </c>
    </row>
    <row r="373" spans="1:24" x14ac:dyDescent="0.25">
      <c r="A373" s="100">
        <v>1</v>
      </c>
      <c r="B373" s="100">
        <v>0</v>
      </c>
      <c r="C373" s="100">
        <v>1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100">
        <v>0</v>
      </c>
      <c r="T373" s="100"/>
      <c r="U373" s="101">
        <v>0</v>
      </c>
      <c r="V373" s="102">
        <f>SUMPRODUCT('Linear Model'!$B$2:$T$2,'Test Set'!A373:S373)+'Linear Model'!$U$2</f>
        <v>0.36106374145931197</v>
      </c>
      <c r="W373" s="49">
        <f>SUMPRODUCT('Logistic Regression'!$B$2:$T$2,'Test Set'!A373:S373)+'Logistic Regression'!$U$2</f>
        <v>-0.99751860137824089</v>
      </c>
      <c r="X373" s="55">
        <f t="shared" si="5"/>
        <v>0.26942957358099334</v>
      </c>
    </row>
    <row r="374" spans="1:24" x14ac:dyDescent="0.25">
      <c r="A374" s="100">
        <v>0</v>
      </c>
      <c r="B374" s="100">
        <v>0</v>
      </c>
      <c r="C374" s="100">
        <v>0</v>
      </c>
      <c r="D374" s="100">
        <v>0</v>
      </c>
      <c r="E374" s="100">
        <v>0</v>
      </c>
      <c r="F374" s="100">
        <v>0</v>
      </c>
      <c r="G374" s="100">
        <v>1</v>
      </c>
      <c r="H374" s="100">
        <v>0</v>
      </c>
      <c r="I374" s="100">
        <v>0</v>
      </c>
      <c r="J374" s="100">
        <v>0</v>
      </c>
      <c r="K374" s="100">
        <v>0</v>
      </c>
      <c r="L374" s="100">
        <v>0</v>
      </c>
      <c r="M374" s="100">
        <v>0</v>
      </c>
      <c r="N374" s="100">
        <v>0</v>
      </c>
      <c r="O374" s="100">
        <v>0</v>
      </c>
      <c r="P374" s="100">
        <v>0</v>
      </c>
      <c r="Q374" s="100">
        <v>0</v>
      </c>
      <c r="R374" s="100">
        <v>0</v>
      </c>
      <c r="S374" s="100">
        <v>0</v>
      </c>
      <c r="T374" s="100"/>
      <c r="U374" s="101">
        <v>0</v>
      </c>
      <c r="V374" s="102">
        <f>SUMPRODUCT('Linear Model'!$B$2:$T$2,'Test Set'!A374:S374)+'Linear Model'!$U$2</f>
        <v>0.19345088610608849</v>
      </c>
      <c r="W374" s="49">
        <f>SUMPRODUCT('Logistic Regression'!$B$2:$T$2,'Test Set'!A374:S374)+'Logistic Regression'!$U$2</f>
        <v>-1.5775115636201664</v>
      </c>
      <c r="X374" s="55">
        <f t="shared" si="5"/>
        <v>0.1711481940564103</v>
      </c>
    </row>
    <row r="375" spans="1:24" x14ac:dyDescent="0.25">
      <c r="A375" s="100">
        <v>0</v>
      </c>
      <c r="B375" s="100">
        <v>1</v>
      </c>
      <c r="C375" s="100">
        <v>0</v>
      </c>
      <c r="D375" s="100">
        <v>0</v>
      </c>
      <c r="E375" s="100">
        <v>0</v>
      </c>
      <c r="F375" s="100">
        <v>0</v>
      </c>
      <c r="G375" s="100">
        <v>1</v>
      </c>
      <c r="H375" s="100">
        <v>0</v>
      </c>
      <c r="I375" s="100">
        <v>0</v>
      </c>
      <c r="J375" s="100">
        <v>0</v>
      </c>
      <c r="K375" s="100">
        <v>0</v>
      </c>
      <c r="L375" s="100">
        <v>0</v>
      </c>
      <c r="M375" s="100">
        <v>0</v>
      </c>
      <c r="N375" s="100">
        <v>0</v>
      </c>
      <c r="O375" s="100">
        <v>1</v>
      </c>
      <c r="P375" s="100">
        <v>0</v>
      </c>
      <c r="Q375" s="100">
        <v>0</v>
      </c>
      <c r="R375" s="100">
        <v>0</v>
      </c>
      <c r="S375" s="100">
        <v>0</v>
      </c>
      <c r="T375" s="100"/>
      <c r="U375" s="101">
        <v>0</v>
      </c>
      <c r="V375" s="102">
        <f>SUMPRODUCT('Linear Model'!$B$2:$T$2,'Test Set'!A375:S375)+'Linear Model'!$U$2</f>
        <v>3.3872748455003043E-2</v>
      </c>
      <c r="W375" s="49">
        <f>SUMPRODUCT('Logistic Regression'!$B$2:$T$2,'Test Set'!A375:S375)+'Logistic Regression'!$U$2</f>
        <v>-3.5074297733430364</v>
      </c>
      <c r="X375" s="55">
        <f t="shared" si="5"/>
        <v>2.9101568908332456E-2</v>
      </c>
    </row>
    <row r="376" spans="1:24" x14ac:dyDescent="0.25">
      <c r="A376" s="100">
        <v>0</v>
      </c>
      <c r="B376" s="100">
        <v>1</v>
      </c>
      <c r="C376" s="100">
        <v>0</v>
      </c>
      <c r="D376" s="100">
        <v>1</v>
      </c>
      <c r="E376" s="100">
        <v>0</v>
      </c>
      <c r="F376" s="100">
        <v>0</v>
      </c>
      <c r="G376" s="100">
        <v>1</v>
      </c>
      <c r="H376" s="100">
        <v>0</v>
      </c>
      <c r="I376" s="100">
        <v>0</v>
      </c>
      <c r="J376" s="100">
        <v>0</v>
      </c>
      <c r="K376" s="100">
        <v>0</v>
      </c>
      <c r="L376" s="100">
        <v>0</v>
      </c>
      <c r="M376" s="100">
        <v>0</v>
      </c>
      <c r="N376" s="100">
        <v>0</v>
      </c>
      <c r="O376" s="100">
        <v>0</v>
      </c>
      <c r="P376" s="100">
        <v>0</v>
      </c>
      <c r="Q376" s="100">
        <v>0</v>
      </c>
      <c r="R376" s="100">
        <v>0</v>
      </c>
      <c r="S376" s="100">
        <v>0</v>
      </c>
      <c r="T376" s="100"/>
      <c r="U376" s="101">
        <v>0</v>
      </c>
      <c r="V376" s="102">
        <f>SUMPRODUCT('Linear Model'!$B$2:$T$2,'Test Set'!A376:S376)+'Linear Model'!$U$2</f>
        <v>0.20708266918846785</v>
      </c>
      <c r="W376" s="49">
        <f>SUMPRODUCT('Logistic Regression'!$B$2:$T$2,'Test Set'!A376:S376)+'Logistic Regression'!$U$2</f>
        <v>-2.5230052193246428</v>
      </c>
      <c r="X376" s="55">
        <f t="shared" si="5"/>
        <v>7.4261082721284066E-2</v>
      </c>
    </row>
    <row r="377" spans="1:24" x14ac:dyDescent="0.25">
      <c r="A377" s="100">
        <v>0</v>
      </c>
      <c r="B377" s="100">
        <v>0</v>
      </c>
      <c r="C377" s="100">
        <v>1</v>
      </c>
      <c r="D377" s="100">
        <v>0</v>
      </c>
      <c r="E377" s="100">
        <v>0</v>
      </c>
      <c r="F377" s="100">
        <v>1</v>
      </c>
      <c r="G377" s="100">
        <v>1</v>
      </c>
      <c r="H377" s="100">
        <v>0</v>
      </c>
      <c r="I377" s="100">
        <v>0</v>
      </c>
      <c r="J377" s="100">
        <v>0</v>
      </c>
      <c r="K377" s="100">
        <v>0</v>
      </c>
      <c r="L377" s="100">
        <v>0</v>
      </c>
      <c r="M377" s="100">
        <v>0</v>
      </c>
      <c r="N377" s="100">
        <v>0</v>
      </c>
      <c r="O377" s="100">
        <v>1</v>
      </c>
      <c r="P377" s="100">
        <v>0</v>
      </c>
      <c r="Q377" s="100">
        <v>0</v>
      </c>
      <c r="R377" s="100">
        <v>0</v>
      </c>
      <c r="S377" s="100">
        <v>1</v>
      </c>
      <c r="T377" s="100"/>
      <c r="U377" s="101">
        <v>0</v>
      </c>
      <c r="V377" s="102">
        <f>SUMPRODUCT('Linear Model'!$B$2:$T$2,'Test Set'!A377:S377)+'Linear Model'!$U$2</f>
        <v>-6.8944791652481019E-4</v>
      </c>
      <c r="W377" s="49">
        <f>SUMPRODUCT('Logistic Regression'!$B$2:$T$2,'Test Set'!A377:S377)+'Logistic Regression'!$U$2</f>
        <v>-3.877361917795612</v>
      </c>
      <c r="X377" s="55">
        <f t="shared" si="5"/>
        <v>2.0285359685767085E-2</v>
      </c>
    </row>
    <row r="378" spans="1:24" x14ac:dyDescent="0.25">
      <c r="A378" s="100">
        <v>0</v>
      </c>
      <c r="B378" s="100">
        <v>0</v>
      </c>
      <c r="C378" s="100">
        <v>0</v>
      </c>
      <c r="D378" s="100">
        <v>0</v>
      </c>
      <c r="E378" s="100">
        <v>0</v>
      </c>
      <c r="F378" s="100">
        <v>1</v>
      </c>
      <c r="G378" s="100">
        <v>0</v>
      </c>
      <c r="H378" s="100">
        <v>0</v>
      </c>
      <c r="I378" s="100">
        <v>0</v>
      </c>
      <c r="J378" s="100">
        <v>0</v>
      </c>
      <c r="K378" s="100">
        <v>0</v>
      </c>
      <c r="L378" s="100">
        <v>0</v>
      </c>
      <c r="M378" s="100">
        <v>0</v>
      </c>
      <c r="N378" s="100">
        <v>0</v>
      </c>
      <c r="O378" s="100">
        <v>0</v>
      </c>
      <c r="P378" s="100">
        <v>0</v>
      </c>
      <c r="Q378" s="100">
        <v>0</v>
      </c>
      <c r="R378" s="100">
        <v>0</v>
      </c>
      <c r="S378" s="100">
        <v>0</v>
      </c>
      <c r="T378" s="100"/>
      <c r="U378" s="101">
        <v>0</v>
      </c>
      <c r="V378" s="102">
        <f>SUMPRODUCT('Linear Model'!$B$2:$T$2,'Test Set'!A378:S378)+'Linear Model'!$U$2</f>
        <v>0.16221727655634055</v>
      </c>
      <c r="W378" s="49">
        <f>SUMPRODUCT('Logistic Regression'!$B$2:$T$2,'Test Set'!A378:S378)+'Logistic Regression'!$U$2</f>
        <v>-1.781079395592835</v>
      </c>
      <c r="X378" s="55">
        <f t="shared" si="5"/>
        <v>0.14416990176964642</v>
      </c>
    </row>
    <row r="379" spans="1:24" x14ac:dyDescent="0.25">
      <c r="A379" s="100">
        <v>1</v>
      </c>
      <c r="B379" s="100">
        <v>0</v>
      </c>
      <c r="C379" s="100">
        <v>0</v>
      </c>
      <c r="D379" s="100">
        <v>1</v>
      </c>
      <c r="E379" s="100">
        <v>0</v>
      </c>
      <c r="F379" s="100">
        <v>0</v>
      </c>
      <c r="G379" s="100">
        <v>1</v>
      </c>
      <c r="H379" s="100">
        <v>0</v>
      </c>
      <c r="I379" s="100">
        <v>0</v>
      </c>
      <c r="J379" s="100">
        <v>0</v>
      </c>
      <c r="K379" s="100">
        <v>0</v>
      </c>
      <c r="L379" s="100">
        <v>0</v>
      </c>
      <c r="M379" s="100">
        <v>0</v>
      </c>
      <c r="N379" s="100">
        <v>0</v>
      </c>
      <c r="O379" s="100">
        <v>0</v>
      </c>
      <c r="P379" s="100">
        <v>0</v>
      </c>
      <c r="Q379" s="100">
        <v>0</v>
      </c>
      <c r="R379" s="100">
        <v>0</v>
      </c>
      <c r="S379" s="100">
        <v>0</v>
      </c>
      <c r="T379" s="100"/>
      <c r="U379" s="101">
        <v>0</v>
      </c>
      <c r="V379" s="102">
        <f>SUMPRODUCT('Linear Model'!$B$2:$T$2,'Test Set'!A379:S379)+'Linear Model'!$U$2</f>
        <v>0.13904416085170479</v>
      </c>
      <c r="W379" s="49">
        <f>SUMPRODUCT('Logistic Regression'!$B$2:$T$2,'Test Set'!A379:S379)+'Logistic Regression'!$U$2</f>
        <v>-2.94214308280934</v>
      </c>
      <c r="X379" s="55">
        <f t="shared" si="5"/>
        <v>5.0109167816105131E-2</v>
      </c>
    </row>
    <row r="380" spans="1:24" x14ac:dyDescent="0.25">
      <c r="A380" s="100">
        <v>0</v>
      </c>
      <c r="B380" s="100">
        <v>0</v>
      </c>
      <c r="C380" s="100">
        <v>0</v>
      </c>
      <c r="D380" s="100">
        <v>0</v>
      </c>
      <c r="E380" s="100">
        <v>0</v>
      </c>
      <c r="F380" s="100">
        <v>0</v>
      </c>
      <c r="G380" s="100">
        <v>0</v>
      </c>
      <c r="H380" s="100">
        <v>0</v>
      </c>
      <c r="I380" s="100">
        <v>0</v>
      </c>
      <c r="J380" s="100">
        <v>0</v>
      </c>
      <c r="K380" s="100">
        <v>0</v>
      </c>
      <c r="L380" s="100">
        <v>0</v>
      </c>
      <c r="M380" s="100">
        <v>0</v>
      </c>
      <c r="N380" s="100">
        <v>0</v>
      </c>
      <c r="O380" s="100">
        <v>0</v>
      </c>
      <c r="P380" s="100">
        <v>0</v>
      </c>
      <c r="Q380" s="100">
        <v>0</v>
      </c>
      <c r="R380" s="100">
        <v>1</v>
      </c>
      <c r="S380" s="100">
        <v>0</v>
      </c>
      <c r="T380" s="100"/>
      <c r="U380" s="101">
        <v>0</v>
      </c>
      <c r="V380" s="102">
        <f>SUMPRODUCT('Linear Model'!$B$2:$T$2,'Test Set'!A380:S380)+'Linear Model'!$U$2</f>
        <v>0.22530616157800068</v>
      </c>
      <c r="W380" s="49">
        <f>SUMPRODUCT('Logistic Regression'!$B$2:$T$2,'Test Set'!A380:S380)+'Logistic Regression'!$U$2</f>
        <v>-1.0444045413981879</v>
      </c>
      <c r="X380" s="55">
        <f t="shared" si="5"/>
        <v>0.26030102918608566</v>
      </c>
    </row>
    <row r="381" spans="1:24" x14ac:dyDescent="0.25">
      <c r="A381" s="100">
        <v>0</v>
      </c>
      <c r="B381" s="100">
        <v>1</v>
      </c>
      <c r="C381" s="100">
        <v>1</v>
      </c>
      <c r="D381" s="100">
        <v>0</v>
      </c>
      <c r="E381" s="100">
        <v>0</v>
      </c>
      <c r="F381" s="100">
        <v>1</v>
      </c>
      <c r="G381" s="100">
        <v>0</v>
      </c>
      <c r="H381" s="100">
        <v>0</v>
      </c>
      <c r="I381" s="100">
        <v>0</v>
      </c>
      <c r="J381" s="100">
        <v>0</v>
      </c>
      <c r="K381" s="100">
        <v>0</v>
      </c>
      <c r="L381" s="100">
        <v>0</v>
      </c>
      <c r="M381" s="100">
        <v>0</v>
      </c>
      <c r="N381" s="100">
        <v>0</v>
      </c>
      <c r="O381" s="100">
        <v>0</v>
      </c>
      <c r="P381" s="100">
        <v>0</v>
      </c>
      <c r="Q381" s="100">
        <v>0</v>
      </c>
      <c r="R381" s="100">
        <v>0</v>
      </c>
      <c r="S381" s="100">
        <v>0</v>
      </c>
      <c r="T381" s="100"/>
      <c r="U381" s="101">
        <v>0</v>
      </c>
      <c r="V381" s="102">
        <f>SUMPRODUCT('Linear Model'!$B$2:$T$2,'Test Set'!A381:S381)+'Linear Model'!$U$2</f>
        <v>0.1602268753267167</v>
      </c>
      <c r="W381" s="49">
        <f>SUMPRODUCT('Logistic Regression'!$B$2:$T$2,'Test Set'!A381:S381)+'Logistic Regression'!$U$2</f>
        <v>-2.8972157390945337</v>
      </c>
      <c r="X381" s="55">
        <f t="shared" si="5"/>
        <v>5.2291370778160387E-2</v>
      </c>
    </row>
    <row r="382" spans="1:24" x14ac:dyDescent="0.25">
      <c r="A382" s="100">
        <v>1</v>
      </c>
      <c r="B382" s="100">
        <v>0</v>
      </c>
      <c r="C382" s="100">
        <v>0</v>
      </c>
      <c r="D382" s="100">
        <v>0</v>
      </c>
      <c r="E382" s="100">
        <v>0</v>
      </c>
      <c r="F382" s="100">
        <v>0</v>
      </c>
      <c r="G382" s="100">
        <v>1</v>
      </c>
      <c r="H382" s="100">
        <v>0</v>
      </c>
      <c r="I382" s="100">
        <v>0</v>
      </c>
      <c r="J382" s="100">
        <v>0</v>
      </c>
      <c r="K382" s="100">
        <v>0</v>
      </c>
      <c r="L382" s="100">
        <v>0</v>
      </c>
      <c r="M382" s="100">
        <v>0</v>
      </c>
      <c r="N382" s="100">
        <v>0</v>
      </c>
      <c r="O382" s="100">
        <v>0</v>
      </c>
      <c r="P382" s="100">
        <v>0</v>
      </c>
      <c r="Q382" s="100">
        <v>0</v>
      </c>
      <c r="R382" s="100">
        <v>0</v>
      </c>
      <c r="S382" s="100">
        <v>0</v>
      </c>
      <c r="T382" s="100"/>
      <c r="U382" s="101">
        <v>0</v>
      </c>
      <c r="V382" s="102">
        <f>SUMPRODUCT('Linear Model'!$B$2:$T$2,'Test Set'!A382:S382)+'Linear Model'!$U$2</f>
        <v>0.12632631594317856</v>
      </c>
      <c r="W382" s="49">
        <f>SUMPRODUCT('Logistic Regression'!$B$2:$T$2,'Test Set'!A382:S382)+'Logistic Regression'!$U$2</f>
        <v>-2.4720836464763623</v>
      </c>
      <c r="X382" s="55">
        <f t="shared" si="5"/>
        <v>7.7838539983927063E-2</v>
      </c>
    </row>
    <row r="383" spans="1:24" x14ac:dyDescent="0.25">
      <c r="A383" s="100">
        <v>0</v>
      </c>
      <c r="B383" s="100">
        <v>1</v>
      </c>
      <c r="C383" s="100">
        <v>1</v>
      </c>
      <c r="D383" s="100">
        <v>0</v>
      </c>
      <c r="E383" s="100">
        <v>0</v>
      </c>
      <c r="F383" s="100">
        <v>0</v>
      </c>
      <c r="G383" s="100">
        <v>1</v>
      </c>
      <c r="H383" s="100">
        <v>0</v>
      </c>
      <c r="I383" s="100">
        <v>0</v>
      </c>
      <c r="J383" s="100">
        <v>0</v>
      </c>
      <c r="K383" s="100">
        <v>0</v>
      </c>
      <c r="L383" s="100">
        <v>0</v>
      </c>
      <c r="M383" s="100">
        <v>0</v>
      </c>
      <c r="N383" s="100">
        <v>0</v>
      </c>
      <c r="O383" s="100">
        <v>0</v>
      </c>
      <c r="P383" s="100">
        <v>0</v>
      </c>
      <c r="Q383" s="100">
        <v>0</v>
      </c>
      <c r="R383" s="100">
        <v>0</v>
      </c>
      <c r="S383" s="100">
        <v>0</v>
      </c>
      <c r="T383" s="100"/>
      <c r="U383" s="101">
        <v>0</v>
      </c>
      <c r="V383" s="102">
        <f>SUMPRODUCT('Linear Model'!$B$2:$T$2,'Test Set'!A383:S383)+'Linear Model'!$U$2</f>
        <v>0.19146048487646464</v>
      </c>
      <c r="W383" s="49">
        <f>SUMPRODUCT('Logistic Regression'!$B$2:$T$2,'Test Set'!A383:S383)+'Logistic Regression'!$U$2</f>
        <v>-2.6936479071218651</v>
      </c>
      <c r="X383" s="55">
        <f t="shared" si="5"/>
        <v>6.334922067630501E-2</v>
      </c>
    </row>
    <row r="384" spans="1:24" x14ac:dyDescent="0.25">
      <c r="A384" s="100">
        <v>0</v>
      </c>
      <c r="B384" s="100">
        <v>1</v>
      </c>
      <c r="C384" s="100">
        <v>0</v>
      </c>
      <c r="D384" s="100">
        <v>0</v>
      </c>
      <c r="E384" s="100">
        <v>0</v>
      </c>
      <c r="F384" s="100">
        <v>0</v>
      </c>
      <c r="G384" s="100">
        <v>0</v>
      </c>
      <c r="H384" s="100">
        <v>0</v>
      </c>
      <c r="I384" s="100">
        <v>0</v>
      </c>
      <c r="J384" s="100">
        <v>0</v>
      </c>
      <c r="K384" s="100">
        <v>0</v>
      </c>
      <c r="L384" s="100">
        <v>0</v>
      </c>
      <c r="M384" s="100">
        <v>0</v>
      </c>
      <c r="N384" s="100">
        <v>0</v>
      </c>
      <c r="O384" s="100">
        <v>0</v>
      </c>
      <c r="P384" s="100">
        <v>0</v>
      </c>
      <c r="Q384" s="100">
        <v>0</v>
      </c>
      <c r="R384" s="100">
        <v>0</v>
      </c>
      <c r="S384" s="100">
        <v>0</v>
      </c>
      <c r="T384" s="100"/>
      <c r="U384" s="101">
        <v>0</v>
      </c>
      <c r="V384" s="102">
        <f>SUMPRODUCT('Linear Model'!$B$2:$T$2,'Test Set'!A384:S384)+'Linear Model'!$U$2</f>
        <v>0.43200658919955209</v>
      </c>
      <c r="W384" s="49">
        <f>SUMPRODUCT('Logistic Regression'!$B$2:$T$2,'Test Set'!A384:S384)+'Logistic Regression'!$U$2</f>
        <v>6.2321386236656118E-2</v>
      </c>
      <c r="X384" s="55">
        <f t="shared" si="5"/>
        <v>0.51557530573634103</v>
      </c>
    </row>
    <row r="385" spans="1:24" x14ac:dyDescent="0.25">
      <c r="A385" s="100">
        <v>1</v>
      </c>
      <c r="B385" s="100">
        <v>0</v>
      </c>
      <c r="C385" s="100">
        <v>0</v>
      </c>
      <c r="D385" s="100">
        <v>0</v>
      </c>
      <c r="E385" s="100">
        <v>1</v>
      </c>
      <c r="F385" s="100">
        <v>0</v>
      </c>
      <c r="G385" s="100">
        <v>0</v>
      </c>
      <c r="H385" s="100">
        <v>0</v>
      </c>
      <c r="I385" s="100">
        <v>0</v>
      </c>
      <c r="J385" s="100">
        <v>0</v>
      </c>
      <c r="K385" s="100">
        <v>0</v>
      </c>
      <c r="L385" s="100">
        <v>1</v>
      </c>
      <c r="M385" s="100">
        <v>0</v>
      </c>
      <c r="N385" s="100">
        <v>0</v>
      </c>
      <c r="O385" s="100">
        <v>0</v>
      </c>
      <c r="P385" s="100">
        <v>0</v>
      </c>
      <c r="Q385" s="100">
        <v>0</v>
      </c>
      <c r="R385" s="100">
        <v>0</v>
      </c>
      <c r="S385" s="100">
        <v>0</v>
      </c>
      <c r="T385" s="100"/>
      <c r="U385" s="101">
        <v>0</v>
      </c>
      <c r="V385" s="102">
        <f>SUMPRODUCT('Linear Model'!$B$2:$T$2,'Test Set'!A385:S385)+'Linear Model'!$U$2</f>
        <v>0.81821581462303317</v>
      </c>
      <c r="W385" s="49">
        <f>SUMPRODUCT('Logistic Regression'!$B$2:$T$2,'Test Set'!A385:S385)+'Logistic Regression'!$U$2</f>
        <v>3.9422337546022237</v>
      </c>
      <c r="X385" s="55">
        <f t="shared" si="5"/>
        <v>0.98096455863634635</v>
      </c>
    </row>
    <row r="386" spans="1:24" x14ac:dyDescent="0.25">
      <c r="A386" s="100">
        <v>1</v>
      </c>
      <c r="B386" s="100">
        <v>0</v>
      </c>
      <c r="C386" s="100">
        <v>0</v>
      </c>
      <c r="D386" s="100">
        <v>0</v>
      </c>
      <c r="E386" s="100">
        <v>0</v>
      </c>
      <c r="F386" s="100">
        <v>0</v>
      </c>
      <c r="G386" s="100">
        <v>0</v>
      </c>
      <c r="H386" s="100">
        <v>0</v>
      </c>
      <c r="I386" s="100">
        <v>0</v>
      </c>
      <c r="J386" s="100">
        <v>0</v>
      </c>
      <c r="K386" s="100">
        <v>0</v>
      </c>
      <c r="L386" s="100">
        <v>0</v>
      </c>
      <c r="M386" s="100">
        <v>0</v>
      </c>
      <c r="N386" s="100">
        <v>0</v>
      </c>
      <c r="O386" s="100">
        <v>1</v>
      </c>
      <c r="P386" s="100">
        <v>0</v>
      </c>
      <c r="Q386" s="100">
        <v>0</v>
      </c>
      <c r="R386" s="100">
        <v>0</v>
      </c>
      <c r="S386" s="100">
        <v>0</v>
      </c>
      <c r="T386" s="100"/>
      <c r="U386" s="101">
        <v>0</v>
      </c>
      <c r="V386" s="102">
        <f>SUMPRODUCT('Linear Model'!$B$2:$T$2,'Test Set'!A386:S386)+'Linear Model'!$U$2</f>
        <v>0.2034760050378504</v>
      </c>
      <c r="W386" s="49">
        <f>SUMPRODUCT('Logistic Regression'!$B$2:$T$2,'Test Set'!A386:S386)+'Logistic Regression'!$U$2</f>
        <v>-1.8113004675994122</v>
      </c>
      <c r="X386" s="55">
        <f t="shared" si="5"/>
        <v>0.14048102590513034</v>
      </c>
    </row>
    <row r="387" spans="1:24" x14ac:dyDescent="0.25">
      <c r="A387" s="100">
        <v>1</v>
      </c>
      <c r="B387" s="100">
        <v>0</v>
      </c>
      <c r="C387" s="100">
        <v>1</v>
      </c>
      <c r="D387" s="100">
        <v>0</v>
      </c>
      <c r="E387" s="100">
        <v>0</v>
      </c>
      <c r="F387" s="100">
        <v>0</v>
      </c>
      <c r="G387" s="100">
        <v>0</v>
      </c>
      <c r="H387" s="100">
        <v>0</v>
      </c>
      <c r="I387" s="100">
        <v>0</v>
      </c>
      <c r="J387" s="100">
        <v>0</v>
      </c>
      <c r="K387" s="100">
        <v>0</v>
      </c>
      <c r="L387" s="100">
        <v>0</v>
      </c>
      <c r="M387" s="100">
        <v>0</v>
      </c>
      <c r="N387" s="100">
        <v>0</v>
      </c>
      <c r="O387" s="100">
        <v>1</v>
      </c>
      <c r="P387" s="100">
        <v>0</v>
      </c>
      <c r="Q387" s="100">
        <v>0</v>
      </c>
      <c r="R387" s="100">
        <v>1</v>
      </c>
      <c r="S387" s="100">
        <v>0</v>
      </c>
      <c r="T387" s="100"/>
      <c r="U387" s="101">
        <v>0</v>
      </c>
      <c r="V387" s="102">
        <f>SUMPRODUCT('Linear Model'!$B$2:$T$2,'Test Set'!A387:S387)+'Linear Model'!$U$2</f>
        <v>-5.214823813324887E-3</v>
      </c>
      <c r="W387" s="49">
        <f>SUMPRODUCT('Logistic Regression'!$B$2:$T$2,'Test Set'!A387:S387)+'Logistic Regression'!$U$2</f>
        <v>-4.0341627387359544</v>
      </c>
      <c r="X387" s="55">
        <f t="shared" ref="X387:X450" si="6">EXP(W387)/(1+EXP(W387))</f>
        <v>1.739263560907376E-2</v>
      </c>
    </row>
    <row r="388" spans="1:24" x14ac:dyDescent="0.25">
      <c r="A388" s="100">
        <v>1</v>
      </c>
      <c r="B388" s="100">
        <v>0</v>
      </c>
      <c r="C388" s="100">
        <v>1</v>
      </c>
      <c r="D388" s="100">
        <v>0</v>
      </c>
      <c r="E388" s="100">
        <v>0</v>
      </c>
      <c r="F388" s="100">
        <v>0</v>
      </c>
      <c r="G388" s="100">
        <v>0</v>
      </c>
      <c r="H388" s="100">
        <v>0</v>
      </c>
      <c r="I388" s="100">
        <v>0</v>
      </c>
      <c r="J388" s="100">
        <v>0</v>
      </c>
      <c r="K388" s="100">
        <v>0</v>
      </c>
      <c r="L388" s="100">
        <v>0</v>
      </c>
      <c r="M388" s="100">
        <v>0</v>
      </c>
      <c r="N388" s="100">
        <v>0</v>
      </c>
      <c r="O388" s="100">
        <v>0</v>
      </c>
      <c r="P388" s="100">
        <v>0</v>
      </c>
      <c r="Q388" s="100">
        <v>0</v>
      </c>
      <c r="R388" s="100">
        <v>0</v>
      </c>
      <c r="S388" s="100">
        <v>0</v>
      </c>
      <c r="T388" s="100"/>
      <c r="U388" s="101">
        <v>0</v>
      </c>
      <c r="V388" s="102">
        <f>SUMPRODUCT('Linear Model'!$B$2:$T$2,'Test Set'!A388:S388)+'Linear Model'!$U$2</f>
        <v>0.36106374145931197</v>
      </c>
      <c r="W388" s="49">
        <f>SUMPRODUCT('Logistic Regression'!$B$2:$T$2,'Test Set'!A388:S388)+'Logistic Regression'!$U$2</f>
        <v>-0.99751860137824089</v>
      </c>
      <c r="X388" s="55">
        <f t="shared" si="6"/>
        <v>0.26942957358099334</v>
      </c>
    </row>
    <row r="389" spans="1:24" x14ac:dyDescent="0.25">
      <c r="A389" s="100">
        <v>0</v>
      </c>
      <c r="B389" s="100">
        <v>0</v>
      </c>
      <c r="C389" s="100">
        <v>0</v>
      </c>
      <c r="D389" s="100">
        <v>0</v>
      </c>
      <c r="E389" s="100">
        <v>0</v>
      </c>
      <c r="F389" s="100">
        <v>1</v>
      </c>
      <c r="G389" s="100">
        <v>1</v>
      </c>
      <c r="H389" s="100">
        <v>0</v>
      </c>
      <c r="I389" s="100">
        <v>0</v>
      </c>
      <c r="J389" s="100">
        <v>0</v>
      </c>
      <c r="K389" s="100">
        <v>0</v>
      </c>
      <c r="L389" s="100">
        <v>0</v>
      </c>
      <c r="M389" s="100">
        <v>0</v>
      </c>
      <c r="N389" s="100">
        <v>0</v>
      </c>
      <c r="O389" s="100">
        <v>1</v>
      </c>
      <c r="P389" s="100">
        <v>0</v>
      </c>
      <c r="Q389" s="100">
        <v>0</v>
      </c>
      <c r="R389" s="100">
        <v>0</v>
      </c>
      <c r="S389" s="100">
        <v>0</v>
      </c>
      <c r="T389" s="100"/>
      <c r="U389" s="101">
        <v>0</v>
      </c>
      <c r="V389" s="102">
        <f>SUMPRODUCT('Linear Model'!$B$2:$T$2,'Test Set'!A389:S389)+'Linear Model'!$U$2</f>
        <v>-0.2359165641882085</v>
      </c>
      <c r="W389" s="49">
        <f>SUMPRODUCT('Logistic Regression'!$B$2:$T$2,'Test Set'!A389:S389)+'Logistic Regression'!$U$2</f>
        <v>-5.3508305551725268</v>
      </c>
      <c r="X389" s="55">
        <f t="shared" si="6"/>
        <v>4.7218077920848913E-3</v>
      </c>
    </row>
    <row r="390" spans="1:24" x14ac:dyDescent="0.25">
      <c r="A390" s="100">
        <v>0</v>
      </c>
      <c r="B390" s="100">
        <v>1</v>
      </c>
      <c r="C390" s="100">
        <v>1</v>
      </c>
      <c r="D390" s="100">
        <v>0</v>
      </c>
      <c r="E390" s="100">
        <v>0</v>
      </c>
      <c r="F390" s="100">
        <v>1</v>
      </c>
      <c r="G390" s="100">
        <v>1</v>
      </c>
      <c r="H390" s="100">
        <v>0</v>
      </c>
      <c r="I390" s="100">
        <v>0</v>
      </c>
      <c r="J390" s="100">
        <v>0</v>
      </c>
      <c r="K390" s="100">
        <v>0</v>
      </c>
      <c r="L390" s="100">
        <v>0</v>
      </c>
      <c r="M390" s="100">
        <v>0</v>
      </c>
      <c r="N390" s="100">
        <v>0</v>
      </c>
      <c r="O390" s="100">
        <v>1</v>
      </c>
      <c r="P390" s="100">
        <v>0</v>
      </c>
      <c r="Q390" s="100">
        <v>0</v>
      </c>
      <c r="R390" s="100">
        <v>0</v>
      </c>
      <c r="S390" s="100">
        <v>0</v>
      </c>
      <c r="T390" s="100"/>
      <c r="U390" s="101">
        <v>0</v>
      </c>
      <c r="V390" s="102">
        <f>SUMPRODUCT('Linear Model'!$B$2:$T$2,'Test Set'!A390:S390)+'Linear Model'!$U$2</f>
        <v>-0.23790696541783241</v>
      </c>
      <c r="W390" s="49">
        <f>SUMPRODUCT('Logistic Regression'!$B$2:$T$2,'Test Set'!A390:S390)+'Logistic Regression'!$U$2</f>
        <v>-6.4669668986742259</v>
      </c>
      <c r="X390" s="55">
        <f t="shared" si="6"/>
        <v>1.5515208673179104E-3</v>
      </c>
    </row>
    <row r="391" spans="1:24" x14ac:dyDescent="0.25">
      <c r="A391" s="100">
        <v>0</v>
      </c>
      <c r="B391" s="100">
        <v>1</v>
      </c>
      <c r="C391" s="100">
        <v>1</v>
      </c>
      <c r="D391" s="100">
        <v>0</v>
      </c>
      <c r="E391" s="100">
        <v>0</v>
      </c>
      <c r="F391" s="100">
        <v>1</v>
      </c>
      <c r="G391" s="100">
        <v>0</v>
      </c>
      <c r="H391" s="100">
        <v>0</v>
      </c>
      <c r="I391" s="100">
        <v>0</v>
      </c>
      <c r="J391" s="100">
        <v>0</v>
      </c>
      <c r="K391" s="100">
        <v>0</v>
      </c>
      <c r="L391" s="100">
        <v>0</v>
      </c>
      <c r="M391" s="100">
        <v>0</v>
      </c>
      <c r="N391" s="100">
        <v>0</v>
      </c>
      <c r="O391" s="100">
        <v>0</v>
      </c>
      <c r="P391" s="100">
        <v>0</v>
      </c>
      <c r="Q391" s="100">
        <v>0</v>
      </c>
      <c r="R391" s="100">
        <v>0</v>
      </c>
      <c r="S391" s="100">
        <v>0</v>
      </c>
      <c r="T391" s="100"/>
      <c r="U391" s="101">
        <v>0</v>
      </c>
      <c r="V391" s="102">
        <f>SUMPRODUCT('Linear Model'!$B$2:$T$2,'Test Set'!A391:S391)+'Linear Model'!$U$2</f>
        <v>0.1602268753267167</v>
      </c>
      <c r="W391" s="49">
        <f>SUMPRODUCT('Logistic Regression'!$B$2:$T$2,'Test Set'!A391:S391)+'Logistic Regression'!$U$2</f>
        <v>-2.8972157390945337</v>
      </c>
      <c r="X391" s="55">
        <f t="shared" si="6"/>
        <v>5.2291370778160387E-2</v>
      </c>
    </row>
    <row r="392" spans="1:24" x14ac:dyDescent="0.25">
      <c r="A392" s="100">
        <v>0</v>
      </c>
      <c r="B392" s="100">
        <v>0</v>
      </c>
      <c r="C392" s="100">
        <v>1</v>
      </c>
      <c r="D392" s="100">
        <v>0</v>
      </c>
      <c r="E392" s="100">
        <v>0</v>
      </c>
      <c r="F392" s="100">
        <v>0</v>
      </c>
      <c r="G392" s="100">
        <v>1</v>
      </c>
      <c r="H392" s="100">
        <v>0</v>
      </c>
      <c r="I392" s="100">
        <v>0</v>
      </c>
      <c r="J392" s="100">
        <v>0</v>
      </c>
      <c r="K392" s="100">
        <v>0</v>
      </c>
      <c r="L392" s="100">
        <v>0</v>
      </c>
      <c r="M392" s="100">
        <v>0</v>
      </c>
      <c r="N392" s="100">
        <v>0</v>
      </c>
      <c r="O392" s="100">
        <v>0</v>
      </c>
      <c r="P392" s="100">
        <v>0</v>
      </c>
      <c r="Q392" s="100">
        <v>0</v>
      </c>
      <c r="R392" s="100">
        <v>0</v>
      </c>
      <c r="S392" s="100">
        <v>0</v>
      </c>
      <c r="T392" s="100"/>
      <c r="U392" s="101">
        <v>0</v>
      </c>
      <c r="V392" s="102">
        <f>SUMPRODUCT('Linear Model'!$B$2:$T$2,'Test Set'!A392:S392)+'Linear Model'!$U$2</f>
        <v>0.19054654670261145</v>
      </c>
      <c r="W392" s="49">
        <f>SUMPRODUCT('Logistic Regression'!$B$2:$T$2,'Test Set'!A392:S392)+'Logistic Regression'!$U$2</f>
        <v>-2.218213687750366</v>
      </c>
      <c r="X392" s="55">
        <f t="shared" si="6"/>
        <v>9.8126775756030987E-2</v>
      </c>
    </row>
    <row r="393" spans="1:24" x14ac:dyDescent="0.25">
      <c r="A393" s="100">
        <v>1</v>
      </c>
      <c r="B393" s="100">
        <v>0</v>
      </c>
      <c r="C393" s="100">
        <v>0</v>
      </c>
      <c r="D393" s="100">
        <v>1</v>
      </c>
      <c r="E393" s="100">
        <v>0</v>
      </c>
      <c r="F393" s="100">
        <v>0</v>
      </c>
      <c r="G393" s="100">
        <v>1</v>
      </c>
      <c r="H393" s="100">
        <v>0</v>
      </c>
      <c r="I393" s="100">
        <v>0</v>
      </c>
      <c r="J393" s="100">
        <v>0</v>
      </c>
      <c r="K393" s="100">
        <v>0</v>
      </c>
      <c r="L393" s="100">
        <v>0</v>
      </c>
      <c r="M393" s="100">
        <v>0</v>
      </c>
      <c r="N393" s="100">
        <v>0</v>
      </c>
      <c r="O393" s="100">
        <v>0</v>
      </c>
      <c r="P393" s="100">
        <v>0</v>
      </c>
      <c r="Q393" s="100">
        <v>0</v>
      </c>
      <c r="R393" s="100">
        <v>0</v>
      </c>
      <c r="S393" s="100">
        <v>0</v>
      </c>
      <c r="T393" s="100"/>
      <c r="U393" s="101">
        <v>0</v>
      </c>
      <c r="V393" s="102">
        <f>SUMPRODUCT('Linear Model'!$B$2:$T$2,'Test Set'!A393:S393)+'Linear Model'!$U$2</f>
        <v>0.13904416085170479</v>
      </c>
      <c r="W393" s="49">
        <f>SUMPRODUCT('Logistic Regression'!$B$2:$T$2,'Test Set'!A393:S393)+'Logistic Regression'!$U$2</f>
        <v>-2.94214308280934</v>
      </c>
      <c r="X393" s="55">
        <f t="shared" si="6"/>
        <v>5.0109167816105131E-2</v>
      </c>
    </row>
    <row r="394" spans="1:24" x14ac:dyDescent="0.25">
      <c r="A394" s="100">
        <v>0</v>
      </c>
      <c r="B394" s="100">
        <v>0</v>
      </c>
      <c r="C394" s="100">
        <v>0</v>
      </c>
      <c r="D394" s="100">
        <v>1</v>
      </c>
      <c r="E394" s="100">
        <v>0</v>
      </c>
      <c r="F394" s="100">
        <v>0</v>
      </c>
      <c r="G394" s="100">
        <v>1</v>
      </c>
      <c r="H394" s="100">
        <v>0</v>
      </c>
      <c r="I394" s="100">
        <v>0</v>
      </c>
      <c r="J394" s="100">
        <v>0</v>
      </c>
      <c r="K394" s="100">
        <v>0</v>
      </c>
      <c r="L394" s="100">
        <v>0</v>
      </c>
      <c r="M394" s="100">
        <v>0</v>
      </c>
      <c r="N394" s="100">
        <v>0</v>
      </c>
      <c r="O394" s="100">
        <v>1</v>
      </c>
      <c r="P394" s="100">
        <v>0</v>
      </c>
      <c r="Q394" s="100">
        <v>0</v>
      </c>
      <c r="R394" s="100">
        <v>1</v>
      </c>
      <c r="S394" s="100">
        <v>0</v>
      </c>
      <c r="T394" s="100"/>
      <c r="U394" s="101">
        <v>0</v>
      </c>
      <c r="V394" s="102">
        <f>SUMPRODUCT('Linear Model'!$B$2:$T$2,'Test Set'!A394:S394)+'Linear Model'!$U$2</f>
        <v>-0.16010983425802228</v>
      </c>
      <c r="W394" s="49">
        <f>SUMPRODUCT('Logistic Regression'!$B$2:$T$2,'Test Set'!A394:S394)+'Logistic Regression'!$U$2</f>
        <v>-5.0842151373108582</v>
      </c>
      <c r="X394" s="55">
        <f t="shared" si="6"/>
        <v>6.1556200737589327E-3</v>
      </c>
    </row>
    <row r="395" spans="1:24" x14ac:dyDescent="0.25">
      <c r="A395" s="100">
        <v>1</v>
      </c>
      <c r="B395" s="100">
        <v>0</v>
      </c>
      <c r="C395" s="100">
        <v>0</v>
      </c>
      <c r="D395" s="100">
        <v>0</v>
      </c>
      <c r="E395" s="100">
        <v>0</v>
      </c>
      <c r="F395" s="100">
        <v>1</v>
      </c>
      <c r="G395" s="100">
        <v>0</v>
      </c>
      <c r="H395" s="100">
        <v>0</v>
      </c>
      <c r="I395" s="100">
        <v>0</v>
      </c>
      <c r="J395" s="100">
        <v>0</v>
      </c>
      <c r="K395" s="100">
        <v>0</v>
      </c>
      <c r="L395" s="100">
        <v>0</v>
      </c>
      <c r="M395" s="100">
        <v>0</v>
      </c>
      <c r="N395" s="100">
        <v>0</v>
      </c>
      <c r="O395" s="100">
        <v>1</v>
      </c>
      <c r="P395" s="100">
        <v>0</v>
      </c>
      <c r="Q395" s="100">
        <v>0</v>
      </c>
      <c r="R395" s="100">
        <v>0</v>
      </c>
      <c r="S395" s="100">
        <v>0</v>
      </c>
      <c r="T395" s="100"/>
      <c r="U395" s="101">
        <v>0</v>
      </c>
      <c r="V395" s="102">
        <f>SUMPRODUCT('Linear Model'!$B$2:$T$2,'Test Set'!A395:S395)+'Linear Model'!$U$2</f>
        <v>-6.5399369431507981E-2</v>
      </c>
      <c r="W395" s="49">
        <f>SUMPRODUCT('Logistic Regression'!$B$2:$T$2,'Test Set'!A395:S395)+'Logistic Regression'!$U$2</f>
        <v>-4.1301354688004022</v>
      </c>
      <c r="X395" s="55">
        <f t="shared" si="6"/>
        <v>1.5826203802540347E-2</v>
      </c>
    </row>
    <row r="396" spans="1:24" x14ac:dyDescent="0.25">
      <c r="A396" s="100">
        <v>0</v>
      </c>
      <c r="B396" s="100">
        <v>1</v>
      </c>
      <c r="C396" s="100">
        <v>0</v>
      </c>
      <c r="D396" s="100">
        <v>0</v>
      </c>
      <c r="E396" s="100">
        <v>0</v>
      </c>
      <c r="F396" s="100">
        <v>0</v>
      </c>
      <c r="G396" s="100">
        <v>1</v>
      </c>
      <c r="H396" s="100">
        <v>0</v>
      </c>
      <c r="I396" s="100">
        <v>0</v>
      </c>
      <c r="J396" s="100">
        <v>0</v>
      </c>
      <c r="K396" s="100">
        <v>0</v>
      </c>
      <c r="L396" s="100">
        <v>0</v>
      </c>
      <c r="M396" s="100">
        <v>0</v>
      </c>
      <c r="N396" s="100">
        <v>0</v>
      </c>
      <c r="O396" s="100">
        <v>0</v>
      </c>
      <c r="P396" s="100">
        <v>0</v>
      </c>
      <c r="Q396" s="100">
        <v>0</v>
      </c>
      <c r="R396" s="100">
        <v>0</v>
      </c>
      <c r="S396" s="100">
        <v>0</v>
      </c>
      <c r="T396" s="100"/>
      <c r="U396" s="101">
        <v>0</v>
      </c>
      <c r="V396" s="102">
        <f>SUMPRODUCT('Linear Model'!$B$2:$T$2,'Test Set'!A396:S396)+'Linear Model'!$U$2</f>
        <v>0.19436482427994167</v>
      </c>
      <c r="W396" s="49">
        <f>SUMPRODUCT('Logistic Regression'!$B$2:$T$2,'Test Set'!A396:S396)+'Logistic Regression'!$U$2</f>
        <v>-2.0529457829916651</v>
      </c>
      <c r="X396" s="55">
        <f t="shared" si="6"/>
        <v>0.11375506453971909</v>
      </c>
    </row>
    <row r="397" spans="1:24" x14ac:dyDescent="0.25">
      <c r="A397" s="100">
        <v>1</v>
      </c>
      <c r="B397" s="100">
        <v>0</v>
      </c>
      <c r="C397" s="100">
        <v>0</v>
      </c>
      <c r="D397" s="100">
        <v>0</v>
      </c>
      <c r="E397" s="100">
        <v>0</v>
      </c>
      <c r="F397" s="100">
        <v>1</v>
      </c>
      <c r="G397" s="100">
        <v>1</v>
      </c>
      <c r="H397" s="100">
        <v>0</v>
      </c>
      <c r="I397" s="100">
        <v>0</v>
      </c>
      <c r="J397" s="100">
        <v>0</v>
      </c>
      <c r="K397" s="100">
        <v>0</v>
      </c>
      <c r="L397" s="100">
        <v>0</v>
      </c>
      <c r="M397" s="100">
        <v>0</v>
      </c>
      <c r="N397" s="100">
        <v>0</v>
      </c>
      <c r="O397" s="100">
        <v>0</v>
      </c>
      <c r="P397" s="100">
        <v>0</v>
      </c>
      <c r="Q397" s="100">
        <v>0</v>
      </c>
      <c r="R397" s="100">
        <v>0</v>
      </c>
      <c r="S397" s="100">
        <v>0</v>
      </c>
      <c r="T397" s="100"/>
      <c r="U397" s="101">
        <v>0</v>
      </c>
      <c r="V397" s="102">
        <f>SUMPRODUCT('Linear Model'!$B$2:$T$2,'Test Set'!A397:S397)+'Linear Model'!$U$2</f>
        <v>-0.14254905852617983</v>
      </c>
      <c r="W397" s="49">
        <f>SUMPRODUCT('Logistic Regression'!$B$2:$T$2,'Test Set'!A397:S397)+'Logistic Regression'!$U$2</f>
        <v>-4.7909186476773531</v>
      </c>
      <c r="X397" s="55">
        <f t="shared" si="6"/>
        <v>8.2364226228997112E-3</v>
      </c>
    </row>
    <row r="398" spans="1:24" x14ac:dyDescent="0.25">
      <c r="A398" s="100">
        <v>1</v>
      </c>
      <c r="B398" s="100">
        <v>0</v>
      </c>
      <c r="C398" s="100">
        <v>0</v>
      </c>
      <c r="D398" s="100">
        <v>1</v>
      </c>
      <c r="E398" s="100">
        <v>0</v>
      </c>
      <c r="F398" s="100">
        <v>1</v>
      </c>
      <c r="G398" s="100">
        <v>0</v>
      </c>
      <c r="H398" s="100">
        <v>0</v>
      </c>
      <c r="I398" s="100">
        <v>0</v>
      </c>
      <c r="J398" s="100">
        <v>0</v>
      </c>
      <c r="K398" s="100">
        <v>0</v>
      </c>
      <c r="L398" s="100">
        <v>1</v>
      </c>
      <c r="M398" s="100">
        <v>0</v>
      </c>
      <c r="N398" s="100">
        <v>0</v>
      </c>
      <c r="O398" s="100">
        <v>0</v>
      </c>
      <c r="P398" s="100">
        <v>0</v>
      </c>
      <c r="Q398" s="100">
        <v>0</v>
      </c>
      <c r="R398" s="100">
        <v>0</v>
      </c>
      <c r="S398" s="100">
        <v>0</v>
      </c>
      <c r="T398" s="100"/>
      <c r="U398" s="101">
        <v>0</v>
      </c>
      <c r="V398" s="102">
        <f>SUMPRODUCT('Linear Model'!$B$2:$T$2,'Test Set'!A398:S398)+'Linear Model'!$U$2</f>
        <v>0.34221603752543944</v>
      </c>
      <c r="W398" s="49">
        <f>SUMPRODUCT('Logistic Regression'!$B$2:$T$2,'Test Set'!A398:S398)+'Logistic Regression'!$U$2</f>
        <v>-1.1870093240598469</v>
      </c>
      <c r="X398" s="55">
        <f t="shared" si="6"/>
        <v>0.23379424241917229</v>
      </c>
    </row>
    <row r="399" spans="1:24" x14ac:dyDescent="0.25">
      <c r="A399" s="100">
        <v>1</v>
      </c>
      <c r="B399" s="100">
        <v>0</v>
      </c>
      <c r="C399" s="100">
        <v>0</v>
      </c>
      <c r="D399" s="100">
        <v>0</v>
      </c>
      <c r="E399" s="100">
        <v>0</v>
      </c>
      <c r="F399" s="100">
        <v>0</v>
      </c>
      <c r="G399" s="100">
        <v>0</v>
      </c>
      <c r="H399" s="100">
        <v>0</v>
      </c>
      <c r="I399" s="100">
        <v>0</v>
      </c>
      <c r="J399" s="100">
        <v>0</v>
      </c>
      <c r="K399" s="100">
        <v>0</v>
      </c>
      <c r="L399" s="100">
        <v>0</v>
      </c>
      <c r="M399" s="100">
        <v>0</v>
      </c>
      <c r="N399" s="100">
        <v>0</v>
      </c>
      <c r="O399" s="100">
        <v>0</v>
      </c>
      <c r="P399" s="100">
        <v>0</v>
      </c>
      <c r="Q399" s="100">
        <v>0</v>
      </c>
      <c r="R399" s="100">
        <v>1</v>
      </c>
      <c r="S399" s="100">
        <v>0</v>
      </c>
      <c r="T399" s="100"/>
      <c r="U399" s="101">
        <v>0</v>
      </c>
      <c r="V399" s="102">
        <f>SUMPRODUCT('Linear Model'!$B$2:$T$2,'Test Set'!A399:S399)+'Linear Model'!$U$2</f>
        <v>0.15818159141509081</v>
      </c>
      <c r="W399" s="49">
        <f>SUMPRODUCT('Logistic Regression'!$B$2:$T$2,'Test Set'!A399:S399)+'Logistic Regression'!$U$2</f>
        <v>-1.938976624254384</v>
      </c>
      <c r="X399" s="55">
        <f t="shared" si="6"/>
        <v>0.12576032813686536</v>
      </c>
    </row>
    <row r="400" spans="1:24" x14ac:dyDescent="0.25">
      <c r="A400" s="100">
        <v>0</v>
      </c>
      <c r="B400" s="100">
        <v>0</v>
      </c>
      <c r="C400" s="100">
        <v>0</v>
      </c>
      <c r="D400" s="100">
        <v>1</v>
      </c>
      <c r="E400" s="100">
        <v>0</v>
      </c>
      <c r="F400" s="100">
        <v>0</v>
      </c>
      <c r="G400" s="100">
        <v>0</v>
      </c>
      <c r="H400" s="100">
        <v>0</v>
      </c>
      <c r="I400" s="100">
        <v>0</v>
      </c>
      <c r="J400" s="100">
        <v>0</v>
      </c>
      <c r="K400" s="100">
        <v>0</v>
      </c>
      <c r="L400" s="100">
        <v>0</v>
      </c>
      <c r="M400" s="100">
        <v>0</v>
      </c>
      <c r="N400" s="100">
        <v>0</v>
      </c>
      <c r="O400" s="100">
        <v>0</v>
      </c>
      <c r="P400" s="100">
        <v>0</v>
      </c>
      <c r="Q400" s="100">
        <v>0</v>
      </c>
      <c r="R400" s="100">
        <v>0</v>
      </c>
      <c r="S400" s="100">
        <v>0</v>
      </c>
      <c r="T400" s="100"/>
      <c r="U400" s="101">
        <v>0</v>
      </c>
      <c r="V400" s="102">
        <f>SUMPRODUCT('Linear Model'!$B$2:$T$2,'Test Set'!A400:S400)+'Linear Model'!$U$2</f>
        <v>0.44381049593422511</v>
      </c>
      <c r="W400" s="49">
        <f>SUMPRODUCT('Logistic Regression'!$B$2:$T$2,'Test Set'!A400:S400)+'Logistic Regression'!$U$2</f>
        <v>6.7696169275177409E-2</v>
      </c>
      <c r="X400" s="55">
        <f t="shared" si="6"/>
        <v>0.51691758202804816</v>
      </c>
    </row>
    <row r="401" spans="1:24" x14ac:dyDescent="0.25">
      <c r="A401" s="100">
        <v>0</v>
      </c>
      <c r="B401" s="100">
        <v>1</v>
      </c>
      <c r="C401" s="100">
        <v>1</v>
      </c>
      <c r="D401" s="100">
        <v>0</v>
      </c>
      <c r="E401" s="100">
        <v>0</v>
      </c>
      <c r="F401" s="100">
        <v>0</v>
      </c>
      <c r="G401" s="100">
        <v>0</v>
      </c>
      <c r="H401" s="100">
        <v>0</v>
      </c>
      <c r="I401" s="100">
        <v>0</v>
      </c>
      <c r="J401" s="100">
        <v>0</v>
      </c>
      <c r="K401" s="100">
        <v>0</v>
      </c>
      <c r="L401" s="100">
        <v>0</v>
      </c>
      <c r="M401" s="100">
        <v>0</v>
      </c>
      <c r="N401" s="100">
        <v>0</v>
      </c>
      <c r="O401" s="100">
        <v>0</v>
      </c>
      <c r="P401" s="100">
        <v>0</v>
      </c>
      <c r="Q401" s="100">
        <v>0</v>
      </c>
      <c r="R401" s="100">
        <v>0</v>
      </c>
      <c r="S401" s="100">
        <v>0</v>
      </c>
      <c r="T401" s="100"/>
      <c r="U401" s="101">
        <v>0</v>
      </c>
      <c r="V401" s="102">
        <f>SUMPRODUCT('Linear Model'!$B$2:$T$2,'Test Set'!A401:S401)+'Linear Model'!$U$2</f>
        <v>0.42910224979607509</v>
      </c>
      <c r="W401" s="49">
        <f>SUMPRODUCT('Logistic Regression'!$B$2:$T$2,'Test Set'!A401:S401)+'Logistic Regression'!$U$2</f>
        <v>-0.57838073789354372</v>
      </c>
      <c r="X401" s="55">
        <f t="shared" si="6"/>
        <v>0.35930527090202441</v>
      </c>
    </row>
    <row r="402" spans="1:24" x14ac:dyDescent="0.25">
      <c r="A402" s="100">
        <v>1</v>
      </c>
      <c r="B402" s="100">
        <v>0</v>
      </c>
      <c r="C402" s="100">
        <v>0</v>
      </c>
      <c r="D402" s="100">
        <v>0</v>
      </c>
      <c r="E402" s="100">
        <v>0</v>
      </c>
      <c r="F402" s="100">
        <v>0</v>
      </c>
      <c r="G402" s="100">
        <v>0</v>
      </c>
      <c r="H402" s="100">
        <v>0</v>
      </c>
      <c r="I402" s="100">
        <v>0</v>
      </c>
      <c r="J402" s="100">
        <v>0</v>
      </c>
      <c r="K402" s="100">
        <v>0</v>
      </c>
      <c r="L402" s="100">
        <v>0</v>
      </c>
      <c r="M402" s="100">
        <v>0</v>
      </c>
      <c r="N402" s="100">
        <v>0</v>
      </c>
      <c r="O402" s="100">
        <v>0</v>
      </c>
      <c r="P402" s="100">
        <v>0</v>
      </c>
      <c r="Q402" s="100">
        <v>0</v>
      </c>
      <c r="R402" s="100">
        <v>0</v>
      </c>
      <c r="S402" s="100">
        <v>0</v>
      </c>
      <c r="T402" s="100"/>
      <c r="U402" s="101">
        <v>0</v>
      </c>
      <c r="V402" s="102">
        <f>SUMPRODUCT('Linear Model'!$B$2:$T$2,'Test Set'!A402:S402)+'Linear Model'!$U$2</f>
        <v>0.36396808086278903</v>
      </c>
      <c r="W402" s="49">
        <f>SUMPRODUCT('Logistic Regression'!$B$2:$T$2,'Test Set'!A402:S402)+'Logistic Regression'!$U$2</f>
        <v>-0.356816477248041</v>
      </c>
      <c r="X402" s="55">
        <f t="shared" si="6"/>
        <v>0.41173042488611922</v>
      </c>
    </row>
    <row r="403" spans="1:24" x14ac:dyDescent="0.25">
      <c r="A403" s="100">
        <v>1</v>
      </c>
      <c r="B403" s="100">
        <v>0</v>
      </c>
      <c r="C403" s="100">
        <v>0</v>
      </c>
      <c r="D403" s="100">
        <v>1</v>
      </c>
      <c r="E403" s="100">
        <v>0</v>
      </c>
      <c r="F403" s="100">
        <v>0</v>
      </c>
      <c r="G403" s="100">
        <v>1</v>
      </c>
      <c r="H403" s="100">
        <v>0</v>
      </c>
      <c r="I403" s="100">
        <v>0</v>
      </c>
      <c r="J403" s="100">
        <v>0</v>
      </c>
      <c r="K403" s="100">
        <v>0</v>
      </c>
      <c r="L403" s="100">
        <v>0</v>
      </c>
      <c r="M403" s="100">
        <v>0</v>
      </c>
      <c r="N403" s="100">
        <v>0</v>
      </c>
      <c r="O403" s="100">
        <v>0</v>
      </c>
      <c r="P403" s="100">
        <v>0</v>
      </c>
      <c r="Q403" s="100">
        <v>0</v>
      </c>
      <c r="R403" s="100">
        <v>0</v>
      </c>
      <c r="S403" s="100">
        <v>0</v>
      </c>
      <c r="T403" s="100"/>
      <c r="U403" s="101">
        <v>0</v>
      </c>
      <c r="V403" s="102">
        <f>SUMPRODUCT('Linear Model'!$B$2:$T$2,'Test Set'!A403:S403)+'Linear Model'!$U$2</f>
        <v>0.13904416085170479</v>
      </c>
      <c r="W403" s="49">
        <f>SUMPRODUCT('Logistic Regression'!$B$2:$T$2,'Test Set'!A403:S403)+'Logistic Regression'!$U$2</f>
        <v>-2.94214308280934</v>
      </c>
      <c r="X403" s="55">
        <f t="shared" si="6"/>
        <v>5.0109167816105131E-2</v>
      </c>
    </row>
    <row r="404" spans="1:24" x14ac:dyDescent="0.25">
      <c r="A404" s="100">
        <v>0</v>
      </c>
      <c r="B404" s="100">
        <v>0</v>
      </c>
      <c r="C404" s="100">
        <v>1</v>
      </c>
      <c r="D404" s="100">
        <v>0</v>
      </c>
      <c r="E404" s="100">
        <v>0</v>
      </c>
      <c r="F404" s="100">
        <v>0</v>
      </c>
      <c r="G404" s="100">
        <v>0</v>
      </c>
      <c r="H404" s="100">
        <v>0</v>
      </c>
      <c r="I404" s="100">
        <v>0</v>
      </c>
      <c r="J404" s="100">
        <v>0</v>
      </c>
      <c r="K404" s="100">
        <v>0</v>
      </c>
      <c r="L404" s="100">
        <v>0</v>
      </c>
      <c r="M404" s="100">
        <v>0</v>
      </c>
      <c r="N404" s="100">
        <v>1</v>
      </c>
      <c r="O404" s="100">
        <v>0</v>
      </c>
      <c r="P404" s="100">
        <v>0</v>
      </c>
      <c r="Q404" s="100">
        <v>0</v>
      </c>
      <c r="R404" s="100">
        <v>1</v>
      </c>
      <c r="S404" s="100">
        <v>0</v>
      </c>
      <c r="T404" s="100"/>
      <c r="U404" s="101">
        <v>0</v>
      </c>
      <c r="V404" s="102">
        <f>SUMPRODUCT('Linear Model'!$B$2:$T$2,'Test Set'!A404:S404)+'Linear Model'!$U$2</f>
        <v>0.38782323748797692</v>
      </c>
      <c r="W404" s="49">
        <f>SUMPRODUCT('Logistic Regression'!$B$2:$T$2,'Test Set'!A404:S404)+'Logistic Regression'!$U$2</f>
        <v>-0.46726932550787859</v>
      </c>
      <c r="X404" s="55">
        <f t="shared" si="6"/>
        <v>0.38526276093939921</v>
      </c>
    </row>
    <row r="405" spans="1:24" x14ac:dyDescent="0.25">
      <c r="A405" s="100">
        <v>0</v>
      </c>
      <c r="B405" s="100">
        <v>1</v>
      </c>
      <c r="C405" s="100">
        <v>1</v>
      </c>
      <c r="D405" s="100">
        <v>0</v>
      </c>
      <c r="E405" s="100">
        <v>0</v>
      </c>
      <c r="F405" s="100">
        <v>0</v>
      </c>
      <c r="G405" s="100">
        <v>0</v>
      </c>
      <c r="H405" s="100">
        <v>0</v>
      </c>
      <c r="I405" s="100">
        <v>0</v>
      </c>
      <c r="J405" s="100">
        <v>0</v>
      </c>
      <c r="K405" s="100">
        <v>0</v>
      </c>
      <c r="L405" s="100">
        <v>0</v>
      </c>
      <c r="M405" s="100">
        <v>0</v>
      </c>
      <c r="N405" s="100">
        <v>0</v>
      </c>
      <c r="O405" s="100">
        <v>0</v>
      </c>
      <c r="P405" s="100">
        <v>0</v>
      </c>
      <c r="Q405" s="100">
        <v>1</v>
      </c>
      <c r="R405" s="100">
        <v>0</v>
      </c>
      <c r="S405" s="100">
        <v>0</v>
      </c>
      <c r="T405" s="100"/>
      <c r="U405" s="101">
        <v>0</v>
      </c>
      <c r="V405" s="102">
        <f>SUMPRODUCT('Linear Model'!$B$2:$T$2,'Test Set'!A405:S405)+'Linear Model'!$U$2</f>
        <v>0.61765397544350509</v>
      </c>
      <c r="W405" s="49">
        <f>SUMPRODUCT('Logistic Regression'!$B$2:$T$2,'Test Set'!A405:S405)+'Logistic Regression'!$U$2</f>
        <v>0.72584973979466216</v>
      </c>
      <c r="X405" s="55">
        <f t="shared" si="6"/>
        <v>0.6738938666425579</v>
      </c>
    </row>
    <row r="406" spans="1:24" x14ac:dyDescent="0.25">
      <c r="A406" s="100">
        <v>0</v>
      </c>
      <c r="B406" s="100">
        <v>1</v>
      </c>
      <c r="C406" s="100">
        <v>0</v>
      </c>
      <c r="D406" s="100">
        <v>0</v>
      </c>
      <c r="E406" s="100">
        <v>0</v>
      </c>
      <c r="F406" s="100">
        <v>0</v>
      </c>
      <c r="G406" s="100">
        <v>1</v>
      </c>
      <c r="H406" s="100">
        <v>0</v>
      </c>
      <c r="I406" s="100">
        <v>0</v>
      </c>
      <c r="J406" s="100">
        <v>0</v>
      </c>
      <c r="K406" s="100">
        <v>0</v>
      </c>
      <c r="L406" s="100">
        <v>0</v>
      </c>
      <c r="M406" s="100">
        <v>0</v>
      </c>
      <c r="N406" s="100">
        <v>0</v>
      </c>
      <c r="O406" s="100">
        <v>0</v>
      </c>
      <c r="P406" s="100">
        <v>0</v>
      </c>
      <c r="Q406" s="100">
        <v>0</v>
      </c>
      <c r="R406" s="100">
        <v>0</v>
      </c>
      <c r="S406" s="100">
        <v>0</v>
      </c>
      <c r="T406" s="100"/>
      <c r="U406" s="101">
        <v>0</v>
      </c>
      <c r="V406" s="102">
        <f>SUMPRODUCT('Linear Model'!$B$2:$T$2,'Test Set'!A406:S406)+'Linear Model'!$U$2</f>
        <v>0.19436482427994167</v>
      </c>
      <c r="W406" s="49">
        <f>SUMPRODUCT('Logistic Regression'!$B$2:$T$2,'Test Set'!A406:S406)+'Logistic Regression'!$U$2</f>
        <v>-2.0529457829916651</v>
      </c>
      <c r="X406" s="55">
        <f t="shared" si="6"/>
        <v>0.11375506453971909</v>
      </c>
    </row>
    <row r="407" spans="1:24" x14ac:dyDescent="0.25">
      <c r="A407" s="100">
        <v>0</v>
      </c>
      <c r="B407" s="100">
        <v>0</v>
      </c>
      <c r="C407" s="100">
        <v>1</v>
      </c>
      <c r="D407" s="100">
        <v>0</v>
      </c>
      <c r="E407" s="100">
        <v>0</v>
      </c>
      <c r="F407" s="100">
        <v>0</v>
      </c>
      <c r="G407" s="100">
        <v>0</v>
      </c>
      <c r="H407" s="100">
        <v>0</v>
      </c>
      <c r="I407" s="100">
        <v>0</v>
      </c>
      <c r="J407" s="100">
        <v>0</v>
      </c>
      <c r="K407" s="100">
        <v>0</v>
      </c>
      <c r="L407" s="100">
        <v>0</v>
      </c>
      <c r="M407" s="100">
        <v>0</v>
      </c>
      <c r="N407" s="100">
        <v>0</v>
      </c>
      <c r="O407" s="100">
        <v>0</v>
      </c>
      <c r="P407" s="100">
        <v>0</v>
      </c>
      <c r="Q407" s="100">
        <v>1</v>
      </c>
      <c r="R407" s="100">
        <v>0</v>
      </c>
      <c r="S407" s="100">
        <v>0</v>
      </c>
      <c r="T407" s="100"/>
      <c r="U407" s="101">
        <v>0</v>
      </c>
      <c r="V407" s="102">
        <f>SUMPRODUCT('Linear Model'!$B$2:$T$2,'Test Set'!A407:S407)+'Linear Model'!$U$2</f>
        <v>0.61674003726965199</v>
      </c>
      <c r="W407" s="49">
        <f>SUMPRODUCT('Logistic Regression'!$B$2:$T$2,'Test Set'!A407:S407)+'Logistic Regression'!$U$2</f>
        <v>1.201283959166161</v>
      </c>
      <c r="X407" s="55">
        <f t="shared" si="6"/>
        <v>0.76875311394273116</v>
      </c>
    </row>
    <row r="408" spans="1:24" x14ac:dyDescent="0.25">
      <c r="A408" s="100">
        <v>0</v>
      </c>
      <c r="B408" s="100">
        <v>1</v>
      </c>
      <c r="C408" s="100">
        <v>1</v>
      </c>
      <c r="D408" s="100">
        <v>0</v>
      </c>
      <c r="E408" s="100">
        <v>0</v>
      </c>
      <c r="F408" s="100">
        <v>0</v>
      </c>
      <c r="G408" s="100">
        <v>0</v>
      </c>
      <c r="H408" s="100">
        <v>0</v>
      </c>
      <c r="I408" s="100">
        <v>0</v>
      </c>
      <c r="J408" s="100">
        <v>0</v>
      </c>
      <c r="K408" s="100">
        <v>0</v>
      </c>
      <c r="L408" s="100">
        <v>0</v>
      </c>
      <c r="M408" s="100">
        <v>0</v>
      </c>
      <c r="N408" s="100">
        <v>0</v>
      </c>
      <c r="O408" s="100">
        <v>0</v>
      </c>
      <c r="P408" s="100">
        <v>0</v>
      </c>
      <c r="Q408" s="100">
        <v>0</v>
      </c>
      <c r="R408" s="100">
        <v>0</v>
      </c>
      <c r="S408" s="100">
        <v>0</v>
      </c>
      <c r="T408" s="100"/>
      <c r="U408" s="101">
        <v>0</v>
      </c>
      <c r="V408" s="102">
        <f>SUMPRODUCT('Linear Model'!$B$2:$T$2,'Test Set'!A408:S408)+'Linear Model'!$U$2</f>
        <v>0.42910224979607509</v>
      </c>
      <c r="W408" s="49">
        <f>SUMPRODUCT('Logistic Regression'!$B$2:$T$2,'Test Set'!A408:S408)+'Logistic Regression'!$U$2</f>
        <v>-0.57838073789354372</v>
      </c>
      <c r="X408" s="55">
        <f t="shared" si="6"/>
        <v>0.35930527090202441</v>
      </c>
    </row>
    <row r="409" spans="1:24" x14ac:dyDescent="0.25">
      <c r="A409" s="100">
        <v>1</v>
      </c>
      <c r="B409" s="100">
        <v>0</v>
      </c>
      <c r="C409" s="100">
        <v>1</v>
      </c>
      <c r="D409" s="100">
        <v>0</v>
      </c>
      <c r="E409" s="100">
        <v>0</v>
      </c>
      <c r="F409" s="100">
        <v>0</v>
      </c>
      <c r="G409" s="100">
        <v>1</v>
      </c>
      <c r="H409" s="100">
        <v>0</v>
      </c>
      <c r="I409" s="100">
        <v>0</v>
      </c>
      <c r="J409" s="100">
        <v>0</v>
      </c>
      <c r="K409" s="100">
        <v>0</v>
      </c>
      <c r="L409" s="100">
        <v>0</v>
      </c>
      <c r="M409" s="100">
        <v>0</v>
      </c>
      <c r="N409" s="100">
        <v>0</v>
      </c>
      <c r="O409" s="100">
        <v>1</v>
      </c>
      <c r="P409" s="100">
        <v>0</v>
      </c>
      <c r="Q409" s="100">
        <v>0</v>
      </c>
      <c r="R409" s="100">
        <v>1</v>
      </c>
      <c r="S409" s="100">
        <v>0</v>
      </c>
      <c r="T409" s="100"/>
      <c r="U409" s="101">
        <v>0</v>
      </c>
      <c r="V409" s="102">
        <f>SUMPRODUCT('Linear Model'!$B$2:$T$2,'Test Set'!A409:S409)+'Linear Model'!$U$2</f>
        <v>-0.24285658873293536</v>
      </c>
      <c r="W409" s="49">
        <f>SUMPRODUCT('Logistic Regression'!$B$2:$T$2,'Test Set'!A409:S409)+'Logistic Regression'!$U$2</f>
        <v>-6.1494299079642776</v>
      </c>
      <c r="X409" s="55">
        <f t="shared" si="6"/>
        <v>2.1301511674808853E-3</v>
      </c>
    </row>
    <row r="410" spans="1:24" x14ac:dyDescent="0.25">
      <c r="A410" s="100">
        <v>1</v>
      </c>
      <c r="B410" s="100">
        <v>0</v>
      </c>
      <c r="C410" s="100">
        <v>1</v>
      </c>
      <c r="D410" s="100">
        <v>0</v>
      </c>
      <c r="E410" s="100">
        <v>0</v>
      </c>
      <c r="F410" s="100">
        <v>0</v>
      </c>
      <c r="G410" s="100">
        <v>0</v>
      </c>
      <c r="H410" s="100">
        <v>0</v>
      </c>
      <c r="I410" s="100">
        <v>0</v>
      </c>
      <c r="J410" s="100">
        <v>0</v>
      </c>
      <c r="K410" s="100">
        <v>0</v>
      </c>
      <c r="L410" s="100">
        <v>0</v>
      </c>
      <c r="M410" s="100">
        <v>0</v>
      </c>
      <c r="N410" s="100">
        <v>1</v>
      </c>
      <c r="O410" s="100">
        <v>0</v>
      </c>
      <c r="P410" s="100">
        <v>0</v>
      </c>
      <c r="Q410" s="100">
        <v>0</v>
      </c>
      <c r="R410" s="100">
        <v>0</v>
      </c>
      <c r="S410" s="100">
        <v>0</v>
      </c>
      <c r="T410" s="100"/>
      <c r="U410" s="101">
        <v>0</v>
      </c>
      <c r="V410" s="102">
        <f>SUMPRODUCT('Linear Model'!$B$2:$T$2,'Test Set'!A410:S410)+'Linear Model'!$U$2</f>
        <v>0.52648515677276531</v>
      </c>
      <c r="W410" s="49">
        <f>SUMPRODUCT('Logistic Regression'!$B$2:$T$2,'Test Set'!A410:S410)+'Logistic Regression'!$U$2</f>
        <v>0.22031873864226825</v>
      </c>
      <c r="X410" s="55">
        <f t="shared" si="6"/>
        <v>0.55485796193289061</v>
      </c>
    </row>
    <row r="411" spans="1:24" x14ac:dyDescent="0.25">
      <c r="A411" s="100">
        <v>0</v>
      </c>
      <c r="B411" s="100">
        <v>1</v>
      </c>
      <c r="C411" s="100">
        <v>1</v>
      </c>
      <c r="D411" s="100">
        <v>0</v>
      </c>
      <c r="E411" s="100">
        <v>0</v>
      </c>
      <c r="F411" s="100">
        <v>1</v>
      </c>
      <c r="G411" s="100">
        <v>0</v>
      </c>
      <c r="H411" s="100">
        <v>0</v>
      </c>
      <c r="I411" s="100">
        <v>0</v>
      </c>
      <c r="J411" s="100">
        <v>0</v>
      </c>
      <c r="K411" s="100">
        <v>0</v>
      </c>
      <c r="L411" s="100">
        <v>0</v>
      </c>
      <c r="M411" s="100">
        <v>0</v>
      </c>
      <c r="N411" s="100">
        <v>0</v>
      </c>
      <c r="O411" s="100">
        <v>0</v>
      </c>
      <c r="P411" s="100">
        <v>0</v>
      </c>
      <c r="Q411" s="100">
        <v>0</v>
      </c>
      <c r="R411" s="100">
        <v>0</v>
      </c>
      <c r="S411" s="100">
        <v>0</v>
      </c>
      <c r="T411" s="100"/>
      <c r="U411" s="101">
        <v>0</v>
      </c>
      <c r="V411" s="102">
        <f>SUMPRODUCT('Linear Model'!$B$2:$T$2,'Test Set'!A411:S411)+'Linear Model'!$U$2</f>
        <v>0.1602268753267167</v>
      </c>
      <c r="W411" s="49">
        <f>SUMPRODUCT('Logistic Regression'!$B$2:$T$2,'Test Set'!A411:S411)+'Logistic Regression'!$U$2</f>
        <v>-2.8972157390945337</v>
      </c>
      <c r="X411" s="55">
        <f t="shared" si="6"/>
        <v>5.2291370778160387E-2</v>
      </c>
    </row>
    <row r="412" spans="1:24" x14ac:dyDescent="0.25">
      <c r="A412" s="100">
        <v>0</v>
      </c>
      <c r="B412" s="100">
        <v>0</v>
      </c>
      <c r="C412" s="100">
        <v>1</v>
      </c>
      <c r="D412" s="100">
        <v>0</v>
      </c>
      <c r="E412" s="100">
        <v>0</v>
      </c>
      <c r="F412" s="100">
        <v>0</v>
      </c>
      <c r="G412" s="100">
        <v>0</v>
      </c>
      <c r="H412" s="100">
        <v>0</v>
      </c>
      <c r="I412" s="100">
        <v>0</v>
      </c>
      <c r="J412" s="100">
        <v>0</v>
      </c>
      <c r="K412" s="100">
        <v>0</v>
      </c>
      <c r="L412" s="100">
        <v>0</v>
      </c>
      <c r="M412" s="100">
        <v>0</v>
      </c>
      <c r="N412" s="100">
        <v>1</v>
      </c>
      <c r="O412" s="100">
        <v>1</v>
      </c>
      <c r="P412" s="100">
        <v>0</v>
      </c>
      <c r="Q412" s="100">
        <v>0</v>
      </c>
      <c r="R412" s="100">
        <v>1</v>
      </c>
      <c r="S412" s="100">
        <v>0</v>
      </c>
      <c r="T412" s="100"/>
      <c r="U412" s="101">
        <v>0</v>
      </c>
      <c r="V412" s="102">
        <f>SUMPRODUCT('Linear Model'!$B$2:$T$2,'Test Set'!A412:S412)+'Linear Model'!$U$2</f>
        <v>0.22733116166303829</v>
      </c>
      <c r="W412" s="49">
        <f>SUMPRODUCT('Logistic Regression'!$B$2:$T$2,'Test Set'!A412:S412)+'Logistic Regression'!$U$2</f>
        <v>-1.9217533158592501</v>
      </c>
      <c r="X412" s="55">
        <f t="shared" si="6"/>
        <v>0.12766617636925365</v>
      </c>
    </row>
    <row r="413" spans="1:24" x14ac:dyDescent="0.25">
      <c r="A413" s="100">
        <v>1</v>
      </c>
      <c r="B413" s="100">
        <v>0</v>
      </c>
      <c r="C413" s="100">
        <v>0</v>
      </c>
      <c r="D413" s="100">
        <v>0</v>
      </c>
      <c r="E413" s="100">
        <v>0</v>
      </c>
      <c r="F413" s="100">
        <v>0</v>
      </c>
      <c r="G413" s="100">
        <v>0</v>
      </c>
      <c r="H413" s="100">
        <v>0</v>
      </c>
      <c r="I413" s="100">
        <v>0</v>
      </c>
      <c r="J413" s="100">
        <v>0</v>
      </c>
      <c r="K413" s="100">
        <v>0</v>
      </c>
      <c r="L413" s="100">
        <v>0</v>
      </c>
      <c r="M413" s="100">
        <v>0</v>
      </c>
      <c r="N413" s="100">
        <v>0</v>
      </c>
      <c r="O413" s="100">
        <v>0</v>
      </c>
      <c r="P413" s="100">
        <v>0</v>
      </c>
      <c r="Q413" s="100">
        <v>0</v>
      </c>
      <c r="R413" s="100">
        <v>0</v>
      </c>
      <c r="S413" s="100">
        <v>0</v>
      </c>
      <c r="T413" s="100"/>
      <c r="U413" s="101">
        <v>0</v>
      </c>
      <c r="V413" s="102">
        <f>SUMPRODUCT('Linear Model'!$B$2:$T$2,'Test Set'!A413:S413)+'Linear Model'!$U$2</f>
        <v>0.36396808086278903</v>
      </c>
      <c r="W413" s="49">
        <f>SUMPRODUCT('Logistic Regression'!$B$2:$T$2,'Test Set'!A413:S413)+'Logistic Regression'!$U$2</f>
        <v>-0.356816477248041</v>
      </c>
      <c r="X413" s="55">
        <f t="shared" si="6"/>
        <v>0.41173042488611922</v>
      </c>
    </row>
    <row r="414" spans="1:24" x14ac:dyDescent="0.25">
      <c r="A414" s="100">
        <v>0</v>
      </c>
      <c r="B414" s="100">
        <v>1</v>
      </c>
      <c r="C414" s="100">
        <v>0</v>
      </c>
      <c r="D414" s="100">
        <v>0</v>
      </c>
      <c r="E414" s="100">
        <v>0</v>
      </c>
      <c r="F414" s="100">
        <v>0</v>
      </c>
      <c r="G414" s="100">
        <v>0</v>
      </c>
      <c r="H414" s="100">
        <v>0</v>
      </c>
      <c r="I414" s="100">
        <v>0</v>
      </c>
      <c r="J414" s="100">
        <v>0</v>
      </c>
      <c r="K414" s="100">
        <v>0</v>
      </c>
      <c r="L414" s="100">
        <v>0</v>
      </c>
      <c r="M414" s="100">
        <v>0</v>
      </c>
      <c r="N414" s="100">
        <v>0</v>
      </c>
      <c r="O414" s="100">
        <v>0</v>
      </c>
      <c r="P414" s="100">
        <v>0</v>
      </c>
      <c r="Q414" s="100">
        <v>1</v>
      </c>
      <c r="R414" s="100">
        <v>0</v>
      </c>
      <c r="S414" s="100">
        <v>0</v>
      </c>
      <c r="T414" s="100"/>
      <c r="U414" s="101">
        <v>0</v>
      </c>
      <c r="V414" s="102">
        <f>SUMPRODUCT('Linear Model'!$B$2:$T$2,'Test Set'!A414:S414)+'Linear Model'!$U$2</f>
        <v>0.62055831484698221</v>
      </c>
      <c r="W414" s="49">
        <f>SUMPRODUCT('Logistic Regression'!$B$2:$T$2,'Test Set'!A414:S414)+'Logistic Regression'!$U$2</f>
        <v>1.3665518639248619</v>
      </c>
      <c r="X414" s="55">
        <f t="shared" si="6"/>
        <v>0.79682248402541977</v>
      </c>
    </row>
    <row r="415" spans="1:24" x14ac:dyDescent="0.25">
      <c r="A415" s="100">
        <v>0</v>
      </c>
      <c r="B415" s="100">
        <v>1</v>
      </c>
      <c r="C415" s="100">
        <v>1</v>
      </c>
      <c r="D415" s="100">
        <v>0</v>
      </c>
      <c r="E415" s="100">
        <v>0</v>
      </c>
      <c r="F415" s="100">
        <v>0</v>
      </c>
      <c r="G415" s="100">
        <v>0</v>
      </c>
      <c r="H415" s="100">
        <v>0</v>
      </c>
      <c r="I415" s="100">
        <v>0</v>
      </c>
      <c r="J415" s="100">
        <v>0</v>
      </c>
      <c r="K415" s="100">
        <v>0</v>
      </c>
      <c r="L415" s="100">
        <v>0</v>
      </c>
      <c r="M415" s="100">
        <v>0</v>
      </c>
      <c r="N415" s="100">
        <v>0</v>
      </c>
      <c r="O415" s="100">
        <v>0</v>
      </c>
      <c r="P415" s="100">
        <v>0</v>
      </c>
      <c r="Q415" s="100">
        <v>0</v>
      </c>
      <c r="R415" s="100">
        <v>0</v>
      </c>
      <c r="S415" s="100">
        <v>0</v>
      </c>
      <c r="T415" s="100"/>
      <c r="U415" s="101">
        <v>0</v>
      </c>
      <c r="V415" s="102">
        <f>SUMPRODUCT('Linear Model'!$B$2:$T$2,'Test Set'!A415:S415)+'Linear Model'!$U$2</f>
        <v>0.42910224979607509</v>
      </c>
      <c r="W415" s="49">
        <f>SUMPRODUCT('Logistic Regression'!$B$2:$T$2,'Test Set'!A415:S415)+'Logistic Regression'!$U$2</f>
        <v>-0.57838073789354372</v>
      </c>
      <c r="X415" s="55">
        <f t="shared" si="6"/>
        <v>0.35930527090202441</v>
      </c>
    </row>
    <row r="416" spans="1:24" x14ac:dyDescent="0.25">
      <c r="A416" s="100">
        <v>1</v>
      </c>
      <c r="B416" s="100">
        <v>0</v>
      </c>
      <c r="C416" s="100">
        <v>0</v>
      </c>
      <c r="D416" s="100">
        <v>1</v>
      </c>
      <c r="E416" s="100">
        <v>0</v>
      </c>
      <c r="F416" s="100">
        <v>1</v>
      </c>
      <c r="G416" s="100">
        <v>0</v>
      </c>
      <c r="H416" s="100">
        <v>0</v>
      </c>
      <c r="I416" s="100">
        <v>0</v>
      </c>
      <c r="J416" s="100">
        <v>0</v>
      </c>
      <c r="K416" s="100">
        <v>0</v>
      </c>
      <c r="L416" s="100">
        <v>0</v>
      </c>
      <c r="M416" s="100">
        <v>0</v>
      </c>
      <c r="N416" s="100">
        <v>0</v>
      </c>
      <c r="O416" s="100">
        <v>0</v>
      </c>
      <c r="P416" s="100">
        <v>0</v>
      </c>
      <c r="Q416" s="100">
        <v>0</v>
      </c>
      <c r="R416" s="100">
        <v>1</v>
      </c>
      <c r="S416" s="100">
        <v>1</v>
      </c>
      <c r="T416" s="100"/>
      <c r="U416" s="101">
        <v>0</v>
      </c>
      <c r="V416" s="102">
        <f>SUMPRODUCT('Linear Model'!$B$2:$T$2,'Test Set'!A416:S416)+'Linear Model'!$U$2</f>
        <v>0.14015551752941924</v>
      </c>
      <c r="W416" s="49">
        <f>SUMPRODUCT('Logistic Regression'!$B$2:$T$2,'Test Set'!A416:S416)+'Logistic Regression'!$U$2</f>
        <v>-2.6137003002812356</v>
      </c>
      <c r="X416" s="55">
        <f t="shared" si="6"/>
        <v>6.826188018725729E-2</v>
      </c>
    </row>
    <row r="417" spans="1:24" x14ac:dyDescent="0.25">
      <c r="A417" s="100">
        <v>0</v>
      </c>
      <c r="B417" s="100">
        <v>0</v>
      </c>
      <c r="C417" s="100">
        <v>1</v>
      </c>
      <c r="D417" s="100">
        <v>0</v>
      </c>
      <c r="E417" s="100">
        <v>0</v>
      </c>
      <c r="F417" s="100">
        <v>0</v>
      </c>
      <c r="G417" s="100">
        <v>1</v>
      </c>
      <c r="H417" s="100">
        <v>0</v>
      </c>
      <c r="I417" s="100">
        <v>0</v>
      </c>
      <c r="J417" s="100">
        <v>0</v>
      </c>
      <c r="K417" s="100">
        <v>0</v>
      </c>
      <c r="L417" s="100">
        <v>0</v>
      </c>
      <c r="M417" s="100">
        <v>0</v>
      </c>
      <c r="N417" s="100">
        <v>0</v>
      </c>
      <c r="O417" s="100">
        <v>0</v>
      </c>
      <c r="P417" s="100">
        <v>0</v>
      </c>
      <c r="Q417" s="100">
        <v>0</v>
      </c>
      <c r="R417" s="100">
        <v>0</v>
      </c>
      <c r="S417" s="100">
        <v>0</v>
      </c>
      <c r="T417" s="100"/>
      <c r="U417" s="101">
        <v>0</v>
      </c>
      <c r="V417" s="102">
        <f>SUMPRODUCT('Linear Model'!$B$2:$T$2,'Test Set'!A417:S417)+'Linear Model'!$U$2</f>
        <v>0.19054654670261145</v>
      </c>
      <c r="W417" s="49">
        <f>SUMPRODUCT('Logistic Regression'!$B$2:$T$2,'Test Set'!A417:S417)+'Logistic Regression'!$U$2</f>
        <v>-2.218213687750366</v>
      </c>
      <c r="X417" s="55">
        <f t="shared" si="6"/>
        <v>9.8126775756030987E-2</v>
      </c>
    </row>
    <row r="418" spans="1:24" x14ac:dyDescent="0.25">
      <c r="A418" s="100">
        <v>0</v>
      </c>
      <c r="B418" s="100">
        <v>1</v>
      </c>
      <c r="C418" s="100">
        <v>0</v>
      </c>
      <c r="D418" s="100">
        <v>1</v>
      </c>
      <c r="E418" s="100">
        <v>0</v>
      </c>
      <c r="F418" s="100">
        <v>1</v>
      </c>
      <c r="G418" s="100">
        <v>0</v>
      </c>
      <c r="H418" s="100">
        <v>0</v>
      </c>
      <c r="I418" s="100">
        <v>0</v>
      </c>
      <c r="J418" s="100">
        <v>0</v>
      </c>
      <c r="K418" s="100">
        <v>0</v>
      </c>
      <c r="L418" s="100">
        <v>0</v>
      </c>
      <c r="M418" s="100">
        <v>0</v>
      </c>
      <c r="N418" s="100">
        <v>0</v>
      </c>
      <c r="O418" s="100">
        <v>1</v>
      </c>
      <c r="P418" s="100">
        <v>0</v>
      </c>
      <c r="Q418" s="100">
        <v>0</v>
      </c>
      <c r="R418" s="100">
        <v>0</v>
      </c>
      <c r="S418" s="100">
        <v>0</v>
      </c>
      <c r="T418" s="100"/>
      <c r="U418" s="101">
        <v>0</v>
      </c>
      <c r="V418" s="102">
        <f>SUMPRODUCT('Linear Model'!$B$2:$T$2,'Test Set'!A418:S418)+'Linear Model'!$U$2</f>
        <v>1.5356983813781255E-2</v>
      </c>
      <c r="W418" s="49">
        <f>SUMPRODUCT('Logistic Regression'!$B$2:$T$2,'Test Set'!A418:S418)+'Logistic Regression'!$U$2</f>
        <v>-4.1810570416486836</v>
      </c>
      <c r="X418" s="55">
        <f t="shared" si="6"/>
        <v>1.5052310351746158E-2</v>
      </c>
    </row>
    <row r="419" spans="1:24" x14ac:dyDescent="0.25">
      <c r="A419" s="100">
        <v>1</v>
      </c>
      <c r="B419" s="100">
        <v>0</v>
      </c>
      <c r="C419" s="100">
        <v>1</v>
      </c>
      <c r="D419" s="100">
        <v>0</v>
      </c>
      <c r="E419" s="100">
        <v>0</v>
      </c>
      <c r="F419" s="100">
        <v>1</v>
      </c>
      <c r="G419" s="100">
        <v>0</v>
      </c>
      <c r="H419" s="100">
        <v>0</v>
      </c>
      <c r="I419" s="100">
        <v>0</v>
      </c>
      <c r="J419" s="100">
        <v>0</v>
      </c>
      <c r="K419" s="100">
        <v>0</v>
      </c>
      <c r="L419" s="100">
        <v>0</v>
      </c>
      <c r="M419" s="100">
        <v>0</v>
      </c>
      <c r="N419" s="100">
        <v>0</v>
      </c>
      <c r="O419" s="100">
        <v>0</v>
      </c>
      <c r="P419" s="100">
        <v>0</v>
      </c>
      <c r="Q419" s="100">
        <v>0</v>
      </c>
      <c r="R419" s="100">
        <v>1</v>
      </c>
      <c r="S419" s="100">
        <v>0</v>
      </c>
      <c r="T419" s="100"/>
      <c r="U419" s="101">
        <v>0</v>
      </c>
      <c r="V419" s="102">
        <f>SUMPRODUCT('Linear Model'!$B$2:$T$2,'Test Set'!A419:S419)+'Linear Model'!$U$2</f>
        <v>-0.1135981224577447</v>
      </c>
      <c r="W419" s="49">
        <f>SUMPRODUCT('Logistic Regression'!$B$2:$T$2,'Test Set'!A419:S419)+'Logistic Regression'!$U$2</f>
        <v>-4.8985137495855735</v>
      </c>
      <c r="X419" s="55">
        <f t="shared" si="6"/>
        <v>7.4024538119901858E-3</v>
      </c>
    </row>
    <row r="420" spans="1:24" x14ac:dyDescent="0.25">
      <c r="A420" s="100">
        <v>1</v>
      </c>
      <c r="B420" s="100">
        <v>0</v>
      </c>
      <c r="C420" s="100">
        <v>0</v>
      </c>
      <c r="D420" s="100">
        <v>0</v>
      </c>
      <c r="E420" s="100">
        <v>0</v>
      </c>
      <c r="F420" s="100">
        <v>0</v>
      </c>
      <c r="G420" s="100">
        <v>1</v>
      </c>
      <c r="H420" s="100">
        <v>0</v>
      </c>
      <c r="I420" s="100">
        <v>0</v>
      </c>
      <c r="J420" s="100">
        <v>0</v>
      </c>
      <c r="K420" s="100">
        <v>0</v>
      </c>
      <c r="L420" s="100">
        <v>0</v>
      </c>
      <c r="M420" s="100">
        <v>0</v>
      </c>
      <c r="N420" s="100">
        <v>0</v>
      </c>
      <c r="O420" s="100">
        <v>0</v>
      </c>
      <c r="P420" s="100">
        <v>0</v>
      </c>
      <c r="Q420" s="100">
        <v>0</v>
      </c>
      <c r="R420" s="100">
        <v>0</v>
      </c>
      <c r="S420" s="100">
        <v>0</v>
      </c>
      <c r="T420" s="100"/>
      <c r="U420" s="101">
        <v>0</v>
      </c>
      <c r="V420" s="102">
        <f>SUMPRODUCT('Linear Model'!$B$2:$T$2,'Test Set'!A420:S420)+'Linear Model'!$U$2</f>
        <v>0.12632631594317856</v>
      </c>
      <c r="W420" s="49">
        <f>SUMPRODUCT('Logistic Regression'!$B$2:$T$2,'Test Set'!A420:S420)+'Logistic Regression'!$U$2</f>
        <v>-2.4720836464763623</v>
      </c>
      <c r="X420" s="55">
        <f t="shared" si="6"/>
        <v>7.7838539983927063E-2</v>
      </c>
    </row>
    <row r="421" spans="1:24" x14ac:dyDescent="0.25">
      <c r="A421" s="100">
        <v>0</v>
      </c>
      <c r="B421" s="100">
        <v>1</v>
      </c>
      <c r="C421" s="100">
        <v>0</v>
      </c>
      <c r="D421" s="100">
        <v>1</v>
      </c>
      <c r="E421" s="100">
        <v>0</v>
      </c>
      <c r="F421" s="100">
        <v>0</v>
      </c>
      <c r="G421" s="100">
        <v>0</v>
      </c>
      <c r="H421" s="100">
        <v>0</v>
      </c>
      <c r="I421" s="100">
        <v>0</v>
      </c>
      <c r="J421" s="100">
        <v>0</v>
      </c>
      <c r="K421" s="100">
        <v>0</v>
      </c>
      <c r="L421" s="100">
        <v>0</v>
      </c>
      <c r="M421" s="100">
        <v>0</v>
      </c>
      <c r="N421" s="100">
        <v>0</v>
      </c>
      <c r="O421" s="100">
        <v>0</v>
      </c>
      <c r="P421" s="100">
        <v>0</v>
      </c>
      <c r="Q421" s="100">
        <v>0</v>
      </c>
      <c r="R421" s="100">
        <v>0</v>
      </c>
      <c r="S421" s="100">
        <v>0</v>
      </c>
      <c r="T421" s="100"/>
      <c r="U421" s="101">
        <v>0</v>
      </c>
      <c r="V421" s="102">
        <f>SUMPRODUCT('Linear Model'!$B$2:$T$2,'Test Set'!A421:S421)+'Linear Model'!$U$2</f>
        <v>0.44472443410807827</v>
      </c>
      <c r="W421" s="49">
        <f>SUMPRODUCT('Logistic Regression'!$B$2:$T$2,'Test Set'!A421:S421)+'Logistic Regression'!$U$2</f>
        <v>-0.40773805009632147</v>
      </c>
      <c r="X421" s="55">
        <f t="shared" si="6"/>
        <v>0.39945461811977878</v>
      </c>
    </row>
    <row r="422" spans="1:24" x14ac:dyDescent="0.25">
      <c r="A422" s="100">
        <v>1</v>
      </c>
      <c r="B422" s="100">
        <v>0</v>
      </c>
      <c r="C422" s="100">
        <v>0</v>
      </c>
      <c r="D422" s="100">
        <v>0</v>
      </c>
      <c r="E422" s="100">
        <v>0</v>
      </c>
      <c r="F422" s="100">
        <v>0</v>
      </c>
      <c r="G422" s="100">
        <v>0</v>
      </c>
      <c r="H422" s="100">
        <v>0</v>
      </c>
      <c r="I422" s="100">
        <v>0</v>
      </c>
      <c r="J422" s="100">
        <v>0</v>
      </c>
      <c r="K422" s="100">
        <v>0</v>
      </c>
      <c r="L422" s="100">
        <v>0</v>
      </c>
      <c r="M422" s="100">
        <v>0</v>
      </c>
      <c r="N422" s="100">
        <v>0</v>
      </c>
      <c r="O422" s="100">
        <v>0</v>
      </c>
      <c r="P422" s="100">
        <v>0</v>
      </c>
      <c r="Q422" s="100">
        <v>0</v>
      </c>
      <c r="R422" s="100">
        <v>0</v>
      </c>
      <c r="S422" s="100">
        <v>0</v>
      </c>
      <c r="T422" s="100"/>
      <c r="U422" s="101">
        <v>0</v>
      </c>
      <c r="V422" s="102">
        <f>SUMPRODUCT('Linear Model'!$B$2:$T$2,'Test Set'!A422:S422)+'Linear Model'!$U$2</f>
        <v>0.36396808086278903</v>
      </c>
      <c r="W422" s="49">
        <f>SUMPRODUCT('Logistic Regression'!$B$2:$T$2,'Test Set'!A422:S422)+'Logistic Regression'!$U$2</f>
        <v>-0.356816477248041</v>
      </c>
      <c r="X422" s="55">
        <f t="shared" si="6"/>
        <v>0.41173042488611922</v>
      </c>
    </row>
    <row r="423" spans="1:24" x14ac:dyDescent="0.25">
      <c r="A423" s="100">
        <v>0</v>
      </c>
      <c r="B423" s="100">
        <v>1</v>
      </c>
      <c r="C423" s="100">
        <v>0</v>
      </c>
      <c r="D423" s="100">
        <v>0</v>
      </c>
      <c r="E423" s="100">
        <v>0</v>
      </c>
      <c r="F423" s="100">
        <v>0</v>
      </c>
      <c r="G423" s="100">
        <v>0</v>
      </c>
      <c r="H423" s="100">
        <v>0</v>
      </c>
      <c r="I423" s="100">
        <v>0</v>
      </c>
      <c r="J423" s="100">
        <v>0</v>
      </c>
      <c r="K423" s="100">
        <v>0</v>
      </c>
      <c r="L423" s="100">
        <v>0</v>
      </c>
      <c r="M423" s="100">
        <v>0</v>
      </c>
      <c r="N423" s="100">
        <v>0</v>
      </c>
      <c r="O423" s="100">
        <v>0</v>
      </c>
      <c r="P423" s="100">
        <v>0</v>
      </c>
      <c r="Q423" s="100">
        <v>0</v>
      </c>
      <c r="R423" s="100">
        <v>0</v>
      </c>
      <c r="S423" s="100">
        <v>1</v>
      </c>
      <c r="T423" s="100"/>
      <c r="U423" s="101">
        <v>0</v>
      </c>
      <c r="V423" s="102">
        <f>SUMPRODUCT('Linear Model'!$B$2:$T$2,'Test Set'!A423:S423)+'Linear Model'!$U$2</f>
        <v>0.67013804487471285</v>
      </c>
      <c r="W423" s="49">
        <f>SUMPRODUCT('Logistic Regression'!$B$2:$T$2,'Test Set'!A423:S423)+'Logistic Regression'!$U$2</f>
        <v>2.1764921477437715</v>
      </c>
      <c r="X423" s="55">
        <f t="shared" si="6"/>
        <v>0.89811854588287987</v>
      </c>
    </row>
    <row r="424" spans="1:24" x14ac:dyDescent="0.25">
      <c r="A424" s="100">
        <v>1</v>
      </c>
      <c r="B424" s="100">
        <v>0</v>
      </c>
      <c r="C424" s="100">
        <v>0</v>
      </c>
      <c r="D424" s="100">
        <v>0</v>
      </c>
      <c r="E424" s="100">
        <v>0</v>
      </c>
      <c r="F424" s="100">
        <v>0</v>
      </c>
      <c r="G424" s="100">
        <v>0</v>
      </c>
      <c r="H424" s="100">
        <v>0</v>
      </c>
      <c r="I424" s="100">
        <v>0</v>
      </c>
      <c r="J424" s="100">
        <v>0</v>
      </c>
      <c r="K424" s="100">
        <v>0</v>
      </c>
      <c r="L424" s="100">
        <v>1</v>
      </c>
      <c r="M424" s="100">
        <v>0</v>
      </c>
      <c r="N424" s="100">
        <v>0</v>
      </c>
      <c r="O424" s="100">
        <v>0</v>
      </c>
      <c r="P424" s="100">
        <v>0</v>
      </c>
      <c r="Q424" s="100">
        <v>0</v>
      </c>
      <c r="R424" s="100">
        <v>0</v>
      </c>
      <c r="S424" s="100">
        <v>0</v>
      </c>
      <c r="T424" s="100"/>
      <c r="U424" s="101">
        <v>0</v>
      </c>
      <c r="V424" s="102">
        <f>SUMPRODUCT('Linear Model'!$B$2:$T$2,'Test Set'!A424:S424)+'Linear Model'!$U$2</f>
        <v>0.59837356708627165</v>
      </c>
      <c r="W424" s="49">
        <f>SUMPRODUCT('Logistic Regression'!$B$2:$T$2,'Test Set'!A424:S424)+'Logistic Regression'!$U$2</f>
        <v>1.6018851134741205</v>
      </c>
      <c r="X424" s="55">
        <f t="shared" si="6"/>
        <v>0.83228169086228065</v>
      </c>
    </row>
    <row r="425" spans="1:24" x14ac:dyDescent="0.25">
      <c r="A425" s="100">
        <v>0</v>
      </c>
      <c r="B425" s="100">
        <v>1</v>
      </c>
      <c r="C425" s="100">
        <v>0</v>
      </c>
      <c r="D425" s="100">
        <v>1</v>
      </c>
      <c r="E425" s="100">
        <v>0</v>
      </c>
      <c r="F425" s="100">
        <v>0</v>
      </c>
      <c r="G425" s="100">
        <v>0</v>
      </c>
      <c r="H425" s="100">
        <v>0</v>
      </c>
      <c r="I425" s="100">
        <v>0</v>
      </c>
      <c r="J425" s="100">
        <v>0</v>
      </c>
      <c r="K425" s="100">
        <v>0</v>
      </c>
      <c r="L425" s="100">
        <v>0</v>
      </c>
      <c r="M425" s="100">
        <v>0</v>
      </c>
      <c r="N425" s="100">
        <v>0</v>
      </c>
      <c r="O425" s="100">
        <v>1</v>
      </c>
      <c r="P425" s="100">
        <v>0</v>
      </c>
      <c r="Q425" s="100">
        <v>0</v>
      </c>
      <c r="R425" s="100">
        <v>1</v>
      </c>
      <c r="S425" s="100">
        <v>0</v>
      </c>
      <c r="T425" s="100"/>
      <c r="U425" s="101">
        <v>0</v>
      </c>
      <c r="V425" s="102">
        <f>SUMPRODUCT('Linear Model'!$B$2:$T$2,'Test Set'!A425:S425)+'Linear Model'!$U$2</f>
        <v>7.8445868835441412E-2</v>
      </c>
      <c r="W425" s="49">
        <f>SUMPRODUCT('Logistic Regression'!$B$2:$T$2,'Test Set'!A425:S425)+'Logistic Regression'!$U$2</f>
        <v>-3.4443821874540359</v>
      </c>
      <c r="X425" s="55">
        <f t="shared" si="6"/>
        <v>3.0936836886396226E-2</v>
      </c>
    </row>
    <row r="426" spans="1:24" x14ac:dyDescent="0.25">
      <c r="A426" s="100">
        <v>1</v>
      </c>
      <c r="B426" s="100">
        <v>0</v>
      </c>
      <c r="C426" s="100">
        <v>1</v>
      </c>
      <c r="D426" s="100">
        <v>0</v>
      </c>
      <c r="E426" s="100">
        <v>0</v>
      </c>
      <c r="F426" s="100">
        <v>0</v>
      </c>
      <c r="G426" s="100">
        <v>1</v>
      </c>
      <c r="H426" s="100">
        <v>0</v>
      </c>
      <c r="I426" s="100">
        <v>0</v>
      </c>
      <c r="J426" s="100">
        <v>0</v>
      </c>
      <c r="K426" s="100">
        <v>0</v>
      </c>
      <c r="L426" s="100">
        <v>0</v>
      </c>
      <c r="M426" s="100">
        <v>0</v>
      </c>
      <c r="N426" s="100">
        <v>0</v>
      </c>
      <c r="O426" s="100">
        <v>1</v>
      </c>
      <c r="P426" s="100">
        <v>0</v>
      </c>
      <c r="Q426" s="100">
        <v>0</v>
      </c>
      <c r="R426" s="100">
        <v>0</v>
      </c>
      <c r="S426" s="100">
        <v>0</v>
      </c>
      <c r="T426" s="100"/>
      <c r="U426" s="101">
        <v>0</v>
      </c>
      <c r="V426" s="102">
        <f>SUMPRODUCT('Linear Model'!$B$2:$T$2,'Test Set'!A426:S426)+'Linear Model'!$U$2</f>
        <v>-3.7070099285237079E-2</v>
      </c>
      <c r="W426" s="49">
        <f>SUMPRODUCT('Logistic Regression'!$B$2:$T$2,'Test Set'!A426:S426)+'Logistic Regression'!$U$2</f>
        <v>-4.5672697609579345</v>
      </c>
      <c r="X426" s="55">
        <f t="shared" si="6"/>
        <v>1.0279512191979543E-2</v>
      </c>
    </row>
    <row r="427" spans="1:24" x14ac:dyDescent="0.25">
      <c r="A427" s="100">
        <v>0</v>
      </c>
      <c r="B427" s="100">
        <v>0</v>
      </c>
      <c r="C427" s="100">
        <v>0</v>
      </c>
      <c r="D427" s="100">
        <v>0</v>
      </c>
      <c r="E427" s="100">
        <v>0</v>
      </c>
      <c r="F427" s="100">
        <v>0</v>
      </c>
      <c r="G427" s="100">
        <v>0</v>
      </c>
      <c r="H427" s="100">
        <v>0</v>
      </c>
      <c r="I427" s="100">
        <v>0</v>
      </c>
      <c r="J427" s="100">
        <v>0</v>
      </c>
      <c r="K427" s="100">
        <v>0</v>
      </c>
      <c r="L427" s="100">
        <v>0</v>
      </c>
      <c r="M427" s="100">
        <v>0</v>
      </c>
      <c r="N427" s="100">
        <v>0</v>
      </c>
      <c r="O427" s="100">
        <v>0</v>
      </c>
      <c r="P427" s="100">
        <v>0</v>
      </c>
      <c r="Q427" s="100">
        <v>0</v>
      </c>
      <c r="R427" s="100">
        <v>0</v>
      </c>
      <c r="S427" s="100">
        <v>0</v>
      </c>
      <c r="T427" s="100"/>
      <c r="U427" s="101">
        <v>0</v>
      </c>
      <c r="V427" s="102">
        <f>SUMPRODUCT('Linear Model'!$B$2:$T$2,'Test Set'!A427:S427)+'Linear Model'!$U$2</f>
        <v>0.43109265102569894</v>
      </c>
      <c r="W427" s="49">
        <f>SUMPRODUCT('Logistic Regression'!$B$2:$T$2,'Test Set'!A427:S427)+'Logistic Regression'!$U$2</f>
        <v>0.53775560560815494</v>
      </c>
      <c r="X427" s="55">
        <f t="shared" si="6"/>
        <v>0.63129016011376371</v>
      </c>
    </row>
    <row r="428" spans="1:24" x14ac:dyDescent="0.25">
      <c r="A428" s="100">
        <v>0</v>
      </c>
      <c r="B428" s="100">
        <v>1</v>
      </c>
      <c r="C428" s="100">
        <v>0</v>
      </c>
      <c r="D428" s="100">
        <v>1</v>
      </c>
      <c r="E428" s="100">
        <v>0</v>
      </c>
      <c r="F428" s="100">
        <v>0</v>
      </c>
      <c r="G428" s="100">
        <v>0</v>
      </c>
      <c r="H428" s="100">
        <v>0</v>
      </c>
      <c r="I428" s="100">
        <v>0</v>
      </c>
      <c r="J428" s="100">
        <v>0</v>
      </c>
      <c r="K428" s="100">
        <v>0</v>
      </c>
      <c r="L428" s="100">
        <v>0</v>
      </c>
      <c r="M428" s="100">
        <v>0</v>
      </c>
      <c r="N428" s="100">
        <v>0</v>
      </c>
      <c r="O428" s="100">
        <v>0</v>
      </c>
      <c r="P428" s="100">
        <v>0</v>
      </c>
      <c r="Q428" s="100">
        <v>0</v>
      </c>
      <c r="R428" s="100">
        <v>0</v>
      </c>
      <c r="S428" s="100">
        <v>0</v>
      </c>
      <c r="T428" s="100"/>
      <c r="U428" s="101">
        <v>0</v>
      </c>
      <c r="V428" s="102">
        <f>SUMPRODUCT('Linear Model'!$B$2:$T$2,'Test Set'!A428:S428)+'Linear Model'!$U$2</f>
        <v>0.44472443410807827</v>
      </c>
      <c r="W428" s="49">
        <f>SUMPRODUCT('Logistic Regression'!$B$2:$T$2,'Test Set'!A428:S428)+'Logistic Regression'!$U$2</f>
        <v>-0.40773805009632147</v>
      </c>
      <c r="X428" s="55">
        <f t="shared" si="6"/>
        <v>0.39945461811977878</v>
      </c>
    </row>
    <row r="429" spans="1:24" x14ac:dyDescent="0.25">
      <c r="A429" s="100">
        <v>0</v>
      </c>
      <c r="B429" s="100">
        <v>1</v>
      </c>
      <c r="C429" s="100">
        <v>0</v>
      </c>
      <c r="D429" s="100">
        <v>0</v>
      </c>
      <c r="E429" s="100">
        <v>0</v>
      </c>
      <c r="F429" s="100">
        <v>1</v>
      </c>
      <c r="G429" s="100">
        <v>1</v>
      </c>
      <c r="H429" s="100">
        <v>0</v>
      </c>
      <c r="I429" s="100">
        <v>0</v>
      </c>
      <c r="J429" s="100">
        <v>0</v>
      </c>
      <c r="K429" s="100">
        <v>0</v>
      </c>
      <c r="L429" s="100">
        <v>0</v>
      </c>
      <c r="M429" s="100">
        <v>0</v>
      </c>
      <c r="N429" s="100">
        <v>0</v>
      </c>
      <c r="O429" s="100">
        <v>0</v>
      </c>
      <c r="P429" s="100">
        <v>0</v>
      </c>
      <c r="Q429" s="100">
        <v>0</v>
      </c>
      <c r="R429" s="100">
        <v>0</v>
      </c>
      <c r="S429" s="100">
        <v>0</v>
      </c>
      <c r="T429" s="100"/>
      <c r="U429" s="101">
        <v>0</v>
      </c>
      <c r="V429" s="102">
        <f>SUMPRODUCT('Linear Model'!$B$2:$T$2,'Test Set'!A429:S429)+'Linear Model'!$U$2</f>
        <v>-7.4510550189416769E-2</v>
      </c>
      <c r="W429" s="49">
        <f>SUMPRODUCT('Logistic Regression'!$B$2:$T$2,'Test Set'!A429:S429)+'Logistic Regression'!$U$2</f>
        <v>-4.371780784192655</v>
      </c>
      <c r="X429" s="55">
        <f t="shared" si="6"/>
        <v>1.247123560093007E-2</v>
      </c>
    </row>
    <row r="430" spans="1:24" x14ac:dyDescent="0.25">
      <c r="A430" s="100">
        <v>0</v>
      </c>
      <c r="B430" s="100">
        <v>0</v>
      </c>
      <c r="C430" s="100">
        <v>0</v>
      </c>
      <c r="D430" s="100">
        <v>0</v>
      </c>
      <c r="E430" s="100">
        <v>0</v>
      </c>
      <c r="F430" s="100">
        <v>0</v>
      </c>
      <c r="G430" s="100">
        <v>0</v>
      </c>
      <c r="H430" s="100">
        <v>0</v>
      </c>
      <c r="I430" s="100">
        <v>0</v>
      </c>
      <c r="J430" s="100">
        <v>0</v>
      </c>
      <c r="K430" s="100">
        <v>0</v>
      </c>
      <c r="L430" s="100">
        <v>0</v>
      </c>
      <c r="M430" s="100">
        <v>0</v>
      </c>
      <c r="N430" s="100">
        <v>0</v>
      </c>
      <c r="O430" s="100">
        <v>0</v>
      </c>
      <c r="P430" s="100">
        <v>0</v>
      </c>
      <c r="Q430" s="100">
        <v>0</v>
      </c>
      <c r="R430" s="100">
        <v>0</v>
      </c>
      <c r="S430" s="100">
        <v>0</v>
      </c>
      <c r="T430" s="100"/>
      <c r="U430" s="101">
        <v>0</v>
      </c>
      <c r="V430" s="102">
        <f>SUMPRODUCT('Linear Model'!$B$2:$T$2,'Test Set'!A430:S430)+'Linear Model'!$U$2</f>
        <v>0.43109265102569894</v>
      </c>
      <c r="W430" s="49">
        <f>SUMPRODUCT('Logistic Regression'!$B$2:$T$2,'Test Set'!A430:S430)+'Logistic Regression'!$U$2</f>
        <v>0.53775560560815494</v>
      </c>
      <c r="X430" s="55">
        <f t="shared" si="6"/>
        <v>0.63129016011376371</v>
      </c>
    </row>
    <row r="431" spans="1:24" x14ac:dyDescent="0.25">
      <c r="A431" s="100">
        <v>0</v>
      </c>
      <c r="B431" s="100">
        <v>0</v>
      </c>
      <c r="C431" s="100">
        <v>1</v>
      </c>
      <c r="D431" s="100">
        <v>0</v>
      </c>
      <c r="E431" s="100">
        <v>0</v>
      </c>
      <c r="F431" s="100">
        <v>0</v>
      </c>
      <c r="G431" s="100">
        <v>0</v>
      </c>
      <c r="H431" s="100">
        <v>0</v>
      </c>
      <c r="I431" s="100">
        <v>0</v>
      </c>
      <c r="J431" s="100">
        <v>0</v>
      </c>
      <c r="K431" s="100">
        <v>0</v>
      </c>
      <c r="L431" s="100">
        <v>0</v>
      </c>
      <c r="M431" s="100">
        <v>0</v>
      </c>
      <c r="N431" s="100">
        <v>0</v>
      </c>
      <c r="O431" s="100">
        <v>0</v>
      </c>
      <c r="P431" s="100">
        <v>0</v>
      </c>
      <c r="Q431" s="100">
        <v>0</v>
      </c>
      <c r="R431" s="100">
        <v>0</v>
      </c>
      <c r="S431" s="100">
        <v>0</v>
      </c>
      <c r="T431" s="100"/>
      <c r="U431" s="101">
        <v>0</v>
      </c>
      <c r="V431" s="102">
        <f>SUMPRODUCT('Linear Model'!$B$2:$T$2,'Test Set'!A431:S431)+'Linear Model'!$U$2</f>
        <v>0.42818831162222193</v>
      </c>
      <c r="W431" s="49">
        <f>SUMPRODUCT('Logistic Regression'!$B$2:$T$2,'Test Set'!A431:S431)+'Logistic Regression'!$U$2</f>
        <v>-0.10294651852204484</v>
      </c>
      <c r="X431" s="55">
        <f t="shared" si="6"/>
        <v>0.47428607600906869</v>
      </c>
    </row>
    <row r="432" spans="1:24" x14ac:dyDescent="0.25">
      <c r="A432" s="100">
        <v>0</v>
      </c>
      <c r="B432" s="100">
        <v>1</v>
      </c>
      <c r="C432" s="100">
        <v>0</v>
      </c>
      <c r="D432" s="100">
        <v>0</v>
      </c>
      <c r="E432" s="100">
        <v>0</v>
      </c>
      <c r="F432" s="100">
        <v>1</v>
      </c>
      <c r="G432" s="100">
        <v>0</v>
      </c>
      <c r="H432" s="100">
        <v>0</v>
      </c>
      <c r="I432" s="100">
        <v>0</v>
      </c>
      <c r="J432" s="100">
        <v>0</v>
      </c>
      <c r="K432" s="100">
        <v>0</v>
      </c>
      <c r="L432" s="100">
        <v>0</v>
      </c>
      <c r="M432" s="100">
        <v>0</v>
      </c>
      <c r="N432" s="100">
        <v>0</v>
      </c>
      <c r="O432" s="100">
        <v>0</v>
      </c>
      <c r="P432" s="100">
        <v>0</v>
      </c>
      <c r="Q432" s="100">
        <v>0</v>
      </c>
      <c r="R432" s="100">
        <v>0</v>
      </c>
      <c r="S432" s="100">
        <v>0</v>
      </c>
      <c r="T432" s="100"/>
      <c r="U432" s="101">
        <v>0</v>
      </c>
      <c r="V432" s="102">
        <f>SUMPRODUCT('Linear Model'!$B$2:$T$2,'Test Set'!A432:S432)+'Linear Model'!$U$2</f>
        <v>0.16313121473019371</v>
      </c>
      <c r="W432" s="49">
        <f>SUMPRODUCT('Logistic Regression'!$B$2:$T$2,'Test Set'!A432:S432)+'Logistic Regression'!$U$2</f>
        <v>-2.2565136149643337</v>
      </c>
      <c r="X432" s="55">
        <f t="shared" si="6"/>
        <v>9.4789092836461683E-2</v>
      </c>
    </row>
    <row r="433" spans="1:24" x14ac:dyDescent="0.25">
      <c r="A433" s="100">
        <v>1</v>
      </c>
      <c r="B433" s="100">
        <v>0</v>
      </c>
      <c r="C433" s="100">
        <v>0</v>
      </c>
      <c r="D433" s="100">
        <v>0</v>
      </c>
      <c r="E433" s="100">
        <v>0</v>
      </c>
      <c r="F433" s="100">
        <v>1</v>
      </c>
      <c r="G433" s="100">
        <v>0</v>
      </c>
      <c r="H433" s="100">
        <v>0</v>
      </c>
      <c r="I433" s="100">
        <v>0</v>
      </c>
      <c r="J433" s="100">
        <v>0</v>
      </c>
      <c r="K433" s="100">
        <v>0</v>
      </c>
      <c r="L433" s="100">
        <v>0</v>
      </c>
      <c r="M433" s="100">
        <v>0</v>
      </c>
      <c r="N433" s="100">
        <v>0</v>
      </c>
      <c r="O433" s="100">
        <v>0</v>
      </c>
      <c r="P433" s="100">
        <v>0</v>
      </c>
      <c r="Q433" s="100">
        <v>0</v>
      </c>
      <c r="R433" s="100">
        <v>0</v>
      </c>
      <c r="S433" s="100">
        <v>1</v>
      </c>
      <c r="T433" s="100"/>
      <c r="U433" s="101">
        <v>0</v>
      </c>
      <c r="V433" s="102">
        <f>SUMPRODUCT('Linear Model'!$B$2:$T$2,'Test Set'!A433:S433)+'Linear Model'!$U$2</f>
        <v>0.33322416206859135</v>
      </c>
      <c r="W433" s="49">
        <f>SUMPRODUCT('Logistic Regression'!$B$2:$T$2,'Test Set'!A433:S433)+'Logistic Regression'!$U$2</f>
        <v>-0.56148071694191515</v>
      </c>
      <c r="X433" s="55">
        <f t="shared" si="6"/>
        <v>0.36320491966159524</v>
      </c>
    </row>
    <row r="434" spans="1:24" x14ac:dyDescent="0.25">
      <c r="A434" s="100">
        <v>0</v>
      </c>
      <c r="B434" s="100">
        <v>1</v>
      </c>
      <c r="C434" s="100">
        <v>1</v>
      </c>
      <c r="D434" s="100">
        <v>0</v>
      </c>
      <c r="E434" s="100">
        <v>0</v>
      </c>
      <c r="F434" s="100">
        <v>0</v>
      </c>
      <c r="G434" s="100">
        <v>1</v>
      </c>
      <c r="H434" s="100">
        <v>0</v>
      </c>
      <c r="I434" s="100">
        <v>1</v>
      </c>
      <c r="J434" s="100">
        <v>0</v>
      </c>
      <c r="K434" s="100">
        <v>0</v>
      </c>
      <c r="L434" s="100">
        <v>0</v>
      </c>
      <c r="M434" s="100">
        <v>0</v>
      </c>
      <c r="N434" s="100">
        <v>0</v>
      </c>
      <c r="O434" s="100">
        <v>0</v>
      </c>
      <c r="P434" s="100">
        <v>0</v>
      </c>
      <c r="Q434" s="100">
        <v>0</v>
      </c>
      <c r="R434" s="100">
        <v>0</v>
      </c>
      <c r="S434" s="100">
        <v>0</v>
      </c>
      <c r="T434" s="100"/>
      <c r="U434" s="101">
        <v>0</v>
      </c>
      <c r="V434" s="102">
        <f>SUMPRODUCT('Linear Model'!$B$2:$T$2,'Test Set'!A434:S434)+'Linear Model'!$U$2</f>
        <v>0.48602094205793245</v>
      </c>
      <c r="W434" s="49">
        <f>SUMPRODUCT('Logistic Regression'!$B$2:$T$2,'Test Set'!A434:S434)+'Logistic Regression'!$U$2</f>
        <v>-0.17092729892438197</v>
      </c>
      <c r="X434" s="55">
        <f t="shared" si="6"/>
        <v>0.4573719104584652</v>
      </c>
    </row>
    <row r="435" spans="1:24" x14ac:dyDescent="0.25">
      <c r="A435" s="100">
        <v>1</v>
      </c>
      <c r="B435" s="100">
        <v>0</v>
      </c>
      <c r="C435" s="100">
        <v>0</v>
      </c>
      <c r="D435" s="100">
        <v>0</v>
      </c>
      <c r="E435" s="100">
        <v>0</v>
      </c>
      <c r="F435" s="100">
        <v>0</v>
      </c>
      <c r="G435" s="100">
        <v>0</v>
      </c>
      <c r="H435" s="100">
        <v>0</v>
      </c>
      <c r="I435" s="100">
        <v>0</v>
      </c>
      <c r="J435" s="100">
        <v>0</v>
      </c>
      <c r="K435" s="100">
        <v>0</v>
      </c>
      <c r="L435" s="100">
        <v>0</v>
      </c>
      <c r="M435" s="100">
        <v>0</v>
      </c>
      <c r="N435" s="100">
        <v>0</v>
      </c>
      <c r="O435" s="100">
        <v>0</v>
      </c>
      <c r="P435" s="100">
        <v>0</v>
      </c>
      <c r="Q435" s="100">
        <v>0</v>
      </c>
      <c r="R435" s="100">
        <v>1</v>
      </c>
      <c r="S435" s="100">
        <v>1</v>
      </c>
      <c r="T435" s="100"/>
      <c r="U435" s="101">
        <v>0</v>
      </c>
      <c r="V435" s="102">
        <f>SUMPRODUCT('Linear Model'!$B$2:$T$2,'Test Set'!A435:S435)+'Linear Model'!$U$2</f>
        <v>0.3963130470902515</v>
      </c>
      <c r="W435" s="49">
        <f>SUMPRODUCT('Logistic Regression'!$B$2:$T$2,'Test Set'!A435:S435)+'Logistic Regression'!$U$2</f>
        <v>0.1751941372527317</v>
      </c>
      <c r="X435" s="55">
        <f t="shared" si="6"/>
        <v>0.54368685143969864</v>
      </c>
    </row>
    <row r="436" spans="1:24" x14ac:dyDescent="0.25">
      <c r="A436" s="100">
        <v>0</v>
      </c>
      <c r="B436" s="100">
        <v>0</v>
      </c>
      <c r="C436" s="100">
        <v>1</v>
      </c>
      <c r="D436" s="100">
        <v>0</v>
      </c>
      <c r="E436" s="100">
        <v>0</v>
      </c>
      <c r="F436" s="100">
        <v>0</v>
      </c>
      <c r="G436" s="100">
        <v>0</v>
      </c>
      <c r="H436" s="100">
        <v>0</v>
      </c>
      <c r="I436" s="100">
        <v>0</v>
      </c>
      <c r="J436" s="100">
        <v>0</v>
      </c>
      <c r="K436" s="100">
        <v>0</v>
      </c>
      <c r="L436" s="100">
        <v>0</v>
      </c>
      <c r="M436" s="100">
        <v>0</v>
      </c>
      <c r="N436" s="100">
        <v>1</v>
      </c>
      <c r="O436" s="100">
        <v>0</v>
      </c>
      <c r="P436" s="100">
        <v>0</v>
      </c>
      <c r="Q436" s="100">
        <v>0</v>
      </c>
      <c r="R436" s="100">
        <v>0</v>
      </c>
      <c r="S436" s="100">
        <v>0</v>
      </c>
      <c r="T436" s="100"/>
      <c r="U436" s="101">
        <v>0</v>
      </c>
      <c r="V436" s="102">
        <f>SUMPRODUCT('Linear Model'!$B$2:$T$2,'Test Set'!A436:S436)+'Linear Model'!$U$2</f>
        <v>0.59360972693567515</v>
      </c>
      <c r="W436" s="49">
        <f>SUMPRODUCT('Logistic Regression'!$B$2:$T$2,'Test Set'!A436:S436)+'Logistic Regression'!$U$2</f>
        <v>1.1148908214984643</v>
      </c>
      <c r="X436" s="55">
        <f t="shared" si="6"/>
        <v>0.75303978696176876</v>
      </c>
    </row>
    <row r="437" spans="1:24" x14ac:dyDescent="0.25">
      <c r="A437" s="100">
        <v>0</v>
      </c>
      <c r="B437" s="100">
        <v>0</v>
      </c>
      <c r="C437" s="100">
        <v>1</v>
      </c>
      <c r="D437" s="100">
        <v>0</v>
      </c>
      <c r="E437" s="100">
        <v>0</v>
      </c>
      <c r="F437" s="100">
        <v>0</v>
      </c>
      <c r="G437" s="100">
        <v>1</v>
      </c>
      <c r="H437" s="100">
        <v>0</v>
      </c>
      <c r="I437" s="100">
        <v>0</v>
      </c>
      <c r="J437" s="100">
        <v>0</v>
      </c>
      <c r="K437" s="100">
        <v>0</v>
      </c>
      <c r="L437" s="100">
        <v>0</v>
      </c>
      <c r="M437" s="100">
        <v>1</v>
      </c>
      <c r="N437" s="100">
        <v>0</v>
      </c>
      <c r="O437" s="100">
        <v>0</v>
      </c>
      <c r="P437" s="100">
        <v>0</v>
      </c>
      <c r="Q437" s="100">
        <v>0</v>
      </c>
      <c r="R437" s="100">
        <v>0</v>
      </c>
      <c r="S437" s="100">
        <v>0</v>
      </c>
      <c r="T437" s="100"/>
      <c r="U437" s="101">
        <v>0</v>
      </c>
      <c r="V437" s="102">
        <f>SUMPRODUCT('Linear Model'!$B$2:$T$2,'Test Set'!A437:S437)+'Linear Model'!$U$2</f>
        <v>0.33349736547260656</v>
      </c>
      <c r="W437" s="49">
        <f>SUMPRODUCT('Logistic Regression'!$B$2:$T$2,'Test Set'!A437:S437)+'Logistic Regression'!$U$2</f>
        <v>-1.1961029911719459</v>
      </c>
      <c r="X437" s="55">
        <f t="shared" si="6"/>
        <v>0.23216919804081015</v>
      </c>
    </row>
    <row r="438" spans="1:24" x14ac:dyDescent="0.25">
      <c r="A438" s="100">
        <v>0</v>
      </c>
      <c r="B438" s="100">
        <v>0</v>
      </c>
      <c r="C438" s="100">
        <v>0</v>
      </c>
      <c r="D438" s="100">
        <v>1</v>
      </c>
      <c r="E438" s="100">
        <v>0</v>
      </c>
      <c r="F438" s="100">
        <v>0</v>
      </c>
      <c r="G438" s="100">
        <v>0</v>
      </c>
      <c r="H438" s="100">
        <v>0</v>
      </c>
      <c r="I438" s="100">
        <v>0</v>
      </c>
      <c r="J438" s="100">
        <v>0</v>
      </c>
      <c r="K438" s="100">
        <v>0</v>
      </c>
      <c r="L438" s="100">
        <v>0</v>
      </c>
      <c r="M438" s="100">
        <v>0</v>
      </c>
      <c r="N438" s="100">
        <v>0</v>
      </c>
      <c r="O438" s="100">
        <v>0</v>
      </c>
      <c r="P438" s="100">
        <v>0</v>
      </c>
      <c r="Q438" s="100">
        <v>0</v>
      </c>
      <c r="R438" s="100">
        <v>0</v>
      </c>
      <c r="S438" s="100">
        <v>0</v>
      </c>
      <c r="T438" s="100"/>
      <c r="U438" s="101">
        <v>0</v>
      </c>
      <c r="V438" s="102">
        <f>SUMPRODUCT('Linear Model'!$B$2:$T$2,'Test Set'!A438:S438)+'Linear Model'!$U$2</f>
        <v>0.44381049593422511</v>
      </c>
      <c r="W438" s="49">
        <f>SUMPRODUCT('Logistic Regression'!$B$2:$T$2,'Test Set'!A438:S438)+'Logistic Regression'!$U$2</f>
        <v>6.7696169275177409E-2</v>
      </c>
      <c r="X438" s="55">
        <f t="shared" si="6"/>
        <v>0.51691758202804816</v>
      </c>
    </row>
    <row r="439" spans="1:24" x14ac:dyDescent="0.25">
      <c r="A439" s="100">
        <v>0</v>
      </c>
      <c r="B439" s="100">
        <v>0</v>
      </c>
      <c r="C439" s="100">
        <v>0</v>
      </c>
      <c r="D439" s="100">
        <v>1</v>
      </c>
      <c r="E439" s="100">
        <v>0</v>
      </c>
      <c r="F439" s="100">
        <v>0</v>
      </c>
      <c r="G439" s="100">
        <v>0</v>
      </c>
      <c r="H439" s="100">
        <v>0</v>
      </c>
      <c r="I439" s="100">
        <v>0</v>
      </c>
      <c r="J439" s="100">
        <v>0</v>
      </c>
      <c r="K439" s="100">
        <v>0</v>
      </c>
      <c r="L439" s="100">
        <v>0</v>
      </c>
      <c r="M439" s="100">
        <v>0</v>
      </c>
      <c r="N439" s="100">
        <v>0</v>
      </c>
      <c r="O439" s="100">
        <v>0</v>
      </c>
      <c r="P439" s="100">
        <v>0</v>
      </c>
      <c r="Q439" s="100">
        <v>0</v>
      </c>
      <c r="R439" s="100">
        <v>0</v>
      </c>
      <c r="S439" s="100">
        <v>0</v>
      </c>
      <c r="T439" s="100"/>
      <c r="U439" s="101">
        <v>0</v>
      </c>
      <c r="V439" s="102">
        <f>SUMPRODUCT('Linear Model'!$B$2:$T$2,'Test Set'!A439:S439)+'Linear Model'!$U$2</f>
        <v>0.44381049593422511</v>
      </c>
      <c r="W439" s="49">
        <f>SUMPRODUCT('Logistic Regression'!$B$2:$T$2,'Test Set'!A439:S439)+'Logistic Regression'!$U$2</f>
        <v>6.7696169275177409E-2</v>
      </c>
      <c r="X439" s="55">
        <f t="shared" si="6"/>
        <v>0.51691758202804816</v>
      </c>
    </row>
    <row r="440" spans="1:24" x14ac:dyDescent="0.25">
      <c r="A440" s="100">
        <v>1</v>
      </c>
      <c r="B440" s="100">
        <v>0</v>
      </c>
      <c r="C440" s="100">
        <v>1</v>
      </c>
      <c r="D440" s="100">
        <v>0</v>
      </c>
      <c r="E440" s="100">
        <v>0</v>
      </c>
      <c r="F440" s="100">
        <v>0</v>
      </c>
      <c r="G440" s="100">
        <v>0</v>
      </c>
      <c r="H440" s="100">
        <v>0</v>
      </c>
      <c r="I440" s="100">
        <v>0</v>
      </c>
      <c r="J440" s="100">
        <v>0</v>
      </c>
      <c r="K440" s="100">
        <v>0</v>
      </c>
      <c r="L440" s="100">
        <v>0</v>
      </c>
      <c r="M440" s="100">
        <v>0</v>
      </c>
      <c r="N440" s="100">
        <v>0</v>
      </c>
      <c r="O440" s="100">
        <v>0</v>
      </c>
      <c r="P440" s="100">
        <v>0</v>
      </c>
      <c r="Q440" s="100">
        <v>0</v>
      </c>
      <c r="R440" s="100">
        <v>1</v>
      </c>
      <c r="S440" s="100">
        <v>0</v>
      </c>
      <c r="T440" s="100"/>
      <c r="U440" s="101">
        <v>0</v>
      </c>
      <c r="V440" s="102">
        <f>SUMPRODUCT('Linear Model'!$B$2:$T$2,'Test Set'!A440:S440)+'Linear Model'!$U$2</f>
        <v>0.15527725201161374</v>
      </c>
      <c r="W440" s="49">
        <f>SUMPRODUCT('Logistic Regression'!$B$2:$T$2,'Test Set'!A440:S440)+'Logistic Regression'!$U$2</f>
        <v>-2.5796787483845836</v>
      </c>
      <c r="X440" s="55">
        <f t="shared" si="6"/>
        <v>7.04577678730193E-2</v>
      </c>
    </row>
    <row r="441" spans="1:24" x14ac:dyDescent="0.25">
      <c r="A441" s="100">
        <v>1</v>
      </c>
      <c r="B441" s="100">
        <v>0</v>
      </c>
      <c r="C441" s="100">
        <v>0</v>
      </c>
      <c r="D441" s="100">
        <v>0</v>
      </c>
      <c r="E441" s="100">
        <v>0</v>
      </c>
      <c r="F441" s="100">
        <v>1</v>
      </c>
      <c r="G441" s="100">
        <v>0</v>
      </c>
      <c r="H441" s="100">
        <v>0</v>
      </c>
      <c r="I441" s="100">
        <v>0</v>
      </c>
      <c r="J441" s="100">
        <v>0</v>
      </c>
      <c r="K441" s="100">
        <v>0</v>
      </c>
      <c r="L441" s="100">
        <v>0</v>
      </c>
      <c r="M441" s="100">
        <v>0</v>
      </c>
      <c r="N441" s="100">
        <v>0</v>
      </c>
      <c r="O441" s="100">
        <v>0</v>
      </c>
      <c r="P441" s="100">
        <v>0</v>
      </c>
      <c r="Q441" s="100">
        <v>0</v>
      </c>
      <c r="R441" s="100">
        <v>0</v>
      </c>
      <c r="S441" s="100">
        <v>0</v>
      </c>
      <c r="T441" s="100"/>
      <c r="U441" s="101">
        <v>0</v>
      </c>
      <c r="V441" s="102">
        <f>SUMPRODUCT('Linear Model'!$B$2:$T$2,'Test Set'!A441:S441)+'Linear Model'!$U$2</f>
        <v>9.5092706393430648E-2</v>
      </c>
      <c r="W441" s="49">
        <f>SUMPRODUCT('Logistic Regression'!$B$2:$T$2,'Test Set'!A441:S441)+'Logistic Regression'!$U$2</f>
        <v>-2.6756514784490308</v>
      </c>
      <c r="X441" s="55">
        <f t="shared" si="6"/>
        <v>6.4425486931304191E-2</v>
      </c>
    </row>
    <row r="442" spans="1:24" x14ac:dyDescent="0.25">
      <c r="A442" s="100">
        <v>0</v>
      </c>
      <c r="B442" s="100">
        <v>0</v>
      </c>
      <c r="C442" s="100">
        <v>1</v>
      </c>
      <c r="D442" s="100">
        <v>0</v>
      </c>
      <c r="E442" s="100">
        <v>0</v>
      </c>
      <c r="F442" s="100">
        <v>0</v>
      </c>
      <c r="G442" s="100">
        <v>0</v>
      </c>
      <c r="H442" s="100">
        <v>0</v>
      </c>
      <c r="I442" s="100">
        <v>0</v>
      </c>
      <c r="J442" s="100">
        <v>0</v>
      </c>
      <c r="K442" s="100">
        <v>0</v>
      </c>
      <c r="L442" s="100">
        <v>0</v>
      </c>
      <c r="M442" s="100">
        <v>0</v>
      </c>
      <c r="N442" s="100">
        <v>0</v>
      </c>
      <c r="O442" s="100">
        <v>0</v>
      </c>
      <c r="P442" s="100">
        <v>0</v>
      </c>
      <c r="Q442" s="100">
        <v>0</v>
      </c>
      <c r="R442" s="100">
        <v>1</v>
      </c>
      <c r="S442" s="100">
        <v>0</v>
      </c>
      <c r="T442" s="100"/>
      <c r="U442" s="101">
        <v>0</v>
      </c>
      <c r="V442" s="102">
        <f>SUMPRODUCT('Linear Model'!$B$2:$T$2,'Test Set'!A442:S442)+'Linear Model'!$U$2</f>
        <v>0.22240182217452364</v>
      </c>
      <c r="W442" s="49">
        <f>SUMPRODUCT('Logistic Regression'!$B$2:$T$2,'Test Set'!A442:S442)+'Logistic Regression'!$U$2</f>
        <v>-1.6851066655283877</v>
      </c>
      <c r="X442" s="55">
        <f t="shared" si="6"/>
        <v>0.15642044569786781</v>
      </c>
    </row>
    <row r="443" spans="1:24" x14ac:dyDescent="0.25">
      <c r="A443" s="100">
        <v>0</v>
      </c>
      <c r="B443" s="100">
        <v>0</v>
      </c>
      <c r="C443" s="100">
        <v>0</v>
      </c>
      <c r="D443" s="100">
        <v>0</v>
      </c>
      <c r="E443" s="100">
        <v>0</v>
      </c>
      <c r="F443" s="100">
        <v>0</v>
      </c>
      <c r="G443" s="100">
        <v>0</v>
      </c>
      <c r="H443" s="100">
        <v>0</v>
      </c>
      <c r="I443" s="100">
        <v>0</v>
      </c>
      <c r="J443" s="100">
        <v>0</v>
      </c>
      <c r="K443" s="100">
        <v>0</v>
      </c>
      <c r="L443" s="100">
        <v>0</v>
      </c>
      <c r="M443" s="100">
        <v>0</v>
      </c>
      <c r="N443" s="100">
        <v>0</v>
      </c>
      <c r="O443" s="100">
        <v>0</v>
      </c>
      <c r="P443" s="100">
        <v>0</v>
      </c>
      <c r="Q443" s="100">
        <v>1</v>
      </c>
      <c r="R443" s="100">
        <v>0</v>
      </c>
      <c r="S443" s="100">
        <v>0</v>
      </c>
      <c r="T443" s="100"/>
      <c r="U443" s="101">
        <v>0</v>
      </c>
      <c r="V443" s="102">
        <f>SUMPRODUCT('Linear Model'!$B$2:$T$2,'Test Set'!A443:S443)+'Linear Model'!$U$2</f>
        <v>0.61964437667312899</v>
      </c>
      <c r="W443" s="49">
        <f>SUMPRODUCT('Logistic Regression'!$B$2:$T$2,'Test Set'!A443:S443)+'Logistic Regression'!$U$2</f>
        <v>1.8419860832963608</v>
      </c>
      <c r="X443" s="55">
        <f t="shared" si="6"/>
        <v>0.86318342871696496</v>
      </c>
    </row>
    <row r="444" spans="1:24" x14ac:dyDescent="0.25">
      <c r="A444" s="100">
        <v>0</v>
      </c>
      <c r="B444" s="100">
        <v>0</v>
      </c>
      <c r="C444" s="100">
        <v>1</v>
      </c>
      <c r="D444" s="100">
        <v>0</v>
      </c>
      <c r="E444" s="100">
        <v>0</v>
      </c>
      <c r="F444" s="100">
        <v>0</v>
      </c>
      <c r="G444" s="100">
        <v>1</v>
      </c>
      <c r="H444" s="100">
        <v>0</v>
      </c>
      <c r="I444" s="100">
        <v>0</v>
      </c>
      <c r="J444" s="100">
        <v>0</v>
      </c>
      <c r="K444" s="100">
        <v>0</v>
      </c>
      <c r="L444" s="100">
        <v>0</v>
      </c>
      <c r="M444" s="100">
        <v>0</v>
      </c>
      <c r="N444" s="100">
        <v>0</v>
      </c>
      <c r="O444" s="100">
        <v>0</v>
      </c>
      <c r="P444" s="100">
        <v>0</v>
      </c>
      <c r="Q444" s="100">
        <v>0</v>
      </c>
      <c r="R444" s="100">
        <v>0</v>
      </c>
      <c r="S444" s="100">
        <v>1</v>
      </c>
      <c r="T444" s="100"/>
      <c r="U444" s="101">
        <v>0</v>
      </c>
      <c r="V444" s="102">
        <f>SUMPRODUCT('Linear Model'!$B$2:$T$2,'Test Set'!A444:S444)+'Linear Model'!$U$2</f>
        <v>0.42867800237777215</v>
      </c>
      <c r="W444" s="49">
        <f>SUMPRODUCT('Logistic Regression'!$B$2:$T$2,'Test Set'!A444:S444)+'Logistic Regression'!$U$2</f>
        <v>-0.10404292624325029</v>
      </c>
      <c r="X444" s="55">
        <f t="shared" si="6"/>
        <v>0.47401270676447615</v>
      </c>
    </row>
    <row r="445" spans="1:24" x14ac:dyDescent="0.25">
      <c r="A445" s="100">
        <v>0</v>
      </c>
      <c r="B445" s="100">
        <v>1</v>
      </c>
      <c r="C445" s="100">
        <v>0</v>
      </c>
      <c r="D445" s="100">
        <v>1</v>
      </c>
      <c r="E445" s="100">
        <v>0</v>
      </c>
      <c r="F445" s="100">
        <v>1</v>
      </c>
      <c r="G445" s="100">
        <v>0</v>
      </c>
      <c r="H445" s="100">
        <v>0</v>
      </c>
      <c r="I445" s="100">
        <v>0</v>
      </c>
      <c r="J445" s="100">
        <v>0</v>
      </c>
      <c r="K445" s="100">
        <v>0</v>
      </c>
      <c r="L445" s="100">
        <v>0</v>
      </c>
      <c r="M445" s="100">
        <v>0</v>
      </c>
      <c r="N445" s="100">
        <v>0</v>
      </c>
      <c r="O445" s="100">
        <v>0</v>
      </c>
      <c r="P445" s="100">
        <v>0</v>
      </c>
      <c r="Q445" s="100">
        <v>0</v>
      </c>
      <c r="R445" s="100">
        <v>0</v>
      </c>
      <c r="S445" s="100">
        <v>0</v>
      </c>
      <c r="T445" s="100"/>
      <c r="U445" s="101">
        <v>0</v>
      </c>
      <c r="V445" s="102">
        <f>SUMPRODUCT('Linear Model'!$B$2:$T$2,'Test Set'!A445:S445)+'Linear Model'!$U$2</f>
        <v>0.17584905963871988</v>
      </c>
      <c r="W445" s="49">
        <f>SUMPRODUCT('Logistic Regression'!$B$2:$T$2,'Test Set'!A445:S445)+'Logistic Regression'!$U$2</f>
        <v>-2.7265730512973114</v>
      </c>
      <c r="X445" s="55">
        <f t="shared" si="6"/>
        <v>6.14234317633E-2</v>
      </c>
    </row>
    <row r="446" spans="1:24" x14ac:dyDescent="0.25">
      <c r="A446" s="100">
        <v>1</v>
      </c>
      <c r="B446" s="100">
        <v>0</v>
      </c>
      <c r="C446" s="100">
        <v>0</v>
      </c>
      <c r="D446" s="100">
        <v>0</v>
      </c>
      <c r="E446" s="100">
        <v>0</v>
      </c>
      <c r="F446" s="100">
        <v>1</v>
      </c>
      <c r="G446" s="100">
        <v>1</v>
      </c>
      <c r="H446" s="100">
        <v>0</v>
      </c>
      <c r="I446" s="100">
        <v>0</v>
      </c>
      <c r="J446" s="100">
        <v>1</v>
      </c>
      <c r="K446" s="100">
        <v>0</v>
      </c>
      <c r="L446" s="100">
        <v>0</v>
      </c>
      <c r="M446" s="100">
        <v>0</v>
      </c>
      <c r="N446" s="100">
        <v>0</v>
      </c>
      <c r="O446" s="100">
        <v>0</v>
      </c>
      <c r="P446" s="100">
        <v>0</v>
      </c>
      <c r="Q446" s="100">
        <v>0</v>
      </c>
      <c r="R446" s="100">
        <v>0</v>
      </c>
      <c r="S446" s="100">
        <v>0</v>
      </c>
      <c r="T446" s="100"/>
      <c r="U446" s="101">
        <v>0</v>
      </c>
      <c r="V446" s="102">
        <f>SUMPRODUCT('Linear Model'!$B$2:$T$2,'Test Set'!A446:S446)+'Linear Model'!$U$2</f>
        <v>0.17669482681520726</v>
      </c>
      <c r="W446" s="49">
        <f>SUMPRODUCT('Logistic Regression'!$B$2:$T$2,'Test Set'!A446:S446)+'Logistic Regression'!$U$2</f>
        <v>-1.7314103788284716</v>
      </c>
      <c r="X446" s="55">
        <f t="shared" si="6"/>
        <v>0.15040726572446247</v>
      </c>
    </row>
    <row r="447" spans="1:24" x14ac:dyDescent="0.25">
      <c r="A447" s="100">
        <v>1</v>
      </c>
      <c r="B447" s="100">
        <v>0</v>
      </c>
      <c r="C447" s="100">
        <v>0</v>
      </c>
      <c r="D447" s="100">
        <v>0</v>
      </c>
      <c r="E447" s="100">
        <v>0</v>
      </c>
      <c r="F447" s="100">
        <v>0</v>
      </c>
      <c r="G447" s="100">
        <v>0</v>
      </c>
      <c r="H447" s="100">
        <v>0</v>
      </c>
      <c r="I447" s="100">
        <v>0</v>
      </c>
      <c r="J447" s="100">
        <v>0</v>
      </c>
      <c r="K447" s="100">
        <v>0</v>
      </c>
      <c r="L447" s="100">
        <v>0</v>
      </c>
      <c r="M447" s="100">
        <v>0</v>
      </c>
      <c r="N447" s="100">
        <v>0</v>
      </c>
      <c r="O447" s="100">
        <v>1</v>
      </c>
      <c r="P447" s="100">
        <v>0</v>
      </c>
      <c r="Q447" s="100">
        <v>0</v>
      </c>
      <c r="R447" s="100">
        <v>0</v>
      </c>
      <c r="S447" s="100">
        <v>0</v>
      </c>
      <c r="T447" s="100"/>
      <c r="U447" s="101">
        <v>0</v>
      </c>
      <c r="V447" s="102">
        <f>SUMPRODUCT('Linear Model'!$B$2:$T$2,'Test Set'!A447:S447)+'Linear Model'!$U$2</f>
        <v>0.2034760050378504</v>
      </c>
      <c r="W447" s="49">
        <f>SUMPRODUCT('Logistic Regression'!$B$2:$T$2,'Test Set'!A447:S447)+'Logistic Regression'!$U$2</f>
        <v>-1.8113004675994122</v>
      </c>
      <c r="X447" s="55">
        <f t="shared" si="6"/>
        <v>0.14048102590513034</v>
      </c>
    </row>
    <row r="448" spans="1:24" x14ac:dyDescent="0.25">
      <c r="A448" s="100">
        <v>0</v>
      </c>
      <c r="B448" s="100">
        <v>1</v>
      </c>
      <c r="C448" s="100">
        <v>0</v>
      </c>
      <c r="D448" s="100">
        <v>0</v>
      </c>
      <c r="E448" s="100">
        <v>0</v>
      </c>
      <c r="F448" s="100">
        <v>0</v>
      </c>
      <c r="G448" s="100">
        <v>0</v>
      </c>
      <c r="H448" s="100">
        <v>0</v>
      </c>
      <c r="I448" s="100">
        <v>0</v>
      </c>
      <c r="J448" s="100">
        <v>0</v>
      </c>
      <c r="K448" s="100">
        <v>0</v>
      </c>
      <c r="L448" s="100">
        <v>0</v>
      </c>
      <c r="M448" s="100">
        <v>0</v>
      </c>
      <c r="N448" s="100">
        <v>0</v>
      </c>
      <c r="O448" s="100">
        <v>0</v>
      </c>
      <c r="P448" s="100">
        <v>0</v>
      </c>
      <c r="Q448" s="100">
        <v>0</v>
      </c>
      <c r="R448" s="100">
        <v>0</v>
      </c>
      <c r="S448" s="100">
        <v>0</v>
      </c>
      <c r="T448" s="100"/>
      <c r="U448" s="101">
        <v>0</v>
      </c>
      <c r="V448" s="102">
        <f>SUMPRODUCT('Linear Model'!$B$2:$T$2,'Test Set'!A448:S448)+'Linear Model'!$U$2</f>
        <v>0.43200658919955209</v>
      </c>
      <c r="W448" s="49">
        <f>SUMPRODUCT('Logistic Regression'!$B$2:$T$2,'Test Set'!A448:S448)+'Logistic Regression'!$U$2</f>
        <v>6.2321386236656118E-2</v>
      </c>
      <c r="X448" s="55">
        <f t="shared" si="6"/>
        <v>0.51557530573634103</v>
      </c>
    </row>
    <row r="449" spans="1:24" x14ac:dyDescent="0.25">
      <c r="A449" s="100">
        <v>0</v>
      </c>
      <c r="B449" s="100">
        <v>0</v>
      </c>
      <c r="C449" s="100">
        <v>0</v>
      </c>
      <c r="D449" s="100">
        <v>1</v>
      </c>
      <c r="E449" s="100">
        <v>0</v>
      </c>
      <c r="F449" s="100">
        <v>0</v>
      </c>
      <c r="G449" s="100">
        <v>0</v>
      </c>
      <c r="H449" s="100">
        <v>0</v>
      </c>
      <c r="I449" s="100">
        <v>1</v>
      </c>
      <c r="J449" s="100">
        <v>0</v>
      </c>
      <c r="K449" s="100">
        <v>0</v>
      </c>
      <c r="L449" s="100">
        <v>0</v>
      </c>
      <c r="M449" s="100">
        <v>0</v>
      </c>
      <c r="N449" s="100">
        <v>0</v>
      </c>
      <c r="O449" s="100">
        <v>0</v>
      </c>
      <c r="P449" s="100">
        <v>0</v>
      </c>
      <c r="Q449" s="100">
        <v>0</v>
      </c>
      <c r="R449" s="100">
        <v>0</v>
      </c>
      <c r="S449" s="100">
        <v>0</v>
      </c>
      <c r="T449" s="100"/>
      <c r="U449" s="101">
        <v>0</v>
      </c>
      <c r="V449" s="102">
        <f>SUMPRODUCT('Linear Model'!$B$2:$T$2,'Test Set'!A449:S449)+'Linear Model'!$U$2</f>
        <v>0.73837095311569301</v>
      </c>
      <c r="W449" s="49">
        <f>SUMPRODUCT('Logistic Regression'!$B$2:$T$2,'Test Set'!A449:S449)+'Logistic Regression'!$U$2</f>
        <v>2.5904167774726603</v>
      </c>
      <c r="X449" s="55">
        <f t="shared" si="6"/>
        <v>0.9302422673270061</v>
      </c>
    </row>
    <row r="450" spans="1:24" x14ac:dyDescent="0.25">
      <c r="A450" s="100">
        <v>0</v>
      </c>
      <c r="B450" s="100">
        <v>0</v>
      </c>
      <c r="C450" s="100">
        <v>1</v>
      </c>
      <c r="D450" s="100">
        <v>0</v>
      </c>
      <c r="E450" s="100">
        <v>0</v>
      </c>
      <c r="F450" s="100">
        <v>1</v>
      </c>
      <c r="G450" s="100">
        <v>1</v>
      </c>
      <c r="H450" s="100">
        <v>0</v>
      </c>
      <c r="I450" s="100">
        <v>0</v>
      </c>
      <c r="J450" s="100">
        <v>0</v>
      </c>
      <c r="K450" s="100">
        <v>0</v>
      </c>
      <c r="L450" s="100">
        <v>0</v>
      </c>
      <c r="M450" s="100">
        <v>0</v>
      </c>
      <c r="N450" s="100">
        <v>0</v>
      </c>
      <c r="O450" s="100">
        <v>0</v>
      </c>
      <c r="P450" s="100">
        <v>1</v>
      </c>
      <c r="Q450" s="100">
        <v>0</v>
      </c>
      <c r="R450" s="100">
        <v>0</v>
      </c>
      <c r="S450" s="100">
        <v>1</v>
      </c>
      <c r="T450" s="100"/>
      <c r="U450" s="101">
        <v>0</v>
      </c>
      <c r="V450" s="102">
        <f>SUMPRODUCT('Linear Model'!$B$2:$T$2,'Test Set'!A450:S450)+'Linear Model'!$U$2</f>
        <v>0.3212092149648173</v>
      </c>
      <c r="W450" s="49">
        <f>SUMPRODUCT('Logistic Regression'!$B$2:$T$2,'Test Set'!A450:S450)+'Logistic Regression'!$U$2</f>
        <v>-0.59415516576969996</v>
      </c>
      <c r="X450" s="55">
        <f t="shared" si="6"/>
        <v>0.35568203530375125</v>
      </c>
    </row>
    <row r="451" spans="1:24" x14ac:dyDescent="0.25">
      <c r="A451" s="100">
        <v>1</v>
      </c>
      <c r="B451" s="100">
        <v>0</v>
      </c>
      <c r="C451" s="100">
        <v>0</v>
      </c>
      <c r="D451" s="100">
        <v>0</v>
      </c>
      <c r="E451" s="100">
        <v>0</v>
      </c>
      <c r="F451" s="100">
        <v>1</v>
      </c>
      <c r="G451" s="100">
        <v>0</v>
      </c>
      <c r="H451" s="100">
        <v>0</v>
      </c>
      <c r="I451" s="100">
        <v>0</v>
      </c>
      <c r="J451" s="100">
        <v>0</v>
      </c>
      <c r="K451" s="100">
        <v>0</v>
      </c>
      <c r="L451" s="100">
        <v>0</v>
      </c>
      <c r="M451" s="100">
        <v>0</v>
      </c>
      <c r="N451" s="100">
        <v>0</v>
      </c>
      <c r="O451" s="100">
        <v>0</v>
      </c>
      <c r="P451" s="100">
        <v>0</v>
      </c>
      <c r="Q451" s="100">
        <v>0</v>
      </c>
      <c r="R451" s="100">
        <v>0</v>
      </c>
      <c r="S451" s="100">
        <v>0</v>
      </c>
      <c r="T451" s="100"/>
      <c r="U451" s="101">
        <v>0</v>
      </c>
      <c r="V451" s="102">
        <f>SUMPRODUCT('Linear Model'!$B$2:$T$2,'Test Set'!A451:S451)+'Linear Model'!$U$2</f>
        <v>9.5092706393430648E-2</v>
      </c>
      <c r="W451" s="49">
        <f>SUMPRODUCT('Logistic Regression'!$B$2:$T$2,'Test Set'!A451:S451)+'Logistic Regression'!$U$2</f>
        <v>-2.6756514784490308</v>
      </c>
      <c r="X451" s="55">
        <f t="shared" ref="X451:X514" si="7">EXP(W451)/(1+EXP(W451))</f>
        <v>6.4425486931304191E-2</v>
      </c>
    </row>
    <row r="452" spans="1:24" x14ac:dyDescent="0.25">
      <c r="A452" s="100">
        <v>1</v>
      </c>
      <c r="B452" s="100">
        <v>0</v>
      </c>
      <c r="C452" s="100">
        <v>0</v>
      </c>
      <c r="D452" s="100">
        <v>1</v>
      </c>
      <c r="E452" s="100">
        <v>0</v>
      </c>
      <c r="F452" s="100">
        <v>0</v>
      </c>
      <c r="G452" s="100">
        <v>0</v>
      </c>
      <c r="H452" s="100">
        <v>0</v>
      </c>
      <c r="I452" s="100">
        <v>0</v>
      </c>
      <c r="J452" s="100">
        <v>0</v>
      </c>
      <c r="K452" s="100">
        <v>0</v>
      </c>
      <c r="L452" s="100">
        <v>0</v>
      </c>
      <c r="M452" s="100">
        <v>0</v>
      </c>
      <c r="N452" s="100">
        <v>0</v>
      </c>
      <c r="O452" s="100">
        <v>0</v>
      </c>
      <c r="P452" s="100">
        <v>0</v>
      </c>
      <c r="Q452" s="100">
        <v>0</v>
      </c>
      <c r="R452" s="100">
        <v>0</v>
      </c>
      <c r="S452" s="100">
        <v>0</v>
      </c>
      <c r="T452" s="100"/>
      <c r="U452" s="101">
        <v>0</v>
      </c>
      <c r="V452" s="102">
        <f>SUMPRODUCT('Linear Model'!$B$2:$T$2,'Test Set'!A452:S452)+'Linear Model'!$U$2</f>
        <v>0.37668592577131521</v>
      </c>
      <c r="W452" s="49">
        <f>SUMPRODUCT('Logistic Regression'!$B$2:$T$2,'Test Set'!A452:S452)+'Logistic Regression'!$U$2</f>
        <v>-0.82687591358101864</v>
      </c>
      <c r="X452" s="55">
        <f t="shared" si="7"/>
        <v>0.30430604674667266</v>
      </c>
    </row>
    <row r="453" spans="1:24" x14ac:dyDescent="0.25">
      <c r="A453" s="100">
        <v>0</v>
      </c>
      <c r="B453" s="100">
        <v>0</v>
      </c>
      <c r="C453" s="100">
        <v>0</v>
      </c>
      <c r="D453" s="100">
        <v>0</v>
      </c>
      <c r="E453" s="100">
        <v>0</v>
      </c>
      <c r="F453" s="100">
        <v>0</v>
      </c>
      <c r="G453" s="100">
        <v>1</v>
      </c>
      <c r="H453" s="100">
        <v>0</v>
      </c>
      <c r="I453" s="100">
        <v>0</v>
      </c>
      <c r="J453" s="100">
        <v>0</v>
      </c>
      <c r="K453" s="100">
        <v>0</v>
      </c>
      <c r="L453" s="100">
        <v>0</v>
      </c>
      <c r="M453" s="100">
        <v>0</v>
      </c>
      <c r="N453" s="100">
        <v>0</v>
      </c>
      <c r="O453" s="100">
        <v>0</v>
      </c>
      <c r="P453" s="100">
        <v>0</v>
      </c>
      <c r="Q453" s="100">
        <v>0</v>
      </c>
      <c r="R453" s="100">
        <v>0</v>
      </c>
      <c r="S453" s="100">
        <v>0</v>
      </c>
      <c r="T453" s="100"/>
      <c r="U453" s="101">
        <v>0</v>
      </c>
      <c r="V453" s="102">
        <f>SUMPRODUCT('Linear Model'!$B$2:$T$2,'Test Set'!A453:S453)+'Linear Model'!$U$2</f>
        <v>0.19345088610608849</v>
      </c>
      <c r="W453" s="49">
        <f>SUMPRODUCT('Logistic Regression'!$B$2:$T$2,'Test Set'!A453:S453)+'Logistic Regression'!$U$2</f>
        <v>-1.5775115636201664</v>
      </c>
      <c r="X453" s="55">
        <f t="shared" si="7"/>
        <v>0.1711481940564103</v>
      </c>
    </row>
    <row r="454" spans="1:24" x14ac:dyDescent="0.25">
      <c r="A454" s="100">
        <v>0</v>
      </c>
      <c r="B454" s="100">
        <v>0</v>
      </c>
      <c r="C454" s="100">
        <v>0</v>
      </c>
      <c r="D454" s="100">
        <v>0</v>
      </c>
      <c r="E454" s="100">
        <v>0</v>
      </c>
      <c r="F454" s="100">
        <v>0</v>
      </c>
      <c r="G454" s="100">
        <v>0</v>
      </c>
      <c r="H454" s="100">
        <v>0</v>
      </c>
      <c r="I454" s="100">
        <v>0</v>
      </c>
      <c r="J454" s="100">
        <v>0</v>
      </c>
      <c r="K454" s="100">
        <v>0</v>
      </c>
      <c r="L454" s="100">
        <v>0</v>
      </c>
      <c r="M454" s="100">
        <v>0</v>
      </c>
      <c r="N454" s="100">
        <v>0</v>
      </c>
      <c r="O454" s="100">
        <v>0</v>
      </c>
      <c r="P454" s="100">
        <v>0</v>
      </c>
      <c r="Q454" s="100">
        <v>0</v>
      </c>
      <c r="R454" s="100">
        <v>0</v>
      </c>
      <c r="S454" s="100">
        <v>0</v>
      </c>
      <c r="T454" s="100"/>
      <c r="U454" s="101">
        <v>0</v>
      </c>
      <c r="V454" s="102">
        <f>SUMPRODUCT('Linear Model'!$B$2:$T$2,'Test Set'!A454:S454)+'Linear Model'!$U$2</f>
        <v>0.43109265102569894</v>
      </c>
      <c r="W454" s="49">
        <f>SUMPRODUCT('Logistic Regression'!$B$2:$T$2,'Test Set'!A454:S454)+'Logistic Regression'!$U$2</f>
        <v>0.53775560560815494</v>
      </c>
      <c r="X454" s="55">
        <f t="shared" si="7"/>
        <v>0.63129016011376371</v>
      </c>
    </row>
    <row r="455" spans="1:24" x14ac:dyDescent="0.25">
      <c r="A455" s="100">
        <v>0</v>
      </c>
      <c r="B455" s="100">
        <v>0</v>
      </c>
      <c r="C455" s="100">
        <v>1</v>
      </c>
      <c r="D455" s="100">
        <v>0</v>
      </c>
      <c r="E455" s="100">
        <v>0</v>
      </c>
      <c r="F455" s="100">
        <v>0</v>
      </c>
      <c r="G455" s="100">
        <v>0</v>
      </c>
      <c r="H455" s="100">
        <v>0</v>
      </c>
      <c r="I455" s="100">
        <v>0</v>
      </c>
      <c r="J455" s="100">
        <v>0</v>
      </c>
      <c r="K455" s="100">
        <v>0</v>
      </c>
      <c r="L455" s="100">
        <v>0</v>
      </c>
      <c r="M455" s="100">
        <v>0</v>
      </c>
      <c r="N455" s="100">
        <v>0</v>
      </c>
      <c r="O455" s="100">
        <v>0</v>
      </c>
      <c r="P455" s="100">
        <v>0</v>
      </c>
      <c r="Q455" s="100">
        <v>0</v>
      </c>
      <c r="R455" s="100">
        <v>0</v>
      </c>
      <c r="S455" s="100">
        <v>0</v>
      </c>
      <c r="T455" s="100"/>
      <c r="U455" s="101">
        <v>0</v>
      </c>
      <c r="V455" s="102">
        <f>SUMPRODUCT('Linear Model'!$B$2:$T$2,'Test Set'!A455:S455)+'Linear Model'!$U$2</f>
        <v>0.42818831162222193</v>
      </c>
      <c r="W455" s="49">
        <f>SUMPRODUCT('Logistic Regression'!$B$2:$T$2,'Test Set'!A455:S455)+'Logistic Regression'!$U$2</f>
        <v>-0.10294651852204484</v>
      </c>
      <c r="X455" s="55">
        <f t="shared" si="7"/>
        <v>0.47428607600906869</v>
      </c>
    </row>
    <row r="456" spans="1:24" x14ac:dyDescent="0.25">
      <c r="A456" s="100">
        <v>1</v>
      </c>
      <c r="B456" s="100">
        <v>0</v>
      </c>
      <c r="C456" s="100">
        <v>1</v>
      </c>
      <c r="D456" s="100">
        <v>0</v>
      </c>
      <c r="E456" s="100">
        <v>0</v>
      </c>
      <c r="F456" s="100">
        <v>0</v>
      </c>
      <c r="G456" s="100">
        <v>0</v>
      </c>
      <c r="H456" s="100">
        <v>0</v>
      </c>
      <c r="I456" s="100">
        <v>0</v>
      </c>
      <c r="J456" s="100">
        <v>0</v>
      </c>
      <c r="K456" s="100">
        <v>0</v>
      </c>
      <c r="L456" s="100">
        <v>0</v>
      </c>
      <c r="M456" s="100">
        <v>0</v>
      </c>
      <c r="N456" s="100">
        <v>0</v>
      </c>
      <c r="O456" s="100">
        <v>0</v>
      </c>
      <c r="P456" s="100">
        <v>0</v>
      </c>
      <c r="Q456" s="100">
        <v>0</v>
      </c>
      <c r="R456" s="100">
        <v>1</v>
      </c>
      <c r="S456" s="100">
        <v>0</v>
      </c>
      <c r="T456" s="100"/>
      <c r="U456" s="101">
        <v>0</v>
      </c>
      <c r="V456" s="102">
        <f>SUMPRODUCT('Linear Model'!$B$2:$T$2,'Test Set'!A456:S456)+'Linear Model'!$U$2</f>
        <v>0.15527725201161374</v>
      </c>
      <c r="W456" s="49">
        <f>SUMPRODUCT('Logistic Regression'!$B$2:$T$2,'Test Set'!A456:S456)+'Logistic Regression'!$U$2</f>
        <v>-2.5796787483845836</v>
      </c>
      <c r="X456" s="55">
        <f t="shared" si="7"/>
        <v>7.04577678730193E-2</v>
      </c>
    </row>
    <row r="457" spans="1:24" x14ac:dyDescent="0.25">
      <c r="A457" s="100">
        <v>0</v>
      </c>
      <c r="B457" s="100">
        <v>1</v>
      </c>
      <c r="C457" s="100">
        <v>1</v>
      </c>
      <c r="D457" s="100">
        <v>0</v>
      </c>
      <c r="E457" s="100">
        <v>0</v>
      </c>
      <c r="F457" s="100">
        <v>0</v>
      </c>
      <c r="G457" s="100">
        <v>0</v>
      </c>
      <c r="H457" s="100">
        <v>0</v>
      </c>
      <c r="I457" s="100">
        <v>0</v>
      </c>
      <c r="J457" s="100">
        <v>0</v>
      </c>
      <c r="K457" s="100">
        <v>0</v>
      </c>
      <c r="L457" s="100">
        <v>0</v>
      </c>
      <c r="M457" s="100">
        <v>0</v>
      </c>
      <c r="N457" s="100">
        <v>0</v>
      </c>
      <c r="O457" s="100">
        <v>0</v>
      </c>
      <c r="P457" s="100">
        <v>0</v>
      </c>
      <c r="Q457" s="100">
        <v>0</v>
      </c>
      <c r="R457" s="100">
        <v>1</v>
      </c>
      <c r="S457" s="100">
        <v>0</v>
      </c>
      <c r="T457" s="100"/>
      <c r="U457" s="101">
        <v>0</v>
      </c>
      <c r="V457" s="102">
        <f>SUMPRODUCT('Linear Model'!$B$2:$T$2,'Test Set'!A457:S457)+'Linear Model'!$U$2</f>
        <v>0.22331576034837683</v>
      </c>
      <c r="W457" s="49">
        <f>SUMPRODUCT('Logistic Regression'!$B$2:$T$2,'Test Set'!A457:S457)+'Logistic Regression'!$U$2</f>
        <v>-2.1605408848998864</v>
      </c>
      <c r="X457" s="55">
        <f t="shared" si="7"/>
        <v>0.1033503174249823</v>
      </c>
    </row>
    <row r="458" spans="1:24" x14ac:dyDescent="0.25">
      <c r="A458" s="100">
        <v>0</v>
      </c>
      <c r="B458" s="100">
        <v>0</v>
      </c>
      <c r="C458" s="100">
        <v>1</v>
      </c>
      <c r="D458" s="100">
        <v>0</v>
      </c>
      <c r="E458" s="100">
        <v>0</v>
      </c>
      <c r="F458" s="100">
        <v>0</v>
      </c>
      <c r="G458" s="100">
        <v>0</v>
      </c>
      <c r="H458" s="100">
        <v>0</v>
      </c>
      <c r="I458" s="100">
        <v>0</v>
      </c>
      <c r="J458" s="100">
        <v>0</v>
      </c>
      <c r="K458" s="100">
        <v>0</v>
      </c>
      <c r="L458" s="100">
        <v>0</v>
      </c>
      <c r="M458" s="100">
        <v>0</v>
      </c>
      <c r="N458" s="100">
        <v>0</v>
      </c>
      <c r="O458" s="100">
        <v>1</v>
      </c>
      <c r="P458" s="100">
        <v>0</v>
      </c>
      <c r="Q458" s="100">
        <v>0</v>
      </c>
      <c r="R458" s="100">
        <v>0</v>
      </c>
      <c r="S458" s="100">
        <v>0</v>
      </c>
      <c r="T458" s="100"/>
      <c r="U458" s="101">
        <v>0</v>
      </c>
      <c r="V458" s="102">
        <f>SUMPRODUCT('Linear Model'!$B$2:$T$2,'Test Set'!A458:S458)+'Linear Model'!$U$2</f>
        <v>0.2676962357972833</v>
      </c>
      <c r="W458" s="49">
        <f>SUMPRODUCT('Logistic Regression'!$B$2:$T$2,'Test Set'!A458:S458)+'Logistic Regression'!$U$2</f>
        <v>-1.5574305088734159</v>
      </c>
      <c r="X458" s="55">
        <f t="shared" si="7"/>
        <v>0.17401566150422115</v>
      </c>
    </row>
    <row r="459" spans="1:24" x14ac:dyDescent="0.25">
      <c r="A459" s="100">
        <v>1</v>
      </c>
      <c r="B459" s="100">
        <v>0</v>
      </c>
      <c r="C459" s="100">
        <v>0</v>
      </c>
      <c r="D459" s="100">
        <v>0</v>
      </c>
      <c r="E459" s="100">
        <v>0</v>
      </c>
      <c r="F459" s="100">
        <v>0</v>
      </c>
      <c r="G459" s="100">
        <v>0</v>
      </c>
      <c r="H459" s="100">
        <v>0</v>
      </c>
      <c r="I459" s="100">
        <v>0</v>
      </c>
      <c r="J459" s="100">
        <v>0</v>
      </c>
      <c r="K459" s="100">
        <v>0</v>
      </c>
      <c r="L459" s="100">
        <v>0</v>
      </c>
      <c r="M459" s="100">
        <v>0</v>
      </c>
      <c r="N459" s="100">
        <v>0</v>
      </c>
      <c r="O459" s="100">
        <v>0</v>
      </c>
      <c r="P459" s="100">
        <v>0</v>
      </c>
      <c r="Q459" s="100">
        <v>0</v>
      </c>
      <c r="R459" s="100">
        <v>0</v>
      </c>
      <c r="S459" s="100">
        <v>0</v>
      </c>
      <c r="T459" s="100"/>
      <c r="U459" s="101">
        <v>0</v>
      </c>
      <c r="V459" s="102">
        <f>SUMPRODUCT('Linear Model'!$B$2:$T$2,'Test Set'!A459:S459)+'Linear Model'!$U$2</f>
        <v>0.36396808086278903</v>
      </c>
      <c r="W459" s="49">
        <f>SUMPRODUCT('Logistic Regression'!$B$2:$T$2,'Test Set'!A459:S459)+'Logistic Regression'!$U$2</f>
        <v>-0.356816477248041</v>
      </c>
      <c r="X459" s="55">
        <f t="shared" si="7"/>
        <v>0.41173042488611922</v>
      </c>
    </row>
    <row r="460" spans="1:24" x14ac:dyDescent="0.25">
      <c r="A460" s="100">
        <v>0</v>
      </c>
      <c r="B460" s="100">
        <v>1</v>
      </c>
      <c r="C460" s="100">
        <v>1</v>
      </c>
      <c r="D460" s="100">
        <v>0</v>
      </c>
      <c r="E460" s="100">
        <v>0</v>
      </c>
      <c r="F460" s="100">
        <v>0</v>
      </c>
      <c r="G460" s="100">
        <v>0</v>
      </c>
      <c r="H460" s="100">
        <v>0</v>
      </c>
      <c r="I460" s="100">
        <v>0</v>
      </c>
      <c r="J460" s="100">
        <v>0</v>
      </c>
      <c r="K460" s="100">
        <v>0</v>
      </c>
      <c r="L460" s="100">
        <v>0</v>
      </c>
      <c r="M460" s="100">
        <v>0</v>
      </c>
      <c r="N460" s="100">
        <v>0</v>
      </c>
      <c r="O460" s="100">
        <v>0</v>
      </c>
      <c r="P460" s="100">
        <v>0</v>
      </c>
      <c r="Q460" s="100">
        <v>0</v>
      </c>
      <c r="R460" s="100">
        <v>0</v>
      </c>
      <c r="S460" s="100">
        <v>0</v>
      </c>
      <c r="T460" s="100"/>
      <c r="U460" s="101">
        <v>0</v>
      </c>
      <c r="V460" s="102">
        <f>SUMPRODUCT('Linear Model'!$B$2:$T$2,'Test Set'!A460:S460)+'Linear Model'!$U$2</f>
        <v>0.42910224979607509</v>
      </c>
      <c r="W460" s="49">
        <f>SUMPRODUCT('Logistic Regression'!$B$2:$T$2,'Test Set'!A460:S460)+'Logistic Regression'!$U$2</f>
        <v>-0.57838073789354372</v>
      </c>
      <c r="X460" s="55">
        <f t="shared" si="7"/>
        <v>0.35930527090202441</v>
      </c>
    </row>
    <row r="461" spans="1:24" x14ac:dyDescent="0.25">
      <c r="A461" s="100">
        <v>0</v>
      </c>
      <c r="B461" s="100">
        <v>0</v>
      </c>
      <c r="C461" s="100">
        <v>1</v>
      </c>
      <c r="D461" s="100">
        <v>0</v>
      </c>
      <c r="E461" s="100">
        <v>0</v>
      </c>
      <c r="F461" s="100">
        <v>0</v>
      </c>
      <c r="G461" s="100">
        <v>0</v>
      </c>
      <c r="H461" s="100">
        <v>0</v>
      </c>
      <c r="I461" s="100">
        <v>0</v>
      </c>
      <c r="J461" s="100">
        <v>0</v>
      </c>
      <c r="K461" s="100">
        <v>0</v>
      </c>
      <c r="L461" s="100">
        <v>0</v>
      </c>
      <c r="M461" s="100">
        <v>0</v>
      </c>
      <c r="N461" s="100">
        <v>0</v>
      </c>
      <c r="O461" s="100">
        <v>0</v>
      </c>
      <c r="P461" s="100">
        <v>0</v>
      </c>
      <c r="Q461" s="100">
        <v>0</v>
      </c>
      <c r="R461" s="100">
        <v>1</v>
      </c>
      <c r="S461" s="100">
        <v>0</v>
      </c>
      <c r="T461" s="100"/>
      <c r="U461" s="101">
        <v>0</v>
      </c>
      <c r="V461" s="102">
        <f>SUMPRODUCT('Linear Model'!$B$2:$T$2,'Test Set'!A461:S461)+'Linear Model'!$U$2</f>
        <v>0.22240182217452364</v>
      </c>
      <c r="W461" s="49">
        <f>SUMPRODUCT('Logistic Regression'!$B$2:$T$2,'Test Set'!A461:S461)+'Logistic Regression'!$U$2</f>
        <v>-1.6851066655283877</v>
      </c>
      <c r="X461" s="55">
        <f t="shared" si="7"/>
        <v>0.15642044569786781</v>
      </c>
    </row>
    <row r="462" spans="1:24" x14ac:dyDescent="0.25">
      <c r="A462" s="100">
        <v>0</v>
      </c>
      <c r="B462" s="100">
        <v>1</v>
      </c>
      <c r="C462" s="100">
        <v>0</v>
      </c>
      <c r="D462" s="100">
        <v>1</v>
      </c>
      <c r="E462" s="100">
        <v>0</v>
      </c>
      <c r="F462" s="100">
        <v>1</v>
      </c>
      <c r="G462" s="100">
        <v>0</v>
      </c>
      <c r="H462" s="100">
        <v>0</v>
      </c>
      <c r="I462" s="100">
        <v>0</v>
      </c>
      <c r="J462" s="100">
        <v>0</v>
      </c>
      <c r="K462" s="100">
        <v>0</v>
      </c>
      <c r="L462" s="100">
        <v>0</v>
      </c>
      <c r="M462" s="100">
        <v>0</v>
      </c>
      <c r="N462" s="100">
        <v>0</v>
      </c>
      <c r="O462" s="100">
        <v>0</v>
      </c>
      <c r="P462" s="100">
        <v>0</v>
      </c>
      <c r="Q462" s="100">
        <v>0</v>
      </c>
      <c r="R462" s="100">
        <v>0</v>
      </c>
      <c r="S462" s="100">
        <v>0</v>
      </c>
      <c r="T462" s="100"/>
      <c r="U462" s="101">
        <v>0</v>
      </c>
      <c r="V462" s="102">
        <f>SUMPRODUCT('Linear Model'!$B$2:$T$2,'Test Set'!A462:S462)+'Linear Model'!$U$2</f>
        <v>0.17584905963871988</v>
      </c>
      <c r="W462" s="49">
        <f>SUMPRODUCT('Logistic Regression'!$B$2:$T$2,'Test Set'!A462:S462)+'Logistic Regression'!$U$2</f>
        <v>-2.7265730512973114</v>
      </c>
      <c r="X462" s="55">
        <f t="shared" si="7"/>
        <v>6.14234317633E-2</v>
      </c>
    </row>
    <row r="463" spans="1:24" x14ac:dyDescent="0.25">
      <c r="A463" s="100">
        <v>1</v>
      </c>
      <c r="B463" s="100">
        <v>0</v>
      </c>
      <c r="C463" s="100">
        <v>1</v>
      </c>
      <c r="D463" s="100">
        <v>0</v>
      </c>
      <c r="E463" s="100">
        <v>0</v>
      </c>
      <c r="F463" s="100">
        <v>1</v>
      </c>
      <c r="G463" s="100">
        <v>1</v>
      </c>
      <c r="H463" s="100">
        <v>0</v>
      </c>
      <c r="I463" s="100">
        <v>0</v>
      </c>
      <c r="J463" s="100">
        <v>0</v>
      </c>
      <c r="K463" s="100">
        <v>0</v>
      </c>
      <c r="L463" s="100">
        <v>0</v>
      </c>
      <c r="M463" s="100">
        <v>0</v>
      </c>
      <c r="N463" s="100">
        <v>0</v>
      </c>
      <c r="O463" s="100">
        <v>0</v>
      </c>
      <c r="P463" s="100">
        <v>0</v>
      </c>
      <c r="Q463" s="100">
        <v>0</v>
      </c>
      <c r="R463" s="100">
        <v>0</v>
      </c>
      <c r="S463" s="100">
        <v>0</v>
      </c>
      <c r="T463" s="100"/>
      <c r="U463" s="101">
        <v>0</v>
      </c>
      <c r="V463" s="102">
        <f>SUMPRODUCT('Linear Model'!$B$2:$T$2,'Test Set'!A463:S463)+'Linear Model'!$U$2</f>
        <v>-0.14545339792965684</v>
      </c>
      <c r="W463" s="49">
        <f>SUMPRODUCT('Logistic Regression'!$B$2:$T$2,'Test Set'!A463:S463)+'Logistic Regression'!$U$2</f>
        <v>-5.4316207718075518</v>
      </c>
      <c r="X463" s="55">
        <f t="shared" si="7"/>
        <v>4.3569316362305419E-3</v>
      </c>
    </row>
    <row r="464" spans="1:24" x14ac:dyDescent="0.25">
      <c r="A464" s="100">
        <v>1</v>
      </c>
      <c r="B464" s="100">
        <v>0</v>
      </c>
      <c r="C464" s="100">
        <v>0</v>
      </c>
      <c r="D464" s="100">
        <v>1</v>
      </c>
      <c r="E464" s="100">
        <v>0</v>
      </c>
      <c r="F464" s="100">
        <v>0</v>
      </c>
      <c r="G464" s="100">
        <v>1</v>
      </c>
      <c r="H464" s="100">
        <v>0</v>
      </c>
      <c r="I464" s="100">
        <v>0</v>
      </c>
      <c r="J464" s="100">
        <v>0</v>
      </c>
      <c r="K464" s="100">
        <v>0</v>
      </c>
      <c r="L464" s="100">
        <v>0</v>
      </c>
      <c r="M464" s="100">
        <v>0</v>
      </c>
      <c r="N464" s="100">
        <v>0</v>
      </c>
      <c r="O464" s="100">
        <v>0</v>
      </c>
      <c r="P464" s="100">
        <v>0</v>
      </c>
      <c r="Q464" s="100">
        <v>0</v>
      </c>
      <c r="R464" s="100">
        <v>0</v>
      </c>
      <c r="S464" s="100">
        <v>0</v>
      </c>
      <c r="T464" s="100"/>
      <c r="U464" s="101">
        <v>0</v>
      </c>
      <c r="V464" s="102">
        <f>SUMPRODUCT('Linear Model'!$B$2:$T$2,'Test Set'!A464:S464)+'Linear Model'!$U$2</f>
        <v>0.13904416085170479</v>
      </c>
      <c r="W464" s="49">
        <f>SUMPRODUCT('Logistic Regression'!$B$2:$T$2,'Test Set'!A464:S464)+'Logistic Regression'!$U$2</f>
        <v>-2.94214308280934</v>
      </c>
      <c r="X464" s="55">
        <f t="shared" si="7"/>
        <v>5.0109167816105131E-2</v>
      </c>
    </row>
    <row r="465" spans="1:24" x14ac:dyDescent="0.25">
      <c r="A465" s="100">
        <v>0</v>
      </c>
      <c r="B465" s="100">
        <v>0</v>
      </c>
      <c r="C465" s="100">
        <v>1</v>
      </c>
      <c r="D465" s="100">
        <v>0</v>
      </c>
      <c r="E465" s="100">
        <v>0</v>
      </c>
      <c r="F465" s="100">
        <v>1</v>
      </c>
      <c r="G465" s="100">
        <v>0</v>
      </c>
      <c r="H465" s="100">
        <v>0</v>
      </c>
      <c r="I465" s="100">
        <v>0</v>
      </c>
      <c r="J465" s="100">
        <v>0</v>
      </c>
      <c r="K465" s="100">
        <v>0</v>
      </c>
      <c r="L465" s="100">
        <v>0</v>
      </c>
      <c r="M465" s="100">
        <v>0</v>
      </c>
      <c r="N465" s="100">
        <v>0</v>
      </c>
      <c r="O465" s="100">
        <v>1</v>
      </c>
      <c r="P465" s="100">
        <v>0</v>
      </c>
      <c r="Q465" s="100">
        <v>0</v>
      </c>
      <c r="R465" s="100">
        <v>0</v>
      </c>
      <c r="S465" s="100">
        <v>0</v>
      </c>
      <c r="T465" s="100"/>
      <c r="U465" s="101">
        <v>0</v>
      </c>
      <c r="V465" s="102">
        <f>SUMPRODUCT('Linear Model'!$B$2:$T$2,'Test Set'!A465:S465)+'Linear Model'!$U$2</f>
        <v>-1.1791386720750863E-3</v>
      </c>
      <c r="W465" s="49">
        <f>SUMPRODUCT('Logistic Regression'!$B$2:$T$2,'Test Set'!A465:S465)+'Logistic Regression'!$U$2</f>
        <v>-3.8762655100744063</v>
      </c>
      <c r="X465" s="55">
        <f t="shared" si="7"/>
        <v>2.0307161008063686E-2</v>
      </c>
    </row>
    <row r="466" spans="1:24" x14ac:dyDescent="0.25">
      <c r="A466" s="100">
        <v>1</v>
      </c>
      <c r="B466" s="100">
        <v>0</v>
      </c>
      <c r="C466" s="100">
        <v>1</v>
      </c>
      <c r="D466" s="100">
        <v>0</v>
      </c>
      <c r="E466" s="100">
        <v>0</v>
      </c>
      <c r="F466" s="100">
        <v>1</v>
      </c>
      <c r="G466" s="100">
        <v>0</v>
      </c>
      <c r="H466" s="100">
        <v>0</v>
      </c>
      <c r="I466" s="100">
        <v>0</v>
      </c>
      <c r="J466" s="100">
        <v>0</v>
      </c>
      <c r="K466" s="100">
        <v>0</v>
      </c>
      <c r="L466" s="100">
        <v>0</v>
      </c>
      <c r="M466" s="100">
        <v>0</v>
      </c>
      <c r="N466" s="100">
        <v>0</v>
      </c>
      <c r="O466" s="100">
        <v>0</v>
      </c>
      <c r="P466" s="100">
        <v>0</v>
      </c>
      <c r="Q466" s="100">
        <v>0</v>
      </c>
      <c r="R466" s="100">
        <v>0</v>
      </c>
      <c r="S466" s="100">
        <v>0</v>
      </c>
      <c r="T466" s="100"/>
      <c r="U466" s="101">
        <v>0</v>
      </c>
      <c r="V466" s="102">
        <f>SUMPRODUCT('Linear Model'!$B$2:$T$2,'Test Set'!A466:S466)+'Linear Model'!$U$2</f>
        <v>9.2188366989953585E-2</v>
      </c>
      <c r="W466" s="49">
        <f>SUMPRODUCT('Logistic Regression'!$B$2:$T$2,'Test Set'!A466:S466)+'Logistic Regression'!$U$2</f>
        <v>-3.3163536025792308</v>
      </c>
      <c r="X466" s="55">
        <f t="shared" si="7"/>
        <v>3.5014405775156618E-2</v>
      </c>
    </row>
    <row r="467" spans="1:24" x14ac:dyDescent="0.25">
      <c r="A467" s="100">
        <v>0</v>
      </c>
      <c r="B467" s="100">
        <v>0</v>
      </c>
      <c r="C467" s="100">
        <v>1</v>
      </c>
      <c r="D467" s="100">
        <v>0</v>
      </c>
      <c r="E467" s="100">
        <v>0</v>
      </c>
      <c r="F467" s="100">
        <v>0</v>
      </c>
      <c r="G467" s="100">
        <v>0</v>
      </c>
      <c r="H467" s="100">
        <v>0</v>
      </c>
      <c r="I467" s="100">
        <v>0</v>
      </c>
      <c r="J467" s="100">
        <v>0</v>
      </c>
      <c r="K467" s="100">
        <v>0</v>
      </c>
      <c r="L467" s="100">
        <v>0</v>
      </c>
      <c r="M467" s="100">
        <v>0</v>
      </c>
      <c r="N467" s="100">
        <v>0</v>
      </c>
      <c r="O467" s="100">
        <v>0</v>
      </c>
      <c r="P467" s="100">
        <v>0</v>
      </c>
      <c r="Q467" s="100">
        <v>0</v>
      </c>
      <c r="R467" s="100">
        <v>1</v>
      </c>
      <c r="S467" s="100">
        <v>0</v>
      </c>
      <c r="T467" s="100"/>
      <c r="U467" s="101">
        <v>0</v>
      </c>
      <c r="V467" s="102">
        <f>SUMPRODUCT('Linear Model'!$B$2:$T$2,'Test Set'!A467:S467)+'Linear Model'!$U$2</f>
        <v>0.22240182217452364</v>
      </c>
      <c r="W467" s="49">
        <f>SUMPRODUCT('Logistic Regression'!$B$2:$T$2,'Test Set'!A467:S467)+'Logistic Regression'!$U$2</f>
        <v>-1.6851066655283877</v>
      </c>
      <c r="X467" s="55">
        <f t="shared" si="7"/>
        <v>0.15642044569786781</v>
      </c>
    </row>
    <row r="468" spans="1:24" x14ac:dyDescent="0.25">
      <c r="A468" s="100">
        <v>1</v>
      </c>
      <c r="B468" s="100">
        <v>0</v>
      </c>
      <c r="C468" s="100">
        <v>1</v>
      </c>
      <c r="D468" s="100">
        <v>0</v>
      </c>
      <c r="E468" s="100">
        <v>0</v>
      </c>
      <c r="F468" s="100">
        <v>0</v>
      </c>
      <c r="G468" s="100">
        <v>0</v>
      </c>
      <c r="H468" s="100">
        <v>0</v>
      </c>
      <c r="I468" s="100">
        <v>0</v>
      </c>
      <c r="J468" s="100">
        <v>0</v>
      </c>
      <c r="K468" s="100">
        <v>0</v>
      </c>
      <c r="L468" s="100">
        <v>0</v>
      </c>
      <c r="M468" s="100">
        <v>0</v>
      </c>
      <c r="N468" s="100">
        <v>0</v>
      </c>
      <c r="O468" s="100">
        <v>0</v>
      </c>
      <c r="P468" s="100">
        <v>0</v>
      </c>
      <c r="Q468" s="100">
        <v>0</v>
      </c>
      <c r="R468" s="100">
        <v>0</v>
      </c>
      <c r="S468" s="100">
        <v>0</v>
      </c>
      <c r="T468" s="100"/>
      <c r="U468" s="101">
        <v>0</v>
      </c>
      <c r="V468" s="102">
        <f>SUMPRODUCT('Linear Model'!$B$2:$T$2,'Test Set'!A468:S468)+'Linear Model'!$U$2</f>
        <v>0.36106374145931197</v>
      </c>
      <c r="W468" s="49">
        <f>SUMPRODUCT('Logistic Regression'!$B$2:$T$2,'Test Set'!A468:S468)+'Logistic Regression'!$U$2</f>
        <v>-0.99751860137824089</v>
      </c>
      <c r="X468" s="55">
        <f t="shared" si="7"/>
        <v>0.26942957358099334</v>
      </c>
    </row>
    <row r="469" spans="1:24" x14ac:dyDescent="0.25">
      <c r="A469" s="100">
        <v>1</v>
      </c>
      <c r="B469" s="100">
        <v>0</v>
      </c>
      <c r="C469" s="100">
        <v>0</v>
      </c>
      <c r="D469" s="100">
        <v>0</v>
      </c>
      <c r="E469" s="100">
        <v>0</v>
      </c>
      <c r="F469" s="100">
        <v>0</v>
      </c>
      <c r="G469" s="100">
        <v>0</v>
      </c>
      <c r="H469" s="100">
        <v>0</v>
      </c>
      <c r="I469" s="100">
        <v>0</v>
      </c>
      <c r="J469" s="100">
        <v>0</v>
      </c>
      <c r="K469" s="100">
        <v>0</v>
      </c>
      <c r="L469" s="100">
        <v>0</v>
      </c>
      <c r="M469" s="100">
        <v>0</v>
      </c>
      <c r="N469" s="100">
        <v>0</v>
      </c>
      <c r="O469" s="100">
        <v>0</v>
      </c>
      <c r="P469" s="100">
        <v>0</v>
      </c>
      <c r="Q469" s="100">
        <v>0</v>
      </c>
      <c r="R469" s="100">
        <v>0</v>
      </c>
      <c r="S469" s="100">
        <v>0</v>
      </c>
      <c r="T469" s="100"/>
      <c r="U469" s="101">
        <v>0</v>
      </c>
      <c r="V469" s="102">
        <f>SUMPRODUCT('Linear Model'!$B$2:$T$2,'Test Set'!A469:S469)+'Linear Model'!$U$2</f>
        <v>0.36396808086278903</v>
      </c>
      <c r="W469" s="49">
        <f>SUMPRODUCT('Logistic Regression'!$B$2:$T$2,'Test Set'!A469:S469)+'Logistic Regression'!$U$2</f>
        <v>-0.356816477248041</v>
      </c>
      <c r="X469" s="55">
        <f t="shared" si="7"/>
        <v>0.41173042488611922</v>
      </c>
    </row>
    <row r="470" spans="1:24" x14ac:dyDescent="0.25">
      <c r="A470" s="100">
        <v>0</v>
      </c>
      <c r="B470" s="100">
        <v>0</v>
      </c>
      <c r="C470" s="100">
        <v>1</v>
      </c>
      <c r="D470" s="100">
        <v>0</v>
      </c>
      <c r="E470" s="100">
        <v>0</v>
      </c>
      <c r="F470" s="100">
        <v>0</v>
      </c>
      <c r="G470" s="100">
        <v>1</v>
      </c>
      <c r="H470" s="100">
        <v>0</v>
      </c>
      <c r="I470" s="100">
        <v>0</v>
      </c>
      <c r="J470" s="100">
        <v>0</v>
      </c>
      <c r="K470" s="100">
        <v>1</v>
      </c>
      <c r="L470" s="100">
        <v>0</v>
      </c>
      <c r="M470" s="100">
        <v>0</v>
      </c>
      <c r="N470" s="100">
        <v>0</v>
      </c>
      <c r="O470" s="100">
        <v>0</v>
      </c>
      <c r="P470" s="100">
        <v>0</v>
      </c>
      <c r="Q470" s="100">
        <v>0</v>
      </c>
      <c r="R470" s="100">
        <v>0</v>
      </c>
      <c r="S470" s="100">
        <v>0</v>
      </c>
      <c r="T470" s="100"/>
      <c r="U470" s="101">
        <v>0</v>
      </c>
      <c r="V470" s="102">
        <f>SUMPRODUCT('Linear Model'!$B$2:$T$2,'Test Set'!A470:S470)+'Linear Model'!$U$2</f>
        <v>0.37832747969114311</v>
      </c>
      <c r="W470" s="49">
        <f>SUMPRODUCT('Logistic Regression'!$B$2:$T$2,'Test Set'!A470:S470)+'Logistic Regression'!$U$2</f>
        <v>-0.78432492125346198</v>
      </c>
      <c r="X470" s="55">
        <f t="shared" si="7"/>
        <v>0.31338851590162614</v>
      </c>
    </row>
    <row r="471" spans="1:24" x14ac:dyDescent="0.25">
      <c r="A471" s="100">
        <v>0</v>
      </c>
      <c r="B471" s="100">
        <v>0</v>
      </c>
      <c r="C471" s="100">
        <v>0</v>
      </c>
      <c r="D471" s="100">
        <v>1</v>
      </c>
      <c r="E471" s="100">
        <v>0</v>
      </c>
      <c r="F471" s="100">
        <v>0</v>
      </c>
      <c r="G471" s="100">
        <v>0</v>
      </c>
      <c r="H471" s="100">
        <v>0</v>
      </c>
      <c r="I471" s="100">
        <v>0</v>
      </c>
      <c r="J471" s="100">
        <v>0</v>
      </c>
      <c r="K471" s="100">
        <v>0</v>
      </c>
      <c r="L471" s="100">
        <v>0</v>
      </c>
      <c r="M471" s="100">
        <v>0</v>
      </c>
      <c r="N471" s="100">
        <v>0</v>
      </c>
      <c r="O471" s="100">
        <v>0</v>
      </c>
      <c r="P471" s="100">
        <v>0</v>
      </c>
      <c r="Q471" s="100">
        <v>0</v>
      </c>
      <c r="R471" s="100">
        <v>0</v>
      </c>
      <c r="S471" s="100">
        <v>0</v>
      </c>
      <c r="T471" s="100"/>
      <c r="U471" s="101">
        <v>0</v>
      </c>
      <c r="V471" s="102">
        <f>SUMPRODUCT('Linear Model'!$B$2:$T$2,'Test Set'!A471:S471)+'Linear Model'!$U$2</f>
        <v>0.44381049593422511</v>
      </c>
      <c r="W471" s="49">
        <f>SUMPRODUCT('Logistic Regression'!$B$2:$T$2,'Test Set'!A471:S471)+'Logistic Regression'!$U$2</f>
        <v>6.7696169275177409E-2</v>
      </c>
      <c r="X471" s="55">
        <f t="shared" si="7"/>
        <v>0.51691758202804816</v>
      </c>
    </row>
    <row r="472" spans="1:24" x14ac:dyDescent="0.25">
      <c r="A472" s="100">
        <v>0</v>
      </c>
      <c r="B472" s="100">
        <v>0</v>
      </c>
      <c r="C472" s="100">
        <v>0</v>
      </c>
      <c r="D472" s="100">
        <v>0</v>
      </c>
      <c r="E472" s="100">
        <v>0</v>
      </c>
      <c r="F472" s="100">
        <v>1</v>
      </c>
      <c r="G472" s="100">
        <v>0</v>
      </c>
      <c r="H472" s="100">
        <v>0</v>
      </c>
      <c r="I472" s="100">
        <v>0</v>
      </c>
      <c r="J472" s="100">
        <v>0</v>
      </c>
      <c r="K472" s="100">
        <v>0</v>
      </c>
      <c r="L472" s="100">
        <v>0</v>
      </c>
      <c r="M472" s="100">
        <v>0</v>
      </c>
      <c r="N472" s="100">
        <v>0</v>
      </c>
      <c r="O472" s="100">
        <v>1</v>
      </c>
      <c r="P472" s="100">
        <v>0</v>
      </c>
      <c r="Q472" s="100">
        <v>0</v>
      </c>
      <c r="R472" s="100">
        <v>0</v>
      </c>
      <c r="S472" s="100">
        <v>0</v>
      </c>
      <c r="T472" s="100"/>
      <c r="U472" s="101">
        <v>0</v>
      </c>
      <c r="V472" s="102">
        <f>SUMPRODUCT('Linear Model'!$B$2:$T$2,'Test Set'!A472:S472)+'Linear Model'!$U$2</f>
        <v>1.7252007314019213E-3</v>
      </c>
      <c r="W472" s="49">
        <f>SUMPRODUCT('Logistic Regression'!$B$2:$T$2,'Test Set'!A472:S472)+'Logistic Regression'!$U$2</f>
        <v>-3.2355633859442063</v>
      </c>
      <c r="X472" s="55">
        <f t="shared" si="7"/>
        <v>3.7849125913934481E-2</v>
      </c>
    </row>
    <row r="473" spans="1:24" x14ac:dyDescent="0.25">
      <c r="A473" s="100">
        <v>1</v>
      </c>
      <c r="B473" s="100">
        <v>0</v>
      </c>
      <c r="C473" s="100">
        <v>1</v>
      </c>
      <c r="D473" s="100">
        <v>0</v>
      </c>
      <c r="E473" s="100">
        <v>0</v>
      </c>
      <c r="F473" s="100">
        <v>1</v>
      </c>
      <c r="G473" s="100">
        <v>0</v>
      </c>
      <c r="H473" s="100">
        <v>0</v>
      </c>
      <c r="I473" s="100">
        <v>0</v>
      </c>
      <c r="J473" s="100">
        <v>0</v>
      </c>
      <c r="K473" s="100">
        <v>0</v>
      </c>
      <c r="L473" s="100">
        <v>0</v>
      </c>
      <c r="M473" s="100">
        <v>0</v>
      </c>
      <c r="N473" s="100">
        <v>0</v>
      </c>
      <c r="O473" s="100">
        <v>0</v>
      </c>
      <c r="P473" s="100">
        <v>0</v>
      </c>
      <c r="Q473" s="100">
        <v>0</v>
      </c>
      <c r="R473" s="100">
        <v>0</v>
      </c>
      <c r="S473" s="100">
        <v>0</v>
      </c>
      <c r="T473" s="100"/>
      <c r="U473" s="101">
        <v>0</v>
      </c>
      <c r="V473" s="102">
        <f>SUMPRODUCT('Linear Model'!$B$2:$T$2,'Test Set'!A473:S473)+'Linear Model'!$U$2</f>
        <v>9.2188366989953585E-2</v>
      </c>
      <c r="W473" s="49">
        <f>SUMPRODUCT('Logistic Regression'!$B$2:$T$2,'Test Set'!A473:S473)+'Logistic Regression'!$U$2</f>
        <v>-3.3163536025792308</v>
      </c>
      <c r="X473" s="55">
        <f t="shared" si="7"/>
        <v>3.5014405775156618E-2</v>
      </c>
    </row>
    <row r="474" spans="1:24" x14ac:dyDescent="0.25">
      <c r="A474" s="100">
        <v>0</v>
      </c>
      <c r="B474" s="100">
        <v>1</v>
      </c>
      <c r="C474" s="100">
        <v>0</v>
      </c>
      <c r="D474" s="100">
        <v>0</v>
      </c>
      <c r="E474" s="100">
        <v>0</v>
      </c>
      <c r="F474" s="100">
        <v>1</v>
      </c>
      <c r="G474" s="100">
        <v>0</v>
      </c>
      <c r="H474" s="100">
        <v>0</v>
      </c>
      <c r="I474" s="100">
        <v>0</v>
      </c>
      <c r="J474" s="100">
        <v>0</v>
      </c>
      <c r="K474" s="100">
        <v>0</v>
      </c>
      <c r="L474" s="100">
        <v>0</v>
      </c>
      <c r="M474" s="100">
        <v>0</v>
      </c>
      <c r="N474" s="100">
        <v>0</v>
      </c>
      <c r="O474" s="100">
        <v>0</v>
      </c>
      <c r="P474" s="100">
        <v>0</v>
      </c>
      <c r="Q474" s="100">
        <v>0</v>
      </c>
      <c r="R474" s="100">
        <v>0</v>
      </c>
      <c r="S474" s="100">
        <v>0</v>
      </c>
      <c r="T474" s="100"/>
      <c r="U474" s="101">
        <v>0</v>
      </c>
      <c r="V474" s="102">
        <f>SUMPRODUCT('Linear Model'!$B$2:$T$2,'Test Set'!A474:S474)+'Linear Model'!$U$2</f>
        <v>0.16313121473019371</v>
      </c>
      <c r="W474" s="49">
        <f>SUMPRODUCT('Logistic Regression'!$B$2:$T$2,'Test Set'!A474:S474)+'Logistic Regression'!$U$2</f>
        <v>-2.2565136149643337</v>
      </c>
      <c r="X474" s="55">
        <f t="shared" si="7"/>
        <v>9.4789092836461683E-2</v>
      </c>
    </row>
    <row r="475" spans="1:24" x14ac:dyDescent="0.25">
      <c r="A475" s="100">
        <v>0</v>
      </c>
      <c r="B475" s="100">
        <v>1</v>
      </c>
      <c r="C475" s="100">
        <v>0</v>
      </c>
      <c r="D475" s="100">
        <v>0</v>
      </c>
      <c r="E475" s="100">
        <v>0</v>
      </c>
      <c r="F475" s="100">
        <v>1</v>
      </c>
      <c r="G475" s="100">
        <v>0</v>
      </c>
      <c r="H475" s="100">
        <v>0</v>
      </c>
      <c r="I475" s="100">
        <v>0</v>
      </c>
      <c r="J475" s="100">
        <v>0</v>
      </c>
      <c r="K475" s="100">
        <v>0</v>
      </c>
      <c r="L475" s="100">
        <v>0</v>
      </c>
      <c r="M475" s="100">
        <v>0</v>
      </c>
      <c r="N475" s="100">
        <v>0</v>
      </c>
      <c r="O475" s="100">
        <v>0</v>
      </c>
      <c r="P475" s="100">
        <v>0</v>
      </c>
      <c r="Q475" s="100">
        <v>0</v>
      </c>
      <c r="R475" s="100">
        <v>0</v>
      </c>
      <c r="S475" s="100">
        <v>0</v>
      </c>
      <c r="T475" s="100"/>
      <c r="U475" s="101">
        <v>0</v>
      </c>
      <c r="V475" s="102">
        <f>SUMPRODUCT('Linear Model'!$B$2:$T$2,'Test Set'!A475:S475)+'Linear Model'!$U$2</f>
        <v>0.16313121473019371</v>
      </c>
      <c r="W475" s="49">
        <f>SUMPRODUCT('Logistic Regression'!$B$2:$T$2,'Test Set'!A475:S475)+'Logistic Regression'!$U$2</f>
        <v>-2.2565136149643337</v>
      </c>
      <c r="X475" s="55">
        <f t="shared" si="7"/>
        <v>9.4789092836461683E-2</v>
      </c>
    </row>
    <row r="476" spans="1:24" x14ac:dyDescent="0.25">
      <c r="A476" s="100">
        <v>1</v>
      </c>
      <c r="B476" s="100">
        <v>0</v>
      </c>
      <c r="C476" s="100">
        <v>1</v>
      </c>
      <c r="D476" s="100">
        <v>0</v>
      </c>
      <c r="E476" s="100">
        <v>0</v>
      </c>
      <c r="F476" s="100">
        <v>1</v>
      </c>
      <c r="G476" s="100">
        <v>0</v>
      </c>
      <c r="H476" s="100">
        <v>0</v>
      </c>
      <c r="I476" s="100">
        <v>0</v>
      </c>
      <c r="J476" s="100">
        <v>0</v>
      </c>
      <c r="K476" s="100">
        <v>0</v>
      </c>
      <c r="L476" s="100">
        <v>0</v>
      </c>
      <c r="M476" s="100">
        <v>0</v>
      </c>
      <c r="N476" s="100">
        <v>0</v>
      </c>
      <c r="O476" s="100">
        <v>0</v>
      </c>
      <c r="P476" s="100">
        <v>0</v>
      </c>
      <c r="Q476" s="100">
        <v>0</v>
      </c>
      <c r="R476" s="100">
        <v>0</v>
      </c>
      <c r="S476" s="100">
        <v>0</v>
      </c>
      <c r="T476" s="100"/>
      <c r="U476" s="101">
        <v>0</v>
      </c>
      <c r="V476" s="102">
        <f>SUMPRODUCT('Linear Model'!$B$2:$T$2,'Test Set'!A476:S476)+'Linear Model'!$U$2</f>
        <v>9.2188366989953585E-2</v>
      </c>
      <c r="W476" s="49">
        <f>SUMPRODUCT('Logistic Regression'!$B$2:$T$2,'Test Set'!A476:S476)+'Logistic Regression'!$U$2</f>
        <v>-3.3163536025792308</v>
      </c>
      <c r="X476" s="55">
        <f t="shared" si="7"/>
        <v>3.5014405775156618E-2</v>
      </c>
    </row>
    <row r="477" spans="1:24" x14ac:dyDescent="0.25">
      <c r="A477" s="100">
        <v>0</v>
      </c>
      <c r="B477" s="100">
        <v>0</v>
      </c>
      <c r="C477" s="100">
        <v>1</v>
      </c>
      <c r="D477" s="100">
        <v>0</v>
      </c>
      <c r="E477" s="100">
        <v>0</v>
      </c>
      <c r="F477" s="100">
        <v>0</v>
      </c>
      <c r="G477" s="100">
        <v>0</v>
      </c>
      <c r="H477" s="100">
        <v>0</v>
      </c>
      <c r="I477" s="100">
        <v>0</v>
      </c>
      <c r="J477" s="100">
        <v>0</v>
      </c>
      <c r="K477" s="100">
        <v>0</v>
      </c>
      <c r="L477" s="100">
        <v>0</v>
      </c>
      <c r="M477" s="100">
        <v>0</v>
      </c>
      <c r="N477" s="100">
        <v>0</v>
      </c>
      <c r="O477" s="100">
        <v>0</v>
      </c>
      <c r="P477" s="100">
        <v>0</v>
      </c>
      <c r="Q477" s="100">
        <v>0</v>
      </c>
      <c r="R477" s="100">
        <v>0</v>
      </c>
      <c r="S477" s="100">
        <v>0</v>
      </c>
      <c r="T477" s="100"/>
      <c r="U477" s="101">
        <v>0</v>
      </c>
      <c r="V477" s="102">
        <f>SUMPRODUCT('Linear Model'!$B$2:$T$2,'Test Set'!A477:S477)+'Linear Model'!$U$2</f>
        <v>0.42818831162222193</v>
      </c>
      <c r="W477" s="49">
        <f>SUMPRODUCT('Logistic Regression'!$B$2:$T$2,'Test Set'!A477:S477)+'Logistic Regression'!$U$2</f>
        <v>-0.10294651852204484</v>
      </c>
      <c r="X477" s="55">
        <f t="shared" si="7"/>
        <v>0.47428607600906869</v>
      </c>
    </row>
    <row r="478" spans="1:24" x14ac:dyDescent="0.25">
      <c r="A478" s="100">
        <v>1</v>
      </c>
      <c r="B478" s="100">
        <v>0</v>
      </c>
      <c r="C478" s="100">
        <v>0</v>
      </c>
      <c r="D478" s="100">
        <v>0</v>
      </c>
      <c r="E478" s="100">
        <v>0</v>
      </c>
      <c r="F478" s="100">
        <v>0</v>
      </c>
      <c r="G478" s="100">
        <v>0</v>
      </c>
      <c r="H478" s="100">
        <v>0</v>
      </c>
      <c r="I478" s="100">
        <v>0</v>
      </c>
      <c r="J478" s="100">
        <v>0</v>
      </c>
      <c r="K478" s="100">
        <v>0</v>
      </c>
      <c r="L478" s="100">
        <v>0</v>
      </c>
      <c r="M478" s="100">
        <v>0</v>
      </c>
      <c r="N478" s="100">
        <v>0</v>
      </c>
      <c r="O478" s="100">
        <v>0</v>
      </c>
      <c r="P478" s="100">
        <v>0</v>
      </c>
      <c r="Q478" s="100">
        <v>1</v>
      </c>
      <c r="R478" s="100">
        <v>1</v>
      </c>
      <c r="S478" s="100">
        <v>0</v>
      </c>
      <c r="T478" s="100"/>
      <c r="U478" s="101">
        <v>0</v>
      </c>
      <c r="V478" s="102">
        <f>SUMPRODUCT('Linear Model'!$B$2:$T$2,'Test Set'!A478:S478)+'Linear Model'!$U$2</f>
        <v>0.34673331706252086</v>
      </c>
      <c r="W478" s="49">
        <f>SUMPRODUCT('Logistic Regression'!$B$2:$T$2,'Test Set'!A478:S478)+'Logistic Regression'!$U$2</f>
        <v>-0.63474614656617812</v>
      </c>
      <c r="X478" s="55">
        <f t="shared" si="7"/>
        <v>0.34643514380453139</v>
      </c>
    </row>
    <row r="479" spans="1:24" x14ac:dyDescent="0.25">
      <c r="A479" s="100">
        <v>0</v>
      </c>
      <c r="B479" s="100">
        <v>0</v>
      </c>
      <c r="C479" s="100">
        <v>0</v>
      </c>
      <c r="D479" s="100">
        <v>0</v>
      </c>
      <c r="E479" s="100">
        <v>0</v>
      </c>
      <c r="F479" s="100">
        <v>0</v>
      </c>
      <c r="G479" s="100">
        <v>1</v>
      </c>
      <c r="H479" s="100">
        <v>0</v>
      </c>
      <c r="I479" s="100">
        <v>0</v>
      </c>
      <c r="J479" s="100">
        <v>0</v>
      </c>
      <c r="K479" s="100">
        <v>0</v>
      </c>
      <c r="L479" s="100">
        <v>0</v>
      </c>
      <c r="M479" s="100">
        <v>0</v>
      </c>
      <c r="N479" s="100">
        <v>0</v>
      </c>
      <c r="O479" s="100">
        <v>0</v>
      </c>
      <c r="P479" s="100">
        <v>0</v>
      </c>
      <c r="Q479" s="100">
        <v>0</v>
      </c>
      <c r="R479" s="100">
        <v>0</v>
      </c>
      <c r="S479" s="100">
        <v>0</v>
      </c>
      <c r="T479" s="100"/>
      <c r="U479" s="101">
        <v>0</v>
      </c>
      <c r="V479" s="102">
        <f>SUMPRODUCT('Linear Model'!$B$2:$T$2,'Test Set'!A479:S479)+'Linear Model'!$U$2</f>
        <v>0.19345088610608849</v>
      </c>
      <c r="W479" s="49">
        <f>SUMPRODUCT('Logistic Regression'!$B$2:$T$2,'Test Set'!A479:S479)+'Logistic Regression'!$U$2</f>
        <v>-1.5775115636201664</v>
      </c>
      <c r="X479" s="55">
        <f t="shared" si="7"/>
        <v>0.1711481940564103</v>
      </c>
    </row>
    <row r="480" spans="1:24" x14ac:dyDescent="0.25">
      <c r="A480" s="100">
        <v>0</v>
      </c>
      <c r="B480" s="100">
        <v>1</v>
      </c>
      <c r="C480" s="100">
        <v>1</v>
      </c>
      <c r="D480" s="100">
        <v>0</v>
      </c>
      <c r="E480" s="100">
        <v>0</v>
      </c>
      <c r="F480" s="100">
        <v>0</v>
      </c>
      <c r="G480" s="100">
        <v>0</v>
      </c>
      <c r="H480" s="100">
        <v>0</v>
      </c>
      <c r="I480" s="100">
        <v>0</v>
      </c>
      <c r="J480" s="100">
        <v>0</v>
      </c>
      <c r="K480" s="100">
        <v>0</v>
      </c>
      <c r="L480" s="100">
        <v>0</v>
      </c>
      <c r="M480" s="100">
        <v>0</v>
      </c>
      <c r="N480" s="100">
        <v>0</v>
      </c>
      <c r="O480" s="100">
        <v>1</v>
      </c>
      <c r="P480" s="100">
        <v>0</v>
      </c>
      <c r="Q480" s="100">
        <v>0</v>
      </c>
      <c r="R480" s="100">
        <v>1</v>
      </c>
      <c r="S480" s="100">
        <v>0</v>
      </c>
      <c r="T480" s="100"/>
      <c r="U480" s="101">
        <v>0</v>
      </c>
      <c r="V480" s="102">
        <f>SUMPRODUCT('Linear Model'!$B$2:$T$2,'Test Set'!A480:S480)+'Linear Model'!$U$2</f>
        <v>6.2823684523438228E-2</v>
      </c>
      <c r="W480" s="49">
        <f>SUMPRODUCT('Logistic Regression'!$B$2:$T$2,'Test Set'!A480:S480)+'Logistic Regression'!$U$2</f>
        <v>-3.6150248752512577</v>
      </c>
      <c r="X480" s="55">
        <f t="shared" si="7"/>
        <v>2.621076013931788E-2</v>
      </c>
    </row>
    <row r="481" spans="1:24" x14ac:dyDescent="0.25">
      <c r="A481" s="100">
        <v>0</v>
      </c>
      <c r="B481" s="100">
        <v>0</v>
      </c>
      <c r="C481" s="100">
        <v>0</v>
      </c>
      <c r="D481" s="100">
        <v>0</v>
      </c>
      <c r="E481" s="100">
        <v>0</v>
      </c>
      <c r="F481" s="100">
        <v>0</v>
      </c>
      <c r="G481" s="100">
        <v>1</v>
      </c>
      <c r="H481" s="100">
        <v>0</v>
      </c>
      <c r="I481" s="100">
        <v>0</v>
      </c>
      <c r="J481" s="100">
        <v>0</v>
      </c>
      <c r="K481" s="100">
        <v>0</v>
      </c>
      <c r="L481" s="100">
        <v>0</v>
      </c>
      <c r="M481" s="100">
        <v>0</v>
      </c>
      <c r="N481" s="100">
        <v>0</v>
      </c>
      <c r="O481" s="100">
        <v>0</v>
      </c>
      <c r="P481" s="100">
        <v>0</v>
      </c>
      <c r="Q481" s="100">
        <v>0</v>
      </c>
      <c r="R481" s="100">
        <v>1</v>
      </c>
      <c r="S481" s="100">
        <v>0</v>
      </c>
      <c r="T481" s="100"/>
      <c r="U481" s="101">
        <v>0</v>
      </c>
      <c r="V481" s="102">
        <f>SUMPRODUCT('Linear Model'!$B$2:$T$2,'Test Set'!A481:S481)+'Linear Model'!$U$2</f>
        <v>-1.2335603341609769E-2</v>
      </c>
      <c r="W481" s="49">
        <f>SUMPRODUCT('Logistic Regression'!$B$2:$T$2,'Test Set'!A481:S481)+'Logistic Regression'!$U$2</f>
        <v>-3.1596717106265095</v>
      </c>
      <c r="X481" s="55">
        <f t="shared" si="7"/>
        <v>4.0711872788304501E-2</v>
      </c>
    </row>
    <row r="482" spans="1:24" x14ac:dyDescent="0.25">
      <c r="A482" s="100">
        <v>0</v>
      </c>
      <c r="B482" s="100">
        <v>1</v>
      </c>
      <c r="C482" s="100">
        <v>0</v>
      </c>
      <c r="D482" s="100">
        <v>0</v>
      </c>
      <c r="E482" s="100">
        <v>0</v>
      </c>
      <c r="F482" s="100">
        <v>1</v>
      </c>
      <c r="G482" s="100">
        <v>0</v>
      </c>
      <c r="H482" s="100">
        <v>0</v>
      </c>
      <c r="I482" s="100">
        <v>0</v>
      </c>
      <c r="J482" s="100">
        <v>0</v>
      </c>
      <c r="K482" s="100">
        <v>0</v>
      </c>
      <c r="L482" s="100">
        <v>0</v>
      </c>
      <c r="M482" s="100">
        <v>0</v>
      </c>
      <c r="N482" s="100">
        <v>0</v>
      </c>
      <c r="O482" s="100">
        <v>1</v>
      </c>
      <c r="P482" s="100">
        <v>0</v>
      </c>
      <c r="Q482" s="100">
        <v>0</v>
      </c>
      <c r="R482" s="100">
        <v>1</v>
      </c>
      <c r="S482" s="100">
        <v>0</v>
      </c>
      <c r="T482" s="100"/>
      <c r="U482" s="101">
        <v>0</v>
      </c>
      <c r="V482" s="102">
        <f>SUMPRODUCT('Linear Model'!$B$2:$T$2,'Test Set'!A482:S482)+'Linear Model'!$U$2</f>
        <v>-0.20314735054244315</v>
      </c>
      <c r="W482" s="49">
        <f>SUMPRODUCT('Logistic Regression'!$B$2:$T$2,'Test Set'!A482:S482)+'Logistic Regression'!$U$2</f>
        <v>-5.293157752322049</v>
      </c>
      <c r="X482" s="55">
        <f t="shared" si="7"/>
        <v>5.0007317384720114E-3</v>
      </c>
    </row>
    <row r="483" spans="1:24" x14ac:dyDescent="0.25">
      <c r="A483" s="100">
        <v>0</v>
      </c>
      <c r="B483" s="100">
        <v>1</v>
      </c>
      <c r="C483" s="100">
        <v>0</v>
      </c>
      <c r="D483" s="100">
        <v>0</v>
      </c>
      <c r="E483" s="100">
        <v>0</v>
      </c>
      <c r="F483" s="100">
        <v>0</v>
      </c>
      <c r="G483" s="100">
        <v>0</v>
      </c>
      <c r="H483" s="100">
        <v>0</v>
      </c>
      <c r="I483" s="100">
        <v>0</v>
      </c>
      <c r="J483" s="100">
        <v>0</v>
      </c>
      <c r="K483" s="100">
        <v>0</v>
      </c>
      <c r="L483" s="100">
        <v>0</v>
      </c>
      <c r="M483" s="100">
        <v>0</v>
      </c>
      <c r="N483" s="100">
        <v>0</v>
      </c>
      <c r="O483" s="100">
        <v>0</v>
      </c>
      <c r="P483" s="100">
        <v>0</v>
      </c>
      <c r="Q483" s="100">
        <v>0</v>
      </c>
      <c r="R483" s="100">
        <v>0</v>
      </c>
      <c r="S483" s="100">
        <v>0</v>
      </c>
      <c r="T483" s="100"/>
      <c r="U483" s="101">
        <v>0</v>
      </c>
      <c r="V483" s="102">
        <f>SUMPRODUCT('Linear Model'!$B$2:$T$2,'Test Set'!A483:S483)+'Linear Model'!$U$2</f>
        <v>0.43200658919955209</v>
      </c>
      <c r="W483" s="49">
        <f>SUMPRODUCT('Logistic Regression'!$B$2:$T$2,'Test Set'!A483:S483)+'Logistic Regression'!$U$2</f>
        <v>6.2321386236656118E-2</v>
      </c>
      <c r="X483" s="55">
        <f t="shared" si="7"/>
        <v>0.51557530573634103</v>
      </c>
    </row>
    <row r="484" spans="1:24" x14ac:dyDescent="0.25">
      <c r="A484" s="100">
        <v>1</v>
      </c>
      <c r="B484" s="100">
        <v>0</v>
      </c>
      <c r="C484" s="100">
        <v>1</v>
      </c>
      <c r="D484" s="100">
        <v>0</v>
      </c>
      <c r="E484" s="100">
        <v>0</v>
      </c>
      <c r="F484" s="100">
        <v>0</v>
      </c>
      <c r="G484" s="100">
        <v>0</v>
      </c>
      <c r="H484" s="100">
        <v>0</v>
      </c>
      <c r="I484" s="100">
        <v>0</v>
      </c>
      <c r="J484" s="100">
        <v>0</v>
      </c>
      <c r="K484" s="100">
        <v>0</v>
      </c>
      <c r="L484" s="100">
        <v>0</v>
      </c>
      <c r="M484" s="100">
        <v>0</v>
      </c>
      <c r="N484" s="100">
        <v>0</v>
      </c>
      <c r="O484" s="100">
        <v>0</v>
      </c>
      <c r="P484" s="100">
        <v>0</v>
      </c>
      <c r="Q484" s="100">
        <v>0</v>
      </c>
      <c r="R484" s="100">
        <v>0</v>
      </c>
      <c r="S484" s="100">
        <v>0</v>
      </c>
      <c r="T484" s="100"/>
      <c r="U484" s="101">
        <v>0</v>
      </c>
      <c r="V484" s="102">
        <f>SUMPRODUCT('Linear Model'!$B$2:$T$2,'Test Set'!A484:S484)+'Linear Model'!$U$2</f>
        <v>0.36106374145931197</v>
      </c>
      <c r="W484" s="49">
        <f>SUMPRODUCT('Logistic Regression'!$B$2:$T$2,'Test Set'!A484:S484)+'Logistic Regression'!$U$2</f>
        <v>-0.99751860137824089</v>
      </c>
      <c r="X484" s="55">
        <f t="shared" si="7"/>
        <v>0.26942957358099334</v>
      </c>
    </row>
    <row r="485" spans="1:24" x14ac:dyDescent="0.25">
      <c r="A485" s="100">
        <v>1</v>
      </c>
      <c r="B485" s="100">
        <v>0</v>
      </c>
      <c r="C485" s="100">
        <v>0</v>
      </c>
      <c r="D485" s="100">
        <v>0</v>
      </c>
      <c r="E485" s="100">
        <v>0</v>
      </c>
      <c r="F485" s="100">
        <v>1</v>
      </c>
      <c r="G485" s="100">
        <v>1</v>
      </c>
      <c r="H485" s="100">
        <v>0</v>
      </c>
      <c r="I485" s="100">
        <v>0</v>
      </c>
      <c r="J485" s="100">
        <v>0</v>
      </c>
      <c r="K485" s="100">
        <v>0</v>
      </c>
      <c r="L485" s="100">
        <v>0</v>
      </c>
      <c r="M485" s="100">
        <v>0</v>
      </c>
      <c r="N485" s="100">
        <v>0</v>
      </c>
      <c r="O485" s="100">
        <v>0</v>
      </c>
      <c r="P485" s="100">
        <v>0</v>
      </c>
      <c r="Q485" s="100">
        <v>0</v>
      </c>
      <c r="R485" s="100">
        <v>0</v>
      </c>
      <c r="S485" s="100">
        <v>0</v>
      </c>
      <c r="T485" s="100"/>
      <c r="U485" s="101">
        <v>0</v>
      </c>
      <c r="V485" s="102">
        <f>SUMPRODUCT('Linear Model'!$B$2:$T$2,'Test Set'!A485:S485)+'Linear Model'!$U$2</f>
        <v>-0.14254905852617983</v>
      </c>
      <c r="W485" s="49">
        <f>SUMPRODUCT('Logistic Regression'!$B$2:$T$2,'Test Set'!A485:S485)+'Logistic Regression'!$U$2</f>
        <v>-4.7909186476773531</v>
      </c>
      <c r="X485" s="55">
        <f t="shared" si="7"/>
        <v>8.2364226228997112E-3</v>
      </c>
    </row>
    <row r="486" spans="1:24" x14ac:dyDescent="0.25">
      <c r="A486" s="100">
        <v>0</v>
      </c>
      <c r="B486" s="100">
        <v>1</v>
      </c>
      <c r="C486" s="100">
        <v>1</v>
      </c>
      <c r="D486" s="100">
        <v>0</v>
      </c>
      <c r="E486" s="100">
        <v>0</v>
      </c>
      <c r="F486" s="100">
        <v>0</v>
      </c>
      <c r="G486" s="100">
        <v>1</v>
      </c>
      <c r="H486" s="100">
        <v>0</v>
      </c>
      <c r="I486" s="100">
        <v>0</v>
      </c>
      <c r="J486" s="100">
        <v>0</v>
      </c>
      <c r="K486" s="100">
        <v>0</v>
      </c>
      <c r="L486" s="100">
        <v>0</v>
      </c>
      <c r="M486" s="100">
        <v>0</v>
      </c>
      <c r="N486" s="100">
        <v>0</v>
      </c>
      <c r="O486" s="100">
        <v>0</v>
      </c>
      <c r="P486" s="100">
        <v>0</v>
      </c>
      <c r="Q486" s="100">
        <v>0</v>
      </c>
      <c r="R486" s="100">
        <v>0</v>
      </c>
      <c r="S486" s="100">
        <v>0</v>
      </c>
      <c r="T486" s="100"/>
      <c r="U486" s="101">
        <v>0</v>
      </c>
      <c r="V486" s="102">
        <f>SUMPRODUCT('Linear Model'!$B$2:$T$2,'Test Set'!A486:S486)+'Linear Model'!$U$2</f>
        <v>0.19146048487646464</v>
      </c>
      <c r="W486" s="49">
        <f>SUMPRODUCT('Logistic Regression'!$B$2:$T$2,'Test Set'!A486:S486)+'Logistic Regression'!$U$2</f>
        <v>-2.6936479071218651</v>
      </c>
      <c r="X486" s="55">
        <f t="shared" si="7"/>
        <v>6.334922067630501E-2</v>
      </c>
    </row>
    <row r="487" spans="1:24" x14ac:dyDescent="0.25">
      <c r="A487" s="100">
        <v>1</v>
      </c>
      <c r="B487" s="100">
        <v>0</v>
      </c>
      <c r="C487" s="100">
        <v>0</v>
      </c>
      <c r="D487" s="100">
        <v>0</v>
      </c>
      <c r="E487" s="100">
        <v>0</v>
      </c>
      <c r="F487" s="100">
        <v>0</v>
      </c>
      <c r="G487" s="100">
        <v>0</v>
      </c>
      <c r="H487" s="100">
        <v>0</v>
      </c>
      <c r="I487" s="100">
        <v>0</v>
      </c>
      <c r="J487" s="100">
        <v>0</v>
      </c>
      <c r="K487" s="100">
        <v>0</v>
      </c>
      <c r="L487" s="100">
        <v>0</v>
      </c>
      <c r="M487" s="100">
        <v>0</v>
      </c>
      <c r="N487" s="100">
        <v>0</v>
      </c>
      <c r="O487" s="100">
        <v>0</v>
      </c>
      <c r="P487" s="100">
        <v>0</v>
      </c>
      <c r="Q487" s="100">
        <v>0</v>
      </c>
      <c r="R487" s="100">
        <v>0</v>
      </c>
      <c r="S487" s="100">
        <v>0</v>
      </c>
      <c r="T487" s="100"/>
      <c r="U487" s="101">
        <v>0</v>
      </c>
      <c r="V487" s="102">
        <f>SUMPRODUCT('Linear Model'!$B$2:$T$2,'Test Set'!A487:S487)+'Linear Model'!$U$2</f>
        <v>0.36396808086278903</v>
      </c>
      <c r="W487" s="49">
        <f>SUMPRODUCT('Logistic Regression'!$B$2:$T$2,'Test Set'!A487:S487)+'Logistic Regression'!$U$2</f>
        <v>-0.356816477248041</v>
      </c>
      <c r="X487" s="55">
        <f t="shared" si="7"/>
        <v>0.41173042488611922</v>
      </c>
    </row>
    <row r="488" spans="1:24" x14ac:dyDescent="0.25">
      <c r="A488" s="100">
        <v>0</v>
      </c>
      <c r="B488" s="100">
        <v>0</v>
      </c>
      <c r="C488" s="100">
        <v>1</v>
      </c>
      <c r="D488" s="100">
        <v>0</v>
      </c>
      <c r="E488" s="100">
        <v>0</v>
      </c>
      <c r="F488" s="100">
        <v>1</v>
      </c>
      <c r="G488" s="100">
        <v>0</v>
      </c>
      <c r="H488" s="100">
        <v>0</v>
      </c>
      <c r="I488" s="100">
        <v>0</v>
      </c>
      <c r="J488" s="100">
        <v>0</v>
      </c>
      <c r="K488" s="100">
        <v>0</v>
      </c>
      <c r="L488" s="100">
        <v>0</v>
      </c>
      <c r="M488" s="100">
        <v>0</v>
      </c>
      <c r="N488" s="100">
        <v>0</v>
      </c>
      <c r="O488" s="100">
        <v>0</v>
      </c>
      <c r="P488" s="100">
        <v>0</v>
      </c>
      <c r="Q488" s="100">
        <v>0</v>
      </c>
      <c r="R488" s="100">
        <v>1</v>
      </c>
      <c r="S488" s="100">
        <v>0</v>
      </c>
      <c r="T488" s="100"/>
      <c r="U488" s="101">
        <v>0</v>
      </c>
      <c r="V488" s="102">
        <f>SUMPRODUCT('Linear Model'!$B$2:$T$2,'Test Set'!A488:S488)+'Linear Model'!$U$2</f>
        <v>-4.6473552294834741E-2</v>
      </c>
      <c r="W488" s="49">
        <f>SUMPRODUCT('Logistic Regression'!$B$2:$T$2,'Test Set'!A488:S488)+'Logistic Regression'!$U$2</f>
        <v>-4.0039416667293786</v>
      </c>
      <c r="X488" s="55">
        <f t="shared" si="7"/>
        <v>1.7916721574237519E-2</v>
      </c>
    </row>
    <row r="489" spans="1:24" x14ac:dyDescent="0.25">
      <c r="A489" s="100">
        <v>0</v>
      </c>
      <c r="B489" s="100">
        <v>0</v>
      </c>
      <c r="C489" s="100">
        <v>0</v>
      </c>
      <c r="D489" s="100">
        <v>0</v>
      </c>
      <c r="E489" s="100">
        <v>0</v>
      </c>
      <c r="F489" s="100">
        <v>0</v>
      </c>
      <c r="G489" s="100">
        <v>0</v>
      </c>
      <c r="H489" s="100">
        <v>0</v>
      </c>
      <c r="I489" s="100">
        <v>0</v>
      </c>
      <c r="J489" s="100">
        <v>0</v>
      </c>
      <c r="K489" s="100">
        <v>0</v>
      </c>
      <c r="L489" s="100">
        <v>0</v>
      </c>
      <c r="M489" s="100">
        <v>0</v>
      </c>
      <c r="N489" s="100">
        <v>0</v>
      </c>
      <c r="O489" s="100">
        <v>0</v>
      </c>
      <c r="P489" s="100">
        <v>0</v>
      </c>
      <c r="Q489" s="100">
        <v>0</v>
      </c>
      <c r="R489" s="100">
        <v>1</v>
      </c>
      <c r="S489" s="100">
        <v>0</v>
      </c>
      <c r="T489" s="100"/>
      <c r="U489" s="101">
        <v>0</v>
      </c>
      <c r="V489" s="102">
        <f>SUMPRODUCT('Linear Model'!$B$2:$T$2,'Test Set'!A489:S489)+'Linear Model'!$U$2</f>
        <v>0.22530616157800068</v>
      </c>
      <c r="W489" s="49">
        <f>SUMPRODUCT('Logistic Regression'!$B$2:$T$2,'Test Set'!A489:S489)+'Logistic Regression'!$U$2</f>
        <v>-1.0444045413981879</v>
      </c>
      <c r="X489" s="55">
        <f t="shared" si="7"/>
        <v>0.26030102918608566</v>
      </c>
    </row>
    <row r="490" spans="1:24" x14ac:dyDescent="0.25">
      <c r="A490" s="100">
        <v>0</v>
      </c>
      <c r="B490" s="100">
        <v>0</v>
      </c>
      <c r="C490" s="100">
        <v>0</v>
      </c>
      <c r="D490" s="100">
        <v>0</v>
      </c>
      <c r="E490" s="100">
        <v>0</v>
      </c>
      <c r="F490" s="100">
        <v>0</v>
      </c>
      <c r="G490" s="100">
        <v>0</v>
      </c>
      <c r="H490" s="100">
        <v>0</v>
      </c>
      <c r="I490" s="100">
        <v>0</v>
      </c>
      <c r="J490" s="100">
        <v>0</v>
      </c>
      <c r="K490" s="100">
        <v>0</v>
      </c>
      <c r="L490" s="100">
        <v>0</v>
      </c>
      <c r="M490" s="100">
        <v>0</v>
      </c>
      <c r="N490" s="100">
        <v>0</v>
      </c>
      <c r="O490" s="100">
        <v>0</v>
      </c>
      <c r="P490" s="100">
        <v>0</v>
      </c>
      <c r="Q490" s="100">
        <v>0</v>
      </c>
      <c r="R490" s="100">
        <v>0</v>
      </c>
      <c r="S490" s="100">
        <v>0</v>
      </c>
      <c r="T490" s="100"/>
      <c r="U490" s="101">
        <v>0</v>
      </c>
      <c r="V490" s="102">
        <f>SUMPRODUCT('Linear Model'!$B$2:$T$2,'Test Set'!A490:S490)+'Linear Model'!$U$2</f>
        <v>0.43109265102569894</v>
      </c>
      <c r="W490" s="49">
        <f>SUMPRODUCT('Logistic Regression'!$B$2:$T$2,'Test Set'!A490:S490)+'Logistic Regression'!$U$2</f>
        <v>0.53775560560815494</v>
      </c>
      <c r="X490" s="55">
        <f t="shared" si="7"/>
        <v>0.63129016011376371</v>
      </c>
    </row>
    <row r="491" spans="1:24" x14ac:dyDescent="0.25">
      <c r="A491" s="100">
        <v>1</v>
      </c>
      <c r="B491" s="100">
        <v>0</v>
      </c>
      <c r="C491" s="100">
        <v>1</v>
      </c>
      <c r="D491" s="100">
        <v>0</v>
      </c>
      <c r="E491" s="100">
        <v>0</v>
      </c>
      <c r="F491" s="100">
        <v>0</v>
      </c>
      <c r="G491" s="100">
        <v>0</v>
      </c>
      <c r="H491" s="100">
        <v>0</v>
      </c>
      <c r="I491" s="100">
        <v>0</v>
      </c>
      <c r="J491" s="100">
        <v>0</v>
      </c>
      <c r="K491" s="100">
        <v>0</v>
      </c>
      <c r="L491" s="100">
        <v>0</v>
      </c>
      <c r="M491" s="100">
        <v>0</v>
      </c>
      <c r="N491" s="100">
        <v>0</v>
      </c>
      <c r="O491" s="100">
        <v>0</v>
      </c>
      <c r="P491" s="100">
        <v>0</v>
      </c>
      <c r="Q491" s="100">
        <v>0</v>
      </c>
      <c r="R491" s="100">
        <v>0</v>
      </c>
      <c r="S491" s="100">
        <v>0</v>
      </c>
      <c r="T491" s="100"/>
      <c r="U491" s="101">
        <v>0</v>
      </c>
      <c r="V491" s="102">
        <f>SUMPRODUCT('Linear Model'!$B$2:$T$2,'Test Set'!A491:S491)+'Linear Model'!$U$2</f>
        <v>0.36106374145931197</v>
      </c>
      <c r="W491" s="49">
        <f>SUMPRODUCT('Logistic Regression'!$B$2:$T$2,'Test Set'!A491:S491)+'Logistic Regression'!$U$2</f>
        <v>-0.99751860137824089</v>
      </c>
      <c r="X491" s="55">
        <f t="shared" si="7"/>
        <v>0.26942957358099334</v>
      </c>
    </row>
    <row r="492" spans="1:24" x14ac:dyDescent="0.25">
      <c r="A492" s="100">
        <v>0</v>
      </c>
      <c r="B492" s="100">
        <v>0</v>
      </c>
      <c r="C492" s="100">
        <v>0</v>
      </c>
      <c r="D492" s="100">
        <v>0</v>
      </c>
      <c r="E492" s="100">
        <v>0</v>
      </c>
      <c r="F492" s="100">
        <v>0</v>
      </c>
      <c r="G492" s="100">
        <v>0</v>
      </c>
      <c r="H492" s="100">
        <v>0</v>
      </c>
      <c r="I492" s="100">
        <v>0</v>
      </c>
      <c r="J492" s="100">
        <v>0</v>
      </c>
      <c r="K492" s="100">
        <v>0</v>
      </c>
      <c r="L492" s="100">
        <v>0</v>
      </c>
      <c r="M492" s="100">
        <v>0</v>
      </c>
      <c r="N492" s="100">
        <v>0</v>
      </c>
      <c r="O492" s="100">
        <v>0</v>
      </c>
      <c r="P492" s="100">
        <v>0</v>
      </c>
      <c r="Q492" s="100">
        <v>0</v>
      </c>
      <c r="R492" s="100">
        <v>0</v>
      </c>
      <c r="S492" s="100">
        <v>1</v>
      </c>
      <c r="T492" s="100"/>
      <c r="U492" s="101">
        <v>0</v>
      </c>
      <c r="V492" s="102">
        <f>SUMPRODUCT('Linear Model'!$B$2:$T$2,'Test Set'!A492:S492)+'Linear Model'!$U$2</f>
        <v>0.66922410670085963</v>
      </c>
      <c r="W492" s="49">
        <f>SUMPRODUCT('Logistic Regression'!$B$2:$T$2,'Test Set'!A492:S492)+'Logistic Regression'!$U$2</f>
        <v>2.6519263671152706</v>
      </c>
      <c r="X492" s="55">
        <f t="shared" si="7"/>
        <v>0.93412962188575066</v>
      </c>
    </row>
    <row r="493" spans="1:24" x14ac:dyDescent="0.25">
      <c r="A493" s="100">
        <v>1</v>
      </c>
      <c r="B493" s="100">
        <v>0</v>
      </c>
      <c r="C493" s="100">
        <v>1</v>
      </c>
      <c r="D493" s="100">
        <v>0</v>
      </c>
      <c r="E493" s="100">
        <v>0</v>
      </c>
      <c r="F493" s="100">
        <v>1</v>
      </c>
      <c r="G493" s="100">
        <v>0</v>
      </c>
      <c r="H493" s="100">
        <v>0</v>
      </c>
      <c r="I493" s="100">
        <v>0</v>
      </c>
      <c r="J493" s="100">
        <v>0</v>
      </c>
      <c r="K493" s="100">
        <v>0</v>
      </c>
      <c r="L493" s="100">
        <v>0</v>
      </c>
      <c r="M493" s="100">
        <v>0</v>
      </c>
      <c r="N493" s="100">
        <v>0</v>
      </c>
      <c r="O493" s="100">
        <v>0</v>
      </c>
      <c r="P493" s="100">
        <v>0</v>
      </c>
      <c r="Q493" s="100">
        <v>0</v>
      </c>
      <c r="R493" s="100">
        <v>1</v>
      </c>
      <c r="S493" s="100">
        <v>0</v>
      </c>
      <c r="T493" s="100"/>
      <c r="U493" s="101">
        <v>0</v>
      </c>
      <c r="V493" s="102">
        <f>SUMPRODUCT('Linear Model'!$B$2:$T$2,'Test Set'!A493:S493)+'Linear Model'!$U$2</f>
        <v>-0.1135981224577447</v>
      </c>
      <c r="W493" s="49">
        <f>SUMPRODUCT('Logistic Regression'!$B$2:$T$2,'Test Set'!A493:S493)+'Logistic Regression'!$U$2</f>
        <v>-4.8985137495855735</v>
      </c>
      <c r="X493" s="55">
        <f t="shared" si="7"/>
        <v>7.4024538119901858E-3</v>
      </c>
    </row>
    <row r="494" spans="1:24" x14ac:dyDescent="0.25">
      <c r="A494" s="100">
        <v>0</v>
      </c>
      <c r="B494" s="100">
        <v>1</v>
      </c>
      <c r="C494" s="100">
        <v>1</v>
      </c>
      <c r="D494" s="100">
        <v>0</v>
      </c>
      <c r="E494" s="100">
        <v>0</v>
      </c>
      <c r="F494" s="100">
        <v>0</v>
      </c>
      <c r="G494" s="100">
        <v>1</v>
      </c>
      <c r="H494" s="100">
        <v>0</v>
      </c>
      <c r="I494" s="100">
        <v>0</v>
      </c>
      <c r="J494" s="100">
        <v>0</v>
      </c>
      <c r="K494" s="100">
        <v>0</v>
      </c>
      <c r="L494" s="100">
        <v>0</v>
      </c>
      <c r="M494" s="100">
        <v>0</v>
      </c>
      <c r="N494" s="100">
        <v>0</v>
      </c>
      <c r="O494" s="100">
        <v>1</v>
      </c>
      <c r="P494" s="100">
        <v>0</v>
      </c>
      <c r="Q494" s="100">
        <v>0</v>
      </c>
      <c r="R494" s="100">
        <v>1</v>
      </c>
      <c r="S494" s="100">
        <v>0</v>
      </c>
      <c r="T494" s="100"/>
      <c r="U494" s="101">
        <v>0</v>
      </c>
      <c r="V494" s="102">
        <f>SUMPRODUCT('Linear Model'!$B$2:$T$2,'Test Set'!A494:S494)+'Linear Model'!$U$2</f>
        <v>-0.1748180803961723</v>
      </c>
      <c r="W494" s="49">
        <f>SUMPRODUCT('Logistic Regression'!$B$2:$T$2,'Test Set'!A494:S494)+'Logistic Regression'!$U$2</f>
        <v>-5.7302920444795795</v>
      </c>
      <c r="X494" s="55">
        <f t="shared" si="7"/>
        <v>3.2356258220114869E-3</v>
      </c>
    </row>
    <row r="495" spans="1:24" x14ac:dyDescent="0.25">
      <c r="A495" s="100">
        <v>0</v>
      </c>
      <c r="B495" s="100">
        <v>0</v>
      </c>
      <c r="C495" s="100">
        <v>0</v>
      </c>
      <c r="D495" s="100">
        <v>0</v>
      </c>
      <c r="E495" s="100">
        <v>0</v>
      </c>
      <c r="F495" s="100">
        <v>0</v>
      </c>
      <c r="G495" s="100">
        <v>0</v>
      </c>
      <c r="H495" s="100">
        <v>0</v>
      </c>
      <c r="I495" s="100">
        <v>0</v>
      </c>
      <c r="J495" s="100">
        <v>0</v>
      </c>
      <c r="K495" s="100">
        <v>0</v>
      </c>
      <c r="L495" s="100">
        <v>0</v>
      </c>
      <c r="M495" s="100">
        <v>0</v>
      </c>
      <c r="N495" s="100">
        <v>0</v>
      </c>
      <c r="O495" s="100">
        <v>0</v>
      </c>
      <c r="P495" s="100">
        <v>0</v>
      </c>
      <c r="Q495" s="100">
        <v>0</v>
      </c>
      <c r="R495" s="100">
        <v>0</v>
      </c>
      <c r="S495" s="100">
        <v>0</v>
      </c>
      <c r="T495" s="100"/>
      <c r="U495" s="101">
        <v>0</v>
      </c>
      <c r="V495" s="102">
        <f>SUMPRODUCT('Linear Model'!$B$2:$T$2,'Test Set'!A495:S495)+'Linear Model'!$U$2</f>
        <v>0.43109265102569894</v>
      </c>
      <c r="W495" s="49">
        <f>SUMPRODUCT('Logistic Regression'!$B$2:$T$2,'Test Set'!A495:S495)+'Logistic Regression'!$U$2</f>
        <v>0.53775560560815494</v>
      </c>
      <c r="X495" s="55">
        <f t="shared" si="7"/>
        <v>0.63129016011376371</v>
      </c>
    </row>
    <row r="496" spans="1:24" x14ac:dyDescent="0.25">
      <c r="A496" s="100">
        <v>0</v>
      </c>
      <c r="B496" s="100">
        <v>0</v>
      </c>
      <c r="C496" s="100">
        <v>1</v>
      </c>
      <c r="D496" s="100">
        <v>0</v>
      </c>
      <c r="E496" s="100">
        <v>0</v>
      </c>
      <c r="F496" s="100">
        <v>0</v>
      </c>
      <c r="G496" s="100">
        <v>0</v>
      </c>
      <c r="H496" s="100">
        <v>0</v>
      </c>
      <c r="I496" s="100">
        <v>0</v>
      </c>
      <c r="J496" s="100">
        <v>0</v>
      </c>
      <c r="K496" s="100">
        <v>0</v>
      </c>
      <c r="L496" s="100">
        <v>0</v>
      </c>
      <c r="M496" s="100">
        <v>0</v>
      </c>
      <c r="N496" s="100">
        <v>0</v>
      </c>
      <c r="O496" s="100">
        <v>0</v>
      </c>
      <c r="P496" s="100">
        <v>0</v>
      </c>
      <c r="Q496" s="100">
        <v>0</v>
      </c>
      <c r="R496" s="100">
        <v>0</v>
      </c>
      <c r="S496" s="100">
        <v>0</v>
      </c>
      <c r="T496" s="100"/>
      <c r="U496" s="101">
        <v>0</v>
      </c>
      <c r="V496" s="102">
        <f>SUMPRODUCT('Linear Model'!$B$2:$T$2,'Test Set'!A496:S496)+'Linear Model'!$U$2</f>
        <v>0.42818831162222193</v>
      </c>
      <c r="W496" s="49">
        <f>SUMPRODUCT('Logistic Regression'!$B$2:$T$2,'Test Set'!A496:S496)+'Logistic Regression'!$U$2</f>
        <v>-0.10294651852204484</v>
      </c>
      <c r="X496" s="55">
        <f t="shared" si="7"/>
        <v>0.47428607600906869</v>
      </c>
    </row>
    <row r="497" spans="1:24" x14ac:dyDescent="0.25">
      <c r="A497" s="100">
        <v>1</v>
      </c>
      <c r="B497" s="100">
        <v>0</v>
      </c>
      <c r="C497" s="100">
        <v>0</v>
      </c>
      <c r="D497" s="100">
        <v>1</v>
      </c>
      <c r="E497" s="100">
        <v>0</v>
      </c>
      <c r="F497" s="100">
        <v>0</v>
      </c>
      <c r="G497" s="100">
        <v>1</v>
      </c>
      <c r="H497" s="100">
        <v>0</v>
      </c>
      <c r="I497" s="100">
        <v>0</v>
      </c>
      <c r="J497" s="100">
        <v>0</v>
      </c>
      <c r="K497" s="100">
        <v>0</v>
      </c>
      <c r="L497" s="100">
        <v>0</v>
      </c>
      <c r="M497" s="100">
        <v>0</v>
      </c>
      <c r="N497" s="100">
        <v>0</v>
      </c>
      <c r="O497" s="100">
        <v>0</v>
      </c>
      <c r="P497" s="100">
        <v>0</v>
      </c>
      <c r="Q497" s="100">
        <v>0</v>
      </c>
      <c r="R497" s="100">
        <v>0</v>
      </c>
      <c r="S497" s="100">
        <v>0</v>
      </c>
      <c r="T497" s="100"/>
      <c r="U497" s="101">
        <v>0</v>
      </c>
      <c r="V497" s="102">
        <f>SUMPRODUCT('Linear Model'!$B$2:$T$2,'Test Set'!A497:S497)+'Linear Model'!$U$2</f>
        <v>0.13904416085170479</v>
      </c>
      <c r="W497" s="49">
        <f>SUMPRODUCT('Logistic Regression'!$B$2:$T$2,'Test Set'!A497:S497)+'Logistic Regression'!$U$2</f>
        <v>-2.94214308280934</v>
      </c>
      <c r="X497" s="55">
        <f t="shared" si="7"/>
        <v>5.0109167816105131E-2</v>
      </c>
    </row>
    <row r="498" spans="1:24" x14ac:dyDescent="0.25">
      <c r="A498" s="100">
        <v>0</v>
      </c>
      <c r="B498" s="100">
        <v>0</v>
      </c>
      <c r="C498" s="100">
        <v>1</v>
      </c>
      <c r="D498" s="100">
        <v>0</v>
      </c>
      <c r="E498" s="100">
        <v>0</v>
      </c>
      <c r="F498" s="100">
        <v>0</v>
      </c>
      <c r="G498" s="100">
        <v>1</v>
      </c>
      <c r="H498" s="100">
        <v>0</v>
      </c>
      <c r="I498" s="100">
        <v>0</v>
      </c>
      <c r="J498" s="100">
        <v>0</v>
      </c>
      <c r="K498" s="100">
        <v>0</v>
      </c>
      <c r="L498" s="100">
        <v>0</v>
      </c>
      <c r="M498" s="100">
        <v>0</v>
      </c>
      <c r="N498" s="100">
        <v>0</v>
      </c>
      <c r="O498" s="100">
        <v>0</v>
      </c>
      <c r="P498" s="100">
        <v>0</v>
      </c>
      <c r="Q498" s="100">
        <v>0</v>
      </c>
      <c r="R498" s="100">
        <v>1</v>
      </c>
      <c r="S498" s="100">
        <v>0</v>
      </c>
      <c r="T498" s="100"/>
      <c r="U498" s="101">
        <v>0</v>
      </c>
      <c r="V498" s="102">
        <f>SUMPRODUCT('Linear Model'!$B$2:$T$2,'Test Set'!A498:S498)+'Linear Model'!$U$2</f>
        <v>-1.5239942745086776E-2</v>
      </c>
      <c r="W498" s="49">
        <f>SUMPRODUCT('Logistic Regression'!$B$2:$T$2,'Test Set'!A498:S498)+'Logistic Regression'!$U$2</f>
        <v>-3.8003738347567091</v>
      </c>
      <c r="X498" s="55">
        <f t="shared" si="7"/>
        <v>2.1873271374797339E-2</v>
      </c>
    </row>
    <row r="499" spans="1:24" x14ac:dyDescent="0.25">
      <c r="A499" s="100">
        <v>0</v>
      </c>
      <c r="B499" s="100">
        <v>0</v>
      </c>
      <c r="C499" s="100">
        <v>0</v>
      </c>
      <c r="D499" s="100">
        <v>1</v>
      </c>
      <c r="E499" s="100">
        <v>0</v>
      </c>
      <c r="F499" s="100">
        <v>0</v>
      </c>
      <c r="G499" s="100">
        <v>1</v>
      </c>
      <c r="H499" s="100">
        <v>0</v>
      </c>
      <c r="I499" s="100">
        <v>0</v>
      </c>
      <c r="J499" s="100">
        <v>0</v>
      </c>
      <c r="K499" s="100">
        <v>0</v>
      </c>
      <c r="L499" s="100">
        <v>0</v>
      </c>
      <c r="M499" s="100">
        <v>0</v>
      </c>
      <c r="N499" s="100">
        <v>0</v>
      </c>
      <c r="O499" s="100">
        <v>0</v>
      </c>
      <c r="P499" s="100">
        <v>0</v>
      </c>
      <c r="Q499" s="100">
        <v>0</v>
      </c>
      <c r="R499" s="100">
        <v>0</v>
      </c>
      <c r="S499" s="100">
        <v>0</v>
      </c>
      <c r="T499" s="100"/>
      <c r="U499" s="101">
        <v>0</v>
      </c>
      <c r="V499" s="102">
        <f>SUMPRODUCT('Linear Model'!$B$2:$T$2,'Test Set'!A499:S499)+'Linear Model'!$U$2</f>
        <v>0.20616873101461466</v>
      </c>
      <c r="W499" s="49">
        <f>SUMPRODUCT('Logistic Regression'!$B$2:$T$2,'Test Set'!A499:S499)+'Logistic Regression'!$U$2</f>
        <v>-2.0475709999531442</v>
      </c>
      <c r="X499" s="55">
        <f t="shared" si="7"/>
        <v>0.11429804840258834</v>
      </c>
    </row>
    <row r="500" spans="1:24" x14ac:dyDescent="0.25">
      <c r="A500" s="100">
        <v>1</v>
      </c>
      <c r="B500" s="100">
        <v>0</v>
      </c>
      <c r="C500" s="100">
        <v>0</v>
      </c>
      <c r="D500" s="100">
        <v>0</v>
      </c>
      <c r="E500" s="100">
        <v>0</v>
      </c>
      <c r="F500" s="100">
        <v>0</v>
      </c>
      <c r="G500" s="100">
        <v>0</v>
      </c>
      <c r="H500" s="100">
        <v>0</v>
      </c>
      <c r="I500" s="100">
        <v>0</v>
      </c>
      <c r="J500" s="100">
        <v>0</v>
      </c>
      <c r="K500" s="100">
        <v>0</v>
      </c>
      <c r="L500" s="100">
        <v>0</v>
      </c>
      <c r="M500" s="100">
        <v>0</v>
      </c>
      <c r="N500" s="100">
        <v>0</v>
      </c>
      <c r="O500" s="100">
        <v>0</v>
      </c>
      <c r="P500" s="100">
        <v>0</v>
      </c>
      <c r="Q500" s="100">
        <v>0</v>
      </c>
      <c r="R500" s="100">
        <v>0</v>
      </c>
      <c r="S500" s="100">
        <v>0</v>
      </c>
      <c r="T500" s="100"/>
      <c r="U500" s="101">
        <v>0</v>
      </c>
      <c r="V500" s="102">
        <f>SUMPRODUCT('Linear Model'!$B$2:$T$2,'Test Set'!A500:S500)+'Linear Model'!$U$2</f>
        <v>0.36396808086278903</v>
      </c>
      <c r="W500" s="49">
        <f>SUMPRODUCT('Logistic Regression'!$B$2:$T$2,'Test Set'!A500:S500)+'Logistic Regression'!$U$2</f>
        <v>-0.356816477248041</v>
      </c>
      <c r="X500" s="55">
        <f t="shared" si="7"/>
        <v>0.41173042488611922</v>
      </c>
    </row>
    <row r="501" spans="1:24" x14ac:dyDescent="0.25">
      <c r="A501" s="100">
        <v>0</v>
      </c>
      <c r="B501" s="100">
        <v>0</v>
      </c>
      <c r="C501" s="100">
        <v>0</v>
      </c>
      <c r="D501" s="100">
        <v>1</v>
      </c>
      <c r="E501" s="100">
        <v>0</v>
      </c>
      <c r="F501" s="100">
        <v>0</v>
      </c>
      <c r="G501" s="100">
        <v>1</v>
      </c>
      <c r="H501" s="100">
        <v>0</v>
      </c>
      <c r="I501" s="100">
        <v>0</v>
      </c>
      <c r="J501" s="100">
        <v>0</v>
      </c>
      <c r="K501" s="100">
        <v>0</v>
      </c>
      <c r="L501" s="100">
        <v>0</v>
      </c>
      <c r="M501" s="100">
        <v>0</v>
      </c>
      <c r="N501" s="100">
        <v>1</v>
      </c>
      <c r="O501" s="100">
        <v>0</v>
      </c>
      <c r="P501" s="100">
        <v>0</v>
      </c>
      <c r="Q501" s="100">
        <v>0</v>
      </c>
      <c r="R501" s="100">
        <v>0</v>
      </c>
      <c r="S501" s="100">
        <v>0</v>
      </c>
      <c r="T501" s="100"/>
      <c r="U501" s="101">
        <v>0</v>
      </c>
      <c r="V501" s="102">
        <f>SUMPRODUCT('Linear Model'!$B$2:$T$2,'Test Set'!A501:S501)+'Linear Model'!$U$2</f>
        <v>0.37159014632806797</v>
      </c>
      <c r="W501" s="49">
        <f>SUMPRODUCT('Logistic Regression'!$B$2:$T$2,'Test Set'!A501:S501)+'Logistic Regression'!$U$2</f>
        <v>-0.82973365993263504</v>
      </c>
      <c r="X501" s="55">
        <f t="shared" si="7"/>
        <v>0.30370138932787016</v>
      </c>
    </row>
    <row r="502" spans="1:24" x14ac:dyDescent="0.25">
      <c r="A502" s="100">
        <v>1</v>
      </c>
      <c r="B502" s="100">
        <v>0</v>
      </c>
      <c r="C502" s="100">
        <v>1</v>
      </c>
      <c r="D502" s="100">
        <v>0</v>
      </c>
      <c r="E502" s="100">
        <v>0</v>
      </c>
      <c r="F502" s="100">
        <v>0</v>
      </c>
      <c r="G502" s="100">
        <v>0</v>
      </c>
      <c r="H502" s="100">
        <v>0</v>
      </c>
      <c r="I502" s="100">
        <v>0</v>
      </c>
      <c r="J502" s="100">
        <v>0</v>
      </c>
      <c r="K502" s="100">
        <v>0</v>
      </c>
      <c r="L502" s="100">
        <v>0</v>
      </c>
      <c r="M502" s="100">
        <v>0</v>
      </c>
      <c r="N502" s="100">
        <v>0</v>
      </c>
      <c r="O502" s="100">
        <v>0</v>
      </c>
      <c r="P502" s="100">
        <v>0</v>
      </c>
      <c r="Q502" s="100">
        <v>0</v>
      </c>
      <c r="R502" s="100">
        <v>0</v>
      </c>
      <c r="S502" s="100">
        <v>0</v>
      </c>
      <c r="T502" s="100"/>
      <c r="U502" s="101">
        <v>0</v>
      </c>
      <c r="V502" s="102">
        <f>SUMPRODUCT('Linear Model'!$B$2:$T$2,'Test Set'!A502:S502)+'Linear Model'!$U$2</f>
        <v>0.36106374145931197</v>
      </c>
      <c r="W502" s="49">
        <f>SUMPRODUCT('Logistic Regression'!$B$2:$T$2,'Test Set'!A502:S502)+'Logistic Regression'!$U$2</f>
        <v>-0.99751860137824089</v>
      </c>
      <c r="X502" s="55">
        <f t="shared" si="7"/>
        <v>0.26942957358099334</v>
      </c>
    </row>
    <row r="503" spans="1:24" x14ac:dyDescent="0.25">
      <c r="A503" s="100">
        <v>0</v>
      </c>
      <c r="B503" s="100">
        <v>0</v>
      </c>
      <c r="C503" s="100">
        <v>0</v>
      </c>
      <c r="D503" s="100">
        <v>1</v>
      </c>
      <c r="E503" s="100">
        <v>0</v>
      </c>
      <c r="F503" s="100">
        <v>1</v>
      </c>
      <c r="G503" s="100">
        <v>0</v>
      </c>
      <c r="H503" s="100">
        <v>0</v>
      </c>
      <c r="I503" s="100">
        <v>0</v>
      </c>
      <c r="J503" s="100">
        <v>0</v>
      </c>
      <c r="K503" s="100">
        <v>0</v>
      </c>
      <c r="L503" s="100">
        <v>0</v>
      </c>
      <c r="M503" s="100">
        <v>0</v>
      </c>
      <c r="N503" s="100">
        <v>0</v>
      </c>
      <c r="O503" s="100">
        <v>1</v>
      </c>
      <c r="P503" s="100">
        <v>0</v>
      </c>
      <c r="Q503" s="100">
        <v>0</v>
      </c>
      <c r="R503" s="100">
        <v>0</v>
      </c>
      <c r="S503" s="100">
        <v>0</v>
      </c>
      <c r="T503" s="100"/>
      <c r="U503" s="101">
        <v>0</v>
      </c>
      <c r="V503" s="102">
        <f>SUMPRODUCT('Linear Model'!$B$2:$T$2,'Test Set'!A503:S503)+'Linear Model'!$U$2</f>
        <v>1.4443045639928098E-2</v>
      </c>
      <c r="W503" s="49">
        <f>SUMPRODUCT('Logistic Regression'!$B$2:$T$2,'Test Set'!A503:S503)+'Logistic Regression'!$U$2</f>
        <v>-3.7056228222771836</v>
      </c>
      <c r="X503" s="55">
        <f t="shared" si="7"/>
        <v>2.3994986223949695E-2</v>
      </c>
    </row>
    <row r="504" spans="1:24" x14ac:dyDescent="0.25">
      <c r="A504" s="100">
        <v>0</v>
      </c>
      <c r="B504" s="100">
        <v>1</v>
      </c>
      <c r="C504" s="100">
        <v>1</v>
      </c>
      <c r="D504" s="100">
        <v>0</v>
      </c>
      <c r="E504" s="100">
        <v>0</v>
      </c>
      <c r="F504" s="100">
        <v>0</v>
      </c>
      <c r="G504" s="100">
        <v>1</v>
      </c>
      <c r="H504" s="100">
        <v>0</v>
      </c>
      <c r="I504" s="100">
        <v>0</v>
      </c>
      <c r="J504" s="100">
        <v>0</v>
      </c>
      <c r="K504" s="100">
        <v>0</v>
      </c>
      <c r="L504" s="100">
        <v>0</v>
      </c>
      <c r="M504" s="100">
        <v>0</v>
      </c>
      <c r="N504" s="100">
        <v>0</v>
      </c>
      <c r="O504" s="100">
        <v>0</v>
      </c>
      <c r="P504" s="100">
        <v>0</v>
      </c>
      <c r="Q504" s="100">
        <v>0</v>
      </c>
      <c r="R504" s="100">
        <v>0</v>
      </c>
      <c r="S504" s="100">
        <v>0</v>
      </c>
      <c r="T504" s="100"/>
      <c r="U504" s="101">
        <v>0</v>
      </c>
      <c r="V504" s="102">
        <f>SUMPRODUCT('Linear Model'!$B$2:$T$2,'Test Set'!A504:S504)+'Linear Model'!$U$2</f>
        <v>0.19146048487646464</v>
      </c>
      <c r="W504" s="49">
        <f>SUMPRODUCT('Logistic Regression'!$B$2:$T$2,'Test Set'!A504:S504)+'Logistic Regression'!$U$2</f>
        <v>-2.6936479071218651</v>
      </c>
      <c r="X504" s="55">
        <f t="shared" si="7"/>
        <v>6.334922067630501E-2</v>
      </c>
    </row>
    <row r="505" spans="1:24" x14ac:dyDescent="0.25">
      <c r="A505" s="100">
        <v>0</v>
      </c>
      <c r="B505" s="100">
        <v>1</v>
      </c>
      <c r="C505" s="100">
        <v>1</v>
      </c>
      <c r="D505" s="100">
        <v>0</v>
      </c>
      <c r="E505" s="100">
        <v>0</v>
      </c>
      <c r="F505" s="100">
        <v>0</v>
      </c>
      <c r="G505" s="100">
        <v>0</v>
      </c>
      <c r="H505" s="100">
        <v>0</v>
      </c>
      <c r="I505" s="100">
        <v>1</v>
      </c>
      <c r="J505" s="100">
        <v>0</v>
      </c>
      <c r="K505" s="100">
        <v>0</v>
      </c>
      <c r="L505" s="100">
        <v>0</v>
      </c>
      <c r="M505" s="100">
        <v>0</v>
      </c>
      <c r="N505" s="100">
        <v>0</v>
      </c>
      <c r="O505" s="100">
        <v>0</v>
      </c>
      <c r="P505" s="100">
        <v>0</v>
      </c>
      <c r="Q505" s="100">
        <v>0</v>
      </c>
      <c r="R505" s="100">
        <v>0</v>
      </c>
      <c r="S505" s="100">
        <v>0</v>
      </c>
      <c r="T505" s="100"/>
      <c r="U505" s="101">
        <v>0</v>
      </c>
      <c r="V505" s="102">
        <f>SUMPRODUCT('Linear Model'!$B$2:$T$2,'Test Set'!A505:S505)+'Linear Model'!$U$2</f>
        <v>0.72366270697754298</v>
      </c>
      <c r="W505" s="49">
        <f>SUMPRODUCT('Logistic Regression'!$B$2:$T$2,'Test Set'!A505:S505)+'Logistic Regression'!$U$2</f>
        <v>1.9443398703039394</v>
      </c>
      <c r="X505" s="55">
        <f t="shared" si="7"/>
        <v>0.87482814960199484</v>
      </c>
    </row>
    <row r="506" spans="1:24" x14ac:dyDescent="0.25">
      <c r="A506" s="100">
        <v>0</v>
      </c>
      <c r="B506" s="100">
        <v>1</v>
      </c>
      <c r="C506" s="100">
        <v>1</v>
      </c>
      <c r="D506" s="100">
        <v>0</v>
      </c>
      <c r="E506" s="100">
        <v>0</v>
      </c>
      <c r="F506" s="100">
        <v>0</v>
      </c>
      <c r="G506" s="100">
        <v>0</v>
      </c>
      <c r="H506" s="100">
        <v>0</v>
      </c>
      <c r="I506" s="100">
        <v>0</v>
      </c>
      <c r="J506" s="100">
        <v>0</v>
      </c>
      <c r="K506" s="100">
        <v>0</v>
      </c>
      <c r="L506" s="100">
        <v>0</v>
      </c>
      <c r="M506" s="100">
        <v>0</v>
      </c>
      <c r="N506" s="100">
        <v>0</v>
      </c>
      <c r="O506" s="100">
        <v>1</v>
      </c>
      <c r="P506" s="100">
        <v>0</v>
      </c>
      <c r="Q506" s="100">
        <v>0</v>
      </c>
      <c r="R506" s="100">
        <v>0</v>
      </c>
      <c r="S506" s="100">
        <v>0</v>
      </c>
      <c r="T506" s="100"/>
      <c r="U506" s="101">
        <v>0</v>
      </c>
      <c r="V506" s="102">
        <f>SUMPRODUCT('Linear Model'!$B$2:$T$2,'Test Set'!A506:S506)+'Linear Model'!$U$2</f>
        <v>0.26861017397113646</v>
      </c>
      <c r="W506" s="49">
        <f>SUMPRODUCT('Logistic Regression'!$B$2:$T$2,'Test Set'!A506:S506)+'Logistic Regression'!$U$2</f>
        <v>-2.032864728244915</v>
      </c>
      <c r="X506" s="55">
        <f t="shared" si="7"/>
        <v>0.11579528889889165</v>
      </c>
    </row>
    <row r="507" spans="1:24" x14ac:dyDescent="0.25">
      <c r="A507" s="100">
        <v>1</v>
      </c>
      <c r="B507" s="100">
        <v>0</v>
      </c>
      <c r="C507" s="100">
        <v>1</v>
      </c>
      <c r="D507" s="100">
        <v>0</v>
      </c>
      <c r="E507" s="100">
        <v>0</v>
      </c>
      <c r="F507" s="100">
        <v>0</v>
      </c>
      <c r="G507" s="100">
        <v>0</v>
      </c>
      <c r="H507" s="100">
        <v>0</v>
      </c>
      <c r="I507" s="100">
        <v>0</v>
      </c>
      <c r="J507" s="100">
        <v>0</v>
      </c>
      <c r="K507" s="100">
        <v>0</v>
      </c>
      <c r="L507" s="100">
        <v>0</v>
      </c>
      <c r="M507" s="100">
        <v>0</v>
      </c>
      <c r="N507" s="100">
        <v>0</v>
      </c>
      <c r="O507" s="100">
        <v>0</v>
      </c>
      <c r="P507" s="100">
        <v>0</v>
      </c>
      <c r="Q507" s="100">
        <v>0</v>
      </c>
      <c r="R507" s="100">
        <v>0</v>
      </c>
      <c r="S507" s="100">
        <v>0</v>
      </c>
      <c r="T507" s="100"/>
      <c r="U507" s="101">
        <v>0</v>
      </c>
      <c r="V507" s="102">
        <f>SUMPRODUCT('Linear Model'!$B$2:$T$2,'Test Set'!A507:S507)+'Linear Model'!$U$2</f>
        <v>0.36106374145931197</v>
      </c>
      <c r="W507" s="49">
        <f>SUMPRODUCT('Logistic Regression'!$B$2:$T$2,'Test Set'!A507:S507)+'Logistic Regression'!$U$2</f>
        <v>-0.99751860137824089</v>
      </c>
      <c r="X507" s="55">
        <f t="shared" si="7"/>
        <v>0.26942957358099334</v>
      </c>
    </row>
    <row r="508" spans="1:24" x14ac:dyDescent="0.25">
      <c r="A508" s="100">
        <v>1</v>
      </c>
      <c r="B508" s="100">
        <v>0</v>
      </c>
      <c r="C508" s="100">
        <v>1</v>
      </c>
      <c r="D508" s="100">
        <v>0</v>
      </c>
      <c r="E508" s="100">
        <v>0</v>
      </c>
      <c r="F508" s="100">
        <v>0</v>
      </c>
      <c r="G508" s="100">
        <v>0</v>
      </c>
      <c r="H508" s="100">
        <v>0</v>
      </c>
      <c r="I508" s="100">
        <v>0</v>
      </c>
      <c r="J508" s="100">
        <v>0</v>
      </c>
      <c r="K508" s="100">
        <v>0</v>
      </c>
      <c r="L508" s="100">
        <v>0</v>
      </c>
      <c r="M508" s="100">
        <v>0</v>
      </c>
      <c r="N508" s="100">
        <v>0</v>
      </c>
      <c r="O508" s="100">
        <v>1</v>
      </c>
      <c r="P508" s="100">
        <v>0</v>
      </c>
      <c r="Q508" s="100">
        <v>0</v>
      </c>
      <c r="R508" s="100">
        <v>0</v>
      </c>
      <c r="S508" s="100">
        <v>0</v>
      </c>
      <c r="T508" s="100"/>
      <c r="U508" s="101">
        <v>0</v>
      </c>
      <c r="V508" s="102">
        <f>SUMPRODUCT('Linear Model'!$B$2:$T$2,'Test Set'!A508:S508)+'Linear Model'!$U$2</f>
        <v>0.20057166563437337</v>
      </c>
      <c r="W508" s="49">
        <f>SUMPRODUCT('Logistic Regression'!$B$2:$T$2,'Test Set'!A508:S508)+'Logistic Regression'!$U$2</f>
        <v>-2.4520025917296122</v>
      </c>
      <c r="X508" s="55">
        <f t="shared" si="7"/>
        <v>7.9292226807120475E-2</v>
      </c>
    </row>
    <row r="509" spans="1:24" x14ac:dyDescent="0.25">
      <c r="A509" s="100">
        <v>0</v>
      </c>
      <c r="B509" s="100">
        <v>0</v>
      </c>
      <c r="C509" s="100">
        <v>1</v>
      </c>
      <c r="D509" s="100">
        <v>0</v>
      </c>
      <c r="E509" s="100">
        <v>0</v>
      </c>
      <c r="F509" s="100">
        <v>0</v>
      </c>
      <c r="G509" s="100">
        <v>1</v>
      </c>
      <c r="H509" s="100">
        <v>0</v>
      </c>
      <c r="I509" s="100">
        <v>0</v>
      </c>
      <c r="J509" s="100">
        <v>0</v>
      </c>
      <c r="K509" s="100">
        <v>0</v>
      </c>
      <c r="L509" s="100">
        <v>0</v>
      </c>
      <c r="M509" s="100">
        <v>0</v>
      </c>
      <c r="N509" s="100">
        <v>0</v>
      </c>
      <c r="O509" s="100">
        <v>0</v>
      </c>
      <c r="P509" s="100">
        <v>0</v>
      </c>
      <c r="Q509" s="100">
        <v>0</v>
      </c>
      <c r="R509" s="100">
        <v>0</v>
      </c>
      <c r="S509" s="100">
        <v>0</v>
      </c>
      <c r="T509" s="100"/>
      <c r="U509" s="101">
        <v>0</v>
      </c>
      <c r="V509" s="102">
        <f>SUMPRODUCT('Linear Model'!$B$2:$T$2,'Test Set'!A509:S509)+'Linear Model'!$U$2</f>
        <v>0.19054654670261145</v>
      </c>
      <c r="W509" s="49">
        <f>SUMPRODUCT('Logistic Regression'!$B$2:$T$2,'Test Set'!A509:S509)+'Logistic Regression'!$U$2</f>
        <v>-2.218213687750366</v>
      </c>
      <c r="X509" s="55">
        <f t="shared" si="7"/>
        <v>9.8126775756030987E-2</v>
      </c>
    </row>
    <row r="510" spans="1:24" x14ac:dyDescent="0.25">
      <c r="A510" s="100">
        <v>1</v>
      </c>
      <c r="B510" s="100">
        <v>0</v>
      </c>
      <c r="C510" s="100">
        <v>0</v>
      </c>
      <c r="D510" s="100">
        <v>0</v>
      </c>
      <c r="E510" s="100">
        <v>0</v>
      </c>
      <c r="F510" s="100">
        <v>1</v>
      </c>
      <c r="G510" s="100">
        <v>0</v>
      </c>
      <c r="H510" s="100">
        <v>0</v>
      </c>
      <c r="I510" s="100">
        <v>0</v>
      </c>
      <c r="J510" s="100">
        <v>0</v>
      </c>
      <c r="K510" s="100">
        <v>0</v>
      </c>
      <c r="L510" s="100">
        <v>0</v>
      </c>
      <c r="M510" s="100">
        <v>0</v>
      </c>
      <c r="N510" s="100">
        <v>0</v>
      </c>
      <c r="O510" s="100">
        <v>0</v>
      </c>
      <c r="P510" s="100">
        <v>0</v>
      </c>
      <c r="Q510" s="100">
        <v>0</v>
      </c>
      <c r="R510" s="100">
        <v>0</v>
      </c>
      <c r="S510" s="100">
        <v>0</v>
      </c>
      <c r="T510" s="100"/>
      <c r="U510" s="101">
        <v>0</v>
      </c>
      <c r="V510" s="102">
        <f>SUMPRODUCT('Linear Model'!$B$2:$T$2,'Test Set'!A510:S510)+'Linear Model'!$U$2</f>
        <v>9.5092706393430648E-2</v>
      </c>
      <c r="W510" s="49">
        <f>SUMPRODUCT('Logistic Regression'!$B$2:$T$2,'Test Set'!A510:S510)+'Logistic Regression'!$U$2</f>
        <v>-2.6756514784490308</v>
      </c>
      <c r="X510" s="55">
        <f t="shared" si="7"/>
        <v>6.4425486931304191E-2</v>
      </c>
    </row>
    <row r="511" spans="1:24" x14ac:dyDescent="0.25">
      <c r="A511" s="100">
        <v>0</v>
      </c>
      <c r="B511" s="100">
        <v>0</v>
      </c>
      <c r="C511" s="100">
        <v>0</v>
      </c>
      <c r="D511" s="100">
        <v>0</v>
      </c>
      <c r="E511" s="100">
        <v>0</v>
      </c>
      <c r="F511" s="100">
        <v>0</v>
      </c>
      <c r="G511" s="100">
        <v>0</v>
      </c>
      <c r="H511" s="100">
        <v>0</v>
      </c>
      <c r="I511" s="100">
        <v>0</v>
      </c>
      <c r="J511" s="100">
        <v>0</v>
      </c>
      <c r="K511" s="100">
        <v>0</v>
      </c>
      <c r="L511" s="100">
        <v>0</v>
      </c>
      <c r="M511" s="100">
        <v>0</v>
      </c>
      <c r="N511" s="100">
        <v>0</v>
      </c>
      <c r="O511" s="100">
        <v>0</v>
      </c>
      <c r="P511" s="100">
        <v>0</v>
      </c>
      <c r="Q511" s="100">
        <v>0</v>
      </c>
      <c r="R511" s="100">
        <v>0</v>
      </c>
      <c r="S511" s="100">
        <v>0</v>
      </c>
      <c r="T511" s="100"/>
      <c r="U511" s="101">
        <v>0</v>
      </c>
      <c r="V511" s="102">
        <f>SUMPRODUCT('Linear Model'!$B$2:$T$2,'Test Set'!A511:S511)+'Linear Model'!$U$2</f>
        <v>0.43109265102569894</v>
      </c>
      <c r="W511" s="49">
        <f>SUMPRODUCT('Logistic Regression'!$B$2:$T$2,'Test Set'!A511:S511)+'Logistic Regression'!$U$2</f>
        <v>0.53775560560815494</v>
      </c>
      <c r="X511" s="55">
        <f t="shared" si="7"/>
        <v>0.63129016011376371</v>
      </c>
    </row>
    <row r="512" spans="1:24" x14ac:dyDescent="0.25">
      <c r="A512" s="100">
        <v>0</v>
      </c>
      <c r="B512" s="100">
        <v>0</v>
      </c>
      <c r="C512" s="100">
        <v>1</v>
      </c>
      <c r="D512" s="100">
        <v>0</v>
      </c>
      <c r="E512" s="100">
        <v>0</v>
      </c>
      <c r="F512" s="100">
        <v>0</v>
      </c>
      <c r="G512" s="100">
        <v>0</v>
      </c>
      <c r="H512" s="100">
        <v>0</v>
      </c>
      <c r="I512" s="100">
        <v>0</v>
      </c>
      <c r="J512" s="100">
        <v>0</v>
      </c>
      <c r="K512" s="100">
        <v>0</v>
      </c>
      <c r="L512" s="100">
        <v>0</v>
      </c>
      <c r="M512" s="100">
        <v>0</v>
      </c>
      <c r="N512" s="100">
        <v>0</v>
      </c>
      <c r="O512" s="100">
        <v>0</v>
      </c>
      <c r="P512" s="100">
        <v>0</v>
      </c>
      <c r="Q512" s="100">
        <v>0</v>
      </c>
      <c r="R512" s="100">
        <v>0</v>
      </c>
      <c r="S512" s="100">
        <v>0</v>
      </c>
      <c r="T512" s="100"/>
      <c r="U512" s="101">
        <v>0</v>
      </c>
      <c r="V512" s="102">
        <f>SUMPRODUCT('Linear Model'!$B$2:$T$2,'Test Set'!A512:S512)+'Linear Model'!$U$2</f>
        <v>0.42818831162222193</v>
      </c>
      <c r="W512" s="49">
        <f>SUMPRODUCT('Logistic Regression'!$B$2:$T$2,'Test Set'!A512:S512)+'Logistic Regression'!$U$2</f>
        <v>-0.10294651852204484</v>
      </c>
      <c r="X512" s="55">
        <f t="shared" si="7"/>
        <v>0.47428607600906869</v>
      </c>
    </row>
    <row r="513" spans="1:24" x14ac:dyDescent="0.25">
      <c r="A513" s="100">
        <v>0</v>
      </c>
      <c r="B513" s="100">
        <v>0</v>
      </c>
      <c r="C513" s="100">
        <v>1</v>
      </c>
      <c r="D513" s="100">
        <v>0</v>
      </c>
      <c r="E513" s="100">
        <v>0</v>
      </c>
      <c r="F513" s="100">
        <v>0</v>
      </c>
      <c r="G513" s="100">
        <v>0</v>
      </c>
      <c r="H513" s="100">
        <v>0</v>
      </c>
      <c r="I513" s="100">
        <v>0</v>
      </c>
      <c r="J513" s="100">
        <v>0</v>
      </c>
      <c r="K513" s="100">
        <v>0</v>
      </c>
      <c r="L513" s="100">
        <v>0</v>
      </c>
      <c r="M513" s="100">
        <v>0</v>
      </c>
      <c r="N513" s="100">
        <v>0</v>
      </c>
      <c r="O513" s="100">
        <v>0</v>
      </c>
      <c r="P513" s="100">
        <v>0</v>
      </c>
      <c r="Q513" s="100">
        <v>0</v>
      </c>
      <c r="R513" s="100">
        <v>0</v>
      </c>
      <c r="S513" s="100">
        <v>0</v>
      </c>
      <c r="T513" s="100"/>
      <c r="U513" s="101">
        <v>0</v>
      </c>
      <c r="V513" s="102">
        <f>SUMPRODUCT('Linear Model'!$B$2:$T$2,'Test Set'!A513:S513)+'Linear Model'!$U$2</f>
        <v>0.42818831162222193</v>
      </c>
      <c r="W513" s="49">
        <f>SUMPRODUCT('Logistic Regression'!$B$2:$T$2,'Test Set'!A513:S513)+'Logistic Regression'!$U$2</f>
        <v>-0.10294651852204484</v>
      </c>
      <c r="X513" s="55">
        <f t="shared" si="7"/>
        <v>0.47428607600906869</v>
      </c>
    </row>
    <row r="514" spans="1:24" x14ac:dyDescent="0.25">
      <c r="A514" s="100">
        <v>0</v>
      </c>
      <c r="B514" s="100">
        <v>0</v>
      </c>
      <c r="C514" s="100">
        <v>0</v>
      </c>
      <c r="D514" s="100">
        <v>1</v>
      </c>
      <c r="E514" s="100">
        <v>0</v>
      </c>
      <c r="F514" s="100">
        <v>1</v>
      </c>
      <c r="G514" s="100">
        <v>0</v>
      </c>
      <c r="H514" s="100">
        <v>0</v>
      </c>
      <c r="I514" s="100">
        <v>0</v>
      </c>
      <c r="J514" s="100">
        <v>0</v>
      </c>
      <c r="K514" s="100">
        <v>0</v>
      </c>
      <c r="L514" s="100">
        <v>0</v>
      </c>
      <c r="M514" s="100">
        <v>0</v>
      </c>
      <c r="N514" s="100">
        <v>0</v>
      </c>
      <c r="O514" s="100">
        <v>0</v>
      </c>
      <c r="P514" s="100">
        <v>0</v>
      </c>
      <c r="Q514" s="100">
        <v>0</v>
      </c>
      <c r="R514" s="100">
        <v>0</v>
      </c>
      <c r="S514" s="100">
        <v>0</v>
      </c>
      <c r="T514" s="100"/>
      <c r="U514" s="101">
        <v>0</v>
      </c>
      <c r="V514" s="102">
        <f>SUMPRODUCT('Linear Model'!$B$2:$T$2,'Test Set'!A514:S514)+'Linear Model'!$U$2</f>
        <v>0.17493512146486673</v>
      </c>
      <c r="W514" s="49">
        <f>SUMPRODUCT('Logistic Regression'!$B$2:$T$2,'Test Set'!A514:S514)+'Logistic Regression'!$U$2</f>
        <v>-2.2511388319258123</v>
      </c>
      <c r="X514" s="55">
        <f t="shared" si="7"/>
        <v>9.5251276856627681E-2</v>
      </c>
    </row>
    <row r="515" spans="1:24" x14ac:dyDescent="0.25">
      <c r="A515" s="100">
        <v>0</v>
      </c>
      <c r="B515" s="100">
        <v>0</v>
      </c>
      <c r="C515" s="100">
        <v>0</v>
      </c>
      <c r="D515" s="100">
        <v>1</v>
      </c>
      <c r="E515" s="100">
        <v>0</v>
      </c>
      <c r="F515" s="100">
        <v>0</v>
      </c>
      <c r="G515" s="100">
        <v>0</v>
      </c>
      <c r="H515" s="100">
        <v>0</v>
      </c>
      <c r="I515" s="100">
        <v>0</v>
      </c>
      <c r="J515" s="100">
        <v>0</v>
      </c>
      <c r="K515" s="100">
        <v>0</v>
      </c>
      <c r="L515" s="100">
        <v>0</v>
      </c>
      <c r="M515" s="100">
        <v>0</v>
      </c>
      <c r="N515" s="100">
        <v>0</v>
      </c>
      <c r="O515" s="100">
        <v>0</v>
      </c>
      <c r="P515" s="100">
        <v>0</v>
      </c>
      <c r="Q515" s="100">
        <v>0</v>
      </c>
      <c r="R515" s="100">
        <v>1</v>
      </c>
      <c r="S515" s="100">
        <v>0</v>
      </c>
      <c r="T515" s="100"/>
      <c r="U515" s="101">
        <v>0</v>
      </c>
      <c r="V515" s="102">
        <f>SUMPRODUCT('Linear Model'!$B$2:$T$2,'Test Set'!A515:S515)+'Linear Model'!$U$2</f>
        <v>0.23802400648652686</v>
      </c>
      <c r="W515" s="49">
        <f>SUMPRODUCT('Logistic Regression'!$B$2:$T$2,'Test Set'!A515:S515)+'Logistic Regression'!$U$2</f>
        <v>-1.5144639777311655</v>
      </c>
      <c r="X515" s="55">
        <f t="shared" ref="X515:X578" si="8">EXP(W515)/(1+EXP(W515))</f>
        <v>0.18027817389737927</v>
      </c>
    </row>
    <row r="516" spans="1:24" x14ac:dyDescent="0.25">
      <c r="A516" s="100">
        <v>0</v>
      </c>
      <c r="B516" s="100">
        <v>1</v>
      </c>
      <c r="C516" s="100">
        <v>1</v>
      </c>
      <c r="D516" s="100">
        <v>0</v>
      </c>
      <c r="E516" s="100">
        <v>0</v>
      </c>
      <c r="F516" s="100">
        <v>0</v>
      </c>
      <c r="G516" s="100">
        <v>0</v>
      </c>
      <c r="H516" s="100">
        <v>0</v>
      </c>
      <c r="I516" s="100">
        <v>0</v>
      </c>
      <c r="J516" s="100">
        <v>0</v>
      </c>
      <c r="K516" s="100">
        <v>0</v>
      </c>
      <c r="L516" s="100">
        <v>0</v>
      </c>
      <c r="M516" s="100">
        <v>0</v>
      </c>
      <c r="N516" s="100">
        <v>0</v>
      </c>
      <c r="O516" s="100">
        <v>1</v>
      </c>
      <c r="P516" s="100">
        <v>0</v>
      </c>
      <c r="Q516" s="100">
        <v>0</v>
      </c>
      <c r="R516" s="100">
        <v>0</v>
      </c>
      <c r="S516" s="100">
        <v>0</v>
      </c>
      <c r="T516" s="100"/>
      <c r="U516" s="101">
        <v>0</v>
      </c>
      <c r="V516" s="102">
        <f>SUMPRODUCT('Linear Model'!$B$2:$T$2,'Test Set'!A516:S516)+'Linear Model'!$U$2</f>
        <v>0.26861017397113646</v>
      </c>
      <c r="W516" s="49">
        <f>SUMPRODUCT('Logistic Regression'!$B$2:$T$2,'Test Set'!A516:S516)+'Logistic Regression'!$U$2</f>
        <v>-2.032864728244915</v>
      </c>
      <c r="X516" s="55">
        <f t="shared" si="8"/>
        <v>0.11579528889889165</v>
      </c>
    </row>
    <row r="517" spans="1:24" x14ac:dyDescent="0.25">
      <c r="A517" s="100">
        <v>1</v>
      </c>
      <c r="B517" s="100">
        <v>0</v>
      </c>
      <c r="C517" s="100">
        <v>1</v>
      </c>
      <c r="D517" s="100">
        <v>0</v>
      </c>
      <c r="E517" s="100">
        <v>0</v>
      </c>
      <c r="F517" s="100">
        <v>0</v>
      </c>
      <c r="G517" s="100">
        <v>1</v>
      </c>
      <c r="H517" s="100">
        <v>0</v>
      </c>
      <c r="I517" s="100">
        <v>0</v>
      </c>
      <c r="J517" s="100">
        <v>0</v>
      </c>
      <c r="K517" s="100">
        <v>0</v>
      </c>
      <c r="L517" s="100">
        <v>0</v>
      </c>
      <c r="M517" s="100">
        <v>0</v>
      </c>
      <c r="N517" s="100">
        <v>0</v>
      </c>
      <c r="O517" s="100">
        <v>0</v>
      </c>
      <c r="P517" s="100">
        <v>0</v>
      </c>
      <c r="Q517" s="100">
        <v>0</v>
      </c>
      <c r="R517" s="100">
        <v>0</v>
      </c>
      <c r="S517" s="100">
        <v>0</v>
      </c>
      <c r="T517" s="100"/>
      <c r="U517" s="101">
        <v>0</v>
      </c>
      <c r="V517" s="102">
        <f>SUMPRODUCT('Linear Model'!$B$2:$T$2,'Test Set'!A517:S517)+'Linear Model'!$U$2</f>
        <v>0.12342197653970155</v>
      </c>
      <c r="W517" s="49">
        <f>SUMPRODUCT('Logistic Regression'!$B$2:$T$2,'Test Set'!A517:S517)+'Logistic Regression'!$U$2</f>
        <v>-3.1127857706065623</v>
      </c>
      <c r="X517" s="55">
        <f t="shared" si="8"/>
        <v>4.2582924577014646E-2</v>
      </c>
    </row>
    <row r="518" spans="1:24" x14ac:dyDescent="0.25">
      <c r="A518" s="100">
        <v>0</v>
      </c>
      <c r="B518" s="100">
        <v>0</v>
      </c>
      <c r="C518" s="100">
        <v>0</v>
      </c>
      <c r="D518" s="100">
        <v>1</v>
      </c>
      <c r="E518" s="100">
        <v>0</v>
      </c>
      <c r="F518" s="100">
        <v>0</v>
      </c>
      <c r="G518" s="100">
        <v>0</v>
      </c>
      <c r="H518" s="100">
        <v>0</v>
      </c>
      <c r="I518" s="100">
        <v>0</v>
      </c>
      <c r="J518" s="100">
        <v>0</v>
      </c>
      <c r="K518" s="100">
        <v>0</v>
      </c>
      <c r="L518" s="100">
        <v>0</v>
      </c>
      <c r="M518" s="100">
        <v>0</v>
      </c>
      <c r="N518" s="100">
        <v>0</v>
      </c>
      <c r="O518" s="100">
        <v>0</v>
      </c>
      <c r="P518" s="100">
        <v>0</v>
      </c>
      <c r="Q518" s="100">
        <v>0</v>
      </c>
      <c r="R518" s="100">
        <v>0</v>
      </c>
      <c r="S518" s="100">
        <v>0</v>
      </c>
      <c r="T518" s="100"/>
      <c r="U518" s="101">
        <v>0</v>
      </c>
      <c r="V518" s="102">
        <f>SUMPRODUCT('Linear Model'!$B$2:$T$2,'Test Set'!A518:S518)+'Linear Model'!$U$2</f>
        <v>0.44381049593422511</v>
      </c>
      <c r="W518" s="49">
        <f>SUMPRODUCT('Logistic Regression'!$B$2:$T$2,'Test Set'!A518:S518)+'Logistic Regression'!$U$2</f>
        <v>6.7696169275177409E-2</v>
      </c>
      <c r="X518" s="55">
        <f t="shared" si="8"/>
        <v>0.51691758202804816</v>
      </c>
    </row>
    <row r="519" spans="1:24" x14ac:dyDescent="0.25">
      <c r="A519" s="100">
        <v>0</v>
      </c>
      <c r="B519" s="100">
        <v>1</v>
      </c>
      <c r="C519" s="100">
        <v>1</v>
      </c>
      <c r="D519" s="100">
        <v>0</v>
      </c>
      <c r="E519" s="100">
        <v>0</v>
      </c>
      <c r="F519" s="100">
        <v>1</v>
      </c>
      <c r="G519" s="100">
        <v>0</v>
      </c>
      <c r="H519" s="100">
        <v>0</v>
      </c>
      <c r="I519" s="100">
        <v>0</v>
      </c>
      <c r="J519" s="100">
        <v>0</v>
      </c>
      <c r="K519" s="100">
        <v>0</v>
      </c>
      <c r="L519" s="100">
        <v>0</v>
      </c>
      <c r="M519" s="100">
        <v>0</v>
      </c>
      <c r="N519" s="100">
        <v>0</v>
      </c>
      <c r="O519" s="100">
        <v>0</v>
      </c>
      <c r="P519" s="100">
        <v>0</v>
      </c>
      <c r="Q519" s="100">
        <v>0</v>
      </c>
      <c r="R519" s="100">
        <v>0</v>
      </c>
      <c r="S519" s="100">
        <v>1</v>
      </c>
      <c r="T519" s="100"/>
      <c r="U519" s="101">
        <v>0</v>
      </c>
      <c r="V519" s="102">
        <f>SUMPRODUCT('Linear Model'!$B$2:$T$2,'Test Set'!A519:S519)+'Linear Model'!$U$2</f>
        <v>0.3983583310018774</v>
      </c>
      <c r="W519" s="49">
        <f>SUMPRODUCT('Logistic Regression'!$B$2:$T$2,'Test Set'!A519:S519)+'Logistic Regression'!$U$2</f>
        <v>-0.78304497758741798</v>
      </c>
      <c r="X519" s="55">
        <f t="shared" si="8"/>
        <v>0.31366399501820624</v>
      </c>
    </row>
    <row r="520" spans="1:24" x14ac:dyDescent="0.25">
      <c r="A520" s="100">
        <v>1</v>
      </c>
      <c r="B520" s="100">
        <v>0</v>
      </c>
      <c r="C520" s="100">
        <v>0</v>
      </c>
      <c r="D520" s="100">
        <v>0</v>
      </c>
      <c r="E520" s="100">
        <v>1</v>
      </c>
      <c r="F520" s="100">
        <v>0</v>
      </c>
      <c r="G520" s="100">
        <v>1</v>
      </c>
      <c r="H520" s="100">
        <v>0</v>
      </c>
      <c r="I520" s="100">
        <v>0</v>
      </c>
      <c r="J520" s="100">
        <v>0</v>
      </c>
      <c r="K520" s="100">
        <v>0</v>
      </c>
      <c r="L520" s="100">
        <v>0</v>
      </c>
      <c r="M520" s="100">
        <v>0</v>
      </c>
      <c r="N520" s="100">
        <v>0</v>
      </c>
      <c r="O520" s="100">
        <v>0</v>
      </c>
      <c r="P520" s="100">
        <v>0</v>
      </c>
      <c r="Q520" s="100">
        <v>0</v>
      </c>
      <c r="R520" s="100">
        <v>0</v>
      </c>
      <c r="S520" s="100">
        <v>0</v>
      </c>
      <c r="T520" s="100"/>
      <c r="U520" s="101">
        <v>0</v>
      </c>
      <c r="V520" s="102">
        <f>SUMPRODUCT('Linear Model'!$B$2:$T$2,'Test Set'!A520:S520)+'Linear Model'!$U$2</f>
        <v>0.34616856347994018</v>
      </c>
      <c r="W520" s="49">
        <f>SUMPRODUCT('Logistic Regression'!$B$2:$T$2,'Test Set'!A520:S520)+'Logistic Regression'!$U$2</f>
        <v>-0.1317350053482591</v>
      </c>
      <c r="X520" s="55">
        <f t="shared" si="8"/>
        <v>0.46711379415343401</v>
      </c>
    </row>
    <row r="521" spans="1:24" x14ac:dyDescent="0.25">
      <c r="A521" s="100">
        <v>0</v>
      </c>
      <c r="B521" s="100">
        <v>1</v>
      </c>
      <c r="C521" s="100">
        <v>0</v>
      </c>
      <c r="D521" s="100">
        <v>0</v>
      </c>
      <c r="E521" s="100">
        <v>0</v>
      </c>
      <c r="F521" s="100">
        <v>0</v>
      </c>
      <c r="G521" s="100">
        <v>0</v>
      </c>
      <c r="H521" s="100">
        <v>0</v>
      </c>
      <c r="I521" s="100">
        <v>0</v>
      </c>
      <c r="J521" s="100">
        <v>0</v>
      </c>
      <c r="K521" s="100">
        <v>0</v>
      </c>
      <c r="L521" s="100">
        <v>0</v>
      </c>
      <c r="M521" s="100">
        <v>0</v>
      </c>
      <c r="N521" s="100">
        <v>0</v>
      </c>
      <c r="O521" s="100">
        <v>0</v>
      </c>
      <c r="P521" s="100">
        <v>0</v>
      </c>
      <c r="Q521" s="100">
        <v>1</v>
      </c>
      <c r="R521" s="100">
        <v>0</v>
      </c>
      <c r="S521" s="100">
        <v>0</v>
      </c>
      <c r="T521" s="100"/>
      <c r="U521" s="101">
        <v>0</v>
      </c>
      <c r="V521" s="102">
        <f>SUMPRODUCT('Linear Model'!$B$2:$T$2,'Test Set'!A521:S521)+'Linear Model'!$U$2</f>
        <v>0.62055831484698221</v>
      </c>
      <c r="W521" s="49">
        <f>SUMPRODUCT('Logistic Regression'!$B$2:$T$2,'Test Set'!A521:S521)+'Logistic Regression'!$U$2</f>
        <v>1.3665518639248619</v>
      </c>
      <c r="X521" s="55">
        <f t="shared" si="8"/>
        <v>0.79682248402541977</v>
      </c>
    </row>
    <row r="522" spans="1:24" x14ac:dyDescent="0.25">
      <c r="A522" s="100">
        <v>1</v>
      </c>
      <c r="B522" s="100">
        <v>0</v>
      </c>
      <c r="C522" s="100">
        <v>0</v>
      </c>
      <c r="D522" s="100">
        <v>0</v>
      </c>
      <c r="E522" s="100">
        <v>0</v>
      </c>
      <c r="F522" s="100">
        <v>1</v>
      </c>
      <c r="G522" s="100">
        <v>1</v>
      </c>
      <c r="H522" s="100">
        <v>0</v>
      </c>
      <c r="I522" s="100">
        <v>0</v>
      </c>
      <c r="J522" s="100">
        <v>0</v>
      </c>
      <c r="K522" s="100">
        <v>0</v>
      </c>
      <c r="L522" s="100">
        <v>0</v>
      </c>
      <c r="M522" s="100">
        <v>0</v>
      </c>
      <c r="N522" s="100">
        <v>0</v>
      </c>
      <c r="O522" s="100">
        <v>1</v>
      </c>
      <c r="P522" s="100">
        <v>0</v>
      </c>
      <c r="Q522" s="100">
        <v>0</v>
      </c>
      <c r="R522" s="100">
        <v>0</v>
      </c>
      <c r="S522" s="100">
        <v>0</v>
      </c>
      <c r="T522" s="100"/>
      <c r="U522" s="101">
        <v>0</v>
      </c>
      <c r="V522" s="102">
        <f>SUMPRODUCT('Linear Model'!$B$2:$T$2,'Test Set'!A522:S522)+'Linear Model'!$U$2</f>
        <v>-0.30304113435111846</v>
      </c>
      <c r="W522" s="49">
        <f>SUMPRODUCT('Logistic Regression'!$B$2:$T$2,'Test Set'!A522:S522)+'Logistic Regression'!$U$2</f>
        <v>-6.2454026380287235</v>
      </c>
      <c r="X522" s="55">
        <f t="shared" si="8"/>
        <v>1.9355957679356053E-3</v>
      </c>
    </row>
    <row r="523" spans="1:24" x14ac:dyDescent="0.25">
      <c r="A523" s="100">
        <v>0</v>
      </c>
      <c r="B523" s="100">
        <v>1</v>
      </c>
      <c r="C523" s="100">
        <v>1</v>
      </c>
      <c r="D523" s="100">
        <v>0</v>
      </c>
      <c r="E523" s="100">
        <v>0</v>
      </c>
      <c r="F523" s="100">
        <v>0</v>
      </c>
      <c r="G523" s="100">
        <v>0</v>
      </c>
      <c r="H523" s="100">
        <v>0</v>
      </c>
      <c r="I523" s="100">
        <v>0</v>
      </c>
      <c r="J523" s="100">
        <v>0</v>
      </c>
      <c r="K523" s="100">
        <v>0</v>
      </c>
      <c r="L523" s="100">
        <v>0</v>
      </c>
      <c r="M523" s="100">
        <v>0</v>
      </c>
      <c r="N523" s="100">
        <v>0</v>
      </c>
      <c r="O523" s="100">
        <v>0</v>
      </c>
      <c r="P523" s="100">
        <v>0</v>
      </c>
      <c r="Q523" s="100">
        <v>0</v>
      </c>
      <c r="R523" s="100">
        <v>0</v>
      </c>
      <c r="S523" s="100">
        <v>0</v>
      </c>
      <c r="T523" s="100"/>
      <c r="U523" s="101">
        <v>0</v>
      </c>
      <c r="V523" s="102">
        <f>SUMPRODUCT('Linear Model'!$B$2:$T$2,'Test Set'!A523:S523)+'Linear Model'!$U$2</f>
        <v>0.42910224979607509</v>
      </c>
      <c r="W523" s="49">
        <f>SUMPRODUCT('Logistic Regression'!$B$2:$T$2,'Test Set'!A523:S523)+'Logistic Regression'!$U$2</f>
        <v>-0.57838073789354372</v>
      </c>
      <c r="X523" s="55">
        <f t="shared" si="8"/>
        <v>0.35930527090202441</v>
      </c>
    </row>
    <row r="524" spans="1:24" x14ac:dyDescent="0.25">
      <c r="A524" s="100">
        <v>0</v>
      </c>
      <c r="B524" s="100">
        <v>1</v>
      </c>
      <c r="C524" s="100">
        <v>0</v>
      </c>
      <c r="D524" s="100">
        <v>0</v>
      </c>
      <c r="E524" s="100">
        <v>0</v>
      </c>
      <c r="F524" s="100">
        <v>0</v>
      </c>
      <c r="G524" s="100">
        <v>0</v>
      </c>
      <c r="H524" s="100">
        <v>0</v>
      </c>
      <c r="I524" s="100">
        <v>0</v>
      </c>
      <c r="J524" s="100">
        <v>0</v>
      </c>
      <c r="K524" s="100">
        <v>0</v>
      </c>
      <c r="L524" s="100">
        <v>0</v>
      </c>
      <c r="M524" s="100">
        <v>0</v>
      </c>
      <c r="N524" s="100">
        <v>0</v>
      </c>
      <c r="O524" s="100">
        <v>0</v>
      </c>
      <c r="P524" s="100">
        <v>0</v>
      </c>
      <c r="Q524" s="100">
        <v>0</v>
      </c>
      <c r="R524" s="100">
        <v>0</v>
      </c>
      <c r="S524" s="100">
        <v>0</v>
      </c>
      <c r="T524" s="100"/>
      <c r="U524" s="101">
        <v>0</v>
      </c>
      <c r="V524" s="102">
        <f>SUMPRODUCT('Linear Model'!$B$2:$T$2,'Test Set'!A524:S524)+'Linear Model'!$U$2</f>
        <v>0.43200658919955209</v>
      </c>
      <c r="W524" s="49">
        <f>SUMPRODUCT('Logistic Regression'!$B$2:$T$2,'Test Set'!A524:S524)+'Logistic Regression'!$U$2</f>
        <v>6.2321386236656118E-2</v>
      </c>
      <c r="X524" s="55">
        <f t="shared" si="8"/>
        <v>0.51557530573634103</v>
      </c>
    </row>
    <row r="525" spans="1:24" x14ac:dyDescent="0.25">
      <c r="A525" s="100">
        <v>1</v>
      </c>
      <c r="B525" s="100">
        <v>0</v>
      </c>
      <c r="C525" s="100">
        <v>1</v>
      </c>
      <c r="D525" s="100">
        <v>0</v>
      </c>
      <c r="E525" s="100">
        <v>0</v>
      </c>
      <c r="F525" s="100">
        <v>0</v>
      </c>
      <c r="G525" s="100">
        <v>0</v>
      </c>
      <c r="H525" s="100">
        <v>0</v>
      </c>
      <c r="I525" s="100">
        <v>0</v>
      </c>
      <c r="J525" s="100">
        <v>0</v>
      </c>
      <c r="K525" s="100">
        <v>0</v>
      </c>
      <c r="L525" s="100">
        <v>0</v>
      </c>
      <c r="M525" s="100">
        <v>0</v>
      </c>
      <c r="N525" s="100">
        <v>0</v>
      </c>
      <c r="O525" s="100">
        <v>0</v>
      </c>
      <c r="P525" s="100">
        <v>0</v>
      </c>
      <c r="Q525" s="100">
        <v>0</v>
      </c>
      <c r="R525" s="100">
        <v>0</v>
      </c>
      <c r="S525" s="100">
        <v>0</v>
      </c>
      <c r="T525" s="100"/>
      <c r="U525" s="101">
        <v>0</v>
      </c>
      <c r="V525" s="102">
        <f>SUMPRODUCT('Linear Model'!$B$2:$T$2,'Test Set'!A525:S525)+'Linear Model'!$U$2</f>
        <v>0.36106374145931197</v>
      </c>
      <c r="W525" s="49">
        <f>SUMPRODUCT('Logistic Regression'!$B$2:$T$2,'Test Set'!A525:S525)+'Logistic Regression'!$U$2</f>
        <v>-0.99751860137824089</v>
      </c>
      <c r="X525" s="55">
        <f t="shared" si="8"/>
        <v>0.26942957358099334</v>
      </c>
    </row>
    <row r="526" spans="1:24" x14ac:dyDescent="0.25">
      <c r="A526" s="100">
        <v>1</v>
      </c>
      <c r="B526" s="100">
        <v>0</v>
      </c>
      <c r="C526" s="100">
        <v>0</v>
      </c>
      <c r="D526" s="100">
        <v>1</v>
      </c>
      <c r="E526" s="100">
        <v>0</v>
      </c>
      <c r="F526" s="100">
        <v>1</v>
      </c>
      <c r="G526" s="100">
        <v>0</v>
      </c>
      <c r="H526" s="100">
        <v>0</v>
      </c>
      <c r="I526" s="100">
        <v>0</v>
      </c>
      <c r="J526" s="100">
        <v>0</v>
      </c>
      <c r="K526" s="100">
        <v>0</v>
      </c>
      <c r="L526" s="100">
        <v>0</v>
      </c>
      <c r="M526" s="100">
        <v>0</v>
      </c>
      <c r="N526" s="100">
        <v>0</v>
      </c>
      <c r="O526" s="100">
        <v>0</v>
      </c>
      <c r="P526" s="100">
        <v>0</v>
      </c>
      <c r="Q526" s="100">
        <v>0</v>
      </c>
      <c r="R526" s="100">
        <v>0</v>
      </c>
      <c r="S526" s="100">
        <v>0</v>
      </c>
      <c r="T526" s="100"/>
      <c r="U526" s="101">
        <v>0</v>
      </c>
      <c r="V526" s="102">
        <f>SUMPRODUCT('Linear Model'!$B$2:$T$2,'Test Set'!A526:S526)+'Linear Model'!$U$2</f>
        <v>0.10781055130195683</v>
      </c>
      <c r="W526" s="49">
        <f>SUMPRODUCT('Logistic Regression'!$B$2:$T$2,'Test Set'!A526:S526)+'Logistic Regression'!$U$2</f>
        <v>-3.1457109147820086</v>
      </c>
      <c r="X526" s="55">
        <f t="shared" si="8"/>
        <v>4.1260613145541684E-2</v>
      </c>
    </row>
    <row r="527" spans="1:24" x14ac:dyDescent="0.25">
      <c r="A527" s="100">
        <v>0</v>
      </c>
      <c r="B527" s="100">
        <v>1</v>
      </c>
      <c r="C527" s="100">
        <v>1</v>
      </c>
      <c r="D527" s="100">
        <v>0</v>
      </c>
      <c r="E527" s="100">
        <v>0</v>
      </c>
      <c r="F527" s="100">
        <v>0</v>
      </c>
      <c r="G527" s="100">
        <v>0</v>
      </c>
      <c r="H527" s="100">
        <v>0</v>
      </c>
      <c r="I527" s="100">
        <v>0</v>
      </c>
      <c r="J527" s="100">
        <v>0</v>
      </c>
      <c r="K527" s="100">
        <v>0</v>
      </c>
      <c r="L527" s="100">
        <v>0</v>
      </c>
      <c r="M527" s="100">
        <v>0</v>
      </c>
      <c r="N527" s="100">
        <v>0</v>
      </c>
      <c r="O527" s="100">
        <v>0</v>
      </c>
      <c r="P527" s="100">
        <v>0</v>
      </c>
      <c r="Q527" s="100">
        <v>0</v>
      </c>
      <c r="R527" s="100">
        <v>1</v>
      </c>
      <c r="S527" s="100">
        <v>0</v>
      </c>
      <c r="T527" s="100"/>
      <c r="U527" s="101">
        <v>0</v>
      </c>
      <c r="V527" s="102">
        <f>SUMPRODUCT('Linear Model'!$B$2:$T$2,'Test Set'!A527:S527)+'Linear Model'!$U$2</f>
        <v>0.22331576034837683</v>
      </c>
      <c r="W527" s="49">
        <f>SUMPRODUCT('Logistic Regression'!$B$2:$T$2,'Test Set'!A527:S527)+'Logistic Regression'!$U$2</f>
        <v>-2.1605408848998864</v>
      </c>
      <c r="X527" s="55">
        <f t="shared" si="8"/>
        <v>0.1033503174249823</v>
      </c>
    </row>
    <row r="528" spans="1:24" x14ac:dyDescent="0.25">
      <c r="A528" s="100">
        <v>1</v>
      </c>
      <c r="B528" s="100">
        <v>0</v>
      </c>
      <c r="C528" s="100">
        <v>0</v>
      </c>
      <c r="D528" s="100">
        <v>0</v>
      </c>
      <c r="E528" s="100">
        <v>0</v>
      </c>
      <c r="F528" s="100">
        <v>1</v>
      </c>
      <c r="G528" s="100">
        <v>0</v>
      </c>
      <c r="H528" s="100">
        <v>0</v>
      </c>
      <c r="I528" s="100">
        <v>0</v>
      </c>
      <c r="J528" s="100">
        <v>0</v>
      </c>
      <c r="K528" s="100">
        <v>0</v>
      </c>
      <c r="L528" s="100">
        <v>0</v>
      </c>
      <c r="M528" s="100">
        <v>0</v>
      </c>
      <c r="N528" s="100">
        <v>0</v>
      </c>
      <c r="O528" s="100">
        <v>1</v>
      </c>
      <c r="P528" s="100">
        <v>0</v>
      </c>
      <c r="Q528" s="100">
        <v>0</v>
      </c>
      <c r="R528" s="100">
        <v>0</v>
      </c>
      <c r="S528" s="100">
        <v>0</v>
      </c>
      <c r="T528" s="100"/>
      <c r="U528" s="101">
        <v>0</v>
      </c>
      <c r="V528" s="102">
        <f>SUMPRODUCT('Linear Model'!$B$2:$T$2,'Test Set'!A528:S528)+'Linear Model'!$U$2</f>
        <v>-6.5399369431507981E-2</v>
      </c>
      <c r="W528" s="49">
        <f>SUMPRODUCT('Logistic Regression'!$B$2:$T$2,'Test Set'!A528:S528)+'Logistic Regression'!$U$2</f>
        <v>-4.1301354688004022</v>
      </c>
      <c r="X528" s="55">
        <f t="shared" si="8"/>
        <v>1.5826203802540347E-2</v>
      </c>
    </row>
    <row r="529" spans="1:24" x14ac:dyDescent="0.25">
      <c r="A529" s="100">
        <v>0</v>
      </c>
      <c r="B529" s="100">
        <v>0</v>
      </c>
      <c r="C529" s="100">
        <v>0</v>
      </c>
      <c r="D529" s="100">
        <v>0</v>
      </c>
      <c r="E529" s="100">
        <v>0</v>
      </c>
      <c r="F529" s="100">
        <v>1</v>
      </c>
      <c r="G529" s="100">
        <v>0</v>
      </c>
      <c r="H529" s="100">
        <v>0</v>
      </c>
      <c r="I529" s="100">
        <v>0</v>
      </c>
      <c r="J529" s="100">
        <v>0</v>
      </c>
      <c r="K529" s="100">
        <v>0</v>
      </c>
      <c r="L529" s="100">
        <v>0</v>
      </c>
      <c r="M529" s="100">
        <v>0</v>
      </c>
      <c r="N529" s="100">
        <v>0</v>
      </c>
      <c r="O529" s="100">
        <v>0</v>
      </c>
      <c r="P529" s="100">
        <v>0</v>
      </c>
      <c r="Q529" s="100">
        <v>0</v>
      </c>
      <c r="R529" s="100">
        <v>0</v>
      </c>
      <c r="S529" s="100">
        <v>0</v>
      </c>
      <c r="T529" s="100"/>
      <c r="U529" s="101">
        <v>0</v>
      </c>
      <c r="V529" s="102">
        <f>SUMPRODUCT('Linear Model'!$B$2:$T$2,'Test Set'!A529:S529)+'Linear Model'!$U$2</f>
        <v>0.16221727655634055</v>
      </c>
      <c r="W529" s="49">
        <f>SUMPRODUCT('Logistic Regression'!$B$2:$T$2,'Test Set'!A529:S529)+'Logistic Regression'!$U$2</f>
        <v>-1.781079395592835</v>
      </c>
      <c r="X529" s="55">
        <f t="shared" si="8"/>
        <v>0.14416990176964642</v>
      </c>
    </row>
    <row r="530" spans="1:24" x14ac:dyDescent="0.25">
      <c r="A530" s="100">
        <v>0</v>
      </c>
      <c r="B530" s="100">
        <v>1</v>
      </c>
      <c r="C530" s="100">
        <v>0</v>
      </c>
      <c r="D530" s="100">
        <v>0</v>
      </c>
      <c r="E530" s="100">
        <v>0</v>
      </c>
      <c r="F530" s="100">
        <v>0</v>
      </c>
      <c r="G530" s="100">
        <v>0</v>
      </c>
      <c r="H530" s="100">
        <v>0</v>
      </c>
      <c r="I530" s="100">
        <v>0</v>
      </c>
      <c r="J530" s="100">
        <v>0</v>
      </c>
      <c r="K530" s="100">
        <v>0</v>
      </c>
      <c r="L530" s="100">
        <v>0</v>
      </c>
      <c r="M530" s="100">
        <v>0</v>
      </c>
      <c r="N530" s="100">
        <v>0</v>
      </c>
      <c r="O530" s="100">
        <v>0</v>
      </c>
      <c r="P530" s="100">
        <v>0</v>
      </c>
      <c r="Q530" s="100">
        <v>0</v>
      </c>
      <c r="R530" s="100">
        <v>0</v>
      </c>
      <c r="S530" s="100">
        <v>0</v>
      </c>
      <c r="T530" s="100"/>
      <c r="U530" s="101">
        <v>0</v>
      </c>
      <c r="V530" s="102">
        <f>SUMPRODUCT('Linear Model'!$B$2:$T$2,'Test Set'!A530:S530)+'Linear Model'!$U$2</f>
        <v>0.43200658919955209</v>
      </c>
      <c r="W530" s="49">
        <f>SUMPRODUCT('Logistic Regression'!$B$2:$T$2,'Test Set'!A530:S530)+'Logistic Regression'!$U$2</f>
        <v>6.2321386236656118E-2</v>
      </c>
      <c r="X530" s="55">
        <f t="shared" si="8"/>
        <v>0.51557530573634103</v>
      </c>
    </row>
    <row r="531" spans="1:24" x14ac:dyDescent="0.25">
      <c r="A531" s="100">
        <v>1</v>
      </c>
      <c r="B531" s="100">
        <v>0</v>
      </c>
      <c r="C531" s="100">
        <v>0</v>
      </c>
      <c r="D531" s="100">
        <v>0</v>
      </c>
      <c r="E531" s="100">
        <v>0</v>
      </c>
      <c r="F531" s="100">
        <v>1</v>
      </c>
      <c r="G531" s="100">
        <v>0</v>
      </c>
      <c r="H531" s="100">
        <v>0</v>
      </c>
      <c r="I531" s="100">
        <v>0</v>
      </c>
      <c r="J531" s="100">
        <v>0</v>
      </c>
      <c r="K531" s="100">
        <v>0</v>
      </c>
      <c r="L531" s="100">
        <v>0</v>
      </c>
      <c r="M531" s="100">
        <v>0</v>
      </c>
      <c r="N531" s="100">
        <v>0</v>
      </c>
      <c r="O531" s="100">
        <v>0</v>
      </c>
      <c r="P531" s="100">
        <v>0</v>
      </c>
      <c r="Q531" s="100">
        <v>1</v>
      </c>
      <c r="R531" s="100">
        <v>0</v>
      </c>
      <c r="S531" s="100">
        <v>0</v>
      </c>
      <c r="T531" s="100"/>
      <c r="U531" s="101">
        <v>0</v>
      </c>
      <c r="V531" s="102">
        <f>SUMPRODUCT('Linear Model'!$B$2:$T$2,'Test Set'!A531:S531)+'Linear Model'!$U$2</f>
        <v>0.28364443204086071</v>
      </c>
      <c r="W531" s="49">
        <f>SUMPRODUCT('Logistic Regression'!$B$2:$T$2,'Test Set'!A531:S531)+'Logistic Regression'!$U$2</f>
        <v>-1.371421000760825</v>
      </c>
      <c r="X531" s="55">
        <f t="shared" si="8"/>
        <v>0.20239035939496605</v>
      </c>
    </row>
    <row r="532" spans="1:24" x14ac:dyDescent="0.25">
      <c r="A532" s="100">
        <v>0</v>
      </c>
      <c r="B532" s="100">
        <v>1</v>
      </c>
      <c r="C532" s="100">
        <v>0</v>
      </c>
      <c r="D532" s="100">
        <v>1</v>
      </c>
      <c r="E532" s="100">
        <v>0</v>
      </c>
      <c r="F532" s="100">
        <v>0</v>
      </c>
      <c r="G532" s="100">
        <v>0</v>
      </c>
      <c r="H532" s="100">
        <v>0</v>
      </c>
      <c r="I532" s="100">
        <v>1</v>
      </c>
      <c r="J532" s="100">
        <v>0</v>
      </c>
      <c r="K532" s="100">
        <v>0</v>
      </c>
      <c r="L532" s="100">
        <v>0</v>
      </c>
      <c r="M532" s="100">
        <v>0</v>
      </c>
      <c r="N532" s="100">
        <v>0</v>
      </c>
      <c r="O532" s="100">
        <v>0</v>
      </c>
      <c r="P532" s="100">
        <v>0</v>
      </c>
      <c r="Q532" s="100">
        <v>0</v>
      </c>
      <c r="R532" s="100">
        <v>0</v>
      </c>
      <c r="S532" s="100">
        <v>0</v>
      </c>
      <c r="T532" s="100"/>
      <c r="U532" s="101">
        <v>0</v>
      </c>
      <c r="V532" s="102">
        <f>SUMPRODUCT('Linear Model'!$B$2:$T$2,'Test Set'!A532:S532)+'Linear Model'!$U$2</f>
        <v>0.73928489128954611</v>
      </c>
      <c r="W532" s="49">
        <f>SUMPRODUCT('Logistic Regression'!$B$2:$T$2,'Test Set'!A532:S532)+'Logistic Regression'!$U$2</f>
        <v>2.1149825581011616</v>
      </c>
      <c r="X532" s="55">
        <f t="shared" si="8"/>
        <v>0.89235089813400892</v>
      </c>
    </row>
    <row r="533" spans="1:24" x14ac:dyDescent="0.25">
      <c r="A533" s="100">
        <v>1</v>
      </c>
      <c r="B533" s="100">
        <v>0</v>
      </c>
      <c r="C533" s="100">
        <v>0</v>
      </c>
      <c r="D533" s="100">
        <v>1</v>
      </c>
      <c r="E533" s="100">
        <v>0</v>
      </c>
      <c r="F533" s="100">
        <v>0</v>
      </c>
      <c r="G533" s="100">
        <v>0</v>
      </c>
      <c r="H533" s="100">
        <v>0</v>
      </c>
      <c r="I533" s="100">
        <v>0</v>
      </c>
      <c r="J533" s="100">
        <v>0</v>
      </c>
      <c r="K533" s="100">
        <v>0</v>
      </c>
      <c r="L533" s="100">
        <v>0</v>
      </c>
      <c r="M533" s="100">
        <v>0</v>
      </c>
      <c r="N533" s="100">
        <v>0</v>
      </c>
      <c r="O533" s="100">
        <v>0</v>
      </c>
      <c r="P533" s="100">
        <v>0</v>
      </c>
      <c r="Q533" s="100">
        <v>0</v>
      </c>
      <c r="R533" s="100">
        <v>1</v>
      </c>
      <c r="S533" s="100">
        <v>0</v>
      </c>
      <c r="T533" s="100"/>
      <c r="U533" s="101">
        <v>0</v>
      </c>
      <c r="V533" s="102">
        <f>SUMPRODUCT('Linear Model'!$B$2:$T$2,'Test Set'!A533:S533)+'Linear Model'!$U$2</f>
        <v>0.17089943632361693</v>
      </c>
      <c r="W533" s="49">
        <f>SUMPRODUCT('Logistic Regression'!$B$2:$T$2,'Test Set'!A533:S533)+'Logistic Regression'!$U$2</f>
        <v>-2.4090360605873617</v>
      </c>
      <c r="X533" s="55">
        <f t="shared" si="8"/>
        <v>8.2486241888492462E-2</v>
      </c>
    </row>
    <row r="534" spans="1:24" x14ac:dyDescent="0.25">
      <c r="A534" s="100">
        <v>1</v>
      </c>
      <c r="B534" s="100">
        <v>0</v>
      </c>
      <c r="C534" s="100">
        <v>0</v>
      </c>
      <c r="D534" s="100">
        <v>0</v>
      </c>
      <c r="E534" s="100">
        <v>0</v>
      </c>
      <c r="F534" s="100">
        <v>0</v>
      </c>
      <c r="G534" s="100">
        <v>0</v>
      </c>
      <c r="H534" s="100">
        <v>0</v>
      </c>
      <c r="I534" s="100">
        <v>0</v>
      </c>
      <c r="J534" s="100">
        <v>0</v>
      </c>
      <c r="K534" s="100">
        <v>0</v>
      </c>
      <c r="L534" s="100">
        <v>0</v>
      </c>
      <c r="M534" s="100">
        <v>0</v>
      </c>
      <c r="N534" s="100">
        <v>0</v>
      </c>
      <c r="O534" s="100">
        <v>0</v>
      </c>
      <c r="P534" s="100">
        <v>0</v>
      </c>
      <c r="Q534" s="100">
        <v>0</v>
      </c>
      <c r="R534" s="100">
        <v>1</v>
      </c>
      <c r="S534" s="100">
        <v>0</v>
      </c>
      <c r="T534" s="100"/>
      <c r="U534" s="101">
        <v>0</v>
      </c>
      <c r="V534" s="102">
        <f>SUMPRODUCT('Linear Model'!$B$2:$T$2,'Test Set'!A534:S534)+'Linear Model'!$U$2</f>
        <v>0.15818159141509081</v>
      </c>
      <c r="W534" s="49">
        <f>SUMPRODUCT('Logistic Regression'!$B$2:$T$2,'Test Set'!A534:S534)+'Logistic Regression'!$U$2</f>
        <v>-1.938976624254384</v>
      </c>
      <c r="X534" s="55">
        <f t="shared" si="8"/>
        <v>0.12576032813686536</v>
      </c>
    </row>
    <row r="535" spans="1:24" x14ac:dyDescent="0.25">
      <c r="A535" s="100">
        <v>0</v>
      </c>
      <c r="B535" s="100">
        <v>1</v>
      </c>
      <c r="C535" s="100">
        <v>1</v>
      </c>
      <c r="D535" s="100">
        <v>0</v>
      </c>
      <c r="E535" s="100">
        <v>0</v>
      </c>
      <c r="F535" s="100">
        <v>0</v>
      </c>
      <c r="G535" s="100">
        <v>0</v>
      </c>
      <c r="H535" s="100">
        <v>0</v>
      </c>
      <c r="I535" s="100">
        <v>0</v>
      </c>
      <c r="J535" s="100">
        <v>0</v>
      </c>
      <c r="K535" s="100">
        <v>0</v>
      </c>
      <c r="L535" s="100">
        <v>0</v>
      </c>
      <c r="M535" s="100">
        <v>0</v>
      </c>
      <c r="N535" s="100">
        <v>0</v>
      </c>
      <c r="O535" s="100">
        <v>1</v>
      </c>
      <c r="P535" s="100">
        <v>0</v>
      </c>
      <c r="Q535" s="100">
        <v>0</v>
      </c>
      <c r="R535" s="100">
        <v>1</v>
      </c>
      <c r="S535" s="100">
        <v>0</v>
      </c>
      <c r="T535" s="100"/>
      <c r="U535" s="101">
        <v>0</v>
      </c>
      <c r="V535" s="102">
        <f>SUMPRODUCT('Linear Model'!$B$2:$T$2,'Test Set'!A535:S535)+'Linear Model'!$U$2</f>
        <v>6.2823684523438228E-2</v>
      </c>
      <c r="W535" s="49">
        <f>SUMPRODUCT('Logistic Regression'!$B$2:$T$2,'Test Set'!A535:S535)+'Logistic Regression'!$U$2</f>
        <v>-3.6150248752512577</v>
      </c>
      <c r="X535" s="55">
        <f t="shared" si="8"/>
        <v>2.621076013931788E-2</v>
      </c>
    </row>
    <row r="536" spans="1:24" x14ac:dyDescent="0.25">
      <c r="A536" s="100">
        <v>0</v>
      </c>
      <c r="B536" s="100">
        <v>0</v>
      </c>
      <c r="C536" s="100">
        <v>1</v>
      </c>
      <c r="D536" s="100">
        <v>0</v>
      </c>
      <c r="E536" s="100">
        <v>0</v>
      </c>
      <c r="F536" s="100">
        <v>0</v>
      </c>
      <c r="G536" s="100">
        <v>0</v>
      </c>
      <c r="H536" s="100">
        <v>0</v>
      </c>
      <c r="I536" s="100">
        <v>0</v>
      </c>
      <c r="J536" s="100">
        <v>0</v>
      </c>
      <c r="K536" s="100">
        <v>0</v>
      </c>
      <c r="L536" s="100">
        <v>0</v>
      </c>
      <c r="M536" s="100">
        <v>0</v>
      </c>
      <c r="N536" s="100">
        <v>0</v>
      </c>
      <c r="O536" s="100">
        <v>0</v>
      </c>
      <c r="P536" s="100">
        <v>0</v>
      </c>
      <c r="Q536" s="100">
        <v>0</v>
      </c>
      <c r="R536" s="100">
        <v>1</v>
      </c>
      <c r="S536" s="100">
        <v>0</v>
      </c>
      <c r="T536" s="100"/>
      <c r="U536" s="101">
        <v>0</v>
      </c>
      <c r="V536" s="102">
        <f>SUMPRODUCT('Linear Model'!$B$2:$T$2,'Test Set'!A536:S536)+'Linear Model'!$U$2</f>
        <v>0.22240182217452364</v>
      </c>
      <c r="W536" s="49">
        <f>SUMPRODUCT('Logistic Regression'!$B$2:$T$2,'Test Set'!A536:S536)+'Logistic Regression'!$U$2</f>
        <v>-1.6851066655283877</v>
      </c>
      <c r="X536" s="55">
        <f t="shared" si="8"/>
        <v>0.15642044569786781</v>
      </c>
    </row>
    <row r="537" spans="1:24" x14ac:dyDescent="0.25">
      <c r="A537" s="100">
        <v>1</v>
      </c>
      <c r="B537" s="100">
        <v>0</v>
      </c>
      <c r="C537" s="100">
        <v>1</v>
      </c>
      <c r="D537" s="100">
        <v>0</v>
      </c>
      <c r="E537" s="100">
        <v>0</v>
      </c>
      <c r="F537" s="100">
        <v>0</v>
      </c>
      <c r="G537" s="100">
        <v>1</v>
      </c>
      <c r="H537" s="100">
        <v>0</v>
      </c>
      <c r="I537" s="100">
        <v>0</v>
      </c>
      <c r="J537" s="100">
        <v>0</v>
      </c>
      <c r="K537" s="100">
        <v>0</v>
      </c>
      <c r="L537" s="100">
        <v>0</v>
      </c>
      <c r="M537" s="100">
        <v>0</v>
      </c>
      <c r="N537" s="100">
        <v>0</v>
      </c>
      <c r="O537" s="100">
        <v>0</v>
      </c>
      <c r="P537" s="100">
        <v>0</v>
      </c>
      <c r="Q537" s="100">
        <v>0</v>
      </c>
      <c r="R537" s="100">
        <v>0</v>
      </c>
      <c r="S537" s="100">
        <v>1</v>
      </c>
      <c r="T537" s="100"/>
      <c r="U537" s="101">
        <v>0</v>
      </c>
      <c r="V537" s="102">
        <f>SUMPRODUCT('Linear Model'!$B$2:$T$2,'Test Set'!A537:S537)+'Linear Model'!$U$2</f>
        <v>0.36155343221486225</v>
      </c>
      <c r="W537" s="49">
        <f>SUMPRODUCT('Logistic Regression'!$B$2:$T$2,'Test Set'!A537:S537)+'Logistic Regression'!$U$2</f>
        <v>-0.99861500909944656</v>
      </c>
      <c r="X537" s="55">
        <f t="shared" si="8"/>
        <v>0.26921381423447077</v>
      </c>
    </row>
    <row r="538" spans="1:24" x14ac:dyDescent="0.25">
      <c r="A538" s="100">
        <v>1</v>
      </c>
      <c r="B538" s="100">
        <v>0</v>
      </c>
      <c r="C538" s="100">
        <v>1</v>
      </c>
      <c r="D538" s="100">
        <v>0</v>
      </c>
      <c r="E538" s="100">
        <v>0</v>
      </c>
      <c r="F538" s="100">
        <v>0</v>
      </c>
      <c r="G538" s="100">
        <v>0</v>
      </c>
      <c r="H538" s="100">
        <v>0</v>
      </c>
      <c r="I538" s="100">
        <v>0</v>
      </c>
      <c r="J538" s="100">
        <v>0</v>
      </c>
      <c r="K538" s="100">
        <v>0</v>
      </c>
      <c r="L538" s="100">
        <v>0</v>
      </c>
      <c r="M538" s="100">
        <v>0</v>
      </c>
      <c r="N538" s="100">
        <v>1</v>
      </c>
      <c r="O538" s="100">
        <v>0</v>
      </c>
      <c r="P538" s="100">
        <v>0</v>
      </c>
      <c r="Q538" s="100">
        <v>0</v>
      </c>
      <c r="R538" s="100">
        <v>0</v>
      </c>
      <c r="S538" s="100">
        <v>0</v>
      </c>
      <c r="T538" s="100"/>
      <c r="U538" s="101">
        <v>0</v>
      </c>
      <c r="V538" s="102">
        <f>SUMPRODUCT('Linear Model'!$B$2:$T$2,'Test Set'!A538:S538)+'Linear Model'!$U$2</f>
        <v>0.52648515677276531</v>
      </c>
      <c r="W538" s="49">
        <f>SUMPRODUCT('Logistic Regression'!$B$2:$T$2,'Test Set'!A538:S538)+'Logistic Regression'!$U$2</f>
        <v>0.22031873864226825</v>
      </c>
      <c r="X538" s="55">
        <f t="shared" si="8"/>
        <v>0.55485796193289061</v>
      </c>
    </row>
    <row r="539" spans="1:24" x14ac:dyDescent="0.25">
      <c r="A539" s="100">
        <v>0</v>
      </c>
      <c r="B539" s="100">
        <v>1</v>
      </c>
      <c r="C539" s="100">
        <v>1</v>
      </c>
      <c r="D539" s="100">
        <v>0</v>
      </c>
      <c r="E539" s="100">
        <v>0</v>
      </c>
      <c r="F539" s="100">
        <v>0</v>
      </c>
      <c r="G539" s="100">
        <v>0</v>
      </c>
      <c r="H539" s="100">
        <v>0</v>
      </c>
      <c r="I539" s="100">
        <v>0</v>
      </c>
      <c r="J539" s="100">
        <v>0</v>
      </c>
      <c r="K539" s="100">
        <v>0</v>
      </c>
      <c r="L539" s="100">
        <v>0</v>
      </c>
      <c r="M539" s="100">
        <v>0</v>
      </c>
      <c r="N539" s="100">
        <v>0</v>
      </c>
      <c r="O539" s="100">
        <v>0</v>
      </c>
      <c r="P539" s="100">
        <v>0</v>
      </c>
      <c r="Q539" s="100">
        <v>0</v>
      </c>
      <c r="R539" s="100">
        <v>0</v>
      </c>
      <c r="S539" s="100">
        <v>0</v>
      </c>
      <c r="T539" s="100"/>
      <c r="U539" s="101">
        <v>0</v>
      </c>
      <c r="V539" s="102">
        <f>SUMPRODUCT('Linear Model'!$B$2:$T$2,'Test Set'!A539:S539)+'Linear Model'!$U$2</f>
        <v>0.42910224979607509</v>
      </c>
      <c r="W539" s="49">
        <f>SUMPRODUCT('Logistic Regression'!$B$2:$T$2,'Test Set'!A539:S539)+'Logistic Regression'!$U$2</f>
        <v>-0.57838073789354372</v>
      </c>
      <c r="X539" s="55">
        <f t="shared" si="8"/>
        <v>0.35930527090202441</v>
      </c>
    </row>
    <row r="540" spans="1:24" x14ac:dyDescent="0.25">
      <c r="A540" s="100">
        <v>0</v>
      </c>
      <c r="B540" s="100">
        <v>0</v>
      </c>
      <c r="C540" s="100">
        <v>1</v>
      </c>
      <c r="D540" s="100">
        <v>0</v>
      </c>
      <c r="E540" s="100">
        <v>0</v>
      </c>
      <c r="F540" s="100">
        <v>0</v>
      </c>
      <c r="G540" s="100">
        <v>0</v>
      </c>
      <c r="H540" s="100">
        <v>0</v>
      </c>
      <c r="I540" s="100">
        <v>0</v>
      </c>
      <c r="J540" s="100">
        <v>0</v>
      </c>
      <c r="K540" s="100">
        <v>0</v>
      </c>
      <c r="L540" s="100">
        <v>0</v>
      </c>
      <c r="M540" s="100">
        <v>0</v>
      </c>
      <c r="N540" s="100">
        <v>0</v>
      </c>
      <c r="O540" s="100">
        <v>0</v>
      </c>
      <c r="P540" s="100">
        <v>0</v>
      </c>
      <c r="Q540" s="100">
        <v>0</v>
      </c>
      <c r="R540" s="100">
        <v>0</v>
      </c>
      <c r="S540" s="100">
        <v>0</v>
      </c>
      <c r="T540" s="100"/>
      <c r="U540" s="101">
        <v>0</v>
      </c>
      <c r="V540" s="102">
        <f>SUMPRODUCT('Linear Model'!$B$2:$T$2,'Test Set'!A540:S540)+'Linear Model'!$U$2</f>
        <v>0.42818831162222193</v>
      </c>
      <c r="W540" s="49">
        <f>SUMPRODUCT('Logistic Regression'!$B$2:$T$2,'Test Set'!A540:S540)+'Logistic Regression'!$U$2</f>
        <v>-0.10294651852204484</v>
      </c>
      <c r="X540" s="55">
        <f t="shared" si="8"/>
        <v>0.47428607600906869</v>
      </c>
    </row>
    <row r="541" spans="1:24" x14ac:dyDescent="0.25">
      <c r="A541" s="100">
        <v>0</v>
      </c>
      <c r="B541" s="100">
        <v>1</v>
      </c>
      <c r="C541" s="100">
        <v>0</v>
      </c>
      <c r="D541" s="100">
        <v>0</v>
      </c>
      <c r="E541" s="100">
        <v>0</v>
      </c>
      <c r="F541" s="100">
        <v>0</v>
      </c>
      <c r="G541" s="100">
        <v>0</v>
      </c>
      <c r="H541" s="100">
        <v>0</v>
      </c>
      <c r="I541" s="100">
        <v>1</v>
      </c>
      <c r="J541" s="100">
        <v>0</v>
      </c>
      <c r="K541" s="100">
        <v>0</v>
      </c>
      <c r="L541" s="100">
        <v>0</v>
      </c>
      <c r="M541" s="100">
        <v>0</v>
      </c>
      <c r="N541" s="100">
        <v>0</v>
      </c>
      <c r="O541" s="100">
        <v>1</v>
      </c>
      <c r="P541" s="100">
        <v>0</v>
      </c>
      <c r="Q541" s="100">
        <v>0</v>
      </c>
      <c r="R541" s="100">
        <v>0</v>
      </c>
      <c r="S541" s="100">
        <v>0</v>
      </c>
      <c r="T541" s="100"/>
      <c r="U541" s="101">
        <v>0</v>
      </c>
      <c r="V541" s="102">
        <f>SUMPRODUCT('Linear Model'!$B$2:$T$2,'Test Set'!A541:S541)+'Linear Model'!$U$2</f>
        <v>0.56607497055608125</v>
      </c>
      <c r="W541" s="49">
        <f>SUMPRODUCT('Logistic Regression'!$B$2:$T$2,'Test Set'!A541:S541)+'Logistic Regression'!$U$2</f>
        <v>1.1305580040827681</v>
      </c>
      <c r="X541" s="55">
        <f t="shared" si="8"/>
        <v>0.75594186207008107</v>
      </c>
    </row>
    <row r="542" spans="1:24" x14ac:dyDescent="0.25">
      <c r="A542" s="100">
        <v>0</v>
      </c>
      <c r="B542" s="100">
        <v>0</v>
      </c>
      <c r="C542" s="100">
        <v>0</v>
      </c>
      <c r="D542" s="100">
        <v>1</v>
      </c>
      <c r="E542" s="100">
        <v>0</v>
      </c>
      <c r="F542" s="100">
        <v>0</v>
      </c>
      <c r="G542" s="100">
        <v>1</v>
      </c>
      <c r="H542" s="100">
        <v>0</v>
      </c>
      <c r="I542" s="100">
        <v>0</v>
      </c>
      <c r="J542" s="100">
        <v>0</v>
      </c>
      <c r="K542" s="100">
        <v>0</v>
      </c>
      <c r="L542" s="100">
        <v>0</v>
      </c>
      <c r="M542" s="100">
        <v>0</v>
      </c>
      <c r="N542" s="100">
        <v>0</v>
      </c>
      <c r="O542" s="100">
        <v>0</v>
      </c>
      <c r="P542" s="100">
        <v>0</v>
      </c>
      <c r="Q542" s="100">
        <v>0</v>
      </c>
      <c r="R542" s="100">
        <v>0</v>
      </c>
      <c r="S542" s="100">
        <v>0</v>
      </c>
      <c r="T542" s="100"/>
      <c r="U542" s="101">
        <v>0</v>
      </c>
      <c r="V542" s="102">
        <f>SUMPRODUCT('Linear Model'!$B$2:$T$2,'Test Set'!A542:S542)+'Linear Model'!$U$2</f>
        <v>0.20616873101461466</v>
      </c>
      <c r="W542" s="49">
        <f>SUMPRODUCT('Logistic Regression'!$B$2:$T$2,'Test Set'!A542:S542)+'Logistic Regression'!$U$2</f>
        <v>-2.0475709999531442</v>
      </c>
      <c r="X542" s="55">
        <f t="shared" si="8"/>
        <v>0.11429804840258834</v>
      </c>
    </row>
    <row r="543" spans="1:24" x14ac:dyDescent="0.25">
      <c r="A543" s="100">
        <v>0</v>
      </c>
      <c r="B543" s="100">
        <v>1</v>
      </c>
      <c r="C543" s="100">
        <v>0</v>
      </c>
      <c r="D543" s="100">
        <v>0</v>
      </c>
      <c r="E543" s="100">
        <v>0</v>
      </c>
      <c r="F543" s="100">
        <v>0</v>
      </c>
      <c r="G543" s="100">
        <v>0</v>
      </c>
      <c r="H543" s="100">
        <v>0</v>
      </c>
      <c r="I543" s="100">
        <v>0</v>
      </c>
      <c r="J543" s="100">
        <v>0</v>
      </c>
      <c r="K543" s="100">
        <v>0</v>
      </c>
      <c r="L543" s="100">
        <v>0</v>
      </c>
      <c r="M543" s="100">
        <v>0</v>
      </c>
      <c r="N543" s="100">
        <v>0</v>
      </c>
      <c r="O543" s="100">
        <v>1</v>
      </c>
      <c r="P543" s="100">
        <v>0</v>
      </c>
      <c r="Q543" s="100">
        <v>0</v>
      </c>
      <c r="R543" s="100">
        <v>0</v>
      </c>
      <c r="S543" s="100">
        <v>0</v>
      </c>
      <c r="T543" s="100"/>
      <c r="U543" s="101">
        <v>0</v>
      </c>
      <c r="V543" s="102">
        <f>SUMPRODUCT('Linear Model'!$B$2:$T$2,'Test Set'!A543:S543)+'Linear Model'!$U$2</f>
        <v>0.27151451337461352</v>
      </c>
      <c r="W543" s="49">
        <f>SUMPRODUCT('Logistic Regression'!$B$2:$T$2,'Test Set'!A543:S543)+'Logistic Regression'!$U$2</f>
        <v>-1.3921626041147153</v>
      </c>
      <c r="X543" s="55">
        <f t="shared" si="8"/>
        <v>0.199062733842159</v>
      </c>
    </row>
    <row r="544" spans="1:24" x14ac:dyDescent="0.25">
      <c r="A544" s="100">
        <v>0</v>
      </c>
      <c r="B544" s="100">
        <v>0</v>
      </c>
      <c r="C544" s="100">
        <v>1</v>
      </c>
      <c r="D544" s="100">
        <v>0</v>
      </c>
      <c r="E544" s="100">
        <v>0</v>
      </c>
      <c r="F544" s="100">
        <v>0</v>
      </c>
      <c r="G544" s="100">
        <v>0</v>
      </c>
      <c r="H544" s="100">
        <v>0</v>
      </c>
      <c r="I544" s="100">
        <v>0</v>
      </c>
      <c r="J544" s="100">
        <v>0</v>
      </c>
      <c r="K544" s="100">
        <v>0</v>
      </c>
      <c r="L544" s="100">
        <v>0</v>
      </c>
      <c r="M544" s="100">
        <v>0</v>
      </c>
      <c r="N544" s="100">
        <v>1</v>
      </c>
      <c r="O544" s="100">
        <v>1</v>
      </c>
      <c r="P544" s="100">
        <v>0</v>
      </c>
      <c r="Q544" s="100">
        <v>0</v>
      </c>
      <c r="R544" s="100">
        <v>0</v>
      </c>
      <c r="S544" s="100">
        <v>0</v>
      </c>
      <c r="T544" s="100"/>
      <c r="U544" s="101">
        <v>0</v>
      </c>
      <c r="V544" s="102">
        <f>SUMPRODUCT('Linear Model'!$B$2:$T$2,'Test Set'!A544:S544)+'Linear Model'!$U$2</f>
        <v>0.43311765111073652</v>
      </c>
      <c r="W544" s="49">
        <f>SUMPRODUCT('Logistic Regression'!$B$2:$T$2,'Test Set'!A544:S544)+'Logistic Regression'!$U$2</f>
        <v>-0.33959316885290702</v>
      </c>
      <c r="X544" s="55">
        <f t="shared" si="8"/>
        <v>0.41590830459784389</v>
      </c>
    </row>
    <row r="545" spans="1:24" x14ac:dyDescent="0.25">
      <c r="A545" s="100">
        <v>1</v>
      </c>
      <c r="B545" s="100">
        <v>0</v>
      </c>
      <c r="C545" s="100">
        <v>1</v>
      </c>
      <c r="D545" s="100">
        <v>0</v>
      </c>
      <c r="E545" s="100">
        <v>0</v>
      </c>
      <c r="F545" s="100">
        <v>0</v>
      </c>
      <c r="G545" s="100">
        <v>1</v>
      </c>
      <c r="H545" s="100">
        <v>0</v>
      </c>
      <c r="I545" s="100">
        <v>0</v>
      </c>
      <c r="J545" s="100">
        <v>0</v>
      </c>
      <c r="K545" s="100">
        <v>0</v>
      </c>
      <c r="L545" s="100">
        <v>0</v>
      </c>
      <c r="M545" s="100">
        <v>0</v>
      </c>
      <c r="N545" s="100">
        <v>0</v>
      </c>
      <c r="O545" s="100">
        <v>0</v>
      </c>
      <c r="P545" s="100">
        <v>0</v>
      </c>
      <c r="Q545" s="100">
        <v>0</v>
      </c>
      <c r="R545" s="100">
        <v>0</v>
      </c>
      <c r="S545" s="100">
        <v>0</v>
      </c>
      <c r="T545" s="100"/>
      <c r="U545" s="101">
        <v>0</v>
      </c>
      <c r="V545" s="102">
        <f>SUMPRODUCT('Linear Model'!$B$2:$T$2,'Test Set'!A545:S545)+'Linear Model'!$U$2</f>
        <v>0.12342197653970155</v>
      </c>
      <c r="W545" s="49">
        <f>SUMPRODUCT('Logistic Regression'!$B$2:$T$2,'Test Set'!A545:S545)+'Logistic Regression'!$U$2</f>
        <v>-3.1127857706065623</v>
      </c>
      <c r="X545" s="55">
        <f t="shared" si="8"/>
        <v>4.2582924577014646E-2</v>
      </c>
    </row>
    <row r="546" spans="1:24" x14ac:dyDescent="0.25">
      <c r="A546" s="100">
        <v>0</v>
      </c>
      <c r="B546" s="100">
        <v>0</v>
      </c>
      <c r="C546" s="100">
        <v>1</v>
      </c>
      <c r="D546" s="100">
        <v>0</v>
      </c>
      <c r="E546" s="100">
        <v>0</v>
      </c>
      <c r="F546" s="100">
        <v>0</v>
      </c>
      <c r="G546" s="100">
        <v>0</v>
      </c>
      <c r="H546" s="100">
        <v>0</v>
      </c>
      <c r="I546" s="100">
        <v>0</v>
      </c>
      <c r="J546" s="100">
        <v>0</v>
      </c>
      <c r="K546" s="100">
        <v>0</v>
      </c>
      <c r="L546" s="100">
        <v>0</v>
      </c>
      <c r="M546" s="100">
        <v>0</v>
      </c>
      <c r="N546" s="100">
        <v>0</v>
      </c>
      <c r="O546" s="100">
        <v>1</v>
      </c>
      <c r="P546" s="100">
        <v>0</v>
      </c>
      <c r="Q546" s="100">
        <v>0</v>
      </c>
      <c r="R546" s="100">
        <v>1</v>
      </c>
      <c r="S546" s="100">
        <v>0</v>
      </c>
      <c r="T546" s="100"/>
      <c r="U546" s="101">
        <v>0</v>
      </c>
      <c r="V546" s="102">
        <f>SUMPRODUCT('Linear Model'!$B$2:$T$2,'Test Set'!A546:S546)+'Linear Model'!$U$2</f>
        <v>6.1909746349585015E-2</v>
      </c>
      <c r="W546" s="49">
        <f>SUMPRODUCT('Logistic Regression'!$B$2:$T$2,'Test Set'!A546:S546)+'Logistic Regression'!$U$2</f>
        <v>-3.1395906558797591</v>
      </c>
      <c r="X546" s="55">
        <f t="shared" si="8"/>
        <v>4.1503400310245554E-2</v>
      </c>
    </row>
    <row r="547" spans="1:24" x14ac:dyDescent="0.25">
      <c r="A547" s="100">
        <v>0</v>
      </c>
      <c r="B547" s="100">
        <v>0</v>
      </c>
      <c r="C547" s="100">
        <v>0</v>
      </c>
      <c r="D547" s="100">
        <v>1</v>
      </c>
      <c r="E547" s="100">
        <v>1</v>
      </c>
      <c r="F547" s="100">
        <v>0</v>
      </c>
      <c r="G547" s="100">
        <v>0</v>
      </c>
      <c r="H547" s="100">
        <v>0</v>
      </c>
      <c r="I547" s="100">
        <v>0</v>
      </c>
      <c r="J547" s="100">
        <v>0</v>
      </c>
      <c r="K547" s="100">
        <v>0</v>
      </c>
      <c r="L547" s="100">
        <v>0</v>
      </c>
      <c r="M547" s="100">
        <v>0</v>
      </c>
      <c r="N547" s="100">
        <v>0</v>
      </c>
      <c r="O547" s="100">
        <v>0</v>
      </c>
      <c r="P547" s="100">
        <v>0</v>
      </c>
      <c r="Q547" s="100">
        <v>0</v>
      </c>
      <c r="R547" s="100">
        <v>0</v>
      </c>
      <c r="S547" s="100">
        <v>0</v>
      </c>
      <c r="T547" s="100"/>
      <c r="U547" s="101">
        <v>0</v>
      </c>
      <c r="V547" s="102">
        <f>SUMPRODUCT('Linear Model'!$B$2:$T$2,'Test Set'!A547:S547)+'Linear Model'!$U$2</f>
        <v>0.66365274347098668</v>
      </c>
      <c r="W547" s="49">
        <f>SUMPRODUCT('Logistic Regression'!$B$2:$T$2,'Test Set'!A547:S547)+'Logistic Regression'!$U$2</f>
        <v>2.4080448104032808</v>
      </c>
      <c r="X547" s="55">
        <f t="shared" si="8"/>
        <v>0.91743870700102736</v>
      </c>
    </row>
    <row r="548" spans="1:24" x14ac:dyDescent="0.25">
      <c r="A548" s="100">
        <v>1</v>
      </c>
      <c r="B548" s="100">
        <v>0</v>
      </c>
      <c r="C548" s="100">
        <v>1</v>
      </c>
      <c r="D548" s="100">
        <v>0</v>
      </c>
      <c r="E548" s="100">
        <v>0</v>
      </c>
      <c r="F548" s="100">
        <v>0</v>
      </c>
      <c r="G548" s="100">
        <v>0</v>
      </c>
      <c r="H548" s="100">
        <v>0</v>
      </c>
      <c r="I548" s="100">
        <v>0</v>
      </c>
      <c r="J548" s="100">
        <v>0</v>
      </c>
      <c r="K548" s="100">
        <v>0</v>
      </c>
      <c r="L548" s="100">
        <v>0</v>
      </c>
      <c r="M548" s="100">
        <v>0</v>
      </c>
      <c r="N548" s="100">
        <v>0</v>
      </c>
      <c r="O548" s="100">
        <v>0</v>
      </c>
      <c r="P548" s="100">
        <v>0</v>
      </c>
      <c r="Q548" s="100">
        <v>0</v>
      </c>
      <c r="R548" s="100">
        <v>0</v>
      </c>
      <c r="S548" s="100">
        <v>0</v>
      </c>
      <c r="T548" s="100"/>
      <c r="U548" s="101">
        <v>0</v>
      </c>
      <c r="V548" s="102">
        <f>SUMPRODUCT('Linear Model'!$B$2:$T$2,'Test Set'!A548:S548)+'Linear Model'!$U$2</f>
        <v>0.36106374145931197</v>
      </c>
      <c r="W548" s="49">
        <f>SUMPRODUCT('Logistic Regression'!$B$2:$T$2,'Test Set'!A548:S548)+'Logistic Regression'!$U$2</f>
        <v>-0.99751860137824089</v>
      </c>
      <c r="X548" s="55">
        <f t="shared" si="8"/>
        <v>0.26942957358099334</v>
      </c>
    </row>
    <row r="549" spans="1:24" x14ac:dyDescent="0.25">
      <c r="A549" s="100">
        <v>0</v>
      </c>
      <c r="B549" s="100">
        <v>0</v>
      </c>
      <c r="C549" s="100">
        <v>0</v>
      </c>
      <c r="D549" s="100">
        <v>1</v>
      </c>
      <c r="E549" s="100">
        <v>0</v>
      </c>
      <c r="F549" s="100">
        <v>0</v>
      </c>
      <c r="G549" s="100">
        <v>1</v>
      </c>
      <c r="H549" s="100">
        <v>0</v>
      </c>
      <c r="I549" s="100">
        <v>0</v>
      </c>
      <c r="J549" s="100">
        <v>0</v>
      </c>
      <c r="K549" s="100">
        <v>0</v>
      </c>
      <c r="L549" s="100">
        <v>0</v>
      </c>
      <c r="M549" s="100">
        <v>0</v>
      </c>
      <c r="N549" s="100">
        <v>1</v>
      </c>
      <c r="O549" s="100">
        <v>0</v>
      </c>
      <c r="P549" s="100">
        <v>0</v>
      </c>
      <c r="Q549" s="100">
        <v>0</v>
      </c>
      <c r="R549" s="100">
        <v>0</v>
      </c>
      <c r="S549" s="100">
        <v>0</v>
      </c>
      <c r="T549" s="100"/>
      <c r="U549" s="101">
        <v>0</v>
      </c>
      <c r="V549" s="102">
        <f>SUMPRODUCT('Linear Model'!$B$2:$T$2,'Test Set'!A549:S549)+'Linear Model'!$U$2</f>
        <v>0.37159014632806797</v>
      </c>
      <c r="W549" s="49">
        <f>SUMPRODUCT('Logistic Regression'!$B$2:$T$2,'Test Set'!A549:S549)+'Logistic Regression'!$U$2</f>
        <v>-0.82973365993263504</v>
      </c>
      <c r="X549" s="55">
        <f t="shared" si="8"/>
        <v>0.30370138932787016</v>
      </c>
    </row>
    <row r="550" spans="1:24" x14ac:dyDescent="0.25">
      <c r="A550" s="100">
        <v>0</v>
      </c>
      <c r="B550" s="100">
        <v>1</v>
      </c>
      <c r="C550" s="100">
        <v>0</v>
      </c>
      <c r="D550" s="100">
        <v>1</v>
      </c>
      <c r="E550" s="100">
        <v>0</v>
      </c>
      <c r="F550" s="100">
        <v>0</v>
      </c>
      <c r="G550" s="100">
        <v>0</v>
      </c>
      <c r="H550" s="100">
        <v>0</v>
      </c>
      <c r="I550" s="100">
        <v>0</v>
      </c>
      <c r="J550" s="100">
        <v>0</v>
      </c>
      <c r="K550" s="100">
        <v>0</v>
      </c>
      <c r="L550" s="100">
        <v>0</v>
      </c>
      <c r="M550" s="100">
        <v>0</v>
      </c>
      <c r="N550" s="100">
        <v>0</v>
      </c>
      <c r="O550" s="100">
        <v>0</v>
      </c>
      <c r="P550" s="100">
        <v>0</v>
      </c>
      <c r="Q550" s="100">
        <v>0</v>
      </c>
      <c r="R550" s="100">
        <v>0</v>
      </c>
      <c r="S550" s="100">
        <v>0</v>
      </c>
      <c r="T550" s="100"/>
      <c r="U550" s="101">
        <v>0</v>
      </c>
      <c r="V550" s="102">
        <f>SUMPRODUCT('Linear Model'!$B$2:$T$2,'Test Set'!A550:S550)+'Linear Model'!$U$2</f>
        <v>0.44472443410807827</v>
      </c>
      <c r="W550" s="49">
        <f>SUMPRODUCT('Logistic Regression'!$B$2:$T$2,'Test Set'!A550:S550)+'Logistic Regression'!$U$2</f>
        <v>-0.40773805009632147</v>
      </c>
      <c r="X550" s="55">
        <f t="shared" si="8"/>
        <v>0.39945461811977878</v>
      </c>
    </row>
    <row r="551" spans="1:24" x14ac:dyDescent="0.25">
      <c r="A551" s="100">
        <v>0</v>
      </c>
      <c r="B551" s="100">
        <v>1</v>
      </c>
      <c r="C551" s="100">
        <v>0</v>
      </c>
      <c r="D551" s="100">
        <v>0</v>
      </c>
      <c r="E551" s="100">
        <v>0</v>
      </c>
      <c r="F551" s="100">
        <v>0</v>
      </c>
      <c r="G551" s="100">
        <v>1</v>
      </c>
      <c r="H551" s="100">
        <v>0</v>
      </c>
      <c r="I551" s="100">
        <v>0</v>
      </c>
      <c r="J551" s="100">
        <v>0</v>
      </c>
      <c r="K551" s="100">
        <v>1</v>
      </c>
      <c r="L551" s="100">
        <v>0</v>
      </c>
      <c r="M551" s="100">
        <v>0</v>
      </c>
      <c r="N551" s="100">
        <v>0</v>
      </c>
      <c r="O551" s="100">
        <v>1</v>
      </c>
      <c r="P551" s="100">
        <v>0</v>
      </c>
      <c r="Q551" s="100">
        <v>0</v>
      </c>
      <c r="R551" s="100">
        <v>0</v>
      </c>
      <c r="S551" s="100">
        <v>0</v>
      </c>
      <c r="T551" s="100"/>
      <c r="U551" s="101">
        <v>0</v>
      </c>
      <c r="V551" s="102">
        <f>SUMPRODUCT('Linear Model'!$B$2:$T$2,'Test Set'!A551:S551)+'Linear Model'!$U$2</f>
        <v>0.2216536814435347</v>
      </c>
      <c r="W551" s="49">
        <f>SUMPRODUCT('Logistic Regression'!$B$2:$T$2,'Test Set'!A551:S551)+'Logistic Regression'!$U$2</f>
        <v>-2.0735410068461326</v>
      </c>
      <c r="X551" s="55">
        <f t="shared" si="8"/>
        <v>0.11169521861257162</v>
      </c>
    </row>
    <row r="552" spans="1:24" x14ac:dyDescent="0.25">
      <c r="A552" s="100">
        <v>0</v>
      </c>
      <c r="B552" s="100">
        <v>0</v>
      </c>
      <c r="C552" s="100">
        <v>0</v>
      </c>
      <c r="D552" s="100">
        <v>1</v>
      </c>
      <c r="E552" s="100">
        <v>0</v>
      </c>
      <c r="F552" s="100">
        <v>0</v>
      </c>
      <c r="G552" s="100">
        <v>0</v>
      </c>
      <c r="H552" s="100">
        <v>0</v>
      </c>
      <c r="I552" s="100">
        <v>0</v>
      </c>
      <c r="J552" s="100">
        <v>0</v>
      </c>
      <c r="K552" s="100">
        <v>0</v>
      </c>
      <c r="L552" s="100">
        <v>0</v>
      </c>
      <c r="M552" s="100">
        <v>0</v>
      </c>
      <c r="N552" s="100">
        <v>0</v>
      </c>
      <c r="O552" s="100">
        <v>1</v>
      </c>
      <c r="P552" s="100">
        <v>0</v>
      </c>
      <c r="Q552" s="100">
        <v>0</v>
      </c>
      <c r="R552" s="100">
        <v>0</v>
      </c>
      <c r="S552" s="100">
        <v>0</v>
      </c>
      <c r="T552" s="100"/>
      <c r="U552" s="101">
        <v>0</v>
      </c>
      <c r="V552" s="102">
        <f>SUMPRODUCT('Linear Model'!$B$2:$T$2,'Test Set'!A552:S552)+'Linear Model'!$U$2</f>
        <v>0.28331842010928648</v>
      </c>
      <c r="W552" s="49">
        <f>SUMPRODUCT('Logistic Regression'!$B$2:$T$2,'Test Set'!A552:S552)+'Logistic Regression'!$U$2</f>
        <v>-1.3867878210761939</v>
      </c>
      <c r="X552" s="55">
        <f t="shared" si="8"/>
        <v>0.19992105809499405</v>
      </c>
    </row>
    <row r="553" spans="1:24" x14ac:dyDescent="0.25">
      <c r="A553" s="100">
        <v>1</v>
      </c>
      <c r="B553" s="100">
        <v>0</v>
      </c>
      <c r="C553" s="100">
        <v>0</v>
      </c>
      <c r="D553" s="100">
        <v>1</v>
      </c>
      <c r="E553" s="100">
        <v>0</v>
      </c>
      <c r="F553" s="100">
        <v>0</v>
      </c>
      <c r="G553" s="100">
        <v>0</v>
      </c>
      <c r="H553" s="100">
        <v>0</v>
      </c>
      <c r="I553" s="100">
        <v>0</v>
      </c>
      <c r="J553" s="100">
        <v>0</v>
      </c>
      <c r="K553" s="100">
        <v>0</v>
      </c>
      <c r="L553" s="100">
        <v>0</v>
      </c>
      <c r="M553" s="100">
        <v>0</v>
      </c>
      <c r="N553" s="100">
        <v>0</v>
      </c>
      <c r="O553" s="100">
        <v>0</v>
      </c>
      <c r="P553" s="100">
        <v>0</v>
      </c>
      <c r="Q553" s="100">
        <v>0</v>
      </c>
      <c r="R553" s="100">
        <v>0</v>
      </c>
      <c r="S553" s="100">
        <v>0</v>
      </c>
      <c r="T553" s="100"/>
      <c r="U553" s="101">
        <v>0</v>
      </c>
      <c r="V553" s="102">
        <f>SUMPRODUCT('Linear Model'!$B$2:$T$2,'Test Set'!A553:S553)+'Linear Model'!$U$2</f>
        <v>0.37668592577131521</v>
      </c>
      <c r="W553" s="49">
        <f>SUMPRODUCT('Logistic Regression'!$B$2:$T$2,'Test Set'!A553:S553)+'Logistic Regression'!$U$2</f>
        <v>-0.82687591358101864</v>
      </c>
      <c r="X553" s="55">
        <f t="shared" si="8"/>
        <v>0.30430604674667266</v>
      </c>
    </row>
    <row r="554" spans="1:24" x14ac:dyDescent="0.25">
      <c r="A554" s="100">
        <v>1</v>
      </c>
      <c r="B554" s="100">
        <v>0</v>
      </c>
      <c r="C554" s="100">
        <v>1</v>
      </c>
      <c r="D554" s="100">
        <v>0</v>
      </c>
      <c r="E554" s="100">
        <v>0</v>
      </c>
      <c r="F554" s="100">
        <v>0</v>
      </c>
      <c r="G554" s="100">
        <v>0</v>
      </c>
      <c r="H554" s="100">
        <v>0</v>
      </c>
      <c r="I554" s="100">
        <v>0</v>
      </c>
      <c r="J554" s="100">
        <v>0</v>
      </c>
      <c r="K554" s="100">
        <v>0</v>
      </c>
      <c r="L554" s="100">
        <v>0</v>
      </c>
      <c r="M554" s="100">
        <v>0</v>
      </c>
      <c r="N554" s="100">
        <v>0</v>
      </c>
      <c r="O554" s="100">
        <v>0</v>
      </c>
      <c r="P554" s="100">
        <v>0</v>
      </c>
      <c r="Q554" s="100">
        <v>0</v>
      </c>
      <c r="R554" s="100">
        <v>1</v>
      </c>
      <c r="S554" s="100">
        <v>0</v>
      </c>
      <c r="T554" s="100"/>
      <c r="U554" s="101">
        <v>0</v>
      </c>
      <c r="V554" s="102">
        <f>SUMPRODUCT('Linear Model'!$B$2:$T$2,'Test Set'!A554:S554)+'Linear Model'!$U$2</f>
        <v>0.15527725201161374</v>
      </c>
      <c r="W554" s="49">
        <f>SUMPRODUCT('Logistic Regression'!$B$2:$T$2,'Test Set'!A554:S554)+'Logistic Regression'!$U$2</f>
        <v>-2.5796787483845836</v>
      </c>
      <c r="X554" s="55">
        <f t="shared" si="8"/>
        <v>7.04577678730193E-2</v>
      </c>
    </row>
    <row r="555" spans="1:24" x14ac:dyDescent="0.25">
      <c r="A555" s="100">
        <v>0</v>
      </c>
      <c r="B555" s="100">
        <v>1</v>
      </c>
      <c r="C555" s="100">
        <v>0</v>
      </c>
      <c r="D555" s="100">
        <v>0</v>
      </c>
      <c r="E555" s="100">
        <v>0</v>
      </c>
      <c r="F555" s="100">
        <v>1</v>
      </c>
      <c r="G555" s="100">
        <v>0</v>
      </c>
      <c r="H555" s="100">
        <v>0</v>
      </c>
      <c r="I555" s="100">
        <v>0</v>
      </c>
      <c r="J555" s="100">
        <v>0</v>
      </c>
      <c r="K555" s="100">
        <v>0</v>
      </c>
      <c r="L555" s="100">
        <v>0</v>
      </c>
      <c r="M555" s="100">
        <v>0</v>
      </c>
      <c r="N555" s="100">
        <v>0</v>
      </c>
      <c r="O555" s="100">
        <v>0</v>
      </c>
      <c r="P555" s="100">
        <v>0</v>
      </c>
      <c r="Q555" s="100">
        <v>0</v>
      </c>
      <c r="R555" s="100">
        <v>0</v>
      </c>
      <c r="S555" s="100">
        <v>0</v>
      </c>
      <c r="T555" s="100"/>
      <c r="U555" s="101">
        <v>0</v>
      </c>
      <c r="V555" s="102">
        <f>SUMPRODUCT('Linear Model'!$B$2:$T$2,'Test Set'!A555:S555)+'Linear Model'!$U$2</f>
        <v>0.16313121473019371</v>
      </c>
      <c r="W555" s="49">
        <f>SUMPRODUCT('Logistic Regression'!$B$2:$T$2,'Test Set'!A555:S555)+'Logistic Regression'!$U$2</f>
        <v>-2.2565136149643337</v>
      </c>
      <c r="X555" s="55">
        <f t="shared" si="8"/>
        <v>9.4789092836461683E-2</v>
      </c>
    </row>
    <row r="556" spans="1:24" x14ac:dyDescent="0.25">
      <c r="A556" s="100">
        <v>0</v>
      </c>
      <c r="B556" s="100">
        <v>0</v>
      </c>
      <c r="C556" s="100">
        <v>1</v>
      </c>
      <c r="D556" s="100">
        <v>0</v>
      </c>
      <c r="E556" s="100">
        <v>0</v>
      </c>
      <c r="F556" s="100">
        <v>1</v>
      </c>
      <c r="G556" s="100">
        <v>0</v>
      </c>
      <c r="H556" s="100">
        <v>0</v>
      </c>
      <c r="I556" s="100">
        <v>0</v>
      </c>
      <c r="J556" s="100">
        <v>0</v>
      </c>
      <c r="K556" s="100">
        <v>0</v>
      </c>
      <c r="L556" s="100">
        <v>0</v>
      </c>
      <c r="M556" s="100">
        <v>0</v>
      </c>
      <c r="N556" s="100">
        <v>0</v>
      </c>
      <c r="O556" s="100">
        <v>0</v>
      </c>
      <c r="P556" s="100">
        <v>1</v>
      </c>
      <c r="Q556" s="100">
        <v>0</v>
      </c>
      <c r="R556" s="100">
        <v>0</v>
      </c>
      <c r="S556" s="100">
        <v>0</v>
      </c>
      <c r="T556" s="100"/>
      <c r="U556" s="101">
        <v>0</v>
      </c>
      <c r="V556" s="102">
        <f>SUMPRODUCT('Linear Model'!$B$2:$T$2,'Test Set'!A556:S556)+'Linear Model'!$U$2</f>
        <v>0.32071952420926703</v>
      </c>
      <c r="W556" s="49">
        <f>SUMPRODUCT('Logistic Regression'!$B$2:$T$2,'Test Set'!A556:S556)+'Logistic Regression'!$U$2</f>
        <v>-0.59305875804849428</v>
      </c>
      <c r="X556" s="55">
        <f t="shared" si="8"/>
        <v>0.35593334134975541</v>
      </c>
    </row>
    <row r="557" spans="1:24" x14ac:dyDescent="0.25">
      <c r="A557" s="100">
        <v>1</v>
      </c>
      <c r="B557" s="100">
        <v>0</v>
      </c>
      <c r="C557" s="100">
        <v>0</v>
      </c>
      <c r="D557" s="100">
        <v>1</v>
      </c>
      <c r="E557" s="100">
        <v>0</v>
      </c>
      <c r="F557" s="100">
        <v>0</v>
      </c>
      <c r="G557" s="100">
        <v>1</v>
      </c>
      <c r="H557" s="100">
        <v>0</v>
      </c>
      <c r="I557" s="100">
        <v>0</v>
      </c>
      <c r="J557" s="100">
        <v>0</v>
      </c>
      <c r="K557" s="100">
        <v>0</v>
      </c>
      <c r="L557" s="100">
        <v>0</v>
      </c>
      <c r="M557" s="100">
        <v>0</v>
      </c>
      <c r="N557" s="100">
        <v>0</v>
      </c>
      <c r="O557" s="100">
        <v>0</v>
      </c>
      <c r="P557" s="100">
        <v>0</v>
      </c>
      <c r="Q557" s="100">
        <v>0</v>
      </c>
      <c r="R557" s="100">
        <v>0</v>
      </c>
      <c r="S557" s="100">
        <v>0</v>
      </c>
      <c r="T557" s="100"/>
      <c r="U557" s="101">
        <v>0</v>
      </c>
      <c r="V557" s="102">
        <f>SUMPRODUCT('Linear Model'!$B$2:$T$2,'Test Set'!A557:S557)+'Linear Model'!$U$2</f>
        <v>0.13904416085170479</v>
      </c>
      <c r="W557" s="49">
        <f>SUMPRODUCT('Logistic Regression'!$B$2:$T$2,'Test Set'!A557:S557)+'Logistic Regression'!$U$2</f>
        <v>-2.94214308280934</v>
      </c>
      <c r="X557" s="55">
        <f t="shared" si="8"/>
        <v>5.0109167816105131E-2</v>
      </c>
    </row>
    <row r="558" spans="1:24" x14ac:dyDescent="0.25">
      <c r="A558" s="100">
        <v>0</v>
      </c>
      <c r="B558" s="100">
        <v>0</v>
      </c>
      <c r="C558" s="100">
        <v>1</v>
      </c>
      <c r="D558" s="100">
        <v>0</v>
      </c>
      <c r="E558" s="100">
        <v>0</v>
      </c>
      <c r="F558" s="100">
        <v>0</v>
      </c>
      <c r="G558" s="100">
        <v>0</v>
      </c>
      <c r="H558" s="100">
        <v>0</v>
      </c>
      <c r="I558" s="100">
        <v>0</v>
      </c>
      <c r="J558" s="100">
        <v>0</v>
      </c>
      <c r="K558" s="100">
        <v>0</v>
      </c>
      <c r="L558" s="100">
        <v>0</v>
      </c>
      <c r="M558" s="100">
        <v>1</v>
      </c>
      <c r="N558" s="100">
        <v>0</v>
      </c>
      <c r="O558" s="100">
        <v>0</v>
      </c>
      <c r="P558" s="100">
        <v>0</v>
      </c>
      <c r="Q558" s="100">
        <v>0</v>
      </c>
      <c r="R558" s="100">
        <v>0</v>
      </c>
      <c r="S558" s="100">
        <v>0</v>
      </c>
      <c r="T558" s="100"/>
      <c r="U558" s="101">
        <v>0</v>
      </c>
      <c r="V558" s="102">
        <f>SUMPRODUCT('Linear Model'!$B$2:$T$2,'Test Set'!A558:S558)+'Linear Model'!$U$2</f>
        <v>0.57113913039221698</v>
      </c>
      <c r="W558" s="49">
        <f>SUMPRODUCT('Logistic Regression'!$B$2:$T$2,'Test Set'!A558:S558)+'Logistic Regression'!$U$2</f>
        <v>0.91916417805637529</v>
      </c>
      <c r="X558" s="55">
        <f t="shared" si="8"/>
        <v>0.71487177061325691</v>
      </c>
    </row>
    <row r="559" spans="1:24" x14ac:dyDescent="0.25">
      <c r="A559" s="100">
        <v>0</v>
      </c>
      <c r="B559" s="100">
        <v>0</v>
      </c>
      <c r="C559" s="100">
        <v>0</v>
      </c>
      <c r="D559" s="100">
        <v>1</v>
      </c>
      <c r="E559" s="100">
        <v>0</v>
      </c>
      <c r="F559" s="100">
        <v>0</v>
      </c>
      <c r="G559" s="100">
        <v>0</v>
      </c>
      <c r="H559" s="100">
        <v>0</v>
      </c>
      <c r="I559" s="100">
        <v>0</v>
      </c>
      <c r="J559" s="100">
        <v>0</v>
      </c>
      <c r="K559" s="100">
        <v>0</v>
      </c>
      <c r="L559" s="100">
        <v>0</v>
      </c>
      <c r="M559" s="100">
        <v>0</v>
      </c>
      <c r="N559" s="100">
        <v>0</v>
      </c>
      <c r="O559" s="100">
        <v>0</v>
      </c>
      <c r="P559" s="100">
        <v>0</v>
      </c>
      <c r="Q559" s="100">
        <v>0</v>
      </c>
      <c r="R559" s="100">
        <v>1</v>
      </c>
      <c r="S559" s="100">
        <v>0</v>
      </c>
      <c r="T559" s="100"/>
      <c r="U559" s="101">
        <v>0</v>
      </c>
      <c r="V559" s="102">
        <f>SUMPRODUCT('Linear Model'!$B$2:$T$2,'Test Set'!A559:S559)+'Linear Model'!$U$2</f>
        <v>0.23802400648652686</v>
      </c>
      <c r="W559" s="49">
        <f>SUMPRODUCT('Logistic Regression'!$B$2:$T$2,'Test Set'!A559:S559)+'Logistic Regression'!$U$2</f>
        <v>-1.5144639777311655</v>
      </c>
      <c r="X559" s="55">
        <f t="shared" si="8"/>
        <v>0.18027817389737927</v>
      </c>
    </row>
    <row r="560" spans="1:24" x14ac:dyDescent="0.25">
      <c r="A560" s="100">
        <v>0</v>
      </c>
      <c r="B560" s="100">
        <v>1</v>
      </c>
      <c r="C560" s="100">
        <v>0</v>
      </c>
      <c r="D560" s="100">
        <v>0</v>
      </c>
      <c r="E560" s="100">
        <v>0</v>
      </c>
      <c r="F560" s="100">
        <v>1</v>
      </c>
      <c r="G560" s="100">
        <v>1</v>
      </c>
      <c r="H560" s="100">
        <v>0</v>
      </c>
      <c r="I560" s="100">
        <v>0</v>
      </c>
      <c r="J560" s="100">
        <v>0</v>
      </c>
      <c r="K560" s="100">
        <v>0</v>
      </c>
      <c r="L560" s="100">
        <v>0</v>
      </c>
      <c r="M560" s="100">
        <v>0</v>
      </c>
      <c r="N560" s="100">
        <v>0</v>
      </c>
      <c r="O560" s="100">
        <v>0</v>
      </c>
      <c r="P560" s="100">
        <v>0</v>
      </c>
      <c r="Q560" s="100">
        <v>0</v>
      </c>
      <c r="R560" s="100">
        <v>0</v>
      </c>
      <c r="S560" s="100">
        <v>0</v>
      </c>
      <c r="T560" s="100"/>
      <c r="U560" s="101">
        <v>0</v>
      </c>
      <c r="V560" s="102">
        <f>SUMPRODUCT('Linear Model'!$B$2:$T$2,'Test Set'!A560:S560)+'Linear Model'!$U$2</f>
        <v>-7.4510550189416769E-2</v>
      </c>
      <c r="W560" s="49">
        <f>SUMPRODUCT('Logistic Regression'!$B$2:$T$2,'Test Set'!A560:S560)+'Logistic Regression'!$U$2</f>
        <v>-4.371780784192655</v>
      </c>
      <c r="X560" s="55">
        <f t="shared" si="8"/>
        <v>1.247123560093007E-2</v>
      </c>
    </row>
    <row r="561" spans="1:24" x14ac:dyDescent="0.25">
      <c r="A561" s="100">
        <v>1</v>
      </c>
      <c r="B561" s="100">
        <v>0</v>
      </c>
      <c r="C561" s="100">
        <v>0</v>
      </c>
      <c r="D561" s="100">
        <v>0</v>
      </c>
      <c r="E561" s="100">
        <v>0</v>
      </c>
      <c r="F561" s="100">
        <v>0</v>
      </c>
      <c r="G561" s="100">
        <v>0</v>
      </c>
      <c r="H561" s="100">
        <v>0</v>
      </c>
      <c r="I561" s="100">
        <v>0</v>
      </c>
      <c r="J561" s="100">
        <v>0</v>
      </c>
      <c r="K561" s="100">
        <v>0</v>
      </c>
      <c r="L561" s="100">
        <v>0</v>
      </c>
      <c r="M561" s="100">
        <v>0</v>
      </c>
      <c r="N561" s="100">
        <v>0</v>
      </c>
      <c r="O561" s="100">
        <v>0</v>
      </c>
      <c r="P561" s="100">
        <v>0</v>
      </c>
      <c r="Q561" s="100">
        <v>1</v>
      </c>
      <c r="R561" s="100">
        <v>0</v>
      </c>
      <c r="S561" s="100">
        <v>0</v>
      </c>
      <c r="T561" s="100"/>
      <c r="U561" s="101">
        <v>0</v>
      </c>
      <c r="V561" s="102">
        <f>SUMPRODUCT('Linear Model'!$B$2:$T$2,'Test Set'!A561:S561)+'Linear Model'!$U$2</f>
        <v>0.55251980651021904</v>
      </c>
      <c r="W561" s="49">
        <f>SUMPRODUCT('Logistic Regression'!$B$2:$T$2,'Test Set'!A561:S561)+'Logistic Regression'!$U$2</f>
        <v>0.94741400044016488</v>
      </c>
      <c r="X561" s="55">
        <f t="shared" si="8"/>
        <v>0.72059481536622105</v>
      </c>
    </row>
    <row r="562" spans="1:24" x14ac:dyDescent="0.25">
      <c r="A562" s="100">
        <v>0</v>
      </c>
      <c r="B562" s="100">
        <v>0</v>
      </c>
      <c r="C562" s="100">
        <v>1</v>
      </c>
      <c r="D562" s="100">
        <v>0</v>
      </c>
      <c r="E562" s="100">
        <v>0</v>
      </c>
      <c r="F562" s="100">
        <v>1</v>
      </c>
      <c r="G562" s="100">
        <v>0</v>
      </c>
      <c r="H562" s="100">
        <v>0</v>
      </c>
      <c r="I562" s="100">
        <v>0</v>
      </c>
      <c r="J562" s="100">
        <v>0</v>
      </c>
      <c r="K562" s="100">
        <v>0</v>
      </c>
      <c r="L562" s="100">
        <v>0</v>
      </c>
      <c r="M562" s="100">
        <v>0</v>
      </c>
      <c r="N562" s="100">
        <v>0</v>
      </c>
      <c r="O562" s="100">
        <v>0</v>
      </c>
      <c r="P562" s="100">
        <v>0</v>
      </c>
      <c r="Q562" s="100">
        <v>0</v>
      </c>
      <c r="R562" s="100">
        <v>0</v>
      </c>
      <c r="S562" s="100">
        <v>0</v>
      </c>
      <c r="T562" s="100"/>
      <c r="U562" s="101">
        <v>0</v>
      </c>
      <c r="V562" s="102">
        <f>SUMPRODUCT('Linear Model'!$B$2:$T$2,'Test Set'!A562:S562)+'Linear Model'!$U$2</f>
        <v>0.15931293715286354</v>
      </c>
      <c r="W562" s="49">
        <f>SUMPRODUCT('Logistic Regression'!$B$2:$T$2,'Test Set'!A562:S562)+'Logistic Regression'!$U$2</f>
        <v>-2.421781519723035</v>
      </c>
      <c r="X562" s="55">
        <f t="shared" si="8"/>
        <v>8.1526755517466548E-2</v>
      </c>
    </row>
    <row r="563" spans="1:24" x14ac:dyDescent="0.25">
      <c r="A563" s="100">
        <v>1</v>
      </c>
      <c r="B563" s="100">
        <v>0</v>
      </c>
      <c r="C563" s="100">
        <v>1</v>
      </c>
      <c r="D563" s="100">
        <v>0</v>
      </c>
      <c r="E563" s="100">
        <v>0</v>
      </c>
      <c r="F563" s="100">
        <v>0</v>
      </c>
      <c r="G563" s="100">
        <v>0</v>
      </c>
      <c r="H563" s="100">
        <v>0</v>
      </c>
      <c r="I563" s="100">
        <v>0</v>
      </c>
      <c r="J563" s="100">
        <v>0</v>
      </c>
      <c r="K563" s="100">
        <v>0</v>
      </c>
      <c r="L563" s="100">
        <v>0</v>
      </c>
      <c r="M563" s="100">
        <v>0</v>
      </c>
      <c r="N563" s="100">
        <v>0</v>
      </c>
      <c r="O563" s="100">
        <v>0</v>
      </c>
      <c r="P563" s="100">
        <v>0</v>
      </c>
      <c r="Q563" s="100">
        <v>0</v>
      </c>
      <c r="R563" s="100">
        <v>0</v>
      </c>
      <c r="S563" s="100">
        <v>0</v>
      </c>
      <c r="T563" s="100"/>
      <c r="U563" s="101">
        <v>0</v>
      </c>
      <c r="V563" s="102">
        <f>SUMPRODUCT('Linear Model'!$B$2:$T$2,'Test Set'!A563:S563)+'Linear Model'!$U$2</f>
        <v>0.36106374145931197</v>
      </c>
      <c r="W563" s="49">
        <f>SUMPRODUCT('Logistic Regression'!$B$2:$T$2,'Test Set'!A563:S563)+'Logistic Regression'!$U$2</f>
        <v>-0.99751860137824089</v>
      </c>
      <c r="X563" s="55">
        <f t="shared" si="8"/>
        <v>0.26942957358099334</v>
      </c>
    </row>
    <row r="564" spans="1:24" x14ac:dyDescent="0.25">
      <c r="A564" s="100">
        <v>1</v>
      </c>
      <c r="B564" s="100">
        <v>0</v>
      </c>
      <c r="C564" s="100">
        <v>0</v>
      </c>
      <c r="D564" s="100">
        <v>1</v>
      </c>
      <c r="E564" s="100">
        <v>0</v>
      </c>
      <c r="F564" s="100">
        <v>0</v>
      </c>
      <c r="G564" s="100">
        <v>0</v>
      </c>
      <c r="H564" s="100">
        <v>0</v>
      </c>
      <c r="I564" s="100">
        <v>0</v>
      </c>
      <c r="J564" s="100">
        <v>0</v>
      </c>
      <c r="K564" s="100">
        <v>0</v>
      </c>
      <c r="L564" s="100">
        <v>0</v>
      </c>
      <c r="M564" s="100">
        <v>0</v>
      </c>
      <c r="N564" s="100">
        <v>0</v>
      </c>
      <c r="O564" s="100">
        <v>1</v>
      </c>
      <c r="P564" s="100">
        <v>0</v>
      </c>
      <c r="Q564" s="100">
        <v>0</v>
      </c>
      <c r="R564" s="100">
        <v>0</v>
      </c>
      <c r="S564" s="100">
        <v>0</v>
      </c>
      <c r="T564" s="100"/>
      <c r="U564" s="101">
        <v>0</v>
      </c>
      <c r="V564" s="102">
        <f>SUMPRODUCT('Linear Model'!$B$2:$T$2,'Test Set'!A564:S564)+'Linear Model'!$U$2</f>
        <v>0.21619384994637658</v>
      </c>
      <c r="W564" s="49">
        <f>SUMPRODUCT('Logistic Regression'!$B$2:$T$2,'Test Set'!A564:S564)+'Logistic Regression'!$U$2</f>
        <v>-2.28135990393239</v>
      </c>
      <c r="X564" s="55">
        <f t="shared" si="8"/>
        <v>9.267853648911005E-2</v>
      </c>
    </row>
    <row r="565" spans="1:24" x14ac:dyDescent="0.25">
      <c r="A565" s="100">
        <v>0</v>
      </c>
      <c r="B565" s="100">
        <v>1</v>
      </c>
      <c r="C565" s="100">
        <v>0</v>
      </c>
      <c r="D565" s="100">
        <v>1</v>
      </c>
      <c r="E565" s="100">
        <v>0</v>
      </c>
      <c r="F565" s="100">
        <v>1</v>
      </c>
      <c r="G565" s="100">
        <v>0</v>
      </c>
      <c r="H565" s="100">
        <v>0</v>
      </c>
      <c r="I565" s="100">
        <v>0</v>
      </c>
      <c r="J565" s="100">
        <v>0</v>
      </c>
      <c r="K565" s="100">
        <v>0</v>
      </c>
      <c r="L565" s="100">
        <v>0</v>
      </c>
      <c r="M565" s="100">
        <v>0</v>
      </c>
      <c r="N565" s="100">
        <v>0</v>
      </c>
      <c r="O565" s="100">
        <v>0</v>
      </c>
      <c r="P565" s="100">
        <v>0</v>
      </c>
      <c r="Q565" s="100">
        <v>0</v>
      </c>
      <c r="R565" s="100">
        <v>0</v>
      </c>
      <c r="S565" s="100">
        <v>1</v>
      </c>
      <c r="T565" s="100"/>
      <c r="U565" s="101">
        <v>0</v>
      </c>
      <c r="V565" s="102">
        <f>SUMPRODUCT('Linear Model'!$B$2:$T$2,'Test Set'!A565:S565)+'Linear Model'!$U$2</f>
        <v>0.41398051531388058</v>
      </c>
      <c r="W565" s="49">
        <f>SUMPRODUCT('Logistic Regression'!$B$2:$T$2,'Test Set'!A565:S565)+'Logistic Regression'!$U$2</f>
        <v>-0.61240228979019573</v>
      </c>
      <c r="X565" s="55">
        <f t="shared" si="8"/>
        <v>0.35151139809114418</v>
      </c>
    </row>
    <row r="566" spans="1:24" x14ac:dyDescent="0.25">
      <c r="A566" s="100">
        <v>0</v>
      </c>
      <c r="B566" s="100">
        <v>1</v>
      </c>
      <c r="C566" s="100">
        <v>1</v>
      </c>
      <c r="D566" s="100">
        <v>0</v>
      </c>
      <c r="E566" s="100">
        <v>0</v>
      </c>
      <c r="F566" s="100">
        <v>0</v>
      </c>
      <c r="G566" s="100">
        <v>0</v>
      </c>
      <c r="H566" s="100">
        <v>0</v>
      </c>
      <c r="I566" s="100">
        <v>0</v>
      </c>
      <c r="J566" s="100">
        <v>0</v>
      </c>
      <c r="K566" s="100">
        <v>0</v>
      </c>
      <c r="L566" s="100">
        <v>0</v>
      </c>
      <c r="M566" s="100">
        <v>0</v>
      </c>
      <c r="N566" s="100">
        <v>0</v>
      </c>
      <c r="O566" s="100">
        <v>0</v>
      </c>
      <c r="P566" s="100">
        <v>0</v>
      </c>
      <c r="Q566" s="100">
        <v>0</v>
      </c>
      <c r="R566" s="100">
        <v>0</v>
      </c>
      <c r="S566" s="100">
        <v>0</v>
      </c>
      <c r="T566" s="100"/>
      <c r="U566" s="101">
        <v>0</v>
      </c>
      <c r="V566" s="102">
        <f>SUMPRODUCT('Linear Model'!$B$2:$T$2,'Test Set'!A566:S566)+'Linear Model'!$U$2</f>
        <v>0.42910224979607509</v>
      </c>
      <c r="W566" s="49">
        <f>SUMPRODUCT('Logistic Regression'!$B$2:$T$2,'Test Set'!A566:S566)+'Logistic Regression'!$U$2</f>
        <v>-0.57838073789354372</v>
      </c>
      <c r="X566" s="55">
        <f t="shared" si="8"/>
        <v>0.35930527090202441</v>
      </c>
    </row>
    <row r="567" spans="1:24" x14ac:dyDescent="0.25">
      <c r="A567" s="100">
        <v>1</v>
      </c>
      <c r="B567" s="100">
        <v>0</v>
      </c>
      <c r="C567" s="100">
        <v>0</v>
      </c>
      <c r="D567" s="100">
        <v>1</v>
      </c>
      <c r="E567" s="100">
        <v>0</v>
      </c>
      <c r="F567" s="100">
        <v>0</v>
      </c>
      <c r="G567" s="100">
        <v>0</v>
      </c>
      <c r="H567" s="100">
        <v>0</v>
      </c>
      <c r="I567" s="100">
        <v>0</v>
      </c>
      <c r="J567" s="100">
        <v>0</v>
      </c>
      <c r="K567" s="100">
        <v>0</v>
      </c>
      <c r="L567" s="100">
        <v>0</v>
      </c>
      <c r="M567" s="100">
        <v>0</v>
      </c>
      <c r="N567" s="100">
        <v>0</v>
      </c>
      <c r="O567" s="100">
        <v>1</v>
      </c>
      <c r="P567" s="100">
        <v>0</v>
      </c>
      <c r="Q567" s="100">
        <v>0</v>
      </c>
      <c r="R567" s="100">
        <v>0</v>
      </c>
      <c r="S567" s="100">
        <v>0</v>
      </c>
      <c r="T567" s="100"/>
      <c r="U567" s="101">
        <v>0</v>
      </c>
      <c r="V567" s="102">
        <f>SUMPRODUCT('Linear Model'!$B$2:$T$2,'Test Set'!A567:S567)+'Linear Model'!$U$2</f>
        <v>0.21619384994637658</v>
      </c>
      <c r="W567" s="49">
        <f>SUMPRODUCT('Logistic Regression'!$B$2:$T$2,'Test Set'!A567:S567)+'Logistic Regression'!$U$2</f>
        <v>-2.28135990393239</v>
      </c>
      <c r="X567" s="55">
        <f t="shared" si="8"/>
        <v>9.267853648911005E-2</v>
      </c>
    </row>
    <row r="568" spans="1:24" x14ac:dyDescent="0.25">
      <c r="A568" s="100">
        <v>0</v>
      </c>
      <c r="B568" s="100">
        <v>1</v>
      </c>
      <c r="C568" s="100">
        <v>1</v>
      </c>
      <c r="D568" s="100">
        <v>0</v>
      </c>
      <c r="E568" s="100">
        <v>0</v>
      </c>
      <c r="F568" s="100">
        <v>0</v>
      </c>
      <c r="G568" s="100">
        <v>0</v>
      </c>
      <c r="H568" s="100">
        <v>0</v>
      </c>
      <c r="I568" s="100">
        <v>0</v>
      </c>
      <c r="J568" s="100">
        <v>0</v>
      </c>
      <c r="K568" s="100">
        <v>0</v>
      </c>
      <c r="L568" s="100">
        <v>0</v>
      </c>
      <c r="M568" s="100">
        <v>0</v>
      </c>
      <c r="N568" s="100">
        <v>0</v>
      </c>
      <c r="O568" s="100">
        <v>1</v>
      </c>
      <c r="P568" s="100">
        <v>0</v>
      </c>
      <c r="Q568" s="100">
        <v>0</v>
      </c>
      <c r="R568" s="100">
        <v>0</v>
      </c>
      <c r="S568" s="100">
        <v>0</v>
      </c>
      <c r="T568" s="100"/>
      <c r="U568" s="101">
        <v>0</v>
      </c>
      <c r="V568" s="102">
        <f>SUMPRODUCT('Linear Model'!$B$2:$T$2,'Test Set'!A568:S568)+'Linear Model'!$U$2</f>
        <v>0.26861017397113646</v>
      </c>
      <c r="W568" s="49">
        <f>SUMPRODUCT('Logistic Regression'!$B$2:$T$2,'Test Set'!A568:S568)+'Logistic Regression'!$U$2</f>
        <v>-2.032864728244915</v>
      </c>
      <c r="X568" s="55">
        <f t="shared" si="8"/>
        <v>0.11579528889889165</v>
      </c>
    </row>
    <row r="569" spans="1:24" x14ac:dyDescent="0.25">
      <c r="A569" s="100">
        <v>0</v>
      </c>
      <c r="B569" s="100">
        <v>0</v>
      </c>
      <c r="C569" s="100">
        <v>0</v>
      </c>
      <c r="D569" s="100">
        <v>0</v>
      </c>
      <c r="E569" s="100">
        <v>0</v>
      </c>
      <c r="F569" s="100">
        <v>0</v>
      </c>
      <c r="G569" s="100">
        <v>0</v>
      </c>
      <c r="H569" s="100">
        <v>0</v>
      </c>
      <c r="I569" s="100">
        <v>0</v>
      </c>
      <c r="J569" s="100">
        <v>0</v>
      </c>
      <c r="K569" s="100">
        <v>0</v>
      </c>
      <c r="L569" s="100">
        <v>0</v>
      </c>
      <c r="M569" s="100">
        <v>0</v>
      </c>
      <c r="N569" s="100">
        <v>0</v>
      </c>
      <c r="O569" s="100">
        <v>1</v>
      </c>
      <c r="P569" s="100">
        <v>0</v>
      </c>
      <c r="Q569" s="100">
        <v>0</v>
      </c>
      <c r="R569" s="100">
        <v>1</v>
      </c>
      <c r="S569" s="100">
        <v>0</v>
      </c>
      <c r="T569" s="100"/>
      <c r="U569" s="101">
        <v>0</v>
      </c>
      <c r="V569" s="102">
        <f>SUMPRODUCT('Linear Model'!$B$2:$T$2,'Test Set'!A569:S569)+'Linear Model'!$U$2</f>
        <v>6.4814085753062023E-2</v>
      </c>
      <c r="W569" s="49">
        <f>SUMPRODUCT('Logistic Regression'!$B$2:$T$2,'Test Set'!A569:S569)+'Logistic Regression'!$U$2</f>
        <v>-2.4988885317495595</v>
      </c>
      <c r="X569" s="55">
        <f t="shared" si="8"/>
        <v>7.5936134817859324E-2</v>
      </c>
    </row>
    <row r="570" spans="1:24" x14ac:dyDescent="0.25">
      <c r="A570" s="100">
        <v>1</v>
      </c>
      <c r="B570" s="100">
        <v>0</v>
      </c>
      <c r="C570" s="100">
        <v>1</v>
      </c>
      <c r="D570" s="100">
        <v>0</v>
      </c>
      <c r="E570" s="100">
        <v>0</v>
      </c>
      <c r="F570" s="100">
        <v>1</v>
      </c>
      <c r="G570" s="100">
        <v>0</v>
      </c>
      <c r="H570" s="100">
        <v>0</v>
      </c>
      <c r="I570" s="100">
        <v>0</v>
      </c>
      <c r="J570" s="100">
        <v>0</v>
      </c>
      <c r="K570" s="100">
        <v>0</v>
      </c>
      <c r="L570" s="100">
        <v>0</v>
      </c>
      <c r="M570" s="100">
        <v>0</v>
      </c>
      <c r="N570" s="100">
        <v>0</v>
      </c>
      <c r="O570" s="100">
        <v>0</v>
      </c>
      <c r="P570" s="100">
        <v>0</v>
      </c>
      <c r="Q570" s="100">
        <v>0</v>
      </c>
      <c r="R570" s="100">
        <v>0</v>
      </c>
      <c r="S570" s="100">
        <v>0</v>
      </c>
      <c r="T570" s="100"/>
      <c r="U570" s="101">
        <v>0</v>
      </c>
      <c r="V570" s="102">
        <f>SUMPRODUCT('Linear Model'!$B$2:$T$2,'Test Set'!A570:S570)+'Linear Model'!$U$2</f>
        <v>9.2188366989953585E-2</v>
      </c>
      <c r="W570" s="49">
        <f>SUMPRODUCT('Logistic Regression'!$B$2:$T$2,'Test Set'!A570:S570)+'Logistic Regression'!$U$2</f>
        <v>-3.3163536025792308</v>
      </c>
      <c r="X570" s="55">
        <f t="shared" si="8"/>
        <v>3.5014405775156618E-2</v>
      </c>
    </row>
    <row r="571" spans="1:24" x14ac:dyDescent="0.25">
      <c r="A571" s="100">
        <v>1</v>
      </c>
      <c r="B571" s="100">
        <v>0</v>
      </c>
      <c r="C571" s="100">
        <v>0</v>
      </c>
      <c r="D571" s="100">
        <v>0</v>
      </c>
      <c r="E571" s="100">
        <v>0</v>
      </c>
      <c r="F571" s="100">
        <v>0</v>
      </c>
      <c r="G571" s="100">
        <v>0</v>
      </c>
      <c r="H571" s="100">
        <v>0</v>
      </c>
      <c r="I571" s="100">
        <v>0</v>
      </c>
      <c r="J571" s="100">
        <v>0</v>
      </c>
      <c r="K571" s="100">
        <v>0</v>
      </c>
      <c r="L571" s="100">
        <v>0</v>
      </c>
      <c r="M571" s="100">
        <v>0</v>
      </c>
      <c r="N571" s="100">
        <v>0</v>
      </c>
      <c r="O571" s="100">
        <v>1</v>
      </c>
      <c r="P571" s="100">
        <v>0</v>
      </c>
      <c r="Q571" s="100">
        <v>0</v>
      </c>
      <c r="R571" s="100">
        <v>0</v>
      </c>
      <c r="S571" s="100">
        <v>0</v>
      </c>
      <c r="T571" s="100"/>
      <c r="U571" s="101">
        <v>0</v>
      </c>
      <c r="V571" s="102">
        <f>SUMPRODUCT('Linear Model'!$B$2:$T$2,'Test Set'!A571:S571)+'Linear Model'!$U$2</f>
        <v>0.2034760050378504</v>
      </c>
      <c r="W571" s="49">
        <f>SUMPRODUCT('Logistic Regression'!$B$2:$T$2,'Test Set'!A571:S571)+'Logistic Regression'!$U$2</f>
        <v>-1.8113004675994122</v>
      </c>
      <c r="X571" s="55">
        <f t="shared" si="8"/>
        <v>0.14048102590513034</v>
      </c>
    </row>
    <row r="572" spans="1:24" x14ac:dyDescent="0.25">
      <c r="A572" s="100">
        <v>0</v>
      </c>
      <c r="B572" s="100">
        <v>0</v>
      </c>
      <c r="C572" s="100">
        <v>1</v>
      </c>
      <c r="D572" s="100">
        <v>0</v>
      </c>
      <c r="E572" s="100">
        <v>0</v>
      </c>
      <c r="F572" s="100">
        <v>0</v>
      </c>
      <c r="G572" s="100">
        <v>0</v>
      </c>
      <c r="H572" s="100">
        <v>0</v>
      </c>
      <c r="I572" s="100">
        <v>0</v>
      </c>
      <c r="J572" s="100">
        <v>0</v>
      </c>
      <c r="K572" s="100">
        <v>0</v>
      </c>
      <c r="L572" s="100">
        <v>0</v>
      </c>
      <c r="M572" s="100">
        <v>0</v>
      </c>
      <c r="N572" s="100">
        <v>1</v>
      </c>
      <c r="O572" s="100">
        <v>0</v>
      </c>
      <c r="P572" s="100">
        <v>0</v>
      </c>
      <c r="Q572" s="100">
        <v>0</v>
      </c>
      <c r="R572" s="100">
        <v>0</v>
      </c>
      <c r="S572" s="100">
        <v>0</v>
      </c>
      <c r="T572" s="100"/>
      <c r="U572" s="101">
        <v>0</v>
      </c>
      <c r="V572" s="102">
        <f>SUMPRODUCT('Linear Model'!$B$2:$T$2,'Test Set'!A572:S572)+'Linear Model'!$U$2</f>
        <v>0.59360972693567515</v>
      </c>
      <c r="W572" s="49">
        <f>SUMPRODUCT('Logistic Regression'!$B$2:$T$2,'Test Set'!A572:S572)+'Logistic Regression'!$U$2</f>
        <v>1.1148908214984643</v>
      </c>
      <c r="X572" s="55">
        <f t="shared" si="8"/>
        <v>0.75303978696176876</v>
      </c>
    </row>
    <row r="573" spans="1:24" x14ac:dyDescent="0.25">
      <c r="A573" s="100">
        <v>1</v>
      </c>
      <c r="B573" s="100">
        <v>0</v>
      </c>
      <c r="C573" s="100">
        <v>0</v>
      </c>
      <c r="D573" s="100">
        <v>1</v>
      </c>
      <c r="E573" s="100">
        <v>0</v>
      </c>
      <c r="F573" s="100">
        <v>0</v>
      </c>
      <c r="G573" s="100">
        <v>0</v>
      </c>
      <c r="H573" s="100">
        <v>0</v>
      </c>
      <c r="I573" s="100">
        <v>0</v>
      </c>
      <c r="J573" s="100">
        <v>0</v>
      </c>
      <c r="K573" s="100">
        <v>0</v>
      </c>
      <c r="L573" s="100">
        <v>0</v>
      </c>
      <c r="M573" s="100">
        <v>0</v>
      </c>
      <c r="N573" s="100">
        <v>0</v>
      </c>
      <c r="O573" s="100">
        <v>0</v>
      </c>
      <c r="P573" s="100">
        <v>0</v>
      </c>
      <c r="Q573" s="100">
        <v>0</v>
      </c>
      <c r="R573" s="100">
        <v>0</v>
      </c>
      <c r="S573" s="100">
        <v>0</v>
      </c>
      <c r="T573" s="100"/>
      <c r="U573" s="101">
        <v>0</v>
      </c>
      <c r="V573" s="102">
        <f>SUMPRODUCT('Linear Model'!$B$2:$T$2,'Test Set'!A573:S573)+'Linear Model'!$U$2</f>
        <v>0.37668592577131521</v>
      </c>
      <c r="W573" s="49">
        <f>SUMPRODUCT('Logistic Regression'!$B$2:$T$2,'Test Set'!A573:S573)+'Logistic Regression'!$U$2</f>
        <v>-0.82687591358101864</v>
      </c>
      <c r="X573" s="55">
        <f t="shared" si="8"/>
        <v>0.30430604674667266</v>
      </c>
    </row>
    <row r="574" spans="1:24" x14ac:dyDescent="0.25">
      <c r="A574" s="100">
        <v>1</v>
      </c>
      <c r="B574" s="100">
        <v>0</v>
      </c>
      <c r="C574" s="100">
        <v>0</v>
      </c>
      <c r="D574" s="100">
        <v>0</v>
      </c>
      <c r="E574" s="100">
        <v>0</v>
      </c>
      <c r="F574" s="100">
        <v>0</v>
      </c>
      <c r="G574" s="100">
        <v>0</v>
      </c>
      <c r="H574" s="100">
        <v>0</v>
      </c>
      <c r="I574" s="100">
        <v>0</v>
      </c>
      <c r="J574" s="100">
        <v>0</v>
      </c>
      <c r="K574" s="100">
        <v>0</v>
      </c>
      <c r="L574" s="100">
        <v>0</v>
      </c>
      <c r="M574" s="100">
        <v>0</v>
      </c>
      <c r="N574" s="100">
        <v>0</v>
      </c>
      <c r="O574" s="100">
        <v>0</v>
      </c>
      <c r="P574" s="100">
        <v>0</v>
      </c>
      <c r="Q574" s="100">
        <v>0</v>
      </c>
      <c r="R574" s="100">
        <v>0</v>
      </c>
      <c r="S574" s="100">
        <v>0</v>
      </c>
      <c r="T574" s="100"/>
      <c r="U574" s="101">
        <v>0</v>
      </c>
      <c r="V574" s="102">
        <f>SUMPRODUCT('Linear Model'!$B$2:$T$2,'Test Set'!A574:S574)+'Linear Model'!$U$2</f>
        <v>0.36396808086278903</v>
      </c>
      <c r="W574" s="49">
        <f>SUMPRODUCT('Logistic Regression'!$B$2:$T$2,'Test Set'!A574:S574)+'Logistic Regression'!$U$2</f>
        <v>-0.356816477248041</v>
      </c>
      <c r="X574" s="55">
        <f t="shared" si="8"/>
        <v>0.41173042488611922</v>
      </c>
    </row>
    <row r="575" spans="1:24" x14ac:dyDescent="0.25">
      <c r="A575" s="100">
        <v>0</v>
      </c>
      <c r="B575" s="100">
        <v>0</v>
      </c>
      <c r="C575" s="100">
        <v>1</v>
      </c>
      <c r="D575" s="100">
        <v>0</v>
      </c>
      <c r="E575" s="100">
        <v>0</v>
      </c>
      <c r="F575" s="100">
        <v>1</v>
      </c>
      <c r="G575" s="100">
        <v>1</v>
      </c>
      <c r="H575" s="100">
        <v>0</v>
      </c>
      <c r="I575" s="100">
        <v>0</v>
      </c>
      <c r="J575" s="100">
        <v>0</v>
      </c>
      <c r="K575" s="100">
        <v>0</v>
      </c>
      <c r="L575" s="100">
        <v>1</v>
      </c>
      <c r="M575" s="100">
        <v>0</v>
      </c>
      <c r="N575" s="100">
        <v>0</v>
      </c>
      <c r="O575" s="100">
        <v>0</v>
      </c>
      <c r="P575" s="100">
        <v>0</v>
      </c>
      <c r="Q575" s="100">
        <v>0</v>
      </c>
      <c r="R575" s="100">
        <v>1</v>
      </c>
      <c r="S575" s="100">
        <v>0</v>
      </c>
      <c r="T575" s="100"/>
      <c r="U575" s="101">
        <v>0</v>
      </c>
      <c r="V575" s="102">
        <f>SUMPRODUCT('Linear Model'!$B$2:$T$2,'Test Set'!A575:S575)+'Linear Model'!$U$2</f>
        <v>-4.9709830990962489E-2</v>
      </c>
      <c r="W575" s="49">
        <f>SUMPRODUCT('Logistic Regression'!$B$2:$T$2,'Test Set'!A575:S575)+'Logistic Regression'!$U$2</f>
        <v>-4.1605072452355376</v>
      </c>
      <c r="X575" s="55">
        <f t="shared" si="8"/>
        <v>1.5360032050639455E-2</v>
      </c>
    </row>
    <row r="576" spans="1:24" x14ac:dyDescent="0.25">
      <c r="A576" s="100">
        <v>0</v>
      </c>
      <c r="B576" s="100">
        <v>0</v>
      </c>
      <c r="C576" s="100">
        <v>0</v>
      </c>
      <c r="D576" s="100">
        <v>1</v>
      </c>
      <c r="E576" s="100">
        <v>0</v>
      </c>
      <c r="F576" s="100">
        <v>1</v>
      </c>
      <c r="G576" s="100">
        <v>1</v>
      </c>
      <c r="H576" s="100">
        <v>0</v>
      </c>
      <c r="I576" s="100">
        <v>0</v>
      </c>
      <c r="J576" s="100">
        <v>0</v>
      </c>
      <c r="K576" s="100">
        <v>0</v>
      </c>
      <c r="L576" s="100">
        <v>0</v>
      </c>
      <c r="M576" s="100">
        <v>0</v>
      </c>
      <c r="N576" s="100">
        <v>0</v>
      </c>
      <c r="O576" s="100">
        <v>0</v>
      </c>
      <c r="P576" s="100">
        <v>0</v>
      </c>
      <c r="Q576" s="100">
        <v>0</v>
      </c>
      <c r="R576" s="100">
        <v>0</v>
      </c>
      <c r="S576" s="100">
        <v>0</v>
      </c>
      <c r="T576" s="100"/>
      <c r="U576" s="101">
        <v>0</v>
      </c>
      <c r="V576" s="102">
        <f>SUMPRODUCT('Linear Model'!$B$2:$T$2,'Test Set'!A576:S576)+'Linear Model'!$U$2</f>
        <v>-6.2706643454743749E-2</v>
      </c>
      <c r="W576" s="49">
        <f>SUMPRODUCT('Logistic Regression'!$B$2:$T$2,'Test Set'!A576:S576)+'Logistic Regression'!$U$2</f>
        <v>-4.3664060011541341</v>
      </c>
      <c r="X576" s="55">
        <f t="shared" si="8"/>
        <v>1.2537603585600059E-2</v>
      </c>
    </row>
    <row r="577" spans="1:24" x14ac:dyDescent="0.25">
      <c r="A577" s="100">
        <v>1</v>
      </c>
      <c r="B577" s="100">
        <v>0</v>
      </c>
      <c r="C577" s="100">
        <v>0</v>
      </c>
      <c r="D577" s="100">
        <v>0</v>
      </c>
      <c r="E577" s="100">
        <v>0</v>
      </c>
      <c r="F577" s="100">
        <v>0</v>
      </c>
      <c r="G577" s="100">
        <v>0</v>
      </c>
      <c r="H577" s="100">
        <v>0</v>
      </c>
      <c r="I577" s="100">
        <v>0</v>
      </c>
      <c r="J577" s="100">
        <v>0</v>
      </c>
      <c r="K577" s="100">
        <v>0</v>
      </c>
      <c r="L577" s="100">
        <v>0</v>
      </c>
      <c r="M577" s="100">
        <v>0</v>
      </c>
      <c r="N577" s="100">
        <v>0</v>
      </c>
      <c r="O577" s="100">
        <v>0</v>
      </c>
      <c r="P577" s="100">
        <v>0</v>
      </c>
      <c r="Q577" s="100">
        <v>0</v>
      </c>
      <c r="R577" s="100">
        <v>1</v>
      </c>
      <c r="S577" s="100">
        <v>1</v>
      </c>
      <c r="T577" s="100"/>
      <c r="U577" s="101">
        <v>0</v>
      </c>
      <c r="V577" s="102">
        <f>SUMPRODUCT('Linear Model'!$B$2:$T$2,'Test Set'!A577:S577)+'Linear Model'!$U$2</f>
        <v>0.3963130470902515</v>
      </c>
      <c r="W577" s="49">
        <f>SUMPRODUCT('Logistic Regression'!$B$2:$T$2,'Test Set'!A577:S577)+'Logistic Regression'!$U$2</f>
        <v>0.1751941372527317</v>
      </c>
      <c r="X577" s="55">
        <f t="shared" si="8"/>
        <v>0.54368685143969864</v>
      </c>
    </row>
    <row r="578" spans="1:24" x14ac:dyDescent="0.25">
      <c r="A578" s="100">
        <v>0</v>
      </c>
      <c r="B578" s="100">
        <v>1</v>
      </c>
      <c r="C578" s="100">
        <v>1</v>
      </c>
      <c r="D578" s="100">
        <v>0</v>
      </c>
      <c r="E578" s="100">
        <v>0</v>
      </c>
      <c r="F578" s="100">
        <v>0</v>
      </c>
      <c r="G578" s="100">
        <v>0</v>
      </c>
      <c r="H578" s="100">
        <v>0</v>
      </c>
      <c r="I578" s="100">
        <v>0</v>
      </c>
      <c r="J578" s="100">
        <v>0</v>
      </c>
      <c r="K578" s="100">
        <v>0</v>
      </c>
      <c r="L578" s="100">
        <v>0</v>
      </c>
      <c r="M578" s="100">
        <v>0</v>
      </c>
      <c r="N578" s="100">
        <v>0</v>
      </c>
      <c r="O578" s="100">
        <v>0</v>
      </c>
      <c r="P578" s="100">
        <v>0</v>
      </c>
      <c r="Q578" s="100">
        <v>0</v>
      </c>
      <c r="R578" s="100">
        <v>1</v>
      </c>
      <c r="S578" s="100">
        <v>0</v>
      </c>
      <c r="T578" s="100"/>
      <c r="U578" s="101">
        <v>0</v>
      </c>
      <c r="V578" s="102">
        <f>SUMPRODUCT('Linear Model'!$B$2:$T$2,'Test Set'!A578:S578)+'Linear Model'!$U$2</f>
        <v>0.22331576034837683</v>
      </c>
      <c r="W578" s="49">
        <f>SUMPRODUCT('Logistic Regression'!$B$2:$T$2,'Test Set'!A578:S578)+'Logistic Regression'!$U$2</f>
        <v>-2.1605408848998864</v>
      </c>
      <c r="X578" s="55">
        <f t="shared" si="8"/>
        <v>0.1033503174249823</v>
      </c>
    </row>
    <row r="579" spans="1:24" x14ac:dyDescent="0.25">
      <c r="A579" s="100">
        <v>1</v>
      </c>
      <c r="B579" s="100">
        <v>0</v>
      </c>
      <c r="C579" s="100">
        <v>0</v>
      </c>
      <c r="D579" s="100">
        <v>0</v>
      </c>
      <c r="E579" s="100">
        <v>0</v>
      </c>
      <c r="F579" s="100">
        <v>1</v>
      </c>
      <c r="G579" s="100">
        <v>0</v>
      </c>
      <c r="H579" s="100">
        <v>0</v>
      </c>
      <c r="I579" s="100">
        <v>0</v>
      </c>
      <c r="J579" s="100">
        <v>0</v>
      </c>
      <c r="K579" s="100">
        <v>0</v>
      </c>
      <c r="L579" s="100">
        <v>0</v>
      </c>
      <c r="M579" s="100">
        <v>0</v>
      </c>
      <c r="N579" s="100">
        <v>0</v>
      </c>
      <c r="O579" s="100">
        <v>0</v>
      </c>
      <c r="P579" s="100">
        <v>0</v>
      </c>
      <c r="Q579" s="100">
        <v>0</v>
      </c>
      <c r="R579" s="100">
        <v>0</v>
      </c>
      <c r="S579" s="100">
        <v>0</v>
      </c>
      <c r="T579" s="100"/>
      <c r="U579" s="101">
        <v>0</v>
      </c>
      <c r="V579" s="102">
        <f>SUMPRODUCT('Linear Model'!$B$2:$T$2,'Test Set'!A579:S579)+'Linear Model'!$U$2</f>
        <v>9.5092706393430648E-2</v>
      </c>
      <c r="W579" s="49">
        <f>SUMPRODUCT('Logistic Regression'!$B$2:$T$2,'Test Set'!A579:S579)+'Logistic Regression'!$U$2</f>
        <v>-2.6756514784490308</v>
      </c>
      <c r="X579" s="55">
        <f t="shared" ref="X579:X642" si="9">EXP(W579)/(1+EXP(W579))</f>
        <v>6.4425486931304191E-2</v>
      </c>
    </row>
    <row r="580" spans="1:24" x14ac:dyDescent="0.25">
      <c r="A580" s="100">
        <v>1</v>
      </c>
      <c r="B580" s="100">
        <v>0</v>
      </c>
      <c r="C580" s="100">
        <v>1</v>
      </c>
      <c r="D580" s="100">
        <v>0</v>
      </c>
      <c r="E580" s="100">
        <v>0</v>
      </c>
      <c r="F580" s="100">
        <v>1</v>
      </c>
      <c r="G580" s="100">
        <v>0</v>
      </c>
      <c r="H580" s="100">
        <v>0</v>
      </c>
      <c r="I580" s="100">
        <v>0</v>
      </c>
      <c r="J580" s="100">
        <v>0</v>
      </c>
      <c r="K580" s="100">
        <v>0</v>
      </c>
      <c r="L580" s="100">
        <v>0</v>
      </c>
      <c r="M580" s="100">
        <v>0</v>
      </c>
      <c r="N580" s="100">
        <v>1</v>
      </c>
      <c r="O580" s="100">
        <v>1</v>
      </c>
      <c r="P580" s="100">
        <v>1</v>
      </c>
      <c r="Q580" s="100">
        <v>0</v>
      </c>
      <c r="R580" s="100">
        <v>0</v>
      </c>
      <c r="S580" s="100">
        <v>0</v>
      </c>
      <c r="T580" s="100"/>
      <c r="U580" s="101">
        <v>0</v>
      </c>
      <c r="V580" s="102">
        <f>SUMPRODUCT('Linear Model'!$B$2:$T$2,'Test Set'!A580:S580)+'Linear Model'!$U$2</f>
        <v>0.25852429353487172</v>
      </c>
      <c r="W580" s="49">
        <f>SUMPRODUCT('Logistic Regression'!$B$2:$T$2,'Test Set'!A580:S580)+'Logistic Regression'!$U$2</f>
        <v>-1.7242774912355525</v>
      </c>
      <c r="X580" s="55">
        <f t="shared" si="9"/>
        <v>0.15132101585426319</v>
      </c>
    </row>
    <row r="581" spans="1:24" x14ac:dyDescent="0.25">
      <c r="A581" s="100">
        <v>0</v>
      </c>
      <c r="B581" s="100">
        <v>0</v>
      </c>
      <c r="C581" s="100">
        <v>0</v>
      </c>
      <c r="D581" s="100">
        <v>1</v>
      </c>
      <c r="E581" s="100">
        <v>0</v>
      </c>
      <c r="F581" s="100">
        <v>0</v>
      </c>
      <c r="G581" s="100">
        <v>0</v>
      </c>
      <c r="H581" s="100">
        <v>0</v>
      </c>
      <c r="I581" s="100">
        <v>0</v>
      </c>
      <c r="J581" s="100">
        <v>0</v>
      </c>
      <c r="K581" s="100">
        <v>0</v>
      </c>
      <c r="L581" s="100">
        <v>0</v>
      </c>
      <c r="M581" s="100">
        <v>0</v>
      </c>
      <c r="N581" s="100">
        <v>0</v>
      </c>
      <c r="O581" s="100">
        <v>0</v>
      </c>
      <c r="P581" s="100">
        <v>0</v>
      </c>
      <c r="Q581" s="100">
        <v>0</v>
      </c>
      <c r="R581" s="100">
        <v>0</v>
      </c>
      <c r="S581" s="100">
        <v>0</v>
      </c>
      <c r="T581" s="100"/>
      <c r="U581" s="101">
        <v>0</v>
      </c>
      <c r="V581" s="102">
        <f>SUMPRODUCT('Linear Model'!$B$2:$T$2,'Test Set'!A581:S581)+'Linear Model'!$U$2</f>
        <v>0.44381049593422511</v>
      </c>
      <c r="W581" s="49">
        <f>SUMPRODUCT('Logistic Regression'!$B$2:$T$2,'Test Set'!A581:S581)+'Logistic Regression'!$U$2</f>
        <v>6.7696169275177409E-2</v>
      </c>
      <c r="X581" s="55">
        <f t="shared" si="9"/>
        <v>0.51691758202804816</v>
      </c>
    </row>
    <row r="582" spans="1:24" x14ac:dyDescent="0.25">
      <c r="A582" s="100">
        <v>0</v>
      </c>
      <c r="B582" s="100">
        <v>0</v>
      </c>
      <c r="C582" s="100">
        <v>1</v>
      </c>
      <c r="D582" s="100">
        <v>0</v>
      </c>
      <c r="E582" s="100">
        <v>0</v>
      </c>
      <c r="F582" s="100">
        <v>0</v>
      </c>
      <c r="G582" s="100">
        <v>0</v>
      </c>
      <c r="H582" s="100">
        <v>0</v>
      </c>
      <c r="I582" s="100">
        <v>0</v>
      </c>
      <c r="J582" s="100">
        <v>0</v>
      </c>
      <c r="K582" s="100">
        <v>0</v>
      </c>
      <c r="L582" s="100">
        <v>0</v>
      </c>
      <c r="M582" s="100">
        <v>0</v>
      </c>
      <c r="N582" s="100">
        <v>0</v>
      </c>
      <c r="O582" s="100">
        <v>0</v>
      </c>
      <c r="P582" s="100">
        <v>0</v>
      </c>
      <c r="Q582" s="100">
        <v>0</v>
      </c>
      <c r="R582" s="100">
        <v>1</v>
      </c>
      <c r="S582" s="100">
        <v>0</v>
      </c>
      <c r="T582" s="100"/>
      <c r="U582" s="101">
        <v>0</v>
      </c>
      <c r="V582" s="102">
        <f>SUMPRODUCT('Linear Model'!$B$2:$T$2,'Test Set'!A582:S582)+'Linear Model'!$U$2</f>
        <v>0.22240182217452364</v>
      </c>
      <c r="W582" s="49">
        <f>SUMPRODUCT('Logistic Regression'!$B$2:$T$2,'Test Set'!A582:S582)+'Logistic Regression'!$U$2</f>
        <v>-1.6851066655283877</v>
      </c>
      <c r="X582" s="55">
        <f t="shared" si="9"/>
        <v>0.15642044569786781</v>
      </c>
    </row>
    <row r="583" spans="1:24" x14ac:dyDescent="0.25">
      <c r="A583" s="100">
        <v>0</v>
      </c>
      <c r="B583" s="100">
        <v>0</v>
      </c>
      <c r="C583" s="100">
        <v>0</v>
      </c>
      <c r="D583" s="100">
        <v>0</v>
      </c>
      <c r="E583" s="100">
        <v>0</v>
      </c>
      <c r="F583" s="100">
        <v>0</v>
      </c>
      <c r="G583" s="100">
        <v>1</v>
      </c>
      <c r="H583" s="100">
        <v>0</v>
      </c>
      <c r="I583" s="100">
        <v>0</v>
      </c>
      <c r="J583" s="100">
        <v>0</v>
      </c>
      <c r="K583" s="100">
        <v>0</v>
      </c>
      <c r="L583" s="100">
        <v>0</v>
      </c>
      <c r="M583" s="100">
        <v>0</v>
      </c>
      <c r="N583" s="100">
        <v>0</v>
      </c>
      <c r="O583" s="100">
        <v>1</v>
      </c>
      <c r="P583" s="100">
        <v>0</v>
      </c>
      <c r="Q583" s="100">
        <v>0</v>
      </c>
      <c r="R583" s="100">
        <v>0</v>
      </c>
      <c r="S583" s="100">
        <v>0</v>
      </c>
      <c r="T583" s="100"/>
      <c r="U583" s="101">
        <v>0</v>
      </c>
      <c r="V583" s="102">
        <f>SUMPRODUCT('Linear Model'!$B$2:$T$2,'Test Set'!A583:S583)+'Linear Model'!$U$2</f>
        <v>3.2958810281149886E-2</v>
      </c>
      <c r="W583" s="49">
        <f>SUMPRODUCT('Logistic Regression'!$B$2:$T$2,'Test Set'!A583:S583)+'Logistic Regression'!$U$2</f>
        <v>-3.0319955539715377</v>
      </c>
      <c r="X583" s="55">
        <f t="shared" si="9"/>
        <v>4.6001172638047788E-2</v>
      </c>
    </row>
    <row r="584" spans="1:24" x14ac:dyDescent="0.25">
      <c r="A584" s="100">
        <v>0</v>
      </c>
      <c r="B584" s="100">
        <v>0</v>
      </c>
      <c r="C584" s="100">
        <v>1</v>
      </c>
      <c r="D584" s="100">
        <v>0</v>
      </c>
      <c r="E584" s="100">
        <v>0</v>
      </c>
      <c r="F584" s="100">
        <v>0</v>
      </c>
      <c r="G584" s="100">
        <v>0</v>
      </c>
      <c r="H584" s="100">
        <v>0</v>
      </c>
      <c r="I584" s="100">
        <v>0</v>
      </c>
      <c r="J584" s="100">
        <v>0</v>
      </c>
      <c r="K584" s="100">
        <v>0</v>
      </c>
      <c r="L584" s="100">
        <v>0</v>
      </c>
      <c r="M584" s="100">
        <v>0</v>
      </c>
      <c r="N584" s="100">
        <v>0</v>
      </c>
      <c r="O584" s="100">
        <v>0</v>
      </c>
      <c r="P584" s="100">
        <v>0</v>
      </c>
      <c r="Q584" s="100">
        <v>0</v>
      </c>
      <c r="R584" s="100">
        <v>0</v>
      </c>
      <c r="S584" s="100">
        <v>0</v>
      </c>
      <c r="T584" s="100"/>
      <c r="U584" s="101">
        <v>0</v>
      </c>
      <c r="V584" s="102">
        <f>SUMPRODUCT('Linear Model'!$B$2:$T$2,'Test Set'!A584:S584)+'Linear Model'!$U$2</f>
        <v>0.42818831162222193</v>
      </c>
      <c r="W584" s="49">
        <f>SUMPRODUCT('Logistic Regression'!$B$2:$T$2,'Test Set'!A584:S584)+'Logistic Regression'!$U$2</f>
        <v>-0.10294651852204484</v>
      </c>
      <c r="X584" s="55">
        <f t="shared" si="9"/>
        <v>0.47428607600906869</v>
      </c>
    </row>
    <row r="585" spans="1:24" x14ac:dyDescent="0.25">
      <c r="A585" s="100">
        <v>0</v>
      </c>
      <c r="B585" s="100">
        <v>1</v>
      </c>
      <c r="C585" s="100">
        <v>1</v>
      </c>
      <c r="D585" s="100">
        <v>0</v>
      </c>
      <c r="E585" s="100">
        <v>0</v>
      </c>
      <c r="F585" s="100">
        <v>0</v>
      </c>
      <c r="G585" s="100">
        <v>0</v>
      </c>
      <c r="H585" s="100">
        <v>0</v>
      </c>
      <c r="I585" s="100">
        <v>0</v>
      </c>
      <c r="J585" s="100">
        <v>0</v>
      </c>
      <c r="K585" s="100">
        <v>0</v>
      </c>
      <c r="L585" s="100">
        <v>0</v>
      </c>
      <c r="M585" s="100">
        <v>0</v>
      </c>
      <c r="N585" s="100">
        <v>1</v>
      </c>
      <c r="O585" s="100">
        <v>0</v>
      </c>
      <c r="P585" s="100">
        <v>0</v>
      </c>
      <c r="Q585" s="100">
        <v>0</v>
      </c>
      <c r="R585" s="100">
        <v>0</v>
      </c>
      <c r="S585" s="100">
        <v>0</v>
      </c>
      <c r="T585" s="100"/>
      <c r="U585" s="101">
        <v>0</v>
      </c>
      <c r="V585" s="102">
        <f>SUMPRODUCT('Linear Model'!$B$2:$T$2,'Test Set'!A585:S585)+'Linear Model'!$U$2</f>
        <v>0.59452366510952837</v>
      </c>
      <c r="W585" s="49">
        <f>SUMPRODUCT('Logistic Regression'!$B$2:$T$2,'Test Set'!A585:S585)+'Logistic Regression'!$U$2</f>
        <v>0.63945660212696542</v>
      </c>
      <c r="X585" s="55">
        <f t="shared" si="9"/>
        <v>0.65463061444716186</v>
      </c>
    </row>
    <row r="586" spans="1:24" x14ac:dyDescent="0.25">
      <c r="A586" s="100">
        <v>0</v>
      </c>
      <c r="B586" s="100">
        <v>1</v>
      </c>
      <c r="C586" s="100">
        <v>0</v>
      </c>
      <c r="D586" s="100">
        <v>0</v>
      </c>
      <c r="E586" s="100">
        <v>0</v>
      </c>
      <c r="F586" s="100">
        <v>1</v>
      </c>
      <c r="G586" s="100">
        <v>0</v>
      </c>
      <c r="H586" s="100">
        <v>0</v>
      </c>
      <c r="I586" s="100">
        <v>0</v>
      </c>
      <c r="J586" s="100">
        <v>0</v>
      </c>
      <c r="K586" s="100">
        <v>0</v>
      </c>
      <c r="L586" s="100">
        <v>0</v>
      </c>
      <c r="M586" s="100">
        <v>0</v>
      </c>
      <c r="N586" s="100">
        <v>0</v>
      </c>
      <c r="O586" s="100">
        <v>0</v>
      </c>
      <c r="P586" s="100">
        <v>0</v>
      </c>
      <c r="Q586" s="100">
        <v>0</v>
      </c>
      <c r="R586" s="100">
        <v>1</v>
      </c>
      <c r="S586" s="100">
        <v>0</v>
      </c>
      <c r="T586" s="100"/>
      <c r="U586" s="101">
        <v>0</v>
      </c>
      <c r="V586" s="102">
        <f>SUMPRODUCT('Linear Model'!$B$2:$T$2,'Test Set'!A586:S586)+'Linear Model'!$U$2</f>
        <v>-4.2655274717504521E-2</v>
      </c>
      <c r="W586" s="49">
        <f>SUMPRODUCT('Logistic Regression'!$B$2:$T$2,'Test Set'!A586:S586)+'Logistic Regression'!$U$2</f>
        <v>-3.8386737619706763</v>
      </c>
      <c r="X586" s="55">
        <f t="shared" si="9"/>
        <v>2.1068683038917579E-2</v>
      </c>
    </row>
    <row r="587" spans="1:24" x14ac:dyDescent="0.25">
      <c r="A587" s="100">
        <v>0</v>
      </c>
      <c r="B587" s="100">
        <v>1</v>
      </c>
      <c r="C587" s="100">
        <v>0</v>
      </c>
      <c r="D587" s="100">
        <v>1</v>
      </c>
      <c r="E587" s="100">
        <v>0</v>
      </c>
      <c r="F587" s="100">
        <v>0</v>
      </c>
      <c r="G587" s="100">
        <v>0</v>
      </c>
      <c r="H587" s="100">
        <v>0</v>
      </c>
      <c r="I587" s="100">
        <v>0</v>
      </c>
      <c r="J587" s="100">
        <v>0</v>
      </c>
      <c r="K587" s="100">
        <v>0</v>
      </c>
      <c r="L587" s="100">
        <v>0</v>
      </c>
      <c r="M587" s="100">
        <v>0</v>
      </c>
      <c r="N587" s="100">
        <v>0</v>
      </c>
      <c r="O587" s="100">
        <v>0</v>
      </c>
      <c r="P587" s="100">
        <v>0</v>
      </c>
      <c r="Q587" s="100">
        <v>0</v>
      </c>
      <c r="R587" s="100">
        <v>0</v>
      </c>
      <c r="S587" s="100">
        <v>0</v>
      </c>
      <c r="T587" s="100"/>
      <c r="U587" s="101">
        <v>0</v>
      </c>
      <c r="V587" s="102">
        <f>SUMPRODUCT('Linear Model'!$B$2:$T$2,'Test Set'!A587:S587)+'Linear Model'!$U$2</f>
        <v>0.44472443410807827</v>
      </c>
      <c r="W587" s="49">
        <f>SUMPRODUCT('Logistic Regression'!$B$2:$T$2,'Test Set'!A587:S587)+'Logistic Regression'!$U$2</f>
        <v>-0.40773805009632147</v>
      </c>
      <c r="X587" s="55">
        <f t="shared" si="9"/>
        <v>0.39945461811977878</v>
      </c>
    </row>
    <row r="588" spans="1:24" x14ac:dyDescent="0.25">
      <c r="A588" s="100">
        <v>0</v>
      </c>
      <c r="B588" s="100">
        <v>1</v>
      </c>
      <c r="C588" s="100">
        <v>1</v>
      </c>
      <c r="D588" s="100">
        <v>0</v>
      </c>
      <c r="E588" s="100">
        <v>0</v>
      </c>
      <c r="F588" s="100">
        <v>0</v>
      </c>
      <c r="G588" s="100">
        <v>0</v>
      </c>
      <c r="H588" s="100">
        <v>0</v>
      </c>
      <c r="I588" s="100">
        <v>0</v>
      </c>
      <c r="J588" s="100">
        <v>0</v>
      </c>
      <c r="K588" s="100">
        <v>0</v>
      </c>
      <c r="L588" s="100">
        <v>0</v>
      </c>
      <c r="M588" s="100">
        <v>0</v>
      </c>
      <c r="N588" s="100">
        <v>0</v>
      </c>
      <c r="O588" s="100">
        <v>0</v>
      </c>
      <c r="P588" s="100">
        <v>0</v>
      </c>
      <c r="Q588" s="100">
        <v>0</v>
      </c>
      <c r="R588" s="100">
        <v>0</v>
      </c>
      <c r="S588" s="100">
        <v>0</v>
      </c>
      <c r="T588" s="100"/>
      <c r="U588" s="101">
        <v>0</v>
      </c>
      <c r="V588" s="102">
        <f>SUMPRODUCT('Linear Model'!$B$2:$T$2,'Test Set'!A588:S588)+'Linear Model'!$U$2</f>
        <v>0.42910224979607509</v>
      </c>
      <c r="W588" s="49">
        <f>SUMPRODUCT('Logistic Regression'!$B$2:$T$2,'Test Set'!A588:S588)+'Logistic Regression'!$U$2</f>
        <v>-0.57838073789354372</v>
      </c>
      <c r="X588" s="55">
        <f t="shared" si="9"/>
        <v>0.35930527090202441</v>
      </c>
    </row>
    <row r="589" spans="1:24" x14ac:dyDescent="0.25">
      <c r="A589" s="100">
        <v>0</v>
      </c>
      <c r="B589" s="100">
        <v>0</v>
      </c>
      <c r="C589" s="100">
        <v>0</v>
      </c>
      <c r="D589" s="100">
        <v>0</v>
      </c>
      <c r="E589" s="100">
        <v>0</v>
      </c>
      <c r="F589" s="100">
        <v>0</v>
      </c>
      <c r="G589" s="100">
        <v>0</v>
      </c>
      <c r="H589" s="100">
        <v>0</v>
      </c>
      <c r="I589" s="100">
        <v>0</v>
      </c>
      <c r="J589" s="100">
        <v>0</v>
      </c>
      <c r="K589" s="100">
        <v>0</v>
      </c>
      <c r="L589" s="100">
        <v>0</v>
      </c>
      <c r="M589" s="100">
        <v>0</v>
      </c>
      <c r="N589" s="100">
        <v>0</v>
      </c>
      <c r="O589" s="100">
        <v>0</v>
      </c>
      <c r="P589" s="100">
        <v>0</v>
      </c>
      <c r="Q589" s="100">
        <v>0</v>
      </c>
      <c r="R589" s="100">
        <v>0</v>
      </c>
      <c r="S589" s="100">
        <v>0</v>
      </c>
      <c r="T589" s="100"/>
      <c r="U589" s="101">
        <v>0</v>
      </c>
      <c r="V589" s="102">
        <f>SUMPRODUCT('Linear Model'!$B$2:$T$2,'Test Set'!A589:S589)+'Linear Model'!$U$2</f>
        <v>0.43109265102569894</v>
      </c>
      <c r="W589" s="49">
        <f>SUMPRODUCT('Logistic Regression'!$B$2:$T$2,'Test Set'!A589:S589)+'Logistic Regression'!$U$2</f>
        <v>0.53775560560815494</v>
      </c>
      <c r="X589" s="55">
        <f t="shared" si="9"/>
        <v>0.63129016011376371</v>
      </c>
    </row>
    <row r="590" spans="1:24" x14ac:dyDescent="0.25">
      <c r="A590" s="100">
        <v>0</v>
      </c>
      <c r="B590" s="100">
        <v>0</v>
      </c>
      <c r="C590" s="100">
        <v>0</v>
      </c>
      <c r="D590" s="100">
        <v>1</v>
      </c>
      <c r="E590" s="100">
        <v>1</v>
      </c>
      <c r="F590" s="100">
        <v>0</v>
      </c>
      <c r="G590" s="100">
        <v>0</v>
      </c>
      <c r="H590" s="100">
        <v>0</v>
      </c>
      <c r="I590" s="100">
        <v>0</v>
      </c>
      <c r="J590" s="100">
        <v>0</v>
      </c>
      <c r="K590" s="100">
        <v>0</v>
      </c>
      <c r="L590" s="100">
        <v>0</v>
      </c>
      <c r="M590" s="100">
        <v>0</v>
      </c>
      <c r="N590" s="100">
        <v>0</v>
      </c>
      <c r="O590" s="100">
        <v>0</v>
      </c>
      <c r="P590" s="100">
        <v>0</v>
      </c>
      <c r="Q590" s="100">
        <v>0</v>
      </c>
      <c r="R590" s="100">
        <v>0</v>
      </c>
      <c r="S590" s="100">
        <v>0</v>
      </c>
      <c r="T590" s="100"/>
      <c r="U590" s="101">
        <v>0</v>
      </c>
      <c r="V590" s="102">
        <f>SUMPRODUCT('Linear Model'!$B$2:$T$2,'Test Set'!A590:S590)+'Linear Model'!$U$2</f>
        <v>0.66365274347098668</v>
      </c>
      <c r="W590" s="49">
        <f>SUMPRODUCT('Logistic Regression'!$B$2:$T$2,'Test Set'!A590:S590)+'Logistic Regression'!$U$2</f>
        <v>2.4080448104032808</v>
      </c>
      <c r="X590" s="55">
        <f t="shared" si="9"/>
        <v>0.91743870700102736</v>
      </c>
    </row>
    <row r="591" spans="1:24" x14ac:dyDescent="0.25">
      <c r="A591" s="100">
        <v>1</v>
      </c>
      <c r="B591" s="100">
        <v>0</v>
      </c>
      <c r="C591" s="100">
        <v>1</v>
      </c>
      <c r="D591" s="100">
        <v>0</v>
      </c>
      <c r="E591" s="100">
        <v>0</v>
      </c>
      <c r="F591" s="100">
        <v>0</v>
      </c>
      <c r="G591" s="100">
        <v>0</v>
      </c>
      <c r="H591" s="100">
        <v>0</v>
      </c>
      <c r="I591" s="100">
        <v>0</v>
      </c>
      <c r="J591" s="100">
        <v>0</v>
      </c>
      <c r="K591" s="100">
        <v>0</v>
      </c>
      <c r="L591" s="100">
        <v>0</v>
      </c>
      <c r="M591" s="100">
        <v>0</v>
      </c>
      <c r="N591" s="100">
        <v>1</v>
      </c>
      <c r="O591" s="100">
        <v>0</v>
      </c>
      <c r="P591" s="100">
        <v>0</v>
      </c>
      <c r="Q591" s="100">
        <v>0</v>
      </c>
      <c r="R591" s="100">
        <v>1</v>
      </c>
      <c r="S591" s="100">
        <v>0</v>
      </c>
      <c r="T591" s="100"/>
      <c r="U591" s="101">
        <v>0</v>
      </c>
      <c r="V591" s="102">
        <f>SUMPRODUCT('Linear Model'!$B$2:$T$2,'Test Set'!A591:S591)+'Linear Model'!$U$2</f>
        <v>0.32069866732506702</v>
      </c>
      <c r="W591" s="49">
        <f>SUMPRODUCT('Logistic Regression'!$B$2:$T$2,'Test Set'!A591:S591)+'Logistic Regression'!$U$2</f>
        <v>-1.3618414083640746</v>
      </c>
      <c r="X591" s="55">
        <f t="shared" si="9"/>
        <v>0.20394118816417853</v>
      </c>
    </row>
    <row r="592" spans="1:24" x14ac:dyDescent="0.25">
      <c r="A592" s="100">
        <v>0</v>
      </c>
      <c r="B592" s="100">
        <v>0</v>
      </c>
      <c r="C592" s="100">
        <v>1</v>
      </c>
      <c r="D592" s="100">
        <v>0</v>
      </c>
      <c r="E592" s="100">
        <v>0</v>
      </c>
      <c r="F592" s="100">
        <v>0</v>
      </c>
      <c r="G592" s="100">
        <v>0</v>
      </c>
      <c r="H592" s="100">
        <v>0</v>
      </c>
      <c r="I592" s="100">
        <v>0</v>
      </c>
      <c r="J592" s="100">
        <v>0</v>
      </c>
      <c r="K592" s="100">
        <v>0</v>
      </c>
      <c r="L592" s="100">
        <v>0</v>
      </c>
      <c r="M592" s="100">
        <v>0</v>
      </c>
      <c r="N592" s="100">
        <v>0</v>
      </c>
      <c r="O592" s="100">
        <v>0</v>
      </c>
      <c r="P592" s="100">
        <v>0</v>
      </c>
      <c r="Q592" s="100">
        <v>0</v>
      </c>
      <c r="R592" s="100">
        <v>1</v>
      </c>
      <c r="S592" s="100">
        <v>0</v>
      </c>
      <c r="T592" s="100"/>
      <c r="U592" s="101">
        <v>0</v>
      </c>
      <c r="V592" s="102">
        <f>SUMPRODUCT('Linear Model'!$B$2:$T$2,'Test Set'!A592:S592)+'Linear Model'!$U$2</f>
        <v>0.22240182217452364</v>
      </c>
      <c r="W592" s="49">
        <f>SUMPRODUCT('Logistic Regression'!$B$2:$T$2,'Test Set'!A592:S592)+'Logistic Regression'!$U$2</f>
        <v>-1.6851066655283877</v>
      </c>
      <c r="X592" s="55">
        <f t="shared" si="9"/>
        <v>0.15642044569786781</v>
      </c>
    </row>
    <row r="593" spans="1:24" x14ac:dyDescent="0.25">
      <c r="A593" s="100">
        <v>0</v>
      </c>
      <c r="B593" s="100">
        <v>1</v>
      </c>
      <c r="C593" s="100">
        <v>0</v>
      </c>
      <c r="D593" s="100">
        <v>0</v>
      </c>
      <c r="E593" s="100">
        <v>0</v>
      </c>
      <c r="F593" s="100">
        <v>0</v>
      </c>
      <c r="G593" s="100">
        <v>0</v>
      </c>
      <c r="H593" s="100">
        <v>0</v>
      </c>
      <c r="I593" s="100">
        <v>0</v>
      </c>
      <c r="J593" s="100">
        <v>0</v>
      </c>
      <c r="K593" s="100">
        <v>0</v>
      </c>
      <c r="L593" s="100">
        <v>0</v>
      </c>
      <c r="M593" s="100">
        <v>0</v>
      </c>
      <c r="N593" s="100">
        <v>0</v>
      </c>
      <c r="O593" s="100">
        <v>0</v>
      </c>
      <c r="P593" s="100">
        <v>0</v>
      </c>
      <c r="Q593" s="100">
        <v>0</v>
      </c>
      <c r="R593" s="100">
        <v>0</v>
      </c>
      <c r="S593" s="100">
        <v>0</v>
      </c>
      <c r="T593" s="100"/>
      <c r="U593" s="101">
        <v>0</v>
      </c>
      <c r="V593" s="102">
        <f>SUMPRODUCT('Linear Model'!$B$2:$T$2,'Test Set'!A593:S593)+'Linear Model'!$U$2</f>
        <v>0.43200658919955209</v>
      </c>
      <c r="W593" s="49">
        <f>SUMPRODUCT('Logistic Regression'!$B$2:$T$2,'Test Set'!A593:S593)+'Logistic Regression'!$U$2</f>
        <v>6.2321386236656118E-2</v>
      </c>
      <c r="X593" s="55">
        <f t="shared" si="9"/>
        <v>0.51557530573634103</v>
      </c>
    </row>
    <row r="594" spans="1:24" x14ac:dyDescent="0.25">
      <c r="A594" s="100">
        <v>0</v>
      </c>
      <c r="B594" s="100">
        <v>0</v>
      </c>
      <c r="C594" s="100">
        <v>1</v>
      </c>
      <c r="D594" s="100">
        <v>0</v>
      </c>
      <c r="E594" s="100">
        <v>0</v>
      </c>
      <c r="F594" s="100">
        <v>0</v>
      </c>
      <c r="G594" s="100">
        <v>0</v>
      </c>
      <c r="H594" s="100">
        <v>0</v>
      </c>
      <c r="I594" s="100">
        <v>0</v>
      </c>
      <c r="J594" s="100">
        <v>0</v>
      </c>
      <c r="K594" s="100">
        <v>0</v>
      </c>
      <c r="L594" s="100">
        <v>0</v>
      </c>
      <c r="M594" s="100">
        <v>0</v>
      </c>
      <c r="N594" s="100">
        <v>0</v>
      </c>
      <c r="O594" s="100">
        <v>0</v>
      </c>
      <c r="P594" s="100">
        <v>0</v>
      </c>
      <c r="Q594" s="100">
        <v>0</v>
      </c>
      <c r="R594" s="100">
        <v>0</v>
      </c>
      <c r="S594" s="100">
        <v>0</v>
      </c>
      <c r="T594" s="100"/>
      <c r="U594" s="101">
        <v>0</v>
      </c>
      <c r="V594" s="102">
        <f>SUMPRODUCT('Linear Model'!$B$2:$T$2,'Test Set'!A594:S594)+'Linear Model'!$U$2</f>
        <v>0.42818831162222193</v>
      </c>
      <c r="W594" s="49">
        <f>SUMPRODUCT('Logistic Regression'!$B$2:$T$2,'Test Set'!A594:S594)+'Logistic Regression'!$U$2</f>
        <v>-0.10294651852204484</v>
      </c>
      <c r="X594" s="55">
        <f t="shared" si="9"/>
        <v>0.47428607600906869</v>
      </c>
    </row>
    <row r="595" spans="1:24" x14ac:dyDescent="0.25">
      <c r="A595" s="100">
        <v>1</v>
      </c>
      <c r="B595" s="100">
        <v>0</v>
      </c>
      <c r="C595" s="100">
        <v>1</v>
      </c>
      <c r="D595" s="100">
        <v>0</v>
      </c>
      <c r="E595" s="100">
        <v>0</v>
      </c>
      <c r="F595" s="100">
        <v>1</v>
      </c>
      <c r="G595" s="100">
        <v>1</v>
      </c>
      <c r="H595" s="100">
        <v>0</v>
      </c>
      <c r="I595" s="100">
        <v>0</v>
      </c>
      <c r="J595" s="100">
        <v>0</v>
      </c>
      <c r="K595" s="100">
        <v>0</v>
      </c>
      <c r="L595" s="100">
        <v>0</v>
      </c>
      <c r="M595" s="100">
        <v>0</v>
      </c>
      <c r="N595" s="100">
        <v>0</v>
      </c>
      <c r="O595" s="100">
        <v>0</v>
      </c>
      <c r="P595" s="100">
        <v>0</v>
      </c>
      <c r="Q595" s="100">
        <v>0</v>
      </c>
      <c r="R595" s="100">
        <v>0</v>
      </c>
      <c r="S595" s="100">
        <v>0</v>
      </c>
      <c r="T595" s="100"/>
      <c r="U595" s="101">
        <v>0</v>
      </c>
      <c r="V595" s="102">
        <f>SUMPRODUCT('Linear Model'!$B$2:$T$2,'Test Set'!A595:S595)+'Linear Model'!$U$2</f>
        <v>-0.14545339792965684</v>
      </c>
      <c r="W595" s="49">
        <f>SUMPRODUCT('Logistic Regression'!$B$2:$T$2,'Test Set'!A595:S595)+'Logistic Regression'!$U$2</f>
        <v>-5.4316207718075518</v>
      </c>
      <c r="X595" s="55">
        <f t="shared" si="9"/>
        <v>4.3569316362305419E-3</v>
      </c>
    </row>
    <row r="596" spans="1:24" x14ac:dyDescent="0.25">
      <c r="A596" s="100">
        <v>1</v>
      </c>
      <c r="B596" s="100">
        <v>0</v>
      </c>
      <c r="C596" s="100">
        <v>1</v>
      </c>
      <c r="D596" s="100">
        <v>0</v>
      </c>
      <c r="E596" s="100">
        <v>0</v>
      </c>
      <c r="F596" s="100">
        <v>1</v>
      </c>
      <c r="G596" s="100">
        <v>0</v>
      </c>
      <c r="H596" s="100">
        <v>0</v>
      </c>
      <c r="I596" s="100">
        <v>0</v>
      </c>
      <c r="J596" s="100">
        <v>0</v>
      </c>
      <c r="K596" s="100">
        <v>0</v>
      </c>
      <c r="L596" s="100">
        <v>0</v>
      </c>
      <c r="M596" s="100">
        <v>0</v>
      </c>
      <c r="N596" s="100">
        <v>0</v>
      </c>
      <c r="O596" s="100">
        <v>0</v>
      </c>
      <c r="P596" s="100">
        <v>0</v>
      </c>
      <c r="Q596" s="100">
        <v>0</v>
      </c>
      <c r="R596" s="100">
        <v>0</v>
      </c>
      <c r="S596" s="100">
        <v>0</v>
      </c>
      <c r="T596" s="100"/>
      <c r="U596" s="101">
        <v>0</v>
      </c>
      <c r="V596" s="102">
        <f>SUMPRODUCT('Linear Model'!$B$2:$T$2,'Test Set'!A596:S596)+'Linear Model'!$U$2</f>
        <v>9.2188366989953585E-2</v>
      </c>
      <c r="W596" s="49">
        <f>SUMPRODUCT('Logistic Regression'!$B$2:$T$2,'Test Set'!A596:S596)+'Logistic Regression'!$U$2</f>
        <v>-3.3163536025792308</v>
      </c>
      <c r="X596" s="55">
        <f t="shared" si="9"/>
        <v>3.5014405775156618E-2</v>
      </c>
    </row>
    <row r="597" spans="1:24" x14ac:dyDescent="0.25">
      <c r="A597" s="100">
        <v>1</v>
      </c>
      <c r="B597" s="100">
        <v>0</v>
      </c>
      <c r="C597" s="100">
        <v>1</v>
      </c>
      <c r="D597" s="100">
        <v>0</v>
      </c>
      <c r="E597" s="100">
        <v>0</v>
      </c>
      <c r="F597" s="100">
        <v>0</v>
      </c>
      <c r="G597" s="100">
        <v>1</v>
      </c>
      <c r="H597" s="100">
        <v>0</v>
      </c>
      <c r="I597" s="100">
        <v>0</v>
      </c>
      <c r="J597" s="100">
        <v>0</v>
      </c>
      <c r="K597" s="100">
        <v>0</v>
      </c>
      <c r="L597" s="100">
        <v>0</v>
      </c>
      <c r="M597" s="100">
        <v>0</v>
      </c>
      <c r="N597" s="100">
        <v>0</v>
      </c>
      <c r="O597" s="100">
        <v>0</v>
      </c>
      <c r="P597" s="100">
        <v>0</v>
      </c>
      <c r="Q597" s="100">
        <v>0</v>
      </c>
      <c r="R597" s="100">
        <v>0</v>
      </c>
      <c r="S597" s="100">
        <v>0</v>
      </c>
      <c r="T597" s="100"/>
      <c r="U597" s="101">
        <v>0</v>
      </c>
      <c r="V597" s="102">
        <f>SUMPRODUCT('Linear Model'!$B$2:$T$2,'Test Set'!A597:S597)+'Linear Model'!$U$2</f>
        <v>0.12342197653970155</v>
      </c>
      <c r="W597" s="49">
        <f>SUMPRODUCT('Logistic Regression'!$B$2:$T$2,'Test Set'!A597:S597)+'Logistic Regression'!$U$2</f>
        <v>-3.1127857706065623</v>
      </c>
      <c r="X597" s="55">
        <f t="shared" si="9"/>
        <v>4.2582924577014646E-2</v>
      </c>
    </row>
    <row r="598" spans="1:24" x14ac:dyDescent="0.25">
      <c r="A598" s="100">
        <v>0</v>
      </c>
      <c r="B598" s="100">
        <v>1</v>
      </c>
      <c r="C598" s="100">
        <v>0</v>
      </c>
      <c r="D598" s="100">
        <v>0</v>
      </c>
      <c r="E598" s="100">
        <v>0</v>
      </c>
      <c r="F598" s="100">
        <v>0</v>
      </c>
      <c r="G598" s="100">
        <v>0</v>
      </c>
      <c r="H598" s="100">
        <v>0</v>
      </c>
      <c r="I598" s="100">
        <v>0</v>
      </c>
      <c r="J598" s="100">
        <v>0</v>
      </c>
      <c r="K598" s="100">
        <v>0</v>
      </c>
      <c r="L598" s="100">
        <v>0</v>
      </c>
      <c r="M598" s="100">
        <v>0</v>
      </c>
      <c r="N598" s="100">
        <v>0</v>
      </c>
      <c r="O598" s="100">
        <v>1</v>
      </c>
      <c r="P598" s="100">
        <v>0</v>
      </c>
      <c r="Q598" s="100">
        <v>0</v>
      </c>
      <c r="R598" s="100">
        <v>1</v>
      </c>
      <c r="S598" s="100">
        <v>0</v>
      </c>
      <c r="T598" s="100"/>
      <c r="U598" s="101">
        <v>0</v>
      </c>
      <c r="V598" s="102">
        <f>SUMPRODUCT('Linear Model'!$B$2:$T$2,'Test Set'!A598:S598)+'Linear Model'!$U$2</f>
        <v>6.5728023926915236E-2</v>
      </c>
      <c r="W598" s="49">
        <f>SUMPRODUCT('Logistic Regression'!$B$2:$T$2,'Test Set'!A598:S598)+'Logistic Regression'!$U$2</f>
        <v>-2.9743227511210582</v>
      </c>
      <c r="X598" s="55">
        <f t="shared" si="9"/>
        <v>4.8599459108908317E-2</v>
      </c>
    </row>
    <row r="599" spans="1:24" x14ac:dyDescent="0.25">
      <c r="A599" s="100">
        <v>0</v>
      </c>
      <c r="B599" s="100">
        <v>0</v>
      </c>
      <c r="C599" s="100">
        <v>1</v>
      </c>
      <c r="D599" s="100">
        <v>0</v>
      </c>
      <c r="E599" s="100">
        <v>0</v>
      </c>
      <c r="F599" s="100">
        <v>0</v>
      </c>
      <c r="G599" s="100">
        <v>0</v>
      </c>
      <c r="H599" s="100">
        <v>0</v>
      </c>
      <c r="I599" s="100">
        <v>1</v>
      </c>
      <c r="J599" s="100">
        <v>0</v>
      </c>
      <c r="K599" s="100">
        <v>0</v>
      </c>
      <c r="L599" s="100">
        <v>0</v>
      </c>
      <c r="M599" s="100">
        <v>0</v>
      </c>
      <c r="N599" s="100">
        <v>0</v>
      </c>
      <c r="O599" s="100">
        <v>0</v>
      </c>
      <c r="P599" s="100">
        <v>0</v>
      </c>
      <c r="Q599" s="100">
        <v>0</v>
      </c>
      <c r="R599" s="100">
        <v>0</v>
      </c>
      <c r="S599" s="100">
        <v>0</v>
      </c>
      <c r="T599" s="100"/>
      <c r="U599" s="101">
        <v>0</v>
      </c>
      <c r="V599" s="102">
        <f>SUMPRODUCT('Linear Model'!$B$2:$T$2,'Test Set'!A599:S599)+'Linear Model'!$U$2</f>
        <v>0.72274876880368977</v>
      </c>
      <c r="W599" s="49">
        <f>SUMPRODUCT('Logistic Regression'!$B$2:$T$2,'Test Set'!A599:S599)+'Logistic Regression'!$U$2</f>
        <v>2.4197740896754381</v>
      </c>
      <c r="X599" s="55">
        <f t="shared" si="9"/>
        <v>0.91832280150222556</v>
      </c>
    </row>
    <row r="600" spans="1:24" x14ac:dyDescent="0.25">
      <c r="A600" s="100">
        <v>1</v>
      </c>
      <c r="B600" s="100">
        <v>0</v>
      </c>
      <c r="C600" s="100">
        <v>1</v>
      </c>
      <c r="D600" s="100">
        <v>0</v>
      </c>
      <c r="E600" s="100">
        <v>0</v>
      </c>
      <c r="F600" s="100">
        <v>1</v>
      </c>
      <c r="G600" s="100">
        <v>0</v>
      </c>
      <c r="H600" s="100">
        <v>0</v>
      </c>
      <c r="I600" s="100">
        <v>0</v>
      </c>
      <c r="J600" s="100">
        <v>0</v>
      </c>
      <c r="K600" s="100">
        <v>0</v>
      </c>
      <c r="L600" s="100">
        <v>0</v>
      </c>
      <c r="M600" s="100">
        <v>0</v>
      </c>
      <c r="N600" s="100">
        <v>1</v>
      </c>
      <c r="O600" s="100">
        <v>1</v>
      </c>
      <c r="P600" s="100">
        <v>0</v>
      </c>
      <c r="Q600" s="100">
        <v>1</v>
      </c>
      <c r="R600" s="100">
        <v>0</v>
      </c>
      <c r="S600" s="100">
        <v>0</v>
      </c>
      <c r="T600" s="100"/>
      <c r="U600" s="101">
        <v>0</v>
      </c>
      <c r="V600" s="102">
        <f>SUMPRODUCT('Linear Model'!$B$2:$T$2,'Test Set'!A600:S600)+'Linear Model'!$U$2</f>
        <v>0.28566943212589829</v>
      </c>
      <c r="W600" s="49">
        <f>SUMPRODUCT('Logistic Regression'!$B$2:$T$2,'Test Set'!A600:S600)+'Logistic Regression'!$U$2</f>
        <v>-2.2487697752218874</v>
      </c>
      <c r="X600" s="55">
        <f t="shared" si="9"/>
        <v>9.5455634398638481E-2</v>
      </c>
    </row>
    <row r="601" spans="1:24" x14ac:dyDescent="0.25">
      <c r="A601" s="100">
        <v>1</v>
      </c>
      <c r="B601" s="100">
        <v>0</v>
      </c>
      <c r="C601" s="100">
        <v>1</v>
      </c>
      <c r="D601" s="100">
        <v>0</v>
      </c>
      <c r="E601" s="100">
        <v>0</v>
      </c>
      <c r="F601" s="100">
        <v>0</v>
      </c>
      <c r="G601" s="100">
        <v>1</v>
      </c>
      <c r="H601" s="100">
        <v>0</v>
      </c>
      <c r="I601" s="100">
        <v>0</v>
      </c>
      <c r="J601" s="100">
        <v>0</v>
      </c>
      <c r="K601" s="100">
        <v>0</v>
      </c>
      <c r="L601" s="100">
        <v>1</v>
      </c>
      <c r="M601" s="100">
        <v>0</v>
      </c>
      <c r="N601" s="100">
        <v>0</v>
      </c>
      <c r="O601" s="100">
        <v>0</v>
      </c>
      <c r="P601" s="100">
        <v>0</v>
      </c>
      <c r="Q601" s="100">
        <v>1</v>
      </c>
      <c r="R601" s="100">
        <v>0</v>
      </c>
      <c r="S601" s="100">
        <v>0</v>
      </c>
      <c r="T601" s="100"/>
      <c r="U601" s="101">
        <v>0</v>
      </c>
      <c r="V601" s="102">
        <f>SUMPRODUCT('Linear Model'!$B$2:$T$2,'Test Set'!A601:S601)+'Linear Model'!$U$2</f>
        <v>0.54637918841061417</v>
      </c>
      <c r="W601" s="49">
        <f>SUMPRODUCT('Logistic Regression'!$B$2:$T$2,'Test Set'!A601:S601)+'Logistic Regression'!$U$2</f>
        <v>0.15014629780380528</v>
      </c>
      <c r="X601" s="55">
        <f t="shared" si="9"/>
        <v>0.53746621463323507</v>
      </c>
    </row>
    <row r="602" spans="1:24" x14ac:dyDescent="0.25">
      <c r="A602" s="100">
        <v>0</v>
      </c>
      <c r="B602" s="100">
        <v>0</v>
      </c>
      <c r="C602" s="100">
        <v>1</v>
      </c>
      <c r="D602" s="100">
        <v>0</v>
      </c>
      <c r="E602" s="100">
        <v>0</v>
      </c>
      <c r="F602" s="100">
        <v>0</v>
      </c>
      <c r="G602" s="100">
        <v>0</v>
      </c>
      <c r="H602" s="100">
        <v>0</v>
      </c>
      <c r="I602" s="100">
        <v>0</v>
      </c>
      <c r="J602" s="100">
        <v>0</v>
      </c>
      <c r="K602" s="100">
        <v>0</v>
      </c>
      <c r="L602" s="100">
        <v>0</v>
      </c>
      <c r="M602" s="100">
        <v>0</v>
      </c>
      <c r="N602" s="100">
        <v>0</v>
      </c>
      <c r="O602" s="100">
        <v>0</v>
      </c>
      <c r="P602" s="100">
        <v>0</v>
      </c>
      <c r="Q602" s="100">
        <v>0</v>
      </c>
      <c r="R602" s="100">
        <v>0</v>
      </c>
      <c r="S602" s="100">
        <v>0</v>
      </c>
      <c r="T602" s="100"/>
      <c r="U602" s="101">
        <v>0</v>
      </c>
      <c r="V602" s="102">
        <f>SUMPRODUCT('Linear Model'!$B$2:$T$2,'Test Set'!A602:S602)+'Linear Model'!$U$2</f>
        <v>0.42818831162222193</v>
      </c>
      <c r="W602" s="49">
        <f>SUMPRODUCT('Logistic Regression'!$B$2:$T$2,'Test Set'!A602:S602)+'Logistic Regression'!$U$2</f>
        <v>-0.10294651852204484</v>
      </c>
      <c r="X602" s="55">
        <f t="shared" si="9"/>
        <v>0.47428607600906869</v>
      </c>
    </row>
    <row r="603" spans="1:24" x14ac:dyDescent="0.25">
      <c r="A603" s="100">
        <v>0</v>
      </c>
      <c r="B603" s="100">
        <v>1</v>
      </c>
      <c r="C603" s="100">
        <v>0</v>
      </c>
      <c r="D603" s="100">
        <v>1</v>
      </c>
      <c r="E603" s="100">
        <v>0</v>
      </c>
      <c r="F603" s="100">
        <v>0</v>
      </c>
      <c r="G603" s="100">
        <v>0</v>
      </c>
      <c r="H603" s="100">
        <v>0</v>
      </c>
      <c r="I603" s="100">
        <v>0</v>
      </c>
      <c r="J603" s="100">
        <v>0</v>
      </c>
      <c r="K603" s="100">
        <v>0</v>
      </c>
      <c r="L603" s="100">
        <v>0</v>
      </c>
      <c r="M603" s="100">
        <v>0</v>
      </c>
      <c r="N603" s="100">
        <v>0</v>
      </c>
      <c r="O603" s="100">
        <v>1</v>
      </c>
      <c r="P603" s="100">
        <v>0</v>
      </c>
      <c r="Q603" s="100">
        <v>0</v>
      </c>
      <c r="R603" s="100">
        <v>0</v>
      </c>
      <c r="S603" s="100">
        <v>0</v>
      </c>
      <c r="T603" s="100"/>
      <c r="U603" s="101">
        <v>0</v>
      </c>
      <c r="V603" s="102">
        <f>SUMPRODUCT('Linear Model'!$B$2:$T$2,'Test Set'!A603:S603)+'Linear Model'!$U$2</f>
        <v>0.28423235828313964</v>
      </c>
      <c r="W603" s="49">
        <f>SUMPRODUCT('Logistic Regression'!$B$2:$T$2,'Test Set'!A603:S603)+'Logistic Regression'!$U$2</f>
        <v>-1.8622220404476928</v>
      </c>
      <c r="X603" s="55">
        <f t="shared" si="9"/>
        <v>0.13444426521586456</v>
      </c>
    </row>
    <row r="604" spans="1:24" x14ac:dyDescent="0.25">
      <c r="A604" s="100">
        <v>1</v>
      </c>
      <c r="B604" s="100">
        <v>0</v>
      </c>
      <c r="C604" s="100">
        <v>0</v>
      </c>
      <c r="D604" s="100">
        <v>0</v>
      </c>
      <c r="E604" s="100">
        <v>0</v>
      </c>
      <c r="F604" s="100">
        <v>0</v>
      </c>
      <c r="G604" s="100">
        <v>0</v>
      </c>
      <c r="H604" s="100">
        <v>0</v>
      </c>
      <c r="I604" s="100">
        <v>0</v>
      </c>
      <c r="J604" s="100">
        <v>0</v>
      </c>
      <c r="K604" s="100">
        <v>0</v>
      </c>
      <c r="L604" s="100">
        <v>0</v>
      </c>
      <c r="M604" s="100">
        <v>0</v>
      </c>
      <c r="N604" s="100">
        <v>0</v>
      </c>
      <c r="O604" s="100">
        <v>0</v>
      </c>
      <c r="P604" s="100">
        <v>0</v>
      </c>
      <c r="Q604" s="100">
        <v>0</v>
      </c>
      <c r="R604" s="100">
        <v>1</v>
      </c>
      <c r="S604" s="100">
        <v>0</v>
      </c>
      <c r="T604" s="100"/>
      <c r="U604" s="101">
        <v>0</v>
      </c>
      <c r="V604" s="102">
        <f>SUMPRODUCT('Linear Model'!$B$2:$T$2,'Test Set'!A604:S604)+'Linear Model'!$U$2</f>
        <v>0.15818159141509081</v>
      </c>
      <c r="W604" s="49">
        <f>SUMPRODUCT('Logistic Regression'!$B$2:$T$2,'Test Set'!A604:S604)+'Logistic Regression'!$U$2</f>
        <v>-1.938976624254384</v>
      </c>
      <c r="X604" s="55">
        <f t="shared" si="9"/>
        <v>0.12576032813686536</v>
      </c>
    </row>
    <row r="605" spans="1:24" x14ac:dyDescent="0.25">
      <c r="A605" s="100">
        <v>0</v>
      </c>
      <c r="B605" s="100">
        <v>0</v>
      </c>
      <c r="C605" s="100">
        <v>1</v>
      </c>
      <c r="D605" s="100">
        <v>0</v>
      </c>
      <c r="E605" s="100">
        <v>0</v>
      </c>
      <c r="F605" s="100">
        <v>0</v>
      </c>
      <c r="G605" s="100">
        <v>0</v>
      </c>
      <c r="H605" s="100">
        <v>0</v>
      </c>
      <c r="I605" s="100">
        <v>0</v>
      </c>
      <c r="J605" s="100">
        <v>0</v>
      </c>
      <c r="K605" s="100">
        <v>0</v>
      </c>
      <c r="L605" s="100">
        <v>0</v>
      </c>
      <c r="M605" s="100">
        <v>0</v>
      </c>
      <c r="N605" s="100">
        <v>0</v>
      </c>
      <c r="O605" s="100">
        <v>0</v>
      </c>
      <c r="P605" s="100">
        <v>0</v>
      </c>
      <c r="Q605" s="100">
        <v>0</v>
      </c>
      <c r="R605" s="100">
        <v>0</v>
      </c>
      <c r="S605" s="100">
        <v>0</v>
      </c>
      <c r="T605" s="100"/>
      <c r="U605" s="101">
        <v>0</v>
      </c>
      <c r="V605" s="102">
        <f>SUMPRODUCT('Linear Model'!$B$2:$T$2,'Test Set'!A605:S605)+'Linear Model'!$U$2</f>
        <v>0.42818831162222193</v>
      </c>
      <c r="W605" s="49">
        <f>SUMPRODUCT('Logistic Regression'!$B$2:$T$2,'Test Set'!A605:S605)+'Logistic Regression'!$U$2</f>
        <v>-0.10294651852204484</v>
      </c>
      <c r="X605" s="55">
        <f t="shared" si="9"/>
        <v>0.47428607600906869</v>
      </c>
    </row>
    <row r="606" spans="1:24" x14ac:dyDescent="0.25">
      <c r="A606" s="100">
        <v>1</v>
      </c>
      <c r="B606" s="100">
        <v>0</v>
      </c>
      <c r="C606" s="100">
        <v>1</v>
      </c>
      <c r="D606" s="100">
        <v>0</v>
      </c>
      <c r="E606" s="100">
        <v>0</v>
      </c>
      <c r="F606" s="100">
        <v>0</v>
      </c>
      <c r="G606" s="100">
        <v>0</v>
      </c>
      <c r="H606" s="100">
        <v>0</v>
      </c>
      <c r="I606" s="100">
        <v>0</v>
      </c>
      <c r="J606" s="100">
        <v>0</v>
      </c>
      <c r="K606" s="100">
        <v>0</v>
      </c>
      <c r="L606" s="100">
        <v>0</v>
      </c>
      <c r="M606" s="100">
        <v>0</v>
      </c>
      <c r="N606" s="100">
        <v>0</v>
      </c>
      <c r="O606" s="100">
        <v>0</v>
      </c>
      <c r="P606" s="100">
        <v>0</v>
      </c>
      <c r="Q606" s="100">
        <v>0</v>
      </c>
      <c r="R606" s="100">
        <v>0</v>
      </c>
      <c r="S606" s="100">
        <v>0</v>
      </c>
      <c r="T606" s="100"/>
      <c r="U606" s="101">
        <v>0</v>
      </c>
      <c r="V606" s="102">
        <f>SUMPRODUCT('Linear Model'!$B$2:$T$2,'Test Set'!A606:S606)+'Linear Model'!$U$2</f>
        <v>0.36106374145931197</v>
      </c>
      <c r="W606" s="49">
        <f>SUMPRODUCT('Logistic Regression'!$B$2:$T$2,'Test Set'!A606:S606)+'Logistic Regression'!$U$2</f>
        <v>-0.99751860137824089</v>
      </c>
      <c r="X606" s="55">
        <f t="shared" si="9"/>
        <v>0.26942957358099334</v>
      </c>
    </row>
    <row r="607" spans="1:24" x14ac:dyDescent="0.25">
      <c r="A607" s="100">
        <v>1</v>
      </c>
      <c r="B607" s="100">
        <v>0</v>
      </c>
      <c r="C607" s="100">
        <v>1</v>
      </c>
      <c r="D607" s="100">
        <v>0</v>
      </c>
      <c r="E607" s="100">
        <v>0</v>
      </c>
      <c r="F607" s="100">
        <v>0</v>
      </c>
      <c r="G607" s="100">
        <v>1</v>
      </c>
      <c r="H607" s="100">
        <v>0</v>
      </c>
      <c r="I607" s="100">
        <v>0</v>
      </c>
      <c r="J607" s="100">
        <v>0</v>
      </c>
      <c r="K607" s="100">
        <v>0</v>
      </c>
      <c r="L607" s="100">
        <v>0</v>
      </c>
      <c r="M607" s="100">
        <v>0</v>
      </c>
      <c r="N607" s="100">
        <v>0</v>
      </c>
      <c r="O607" s="100">
        <v>0</v>
      </c>
      <c r="P607" s="100">
        <v>0</v>
      </c>
      <c r="Q607" s="100">
        <v>0</v>
      </c>
      <c r="R607" s="100">
        <v>0</v>
      </c>
      <c r="S607" s="100">
        <v>0</v>
      </c>
      <c r="T607" s="100"/>
      <c r="U607" s="101">
        <v>0</v>
      </c>
      <c r="V607" s="102">
        <f>SUMPRODUCT('Linear Model'!$B$2:$T$2,'Test Set'!A607:S607)+'Linear Model'!$U$2</f>
        <v>0.12342197653970155</v>
      </c>
      <c r="W607" s="49">
        <f>SUMPRODUCT('Logistic Regression'!$B$2:$T$2,'Test Set'!A607:S607)+'Logistic Regression'!$U$2</f>
        <v>-3.1127857706065623</v>
      </c>
      <c r="X607" s="55">
        <f t="shared" si="9"/>
        <v>4.2582924577014646E-2</v>
      </c>
    </row>
    <row r="608" spans="1:24" x14ac:dyDescent="0.25">
      <c r="A608" s="100">
        <v>1</v>
      </c>
      <c r="B608" s="100">
        <v>0</v>
      </c>
      <c r="C608" s="100">
        <v>1</v>
      </c>
      <c r="D608" s="100">
        <v>0</v>
      </c>
      <c r="E608" s="100">
        <v>0</v>
      </c>
      <c r="F608" s="100">
        <v>0</v>
      </c>
      <c r="G608" s="100">
        <v>0</v>
      </c>
      <c r="H608" s="100">
        <v>0</v>
      </c>
      <c r="I608" s="100">
        <v>0</v>
      </c>
      <c r="J608" s="100">
        <v>0</v>
      </c>
      <c r="K608" s="100">
        <v>0</v>
      </c>
      <c r="L608" s="100">
        <v>0</v>
      </c>
      <c r="M608" s="100">
        <v>0</v>
      </c>
      <c r="N608" s="100">
        <v>0</v>
      </c>
      <c r="O608" s="100">
        <v>0</v>
      </c>
      <c r="P608" s="100">
        <v>0</v>
      </c>
      <c r="Q608" s="100">
        <v>0</v>
      </c>
      <c r="R608" s="100">
        <v>0</v>
      </c>
      <c r="S608" s="100">
        <v>0</v>
      </c>
      <c r="T608" s="100"/>
      <c r="U608" s="101">
        <v>0</v>
      </c>
      <c r="V608" s="102">
        <f>SUMPRODUCT('Linear Model'!$B$2:$T$2,'Test Set'!A608:S608)+'Linear Model'!$U$2</f>
        <v>0.36106374145931197</v>
      </c>
      <c r="W608" s="49">
        <f>SUMPRODUCT('Logistic Regression'!$B$2:$T$2,'Test Set'!A608:S608)+'Logistic Regression'!$U$2</f>
        <v>-0.99751860137824089</v>
      </c>
      <c r="X608" s="55">
        <f t="shared" si="9"/>
        <v>0.26942957358099334</v>
      </c>
    </row>
    <row r="609" spans="1:24" x14ac:dyDescent="0.25">
      <c r="A609" s="100">
        <v>1</v>
      </c>
      <c r="B609" s="100">
        <v>0</v>
      </c>
      <c r="C609" s="100">
        <v>1</v>
      </c>
      <c r="D609" s="100">
        <v>0</v>
      </c>
      <c r="E609" s="100">
        <v>0</v>
      </c>
      <c r="F609" s="100">
        <v>1</v>
      </c>
      <c r="G609" s="100">
        <v>0</v>
      </c>
      <c r="H609" s="100">
        <v>0</v>
      </c>
      <c r="I609" s="100">
        <v>0</v>
      </c>
      <c r="J609" s="100">
        <v>0</v>
      </c>
      <c r="K609" s="100">
        <v>0</v>
      </c>
      <c r="L609" s="100">
        <v>0</v>
      </c>
      <c r="M609" s="100">
        <v>0</v>
      </c>
      <c r="N609" s="100">
        <v>0</v>
      </c>
      <c r="O609" s="100">
        <v>1</v>
      </c>
      <c r="P609" s="100">
        <v>0</v>
      </c>
      <c r="Q609" s="100">
        <v>0</v>
      </c>
      <c r="R609" s="100">
        <v>0</v>
      </c>
      <c r="S609" s="100">
        <v>0</v>
      </c>
      <c r="T609" s="100"/>
      <c r="U609" s="101">
        <v>0</v>
      </c>
      <c r="V609" s="102">
        <f>SUMPRODUCT('Linear Model'!$B$2:$T$2,'Test Set'!A609:S609)+'Linear Model'!$U$2</f>
        <v>-6.8303708834985044E-2</v>
      </c>
      <c r="W609" s="49">
        <f>SUMPRODUCT('Logistic Regression'!$B$2:$T$2,'Test Set'!A609:S609)+'Logistic Regression'!$U$2</f>
        <v>-4.7708375929306026</v>
      </c>
      <c r="X609" s="55">
        <f t="shared" si="9"/>
        <v>8.4020867931946536E-3</v>
      </c>
    </row>
    <row r="610" spans="1:24" x14ac:dyDescent="0.25">
      <c r="A610" s="100">
        <v>0</v>
      </c>
      <c r="B610" s="100">
        <v>0</v>
      </c>
      <c r="C610" s="100">
        <v>0</v>
      </c>
      <c r="D610" s="100">
        <v>0</v>
      </c>
      <c r="E610" s="100">
        <v>0</v>
      </c>
      <c r="F610" s="100">
        <v>0</v>
      </c>
      <c r="G610" s="100">
        <v>1</v>
      </c>
      <c r="H610" s="100">
        <v>0</v>
      </c>
      <c r="I610" s="100">
        <v>1</v>
      </c>
      <c r="J610" s="100">
        <v>0</v>
      </c>
      <c r="K610" s="100">
        <v>0</v>
      </c>
      <c r="L610" s="100">
        <v>0</v>
      </c>
      <c r="M610" s="100">
        <v>0</v>
      </c>
      <c r="N610" s="100">
        <v>0</v>
      </c>
      <c r="O610" s="100">
        <v>0</v>
      </c>
      <c r="P610" s="100">
        <v>0</v>
      </c>
      <c r="Q610" s="100">
        <v>0</v>
      </c>
      <c r="R610" s="100">
        <v>0</v>
      </c>
      <c r="S610" s="100">
        <v>0</v>
      </c>
      <c r="T610" s="100"/>
      <c r="U610" s="101">
        <v>0</v>
      </c>
      <c r="V610" s="102">
        <f>SUMPRODUCT('Linear Model'!$B$2:$T$2,'Test Set'!A610:S610)+'Linear Model'!$U$2</f>
        <v>0.48801134328755635</v>
      </c>
      <c r="W610" s="49">
        <f>SUMPRODUCT('Logistic Regression'!$B$2:$T$2,'Test Set'!A610:S610)+'Logistic Regression'!$U$2</f>
        <v>0.94520904457731669</v>
      </c>
      <c r="X610" s="55">
        <f t="shared" si="9"/>
        <v>0.72015065826383606</v>
      </c>
    </row>
    <row r="611" spans="1:24" x14ac:dyDescent="0.25">
      <c r="A611" s="100">
        <v>1</v>
      </c>
      <c r="B611" s="100">
        <v>0</v>
      </c>
      <c r="C611" s="100">
        <v>1</v>
      </c>
      <c r="D611" s="100">
        <v>0</v>
      </c>
      <c r="E611" s="100">
        <v>0</v>
      </c>
      <c r="F611" s="100">
        <v>0</v>
      </c>
      <c r="G611" s="100">
        <v>0</v>
      </c>
      <c r="H611" s="100">
        <v>0</v>
      </c>
      <c r="I611" s="100">
        <v>0</v>
      </c>
      <c r="J611" s="100">
        <v>0</v>
      </c>
      <c r="K611" s="100">
        <v>0</v>
      </c>
      <c r="L611" s="100">
        <v>0</v>
      </c>
      <c r="M611" s="100">
        <v>0</v>
      </c>
      <c r="N611" s="100">
        <v>0</v>
      </c>
      <c r="O611" s="100">
        <v>0</v>
      </c>
      <c r="P611" s="100">
        <v>0</v>
      </c>
      <c r="Q611" s="100">
        <v>0</v>
      </c>
      <c r="R611" s="100">
        <v>0</v>
      </c>
      <c r="S611" s="100">
        <v>0</v>
      </c>
      <c r="T611" s="100"/>
      <c r="U611" s="101">
        <v>0</v>
      </c>
      <c r="V611" s="102">
        <f>SUMPRODUCT('Linear Model'!$B$2:$T$2,'Test Set'!A611:S611)+'Linear Model'!$U$2</f>
        <v>0.36106374145931197</v>
      </c>
      <c r="W611" s="49">
        <f>SUMPRODUCT('Logistic Regression'!$B$2:$T$2,'Test Set'!A611:S611)+'Logistic Regression'!$U$2</f>
        <v>-0.99751860137824089</v>
      </c>
      <c r="X611" s="55">
        <f t="shared" si="9"/>
        <v>0.26942957358099334</v>
      </c>
    </row>
    <row r="612" spans="1:24" x14ac:dyDescent="0.25">
      <c r="A612" s="100">
        <v>0</v>
      </c>
      <c r="B612" s="100">
        <v>0</v>
      </c>
      <c r="C612" s="100">
        <v>1</v>
      </c>
      <c r="D612" s="100">
        <v>0</v>
      </c>
      <c r="E612" s="100">
        <v>0</v>
      </c>
      <c r="F612" s="100">
        <v>0</v>
      </c>
      <c r="G612" s="100">
        <v>0</v>
      </c>
      <c r="H612" s="100">
        <v>0</v>
      </c>
      <c r="I612" s="100">
        <v>0</v>
      </c>
      <c r="J612" s="100">
        <v>0</v>
      </c>
      <c r="K612" s="100">
        <v>0</v>
      </c>
      <c r="L612" s="100">
        <v>0</v>
      </c>
      <c r="M612" s="100">
        <v>0</v>
      </c>
      <c r="N612" s="100">
        <v>0</v>
      </c>
      <c r="O612" s="100">
        <v>0</v>
      </c>
      <c r="P612" s="100">
        <v>0</v>
      </c>
      <c r="Q612" s="100">
        <v>0</v>
      </c>
      <c r="R612" s="100">
        <v>0</v>
      </c>
      <c r="S612" s="100">
        <v>0</v>
      </c>
      <c r="T612" s="100"/>
      <c r="U612" s="101">
        <v>0</v>
      </c>
      <c r="V612" s="102">
        <f>SUMPRODUCT('Linear Model'!$B$2:$T$2,'Test Set'!A612:S612)+'Linear Model'!$U$2</f>
        <v>0.42818831162222193</v>
      </c>
      <c r="W612" s="49">
        <f>SUMPRODUCT('Logistic Regression'!$B$2:$T$2,'Test Set'!A612:S612)+'Logistic Regression'!$U$2</f>
        <v>-0.10294651852204484</v>
      </c>
      <c r="X612" s="55">
        <f t="shared" si="9"/>
        <v>0.47428607600906869</v>
      </c>
    </row>
    <row r="613" spans="1:24" x14ac:dyDescent="0.25">
      <c r="A613" s="100">
        <v>1</v>
      </c>
      <c r="B613" s="100">
        <v>0</v>
      </c>
      <c r="C613" s="100">
        <v>0</v>
      </c>
      <c r="D613" s="100">
        <v>0</v>
      </c>
      <c r="E613" s="100">
        <v>0</v>
      </c>
      <c r="F613" s="100">
        <v>0</v>
      </c>
      <c r="G613" s="100">
        <v>1</v>
      </c>
      <c r="H613" s="100">
        <v>0</v>
      </c>
      <c r="I613" s="100">
        <v>0</v>
      </c>
      <c r="J613" s="100">
        <v>0</v>
      </c>
      <c r="K613" s="100">
        <v>0</v>
      </c>
      <c r="L613" s="100">
        <v>0</v>
      </c>
      <c r="M613" s="100">
        <v>0</v>
      </c>
      <c r="N613" s="100">
        <v>0</v>
      </c>
      <c r="O613" s="100">
        <v>0</v>
      </c>
      <c r="P613" s="100">
        <v>0</v>
      </c>
      <c r="Q613" s="100">
        <v>1</v>
      </c>
      <c r="R613" s="100">
        <v>0</v>
      </c>
      <c r="S613" s="100">
        <v>0</v>
      </c>
      <c r="T613" s="100"/>
      <c r="U613" s="101">
        <v>0</v>
      </c>
      <c r="V613" s="102">
        <f>SUMPRODUCT('Linear Model'!$B$2:$T$2,'Test Set'!A613:S613)+'Linear Model'!$U$2</f>
        <v>0.31487804159060861</v>
      </c>
      <c r="W613" s="49">
        <f>SUMPRODUCT('Logistic Regression'!$B$2:$T$2,'Test Set'!A613:S613)+'Logistic Regression'!$U$2</f>
        <v>-1.1678531687881564</v>
      </c>
      <c r="X613" s="55">
        <f t="shared" si="9"/>
        <v>0.23724325330118631</v>
      </c>
    </row>
    <row r="614" spans="1:24" x14ac:dyDescent="0.25">
      <c r="A614" s="100">
        <v>1</v>
      </c>
      <c r="B614" s="100">
        <v>0</v>
      </c>
      <c r="C614" s="100">
        <v>0</v>
      </c>
      <c r="D614" s="100">
        <v>0</v>
      </c>
      <c r="E614" s="100">
        <v>0</v>
      </c>
      <c r="F614" s="100">
        <v>1</v>
      </c>
      <c r="G614" s="100">
        <v>1</v>
      </c>
      <c r="H614" s="100">
        <v>0</v>
      </c>
      <c r="I614" s="100">
        <v>0</v>
      </c>
      <c r="J614" s="100">
        <v>0</v>
      </c>
      <c r="K614" s="100">
        <v>0</v>
      </c>
      <c r="L614" s="100">
        <v>0</v>
      </c>
      <c r="M614" s="100">
        <v>0</v>
      </c>
      <c r="N614" s="100">
        <v>0</v>
      </c>
      <c r="O614" s="100">
        <v>0</v>
      </c>
      <c r="P614" s="100">
        <v>0</v>
      </c>
      <c r="Q614" s="100">
        <v>0</v>
      </c>
      <c r="R614" s="100">
        <v>0</v>
      </c>
      <c r="S614" s="100">
        <v>0</v>
      </c>
      <c r="T614" s="100"/>
      <c r="U614" s="101">
        <v>0</v>
      </c>
      <c r="V614" s="102">
        <f>SUMPRODUCT('Linear Model'!$B$2:$T$2,'Test Set'!A614:S614)+'Linear Model'!$U$2</f>
        <v>-0.14254905852617983</v>
      </c>
      <c r="W614" s="49">
        <f>SUMPRODUCT('Logistic Regression'!$B$2:$T$2,'Test Set'!A614:S614)+'Logistic Regression'!$U$2</f>
        <v>-4.7909186476773531</v>
      </c>
      <c r="X614" s="55">
        <f t="shared" si="9"/>
        <v>8.2364226228997112E-3</v>
      </c>
    </row>
    <row r="615" spans="1:24" x14ac:dyDescent="0.25">
      <c r="A615" s="100">
        <v>1</v>
      </c>
      <c r="B615" s="100">
        <v>0</v>
      </c>
      <c r="C615" s="100">
        <v>1</v>
      </c>
      <c r="D615" s="100">
        <v>0</v>
      </c>
      <c r="E615" s="100">
        <v>0</v>
      </c>
      <c r="F615" s="100">
        <v>0</v>
      </c>
      <c r="G615" s="100">
        <v>0</v>
      </c>
      <c r="H615" s="100">
        <v>0</v>
      </c>
      <c r="I615" s="100">
        <v>0</v>
      </c>
      <c r="J615" s="100">
        <v>0</v>
      </c>
      <c r="K615" s="100">
        <v>0</v>
      </c>
      <c r="L615" s="100">
        <v>0</v>
      </c>
      <c r="M615" s="100">
        <v>0</v>
      </c>
      <c r="N615" s="100">
        <v>0</v>
      </c>
      <c r="O615" s="100">
        <v>0</v>
      </c>
      <c r="P615" s="100">
        <v>0</v>
      </c>
      <c r="Q615" s="100">
        <v>0</v>
      </c>
      <c r="R615" s="100">
        <v>0</v>
      </c>
      <c r="S615" s="100">
        <v>0</v>
      </c>
      <c r="T615" s="100"/>
      <c r="U615" s="101">
        <v>0</v>
      </c>
      <c r="V615" s="102">
        <f>SUMPRODUCT('Linear Model'!$B$2:$T$2,'Test Set'!A615:S615)+'Linear Model'!$U$2</f>
        <v>0.36106374145931197</v>
      </c>
      <c r="W615" s="49">
        <f>SUMPRODUCT('Logistic Regression'!$B$2:$T$2,'Test Set'!A615:S615)+'Logistic Regression'!$U$2</f>
        <v>-0.99751860137824089</v>
      </c>
      <c r="X615" s="55">
        <f t="shared" si="9"/>
        <v>0.26942957358099334</v>
      </c>
    </row>
    <row r="616" spans="1:24" x14ac:dyDescent="0.25">
      <c r="A616" s="100">
        <v>0</v>
      </c>
      <c r="B616" s="100">
        <v>0</v>
      </c>
      <c r="C616" s="100">
        <v>1</v>
      </c>
      <c r="D616" s="100">
        <v>0</v>
      </c>
      <c r="E616" s="100">
        <v>0</v>
      </c>
      <c r="F616" s="100">
        <v>0</v>
      </c>
      <c r="G616" s="100">
        <v>0</v>
      </c>
      <c r="H616" s="100">
        <v>0</v>
      </c>
      <c r="I616" s="100">
        <v>0</v>
      </c>
      <c r="J616" s="100">
        <v>0</v>
      </c>
      <c r="K616" s="100">
        <v>0</v>
      </c>
      <c r="L616" s="100">
        <v>0</v>
      </c>
      <c r="M616" s="100">
        <v>0</v>
      </c>
      <c r="N616" s="100">
        <v>0</v>
      </c>
      <c r="O616" s="100">
        <v>0</v>
      </c>
      <c r="P616" s="100">
        <v>0</v>
      </c>
      <c r="Q616" s="100">
        <v>0</v>
      </c>
      <c r="R616" s="100">
        <v>0</v>
      </c>
      <c r="S616" s="100">
        <v>0</v>
      </c>
      <c r="T616" s="100"/>
      <c r="U616" s="101">
        <v>0</v>
      </c>
      <c r="V616" s="102">
        <f>SUMPRODUCT('Linear Model'!$B$2:$T$2,'Test Set'!A616:S616)+'Linear Model'!$U$2</f>
        <v>0.42818831162222193</v>
      </c>
      <c r="W616" s="49">
        <f>SUMPRODUCT('Logistic Regression'!$B$2:$T$2,'Test Set'!A616:S616)+'Logistic Regression'!$U$2</f>
        <v>-0.10294651852204484</v>
      </c>
      <c r="X616" s="55">
        <f t="shared" si="9"/>
        <v>0.47428607600906869</v>
      </c>
    </row>
    <row r="617" spans="1:24" x14ac:dyDescent="0.25">
      <c r="A617" s="100">
        <v>1</v>
      </c>
      <c r="B617" s="100">
        <v>0</v>
      </c>
      <c r="C617" s="100">
        <v>0</v>
      </c>
      <c r="D617" s="100">
        <v>0</v>
      </c>
      <c r="E617" s="100">
        <v>1</v>
      </c>
      <c r="F617" s="100">
        <v>0</v>
      </c>
      <c r="G617" s="100">
        <v>0</v>
      </c>
      <c r="H617" s="100">
        <v>0</v>
      </c>
      <c r="I617" s="100">
        <v>0</v>
      </c>
      <c r="J617" s="100">
        <v>0</v>
      </c>
      <c r="K617" s="100">
        <v>0</v>
      </c>
      <c r="L617" s="100">
        <v>0</v>
      </c>
      <c r="M617" s="100">
        <v>0</v>
      </c>
      <c r="N617" s="100">
        <v>0</v>
      </c>
      <c r="O617" s="100">
        <v>0</v>
      </c>
      <c r="P617" s="100">
        <v>0</v>
      </c>
      <c r="Q617" s="100">
        <v>0</v>
      </c>
      <c r="R617" s="100">
        <v>0</v>
      </c>
      <c r="S617" s="100">
        <v>0</v>
      </c>
      <c r="T617" s="100"/>
      <c r="U617" s="101">
        <v>0</v>
      </c>
      <c r="V617" s="102">
        <f>SUMPRODUCT('Linear Model'!$B$2:$T$2,'Test Set'!A617:S617)+'Linear Model'!$U$2</f>
        <v>0.5838103283995506</v>
      </c>
      <c r="W617" s="49">
        <f>SUMPRODUCT('Logistic Regression'!$B$2:$T$2,'Test Set'!A617:S617)+'Logistic Regression'!$U$2</f>
        <v>1.9835321638800623</v>
      </c>
      <c r="X617" s="55">
        <f t="shared" si="9"/>
        <v>0.87905718946600009</v>
      </c>
    </row>
    <row r="618" spans="1:24" x14ac:dyDescent="0.25">
      <c r="A618" s="100">
        <v>0</v>
      </c>
      <c r="B618" s="100">
        <v>0</v>
      </c>
      <c r="C618" s="100">
        <v>0</v>
      </c>
      <c r="D618" s="100">
        <v>1</v>
      </c>
      <c r="E618" s="100">
        <v>0</v>
      </c>
      <c r="F618" s="100">
        <v>0</v>
      </c>
      <c r="G618" s="100">
        <v>0</v>
      </c>
      <c r="H618" s="100">
        <v>0</v>
      </c>
      <c r="I618" s="100">
        <v>0</v>
      </c>
      <c r="J618" s="100">
        <v>0</v>
      </c>
      <c r="K618" s="100">
        <v>0</v>
      </c>
      <c r="L618" s="100">
        <v>1</v>
      </c>
      <c r="M618" s="100">
        <v>0</v>
      </c>
      <c r="N618" s="100">
        <v>0</v>
      </c>
      <c r="O618" s="100">
        <v>0</v>
      </c>
      <c r="P618" s="100">
        <v>0</v>
      </c>
      <c r="Q618" s="100">
        <v>0</v>
      </c>
      <c r="R618" s="100">
        <v>0</v>
      </c>
      <c r="S618" s="100">
        <v>0</v>
      </c>
      <c r="T618" s="100"/>
      <c r="U618" s="101">
        <v>0</v>
      </c>
      <c r="V618" s="102">
        <f>SUMPRODUCT('Linear Model'!$B$2:$T$2,'Test Set'!A618:S618)+'Linear Model'!$U$2</f>
        <v>0.67821598215770773</v>
      </c>
      <c r="W618" s="49">
        <f>SUMPRODUCT('Logistic Regression'!$B$2:$T$2,'Test Set'!A618:S618)+'Logistic Regression'!$U$2</f>
        <v>2.0263977599973391</v>
      </c>
      <c r="X618" s="55">
        <f t="shared" si="9"/>
        <v>0.88354093236715181</v>
      </c>
    </row>
    <row r="619" spans="1:24" x14ac:dyDescent="0.25">
      <c r="A619" s="100">
        <v>0</v>
      </c>
      <c r="B619" s="100">
        <v>0</v>
      </c>
      <c r="C619" s="100">
        <v>1</v>
      </c>
      <c r="D619" s="100">
        <v>0</v>
      </c>
      <c r="E619" s="100">
        <v>0</v>
      </c>
      <c r="F619" s="100">
        <v>0</v>
      </c>
      <c r="G619" s="100">
        <v>0</v>
      </c>
      <c r="H619" s="100">
        <v>0</v>
      </c>
      <c r="I619" s="100">
        <v>0</v>
      </c>
      <c r="J619" s="100">
        <v>0</v>
      </c>
      <c r="K619" s="100">
        <v>0</v>
      </c>
      <c r="L619" s="100">
        <v>0</v>
      </c>
      <c r="M619" s="100">
        <v>0</v>
      </c>
      <c r="N619" s="100">
        <v>0</v>
      </c>
      <c r="O619" s="100">
        <v>0</v>
      </c>
      <c r="P619" s="100">
        <v>0</v>
      </c>
      <c r="Q619" s="100">
        <v>1</v>
      </c>
      <c r="R619" s="100">
        <v>0</v>
      </c>
      <c r="S619" s="100">
        <v>0</v>
      </c>
      <c r="T619" s="100"/>
      <c r="U619" s="101">
        <v>0</v>
      </c>
      <c r="V619" s="102">
        <f>SUMPRODUCT('Linear Model'!$B$2:$T$2,'Test Set'!A619:S619)+'Linear Model'!$U$2</f>
        <v>0.61674003726965199</v>
      </c>
      <c r="W619" s="49">
        <f>SUMPRODUCT('Logistic Regression'!$B$2:$T$2,'Test Set'!A619:S619)+'Logistic Regression'!$U$2</f>
        <v>1.201283959166161</v>
      </c>
      <c r="X619" s="55">
        <f t="shared" si="9"/>
        <v>0.76875311394273116</v>
      </c>
    </row>
    <row r="620" spans="1:24" x14ac:dyDescent="0.25">
      <c r="A620" s="100">
        <v>0</v>
      </c>
      <c r="B620" s="100">
        <v>1</v>
      </c>
      <c r="C620" s="100">
        <v>0</v>
      </c>
      <c r="D620" s="100">
        <v>1</v>
      </c>
      <c r="E620" s="100">
        <v>0</v>
      </c>
      <c r="F620" s="100">
        <v>0</v>
      </c>
      <c r="G620" s="100">
        <v>1</v>
      </c>
      <c r="H620" s="100">
        <v>0</v>
      </c>
      <c r="I620" s="100">
        <v>0</v>
      </c>
      <c r="J620" s="100">
        <v>0</v>
      </c>
      <c r="K620" s="100">
        <v>0</v>
      </c>
      <c r="L620" s="100">
        <v>0</v>
      </c>
      <c r="M620" s="100">
        <v>0</v>
      </c>
      <c r="N620" s="100">
        <v>0</v>
      </c>
      <c r="O620" s="100">
        <v>0</v>
      </c>
      <c r="P620" s="100">
        <v>0</v>
      </c>
      <c r="Q620" s="100">
        <v>0</v>
      </c>
      <c r="R620" s="100">
        <v>0</v>
      </c>
      <c r="S620" s="100">
        <v>0</v>
      </c>
      <c r="T620" s="100"/>
      <c r="U620" s="101">
        <v>0</v>
      </c>
      <c r="V620" s="102">
        <f>SUMPRODUCT('Linear Model'!$B$2:$T$2,'Test Set'!A620:S620)+'Linear Model'!$U$2</f>
        <v>0.20708266918846785</v>
      </c>
      <c r="W620" s="49">
        <f>SUMPRODUCT('Logistic Regression'!$B$2:$T$2,'Test Set'!A620:S620)+'Logistic Regression'!$U$2</f>
        <v>-2.5230052193246428</v>
      </c>
      <c r="X620" s="55">
        <f t="shared" si="9"/>
        <v>7.4261082721284066E-2</v>
      </c>
    </row>
    <row r="621" spans="1:24" x14ac:dyDescent="0.25">
      <c r="A621" s="100">
        <v>1</v>
      </c>
      <c r="B621" s="100">
        <v>0</v>
      </c>
      <c r="C621" s="100">
        <v>1</v>
      </c>
      <c r="D621" s="100">
        <v>0</v>
      </c>
      <c r="E621" s="100">
        <v>0</v>
      </c>
      <c r="F621" s="100">
        <v>0</v>
      </c>
      <c r="G621" s="100">
        <v>0</v>
      </c>
      <c r="H621" s="100">
        <v>0</v>
      </c>
      <c r="I621" s="100">
        <v>0</v>
      </c>
      <c r="J621" s="100">
        <v>0</v>
      </c>
      <c r="K621" s="100">
        <v>0</v>
      </c>
      <c r="L621" s="100">
        <v>0</v>
      </c>
      <c r="M621" s="100">
        <v>0</v>
      </c>
      <c r="N621" s="100">
        <v>0</v>
      </c>
      <c r="O621" s="100">
        <v>0</v>
      </c>
      <c r="P621" s="100">
        <v>0</v>
      </c>
      <c r="Q621" s="100">
        <v>0</v>
      </c>
      <c r="R621" s="100">
        <v>0</v>
      </c>
      <c r="S621" s="100">
        <v>0</v>
      </c>
      <c r="T621" s="100"/>
      <c r="U621" s="101">
        <v>0</v>
      </c>
      <c r="V621" s="102">
        <f>SUMPRODUCT('Linear Model'!$B$2:$T$2,'Test Set'!A621:S621)+'Linear Model'!$U$2</f>
        <v>0.36106374145931197</v>
      </c>
      <c r="W621" s="49">
        <f>SUMPRODUCT('Logistic Regression'!$B$2:$T$2,'Test Set'!A621:S621)+'Logistic Regression'!$U$2</f>
        <v>-0.99751860137824089</v>
      </c>
      <c r="X621" s="55">
        <f t="shared" si="9"/>
        <v>0.26942957358099334</v>
      </c>
    </row>
    <row r="622" spans="1:24" x14ac:dyDescent="0.25">
      <c r="A622" s="100">
        <v>1</v>
      </c>
      <c r="B622" s="100">
        <v>0</v>
      </c>
      <c r="C622" s="100">
        <v>0</v>
      </c>
      <c r="D622" s="100">
        <v>1</v>
      </c>
      <c r="E622" s="100">
        <v>0</v>
      </c>
      <c r="F622" s="100">
        <v>0</v>
      </c>
      <c r="G622" s="100">
        <v>0</v>
      </c>
      <c r="H622" s="100">
        <v>0</v>
      </c>
      <c r="I622" s="100">
        <v>0</v>
      </c>
      <c r="J622" s="100">
        <v>0</v>
      </c>
      <c r="K622" s="100">
        <v>0</v>
      </c>
      <c r="L622" s="100">
        <v>0</v>
      </c>
      <c r="M622" s="100">
        <v>0</v>
      </c>
      <c r="N622" s="100">
        <v>0</v>
      </c>
      <c r="O622" s="100">
        <v>0</v>
      </c>
      <c r="P622" s="100">
        <v>0</v>
      </c>
      <c r="Q622" s="100">
        <v>0</v>
      </c>
      <c r="R622" s="100">
        <v>0</v>
      </c>
      <c r="S622" s="100">
        <v>0</v>
      </c>
      <c r="T622" s="100"/>
      <c r="U622" s="101">
        <v>0</v>
      </c>
      <c r="V622" s="102">
        <f>SUMPRODUCT('Linear Model'!$B$2:$T$2,'Test Set'!A622:S622)+'Linear Model'!$U$2</f>
        <v>0.37668592577131521</v>
      </c>
      <c r="W622" s="49">
        <f>SUMPRODUCT('Logistic Regression'!$B$2:$T$2,'Test Set'!A622:S622)+'Logistic Regression'!$U$2</f>
        <v>-0.82687591358101864</v>
      </c>
      <c r="X622" s="55">
        <f t="shared" si="9"/>
        <v>0.30430604674667266</v>
      </c>
    </row>
    <row r="623" spans="1:24" x14ac:dyDescent="0.25">
      <c r="A623" s="100">
        <v>1</v>
      </c>
      <c r="B623" s="100">
        <v>0</v>
      </c>
      <c r="C623" s="100">
        <v>0</v>
      </c>
      <c r="D623" s="100">
        <v>1</v>
      </c>
      <c r="E623" s="100">
        <v>0</v>
      </c>
      <c r="F623" s="100">
        <v>1</v>
      </c>
      <c r="G623" s="100">
        <v>0</v>
      </c>
      <c r="H623" s="100">
        <v>0</v>
      </c>
      <c r="I623" s="100">
        <v>0</v>
      </c>
      <c r="J623" s="100">
        <v>0</v>
      </c>
      <c r="K623" s="100">
        <v>0</v>
      </c>
      <c r="L623" s="100">
        <v>0</v>
      </c>
      <c r="M623" s="100">
        <v>0</v>
      </c>
      <c r="N623" s="100">
        <v>0</v>
      </c>
      <c r="O623" s="100">
        <v>0</v>
      </c>
      <c r="P623" s="100">
        <v>0</v>
      </c>
      <c r="Q623" s="100">
        <v>0</v>
      </c>
      <c r="R623" s="100">
        <v>0</v>
      </c>
      <c r="S623" s="100">
        <v>0</v>
      </c>
      <c r="T623" s="100"/>
      <c r="U623" s="101">
        <v>0</v>
      </c>
      <c r="V623" s="102">
        <f>SUMPRODUCT('Linear Model'!$B$2:$T$2,'Test Set'!A623:S623)+'Linear Model'!$U$2</f>
        <v>0.10781055130195683</v>
      </c>
      <c r="W623" s="49">
        <f>SUMPRODUCT('Logistic Regression'!$B$2:$T$2,'Test Set'!A623:S623)+'Logistic Regression'!$U$2</f>
        <v>-3.1457109147820086</v>
      </c>
      <c r="X623" s="55">
        <f t="shared" si="9"/>
        <v>4.1260613145541684E-2</v>
      </c>
    </row>
    <row r="624" spans="1:24" x14ac:dyDescent="0.25">
      <c r="A624" s="100">
        <v>1</v>
      </c>
      <c r="B624" s="100">
        <v>0</v>
      </c>
      <c r="C624" s="100">
        <v>0</v>
      </c>
      <c r="D624" s="100">
        <v>0</v>
      </c>
      <c r="E624" s="100">
        <v>0</v>
      </c>
      <c r="F624" s="100">
        <v>0</v>
      </c>
      <c r="G624" s="100">
        <v>0</v>
      </c>
      <c r="H624" s="100">
        <v>0</v>
      </c>
      <c r="I624" s="100">
        <v>1</v>
      </c>
      <c r="J624" s="100">
        <v>0</v>
      </c>
      <c r="K624" s="100">
        <v>0</v>
      </c>
      <c r="L624" s="100">
        <v>0</v>
      </c>
      <c r="M624" s="100">
        <v>0</v>
      </c>
      <c r="N624" s="100">
        <v>1</v>
      </c>
      <c r="O624" s="100">
        <v>0</v>
      </c>
      <c r="P624" s="100">
        <v>0</v>
      </c>
      <c r="Q624" s="100">
        <v>0</v>
      </c>
      <c r="R624" s="100">
        <v>1</v>
      </c>
      <c r="S624" s="100">
        <v>0</v>
      </c>
      <c r="T624" s="100"/>
      <c r="U624" s="101">
        <v>0</v>
      </c>
      <c r="V624" s="102">
        <f>SUMPRODUCT('Linear Model'!$B$2:$T$2,'Test Set'!A624:S624)+'Linear Model'!$U$2</f>
        <v>0.61816346391001187</v>
      </c>
      <c r="W624" s="49">
        <f>SUMPRODUCT('Logistic Regression'!$B$2:$T$2,'Test Set'!A624:S624)+'Logistic Regression'!$U$2</f>
        <v>1.8015813239636083</v>
      </c>
      <c r="X624" s="55">
        <f t="shared" si="9"/>
        <v>0.85834131962541405</v>
      </c>
    </row>
    <row r="625" spans="1:24" x14ac:dyDescent="0.25">
      <c r="A625" s="100">
        <v>0</v>
      </c>
      <c r="B625" s="100">
        <v>0</v>
      </c>
      <c r="C625" s="100">
        <v>1</v>
      </c>
      <c r="D625" s="100">
        <v>0</v>
      </c>
      <c r="E625" s="100">
        <v>0</v>
      </c>
      <c r="F625" s="100">
        <v>0</v>
      </c>
      <c r="G625" s="100">
        <v>1</v>
      </c>
      <c r="H625" s="100">
        <v>0</v>
      </c>
      <c r="I625" s="100">
        <v>0</v>
      </c>
      <c r="J625" s="100">
        <v>0</v>
      </c>
      <c r="K625" s="100">
        <v>0</v>
      </c>
      <c r="L625" s="100">
        <v>0</v>
      </c>
      <c r="M625" s="100">
        <v>0</v>
      </c>
      <c r="N625" s="100">
        <v>0</v>
      </c>
      <c r="O625" s="100">
        <v>0</v>
      </c>
      <c r="P625" s="100">
        <v>0</v>
      </c>
      <c r="Q625" s="100">
        <v>0</v>
      </c>
      <c r="R625" s="100">
        <v>0</v>
      </c>
      <c r="S625" s="100">
        <v>0</v>
      </c>
      <c r="T625" s="100"/>
      <c r="U625" s="101">
        <v>0</v>
      </c>
      <c r="V625" s="102">
        <f>SUMPRODUCT('Linear Model'!$B$2:$T$2,'Test Set'!A625:S625)+'Linear Model'!$U$2</f>
        <v>0.19054654670261145</v>
      </c>
      <c r="W625" s="49">
        <f>SUMPRODUCT('Logistic Regression'!$B$2:$T$2,'Test Set'!A625:S625)+'Logistic Regression'!$U$2</f>
        <v>-2.218213687750366</v>
      </c>
      <c r="X625" s="55">
        <f t="shared" si="9"/>
        <v>9.8126775756030987E-2</v>
      </c>
    </row>
    <row r="626" spans="1:24" x14ac:dyDescent="0.25">
      <c r="A626" s="100">
        <v>0</v>
      </c>
      <c r="B626" s="100">
        <v>1</v>
      </c>
      <c r="C626" s="100">
        <v>0</v>
      </c>
      <c r="D626" s="100">
        <v>0</v>
      </c>
      <c r="E626" s="100">
        <v>0</v>
      </c>
      <c r="F626" s="100">
        <v>1</v>
      </c>
      <c r="G626" s="100">
        <v>0</v>
      </c>
      <c r="H626" s="100">
        <v>0</v>
      </c>
      <c r="I626" s="100">
        <v>0</v>
      </c>
      <c r="J626" s="100">
        <v>0</v>
      </c>
      <c r="K626" s="100">
        <v>0</v>
      </c>
      <c r="L626" s="100">
        <v>0</v>
      </c>
      <c r="M626" s="100">
        <v>0</v>
      </c>
      <c r="N626" s="100">
        <v>0</v>
      </c>
      <c r="O626" s="100">
        <v>0</v>
      </c>
      <c r="P626" s="100">
        <v>0</v>
      </c>
      <c r="Q626" s="100">
        <v>0</v>
      </c>
      <c r="R626" s="100">
        <v>1</v>
      </c>
      <c r="S626" s="100">
        <v>0</v>
      </c>
      <c r="T626" s="100"/>
      <c r="U626" s="101">
        <v>0</v>
      </c>
      <c r="V626" s="102">
        <f>SUMPRODUCT('Linear Model'!$B$2:$T$2,'Test Set'!A626:S626)+'Linear Model'!$U$2</f>
        <v>-4.2655274717504521E-2</v>
      </c>
      <c r="W626" s="49">
        <f>SUMPRODUCT('Logistic Regression'!$B$2:$T$2,'Test Set'!A626:S626)+'Logistic Regression'!$U$2</f>
        <v>-3.8386737619706763</v>
      </c>
      <c r="X626" s="55">
        <f t="shared" si="9"/>
        <v>2.1068683038917579E-2</v>
      </c>
    </row>
    <row r="627" spans="1:24" x14ac:dyDescent="0.25">
      <c r="A627" s="100">
        <v>1</v>
      </c>
      <c r="B627" s="100">
        <v>0</v>
      </c>
      <c r="C627" s="100">
        <v>1</v>
      </c>
      <c r="D627" s="100">
        <v>0</v>
      </c>
      <c r="E627" s="100">
        <v>0</v>
      </c>
      <c r="F627" s="100">
        <v>1</v>
      </c>
      <c r="G627" s="100">
        <v>0</v>
      </c>
      <c r="H627" s="100">
        <v>0</v>
      </c>
      <c r="I627" s="100">
        <v>0</v>
      </c>
      <c r="J627" s="100">
        <v>0</v>
      </c>
      <c r="K627" s="100">
        <v>0</v>
      </c>
      <c r="L627" s="100">
        <v>0</v>
      </c>
      <c r="M627" s="100">
        <v>0</v>
      </c>
      <c r="N627" s="100">
        <v>0</v>
      </c>
      <c r="O627" s="100">
        <v>0</v>
      </c>
      <c r="P627" s="100">
        <v>0</v>
      </c>
      <c r="Q627" s="100">
        <v>0</v>
      </c>
      <c r="R627" s="100">
        <v>0</v>
      </c>
      <c r="S627" s="100">
        <v>0</v>
      </c>
      <c r="T627" s="100"/>
      <c r="U627" s="101">
        <v>0</v>
      </c>
      <c r="V627" s="102">
        <f>SUMPRODUCT('Linear Model'!$B$2:$T$2,'Test Set'!A627:S627)+'Linear Model'!$U$2</f>
        <v>9.2188366989953585E-2</v>
      </c>
      <c r="W627" s="49">
        <f>SUMPRODUCT('Logistic Regression'!$B$2:$T$2,'Test Set'!A627:S627)+'Logistic Regression'!$U$2</f>
        <v>-3.3163536025792308</v>
      </c>
      <c r="X627" s="55">
        <f t="shared" si="9"/>
        <v>3.5014405775156618E-2</v>
      </c>
    </row>
    <row r="628" spans="1:24" x14ac:dyDescent="0.25">
      <c r="A628" s="100">
        <v>1</v>
      </c>
      <c r="B628" s="100">
        <v>0</v>
      </c>
      <c r="C628" s="100">
        <v>1</v>
      </c>
      <c r="D628" s="100">
        <v>0</v>
      </c>
      <c r="E628" s="100">
        <v>0</v>
      </c>
      <c r="F628" s="100">
        <v>0</v>
      </c>
      <c r="G628" s="100">
        <v>0</v>
      </c>
      <c r="H628" s="100">
        <v>0</v>
      </c>
      <c r="I628" s="100">
        <v>0</v>
      </c>
      <c r="J628" s="100">
        <v>0</v>
      </c>
      <c r="K628" s="100">
        <v>0</v>
      </c>
      <c r="L628" s="100">
        <v>0</v>
      </c>
      <c r="M628" s="100">
        <v>0</v>
      </c>
      <c r="N628" s="100">
        <v>0</v>
      </c>
      <c r="O628" s="100">
        <v>0</v>
      </c>
      <c r="P628" s="100">
        <v>0</v>
      </c>
      <c r="Q628" s="100">
        <v>0</v>
      </c>
      <c r="R628" s="100">
        <v>0</v>
      </c>
      <c r="S628" s="100">
        <v>0</v>
      </c>
      <c r="T628" s="100"/>
      <c r="U628" s="101">
        <v>0</v>
      </c>
      <c r="V628" s="102">
        <f>SUMPRODUCT('Linear Model'!$B$2:$T$2,'Test Set'!A628:S628)+'Linear Model'!$U$2</f>
        <v>0.36106374145931197</v>
      </c>
      <c r="W628" s="49">
        <f>SUMPRODUCT('Logistic Regression'!$B$2:$T$2,'Test Set'!A628:S628)+'Logistic Regression'!$U$2</f>
        <v>-0.99751860137824089</v>
      </c>
      <c r="X628" s="55">
        <f t="shared" si="9"/>
        <v>0.26942957358099334</v>
      </c>
    </row>
    <row r="629" spans="1:24" x14ac:dyDescent="0.25">
      <c r="A629" s="100">
        <v>1</v>
      </c>
      <c r="B629" s="100">
        <v>0</v>
      </c>
      <c r="C629" s="100">
        <v>0</v>
      </c>
      <c r="D629" s="100">
        <v>1</v>
      </c>
      <c r="E629" s="100">
        <v>0</v>
      </c>
      <c r="F629" s="100">
        <v>1</v>
      </c>
      <c r="G629" s="100">
        <v>0</v>
      </c>
      <c r="H629" s="100">
        <v>0</v>
      </c>
      <c r="I629" s="100">
        <v>0</v>
      </c>
      <c r="J629" s="100">
        <v>0</v>
      </c>
      <c r="K629" s="100">
        <v>0</v>
      </c>
      <c r="L629" s="100">
        <v>0</v>
      </c>
      <c r="M629" s="100">
        <v>0</v>
      </c>
      <c r="N629" s="100">
        <v>0</v>
      </c>
      <c r="O629" s="100">
        <v>0</v>
      </c>
      <c r="P629" s="100">
        <v>0</v>
      </c>
      <c r="Q629" s="100">
        <v>0</v>
      </c>
      <c r="R629" s="100">
        <v>0</v>
      </c>
      <c r="S629" s="100">
        <v>0</v>
      </c>
      <c r="T629" s="100"/>
      <c r="U629" s="101">
        <v>0</v>
      </c>
      <c r="V629" s="102">
        <f>SUMPRODUCT('Linear Model'!$B$2:$T$2,'Test Set'!A629:S629)+'Linear Model'!$U$2</f>
        <v>0.10781055130195683</v>
      </c>
      <c r="W629" s="49">
        <f>SUMPRODUCT('Logistic Regression'!$B$2:$T$2,'Test Set'!A629:S629)+'Logistic Regression'!$U$2</f>
        <v>-3.1457109147820086</v>
      </c>
      <c r="X629" s="55">
        <f t="shared" si="9"/>
        <v>4.1260613145541684E-2</v>
      </c>
    </row>
    <row r="630" spans="1:24" x14ac:dyDescent="0.25">
      <c r="A630" s="100">
        <v>1</v>
      </c>
      <c r="B630" s="100">
        <v>0</v>
      </c>
      <c r="C630" s="100">
        <v>0</v>
      </c>
      <c r="D630" s="100">
        <v>0</v>
      </c>
      <c r="E630" s="100">
        <v>0</v>
      </c>
      <c r="F630" s="100">
        <v>0</v>
      </c>
      <c r="G630" s="100">
        <v>1</v>
      </c>
      <c r="H630" s="100">
        <v>0</v>
      </c>
      <c r="I630" s="100">
        <v>0</v>
      </c>
      <c r="J630" s="100">
        <v>0</v>
      </c>
      <c r="K630" s="100">
        <v>0</v>
      </c>
      <c r="L630" s="100">
        <v>0</v>
      </c>
      <c r="M630" s="100">
        <v>0</v>
      </c>
      <c r="N630" s="100">
        <v>0</v>
      </c>
      <c r="O630" s="100">
        <v>0</v>
      </c>
      <c r="P630" s="100">
        <v>0</v>
      </c>
      <c r="Q630" s="100">
        <v>0</v>
      </c>
      <c r="R630" s="100">
        <v>0</v>
      </c>
      <c r="S630" s="100">
        <v>0</v>
      </c>
      <c r="T630" s="100"/>
      <c r="U630" s="101">
        <v>0</v>
      </c>
      <c r="V630" s="102">
        <f>SUMPRODUCT('Linear Model'!$B$2:$T$2,'Test Set'!A630:S630)+'Linear Model'!$U$2</f>
        <v>0.12632631594317856</v>
      </c>
      <c r="W630" s="49">
        <f>SUMPRODUCT('Logistic Regression'!$B$2:$T$2,'Test Set'!A630:S630)+'Logistic Regression'!$U$2</f>
        <v>-2.4720836464763623</v>
      </c>
      <c r="X630" s="55">
        <f t="shared" si="9"/>
        <v>7.7838539983927063E-2</v>
      </c>
    </row>
    <row r="631" spans="1:24" x14ac:dyDescent="0.25">
      <c r="A631" s="100">
        <v>0</v>
      </c>
      <c r="B631" s="100">
        <v>0</v>
      </c>
      <c r="C631" s="100">
        <v>1</v>
      </c>
      <c r="D631" s="100">
        <v>0</v>
      </c>
      <c r="E631" s="100">
        <v>0</v>
      </c>
      <c r="F631" s="100">
        <v>0</v>
      </c>
      <c r="G631" s="100">
        <v>0</v>
      </c>
      <c r="H631" s="100">
        <v>0</v>
      </c>
      <c r="I631" s="100">
        <v>0</v>
      </c>
      <c r="J631" s="100">
        <v>0</v>
      </c>
      <c r="K631" s="100">
        <v>0</v>
      </c>
      <c r="L631" s="100">
        <v>0</v>
      </c>
      <c r="M631" s="100">
        <v>0</v>
      </c>
      <c r="N631" s="100">
        <v>0</v>
      </c>
      <c r="O631" s="100">
        <v>0</v>
      </c>
      <c r="P631" s="100">
        <v>1</v>
      </c>
      <c r="Q631" s="100">
        <v>0</v>
      </c>
      <c r="R631" s="100">
        <v>1</v>
      </c>
      <c r="S631" s="100">
        <v>0</v>
      </c>
      <c r="T631" s="100"/>
      <c r="U631" s="101">
        <v>0</v>
      </c>
      <c r="V631" s="102">
        <f>SUMPRODUCT('Linear Model'!$B$2:$T$2,'Test Set'!A631:S631)+'Linear Model'!$U$2</f>
        <v>0.38380840923092713</v>
      </c>
      <c r="W631" s="49">
        <f>SUMPRODUCT('Logistic Regression'!$B$2:$T$2,'Test Set'!A631:S631)+'Logistic Regression'!$U$2</f>
        <v>0.14361609614615301</v>
      </c>
      <c r="X631" s="55">
        <f t="shared" si="9"/>
        <v>0.53584243926972619</v>
      </c>
    </row>
    <row r="632" spans="1:24" x14ac:dyDescent="0.25">
      <c r="A632" s="100">
        <v>0</v>
      </c>
      <c r="B632" s="100">
        <v>1</v>
      </c>
      <c r="C632" s="100">
        <v>1</v>
      </c>
      <c r="D632" s="100">
        <v>0</v>
      </c>
      <c r="E632" s="100">
        <v>0</v>
      </c>
      <c r="F632" s="100">
        <v>1</v>
      </c>
      <c r="G632" s="100">
        <v>0</v>
      </c>
      <c r="H632" s="100">
        <v>0</v>
      </c>
      <c r="I632" s="100">
        <v>0</v>
      </c>
      <c r="J632" s="100">
        <v>0</v>
      </c>
      <c r="K632" s="100">
        <v>0</v>
      </c>
      <c r="L632" s="100">
        <v>1</v>
      </c>
      <c r="M632" s="100">
        <v>0</v>
      </c>
      <c r="N632" s="100">
        <v>0</v>
      </c>
      <c r="O632" s="100">
        <v>1</v>
      </c>
      <c r="P632" s="100">
        <v>0</v>
      </c>
      <c r="Q632" s="100">
        <v>0</v>
      </c>
      <c r="R632" s="100">
        <v>0</v>
      </c>
      <c r="S632" s="100">
        <v>0</v>
      </c>
      <c r="T632" s="100"/>
      <c r="U632" s="101">
        <v>0</v>
      </c>
      <c r="V632" s="102">
        <f>SUMPRODUCT('Linear Model'!$B$2:$T$2,'Test Set'!A632:S632)+'Linear Model'!$U$2</f>
        <v>0.23414028572526069</v>
      </c>
      <c r="W632" s="49">
        <f>SUMPRODUCT('Logistic Regression'!$B$2:$T$2,'Test Set'!A632:S632)+'Logistic Regression'!$U$2</f>
        <v>-2.3929981387237436</v>
      </c>
      <c r="X632" s="55">
        <f t="shared" si="9"/>
        <v>8.3708184087564766E-2</v>
      </c>
    </row>
    <row r="633" spans="1:24" x14ac:dyDescent="0.25">
      <c r="A633" s="100">
        <v>0</v>
      </c>
      <c r="B633" s="100">
        <v>0</v>
      </c>
      <c r="C633" s="100">
        <v>1</v>
      </c>
      <c r="D633" s="100">
        <v>0</v>
      </c>
      <c r="E633" s="100">
        <v>0</v>
      </c>
      <c r="F633" s="100">
        <v>0</v>
      </c>
      <c r="G633" s="100">
        <v>0</v>
      </c>
      <c r="H633" s="100">
        <v>0</v>
      </c>
      <c r="I633" s="100">
        <v>0</v>
      </c>
      <c r="J633" s="100">
        <v>0</v>
      </c>
      <c r="K633" s="100">
        <v>0</v>
      </c>
      <c r="L633" s="100">
        <v>0</v>
      </c>
      <c r="M633" s="100">
        <v>0</v>
      </c>
      <c r="N633" s="100">
        <v>0</v>
      </c>
      <c r="O633" s="100">
        <v>1</v>
      </c>
      <c r="P633" s="100">
        <v>0</v>
      </c>
      <c r="Q633" s="100">
        <v>0</v>
      </c>
      <c r="R633" s="100">
        <v>0</v>
      </c>
      <c r="S633" s="100">
        <v>0</v>
      </c>
      <c r="T633" s="100"/>
      <c r="U633" s="101">
        <v>0</v>
      </c>
      <c r="V633" s="102">
        <f>SUMPRODUCT('Linear Model'!$B$2:$T$2,'Test Set'!A633:S633)+'Linear Model'!$U$2</f>
        <v>0.2676962357972833</v>
      </c>
      <c r="W633" s="49">
        <f>SUMPRODUCT('Logistic Regression'!$B$2:$T$2,'Test Set'!A633:S633)+'Logistic Regression'!$U$2</f>
        <v>-1.5574305088734159</v>
      </c>
      <c r="X633" s="55">
        <f t="shared" si="9"/>
        <v>0.17401566150422115</v>
      </c>
    </row>
    <row r="634" spans="1:24" x14ac:dyDescent="0.25">
      <c r="A634" s="100">
        <v>1</v>
      </c>
      <c r="B634" s="100">
        <v>0</v>
      </c>
      <c r="C634" s="100">
        <v>0</v>
      </c>
      <c r="D634" s="100">
        <v>1</v>
      </c>
      <c r="E634" s="100">
        <v>0</v>
      </c>
      <c r="F634" s="100">
        <v>1</v>
      </c>
      <c r="G634" s="100">
        <v>1</v>
      </c>
      <c r="H634" s="100">
        <v>0</v>
      </c>
      <c r="I634" s="100">
        <v>0</v>
      </c>
      <c r="J634" s="100">
        <v>0</v>
      </c>
      <c r="K634" s="100">
        <v>0</v>
      </c>
      <c r="L634" s="100">
        <v>0</v>
      </c>
      <c r="M634" s="100">
        <v>0</v>
      </c>
      <c r="N634" s="100">
        <v>0</v>
      </c>
      <c r="O634" s="100">
        <v>0</v>
      </c>
      <c r="P634" s="100">
        <v>0</v>
      </c>
      <c r="Q634" s="100">
        <v>0</v>
      </c>
      <c r="R634" s="100">
        <v>0</v>
      </c>
      <c r="S634" s="100">
        <v>0</v>
      </c>
      <c r="T634" s="100"/>
      <c r="U634" s="101">
        <v>0</v>
      </c>
      <c r="V634" s="102">
        <f>SUMPRODUCT('Linear Model'!$B$2:$T$2,'Test Set'!A634:S634)+'Linear Model'!$U$2</f>
        <v>-0.1298312136176536</v>
      </c>
      <c r="W634" s="49">
        <f>SUMPRODUCT('Logistic Regression'!$B$2:$T$2,'Test Set'!A634:S634)+'Logistic Regression'!$U$2</f>
        <v>-5.2609780840103308</v>
      </c>
      <c r="X634" s="55">
        <f t="shared" si="9"/>
        <v>5.1634264097072885E-3</v>
      </c>
    </row>
    <row r="635" spans="1:24" x14ac:dyDescent="0.25">
      <c r="A635" s="100">
        <v>0</v>
      </c>
      <c r="B635" s="100">
        <v>1</v>
      </c>
      <c r="C635" s="100">
        <v>1</v>
      </c>
      <c r="D635" s="100">
        <v>0</v>
      </c>
      <c r="E635" s="100">
        <v>0</v>
      </c>
      <c r="F635" s="100">
        <v>0</v>
      </c>
      <c r="G635" s="100">
        <v>1</v>
      </c>
      <c r="H635" s="100">
        <v>0</v>
      </c>
      <c r="I635" s="100">
        <v>0</v>
      </c>
      <c r="J635" s="100">
        <v>0</v>
      </c>
      <c r="K635" s="100">
        <v>0</v>
      </c>
      <c r="L635" s="100">
        <v>0</v>
      </c>
      <c r="M635" s="100">
        <v>0</v>
      </c>
      <c r="N635" s="100">
        <v>0</v>
      </c>
      <c r="O635" s="100">
        <v>0</v>
      </c>
      <c r="P635" s="100">
        <v>0</v>
      </c>
      <c r="Q635" s="100">
        <v>0</v>
      </c>
      <c r="R635" s="100">
        <v>1</v>
      </c>
      <c r="S635" s="100">
        <v>0</v>
      </c>
      <c r="T635" s="100"/>
      <c r="U635" s="101">
        <v>0</v>
      </c>
      <c r="V635" s="102">
        <f>SUMPRODUCT('Linear Model'!$B$2:$T$2,'Test Set'!A635:S635)+'Linear Model'!$U$2</f>
        <v>-1.4326004571233619E-2</v>
      </c>
      <c r="W635" s="49">
        <f>SUMPRODUCT('Logistic Regression'!$B$2:$T$2,'Test Set'!A635:S635)+'Logistic Regression'!$U$2</f>
        <v>-4.2758080541282073</v>
      </c>
      <c r="X635" s="55">
        <f t="shared" si="9"/>
        <v>1.3710228271461124E-2</v>
      </c>
    </row>
    <row r="636" spans="1:24" x14ac:dyDescent="0.25">
      <c r="A636" s="100">
        <v>1</v>
      </c>
      <c r="B636" s="100">
        <v>0</v>
      </c>
      <c r="C636" s="100">
        <v>0</v>
      </c>
      <c r="D636" s="100">
        <v>1</v>
      </c>
      <c r="E636" s="100">
        <v>0</v>
      </c>
      <c r="F636" s="100">
        <v>0</v>
      </c>
      <c r="G636" s="100">
        <v>0</v>
      </c>
      <c r="H636" s="100">
        <v>0</v>
      </c>
      <c r="I636" s="100">
        <v>0</v>
      </c>
      <c r="J636" s="100">
        <v>0</v>
      </c>
      <c r="K636" s="100">
        <v>0</v>
      </c>
      <c r="L636" s="100">
        <v>0</v>
      </c>
      <c r="M636" s="100">
        <v>0</v>
      </c>
      <c r="N636" s="100">
        <v>0</v>
      </c>
      <c r="O636" s="100">
        <v>0</v>
      </c>
      <c r="P636" s="100">
        <v>0</v>
      </c>
      <c r="Q636" s="100">
        <v>0</v>
      </c>
      <c r="R636" s="100">
        <v>0</v>
      </c>
      <c r="S636" s="100">
        <v>0</v>
      </c>
      <c r="T636" s="100"/>
      <c r="U636" s="101">
        <v>0</v>
      </c>
      <c r="V636" s="102">
        <f>SUMPRODUCT('Linear Model'!$B$2:$T$2,'Test Set'!A636:S636)+'Linear Model'!$U$2</f>
        <v>0.37668592577131521</v>
      </c>
      <c r="W636" s="49">
        <f>SUMPRODUCT('Logistic Regression'!$B$2:$T$2,'Test Set'!A636:S636)+'Logistic Regression'!$U$2</f>
        <v>-0.82687591358101864</v>
      </c>
      <c r="X636" s="55">
        <f t="shared" si="9"/>
        <v>0.30430604674667266</v>
      </c>
    </row>
    <row r="637" spans="1:24" x14ac:dyDescent="0.25">
      <c r="A637" s="100">
        <v>1</v>
      </c>
      <c r="B637" s="100">
        <v>0</v>
      </c>
      <c r="C637" s="100">
        <v>0</v>
      </c>
      <c r="D637" s="100">
        <v>0</v>
      </c>
      <c r="E637" s="100">
        <v>0</v>
      </c>
      <c r="F637" s="100">
        <v>0</v>
      </c>
      <c r="G637" s="100">
        <v>0</v>
      </c>
      <c r="H637" s="100">
        <v>0</v>
      </c>
      <c r="I637" s="100">
        <v>0</v>
      </c>
      <c r="J637" s="100">
        <v>0</v>
      </c>
      <c r="K637" s="100">
        <v>0</v>
      </c>
      <c r="L637" s="100">
        <v>0</v>
      </c>
      <c r="M637" s="100">
        <v>0</v>
      </c>
      <c r="N637" s="100">
        <v>0</v>
      </c>
      <c r="O637" s="100">
        <v>0</v>
      </c>
      <c r="P637" s="100">
        <v>0</v>
      </c>
      <c r="Q637" s="100">
        <v>0</v>
      </c>
      <c r="R637" s="100">
        <v>0</v>
      </c>
      <c r="S637" s="100">
        <v>0</v>
      </c>
      <c r="T637" s="100"/>
      <c r="U637" s="101">
        <v>0</v>
      </c>
      <c r="V637" s="102">
        <f>SUMPRODUCT('Linear Model'!$B$2:$T$2,'Test Set'!A637:S637)+'Linear Model'!$U$2</f>
        <v>0.36396808086278903</v>
      </c>
      <c r="W637" s="49">
        <f>SUMPRODUCT('Logistic Regression'!$B$2:$T$2,'Test Set'!A637:S637)+'Logistic Regression'!$U$2</f>
        <v>-0.356816477248041</v>
      </c>
      <c r="X637" s="55">
        <f t="shared" si="9"/>
        <v>0.41173042488611922</v>
      </c>
    </row>
    <row r="638" spans="1:24" x14ac:dyDescent="0.25">
      <c r="A638" s="100">
        <v>0</v>
      </c>
      <c r="B638" s="100">
        <v>0</v>
      </c>
      <c r="C638" s="100">
        <v>0</v>
      </c>
      <c r="D638" s="100">
        <v>0</v>
      </c>
      <c r="E638" s="100">
        <v>0</v>
      </c>
      <c r="F638" s="100">
        <v>0</v>
      </c>
      <c r="G638" s="100">
        <v>0</v>
      </c>
      <c r="H638" s="100">
        <v>0</v>
      </c>
      <c r="I638" s="100">
        <v>0</v>
      </c>
      <c r="J638" s="100">
        <v>0</v>
      </c>
      <c r="K638" s="100">
        <v>0</v>
      </c>
      <c r="L638" s="100">
        <v>0</v>
      </c>
      <c r="M638" s="100">
        <v>0</v>
      </c>
      <c r="N638" s="100">
        <v>1</v>
      </c>
      <c r="O638" s="100">
        <v>0</v>
      </c>
      <c r="P638" s="100">
        <v>0</v>
      </c>
      <c r="Q638" s="100">
        <v>0</v>
      </c>
      <c r="R638" s="100">
        <v>0</v>
      </c>
      <c r="S638" s="100">
        <v>1</v>
      </c>
      <c r="T638" s="100"/>
      <c r="U638" s="101">
        <v>0</v>
      </c>
      <c r="V638" s="102">
        <f>SUMPRODUCT('Linear Model'!$B$2:$T$2,'Test Set'!A638:S638)+'Linear Model'!$U$2</f>
        <v>0.83464552201431297</v>
      </c>
      <c r="W638" s="49">
        <f>SUMPRODUCT('Logistic Regression'!$B$2:$T$2,'Test Set'!A638:S638)+'Logistic Regression'!$U$2</f>
        <v>3.8697637071357796</v>
      </c>
      <c r="X638" s="55">
        <f t="shared" si="9"/>
        <v>0.9795630828161177</v>
      </c>
    </row>
    <row r="639" spans="1:24" x14ac:dyDescent="0.25">
      <c r="A639" s="100">
        <v>1</v>
      </c>
      <c r="B639" s="100">
        <v>0</v>
      </c>
      <c r="C639" s="100">
        <v>1</v>
      </c>
      <c r="D639" s="100">
        <v>0</v>
      </c>
      <c r="E639" s="100">
        <v>0</v>
      </c>
      <c r="F639" s="100">
        <v>0</v>
      </c>
      <c r="G639" s="100">
        <v>0</v>
      </c>
      <c r="H639" s="100">
        <v>0</v>
      </c>
      <c r="I639" s="100">
        <v>0</v>
      </c>
      <c r="J639" s="100">
        <v>0</v>
      </c>
      <c r="K639" s="100">
        <v>0</v>
      </c>
      <c r="L639" s="100">
        <v>0</v>
      </c>
      <c r="M639" s="100">
        <v>0</v>
      </c>
      <c r="N639" s="100">
        <v>0</v>
      </c>
      <c r="O639" s="100">
        <v>0</v>
      </c>
      <c r="P639" s="100">
        <v>0</v>
      </c>
      <c r="Q639" s="100">
        <v>0</v>
      </c>
      <c r="R639" s="100">
        <v>0</v>
      </c>
      <c r="S639" s="100">
        <v>0</v>
      </c>
      <c r="T639" s="100"/>
      <c r="U639" s="101">
        <v>0</v>
      </c>
      <c r="V639" s="102">
        <f>SUMPRODUCT('Linear Model'!$B$2:$T$2,'Test Set'!A639:S639)+'Linear Model'!$U$2</f>
        <v>0.36106374145931197</v>
      </c>
      <c r="W639" s="49">
        <f>SUMPRODUCT('Logistic Regression'!$B$2:$T$2,'Test Set'!A639:S639)+'Logistic Regression'!$U$2</f>
        <v>-0.99751860137824089</v>
      </c>
      <c r="X639" s="55">
        <f t="shared" si="9"/>
        <v>0.26942957358099334</v>
      </c>
    </row>
    <row r="640" spans="1:24" x14ac:dyDescent="0.25">
      <c r="A640" s="100">
        <v>0</v>
      </c>
      <c r="B640" s="100">
        <v>0</v>
      </c>
      <c r="C640" s="100">
        <v>0</v>
      </c>
      <c r="D640" s="100">
        <v>1</v>
      </c>
      <c r="E640" s="100">
        <v>0</v>
      </c>
      <c r="F640" s="100">
        <v>0</v>
      </c>
      <c r="G640" s="100">
        <v>0</v>
      </c>
      <c r="H640" s="100">
        <v>0</v>
      </c>
      <c r="I640" s="100">
        <v>0</v>
      </c>
      <c r="J640" s="100">
        <v>0</v>
      </c>
      <c r="K640" s="100">
        <v>0</v>
      </c>
      <c r="L640" s="100">
        <v>0</v>
      </c>
      <c r="M640" s="100">
        <v>0</v>
      </c>
      <c r="N640" s="100">
        <v>0</v>
      </c>
      <c r="O640" s="100">
        <v>0</v>
      </c>
      <c r="P640" s="100">
        <v>0</v>
      </c>
      <c r="Q640" s="100">
        <v>0</v>
      </c>
      <c r="R640" s="100">
        <v>0</v>
      </c>
      <c r="S640" s="100">
        <v>0</v>
      </c>
      <c r="T640" s="100"/>
      <c r="U640" s="101">
        <v>0</v>
      </c>
      <c r="V640" s="102">
        <f>SUMPRODUCT('Linear Model'!$B$2:$T$2,'Test Set'!A640:S640)+'Linear Model'!$U$2</f>
        <v>0.44381049593422511</v>
      </c>
      <c r="W640" s="49">
        <f>SUMPRODUCT('Logistic Regression'!$B$2:$T$2,'Test Set'!A640:S640)+'Logistic Regression'!$U$2</f>
        <v>6.7696169275177409E-2</v>
      </c>
      <c r="X640" s="55">
        <f t="shared" si="9"/>
        <v>0.51691758202804816</v>
      </c>
    </row>
    <row r="641" spans="1:24" x14ac:dyDescent="0.25">
      <c r="A641" s="100">
        <v>1</v>
      </c>
      <c r="B641" s="100">
        <v>0</v>
      </c>
      <c r="C641" s="100">
        <v>1</v>
      </c>
      <c r="D641" s="100">
        <v>0</v>
      </c>
      <c r="E641" s="100">
        <v>0</v>
      </c>
      <c r="F641" s="100">
        <v>0</v>
      </c>
      <c r="G641" s="100">
        <v>0</v>
      </c>
      <c r="H641" s="100">
        <v>0</v>
      </c>
      <c r="I641" s="100">
        <v>0</v>
      </c>
      <c r="J641" s="100">
        <v>0</v>
      </c>
      <c r="K641" s="100">
        <v>0</v>
      </c>
      <c r="L641" s="100">
        <v>0</v>
      </c>
      <c r="M641" s="100">
        <v>0</v>
      </c>
      <c r="N641" s="100">
        <v>0</v>
      </c>
      <c r="O641" s="100">
        <v>0</v>
      </c>
      <c r="P641" s="100">
        <v>0</v>
      </c>
      <c r="Q641" s="100">
        <v>0</v>
      </c>
      <c r="R641" s="100">
        <v>0</v>
      </c>
      <c r="S641" s="100">
        <v>1</v>
      </c>
      <c r="T641" s="100"/>
      <c r="U641" s="101">
        <v>0</v>
      </c>
      <c r="V641" s="102">
        <f>SUMPRODUCT('Linear Model'!$B$2:$T$2,'Test Set'!A641:S641)+'Linear Model'!$U$2</f>
        <v>0.59919519713447267</v>
      </c>
      <c r="W641" s="49">
        <f>SUMPRODUCT('Logistic Regression'!$B$2:$T$2,'Test Set'!A641:S641)+'Logistic Regression'!$U$2</f>
        <v>1.1166521601288748</v>
      </c>
      <c r="X641" s="55">
        <f t="shared" si="9"/>
        <v>0.75336719862422352</v>
      </c>
    </row>
    <row r="642" spans="1:24" x14ac:dyDescent="0.25">
      <c r="A642" s="100">
        <v>0</v>
      </c>
      <c r="B642" s="100">
        <v>0</v>
      </c>
      <c r="C642" s="100">
        <v>1</v>
      </c>
      <c r="D642" s="100">
        <v>0</v>
      </c>
      <c r="E642" s="100">
        <v>0</v>
      </c>
      <c r="F642" s="100">
        <v>0</v>
      </c>
      <c r="G642" s="100">
        <v>0</v>
      </c>
      <c r="H642" s="100">
        <v>0</v>
      </c>
      <c r="I642" s="100">
        <v>0</v>
      </c>
      <c r="J642" s="100">
        <v>0</v>
      </c>
      <c r="K642" s="100">
        <v>0</v>
      </c>
      <c r="L642" s="100">
        <v>0</v>
      </c>
      <c r="M642" s="100">
        <v>0</v>
      </c>
      <c r="N642" s="100">
        <v>0</v>
      </c>
      <c r="O642" s="100">
        <v>1</v>
      </c>
      <c r="P642" s="100">
        <v>0</v>
      </c>
      <c r="Q642" s="100">
        <v>0</v>
      </c>
      <c r="R642" s="100">
        <v>0</v>
      </c>
      <c r="S642" s="100">
        <v>0</v>
      </c>
      <c r="T642" s="100"/>
      <c r="U642" s="101">
        <v>0</v>
      </c>
      <c r="V642" s="102">
        <f>SUMPRODUCT('Linear Model'!$B$2:$T$2,'Test Set'!A642:S642)+'Linear Model'!$U$2</f>
        <v>0.2676962357972833</v>
      </c>
      <c r="W642" s="49">
        <f>SUMPRODUCT('Logistic Regression'!$B$2:$T$2,'Test Set'!A642:S642)+'Logistic Regression'!$U$2</f>
        <v>-1.5574305088734159</v>
      </c>
      <c r="X642" s="55">
        <f t="shared" si="9"/>
        <v>0.17401566150422115</v>
      </c>
    </row>
    <row r="643" spans="1:24" x14ac:dyDescent="0.25">
      <c r="A643" s="100">
        <v>1</v>
      </c>
      <c r="B643" s="100">
        <v>0</v>
      </c>
      <c r="C643" s="100">
        <v>0</v>
      </c>
      <c r="D643" s="100">
        <v>1</v>
      </c>
      <c r="E643" s="100">
        <v>0</v>
      </c>
      <c r="F643" s="100">
        <v>1</v>
      </c>
      <c r="G643" s="100">
        <v>1</v>
      </c>
      <c r="H643" s="100">
        <v>0</v>
      </c>
      <c r="I643" s="100">
        <v>0</v>
      </c>
      <c r="J643" s="100">
        <v>0</v>
      </c>
      <c r="K643" s="100">
        <v>0</v>
      </c>
      <c r="L643" s="100">
        <v>0</v>
      </c>
      <c r="M643" s="100">
        <v>0</v>
      </c>
      <c r="N643" s="100">
        <v>0</v>
      </c>
      <c r="O643" s="100">
        <v>0</v>
      </c>
      <c r="P643" s="100">
        <v>0</v>
      </c>
      <c r="Q643" s="100">
        <v>0</v>
      </c>
      <c r="R643" s="100">
        <v>1</v>
      </c>
      <c r="S643" s="100">
        <v>0</v>
      </c>
      <c r="T643" s="100"/>
      <c r="U643" s="101">
        <v>0</v>
      </c>
      <c r="V643" s="102">
        <f>SUMPRODUCT('Linear Model'!$B$2:$T$2,'Test Set'!A643:S643)+'Linear Model'!$U$2</f>
        <v>-0.33561770306535188</v>
      </c>
      <c r="W643" s="49">
        <f>SUMPRODUCT('Logistic Regression'!$B$2:$T$2,'Test Set'!A643:S643)+'Logistic Regression'!$U$2</f>
        <v>-6.843138231016674</v>
      </c>
      <c r="X643" s="55">
        <f t="shared" ref="X643:X706" si="10">EXP(W643)/(1+EXP(W643))</f>
        <v>1.06561368804332E-3</v>
      </c>
    </row>
    <row r="644" spans="1:24" x14ac:dyDescent="0.25">
      <c r="A644" s="100">
        <v>0</v>
      </c>
      <c r="B644" s="100">
        <v>1</v>
      </c>
      <c r="C644" s="100">
        <v>1</v>
      </c>
      <c r="D644" s="100">
        <v>0</v>
      </c>
      <c r="E644" s="100">
        <v>0</v>
      </c>
      <c r="F644" s="100">
        <v>1</v>
      </c>
      <c r="G644" s="100">
        <v>0</v>
      </c>
      <c r="H644" s="100">
        <v>0</v>
      </c>
      <c r="I644" s="100">
        <v>0</v>
      </c>
      <c r="J644" s="100">
        <v>0</v>
      </c>
      <c r="K644" s="100">
        <v>0</v>
      </c>
      <c r="L644" s="100">
        <v>0</v>
      </c>
      <c r="M644" s="100">
        <v>0</v>
      </c>
      <c r="N644" s="100">
        <v>0</v>
      </c>
      <c r="O644" s="100">
        <v>0</v>
      </c>
      <c r="P644" s="100">
        <v>0</v>
      </c>
      <c r="Q644" s="100">
        <v>0</v>
      </c>
      <c r="R644" s="100">
        <v>1</v>
      </c>
      <c r="S644" s="100">
        <v>0</v>
      </c>
      <c r="T644" s="100"/>
      <c r="U644" s="101">
        <v>0</v>
      </c>
      <c r="V644" s="102">
        <f>SUMPRODUCT('Linear Model'!$B$2:$T$2,'Test Set'!A644:S644)+'Linear Model'!$U$2</f>
        <v>-4.5559614120981529E-2</v>
      </c>
      <c r="W644" s="49">
        <f>SUMPRODUCT('Logistic Regression'!$B$2:$T$2,'Test Set'!A644:S644)+'Logistic Regression'!$U$2</f>
        <v>-4.4793758861008772</v>
      </c>
      <c r="X644" s="55">
        <f t="shared" si="10"/>
        <v>1.1213324127494215E-2</v>
      </c>
    </row>
    <row r="645" spans="1:24" x14ac:dyDescent="0.25">
      <c r="A645" s="100">
        <v>1</v>
      </c>
      <c r="B645" s="100">
        <v>0</v>
      </c>
      <c r="C645" s="100">
        <v>0</v>
      </c>
      <c r="D645" s="100">
        <v>1</v>
      </c>
      <c r="E645" s="100">
        <v>0</v>
      </c>
      <c r="F645" s="100">
        <v>0</v>
      </c>
      <c r="G645" s="100">
        <v>0</v>
      </c>
      <c r="H645" s="100">
        <v>0</v>
      </c>
      <c r="I645" s="100">
        <v>0</v>
      </c>
      <c r="J645" s="100">
        <v>0</v>
      </c>
      <c r="K645" s="100">
        <v>0</v>
      </c>
      <c r="L645" s="100">
        <v>0</v>
      </c>
      <c r="M645" s="100">
        <v>0</v>
      </c>
      <c r="N645" s="100">
        <v>0</v>
      </c>
      <c r="O645" s="100">
        <v>0</v>
      </c>
      <c r="P645" s="100">
        <v>0</v>
      </c>
      <c r="Q645" s="100">
        <v>0</v>
      </c>
      <c r="R645" s="100">
        <v>0</v>
      </c>
      <c r="S645" s="100">
        <v>0</v>
      </c>
      <c r="T645" s="100"/>
      <c r="U645" s="101">
        <v>0</v>
      </c>
      <c r="V645" s="102">
        <f>SUMPRODUCT('Linear Model'!$B$2:$T$2,'Test Set'!A645:S645)+'Linear Model'!$U$2</f>
        <v>0.37668592577131521</v>
      </c>
      <c r="W645" s="49">
        <f>SUMPRODUCT('Logistic Regression'!$B$2:$T$2,'Test Set'!A645:S645)+'Logistic Regression'!$U$2</f>
        <v>-0.82687591358101864</v>
      </c>
      <c r="X645" s="55">
        <f t="shared" si="10"/>
        <v>0.30430604674667266</v>
      </c>
    </row>
    <row r="646" spans="1:24" x14ac:dyDescent="0.25">
      <c r="A646" s="100">
        <v>0</v>
      </c>
      <c r="B646" s="100">
        <v>0</v>
      </c>
      <c r="C646" s="100">
        <v>1</v>
      </c>
      <c r="D646" s="100">
        <v>0</v>
      </c>
      <c r="E646" s="100">
        <v>0</v>
      </c>
      <c r="F646" s="100">
        <v>0</v>
      </c>
      <c r="G646" s="100">
        <v>0</v>
      </c>
      <c r="H646" s="100">
        <v>0</v>
      </c>
      <c r="I646" s="100">
        <v>0</v>
      </c>
      <c r="J646" s="100">
        <v>0</v>
      </c>
      <c r="K646" s="100">
        <v>0</v>
      </c>
      <c r="L646" s="100">
        <v>0</v>
      </c>
      <c r="M646" s="100">
        <v>0</v>
      </c>
      <c r="N646" s="100">
        <v>0</v>
      </c>
      <c r="O646" s="100">
        <v>0</v>
      </c>
      <c r="P646" s="100">
        <v>0</v>
      </c>
      <c r="Q646" s="100">
        <v>0</v>
      </c>
      <c r="R646" s="100">
        <v>1</v>
      </c>
      <c r="S646" s="100">
        <v>0</v>
      </c>
      <c r="T646" s="100"/>
      <c r="U646" s="101">
        <v>0</v>
      </c>
      <c r="V646" s="102">
        <f>SUMPRODUCT('Linear Model'!$B$2:$T$2,'Test Set'!A646:S646)+'Linear Model'!$U$2</f>
        <v>0.22240182217452364</v>
      </c>
      <c r="W646" s="49">
        <f>SUMPRODUCT('Logistic Regression'!$B$2:$T$2,'Test Set'!A646:S646)+'Logistic Regression'!$U$2</f>
        <v>-1.6851066655283877</v>
      </c>
      <c r="X646" s="55">
        <f t="shared" si="10"/>
        <v>0.15642044569786781</v>
      </c>
    </row>
    <row r="647" spans="1:24" x14ac:dyDescent="0.25">
      <c r="A647" s="100">
        <v>0</v>
      </c>
      <c r="B647" s="100">
        <v>0</v>
      </c>
      <c r="C647" s="100">
        <v>0</v>
      </c>
      <c r="D647" s="100">
        <v>1</v>
      </c>
      <c r="E647" s="100">
        <v>0</v>
      </c>
      <c r="F647" s="100">
        <v>0</v>
      </c>
      <c r="G647" s="100">
        <v>0</v>
      </c>
      <c r="H647" s="100">
        <v>0</v>
      </c>
      <c r="I647" s="100">
        <v>0</v>
      </c>
      <c r="J647" s="100">
        <v>0</v>
      </c>
      <c r="K647" s="100">
        <v>0</v>
      </c>
      <c r="L647" s="100">
        <v>0</v>
      </c>
      <c r="M647" s="100">
        <v>0</v>
      </c>
      <c r="N647" s="100">
        <v>0</v>
      </c>
      <c r="O647" s="100">
        <v>0</v>
      </c>
      <c r="P647" s="100">
        <v>0</v>
      </c>
      <c r="Q647" s="100">
        <v>0</v>
      </c>
      <c r="R647" s="100">
        <v>1</v>
      </c>
      <c r="S647" s="100">
        <v>0</v>
      </c>
      <c r="T647" s="100"/>
      <c r="U647" s="101">
        <v>0</v>
      </c>
      <c r="V647" s="102">
        <f>SUMPRODUCT('Linear Model'!$B$2:$T$2,'Test Set'!A647:S647)+'Linear Model'!$U$2</f>
        <v>0.23802400648652686</v>
      </c>
      <c r="W647" s="49">
        <f>SUMPRODUCT('Logistic Regression'!$B$2:$T$2,'Test Set'!A647:S647)+'Logistic Regression'!$U$2</f>
        <v>-1.5144639777311655</v>
      </c>
      <c r="X647" s="55">
        <f t="shared" si="10"/>
        <v>0.18027817389737927</v>
      </c>
    </row>
    <row r="648" spans="1:24" x14ac:dyDescent="0.25">
      <c r="A648" s="100">
        <v>1</v>
      </c>
      <c r="B648" s="100">
        <v>0</v>
      </c>
      <c r="C648" s="100">
        <v>0</v>
      </c>
      <c r="D648" s="100">
        <v>1</v>
      </c>
      <c r="E648" s="100">
        <v>0</v>
      </c>
      <c r="F648" s="100">
        <v>1</v>
      </c>
      <c r="G648" s="100">
        <v>1</v>
      </c>
      <c r="H648" s="100">
        <v>0</v>
      </c>
      <c r="I648" s="100">
        <v>0</v>
      </c>
      <c r="J648" s="100">
        <v>0</v>
      </c>
      <c r="K648" s="100">
        <v>0</v>
      </c>
      <c r="L648" s="100">
        <v>0</v>
      </c>
      <c r="M648" s="100">
        <v>0</v>
      </c>
      <c r="N648" s="100">
        <v>0</v>
      </c>
      <c r="O648" s="100">
        <v>0</v>
      </c>
      <c r="P648" s="100">
        <v>0</v>
      </c>
      <c r="Q648" s="100">
        <v>0</v>
      </c>
      <c r="R648" s="100">
        <v>0</v>
      </c>
      <c r="S648" s="100">
        <v>0</v>
      </c>
      <c r="T648" s="100"/>
      <c r="U648" s="101">
        <v>0</v>
      </c>
      <c r="V648" s="102">
        <f>SUMPRODUCT('Linear Model'!$B$2:$T$2,'Test Set'!A648:S648)+'Linear Model'!$U$2</f>
        <v>-0.1298312136176536</v>
      </c>
      <c r="W648" s="49">
        <f>SUMPRODUCT('Logistic Regression'!$B$2:$T$2,'Test Set'!A648:S648)+'Logistic Regression'!$U$2</f>
        <v>-5.2609780840103308</v>
      </c>
      <c r="X648" s="55">
        <f t="shared" si="10"/>
        <v>5.1634264097072885E-3</v>
      </c>
    </row>
    <row r="649" spans="1:24" x14ac:dyDescent="0.25">
      <c r="A649" s="100">
        <v>1</v>
      </c>
      <c r="B649" s="100">
        <v>0</v>
      </c>
      <c r="C649" s="100">
        <v>0</v>
      </c>
      <c r="D649" s="100">
        <v>0</v>
      </c>
      <c r="E649" s="100">
        <v>0</v>
      </c>
      <c r="F649" s="100">
        <v>0</v>
      </c>
      <c r="G649" s="100">
        <v>0</v>
      </c>
      <c r="H649" s="100">
        <v>0</v>
      </c>
      <c r="I649" s="100">
        <v>0</v>
      </c>
      <c r="J649" s="100">
        <v>0</v>
      </c>
      <c r="K649" s="100">
        <v>0</v>
      </c>
      <c r="L649" s="100">
        <v>0</v>
      </c>
      <c r="M649" s="100">
        <v>0</v>
      </c>
      <c r="N649" s="100">
        <v>0</v>
      </c>
      <c r="O649" s="100">
        <v>0</v>
      </c>
      <c r="P649" s="100">
        <v>0</v>
      </c>
      <c r="Q649" s="100">
        <v>0</v>
      </c>
      <c r="R649" s="100">
        <v>0</v>
      </c>
      <c r="S649" s="100">
        <v>0</v>
      </c>
      <c r="T649" s="100"/>
      <c r="U649" s="101">
        <v>0</v>
      </c>
      <c r="V649" s="102">
        <f>SUMPRODUCT('Linear Model'!$B$2:$T$2,'Test Set'!A649:S649)+'Linear Model'!$U$2</f>
        <v>0.36396808086278903</v>
      </c>
      <c r="W649" s="49">
        <f>SUMPRODUCT('Logistic Regression'!$B$2:$T$2,'Test Set'!A649:S649)+'Logistic Regression'!$U$2</f>
        <v>-0.356816477248041</v>
      </c>
      <c r="X649" s="55">
        <f t="shared" si="10"/>
        <v>0.41173042488611922</v>
      </c>
    </row>
    <row r="650" spans="1:24" x14ac:dyDescent="0.25">
      <c r="A650" s="100">
        <v>1</v>
      </c>
      <c r="B650" s="100">
        <v>0</v>
      </c>
      <c r="C650" s="100">
        <v>0</v>
      </c>
      <c r="D650" s="100">
        <v>1</v>
      </c>
      <c r="E650" s="100">
        <v>0</v>
      </c>
      <c r="F650" s="100">
        <v>0</v>
      </c>
      <c r="G650" s="100">
        <v>1</v>
      </c>
      <c r="H650" s="100">
        <v>0</v>
      </c>
      <c r="I650" s="100">
        <v>0</v>
      </c>
      <c r="J650" s="100">
        <v>0</v>
      </c>
      <c r="K650" s="100">
        <v>0</v>
      </c>
      <c r="L650" s="100">
        <v>0</v>
      </c>
      <c r="M650" s="100">
        <v>0</v>
      </c>
      <c r="N650" s="100">
        <v>0</v>
      </c>
      <c r="O650" s="100">
        <v>0</v>
      </c>
      <c r="P650" s="100">
        <v>0</v>
      </c>
      <c r="Q650" s="100">
        <v>0</v>
      </c>
      <c r="R650" s="100">
        <v>0</v>
      </c>
      <c r="S650" s="100">
        <v>0</v>
      </c>
      <c r="T650" s="100"/>
      <c r="U650" s="101">
        <v>0</v>
      </c>
      <c r="V650" s="102">
        <f>SUMPRODUCT('Linear Model'!$B$2:$T$2,'Test Set'!A650:S650)+'Linear Model'!$U$2</f>
        <v>0.13904416085170479</v>
      </c>
      <c r="W650" s="49">
        <f>SUMPRODUCT('Logistic Regression'!$B$2:$T$2,'Test Set'!A650:S650)+'Logistic Regression'!$U$2</f>
        <v>-2.94214308280934</v>
      </c>
      <c r="X650" s="55">
        <f t="shared" si="10"/>
        <v>5.0109167816105131E-2</v>
      </c>
    </row>
    <row r="651" spans="1:24" x14ac:dyDescent="0.25">
      <c r="A651" s="100">
        <v>0</v>
      </c>
      <c r="B651" s="100">
        <v>0</v>
      </c>
      <c r="C651" s="100">
        <v>1</v>
      </c>
      <c r="D651" s="100">
        <v>0</v>
      </c>
      <c r="E651" s="100">
        <v>0</v>
      </c>
      <c r="F651" s="100">
        <v>1</v>
      </c>
      <c r="G651" s="100">
        <v>1</v>
      </c>
      <c r="H651" s="100">
        <v>0</v>
      </c>
      <c r="I651" s="100">
        <v>0</v>
      </c>
      <c r="J651" s="100">
        <v>0</v>
      </c>
      <c r="K651" s="100">
        <v>0</v>
      </c>
      <c r="L651" s="100">
        <v>0</v>
      </c>
      <c r="M651" s="100">
        <v>0</v>
      </c>
      <c r="N651" s="100">
        <v>0</v>
      </c>
      <c r="O651" s="100">
        <v>0</v>
      </c>
      <c r="P651" s="100">
        <v>0</v>
      </c>
      <c r="Q651" s="100">
        <v>1</v>
      </c>
      <c r="R651" s="100">
        <v>0</v>
      </c>
      <c r="S651" s="100">
        <v>0</v>
      </c>
      <c r="T651" s="100"/>
      <c r="U651" s="101">
        <v>0</v>
      </c>
      <c r="V651" s="102">
        <f>SUMPRODUCT('Linear Model'!$B$2:$T$2,'Test Set'!A651:S651)+'Linear Model'!$U$2</f>
        <v>0.11022289788068318</v>
      </c>
      <c r="W651" s="49">
        <f>SUMPRODUCT('Logistic Regression'!$B$2:$T$2,'Test Set'!A651:S651)+'Logistic Regression'!$U$2</f>
        <v>-3.2328182112631505</v>
      </c>
      <c r="X651" s="55">
        <f t="shared" si="10"/>
        <v>3.7949222687122364E-2</v>
      </c>
    </row>
    <row r="652" spans="1:24" x14ac:dyDescent="0.25">
      <c r="A652" s="100">
        <v>0</v>
      </c>
      <c r="B652" s="100">
        <v>0</v>
      </c>
      <c r="C652" s="100">
        <v>1</v>
      </c>
      <c r="D652" s="100">
        <v>0</v>
      </c>
      <c r="E652" s="100">
        <v>0</v>
      </c>
      <c r="F652" s="100">
        <v>0</v>
      </c>
      <c r="G652" s="100">
        <v>0</v>
      </c>
      <c r="H652" s="100">
        <v>0</v>
      </c>
      <c r="I652" s="100">
        <v>0</v>
      </c>
      <c r="J652" s="100">
        <v>0</v>
      </c>
      <c r="K652" s="100">
        <v>0</v>
      </c>
      <c r="L652" s="100">
        <v>0</v>
      </c>
      <c r="M652" s="100">
        <v>0</v>
      </c>
      <c r="N652" s="100">
        <v>0</v>
      </c>
      <c r="O652" s="100">
        <v>1</v>
      </c>
      <c r="P652" s="100">
        <v>0</v>
      </c>
      <c r="Q652" s="100">
        <v>1</v>
      </c>
      <c r="R652" s="100">
        <v>1</v>
      </c>
      <c r="S652" s="100">
        <v>0</v>
      </c>
      <c r="T652" s="100"/>
      <c r="U652" s="101">
        <v>0</v>
      </c>
      <c r="V652" s="102">
        <f>SUMPRODUCT('Linear Model'!$B$2:$T$2,'Test Set'!A652:S652)+'Linear Model'!$U$2</f>
        <v>0.25046147199701507</v>
      </c>
      <c r="W652" s="49">
        <f>SUMPRODUCT('Logistic Regression'!$B$2:$T$2,'Test Set'!A652:S652)+'Logistic Regression'!$U$2</f>
        <v>-1.8353601781915532</v>
      </c>
      <c r="X652" s="55">
        <f t="shared" si="10"/>
        <v>0.13760096077975167</v>
      </c>
    </row>
    <row r="653" spans="1:24" x14ac:dyDescent="0.25">
      <c r="A653" s="100">
        <v>0</v>
      </c>
      <c r="B653" s="100">
        <v>1</v>
      </c>
      <c r="C653" s="100">
        <v>1</v>
      </c>
      <c r="D653" s="100">
        <v>0</v>
      </c>
      <c r="E653" s="100">
        <v>0</v>
      </c>
      <c r="F653" s="100">
        <v>0</v>
      </c>
      <c r="G653" s="100">
        <v>0</v>
      </c>
      <c r="H653" s="100">
        <v>0</v>
      </c>
      <c r="I653" s="100">
        <v>0</v>
      </c>
      <c r="J653" s="100">
        <v>0</v>
      </c>
      <c r="K653" s="100">
        <v>0</v>
      </c>
      <c r="L653" s="100">
        <v>0</v>
      </c>
      <c r="M653" s="100">
        <v>0</v>
      </c>
      <c r="N653" s="100">
        <v>0</v>
      </c>
      <c r="O653" s="100">
        <v>0</v>
      </c>
      <c r="P653" s="100">
        <v>0</v>
      </c>
      <c r="Q653" s="100">
        <v>1</v>
      </c>
      <c r="R653" s="100">
        <v>0</v>
      </c>
      <c r="S653" s="100">
        <v>0</v>
      </c>
      <c r="T653" s="100"/>
      <c r="U653" s="101">
        <v>0</v>
      </c>
      <c r="V653" s="102">
        <f>SUMPRODUCT('Linear Model'!$B$2:$T$2,'Test Set'!A653:S653)+'Linear Model'!$U$2</f>
        <v>0.61765397544350509</v>
      </c>
      <c r="W653" s="49">
        <f>SUMPRODUCT('Logistic Regression'!$B$2:$T$2,'Test Set'!A653:S653)+'Logistic Regression'!$U$2</f>
        <v>0.72584973979466216</v>
      </c>
      <c r="X653" s="55">
        <f t="shared" si="10"/>
        <v>0.6738938666425579</v>
      </c>
    </row>
    <row r="654" spans="1:24" x14ac:dyDescent="0.25">
      <c r="A654" s="100">
        <v>1</v>
      </c>
      <c r="B654" s="100">
        <v>0</v>
      </c>
      <c r="C654" s="100">
        <v>1</v>
      </c>
      <c r="D654" s="100">
        <v>0</v>
      </c>
      <c r="E654" s="100">
        <v>0</v>
      </c>
      <c r="F654" s="100">
        <v>1</v>
      </c>
      <c r="G654" s="100">
        <v>0</v>
      </c>
      <c r="H654" s="100">
        <v>0</v>
      </c>
      <c r="I654" s="100">
        <v>0</v>
      </c>
      <c r="J654" s="100">
        <v>0</v>
      </c>
      <c r="K654" s="100">
        <v>0</v>
      </c>
      <c r="L654" s="100">
        <v>0</v>
      </c>
      <c r="M654" s="100">
        <v>0</v>
      </c>
      <c r="N654" s="100">
        <v>0</v>
      </c>
      <c r="O654" s="100">
        <v>0</v>
      </c>
      <c r="P654" s="100">
        <v>0</v>
      </c>
      <c r="Q654" s="100">
        <v>0</v>
      </c>
      <c r="R654" s="100">
        <v>0</v>
      </c>
      <c r="S654" s="100">
        <v>0</v>
      </c>
      <c r="T654" s="100"/>
      <c r="U654" s="101">
        <v>0</v>
      </c>
      <c r="V654" s="102">
        <f>SUMPRODUCT('Linear Model'!$B$2:$T$2,'Test Set'!A654:S654)+'Linear Model'!$U$2</f>
        <v>9.2188366989953585E-2</v>
      </c>
      <c r="W654" s="49">
        <f>SUMPRODUCT('Logistic Regression'!$B$2:$T$2,'Test Set'!A654:S654)+'Logistic Regression'!$U$2</f>
        <v>-3.3163536025792308</v>
      </c>
      <c r="X654" s="55">
        <f t="shared" si="10"/>
        <v>3.5014405775156618E-2</v>
      </c>
    </row>
    <row r="655" spans="1:24" x14ac:dyDescent="0.25">
      <c r="A655" s="100">
        <v>1</v>
      </c>
      <c r="B655" s="100">
        <v>0</v>
      </c>
      <c r="C655" s="100">
        <v>1</v>
      </c>
      <c r="D655" s="100">
        <v>0</v>
      </c>
      <c r="E655" s="100">
        <v>0</v>
      </c>
      <c r="F655" s="100">
        <v>1</v>
      </c>
      <c r="G655" s="100">
        <v>0</v>
      </c>
      <c r="H655" s="100">
        <v>0</v>
      </c>
      <c r="I655" s="100">
        <v>0</v>
      </c>
      <c r="J655" s="100">
        <v>0</v>
      </c>
      <c r="K655" s="100">
        <v>0</v>
      </c>
      <c r="L655" s="100">
        <v>0</v>
      </c>
      <c r="M655" s="100">
        <v>0</v>
      </c>
      <c r="N655" s="100">
        <v>0</v>
      </c>
      <c r="O655" s="100">
        <v>1</v>
      </c>
      <c r="P655" s="100">
        <v>0</v>
      </c>
      <c r="Q655" s="100">
        <v>0</v>
      </c>
      <c r="R655" s="100">
        <v>0</v>
      </c>
      <c r="S655" s="100">
        <v>0</v>
      </c>
      <c r="T655" s="100"/>
      <c r="U655" s="101">
        <v>0</v>
      </c>
      <c r="V655" s="102">
        <f>SUMPRODUCT('Linear Model'!$B$2:$T$2,'Test Set'!A655:S655)+'Linear Model'!$U$2</f>
        <v>-6.8303708834985044E-2</v>
      </c>
      <c r="W655" s="49">
        <f>SUMPRODUCT('Logistic Regression'!$B$2:$T$2,'Test Set'!A655:S655)+'Logistic Regression'!$U$2</f>
        <v>-4.7708375929306026</v>
      </c>
      <c r="X655" s="55">
        <f t="shared" si="10"/>
        <v>8.4020867931946536E-3</v>
      </c>
    </row>
    <row r="656" spans="1:24" x14ac:dyDescent="0.25">
      <c r="A656" s="100">
        <v>1</v>
      </c>
      <c r="B656" s="100">
        <v>0</v>
      </c>
      <c r="C656" s="100">
        <v>1</v>
      </c>
      <c r="D656" s="100">
        <v>0</v>
      </c>
      <c r="E656" s="100">
        <v>0</v>
      </c>
      <c r="F656" s="100">
        <v>0</v>
      </c>
      <c r="G656" s="100">
        <v>0</v>
      </c>
      <c r="H656" s="100">
        <v>0</v>
      </c>
      <c r="I656" s="100">
        <v>0</v>
      </c>
      <c r="J656" s="100">
        <v>0</v>
      </c>
      <c r="K656" s="100">
        <v>0</v>
      </c>
      <c r="L656" s="100">
        <v>0</v>
      </c>
      <c r="M656" s="100">
        <v>0</v>
      </c>
      <c r="N656" s="100">
        <v>0</v>
      </c>
      <c r="O656" s="100">
        <v>0</v>
      </c>
      <c r="P656" s="100">
        <v>0</v>
      </c>
      <c r="Q656" s="100">
        <v>0</v>
      </c>
      <c r="R656" s="100">
        <v>1</v>
      </c>
      <c r="S656" s="100">
        <v>0</v>
      </c>
      <c r="T656" s="100"/>
      <c r="U656" s="101">
        <v>0</v>
      </c>
      <c r="V656" s="102">
        <f>SUMPRODUCT('Linear Model'!$B$2:$T$2,'Test Set'!A656:S656)+'Linear Model'!$U$2</f>
        <v>0.15527725201161374</v>
      </c>
      <c r="W656" s="49">
        <f>SUMPRODUCT('Logistic Regression'!$B$2:$T$2,'Test Set'!A656:S656)+'Logistic Regression'!$U$2</f>
        <v>-2.5796787483845836</v>
      </c>
      <c r="X656" s="55">
        <f t="shared" si="10"/>
        <v>7.04577678730193E-2</v>
      </c>
    </row>
    <row r="657" spans="1:24" x14ac:dyDescent="0.25">
      <c r="A657" s="100">
        <v>0</v>
      </c>
      <c r="B657" s="100">
        <v>1</v>
      </c>
      <c r="C657" s="100">
        <v>1</v>
      </c>
      <c r="D657" s="100">
        <v>0</v>
      </c>
      <c r="E657" s="100">
        <v>0</v>
      </c>
      <c r="F657" s="100">
        <v>0</v>
      </c>
      <c r="G657" s="100">
        <v>0</v>
      </c>
      <c r="H657" s="100">
        <v>0</v>
      </c>
      <c r="I657" s="100">
        <v>0</v>
      </c>
      <c r="J657" s="100">
        <v>0</v>
      </c>
      <c r="K657" s="100">
        <v>0</v>
      </c>
      <c r="L657" s="100">
        <v>0</v>
      </c>
      <c r="M657" s="100">
        <v>0</v>
      </c>
      <c r="N657" s="100">
        <v>0</v>
      </c>
      <c r="O657" s="100">
        <v>0</v>
      </c>
      <c r="P657" s="100">
        <v>0</v>
      </c>
      <c r="Q657" s="100">
        <v>0</v>
      </c>
      <c r="R657" s="100">
        <v>1</v>
      </c>
      <c r="S657" s="100">
        <v>0</v>
      </c>
      <c r="T657" s="100"/>
      <c r="U657" s="101">
        <v>0</v>
      </c>
      <c r="V657" s="102">
        <f>SUMPRODUCT('Linear Model'!$B$2:$T$2,'Test Set'!A657:S657)+'Linear Model'!$U$2</f>
        <v>0.22331576034837683</v>
      </c>
      <c r="W657" s="49">
        <f>SUMPRODUCT('Logistic Regression'!$B$2:$T$2,'Test Set'!A657:S657)+'Logistic Regression'!$U$2</f>
        <v>-2.1605408848998864</v>
      </c>
      <c r="X657" s="55">
        <f t="shared" si="10"/>
        <v>0.1033503174249823</v>
      </c>
    </row>
    <row r="658" spans="1:24" x14ac:dyDescent="0.25">
      <c r="A658" s="100">
        <v>0</v>
      </c>
      <c r="B658" s="100">
        <v>1</v>
      </c>
      <c r="C658" s="100">
        <v>1</v>
      </c>
      <c r="D658" s="100">
        <v>0</v>
      </c>
      <c r="E658" s="100">
        <v>0</v>
      </c>
      <c r="F658" s="100">
        <v>0</v>
      </c>
      <c r="G658" s="100">
        <v>0</v>
      </c>
      <c r="H658" s="100">
        <v>0</v>
      </c>
      <c r="I658" s="100">
        <v>0</v>
      </c>
      <c r="J658" s="100">
        <v>0</v>
      </c>
      <c r="K658" s="100">
        <v>0</v>
      </c>
      <c r="L658" s="100">
        <v>0</v>
      </c>
      <c r="M658" s="100">
        <v>0</v>
      </c>
      <c r="N658" s="100">
        <v>0</v>
      </c>
      <c r="O658" s="100">
        <v>0</v>
      </c>
      <c r="P658" s="100">
        <v>0</v>
      </c>
      <c r="Q658" s="100">
        <v>0</v>
      </c>
      <c r="R658" s="100">
        <v>0</v>
      </c>
      <c r="S658" s="100">
        <v>0</v>
      </c>
      <c r="T658" s="100"/>
      <c r="U658" s="101">
        <v>0</v>
      </c>
      <c r="V658" s="102">
        <f>SUMPRODUCT('Linear Model'!$B$2:$T$2,'Test Set'!A658:S658)+'Linear Model'!$U$2</f>
        <v>0.42910224979607509</v>
      </c>
      <c r="W658" s="49">
        <f>SUMPRODUCT('Logistic Regression'!$B$2:$T$2,'Test Set'!A658:S658)+'Logistic Regression'!$U$2</f>
        <v>-0.57838073789354372</v>
      </c>
      <c r="X658" s="55">
        <f t="shared" si="10"/>
        <v>0.35930527090202441</v>
      </c>
    </row>
    <row r="659" spans="1:24" x14ac:dyDescent="0.25">
      <c r="A659" s="100">
        <v>0</v>
      </c>
      <c r="B659" s="100">
        <v>1</v>
      </c>
      <c r="C659" s="100">
        <v>0</v>
      </c>
      <c r="D659" s="100">
        <v>0</v>
      </c>
      <c r="E659" s="100">
        <v>0</v>
      </c>
      <c r="F659" s="100">
        <v>0</v>
      </c>
      <c r="G659" s="100">
        <v>0</v>
      </c>
      <c r="H659" s="100">
        <v>0</v>
      </c>
      <c r="I659" s="100">
        <v>0</v>
      </c>
      <c r="J659" s="100">
        <v>0</v>
      </c>
      <c r="K659" s="100">
        <v>0</v>
      </c>
      <c r="L659" s="100">
        <v>0</v>
      </c>
      <c r="M659" s="100">
        <v>0</v>
      </c>
      <c r="N659" s="100">
        <v>0</v>
      </c>
      <c r="O659" s="100">
        <v>0</v>
      </c>
      <c r="P659" s="100">
        <v>0</v>
      </c>
      <c r="Q659" s="100">
        <v>1</v>
      </c>
      <c r="R659" s="100">
        <v>0</v>
      </c>
      <c r="S659" s="100">
        <v>0</v>
      </c>
      <c r="T659" s="100"/>
      <c r="U659" s="101">
        <v>0</v>
      </c>
      <c r="V659" s="102">
        <f>SUMPRODUCT('Linear Model'!$B$2:$T$2,'Test Set'!A659:S659)+'Linear Model'!$U$2</f>
        <v>0.62055831484698221</v>
      </c>
      <c r="W659" s="49">
        <f>SUMPRODUCT('Logistic Regression'!$B$2:$T$2,'Test Set'!A659:S659)+'Logistic Regression'!$U$2</f>
        <v>1.3665518639248619</v>
      </c>
      <c r="X659" s="55">
        <f t="shared" si="10"/>
        <v>0.79682248402541977</v>
      </c>
    </row>
    <row r="660" spans="1:24" x14ac:dyDescent="0.25">
      <c r="A660" s="100">
        <v>1</v>
      </c>
      <c r="B660" s="100">
        <v>0</v>
      </c>
      <c r="C660" s="100">
        <v>1</v>
      </c>
      <c r="D660" s="100">
        <v>0</v>
      </c>
      <c r="E660" s="100">
        <v>0</v>
      </c>
      <c r="F660" s="100">
        <v>0</v>
      </c>
      <c r="G660" s="100">
        <v>0</v>
      </c>
      <c r="H660" s="100">
        <v>0</v>
      </c>
      <c r="I660" s="100">
        <v>0</v>
      </c>
      <c r="J660" s="100">
        <v>0</v>
      </c>
      <c r="K660" s="100">
        <v>0</v>
      </c>
      <c r="L660" s="100">
        <v>0</v>
      </c>
      <c r="M660" s="100">
        <v>0</v>
      </c>
      <c r="N660" s="100">
        <v>0</v>
      </c>
      <c r="O660" s="100">
        <v>0</v>
      </c>
      <c r="P660" s="100">
        <v>0</v>
      </c>
      <c r="Q660" s="100">
        <v>0</v>
      </c>
      <c r="R660" s="100">
        <v>1</v>
      </c>
      <c r="S660" s="100">
        <v>0</v>
      </c>
      <c r="T660" s="100"/>
      <c r="U660" s="101">
        <v>0</v>
      </c>
      <c r="V660" s="102">
        <f>SUMPRODUCT('Linear Model'!$B$2:$T$2,'Test Set'!A660:S660)+'Linear Model'!$U$2</f>
        <v>0.15527725201161374</v>
      </c>
      <c r="W660" s="49">
        <f>SUMPRODUCT('Logistic Regression'!$B$2:$T$2,'Test Set'!A660:S660)+'Logistic Regression'!$U$2</f>
        <v>-2.5796787483845836</v>
      </c>
      <c r="X660" s="55">
        <f t="shared" si="10"/>
        <v>7.04577678730193E-2</v>
      </c>
    </row>
    <row r="661" spans="1:24" x14ac:dyDescent="0.25">
      <c r="A661" s="100">
        <v>1</v>
      </c>
      <c r="B661" s="100">
        <v>0</v>
      </c>
      <c r="C661" s="100">
        <v>0</v>
      </c>
      <c r="D661" s="100">
        <v>1</v>
      </c>
      <c r="E661" s="100">
        <v>0</v>
      </c>
      <c r="F661" s="100">
        <v>0</v>
      </c>
      <c r="G661" s="100">
        <v>0</v>
      </c>
      <c r="H661" s="100">
        <v>0</v>
      </c>
      <c r="I661" s="100">
        <v>1</v>
      </c>
      <c r="J661" s="100">
        <v>0</v>
      </c>
      <c r="K661" s="100">
        <v>0</v>
      </c>
      <c r="L661" s="100">
        <v>0</v>
      </c>
      <c r="M661" s="100">
        <v>0</v>
      </c>
      <c r="N661" s="100">
        <v>0</v>
      </c>
      <c r="O661" s="100">
        <v>0</v>
      </c>
      <c r="P661" s="100">
        <v>0</v>
      </c>
      <c r="Q661" s="100">
        <v>1</v>
      </c>
      <c r="R661" s="100">
        <v>0</v>
      </c>
      <c r="S661" s="100">
        <v>0</v>
      </c>
      <c r="T661" s="100"/>
      <c r="U661" s="101">
        <v>0</v>
      </c>
      <c r="V661" s="102">
        <f>SUMPRODUCT('Linear Model'!$B$2:$T$2,'Test Set'!A661:S661)+'Linear Model'!$U$2</f>
        <v>0.85979810860021311</v>
      </c>
      <c r="W661" s="49">
        <f>SUMPRODUCT('Logistic Regression'!$B$2:$T$2,'Test Set'!A661:S661)+'Logistic Regression'!$U$2</f>
        <v>3.0000751723046704</v>
      </c>
      <c r="X661" s="55">
        <f t="shared" si="10"/>
        <v>0.9525775227405282</v>
      </c>
    </row>
    <row r="662" spans="1:24" x14ac:dyDescent="0.25">
      <c r="A662" s="100">
        <v>1</v>
      </c>
      <c r="B662" s="100">
        <v>0</v>
      </c>
      <c r="C662" s="100">
        <v>0</v>
      </c>
      <c r="D662" s="100">
        <v>1</v>
      </c>
      <c r="E662" s="100">
        <v>0</v>
      </c>
      <c r="F662" s="100">
        <v>0</v>
      </c>
      <c r="G662" s="100">
        <v>0</v>
      </c>
      <c r="H662" s="100">
        <v>0</v>
      </c>
      <c r="I662" s="100">
        <v>0</v>
      </c>
      <c r="J662" s="100">
        <v>0</v>
      </c>
      <c r="K662" s="100">
        <v>0</v>
      </c>
      <c r="L662" s="100">
        <v>0</v>
      </c>
      <c r="M662" s="100">
        <v>0</v>
      </c>
      <c r="N662" s="100">
        <v>0</v>
      </c>
      <c r="O662" s="100">
        <v>0</v>
      </c>
      <c r="P662" s="100">
        <v>0</v>
      </c>
      <c r="Q662" s="100">
        <v>0</v>
      </c>
      <c r="R662" s="100">
        <v>0</v>
      </c>
      <c r="S662" s="100">
        <v>0</v>
      </c>
      <c r="T662" s="100"/>
      <c r="U662" s="101">
        <v>0</v>
      </c>
      <c r="V662" s="102">
        <f>SUMPRODUCT('Linear Model'!$B$2:$T$2,'Test Set'!A662:S662)+'Linear Model'!$U$2</f>
        <v>0.37668592577131521</v>
      </c>
      <c r="W662" s="49">
        <f>SUMPRODUCT('Logistic Regression'!$B$2:$T$2,'Test Set'!A662:S662)+'Logistic Regression'!$U$2</f>
        <v>-0.82687591358101864</v>
      </c>
      <c r="X662" s="55">
        <f t="shared" si="10"/>
        <v>0.30430604674667266</v>
      </c>
    </row>
    <row r="663" spans="1:24" x14ac:dyDescent="0.25">
      <c r="A663" s="100">
        <v>1</v>
      </c>
      <c r="B663" s="100">
        <v>0</v>
      </c>
      <c r="C663" s="100">
        <v>0</v>
      </c>
      <c r="D663" s="100">
        <v>0</v>
      </c>
      <c r="E663" s="100">
        <v>0</v>
      </c>
      <c r="F663" s="100">
        <v>0</v>
      </c>
      <c r="G663" s="100">
        <v>0</v>
      </c>
      <c r="H663" s="100">
        <v>0</v>
      </c>
      <c r="I663" s="100">
        <v>0</v>
      </c>
      <c r="J663" s="100">
        <v>0</v>
      </c>
      <c r="K663" s="100">
        <v>0</v>
      </c>
      <c r="L663" s="100">
        <v>0</v>
      </c>
      <c r="M663" s="100">
        <v>0</v>
      </c>
      <c r="N663" s="100">
        <v>0</v>
      </c>
      <c r="O663" s="100">
        <v>0</v>
      </c>
      <c r="P663" s="100">
        <v>0</v>
      </c>
      <c r="Q663" s="100">
        <v>0</v>
      </c>
      <c r="R663" s="100">
        <v>0</v>
      </c>
      <c r="S663" s="100">
        <v>0</v>
      </c>
      <c r="T663" s="100"/>
      <c r="U663" s="101">
        <v>0</v>
      </c>
      <c r="V663" s="102">
        <f>SUMPRODUCT('Linear Model'!$B$2:$T$2,'Test Set'!A663:S663)+'Linear Model'!$U$2</f>
        <v>0.36396808086278903</v>
      </c>
      <c r="W663" s="49">
        <f>SUMPRODUCT('Logistic Regression'!$B$2:$T$2,'Test Set'!A663:S663)+'Logistic Regression'!$U$2</f>
        <v>-0.356816477248041</v>
      </c>
      <c r="X663" s="55">
        <f t="shared" si="10"/>
        <v>0.41173042488611922</v>
      </c>
    </row>
    <row r="664" spans="1:24" x14ac:dyDescent="0.25">
      <c r="A664" s="100">
        <v>1</v>
      </c>
      <c r="B664" s="100">
        <v>0</v>
      </c>
      <c r="C664" s="100">
        <v>0</v>
      </c>
      <c r="D664" s="100">
        <v>0</v>
      </c>
      <c r="E664" s="100">
        <v>0</v>
      </c>
      <c r="F664" s="100">
        <v>0</v>
      </c>
      <c r="G664" s="100">
        <v>0</v>
      </c>
      <c r="H664" s="100">
        <v>0</v>
      </c>
      <c r="I664" s="100">
        <v>0</v>
      </c>
      <c r="J664" s="100">
        <v>0</v>
      </c>
      <c r="K664" s="100">
        <v>0</v>
      </c>
      <c r="L664" s="100">
        <v>0</v>
      </c>
      <c r="M664" s="100">
        <v>0</v>
      </c>
      <c r="N664" s="100">
        <v>0</v>
      </c>
      <c r="O664" s="100">
        <v>0</v>
      </c>
      <c r="P664" s="100">
        <v>0</v>
      </c>
      <c r="Q664" s="100">
        <v>0</v>
      </c>
      <c r="R664" s="100">
        <v>0</v>
      </c>
      <c r="S664" s="100">
        <v>0</v>
      </c>
      <c r="T664" s="100"/>
      <c r="U664" s="101">
        <v>0</v>
      </c>
      <c r="V664" s="102">
        <f>SUMPRODUCT('Linear Model'!$B$2:$T$2,'Test Set'!A664:S664)+'Linear Model'!$U$2</f>
        <v>0.36396808086278903</v>
      </c>
      <c r="W664" s="49">
        <f>SUMPRODUCT('Logistic Regression'!$B$2:$T$2,'Test Set'!A664:S664)+'Logistic Regression'!$U$2</f>
        <v>-0.356816477248041</v>
      </c>
      <c r="X664" s="55">
        <f t="shared" si="10"/>
        <v>0.41173042488611922</v>
      </c>
    </row>
    <row r="665" spans="1:24" x14ac:dyDescent="0.25">
      <c r="A665" s="100">
        <v>0</v>
      </c>
      <c r="B665" s="100">
        <v>0</v>
      </c>
      <c r="C665" s="100">
        <v>0</v>
      </c>
      <c r="D665" s="100">
        <v>0</v>
      </c>
      <c r="E665" s="100">
        <v>0</v>
      </c>
      <c r="F665" s="100">
        <v>1</v>
      </c>
      <c r="G665" s="100">
        <v>0</v>
      </c>
      <c r="H665" s="100">
        <v>0</v>
      </c>
      <c r="I665" s="100">
        <v>0</v>
      </c>
      <c r="J665" s="100">
        <v>0</v>
      </c>
      <c r="K665" s="100">
        <v>0</v>
      </c>
      <c r="L665" s="100">
        <v>0</v>
      </c>
      <c r="M665" s="100">
        <v>0</v>
      </c>
      <c r="N665" s="100">
        <v>0</v>
      </c>
      <c r="O665" s="100">
        <v>1</v>
      </c>
      <c r="P665" s="100">
        <v>0</v>
      </c>
      <c r="Q665" s="100">
        <v>0</v>
      </c>
      <c r="R665" s="100">
        <v>0</v>
      </c>
      <c r="S665" s="100">
        <v>0</v>
      </c>
      <c r="T665" s="100"/>
      <c r="U665" s="101">
        <v>0</v>
      </c>
      <c r="V665" s="102">
        <f>SUMPRODUCT('Linear Model'!$B$2:$T$2,'Test Set'!A665:S665)+'Linear Model'!$U$2</f>
        <v>1.7252007314019213E-3</v>
      </c>
      <c r="W665" s="49">
        <f>SUMPRODUCT('Logistic Regression'!$B$2:$T$2,'Test Set'!A665:S665)+'Logistic Regression'!$U$2</f>
        <v>-3.2355633859442063</v>
      </c>
      <c r="X665" s="55">
        <f t="shared" si="10"/>
        <v>3.7849125913934481E-2</v>
      </c>
    </row>
    <row r="666" spans="1:24" x14ac:dyDescent="0.25">
      <c r="A666" s="100">
        <v>0</v>
      </c>
      <c r="B666" s="100">
        <v>0</v>
      </c>
      <c r="C666" s="100">
        <v>1</v>
      </c>
      <c r="D666" s="100">
        <v>0</v>
      </c>
      <c r="E666" s="100">
        <v>0</v>
      </c>
      <c r="F666" s="100">
        <v>0</v>
      </c>
      <c r="G666" s="100">
        <v>0</v>
      </c>
      <c r="H666" s="100">
        <v>0</v>
      </c>
      <c r="I666" s="100">
        <v>0</v>
      </c>
      <c r="J666" s="100">
        <v>0</v>
      </c>
      <c r="K666" s="100">
        <v>0</v>
      </c>
      <c r="L666" s="100">
        <v>0</v>
      </c>
      <c r="M666" s="100">
        <v>0</v>
      </c>
      <c r="N666" s="100">
        <v>0</v>
      </c>
      <c r="O666" s="100">
        <v>0</v>
      </c>
      <c r="P666" s="100">
        <v>0</v>
      </c>
      <c r="Q666" s="100">
        <v>1</v>
      </c>
      <c r="R666" s="100">
        <v>0</v>
      </c>
      <c r="S666" s="100">
        <v>0</v>
      </c>
      <c r="T666" s="100"/>
      <c r="U666" s="101">
        <v>0</v>
      </c>
      <c r="V666" s="102">
        <f>SUMPRODUCT('Linear Model'!$B$2:$T$2,'Test Set'!A666:S666)+'Linear Model'!$U$2</f>
        <v>0.61674003726965199</v>
      </c>
      <c r="W666" s="49">
        <f>SUMPRODUCT('Logistic Regression'!$B$2:$T$2,'Test Set'!A666:S666)+'Logistic Regression'!$U$2</f>
        <v>1.201283959166161</v>
      </c>
      <c r="X666" s="55">
        <f t="shared" si="10"/>
        <v>0.76875311394273116</v>
      </c>
    </row>
    <row r="667" spans="1:24" x14ac:dyDescent="0.25">
      <c r="A667" s="100">
        <v>1</v>
      </c>
      <c r="B667" s="100">
        <v>0</v>
      </c>
      <c r="C667" s="100">
        <v>0</v>
      </c>
      <c r="D667" s="100">
        <v>0</v>
      </c>
      <c r="E667" s="100">
        <v>0</v>
      </c>
      <c r="F667" s="100">
        <v>0</v>
      </c>
      <c r="G667" s="100">
        <v>1</v>
      </c>
      <c r="H667" s="100">
        <v>0</v>
      </c>
      <c r="I667" s="100">
        <v>0</v>
      </c>
      <c r="J667" s="100">
        <v>0</v>
      </c>
      <c r="K667" s="100">
        <v>0</v>
      </c>
      <c r="L667" s="100">
        <v>0</v>
      </c>
      <c r="M667" s="100">
        <v>0</v>
      </c>
      <c r="N667" s="100">
        <v>0</v>
      </c>
      <c r="O667" s="100">
        <v>0</v>
      </c>
      <c r="P667" s="100">
        <v>0</v>
      </c>
      <c r="Q667" s="100">
        <v>0</v>
      </c>
      <c r="R667" s="100">
        <v>0</v>
      </c>
      <c r="S667" s="100">
        <v>0</v>
      </c>
      <c r="T667" s="100"/>
      <c r="U667" s="101">
        <v>0</v>
      </c>
      <c r="V667" s="102">
        <f>SUMPRODUCT('Linear Model'!$B$2:$T$2,'Test Set'!A667:S667)+'Linear Model'!$U$2</f>
        <v>0.12632631594317856</v>
      </c>
      <c r="W667" s="49">
        <f>SUMPRODUCT('Logistic Regression'!$B$2:$T$2,'Test Set'!A667:S667)+'Logistic Regression'!$U$2</f>
        <v>-2.4720836464763623</v>
      </c>
      <c r="X667" s="55">
        <f t="shared" si="10"/>
        <v>7.7838539983927063E-2</v>
      </c>
    </row>
    <row r="668" spans="1:24" x14ac:dyDescent="0.25">
      <c r="A668" s="100">
        <v>1</v>
      </c>
      <c r="B668" s="100">
        <v>0</v>
      </c>
      <c r="C668" s="100">
        <v>1</v>
      </c>
      <c r="D668" s="100">
        <v>0</v>
      </c>
      <c r="E668" s="100">
        <v>0</v>
      </c>
      <c r="F668" s="100">
        <v>0</v>
      </c>
      <c r="G668" s="100">
        <v>0</v>
      </c>
      <c r="H668" s="100">
        <v>0</v>
      </c>
      <c r="I668" s="100">
        <v>0</v>
      </c>
      <c r="J668" s="100">
        <v>0</v>
      </c>
      <c r="K668" s="100">
        <v>0</v>
      </c>
      <c r="L668" s="100">
        <v>0</v>
      </c>
      <c r="M668" s="100">
        <v>0</v>
      </c>
      <c r="N668" s="100">
        <v>0</v>
      </c>
      <c r="O668" s="100">
        <v>0</v>
      </c>
      <c r="P668" s="100">
        <v>0</v>
      </c>
      <c r="Q668" s="100">
        <v>0</v>
      </c>
      <c r="R668" s="100">
        <v>1</v>
      </c>
      <c r="S668" s="100">
        <v>0</v>
      </c>
      <c r="T668" s="100"/>
      <c r="U668" s="101">
        <v>0</v>
      </c>
      <c r="V668" s="102">
        <f>SUMPRODUCT('Linear Model'!$B$2:$T$2,'Test Set'!A668:S668)+'Linear Model'!$U$2</f>
        <v>0.15527725201161374</v>
      </c>
      <c r="W668" s="49">
        <f>SUMPRODUCT('Logistic Regression'!$B$2:$T$2,'Test Set'!A668:S668)+'Logistic Regression'!$U$2</f>
        <v>-2.5796787483845836</v>
      </c>
      <c r="X668" s="55">
        <f t="shared" si="10"/>
        <v>7.04577678730193E-2</v>
      </c>
    </row>
    <row r="669" spans="1:24" x14ac:dyDescent="0.25">
      <c r="A669" s="100">
        <v>1</v>
      </c>
      <c r="B669" s="100">
        <v>0</v>
      </c>
      <c r="C669" s="100">
        <v>0</v>
      </c>
      <c r="D669" s="100">
        <v>0</v>
      </c>
      <c r="E669" s="100">
        <v>0</v>
      </c>
      <c r="F669" s="100">
        <v>0</v>
      </c>
      <c r="G669" s="100">
        <v>0</v>
      </c>
      <c r="H669" s="100">
        <v>0</v>
      </c>
      <c r="I669" s="100">
        <v>0</v>
      </c>
      <c r="J669" s="100">
        <v>0</v>
      </c>
      <c r="K669" s="100">
        <v>0</v>
      </c>
      <c r="L669" s="100">
        <v>0</v>
      </c>
      <c r="M669" s="100">
        <v>0</v>
      </c>
      <c r="N669" s="100">
        <v>0</v>
      </c>
      <c r="O669" s="100">
        <v>0</v>
      </c>
      <c r="P669" s="100">
        <v>0</v>
      </c>
      <c r="Q669" s="100">
        <v>0</v>
      </c>
      <c r="R669" s="100">
        <v>1</v>
      </c>
      <c r="S669" s="100">
        <v>0</v>
      </c>
      <c r="T669" s="100"/>
      <c r="U669" s="101">
        <v>0</v>
      </c>
      <c r="V669" s="102">
        <f>SUMPRODUCT('Linear Model'!$B$2:$T$2,'Test Set'!A669:S669)+'Linear Model'!$U$2</f>
        <v>0.15818159141509081</v>
      </c>
      <c r="W669" s="49">
        <f>SUMPRODUCT('Logistic Regression'!$B$2:$T$2,'Test Set'!A669:S669)+'Logistic Regression'!$U$2</f>
        <v>-1.938976624254384</v>
      </c>
      <c r="X669" s="55">
        <f t="shared" si="10"/>
        <v>0.12576032813686536</v>
      </c>
    </row>
    <row r="670" spans="1:24" x14ac:dyDescent="0.25">
      <c r="A670" s="100">
        <v>0</v>
      </c>
      <c r="B670" s="100">
        <v>1</v>
      </c>
      <c r="C670" s="100">
        <v>0</v>
      </c>
      <c r="D670" s="100">
        <v>0</v>
      </c>
      <c r="E670" s="100">
        <v>0</v>
      </c>
      <c r="F670" s="100">
        <v>0</v>
      </c>
      <c r="G670" s="100">
        <v>0</v>
      </c>
      <c r="H670" s="100">
        <v>0</v>
      </c>
      <c r="I670" s="100">
        <v>0</v>
      </c>
      <c r="J670" s="100">
        <v>0</v>
      </c>
      <c r="K670" s="100">
        <v>0</v>
      </c>
      <c r="L670" s="100">
        <v>0</v>
      </c>
      <c r="M670" s="100">
        <v>1</v>
      </c>
      <c r="N670" s="100">
        <v>0</v>
      </c>
      <c r="O670" s="100">
        <v>1</v>
      </c>
      <c r="P670" s="100">
        <v>0</v>
      </c>
      <c r="Q670" s="100">
        <v>0</v>
      </c>
      <c r="R670" s="100">
        <v>0</v>
      </c>
      <c r="S670" s="100">
        <v>0</v>
      </c>
      <c r="T670" s="100"/>
      <c r="U670" s="101">
        <v>0</v>
      </c>
      <c r="V670" s="102">
        <f>SUMPRODUCT('Linear Model'!$B$2:$T$2,'Test Set'!A670:S670)+'Linear Model'!$U$2</f>
        <v>0.41446533214460857</v>
      </c>
      <c r="W670" s="49">
        <f>SUMPRODUCT('Logistic Regression'!$B$2:$T$2,'Test Set'!A670:S670)+'Logistic Regression'!$U$2</f>
        <v>-0.37005190753629513</v>
      </c>
      <c r="X670" s="55">
        <f t="shared" si="10"/>
        <v>0.40852847893598493</v>
      </c>
    </row>
    <row r="671" spans="1:24" x14ac:dyDescent="0.25">
      <c r="A671" s="100">
        <v>0</v>
      </c>
      <c r="B671" s="100">
        <v>1</v>
      </c>
      <c r="C671" s="100">
        <v>1</v>
      </c>
      <c r="D671" s="100">
        <v>0</v>
      </c>
      <c r="E671" s="100">
        <v>0</v>
      </c>
      <c r="F671" s="100">
        <v>0</v>
      </c>
      <c r="G671" s="100">
        <v>1</v>
      </c>
      <c r="H671" s="100">
        <v>0</v>
      </c>
      <c r="I671" s="100">
        <v>0</v>
      </c>
      <c r="J671" s="100">
        <v>0</v>
      </c>
      <c r="K671" s="100">
        <v>0</v>
      </c>
      <c r="L671" s="100">
        <v>0</v>
      </c>
      <c r="M671" s="100">
        <v>0</v>
      </c>
      <c r="N671" s="100">
        <v>0</v>
      </c>
      <c r="O671" s="100">
        <v>0</v>
      </c>
      <c r="P671" s="100">
        <v>0</v>
      </c>
      <c r="Q671" s="100">
        <v>0</v>
      </c>
      <c r="R671" s="100">
        <v>1</v>
      </c>
      <c r="S671" s="100">
        <v>0</v>
      </c>
      <c r="T671" s="100"/>
      <c r="U671" s="101">
        <v>0</v>
      </c>
      <c r="V671" s="102">
        <f>SUMPRODUCT('Linear Model'!$B$2:$T$2,'Test Set'!A671:S671)+'Linear Model'!$U$2</f>
        <v>-1.4326004571233619E-2</v>
      </c>
      <c r="W671" s="49">
        <f>SUMPRODUCT('Logistic Regression'!$B$2:$T$2,'Test Set'!A671:S671)+'Logistic Regression'!$U$2</f>
        <v>-4.2758080541282073</v>
      </c>
      <c r="X671" s="55">
        <f t="shared" si="10"/>
        <v>1.3710228271461124E-2</v>
      </c>
    </row>
    <row r="672" spans="1:24" x14ac:dyDescent="0.25">
      <c r="A672" s="100">
        <v>1</v>
      </c>
      <c r="B672" s="100">
        <v>0</v>
      </c>
      <c r="C672" s="100">
        <v>1</v>
      </c>
      <c r="D672" s="100">
        <v>0</v>
      </c>
      <c r="E672" s="100">
        <v>0</v>
      </c>
      <c r="F672" s="100">
        <v>1</v>
      </c>
      <c r="G672" s="100">
        <v>1</v>
      </c>
      <c r="H672" s="100">
        <v>0</v>
      </c>
      <c r="I672" s="100">
        <v>0</v>
      </c>
      <c r="J672" s="100">
        <v>0</v>
      </c>
      <c r="K672" s="100">
        <v>0</v>
      </c>
      <c r="L672" s="100">
        <v>0</v>
      </c>
      <c r="M672" s="100">
        <v>0</v>
      </c>
      <c r="N672" s="100">
        <v>0</v>
      </c>
      <c r="O672" s="100">
        <v>0</v>
      </c>
      <c r="P672" s="100">
        <v>0</v>
      </c>
      <c r="Q672" s="100">
        <v>0</v>
      </c>
      <c r="R672" s="100">
        <v>0</v>
      </c>
      <c r="S672" s="100">
        <v>0</v>
      </c>
      <c r="T672" s="100"/>
      <c r="U672" s="101">
        <v>0</v>
      </c>
      <c r="V672" s="102">
        <f>SUMPRODUCT('Linear Model'!$B$2:$T$2,'Test Set'!A672:S672)+'Linear Model'!$U$2</f>
        <v>-0.14545339792965684</v>
      </c>
      <c r="W672" s="49">
        <f>SUMPRODUCT('Logistic Regression'!$B$2:$T$2,'Test Set'!A672:S672)+'Logistic Regression'!$U$2</f>
        <v>-5.4316207718075518</v>
      </c>
      <c r="X672" s="55">
        <f t="shared" si="10"/>
        <v>4.3569316362305419E-3</v>
      </c>
    </row>
    <row r="673" spans="1:24" x14ac:dyDescent="0.25">
      <c r="A673" s="100">
        <v>1</v>
      </c>
      <c r="B673" s="100">
        <v>0</v>
      </c>
      <c r="C673" s="100">
        <v>1</v>
      </c>
      <c r="D673" s="100">
        <v>0</v>
      </c>
      <c r="E673" s="100">
        <v>0</v>
      </c>
      <c r="F673" s="100">
        <v>0</v>
      </c>
      <c r="G673" s="100">
        <v>0</v>
      </c>
      <c r="H673" s="100">
        <v>0</v>
      </c>
      <c r="I673" s="100">
        <v>0</v>
      </c>
      <c r="J673" s="100">
        <v>0</v>
      </c>
      <c r="K673" s="100">
        <v>0</v>
      </c>
      <c r="L673" s="100">
        <v>0</v>
      </c>
      <c r="M673" s="100">
        <v>0</v>
      </c>
      <c r="N673" s="100">
        <v>0</v>
      </c>
      <c r="O673" s="100">
        <v>0</v>
      </c>
      <c r="P673" s="100">
        <v>0</v>
      </c>
      <c r="Q673" s="100">
        <v>0</v>
      </c>
      <c r="R673" s="100">
        <v>1</v>
      </c>
      <c r="S673" s="100">
        <v>0</v>
      </c>
      <c r="T673" s="100"/>
      <c r="U673" s="101">
        <v>0</v>
      </c>
      <c r="V673" s="102">
        <f>SUMPRODUCT('Linear Model'!$B$2:$T$2,'Test Set'!A673:S673)+'Linear Model'!$U$2</f>
        <v>0.15527725201161374</v>
      </c>
      <c r="W673" s="49">
        <f>SUMPRODUCT('Logistic Regression'!$B$2:$T$2,'Test Set'!A673:S673)+'Logistic Regression'!$U$2</f>
        <v>-2.5796787483845836</v>
      </c>
      <c r="X673" s="55">
        <f t="shared" si="10"/>
        <v>7.04577678730193E-2</v>
      </c>
    </row>
    <row r="674" spans="1:24" x14ac:dyDescent="0.25">
      <c r="A674" s="100">
        <v>0</v>
      </c>
      <c r="B674" s="100">
        <v>0</v>
      </c>
      <c r="C674" s="100">
        <v>1</v>
      </c>
      <c r="D674" s="100">
        <v>0</v>
      </c>
      <c r="E674" s="100">
        <v>0</v>
      </c>
      <c r="F674" s="100">
        <v>1</v>
      </c>
      <c r="G674" s="100">
        <v>0</v>
      </c>
      <c r="H674" s="100">
        <v>0</v>
      </c>
      <c r="I674" s="100">
        <v>0</v>
      </c>
      <c r="J674" s="100">
        <v>0</v>
      </c>
      <c r="K674" s="100">
        <v>0</v>
      </c>
      <c r="L674" s="100">
        <v>0</v>
      </c>
      <c r="M674" s="100">
        <v>0</v>
      </c>
      <c r="N674" s="100">
        <v>0</v>
      </c>
      <c r="O674" s="100">
        <v>0</v>
      </c>
      <c r="P674" s="100">
        <v>0</v>
      </c>
      <c r="Q674" s="100">
        <v>0</v>
      </c>
      <c r="R674" s="100">
        <v>0</v>
      </c>
      <c r="S674" s="100">
        <v>0</v>
      </c>
      <c r="T674" s="100"/>
      <c r="U674" s="101">
        <v>0</v>
      </c>
      <c r="V674" s="102">
        <f>SUMPRODUCT('Linear Model'!$B$2:$T$2,'Test Set'!A674:S674)+'Linear Model'!$U$2</f>
        <v>0.15931293715286354</v>
      </c>
      <c r="W674" s="49">
        <f>SUMPRODUCT('Logistic Regression'!$B$2:$T$2,'Test Set'!A674:S674)+'Logistic Regression'!$U$2</f>
        <v>-2.421781519723035</v>
      </c>
      <c r="X674" s="55">
        <f t="shared" si="10"/>
        <v>8.1526755517466548E-2</v>
      </c>
    </row>
    <row r="675" spans="1:24" x14ac:dyDescent="0.25">
      <c r="A675" s="100">
        <v>1</v>
      </c>
      <c r="B675" s="100">
        <v>0</v>
      </c>
      <c r="C675" s="100">
        <v>1</v>
      </c>
      <c r="D675" s="100">
        <v>0</v>
      </c>
      <c r="E675" s="100">
        <v>0</v>
      </c>
      <c r="F675" s="100">
        <v>1</v>
      </c>
      <c r="G675" s="100">
        <v>0</v>
      </c>
      <c r="H675" s="100">
        <v>0</v>
      </c>
      <c r="I675" s="100">
        <v>0</v>
      </c>
      <c r="J675" s="100">
        <v>0</v>
      </c>
      <c r="K675" s="100">
        <v>0</v>
      </c>
      <c r="L675" s="100">
        <v>0</v>
      </c>
      <c r="M675" s="100">
        <v>0</v>
      </c>
      <c r="N675" s="100">
        <v>0</v>
      </c>
      <c r="O675" s="100">
        <v>1</v>
      </c>
      <c r="P675" s="100">
        <v>0</v>
      </c>
      <c r="Q675" s="100">
        <v>0</v>
      </c>
      <c r="R675" s="100">
        <v>0</v>
      </c>
      <c r="S675" s="100">
        <v>0</v>
      </c>
      <c r="T675" s="100"/>
      <c r="U675" s="101">
        <v>0</v>
      </c>
      <c r="V675" s="102">
        <f>SUMPRODUCT('Linear Model'!$B$2:$T$2,'Test Set'!A675:S675)+'Linear Model'!$U$2</f>
        <v>-6.8303708834985044E-2</v>
      </c>
      <c r="W675" s="49">
        <f>SUMPRODUCT('Logistic Regression'!$B$2:$T$2,'Test Set'!A675:S675)+'Logistic Regression'!$U$2</f>
        <v>-4.7708375929306026</v>
      </c>
      <c r="X675" s="55">
        <f t="shared" si="10"/>
        <v>8.4020867931946536E-3</v>
      </c>
    </row>
    <row r="676" spans="1:24" x14ac:dyDescent="0.25">
      <c r="A676" s="100">
        <v>0</v>
      </c>
      <c r="B676" s="100">
        <v>1</v>
      </c>
      <c r="C676" s="100">
        <v>1</v>
      </c>
      <c r="D676" s="100">
        <v>0</v>
      </c>
      <c r="E676" s="100">
        <v>0</v>
      </c>
      <c r="F676" s="100">
        <v>0</v>
      </c>
      <c r="G676" s="100">
        <v>1</v>
      </c>
      <c r="H676" s="100">
        <v>0</v>
      </c>
      <c r="I676" s="100">
        <v>0</v>
      </c>
      <c r="J676" s="100">
        <v>0</v>
      </c>
      <c r="K676" s="100">
        <v>0</v>
      </c>
      <c r="L676" s="100">
        <v>0</v>
      </c>
      <c r="M676" s="100">
        <v>0</v>
      </c>
      <c r="N676" s="100">
        <v>0</v>
      </c>
      <c r="O676" s="100">
        <v>0</v>
      </c>
      <c r="P676" s="100">
        <v>0</v>
      </c>
      <c r="Q676" s="100">
        <v>0</v>
      </c>
      <c r="R676" s="100">
        <v>0</v>
      </c>
      <c r="S676" s="100">
        <v>0</v>
      </c>
      <c r="T676" s="100"/>
      <c r="U676" s="101">
        <v>0</v>
      </c>
      <c r="V676" s="102">
        <f>SUMPRODUCT('Linear Model'!$B$2:$T$2,'Test Set'!A676:S676)+'Linear Model'!$U$2</f>
        <v>0.19146048487646464</v>
      </c>
      <c r="W676" s="49">
        <f>SUMPRODUCT('Logistic Regression'!$B$2:$T$2,'Test Set'!A676:S676)+'Logistic Regression'!$U$2</f>
        <v>-2.6936479071218651</v>
      </c>
      <c r="X676" s="55">
        <f t="shared" si="10"/>
        <v>6.334922067630501E-2</v>
      </c>
    </row>
    <row r="677" spans="1:24" x14ac:dyDescent="0.25">
      <c r="A677" s="100">
        <v>0</v>
      </c>
      <c r="B677" s="100">
        <v>0</v>
      </c>
      <c r="C677" s="100">
        <v>0</v>
      </c>
      <c r="D677" s="100">
        <v>0</v>
      </c>
      <c r="E677" s="100">
        <v>0</v>
      </c>
      <c r="F677" s="100">
        <v>0</v>
      </c>
      <c r="G677" s="100">
        <v>0</v>
      </c>
      <c r="H677" s="100">
        <v>0</v>
      </c>
      <c r="I677" s="100">
        <v>0</v>
      </c>
      <c r="J677" s="100">
        <v>0</v>
      </c>
      <c r="K677" s="100">
        <v>0</v>
      </c>
      <c r="L677" s="100">
        <v>0</v>
      </c>
      <c r="M677" s="100">
        <v>0</v>
      </c>
      <c r="N677" s="100">
        <v>0</v>
      </c>
      <c r="O677" s="100">
        <v>0</v>
      </c>
      <c r="P677" s="100">
        <v>0</v>
      </c>
      <c r="Q677" s="100">
        <v>0</v>
      </c>
      <c r="R677" s="100">
        <v>1</v>
      </c>
      <c r="S677" s="100">
        <v>0</v>
      </c>
      <c r="T677" s="100"/>
      <c r="U677" s="101">
        <v>0</v>
      </c>
      <c r="V677" s="102">
        <f>SUMPRODUCT('Linear Model'!$B$2:$T$2,'Test Set'!A677:S677)+'Linear Model'!$U$2</f>
        <v>0.22530616157800068</v>
      </c>
      <c r="W677" s="49">
        <f>SUMPRODUCT('Logistic Regression'!$B$2:$T$2,'Test Set'!A677:S677)+'Logistic Regression'!$U$2</f>
        <v>-1.0444045413981879</v>
      </c>
      <c r="X677" s="55">
        <f t="shared" si="10"/>
        <v>0.26030102918608566</v>
      </c>
    </row>
    <row r="678" spans="1:24" x14ac:dyDescent="0.25">
      <c r="A678" s="100">
        <v>0</v>
      </c>
      <c r="B678" s="100">
        <v>1</v>
      </c>
      <c r="C678" s="100">
        <v>0</v>
      </c>
      <c r="D678" s="100">
        <v>0</v>
      </c>
      <c r="E678" s="100">
        <v>0</v>
      </c>
      <c r="F678" s="100">
        <v>0</v>
      </c>
      <c r="G678" s="100">
        <v>0</v>
      </c>
      <c r="H678" s="100">
        <v>0</v>
      </c>
      <c r="I678" s="100">
        <v>0</v>
      </c>
      <c r="J678" s="100">
        <v>0</v>
      </c>
      <c r="K678" s="100">
        <v>0</v>
      </c>
      <c r="L678" s="100">
        <v>0</v>
      </c>
      <c r="M678" s="100">
        <v>0</v>
      </c>
      <c r="N678" s="100">
        <v>0</v>
      </c>
      <c r="O678" s="100">
        <v>0</v>
      </c>
      <c r="P678" s="100">
        <v>0</v>
      </c>
      <c r="Q678" s="100">
        <v>0</v>
      </c>
      <c r="R678" s="100">
        <v>0</v>
      </c>
      <c r="S678" s="100">
        <v>0</v>
      </c>
      <c r="T678" s="100"/>
      <c r="U678" s="101">
        <v>0</v>
      </c>
      <c r="V678" s="102">
        <f>SUMPRODUCT('Linear Model'!$B$2:$T$2,'Test Set'!A678:S678)+'Linear Model'!$U$2</f>
        <v>0.43200658919955209</v>
      </c>
      <c r="W678" s="49">
        <f>SUMPRODUCT('Logistic Regression'!$B$2:$T$2,'Test Set'!A678:S678)+'Logistic Regression'!$U$2</f>
        <v>6.2321386236656118E-2</v>
      </c>
      <c r="X678" s="55">
        <f t="shared" si="10"/>
        <v>0.51557530573634103</v>
      </c>
    </row>
    <row r="679" spans="1:24" x14ac:dyDescent="0.25">
      <c r="A679" s="100">
        <v>0</v>
      </c>
      <c r="B679" s="100">
        <v>1</v>
      </c>
      <c r="C679" s="100">
        <v>0</v>
      </c>
      <c r="D679" s="100">
        <v>1</v>
      </c>
      <c r="E679" s="100">
        <v>0</v>
      </c>
      <c r="F679" s="100">
        <v>0</v>
      </c>
      <c r="G679" s="100">
        <v>0</v>
      </c>
      <c r="H679" s="100">
        <v>0</v>
      </c>
      <c r="I679" s="100">
        <v>0</v>
      </c>
      <c r="J679" s="100">
        <v>0</v>
      </c>
      <c r="K679" s="100">
        <v>0</v>
      </c>
      <c r="L679" s="100">
        <v>0</v>
      </c>
      <c r="M679" s="100">
        <v>0</v>
      </c>
      <c r="N679" s="100">
        <v>0</v>
      </c>
      <c r="O679" s="100">
        <v>0</v>
      </c>
      <c r="P679" s="100">
        <v>0</v>
      </c>
      <c r="Q679" s="100">
        <v>1</v>
      </c>
      <c r="R679" s="100">
        <v>0</v>
      </c>
      <c r="S679" s="100">
        <v>0</v>
      </c>
      <c r="T679" s="100"/>
      <c r="U679" s="101">
        <v>0</v>
      </c>
      <c r="V679" s="102">
        <f>SUMPRODUCT('Linear Model'!$B$2:$T$2,'Test Set'!A679:S679)+'Linear Model'!$U$2</f>
        <v>0.63327615975550833</v>
      </c>
      <c r="W679" s="49">
        <f>SUMPRODUCT('Logistic Regression'!$B$2:$T$2,'Test Set'!A679:S679)+'Logistic Regression'!$U$2</f>
        <v>0.89649242759188441</v>
      </c>
      <c r="X679" s="55">
        <f t="shared" si="10"/>
        <v>0.71022816242215336</v>
      </c>
    </row>
    <row r="680" spans="1:24" x14ac:dyDescent="0.25">
      <c r="A680" s="100">
        <v>1</v>
      </c>
      <c r="B680" s="100">
        <v>0</v>
      </c>
      <c r="C680" s="100">
        <v>1</v>
      </c>
      <c r="D680" s="100">
        <v>0</v>
      </c>
      <c r="E680" s="100">
        <v>0</v>
      </c>
      <c r="F680" s="100">
        <v>0</v>
      </c>
      <c r="G680" s="100">
        <v>0</v>
      </c>
      <c r="H680" s="100">
        <v>0</v>
      </c>
      <c r="I680" s="100">
        <v>0</v>
      </c>
      <c r="J680" s="100">
        <v>0</v>
      </c>
      <c r="K680" s="100">
        <v>0</v>
      </c>
      <c r="L680" s="100">
        <v>0</v>
      </c>
      <c r="M680" s="100">
        <v>0</v>
      </c>
      <c r="N680" s="100">
        <v>0</v>
      </c>
      <c r="O680" s="100">
        <v>0</v>
      </c>
      <c r="P680" s="100">
        <v>0</v>
      </c>
      <c r="Q680" s="100">
        <v>0</v>
      </c>
      <c r="R680" s="100">
        <v>0</v>
      </c>
      <c r="S680" s="100">
        <v>0</v>
      </c>
      <c r="T680" s="100"/>
      <c r="U680" s="101">
        <v>0</v>
      </c>
      <c r="V680" s="102">
        <f>SUMPRODUCT('Linear Model'!$B$2:$T$2,'Test Set'!A680:S680)+'Linear Model'!$U$2</f>
        <v>0.36106374145931197</v>
      </c>
      <c r="W680" s="49">
        <f>SUMPRODUCT('Logistic Regression'!$B$2:$T$2,'Test Set'!A680:S680)+'Logistic Regression'!$U$2</f>
        <v>-0.99751860137824089</v>
      </c>
      <c r="X680" s="55">
        <f t="shared" si="10"/>
        <v>0.26942957358099334</v>
      </c>
    </row>
    <row r="681" spans="1:24" x14ac:dyDescent="0.25">
      <c r="A681" s="100">
        <v>1</v>
      </c>
      <c r="B681" s="100">
        <v>0</v>
      </c>
      <c r="C681" s="100">
        <v>1</v>
      </c>
      <c r="D681" s="100">
        <v>0</v>
      </c>
      <c r="E681" s="100">
        <v>0</v>
      </c>
      <c r="F681" s="100">
        <v>1</v>
      </c>
      <c r="G681" s="100">
        <v>0</v>
      </c>
      <c r="H681" s="100">
        <v>0</v>
      </c>
      <c r="I681" s="100">
        <v>0</v>
      </c>
      <c r="J681" s="100">
        <v>0</v>
      </c>
      <c r="K681" s="100">
        <v>0</v>
      </c>
      <c r="L681" s="100">
        <v>0</v>
      </c>
      <c r="M681" s="100">
        <v>0</v>
      </c>
      <c r="N681" s="100">
        <v>0</v>
      </c>
      <c r="O681" s="100">
        <v>0</v>
      </c>
      <c r="P681" s="100">
        <v>0</v>
      </c>
      <c r="Q681" s="100">
        <v>0</v>
      </c>
      <c r="R681" s="100">
        <v>0</v>
      </c>
      <c r="S681" s="100">
        <v>0</v>
      </c>
      <c r="T681" s="100"/>
      <c r="U681" s="101">
        <v>0</v>
      </c>
      <c r="V681" s="102">
        <f>SUMPRODUCT('Linear Model'!$B$2:$T$2,'Test Set'!A681:S681)+'Linear Model'!$U$2</f>
        <v>9.2188366989953585E-2</v>
      </c>
      <c r="W681" s="49">
        <f>SUMPRODUCT('Logistic Regression'!$B$2:$T$2,'Test Set'!A681:S681)+'Logistic Regression'!$U$2</f>
        <v>-3.3163536025792308</v>
      </c>
      <c r="X681" s="55">
        <f t="shared" si="10"/>
        <v>3.5014405775156618E-2</v>
      </c>
    </row>
    <row r="682" spans="1:24" x14ac:dyDescent="0.25">
      <c r="A682" s="100">
        <v>0</v>
      </c>
      <c r="B682" s="100">
        <v>0</v>
      </c>
      <c r="C682" s="100">
        <v>1</v>
      </c>
      <c r="D682" s="100">
        <v>0</v>
      </c>
      <c r="E682" s="100">
        <v>0</v>
      </c>
      <c r="F682" s="100">
        <v>0</v>
      </c>
      <c r="G682" s="100">
        <v>0</v>
      </c>
      <c r="H682" s="100">
        <v>0</v>
      </c>
      <c r="I682" s="100">
        <v>0</v>
      </c>
      <c r="J682" s="100">
        <v>0</v>
      </c>
      <c r="K682" s="100">
        <v>0</v>
      </c>
      <c r="L682" s="100">
        <v>1</v>
      </c>
      <c r="M682" s="100">
        <v>0</v>
      </c>
      <c r="N682" s="100">
        <v>0</v>
      </c>
      <c r="O682" s="100">
        <v>0</v>
      </c>
      <c r="P682" s="100">
        <v>0</v>
      </c>
      <c r="Q682" s="100">
        <v>0</v>
      </c>
      <c r="R682" s="100">
        <v>1</v>
      </c>
      <c r="S682" s="100">
        <v>0</v>
      </c>
      <c r="T682" s="100"/>
      <c r="U682" s="101">
        <v>0</v>
      </c>
      <c r="V682" s="102">
        <f>SUMPRODUCT('Linear Model'!$B$2:$T$2,'Test Set'!A682:S682)+'Linear Model'!$U$2</f>
        <v>0.45680730839800626</v>
      </c>
      <c r="W682" s="49">
        <f>SUMPRODUCT('Logistic Regression'!$B$2:$T$2,'Test Set'!A682:S682)+'Logistic Regression'!$U$2</f>
        <v>0.27359492519377393</v>
      </c>
      <c r="X682" s="55">
        <f t="shared" si="10"/>
        <v>0.5679752400953425</v>
      </c>
    </row>
    <row r="683" spans="1:24" x14ac:dyDescent="0.25">
      <c r="A683" s="100">
        <v>1</v>
      </c>
      <c r="B683" s="100">
        <v>0</v>
      </c>
      <c r="C683" s="100">
        <v>1</v>
      </c>
      <c r="D683" s="100">
        <v>0</v>
      </c>
      <c r="E683" s="100">
        <v>0</v>
      </c>
      <c r="F683" s="100">
        <v>0</v>
      </c>
      <c r="G683" s="100">
        <v>0</v>
      </c>
      <c r="H683" s="100">
        <v>0</v>
      </c>
      <c r="I683" s="100">
        <v>0</v>
      </c>
      <c r="J683" s="100">
        <v>0</v>
      </c>
      <c r="K683" s="100">
        <v>0</v>
      </c>
      <c r="L683" s="100">
        <v>0</v>
      </c>
      <c r="M683" s="100">
        <v>0</v>
      </c>
      <c r="N683" s="100">
        <v>0</v>
      </c>
      <c r="O683" s="100">
        <v>0</v>
      </c>
      <c r="P683" s="100">
        <v>0</v>
      </c>
      <c r="Q683" s="100">
        <v>0</v>
      </c>
      <c r="R683" s="100">
        <v>0</v>
      </c>
      <c r="S683" s="100">
        <v>0</v>
      </c>
      <c r="T683" s="100"/>
      <c r="U683" s="101">
        <v>0</v>
      </c>
      <c r="V683" s="102">
        <f>SUMPRODUCT('Linear Model'!$B$2:$T$2,'Test Set'!A683:S683)+'Linear Model'!$U$2</f>
        <v>0.36106374145931197</v>
      </c>
      <c r="W683" s="49">
        <f>SUMPRODUCT('Logistic Regression'!$B$2:$T$2,'Test Set'!A683:S683)+'Logistic Regression'!$U$2</f>
        <v>-0.99751860137824089</v>
      </c>
      <c r="X683" s="55">
        <f t="shared" si="10"/>
        <v>0.26942957358099334</v>
      </c>
    </row>
    <row r="684" spans="1:24" x14ac:dyDescent="0.25">
      <c r="A684" s="100">
        <v>0</v>
      </c>
      <c r="B684" s="100">
        <v>1</v>
      </c>
      <c r="C684" s="100">
        <v>0</v>
      </c>
      <c r="D684" s="100">
        <v>1</v>
      </c>
      <c r="E684" s="100">
        <v>0</v>
      </c>
      <c r="F684" s="100">
        <v>0</v>
      </c>
      <c r="G684" s="100">
        <v>0</v>
      </c>
      <c r="H684" s="100">
        <v>0</v>
      </c>
      <c r="I684" s="100">
        <v>0</v>
      </c>
      <c r="J684" s="100">
        <v>0</v>
      </c>
      <c r="K684" s="100">
        <v>0</v>
      </c>
      <c r="L684" s="100">
        <v>0</v>
      </c>
      <c r="M684" s="100">
        <v>0</v>
      </c>
      <c r="N684" s="100">
        <v>0</v>
      </c>
      <c r="O684" s="100">
        <v>1</v>
      </c>
      <c r="P684" s="100">
        <v>0</v>
      </c>
      <c r="Q684" s="100">
        <v>0</v>
      </c>
      <c r="R684" s="100">
        <v>0</v>
      </c>
      <c r="S684" s="100">
        <v>0</v>
      </c>
      <c r="T684" s="100"/>
      <c r="U684" s="101">
        <v>0</v>
      </c>
      <c r="V684" s="102">
        <f>SUMPRODUCT('Linear Model'!$B$2:$T$2,'Test Set'!A684:S684)+'Linear Model'!$U$2</f>
        <v>0.28423235828313964</v>
      </c>
      <c r="W684" s="49">
        <f>SUMPRODUCT('Logistic Regression'!$B$2:$T$2,'Test Set'!A684:S684)+'Logistic Regression'!$U$2</f>
        <v>-1.8622220404476928</v>
      </c>
      <c r="X684" s="55">
        <f t="shared" si="10"/>
        <v>0.13444426521586456</v>
      </c>
    </row>
    <row r="685" spans="1:24" x14ac:dyDescent="0.25">
      <c r="A685" s="100">
        <v>1</v>
      </c>
      <c r="B685" s="100">
        <v>0</v>
      </c>
      <c r="C685" s="100">
        <v>1</v>
      </c>
      <c r="D685" s="100">
        <v>0</v>
      </c>
      <c r="E685" s="100">
        <v>0</v>
      </c>
      <c r="F685" s="100">
        <v>1</v>
      </c>
      <c r="G685" s="100">
        <v>0</v>
      </c>
      <c r="H685" s="100">
        <v>0</v>
      </c>
      <c r="I685" s="100">
        <v>0</v>
      </c>
      <c r="J685" s="100">
        <v>0</v>
      </c>
      <c r="K685" s="100">
        <v>0</v>
      </c>
      <c r="L685" s="100">
        <v>0</v>
      </c>
      <c r="M685" s="100">
        <v>0</v>
      </c>
      <c r="N685" s="100">
        <v>0</v>
      </c>
      <c r="O685" s="100">
        <v>0</v>
      </c>
      <c r="P685" s="100">
        <v>0</v>
      </c>
      <c r="Q685" s="100">
        <v>0</v>
      </c>
      <c r="R685" s="100">
        <v>0</v>
      </c>
      <c r="S685" s="100">
        <v>1</v>
      </c>
      <c r="T685" s="100"/>
      <c r="U685" s="101">
        <v>0</v>
      </c>
      <c r="V685" s="102">
        <f>SUMPRODUCT('Linear Model'!$B$2:$T$2,'Test Set'!A685:S685)+'Linear Model'!$U$2</f>
        <v>0.33031982266511428</v>
      </c>
      <c r="W685" s="49">
        <f>SUMPRODUCT('Logistic Regression'!$B$2:$T$2,'Test Set'!A685:S685)+'Logistic Regression'!$U$2</f>
        <v>-1.2021828410721151</v>
      </c>
      <c r="X685" s="55">
        <f t="shared" si="10"/>
        <v>0.23108712883992372</v>
      </c>
    </row>
    <row r="686" spans="1:24" x14ac:dyDescent="0.25">
      <c r="A686" s="100">
        <v>1</v>
      </c>
      <c r="B686" s="100">
        <v>0</v>
      </c>
      <c r="C686" s="100">
        <v>0</v>
      </c>
      <c r="D686" s="100">
        <v>1</v>
      </c>
      <c r="E686" s="100">
        <v>0</v>
      </c>
      <c r="F686" s="100">
        <v>0</v>
      </c>
      <c r="G686" s="100">
        <v>0</v>
      </c>
      <c r="H686" s="100">
        <v>0</v>
      </c>
      <c r="I686" s="100">
        <v>0</v>
      </c>
      <c r="J686" s="100">
        <v>0</v>
      </c>
      <c r="K686" s="100">
        <v>0</v>
      </c>
      <c r="L686" s="100">
        <v>0</v>
      </c>
      <c r="M686" s="100">
        <v>1</v>
      </c>
      <c r="N686" s="100">
        <v>0</v>
      </c>
      <c r="O686" s="100">
        <v>1</v>
      </c>
      <c r="P686" s="100">
        <v>0</v>
      </c>
      <c r="Q686" s="100">
        <v>1</v>
      </c>
      <c r="R686" s="100">
        <v>0</v>
      </c>
      <c r="S686" s="100">
        <v>0</v>
      </c>
      <c r="T686" s="100"/>
      <c r="U686" s="101">
        <v>0</v>
      </c>
      <c r="V686" s="102">
        <f>SUMPRODUCT('Linear Model'!$B$2:$T$2,'Test Set'!A686:S686)+'Linear Model'!$U$2</f>
        <v>0.5476963943638018</v>
      </c>
      <c r="W686" s="49">
        <f>SUMPRODUCT('Logistic Regression'!$B$2:$T$2,'Test Set'!A686:S686)+'Logistic Regression'!$U$2</f>
        <v>4.4981270334236045E-2</v>
      </c>
      <c r="X686" s="55">
        <f t="shared" si="10"/>
        <v>0.51124342189910155</v>
      </c>
    </row>
    <row r="687" spans="1:24" x14ac:dyDescent="0.25">
      <c r="A687" s="100">
        <v>0</v>
      </c>
      <c r="B687" s="100">
        <v>0</v>
      </c>
      <c r="C687" s="100">
        <v>0</v>
      </c>
      <c r="D687" s="100">
        <v>0</v>
      </c>
      <c r="E687" s="100">
        <v>0</v>
      </c>
      <c r="F687" s="100">
        <v>0</v>
      </c>
      <c r="G687" s="100">
        <v>0</v>
      </c>
      <c r="H687" s="100">
        <v>0</v>
      </c>
      <c r="I687" s="100">
        <v>0</v>
      </c>
      <c r="J687" s="100">
        <v>0</v>
      </c>
      <c r="K687" s="100">
        <v>0</v>
      </c>
      <c r="L687" s="100">
        <v>0</v>
      </c>
      <c r="M687" s="100">
        <v>0</v>
      </c>
      <c r="N687" s="100">
        <v>0</v>
      </c>
      <c r="O687" s="100">
        <v>0</v>
      </c>
      <c r="P687" s="100">
        <v>0</v>
      </c>
      <c r="Q687" s="100">
        <v>0</v>
      </c>
      <c r="R687" s="100">
        <v>0</v>
      </c>
      <c r="S687" s="100">
        <v>0</v>
      </c>
      <c r="T687" s="100"/>
      <c r="U687" s="101">
        <v>0</v>
      </c>
      <c r="V687" s="102">
        <f>SUMPRODUCT('Linear Model'!$B$2:$T$2,'Test Set'!A687:S687)+'Linear Model'!$U$2</f>
        <v>0.43109265102569894</v>
      </c>
      <c r="W687" s="49">
        <f>SUMPRODUCT('Logistic Regression'!$B$2:$T$2,'Test Set'!A687:S687)+'Logistic Regression'!$U$2</f>
        <v>0.53775560560815494</v>
      </c>
      <c r="X687" s="55">
        <f t="shared" si="10"/>
        <v>0.63129016011376371</v>
      </c>
    </row>
    <row r="688" spans="1:24" x14ac:dyDescent="0.25">
      <c r="A688" s="100">
        <v>0</v>
      </c>
      <c r="B688" s="100">
        <v>1</v>
      </c>
      <c r="C688" s="100">
        <v>0</v>
      </c>
      <c r="D688" s="100">
        <v>0</v>
      </c>
      <c r="E688" s="100">
        <v>0</v>
      </c>
      <c r="F688" s="100">
        <v>1</v>
      </c>
      <c r="G688" s="100">
        <v>0</v>
      </c>
      <c r="H688" s="100">
        <v>0</v>
      </c>
      <c r="I688" s="100">
        <v>0</v>
      </c>
      <c r="J688" s="100">
        <v>0</v>
      </c>
      <c r="K688" s="100">
        <v>0</v>
      </c>
      <c r="L688" s="100">
        <v>0</v>
      </c>
      <c r="M688" s="100">
        <v>0</v>
      </c>
      <c r="N688" s="100">
        <v>0</v>
      </c>
      <c r="O688" s="100">
        <v>0</v>
      </c>
      <c r="P688" s="100">
        <v>0</v>
      </c>
      <c r="Q688" s="100">
        <v>0</v>
      </c>
      <c r="R688" s="100">
        <v>0</v>
      </c>
      <c r="S688" s="100">
        <v>0</v>
      </c>
      <c r="T688" s="100"/>
      <c r="U688" s="101">
        <v>0</v>
      </c>
      <c r="V688" s="102">
        <f>SUMPRODUCT('Linear Model'!$B$2:$T$2,'Test Set'!A688:S688)+'Linear Model'!$U$2</f>
        <v>0.16313121473019371</v>
      </c>
      <c r="W688" s="49">
        <f>SUMPRODUCT('Logistic Regression'!$B$2:$T$2,'Test Set'!A688:S688)+'Logistic Regression'!$U$2</f>
        <v>-2.2565136149643337</v>
      </c>
      <c r="X688" s="55">
        <f t="shared" si="10"/>
        <v>9.4789092836461683E-2</v>
      </c>
    </row>
    <row r="689" spans="1:24" x14ac:dyDescent="0.25">
      <c r="A689" s="100">
        <v>0</v>
      </c>
      <c r="B689" s="100">
        <v>1</v>
      </c>
      <c r="C689" s="100">
        <v>1</v>
      </c>
      <c r="D689" s="100">
        <v>0</v>
      </c>
      <c r="E689" s="100">
        <v>0</v>
      </c>
      <c r="F689" s="100">
        <v>1</v>
      </c>
      <c r="G689" s="100">
        <v>0</v>
      </c>
      <c r="H689" s="100">
        <v>0</v>
      </c>
      <c r="I689" s="100">
        <v>0</v>
      </c>
      <c r="J689" s="100">
        <v>0</v>
      </c>
      <c r="K689" s="100">
        <v>0</v>
      </c>
      <c r="L689" s="100">
        <v>0</v>
      </c>
      <c r="M689" s="100">
        <v>0</v>
      </c>
      <c r="N689" s="100">
        <v>0</v>
      </c>
      <c r="O689" s="100">
        <v>0</v>
      </c>
      <c r="P689" s="100">
        <v>0</v>
      </c>
      <c r="Q689" s="100">
        <v>0</v>
      </c>
      <c r="R689" s="100">
        <v>1</v>
      </c>
      <c r="S689" s="100">
        <v>0</v>
      </c>
      <c r="T689" s="100"/>
      <c r="U689" s="101">
        <v>0</v>
      </c>
      <c r="V689" s="102">
        <f>SUMPRODUCT('Linear Model'!$B$2:$T$2,'Test Set'!A689:S689)+'Linear Model'!$U$2</f>
        <v>-4.5559614120981529E-2</v>
      </c>
      <c r="W689" s="49">
        <f>SUMPRODUCT('Logistic Regression'!$B$2:$T$2,'Test Set'!A689:S689)+'Logistic Regression'!$U$2</f>
        <v>-4.4793758861008772</v>
      </c>
      <c r="X689" s="55">
        <f t="shared" si="10"/>
        <v>1.1213324127494215E-2</v>
      </c>
    </row>
    <row r="690" spans="1:24" x14ac:dyDescent="0.25">
      <c r="A690" s="100">
        <v>0</v>
      </c>
      <c r="B690" s="100">
        <v>0</v>
      </c>
      <c r="C690" s="100">
        <v>1</v>
      </c>
      <c r="D690" s="100">
        <v>0</v>
      </c>
      <c r="E690" s="100">
        <v>0</v>
      </c>
      <c r="F690" s="100">
        <v>0</v>
      </c>
      <c r="G690" s="100">
        <v>0</v>
      </c>
      <c r="H690" s="100">
        <v>0</v>
      </c>
      <c r="I690" s="100">
        <v>0</v>
      </c>
      <c r="J690" s="100">
        <v>0</v>
      </c>
      <c r="K690" s="100">
        <v>0</v>
      </c>
      <c r="L690" s="100">
        <v>0</v>
      </c>
      <c r="M690" s="100">
        <v>0</v>
      </c>
      <c r="N690" s="100">
        <v>0</v>
      </c>
      <c r="O690" s="100">
        <v>0</v>
      </c>
      <c r="P690" s="100">
        <v>0</v>
      </c>
      <c r="Q690" s="100">
        <v>0</v>
      </c>
      <c r="R690" s="100">
        <v>0</v>
      </c>
      <c r="S690" s="100">
        <v>0</v>
      </c>
      <c r="T690" s="100"/>
      <c r="U690" s="101">
        <v>0</v>
      </c>
      <c r="V690" s="102">
        <f>SUMPRODUCT('Linear Model'!$B$2:$T$2,'Test Set'!A690:S690)+'Linear Model'!$U$2</f>
        <v>0.42818831162222193</v>
      </c>
      <c r="W690" s="49">
        <f>SUMPRODUCT('Logistic Regression'!$B$2:$T$2,'Test Set'!A690:S690)+'Logistic Regression'!$U$2</f>
        <v>-0.10294651852204484</v>
      </c>
      <c r="X690" s="55">
        <f t="shared" si="10"/>
        <v>0.47428607600906869</v>
      </c>
    </row>
    <row r="691" spans="1:24" x14ac:dyDescent="0.25">
      <c r="A691" s="100">
        <v>0</v>
      </c>
      <c r="B691" s="100">
        <v>0</v>
      </c>
      <c r="C691" s="100">
        <v>0</v>
      </c>
      <c r="D691" s="100">
        <v>1</v>
      </c>
      <c r="E691" s="100">
        <v>0</v>
      </c>
      <c r="F691" s="100">
        <v>1</v>
      </c>
      <c r="G691" s="100">
        <v>1</v>
      </c>
      <c r="H691" s="100">
        <v>0</v>
      </c>
      <c r="I691" s="100">
        <v>0</v>
      </c>
      <c r="J691" s="100">
        <v>0</v>
      </c>
      <c r="K691" s="100">
        <v>0</v>
      </c>
      <c r="L691" s="100">
        <v>0</v>
      </c>
      <c r="M691" s="100">
        <v>0</v>
      </c>
      <c r="N691" s="100">
        <v>0</v>
      </c>
      <c r="O691" s="100">
        <v>0</v>
      </c>
      <c r="P691" s="100">
        <v>0</v>
      </c>
      <c r="Q691" s="100">
        <v>0</v>
      </c>
      <c r="R691" s="100">
        <v>0</v>
      </c>
      <c r="S691" s="100">
        <v>0</v>
      </c>
      <c r="T691" s="100"/>
      <c r="U691" s="101">
        <v>0</v>
      </c>
      <c r="V691" s="102">
        <f>SUMPRODUCT('Linear Model'!$B$2:$T$2,'Test Set'!A691:S691)+'Linear Model'!$U$2</f>
        <v>-6.2706643454743749E-2</v>
      </c>
      <c r="W691" s="49">
        <f>SUMPRODUCT('Logistic Regression'!$B$2:$T$2,'Test Set'!A691:S691)+'Logistic Regression'!$U$2</f>
        <v>-4.3664060011541341</v>
      </c>
      <c r="X691" s="55">
        <f t="shared" si="10"/>
        <v>1.2537603585600059E-2</v>
      </c>
    </row>
    <row r="692" spans="1:24" x14ac:dyDescent="0.25">
      <c r="A692" s="100">
        <v>0</v>
      </c>
      <c r="B692" s="100">
        <v>0</v>
      </c>
      <c r="C692" s="100">
        <v>0</v>
      </c>
      <c r="D692" s="100">
        <v>0</v>
      </c>
      <c r="E692" s="100">
        <v>0</v>
      </c>
      <c r="F692" s="100">
        <v>0</v>
      </c>
      <c r="G692" s="100">
        <v>0</v>
      </c>
      <c r="H692" s="100">
        <v>0</v>
      </c>
      <c r="I692" s="100">
        <v>0</v>
      </c>
      <c r="J692" s="100">
        <v>0</v>
      </c>
      <c r="K692" s="100">
        <v>0</v>
      </c>
      <c r="L692" s="100">
        <v>0</v>
      </c>
      <c r="M692" s="100">
        <v>0</v>
      </c>
      <c r="N692" s="100">
        <v>0</v>
      </c>
      <c r="O692" s="100">
        <v>0</v>
      </c>
      <c r="P692" s="100">
        <v>0</v>
      </c>
      <c r="Q692" s="100">
        <v>0</v>
      </c>
      <c r="R692" s="100">
        <v>0</v>
      </c>
      <c r="S692" s="100">
        <v>0</v>
      </c>
      <c r="T692" s="100"/>
      <c r="U692" s="101">
        <v>0</v>
      </c>
      <c r="V692" s="102">
        <f>SUMPRODUCT('Linear Model'!$B$2:$T$2,'Test Set'!A692:S692)+'Linear Model'!$U$2</f>
        <v>0.43109265102569894</v>
      </c>
      <c r="W692" s="49">
        <f>SUMPRODUCT('Logistic Regression'!$B$2:$T$2,'Test Set'!A692:S692)+'Logistic Regression'!$U$2</f>
        <v>0.53775560560815494</v>
      </c>
      <c r="X692" s="55">
        <f t="shared" si="10"/>
        <v>0.63129016011376371</v>
      </c>
    </row>
    <row r="693" spans="1:24" x14ac:dyDescent="0.25">
      <c r="A693" s="100">
        <v>1</v>
      </c>
      <c r="B693" s="100">
        <v>0</v>
      </c>
      <c r="C693" s="100">
        <v>1</v>
      </c>
      <c r="D693" s="100">
        <v>0</v>
      </c>
      <c r="E693" s="100">
        <v>0</v>
      </c>
      <c r="F693" s="100">
        <v>0</v>
      </c>
      <c r="G693" s="100">
        <v>0</v>
      </c>
      <c r="H693" s="100">
        <v>0</v>
      </c>
      <c r="I693" s="100">
        <v>0</v>
      </c>
      <c r="J693" s="100">
        <v>0</v>
      </c>
      <c r="K693" s="100">
        <v>0</v>
      </c>
      <c r="L693" s="100">
        <v>0</v>
      </c>
      <c r="M693" s="100">
        <v>0</v>
      </c>
      <c r="N693" s="100">
        <v>1</v>
      </c>
      <c r="O693" s="100">
        <v>1</v>
      </c>
      <c r="P693" s="100">
        <v>0</v>
      </c>
      <c r="Q693" s="100">
        <v>0</v>
      </c>
      <c r="R693" s="100">
        <v>0</v>
      </c>
      <c r="S693" s="100">
        <v>0</v>
      </c>
      <c r="T693" s="100"/>
      <c r="U693" s="101">
        <v>0</v>
      </c>
      <c r="V693" s="102">
        <f>SUMPRODUCT('Linear Model'!$B$2:$T$2,'Test Set'!A693:S693)+'Linear Model'!$U$2</f>
        <v>0.36599308094782668</v>
      </c>
      <c r="W693" s="49">
        <f>SUMPRODUCT('Logistic Regression'!$B$2:$T$2,'Test Set'!A693:S693)+'Logistic Regression'!$U$2</f>
        <v>-1.2341652517091031</v>
      </c>
      <c r="X693" s="55">
        <f t="shared" si="10"/>
        <v>0.22545324082757215</v>
      </c>
    </row>
    <row r="694" spans="1:24" x14ac:dyDescent="0.25">
      <c r="A694" s="100">
        <v>1</v>
      </c>
      <c r="B694" s="100">
        <v>0</v>
      </c>
      <c r="C694" s="100">
        <v>1</v>
      </c>
      <c r="D694" s="100">
        <v>0</v>
      </c>
      <c r="E694" s="100">
        <v>0</v>
      </c>
      <c r="F694" s="100">
        <v>0</v>
      </c>
      <c r="G694" s="100">
        <v>1</v>
      </c>
      <c r="H694" s="100">
        <v>0</v>
      </c>
      <c r="I694" s="100">
        <v>0</v>
      </c>
      <c r="J694" s="100">
        <v>0</v>
      </c>
      <c r="K694" s="100">
        <v>0</v>
      </c>
      <c r="L694" s="100">
        <v>0</v>
      </c>
      <c r="M694" s="100">
        <v>0</v>
      </c>
      <c r="N694" s="100">
        <v>0</v>
      </c>
      <c r="O694" s="100">
        <v>0</v>
      </c>
      <c r="P694" s="100">
        <v>0</v>
      </c>
      <c r="Q694" s="100">
        <v>1</v>
      </c>
      <c r="R694" s="100">
        <v>0</v>
      </c>
      <c r="S694" s="100">
        <v>0</v>
      </c>
      <c r="T694" s="100"/>
      <c r="U694" s="101">
        <v>0</v>
      </c>
      <c r="V694" s="102">
        <f>SUMPRODUCT('Linear Model'!$B$2:$T$2,'Test Set'!A694:S694)+'Linear Model'!$U$2</f>
        <v>0.31197370218713161</v>
      </c>
      <c r="W694" s="49">
        <f>SUMPRODUCT('Logistic Regression'!$B$2:$T$2,'Test Set'!A694:S694)+'Logistic Regression'!$U$2</f>
        <v>-1.8085552929183564</v>
      </c>
      <c r="X694" s="55">
        <f t="shared" si="10"/>
        <v>0.14081282231720701</v>
      </c>
    </row>
    <row r="695" spans="1:24" x14ac:dyDescent="0.25">
      <c r="A695" s="100">
        <v>0</v>
      </c>
      <c r="B695" s="100">
        <v>0</v>
      </c>
      <c r="C695" s="100">
        <v>1</v>
      </c>
      <c r="D695" s="100">
        <v>0</v>
      </c>
      <c r="E695" s="100">
        <v>0</v>
      </c>
      <c r="F695" s="100">
        <v>0</v>
      </c>
      <c r="G695" s="100">
        <v>0</v>
      </c>
      <c r="H695" s="100">
        <v>0</v>
      </c>
      <c r="I695" s="100">
        <v>0</v>
      </c>
      <c r="J695" s="100">
        <v>0</v>
      </c>
      <c r="K695" s="100">
        <v>0</v>
      </c>
      <c r="L695" s="100">
        <v>0</v>
      </c>
      <c r="M695" s="100">
        <v>0</v>
      </c>
      <c r="N695" s="100">
        <v>0</v>
      </c>
      <c r="O695" s="100">
        <v>1</v>
      </c>
      <c r="P695" s="100">
        <v>0</v>
      </c>
      <c r="Q695" s="100">
        <v>0</v>
      </c>
      <c r="R695" s="100">
        <v>1</v>
      </c>
      <c r="S695" s="100">
        <v>0</v>
      </c>
      <c r="T695" s="100"/>
      <c r="U695" s="101">
        <v>0</v>
      </c>
      <c r="V695" s="102">
        <f>SUMPRODUCT('Linear Model'!$B$2:$T$2,'Test Set'!A695:S695)+'Linear Model'!$U$2</f>
        <v>6.1909746349585015E-2</v>
      </c>
      <c r="W695" s="49">
        <f>SUMPRODUCT('Logistic Regression'!$B$2:$T$2,'Test Set'!A695:S695)+'Logistic Regression'!$U$2</f>
        <v>-3.1395906558797591</v>
      </c>
      <c r="X695" s="55">
        <f t="shared" si="10"/>
        <v>4.1503400310245554E-2</v>
      </c>
    </row>
    <row r="696" spans="1:24" x14ac:dyDescent="0.25">
      <c r="A696" s="100">
        <v>1</v>
      </c>
      <c r="B696" s="100">
        <v>0</v>
      </c>
      <c r="C696" s="100">
        <v>0</v>
      </c>
      <c r="D696" s="100">
        <v>0</v>
      </c>
      <c r="E696" s="100">
        <v>0</v>
      </c>
      <c r="F696" s="100">
        <v>0</v>
      </c>
      <c r="G696" s="100">
        <v>0</v>
      </c>
      <c r="H696" s="100">
        <v>0</v>
      </c>
      <c r="I696" s="100">
        <v>1</v>
      </c>
      <c r="J696" s="100">
        <v>0</v>
      </c>
      <c r="K696" s="100">
        <v>0</v>
      </c>
      <c r="L696" s="100">
        <v>0</v>
      </c>
      <c r="M696" s="100">
        <v>0</v>
      </c>
      <c r="N696" s="100">
        <v>0</v>
      </c>
      <c r="O696" s="100">
        <v>0</v>
      </c>
      <c r="P696" s="100">
        <v>0</v>
      </c>
      <c r="Q696" s="100">
        <v>0</v>
      </c>
      <c r="R696" s="100">
        <v>0</v>
      </c>
      <c r="S696" s="100">
        <v>0</v>
      </c>
      <c r="T696" s="100"/>
      <c r="U696" s="101">
        <v>0</v>
      </c>
      <c r="V696" s="102">
        <f>SUMPRODUCT('Linear Model'!$B$2:$T$2,'Test Set'!A696:S696)+'Linear Model'!$U$2</f>
        <v>0.65852853804425693</v>
      </c>
      <c r="W696" s="49">
        <f>SUMPRODUCT('Logistic Regression'!$B$2:$T$2,'Test Set'!A696:S696)+'Logistic Regression'!$U$2</f>
        <v>2.1659041309494422</v>
      </c>
      <c r="X696" s="55">
        <f t="shared" si="10"/>
        <v>0.8971456331411477</v>
      </c>
    </row>
    <row r="697" spans="1:24" x14ac:dyDescent="0.25">
      <c r="A697" s="100">
        <v>0</v>
      </c>
      <c r="B697" s="100">
        <v>1</v>
      </c>
      <c r="C697" s="100">
        <v>1</v>
      </c>
      <c r="D697" s="100">
        <v>0</v>
      </c>
      <c r="E697" s="100">
        <v>0</v>
      </c>
      <c r="F697" s="100">
        <v>0</v>
      </c>
      <c r="G697" s="100">
        <v>0</v>
      </c>
      <c r="H697" s="100">
        <v>0</v>
      </c>
      <c r="I697" s="100">
        <v>1</v>
      </c>
      <c r="J697" s="100">
        <v>0</v>
      </c>
      <c r="K697" s="100">
        <v>0</v>
      </c>
      <c r="L697" s="100">
        <v>0</v>
      </c>
      <c r="M697" s="100">
        <v>0</v>
      </c>
      <c r="N697" s="100">
        <v>0</v>
      </c>
      <c r="O697" s="100">
        <v>0</v>
      </c>
      <c r="P697" s="100">
        <v>0</v>
      </c>
      <c r="Q697" s="100">
        <v>0</v>
      </c>
      <c r="R697" s="100">
        <v>1</v>
      </c>
      <c r="S697" s="100">
        <v>0</v>
      </c>
      <c r="T697" s="100"/>
      <c r="U697" s="101">
        <v>0</v>
      </c>
      <c r="V697" s="102">
        <f>SUMPRODUCT('Linear Model'!$B$2:$T$2,'Test Set'!A697:S697)+'Linear Model'!$U$2</f>
        <v>0.5178762175298447</v>
      </c>
      <c r="W697" s="49">
        <f>SUMPRODUCT('Logistic Regression'!$B$2:$T$2,'Test Set'!A697:S697)+'Logistic Regression'!$U$2</f>
        <v>0.36217972329759651</v>
      </c>
      <c r="X697" s="55">
        <f t="shared" si="10"/>
        <v>0.58956798100618402</v>
      </c>
    </row>
    <row r="698" spans="1:24" x14ac:dyDescent="0.25">
      <c r="A698" s="100">
        <v>1</v>
      </c>
      <c r="B698" s="100">
        <v>0</v>
      </c>
      <c r="C698" s="100">
        <v>1</v>
      </c>
      <c r="D698" s="100">
        <v>0</v>
      </c>
      <c r="E698" s="100">
        <v>0</v>
      </c>
      <c r="F698" s="100">
        <v>1</v>
      </c>
      <c r="G698" s="100">
        <v>0</v>
      </c>
      <c r="H698" s="100">
        <v>0</v>
      </c>
      <c r="I698" s="100">
        <v>0</v>
      </c>
      <c r="J698" s="100">
        <v>0</v>
      </c>
      <c r="K698" s="100">
        <v>0</v>
      </c>
      <c r="L698" s="100">
        <v>0</v>
      </c>
      <c r="M698" s="100">
        <v>0</v>
      </c>
      <c r="N698" s="100">
        <v>0</v>
      </c>
      <c r="O698" s="100">
        <v>0</v>
      </c>
      <c r="P698" s="100">
        <v>0</v>
      </c>
      <c r="Q698" s="100">
        <v>0</v>
      </c>
      <c r="R698" s="100">
        <v>0</v>
      </c>
      <c r="S698" s="100">
        <v>0</v>
      </c>
      <c r="T698" s="100"/>
      <c r="U698" s="101">
        <v>0</v>
      </c>
      <c r="V698" s="102">
        <f>SUMPRODUCT('Linear Model'!$B$2:$T$2,'Test Set'!A698:S698)+'Linear Model'!$U$2</f>
        <v>9.2188366989953585E-2</v>
      </c>
      <c r="W698" s="49">
        <f>SUMPRODUCT('Logistic Regression'!$B$2:$T$2,'Test Set'!A698:S698)+'Logistic Regression'!$U$2</f>
        <v>-3.3163536025792308</v>
      </c>
      <c r="X698" s="55">
        <f t="shared" si="10"/>
        <v>3.5014405775156618E-2</v>
      </c>
    </row>
    <row r="699" spans="1:24" x14ac:dyDescent="0.25">
      <c r="A699" s="100">
        <v>0</v>
      </c>
      <c r="B699" s="100">
        <v>1</v>
      </c>
      <c r="C699" s="100">
        <v>0</v>
      </c>
      <c r="D699" s="100">
        <v>1</v>
      </c>
      <c r="E699" s="100">
        <v>0</v>
      </c>
      <c r="F699" s="100">
        <v>0</v>
      </c>
      <c r="G699" s="100">
        <v>1</v>
      </c>
      <c r="H699" s="100">
        <v>0</v>
      </c>
      <c r="I699" s="100">
        <v>0</v>
      </c>
      <c r="J699" s="100">
        <v>0</v>
      </c>
      <c r="K699" s="100">
        <v>0</v>
      </c>
      <c r="L699" s="100">
        <v>0</v>
      </c>
      <c r="M699" s="100">
        <v>0</v>
      </c>
      <c r="N699" s="100">
        <v>0</v>
      </c>
      <c r="O699" s="100">
        <v>0</v>
      </c>
      <c r="P699" s="100">
        <v>0</v>
      </c>
      <c r="Q699" s="100">
        <v>0</v>
      </c>
      <c r="R699" s="100">
        <v>0</v>
      </c>
      <c r="S699" s="100">
        <v>0</v>
      </c>
      <c r="T699" s="100"/>
      <c r="U699" s="101">
        <v>0</v>
      </c>
      <c r="V699" s="102">
        <f>SUMPRODUCT('Linear Model'!$B$2:$T$2,'Test Set'!A699:S699)+'Linear Model'!$U$2</f>
        <v>0.20708266918846785</v>
      </c>
      <c r="W699" s="49">
        <f>SUMPRODUCT('Logistic Regression'!$B$2:$T$2,'Test Set'!A699:S699)+'Logistic Regression'!$U$2</f>
        <v>-2.5230052193246428</v>
      </c>
      <c r="X699" s="55">
        <f t="shared" si="10"/>
        <v>7.4261082721284066E-2</v>
      </c>
    </row>
    <row r="700" spans="1:24" x14ac:dyDescent="0.25">
      <c r="A700" s="100">
        <v>1</v>
      </c>
      <c r="B700" s="100">
        <v>0</v>
      </c>
      <c r="C700" s="100">
        <v>0</v>
      </c>
      <c r="D700" s="100">
        <v>0</v>
      </c>
      <c r="E700" s="100">
        <v>0</v>
      </c>
      <c r="F700" s="100">
        <v>0</v>
      </c>
      <c r="G700" s="100">
        <v>0</v>
      </c>
      <c r="H700" s="100">
        <v>0</v>
      </c>
      <c r="I700" s="100">
        <v>0</v>
      </c>
      <c r="J700" s="100">
        <v>0</v>
      </c>
      <c r="K700" s="100">
        <v>0</v>
      </c>
      <c r="L700" s="100">
        <v>0</v>
      </c>
      <c r="M700" s="100">
        <v>0</v>
      </c>
      <c r="N700" s="100">
        <v>0</v>
      </c>
      <c r="O700" s="100">
        <v>0</v>
      </c>
      <c r="P700" s="100">
        <v>0</v>
      </c>
      <c r="Q700" s="100">
        <v>0</v>
      </c>
      <c r="R700" s="100">
        <v>0</v>
      </c>
      <c r="S700" s="100">
        <v>0</v>
      </c>
      <c r="T700" s="100"/>
      <c r="U700" s="101">
        <v>0</v>
      </c>
      <c r="V700" s="102">
        <f>SUMPRODUCT('Linear Model'!$B$2:$T$2,'Test Set'!A700:S700)+'Linear Model'!$U$2</f>
        <v>0.36396808086278903</v>
      </c>
      <c r="W700" s="49">
        <f>SUMPRODUCT('Logistic Regression'!$B$2:$T$2,'Test Set'!A700:S700)+'Logistic Regression'!$U$2</f>
        <v>-0.356816477248041</v>
      </c>
      <c r="X700" s="55">
        <f t="shared" si="10"/>
        <v>0.41173042488611922</v>
      </c>
    </row>
    <row r="701" spans="1:24" x14ac:dyDescent="0.25">
      <c r="A701" s="100">
        <v>0</v>
      </c>
      <c r="B701" s="100">
        <v>0</v>
      </c>
      <c r="C701" s="100">
        <v>1</v>
      </c>
      <c r="D701" s="100">
        <v>0</v>
      </c>
      <c r="E701" s="100">
        <v>0</v>
      </c>
      <c r="F701" s="100">
        <v>0</v>
      </c>
      <c r="G701" s="100">
        <v>0</v>
      </c>
      <c r="H701" s="100">
        <v>0</v>
      </c>
      <c r="I701" s="100">
        <v>0</v>
      </c>
      <c r="J701" s="100">
        <v>0</v>
      </c>
      <c r="K701" s="100">
        <v>0</v>
      </c>
      <c r="L701" s="100">
        <v>0</v>
      </c>
      <c r="M701" s="100">
        <v>0</v>
      </c>
      <c r="N701" s="100">
        <v>0</v>
      </c>
      <c r="O701" s="100">
        <v>1</v>
      </c>
      <c r="P701" s="100">
        <v>1</v>
      </c>
      <c r="Q701" s="100">
        <v>0</v>
      </c>
      <c r="R701" s="100">
        <v>1</v>
      </c>
      <c r="S701" s="100">
        <v>0</v>
      </c>
      <c r="T701" s="100"/>
      <c r="U701" s="101">
        <v>0</v>
      </c>
      <c r="V701" s="102">
        <f>SUMPRODUCT('Linear Model'!$B$2:$T$2,'Test Set'!A701:S701)+'Linear Model'!$U$2</f>
        <v>0.2233163334059885</v>
      </c>
      <c r="W701" s="49">
        <f>SUMPRODUCT('Logistic Regression'!$B$2:$T$2,'Test Set'!A701:S701)+'Logistic Regression'!$U$2</f>
        <v>-1.3108678942052181</v>
      </c>
      <c r="X701" s="55">
        <f t="shared" si="10"/>
        <v>0.21234165025656773</v>
      </c>
    </row>
    <row r="702" spans="1:24" x14ac:dyDescent="0.25">
      <c r="A702" s="100">
        <v>0</v>
      </c>
      <c r="B702" s="100">
        <v>0</v>
      </c>
      <c r="C702" s="100">
        <v>0</v>
      </c>
      <c r="D702" s="100">
        <v>0</v>
      </c>
      <c r="E702" s="100">
        <v>0</v>
      </c>
      <c r="F702" s="100">
        <v>1</v>
      </c>
      <c r="G702" s="100">
        <v>0</v>
      </c>
      <c r="H702" s="100">
        <v>0</v>
      </c>
      <c r="I702" s="100">
        <v>0</v>
      </c>
      <c r="J702" s="100">
        <v>0</v>
      </c>
      <c r="K702" s="100">
        <v>0</v>
      </c>
      <c r="L702" s="100">
        <v>0</v>
      </c>
      <c r="M702" s="100">
        <v>0</v>
      </c>
      <c r="N702" s="100">
        <v>0</v>
      </c>
      <c r="O702" s="100">
        <v>0</v>
      </c>
      <c r="P702" s="100">
        <v>0</v>
      </c>
      <c r="Q702" s="100">
        <v>0</v>
      </c>
      <c r="R702" s="100">
        <v>0</v>
      </c>
      <c r="S702" s="100">
        <v>0</v>
      </c>
      <c r="T702" s="100"/>
      <c r="U702" s="101">
        <v>0</v>
      </c>
      <c r="V702" s="102">
        <f>SUMPRODUCT('Linear Model'!$B$2:$T$2,'Test Set'!A702:S702)+'Linear Model'!$U$2</f>
        <v>0.16221727655634055</v>
      </c>
      <c r="W702" s="49">
        <f>SUMPRODUCT('Logistic Regression'!$B$2:$T$2,'Test Set'!A702:S702)+'Logistic Regression'!$U$2</f>
        <v>-1.781079395592835</v>
      </c>
      <c r="X702" s="55">
        <f t="shared" si="10"/>
        <v>0.14416990176964642</v>
      </c>
    </row>
    <row r="703" spans="1:24" x14ac:dyDescent="0.25">
      <c r="A703" s="100">
        <v>0</v>
      </c>
      <c r="B703" s="100">
        <v>1</v>
      </c>
      <c r="C703" s="100">
        <v>0</v>
      </c>
      <c r="D703" s="100">
        <v>1</v>
      </c>
      <c r="E703" s="100">
        <v>0</v>
      </c>
      <c r="F703" s="100">
        <v>0</v>
      </c>
      <c r="G703" s="100">
        <v>0</v>
      </c>
      <c r="H703" s="100">
        <v>0</v>
      </c>
      <c r="I703" s="100">
        <v>0</v>
      </c>
      <c r="J703" s="100">
        <v>0</v>
      </c>
      <c r="K703" s="100">
        <v>0</v>
      </c>
      <c r="L703" s="100">
        <v>0</v>
      </c>
      <c r="M703" s="100">
        <v>0</v>
      </c>
      <c r="N703" s="100">
        <v>0</v>
      </c>
      <c r="O703" s="100">
        <v>0</v>
      </c>
      <c r="P703" s="100">
        <v>0</v>
      </c>
      <c r="Q703" s="100">
        <v>0</v>
      </c>
      <c r="R703" s="100">
        <v>0</v>
      </c>
      <c r="S703" s="100">
        <v>0</v>
      </c>
      <c r="T703" s="100"/>
      <c r="U703" s="101">
        <v>0</v>
      </c>
      <c r="V703" s="102">
        <f>SUMPRODUCT('Linear Model'!$B$2:$T$2,'Test Set'!A703:S703)+'Linear Model'!$U$2</f>
        <v>0.44472443410807827</v>
      </c>
      <c r="W703" s="49">
        <f>SUMPRODUCT('Logistic Regression'!$B$2:$T$2,'Test Set'!A703:S703)+'Logistic Regression'!$U$2</f>
        <v>-0.40773805009632147</v>
      </c>
      <c r="X703" s="55">
        <f t="shared" si="10"/>
        <v>0.39945461811977878</v>
      </c>
    </row>
    <row r="704" spans="1:24" x14ac:dyDescent="0.25">
      <c r="A704" s="100">
        <v>0</v>
      </c>
      <c r="B704" s="100">
        <v>0</v>
      </c>
      <c r="C704" s="100">
        <v>0</v>
      </c>
      <c r="D704" s="100">
        <v>0</v>
      </c>
      <c r="E704" s="100">
        <v>0</v>
      </c>
      <c r="F704" s="100">
        <v>0</v>
      </c>
      <c r="G704" s="100">
        <v>0</v>
      </c>
      <c r="H704" s="100">
        <v>0</v>
      </c>
      <c r="I704" s="100">
        <v>0</v>
      </c>
      <c r="J704" s="100">
        <v>0</v>
      </c>
      <c r="K704" s="100">
        <v>0</v>
      </c>
      <c r="L704" s="100">
        <v>0</v>
      </c>
      <c r="M704" s="100">
        <v>0</v>
      </c>
      <c r="N704" s="100">
        <v>0</v>
      </c>
      <c r="O704" s="100">
        <v>0</v>
      </c>
      <c r="P704" s="100">
        <v>0</v>
      </c>
      <c r="Q704" s="100">
        <v>0</v>
      </c>
      <c r="R704" s="100">
        <v>0</v>
      </c>
      <c r="S704" s="100">
        <v>0</v>
      </c>
      <c r="T704" s="100"/>
      <c r="U704" s="101">
        <v>0</v>
      </c>
      <c r="V704" s="102">
        <f>SUMPRODUCT('Linear Model'!$B$2:$T$2,'Test Set'!A704:S704)+'Linear Model'!$U$2</f>
        <v>0.43109265102569894</v>
      </c>
      <c r="W704" s="49">
        <f>SUMPRODUCT('Logistic Regression'!$B$2:$T$2,'Test Set'!A704:S704)+'Logistic Regression'!$U$2</f>
        <v>0.53775560560815494</v>
      </c>
      <c r="X704" s="55">
        <f t="shared" si="10"/>
        <v>0.63129016011376371</v>
      </c>
    </row>
    <row r="705" spans="1:24" x14ac:dyDescent="0.25">
      <c r="A705" s="100">
        <v>1</v>
      </c>
      <c r="B705" s="100">
        <v>0</v>
      </c>
      <c r="C705" s="100">
        <v>0</v>
      </c>
      <c r="D705" s="100">
        <v>1</v>
      </c>
      <c r="E705" s="100">
        <v>0</v>
      </c>
      <c r="F705" s="100">
        <v>0</v>
      </c>
      <c r="G705" s="100">
        <v>0</v>
      </c>
      <c r="H705" s="100">
        <v>0</v>
      </c>
      <c r="I705" s="100">
        <v>0</v>
      </c>
      <c r="J705" s="100">
        <v>0</v>
      </c>
      <c r="K705" s="100">
        <v>0</v>
      </c>
      <c r="L705" s="100">
        <v>0</v>
      </c>
      <c r="M705" s="100">
        <v>0</v>
      </c>
      <c r="N705" s="100">
        <v>0</v>
      </c>
      <c r="O705" s="100">
        <v>0</v>
      </c>
      <c r="P705" s="100">
        <v>0</v>
      </c>
      <c r="Q705" s="100">
        <v>0</v>
      </c>
      <c r="R705" s="100">
        <v>0</v>
      </c>
      <c r="S705" s="100">
        <v>0</v>
      </c>
      <c r="T705" s="100"/>
      <c r="U705" s="101">
        <v>0</v>
      </c>
      <c r="V705" s="102">
        <f>SUMPRODUCT('Linear Model'!$B$2:$T$2,'Test Set'!A705:S705)+'Linear Model'!$U$2</f>
        <v>0.37668592577131521</v>
      </c>
      <c r="W705" s="49">
        <f>SUMPRODUCT('Logistic Regression'!$B$2:$T$2,'Test Set'!A705:S705)+'Logistic Regression'!$U$2</f>
        <v>-0.82687591358101864</v>
      </c>
      <c r="X705" s="55">
        <f t="shared" si="10"/>
        <v>0.30430604674667266</v>
      </c>
    </row>
    <row r="706" spans="1:24" x14ac:dyDescent="0.25">
      <c r="A706" s="100">
        <v>1</v>
      </c>
      <c r="B706" s="100">
        <v>0</v>
      </c>
      <c r="C706" s="100">
        <v>0</v>
      </c>
      <c r="D706" s="100">
        <v>1</v>
      </c>
      <c r="E706" s="100">
        <v>0</v>
      </c>
      <c r="F706" s="100">
        <v>0</v>
      </c>
      <c r="G706" s="100">
        <v>0</v>
      </c>
      <c r="H706" s="100">
        <v>0</v>
      </c>
      <c r="I706" s="100">
        <v>0</v>
      </c>
      <c r="J706" s="100">
        <v>0</v>
      </c>
      <c r="K706" s="100">
        <v>0</v>
      </c>
      <c r="L706" s="100">
        <v>0</v>
      </c>
      <c r="M706" s="100">
        <v>0</v>
      </c>
      <c r="N706" s="100">
        <v>0</v>
      </c>
      <c r="O706" s="100">
        <v>1</v>
      </c>
      <c r="P706" s="100">
        <v>0</v>
      </c>
      <c r="Q706" s="100">
        <v>0</v>
      </c>
      <c r="R706" s="100">
        <v>0</v>
      </c>
      <c r="S706" s="100">
        <v>0</v>
      </c>
      <c r="T706" s="100"/>
      <c r="U706" s="101">
        <v>0</v>
      </c>
      <c r="V706" s="102">
        <f>SUMPRODUCT('Linear Model'!$B$2:$T$2,'Test Set'!A706:S706)+'Linear Model'!$U$2</f>
        <v>0.21619384994637658</v>
      </c>
      <c r="W706" s="49">
        <f>SUMPRODUCT('Logistic Regression'!$B$2:$T$2,'Test Set'!A706:S706)+'Logistic Regression'!$U$2</f>
        <v>-2.28135990393239</v>
      </c>
      <c r="X706" s="55">
        <f t="shared" si="10"/>
        <v>9.267853648911005E-2</v>
      </c>
    </row>
    <row r="707" spans="1:24" x14ac:dyDescent="0.25">
      <c r="A707" s="100">
        <v>0</v>
      </c>
      <c r="B707" s="100">
        <v>1</v>
      </c>
      <c r="C707" s="100">
        <v>0</v>
      </c>
      <c r="D707" s="100">
        <v>0</v>
      </c>
      <c r="E707" s="100">
        <v>0</v>
      </c>
      <c r="F707" s="100">
        <v>0</v>
      </c>
      <c r="G707" s="100">
        <v>0</v>
      </c>
      <c r="H707" s="100">
        <v>0</v>
      </c>
      <c r="I707" s="100">
        <v>0</v>
      </c>
      <c r="J707" s="100">
        <v>0</v>
      </c>
      <c r="K707" s="100">
        <v>0</v>
      </c>
      <c r="L707" s="100">
        <v>0</v>
      </c>
      <c r="M707" s="100">
        <v>0</v>
      </c>
      <c r="N707" s="100">
        <v>0</v>
      </c>
      <c r="O707" s="100">
        <v>0</v>
      </c>
      <c r="P707" s="100">
        <v>0</v>
      </c>
      <c r="Q707" s="100">
        <v>0</v>
      </c>
      <c r="R707" s="100">
        <v>1</v>
      </c>
      <c r="S707" s="100">
        <v>0</v>
      </c>
      <c r="T707" s="100"/>
      <c r="U707" s="101">
        <v>0</v>
      </c>
      <c r="V707" s="102">
        <f>SUMPRODUCT('Linear Model'!$B$2:$T$2,'Test Set'!A707:S707)+'Linear Model'!$U$2</f>
        <v>0.22622009975185386</v>
      </c>
      <c r="W707" s="49">
        <f>SUMPRODUCT('Logistic Regression'!$B$2:$T$2,'Test Set'!A707:S707)+'Logistic Regression'!$U$2</f>
        <v>-1.5198387607696868</v>
      </c>
      <c r="X707" s="55">
        <f t="shared" ref="X707:X770" si="11">EXP(W707)/(1+EXP(W707))</f>
        <v>0.17948526393062797</v>
      </c>
    </row>
    <row r="708" spans="1:24" x14ac:dyDescent="0.25">
      <c r="A708" s="100">
        <v>0</v>
      </c>
      <c r="B708" s="100">
        <v>0</v>
      </c>
      <c r="C708" s="100">
        <v>0</v>
      </c>
      <c r="D708" s="100">
        <v>0</v>
      </c>
      <c r="E708" s="100">
        <v>0</v>
      </c>
      <c r="F708" s="100">
        <v>0</v>
      </c>
      <c r="G708" s="100">
        <v>0</v>
      </c>
      <c r="H708" s="100">
        <v>0</v>
      </c>
      <c r="I708" s="100">
        <v>0</v>
      </c>
      <c r="J708" s="100">
        <v>0</v>
      </c>
      <c r="K708" s="100">
        <v>0</v>
      </c>
      <c r="L708" s="100">
        <v>0</v>
      </c>
      <c r="M708" s="100">
        <v>0</v>
      </c>
      <c r="N708" s="100">
        <v>0</v>
      </c>
      <c r="O708" s="100">
        <v>0</v>
      </c>
      <c r="P708" s="100">
        <v>0</v>
      </c>
      <c r="Q708" s="100">
        <v>1</v>
      </c>
      <c r="R708" s="100">
        <v>1</v>
      </c>
      <c r="S708" s="100">
        <v>0</v>
      </c>
      <c r="T708" s="100"/>
      <c r="U708" s="101">
        <v>0</v>
      </c>
      <c r="V708" s="102">
        <f>SUMPRODUCT('Linear Model'!$B$2:$T$2,'Test Set'!A708:S708)+'Linear Model'!$U$2</f>
        <v>0.41385788722543071</v>
      </c>
      <c r="W708" s="49">
        <f>SUMPRODUCT('Logistic Regression'!$B$2:$T$2,'Test Set'!A708:S708)+'Logistic Regression'!$U$2</f>
        <v>0.25982593629001793</v>
      </c>
      <c r="X708" s="55">
        <f t="shared" si="11"/>
        <v>0.56459350260633634</v>
      </c>
    </row>
    <row r="709" spans="1:24" x14ac:dyDescent="0.25">
      <c r="A709" s="100">
        <v>0</v>
      </c>
      <c r="B709" s="100">
        <v>0</v>
      </c>
      <c r="C709" s="100">
        <v>1</v>
      </c>
      <c r="D709" s="100">
        <v>0</v>
      </c>
      <c r="E709" s="100">
        <v>0</v>
      </c>
      <c r="F709" s="100">
        <v>0</v>
      </c>
      <c r="G709" s="100">
        <v>1</v>
      </c>
      <c r="H709" s="100">
        <v>0</v>
      </c>
      <c r="I709" s="100">
        <v>0</v>
      </c>
      <c r="J709" s="100">
        <v>0</v>
      </c>
      <c r="K709" s="100">
        <v>0</v>
      </c>
      <c r="L709" s="100">
        <v>0</v>
      </c>
      <c r="M709" s="100">
        <v>0</v>
      </c>
      <c r="N709" s="100">
        <v>0</v>
      </c>
      <c r="O709" s="100">
        <v>0</v>
      </c>
      <c r="P709" s="100">
        <v>0</v>
      </c>
      <c r="Q709" s="100">
        <v>0</v>
      </c>
      <c r="R709" s="100">
        <v>0</v>
      </c>
      <c r="S709" s="100">
        <v>0</v>
      </c>
      <c r="T709" s="100"/>
      <c r="U709" s="101">
        <v>0</v>
      </c>
      <c r="V709" s="102">
        <f>SUMPRODUCT('Linear Model'!$B$2:$T$2,'Test Set'!A709:S709)+'Linear Model'!$U$2</f>
        <v>0.19054654670261145</v>
      </c>
      <c r="W709" s="49">
        <f>SUMPRODUCT('Logistic Regression'!$B$2:$T$2,'Test Set'!A709:S709)+'Logistic Regression'!$U$2</f>
        <v>-2.218213687750366</v>
      </c>
      <c r="X709" s="55">
        <f t="shared" si="11"/>
        <v>9.8126775756030987E-2</v>
      </c>
    </row>
    <row r="710" spans="1:24" x14ac:dyDescent="0.25">
      <c r="A710" s="100">
        <v>1</v>
      </c>
      <c r="B710" s="100">
        <v>0</v>
      </c>
      <c r="C710" s="100">
        <v>0</v>
      </c>
      <c r="D710" s="100">
        <v>0</v>
      </c>
      <c r="E710" s="100">
        <v>0</v>
      </c>
      <c r="F710" s="100">
        <v>0</v>
      </c>
      <c r="G710" s="100">
        <v>0</v>
      </c>
      <c r="H710" s="100">
        <v>0</v>
      </c>
      <c r="I710" s="100">
        <v>0</v>
      </c>
      <c r="J710" s="100">
        <v>0</v>
      </c>
      <c r="K710" s="100">
        <v>0</v>
      </c>
      <c r="L710" s="100">
        <v>0</v>
      </c>
      <c r="M710" s="100">
        <v>0</v>
      </c>
      <c r="N710" s="100">
        <v>0</v>
      </c>
      <c r="O710" s="100">
        <v>0</v>
      </c>
      <c r="P710" s="100">
        <v>0</v>
      </c>
      <c r="Q710" s="100">
        <v>0</v>
      </c>
      <c r="R710" s="100">
        <v>0</v>
      </c>
      <c r="S710" s="100">
        <v>0</v>
      </c>
      <c r="T710" s="100"/>
      <c r="U710" s="101">
        <v>0</v>
      </c>
      <c r="V710" s="102">
        <f>SUMPRODUCT('Linear Model'!$B$2:$T$2,'Test Set'!A710:S710)+'Linear Model'!$U$2</f>
        <v>0.36396808086278903</v>
      </c>
      <c r="W710" s="49">
        <f>SUMPRODUCT('Logistic Regression'!$B$2:$T$2,'Test Set'!A710:S710)+'Logistic Regression'!$U$2</f>
        <v>-0.356816477248041</v>
      </c>
      <c r="X710" s="55">
        <f t="shared" si="11"/>
        <v>0.41173042488611922</v>
      </c>
    </row>
    <row r="711" spans="1:24" x14ac:dyDescent="0.25">
      <c r="A711" s="100">
        <v>1</v>
      </c>
      <c r="B711" s="100">
        <v>0</v>
      </c>
      <c r="C711" s="100">
        <v>0</v>
      </c>
      <c r="D711" s="100">
        <v>0</v>
      </c>
      <c r="E711" s="100">
        <v>0</v>
      </c>
      <c r="F711" s="100">
        <v>0</v>
      </c>
      <c r="G711" s="100">
        <v>0</v>
      </c>
      <c r="H711" s="100">
        <v>0</v>
      </c>
      <c r="I711" s="100">
        <v>0</v>
      </c>
      <c r="J711" s="100">
        <v>0</v>
      </c>
      <c r="K711" s="100">
        <v>0</v>
      </c>
      <c r="L711" s="100">
        <v>0</v>
      </c>
      <c r="M711" s="100">
        <v>0</v>
      </c>
      <c r="N711" s="100">
        <v>0</v>
      </c>
      <c r="O711" s="100">
        <v>0</v>
      </c>
      <c r="P711" s="100">
        <v>0</v>
      </c>
      <c r="Q711" s="100">
        <v>0</v>
      </c>
      <c r="R711" s="100">
        <v>0</v>
      </c>
      <c r="S711" s="100">
        <v>0</v>
      </c>
      <c r="T711" s="100"/>
      <c r="U711" s="101">
        <v>0</v>
      </c>
      <c r="V711" s="102">
        <f>SUMPRODUCT('Linear Model'!$B$2:$T$2,'Test Set'!A711:S711)+'Linear Model'!$U$2</f>
        <v>0.36396808086278903</v>
      </c>
      <c r="W711" s="49">
        <f>SUMPRODUCT('Logistic Regression'!$B$2:$T$2,'Test Set'!A711:S711)+'Logistic Regression'!$U$2</f>
        <v>-0.356816477248041</v>
      </c>
      <c r="X711" s="55">
        <f t="shared" si="11"/>
        <v>0.41173042488611922</v>
      </c>
    </row>
    <row r="712" spans="1:24" x14ac:dyDescent="0.25">
      <c r="A712" s="100">
        <v>0</v>
      </c>
      <c r="B712" s="100">
        <v>0</v>
      </c>
      <c r="C712" s="100">
        <v>1</v>
      </c>
      <c r="D712" s="100">
        <v>0</v>
      </c>
      <c r="E712" s="100">
        <v>0</v>
      </c>
      <c r="F712" s="100">
        <v>0</v>
      </c>
      <c r="G712" s="100">
        <v>1</v>
      </c>
      <c r="H712" s="100">
        <v>0</v>
      </c>
      <c r="I712" s="100">
        <v>0</v>
      </c>
      <c r="J712" s="100">
        <v>0</v>
      </c>
      <c r="K712" s="100">
        <v>0</v>
      </c>
      <c r="L712" s="100">
        <v>0</v>
      </c>
      <c r="M712" s="100">
        <v>0</v>
      </c>
      <c r="N712" s="100">
        <v>0</v>
      </c>
      <c r="O712" s="100">
        <v>0</v>
      </c>
      <c r="P712" s="100">
        <v>0</v>
      </c>
      <c r="Q712" s="100">
        <v>0</v>
      </c>
      <c r="R712" s="100">
        <v>0</v>
      </c>
      <c r="S712" s="100">
        <v>0</v>
      </c>
      <c r="T712" s="100"/>
      <c r="U712" s="101">
        <v>0</v>
      </c>
      <c r="V712" s="102">
        <f>SUMPRODUCT('Linear Model'!$B$2:$T$2,'Test Set'!A712:S712)+'Linear Model'!$U$2</f>
        <v>0.19054654670261145</v>
      </c>
      <c r="W712" s="49">
        <f>SUMPRODUCT('Logistic Regression'!$B$2:$T$2,'Test Set'!A712:S712)+'Logistic Regression'!$U$2</f>
        <v>-2.218213687750366</v>
      </c>
      <c r="X712" s="55">
        <f t="shared" si="11"/>
        <v>9.8126775756030987E-2</v>
      </c>
    </row>
    <row r="713" spans="1:24" x14ac:dyDescent="0.25">
      <c r="A713" s="100">
        <v>1</v>
      </c>
      <c r="B713" s="100">
        <v>0</v>
      </c>
      <c r="C713" s="100">
        <v>1</v>
      </c>
      <c r="D713" s="100">
        <v>0</v>
      </c>
      <c r="E713" s="100">
        <v>0</v>
      </c>
      <c r="F713" s="100">
        <v>0</v>
      </c>
      <c r="G713" s="100">
        <v>1</v>
      </c>
      <c r="H713" s="100">
        <v>0</v>
      </c>
      <c r="I713" s="100">
        <v>0</v>
      </c>
      <c r="J713" s="100">
        <v>0</v>
      </c>
      <c r="K713" s="100">
        <v>0</v>
      </c>
      <c r="L713" s="100">
        <v>0</v>
      </c>
      <c r="M713" s="100">
        <v>0</v>
      </c>
      <c r="N713" s="100">
        <v>0</v>
      </c>
      <c r="O713" s="100">
        <v>1</v>
      </c>
      <c r="P713" s="100">
        <v>0</v>
      </c>
      <c r="Q713" s="100">
        <v>0</v>
      </c>
      <c r="R713" s="100">
        <v>1</v>
      </c>
      <c r="S713" s="100">
        <v>0</v>
      </c>
      <c r="T713" s="100"/>
      <c r="U713" s="101">
        <v>0</v>
      </c>
      <c r="V713" s="102">
        <f>SUMPRODUCT('Linear Model'!$B$2:$T$2,'Test Set'!A713:S713)+'Linear Model'!$U$2</f>
        <v>-0.24285658873293536</v>
      </c>
      <c r="W713" s="49">
        <f>SUMPRODUCT('Logistic Regression'!$B$2:$T$2,'Test Set'!A713:S713)+'Logistic Regression'!$U$2</f>
        <v>-6.1494299079642776</v>
      </c>
      <c r="X713" s="55">
        <f t="shared" si="11"/>
        <v>2.1301511674808853E-3</v>
      </c>
    </row>
    <row r="714" spans="1:24" x14ac:dyDescent="0.25">
      <c r="A714" s="100">
        <v>0</v>
      </c>
      <c r="B714" s="100">
        <v>0</v>
      </c>
      <c r="C714" s="100">
        <v>0</v>
      </c>
      <c r="D714" s="100">
        <v>0</v>
      </c>
      <c r="E714" s="100">
        <v>0</v>
      </c>
      <c r="F714" s="100">
        <v>0</v>
      </c>
      <c r="G714" s="100">
        <v>0</v>
      </c>
      <c r="H714" s="100">
        <v>0</v>
      </c>
      <c r="I714" s="100">
        <v>0</v>
      </c>
      <c r="J714" s="100">
        <v>0</v>
      </c>
      <c r="K714" s="100">
        <v>0</v>
      </c>
      <c r="L714" s="100">
        <v>0</v>
      </c>
      <c r="M714" s="100">
        <v>0</v>
      </c>
      <c r="N714" s="100">
        <v>0</v>
      </c>
      <c r="O714" s="100">
        <v>1</v>
      </c>
      <c r="P714" s="100">
        <v>0</v>
      </c>
      <c r="Q714" s="100">
        <v>0</v>
      </c>
      <c r="R714" s="100">
        <v>0</v>
      </c>
      <c r="S714" s="100">
        <v>0</v>
      </c>
      <c r="T714" s="100"/>
      <c r="U714" s="101">
        <v>0</v>
      </c>
      <c r="V714" s="102">
        <f>SUMPRODUCT('Linear Model'!$B$2:$T$2,'Test Set'!A714:S714)+'Linear Model'!$U$2</f>
        <v>0.27060057520076031</v>
      </c>
      <c r="W714" s="49">
        <f>SUMPRODUCT('Logistic Regression'!$B$2:$T$2,'Test Set'!A714:S714)+'Logistic Regression'!$U$2</f>
        <v>-0.91672838474321638</v>
      </c>
      <c r="X714" s="55">
        <f t="shared" si="11"/>
        <v>0.28562497717925861</v>
      </c>
    </row>
    <row r="715" spans="1:24" x14ac:dyDescent="0.25">
      <c r="A715" s="100">
        <v>1</v>
      </c>
      <c r="B715" s="100">
        <v>0</v>
      </c>
      <c r="C715" s="100">
        <v>0</v>
      </c>
      <c r="D715" s="100">
        <v>0</v>
      </c>
      <c r="E715" s="100">
        <v>0</v>
      </c>
      <c r="F715" s="100">
        <v>0</v>
      </c>
      <c r="G715" s="100">
        <v>0</v>
      </c>
      <c r="H715" s="100">
        <v>0</v>
      </c>
      <c r="I715" s="100">
        <v>0</v>
      </c>
      <c r="J715" s="100">
        <v>0</v>
      </c>
      <c r="K715" s="100">
        <v>0</v>
      </c>
      <c r="L715" s="100">
        <v>0</v>
      </c>
      <c r="M715" s="100">
        <v>0</v>
      </c>
      <c r="N715" s="100">
        <v>0</v>
      </c>
      <c r="O715" s="100">
        <v>0</v>
      </c>
      <c r="P715" s="100">
        <v>0</v>
      </c>
      <c r="Q715" s="100">
        <v>1</v>
      </c>
      <c r="R715" s="100">
        <v>0</v>
      </c>
      <c r="S715" s="100">
        <v>1</v>
      </c>
      <c r="T715" s="100"/>
      <c r="U715" s="101">
        <v>0</v>
      </c>
      <c r="V715" s="102">
        <f>SUMPRODUCT('Linear Model'!$B$2:$T$2,'Test Set'!A715:S715)+'Linear Model'!$U$2</f>
        <v>0.79065126218537984</v>
      </c>
      <c r="W715" s="49">
        <f>SUMPRODUCT('Logistic Regression'!$B$2:$T$2,'Test Set'!A715:S715)+'Logistic Regression'!$U$2</f>
        <v>3.0615847619472807</v>
      </c>
      <c r="X715" s="55">
        <f t="shared" si="11"/>
        <v>0.95528004697369762</v>
      </c>
    </row>
    <row r="716" spans="1:24" x14ac:dyDescent="0.25">
      <c r="A716" s="100">
        <v>0</v>
      </c>
      <c r="B716" s="100">
        <v>0</v>
      </c>
      <c r="C716" s="100">
        <v>1</v>
      </c>
      <c r="D716" s="100">
        <v>0</v>
      </c>
      <c r="E716" s="100">
        <v>0</v>
      </c>
      <c r="F716" s="100">
        <v>0</v>
      </c>
      <c r="G716" s="100">
        <v>1</v>
      </c>
      <c r="H716" s="100">
        <v>0</v>
      </c>
      <c r="I716" s="100">
        <v>0</v>
      </c>
      <c r="J716" s="100">
        <v>0</v>
      </c>
      <c r="K716" s="100">
        <v>0</v>
      </c>
      <c r="L716" s="100">
        <v>0</v>
      </c>
      <c r="M716" s="100">
        <v>0</v>
      </c>
      <c r="N716" s="100">
        <v>0</v>
      </c>
      <c r="O716" s="100">
        <v>0</v>
      </c>
      <c r="P716" s="100">
        <v>0</v>
      </c>
      <c r="Q716" s="100">
        <v>0</v>
      </c>
      <c r="R716" s="100">
        <v>1</v>
      </c>
      <c r="S716" s="100">
        <v>0</v>
      </c>
      <c r="T716" s="100"/>
      <c r="U716" s="101">
        <v>0</v>
      </c>
      <c r="V716" s="102">
        <f>SUMPRODUCT('Linear Model'!$B$2:$T$2,'Test Set'!A716:S716)+'Linear Model'!$U$2</f>
        <v>-1.5239942745086776E-2</v>
      </c>
      <c r="W716" s="49">
        <f>SUMPRODUCT('Logistic Regression'!$B$2:$T$2,'Test Set'!A716:S716)+'Logistic Regression'!$U$2</f>
        <v>-3.8003738347567091</v>
      </c>
      <c r="X716" s="55">
        <f t="shared" si="11"/>
        <v>2.1873271374797339E-2</v>
      </c>
    </row>
    <row r="717" spans="1:24" x14ac:dyDescent="0.25">
      <c r="A717" s="100">
        <v>0</v>
      </c>
      <c r="B717" s="100">
        <v>1</v>
      </c>
      <c r="C717" s="100">
        <v>0</v>
      </c>
      <c r="D717" s="100">
        <v>0</v>
      </c>
      <c r="E717" s="100">
        <v>0</v>
      </c>
      <c r="F717" s="100">
        <v>0</v>
      </c>
      <c r="G717" s="100">
        <v>0</v>
      </c>
      <c r="H717" s="100">
        <v>0</v>
      </c>
      <c r="I717" s="100">
        <v>0</v>
      </c>
      <c r="J717" s="100">
        <v>0</v>
      </c>
      <c r="K717" s="100">
        <v>0</v>
      </c>
      <c r="L717" s="100">
        <v>0</v>
      </c>
      <c r="M717" s="100">
        <v>0</v>
      </c>
      <c r="N717" s="100">
        <v>0</v>
      </c>
      <c r="O717" s="100">
        <v>1</v>
      </c>
      <c r="P717" s="100">
        <v>0</v>
      </c>
      <c r="Q717" s="100">
        <v>0</v>
      </c>
      <c r="R717" s="100">
        <v>1</v>
      </c>
      <c r="S717" s="100">
        <v>0</v>
      </c>
      <c r="T717" s="100"/>
      <c r="U717" s="101">
        <v>0</v>
      </c>
      <c r="V717" s="102">
        <f>SUMPRODUCT('Linear Model'!$B$2:$T$2,'Test Set'!A717:S717)+'Linear Model'!$U$2</f>
        <v>6.5728023926915236E-2</v>
      </c>
      <c r="W717" s="49">
        <f>SUMPRODUCT('Logistic Regression'!$B$2:$T$2,'Test Set'!A717:S717)+'Logistic Regression'!$U$2</f>
        <v>-2.9743227511210582</v>
      </c>
      <c r="X717" s="55">
        <f t="shared" si="11"/>
        <v>4.8599459108908317E-2</v>
      </c>
    </row>
    <row r="718" spans="1:24" x14ac:dyDescent="0.25">
      <c r="A718" s="100">
        <v>1</v>
      </c>
      <c r="B718" s="100">
        <v>0</v>
      </c>
      <c r="C718" s="100">
        <v>0</v>
      </c>
      <c r="D718" s="100">
        <v>0</v>
      </c>
      <c r="E718" s="100">
        <v>0</v>
      </c>
      <c r="F718" s="100">
        <v>0</v>
      </c>
      <c r="G718" s="100">
        <v>1</v>
      </c>
      <c r="H718" s="100">
        <v>0</v>
      </c>
      <c r="I718" s="100">
        <v>0</v>
      </c>
      <c r="J718" s="100">
        <v>0</v>
      </c>
      <c r="K718" s="100">
        <v>0</v>
      </c>
      <c r="L718" s="100">
        <v>0</v>
      </c>
      <c r="M718" s="100">
        <v>0</v>
      </c>
      <c r="N718" s="100">
        <v>0</v>
      </c>
      <c r="O718" s="100">
        <v>0</v>
      </c>
      <c r="P718" s="100">
        <v>0</v>
      </c>
      <c r="Q718" s="100">
        <v>0</v>
      </c>
      <c r="R718" s="100">
        <v>0</v>
      </c>
      <c r="S718" s="100">
        <v>0</v>
      </c>
      <c r="T718" s="100"/>
      <c r="U718" s="101">
        <v>0</v>
      </c>
      <c r="V718" s="102">
        <f>SUMPRODUCT('Linear Model'!$B$2:$T$2,'Test Set'!A718:S718)+'Linear Model'!$U$2</f>
        <v>0.12632631594317856</v>
      </c>
      <c r="W718" s="49">
        <f>SUMPRODUCT('Logistic Regression'!$B$2:$T$2,'Test Set'!A718:S718)+'Logistic Regression'!$U$2</f>
        <v>-2.4720836464763623</v>
      </c>
      <c r="X718" s="55">
        <f t="shared" si="11"/>
        <v>7.7838539983927063E-2</v>
      </c>
    </row>
    <row r="719" spans="1:24" x14ac:dyDescent="0.25">
      <c r="A719" s="100">
        <v>1</v>
      </c>
      <c r="B719" s="100">
        <v>0</v>
      </c>
      <c r="C719" s="100">
        <v>1</v>
      </c>
      <c r="D719" s="100">
        <v>0</v>
      </c>
      <c r="E719" s="100">
        <v>0</v>
      </c>
      <c r="F719" s="100">
        <v>1</v>
      </c>
      <c r="G719" s="100">
        <v>0</v>
      </c>
      <c r="H719" s="100">
        <v>0</v>
      </c>
      <c r="I719" s="100">
        <v>0</v>
      </c>
      <c r="J719" s="100">
        <v>0</v>
      </c>
      <c r="K719" s="100">
        <v>0</v>
      </c>
      <c r="L719" s="100">
        <v>0</v>
      </c>
      <c r="M719" s="100">
        <v>0</v>
      </c>
      <c r="N719" s="100">
        <v>1</v>
      </c>
      <c r="O719" s="100">
        <v>0</v>
      </c>
      <c r="P719" s="100">
        <v>0</v>
      </c>
      <c r="Q719" s="100">
        <v>0</v>
      </c>
      <c r="R719" s="100">
        <v>1</v>
      </c>
      <c r="S719" s="100">
        <v>0</v>
      </c>
      <c r="T719" s="100"/>
      <c r="U719" s="101">
        <v>0</v>
      </c>
      <c r="V719" s="102">
        <f>SUMPRODUCT('Linear Model'!$B$2:$T$2,'Test Set'!A719:S719)+'Linear Model'!$U$2</f>
        <v>5.1823292855708636E-2</v>
      </c>
      <c r="W719" s="49">
        <f>SUMPRODUCT('Logistic Regression'!$B$2:$T$2,'Test Set'!A719:S719)+'Logistic Regression'!$U$2</f>
        <v>-3.680676409565065</v>
      </c>
      <c r="X719" s="55">
        <f t="shared" si="11"/>
        <v>2.4586201720202989E-2</v>
      </c>
    </row>
    <row r="720" spans="1:24" x14ac:dyDescent="0.25">
      <c r="A720" s="100">
        <v>1</v>
      </c>
      <c r="B720" s="100">
        <v>0</v>
      </c>
      <c r="C720" s="100">
        <v>0</v>
      </c>
      <c r="D720" s="100">
        <v>1</v>
      </c>
      <c r="E720" s="100">
        <v>0</v>
      </c>
      <c r="F720" s="100">
        <v>0</v>
      </c>
      <c r="G720" s="100">
        <v>1</v>
      </c>
      <c r="H720" s="100">
        <v>0</v>
      </c>
      <c r="I720" s="100">
        <v>0</v>
      </c>
      <c r="J720" s="100">
        <v>0</v>
      </c>
      <c r="K720" s="100">
        <v>0</v>
      </c>
      <c r="L720" s="100">
        <v>0</v>
      </c>
      <c r="M720" s="100">
        <v>0</v>
      </c>
      <c r="N720" s="100">
        <v>0</v>
      </c>
      <c r="O720" s="100">
        <v>0</v>
      </c>
      <c r="P720" s="100">
        <v>0</v>
      </c>
      <c r="Q720" s="100">
        <v>0</v>
      </c>
      <c r="R720" s="100">
        <v>0</v>
      </c>
      <c r="S720" s="100">
        <v>0</v>
      </c>
      <c r="T720" s="100"/>
      <c r="U720" s="101">
        <v>0</v>
      </c>
      <c r="V720" s="102">
        <f>SUMPRODUCT('Linear Model'!$B$2:$T$2,'Test Set'!A720:S720)+'Linear Model'!$U$2</f>
        <v>0.13904416085170479</v>
      </c>
      <c r="W720" s="49">
        <f>SUMPRODUCT('Logistic Regression'!$B$2:$T$2,'Test Set'!A720:S720)+'Logistic Regression'!$U$2</f>
        <v>-2.94214308280934</v>
      </c>
      <c r="X720" s="55">
        <f t="shared" si="11"/>
        <v>5.0109167816105131E-2</v>
      </c>
    </row>
    <row r="721" spans="1:24" x14ac:dyDescent="0.25">
      <c r="A721" s="100">
        <v>0</v>
      </c>
      <c r="B721" s="100">
        <v>0</v>
      </c>
      <c r="C721" s="100">
        <v>0</v>
      </c>
      <c r="D721" s="100">
        <v>0</v>
      </c>
      <c r="E721" s="100">
        <v>0</v>
      </c>
      <c r="F721" s="100">
        <v>0</v>
      </c>
      <c r="G721" s="100">
        <v>0</v>
      </c>
      <c r="H721" s="100">
        <v>0</v>
      </c>
      <c r="I721" s="100">
        <v>0</v>
      </c>
      <c r="J721" s="100">
        <v>0</v>
      </c>
      <c r="K721" s="100">
        <v>0</v>
      </c>
      <c r="L721" s="100">
        <v>0</v>
      </c>
      <c r="M721" s="100">
        <v>0</v>
      </c>
      <c r="N721" s="100">
        <v>0</v>
      </c>
      <c r="O721" s="100">
        <v>0</v>
      </c>
      <c r="P721" s="100">
        <v>0</v>
      </c>
      <c r="Q721" s="100">
        <v>0</v>
      </c>
      <c r="R721" s="100">
        <v>0</v>
      </c>
      <c r="S721" s="100">
        <v>0</v>
      </c>
      <c r="T721" s="100"/>
      <c r="U721" s="101">
        <v>0</v>
      </c>
      <c r="V721" s="102">
        <f>SUMPRODUCT('Linear Model'!$B$2:$T$2,'Test Set'!A721:S721)+'Linear Model'!$U$2</f>
        <v>0.43109265102569894</v>
      </c>
      <c r="W721" s="49">
        <f>SUMPRODUCT('Logistic Regression'!$B$2:$T$2,'Test Set'!A721:S721)+'Logistic Regression'!$U$2</f>
        <v>0.53775560560815494</v>
      </c>
      <c r="X721" s="55">
        <f t="shared" si="11"/>
        <v>0.63129016011376371</v>
      </c>
    </row>
    <row r="722" spans="1:24" x14ac:dyDescent="0.25">
      <c r="A722" s="100">
        <v>1</v>
      </c>
      <c r="B722" s="100">
        <v>0</v>
      </c>
      <c r="C722" s="100">
        <v>0</v>
      </c>
      <c r="D722" s="100">
        <v>0</v>
      </c>
      <c r="E722" s="100">
        <v>0</v>
      </c>
      <c r="F722" s="100">
        <v>0</v>
      </c>
      <c r="G722" s="100">
        <v>0</v>
      </c>
      <c r="H722" s="100">
        <v>0</v>
      </c>
      <c r="I722" s="100">
        <v>0</v>
      </c>
      <c r="J722" s="100">
        <v>0</v>
      </c>
      <c r="K722" s="100">
        <v>0</v>
      </c>
      <c r="L722" s="100">
        <v>0</v>
      </c>
      <c r="M722" s="100">
        <v>0</v>
      </c>
      <c r="N722" s="100">
        <v>0</v>
      </c>
      <c r="O722" s="100">
        <v>0</v>
      </c>
      <c r="P722" s="100">
        <v>0</v>
      </c>
      <c r="Q722" s="100">
        <v>0</v>
      </c>
      <c r="R722" s="100">
        <v>0</v>
      </c>
      <c r="S722" s="100">
        <v>0</v>
      </c>
      <c r="T722" s="100"/>
      <c r="U722" s="101">
        <v>0</v>
      </c>
      <c r="V722" s="102">
        <f>SUMPRODUCT('Linear Model'!$B$2:$T$2,'Test Set'!A722:S722)+'Linear Model'!$U$2</f>
        <v>0.36396808086278903</v>
      </c>
      <c r="W722" s="49">
        <f>SUMPRODUCT('Logistic Regression'!$B$2:$T$2,'Test Set'!A722:S722)+'Logistic Regression'!$U$2</f>
        <v>-0.356816477248041</v>
      </c>
      <c r="X722" s="55">
        <f t="shared" si="11"/>
        <v>0.41173042488611922</v>
      </c>
    </row>
    <row r="723" spans="1:24" x14ac:dyDescent="0.25">
      <c r="A723" s="100">
        <v>0</v>
      </c>
      <c r="B723" s="100">
        <v>1</v>
      </c>
      <c r="C723" s="100">
        <v>0</v>
      </c>
      <c r="D723" s="100">
        <v>0</v>
      </c>
      <c r="E723" s="100">
        <v>0</v>
      </c>
      <c r="F723" s="100">
        <v>0</v>
      </c>
      <c r="G723" s="100">
        <v>0</v>
      </c>
      <c r="H723" s="100">
        <v>0</v>
      </c>
      <c r="I723" s="100">
        <v>0</v>
      </c>
      <c r="J723" s="100">
        <v>0</v>
      </c>
      <c r="K723" s="100">
        <v>1</v>
      </c>
      <c r="L723" s="100">
        <v>0</v>
      </c>
      <c r="M723" s="100">
        <v>0</v>
      </c>
      <c r="N723" s="100">
        <v>0</v>
      </c>
      <c r="O723" s="100">
        <v>0</v>
      </c>
      <c r="P723" s="100">
        <v>0</v>
      </c>
      <c r="Q723" s="100">
        <v>0</v>
      </c>
      <c r="R723" s="100">
        <v>1</v>
      </c>
      <c r="S723" s="100">
        <v>0</v>
      </c>
      <c r="T723" s="100"/>
      <c r="U723" s="101">
        <v>0</v>
      </c>
      <c r="V723" s="102">
        <f>SUMPRODUCT('Linear Model'!$B$2:$T$2,'Test Set'!A723:S723)+'Linear Model'!$U$2</f>
        <v>0.41400103274038552</v>
      </c>
      <c r="W723" s="49">
        <f>SUMPRODUCT('Logistic Regression'!$B$2:$T$2,'Test Set'!A723:S723)+'Logistic Regression'!$U$2</f>
        <v>-8.5949994272782826E-2</v>
      </c>
      <c r="X723" s="55">
        <f t="shared" si="11"/>
        <v>0.47852571973195834</v>
      </c>
    </row>
    <row r="724" spans="1:24" x14ac:dyDescent="0.25">
      <c r="A724" s="100">
        <v>0</v>
      </c>
      <c r="B724" s="100">
        <v>0</v>
      </c>
      <c r="C724" s="100">
        <v>0</v>
      </c>
      <c r="D724" s="100">
        <v>1</v>
      </c>
      <c r="E724" s="100">
        <v>0</v>
      </c>
      <c r="F724" s="100">
        <v>1</v>
      </c>
      <c r="G724" s="100">
        <v>1</v>
      </c>
      <c r="H724" s="100">
        <v>0</v>
      </c>
      <c r="I724" s="100">
        <v>0</v>
      </c>
      <c r="J724" s="100">
        <v>0</v>
      </c>
      <c r="K724" s="100">
        <v>0</v>
      </c>
      <c r="L724" s="100">
        <v>0</v>
      </c>
      <c r="M724" s="100">
        <v>0</v>
      </c>
      <c r="N724" s="100">
        <v>0</v>
      </c>
      <c r="O724" s="100">
        <v>0</v>
      </c>
      <c r="P724" s="100">
        <v>0</v>
      </c>
      <c r="Q724" s="100">
        <v>0</v>
      </c>
      <c r="R724" s="100">
        <v>0</v>
      </c>
      <c r="S724" s="100">
        <v>0</v>
      </c>
      <c r="T724" s="100"/>
      <c r="U724" s="101">
        <v>0</v>
      </c>
      <c r="V724" s="102">
        <f>SUMPRODUCT('Linear Model'!$B$2:$T$2,'Test Set'!A724:S724)+'Linear Model'!$U$2</f>
        <v>-6.2706643454743749E-2</v>
      </c>
      <c r="W724" s="49">
        <f>SUMPRODUCT('Logistic Regression'!$B$2:$T$2,'Test Set'!A724:S724)+'Logistic Regression'!$U$2</f>
        <v>-4.3664060011541341</v>
      </c>
      <c r="X724" s="55">
        <f t="shared" si="11"/>
        <v>1.2537603585600059E-2</v>
      </c>
    </row>
    <row r="725" spans="1:24" x14ac:dyDescent="0.25">
      <c r="A725" s="100">
        <v>0</v>
      </c>
      <c r="B725" s="100">
        <v>0</v>
      </c>
      <c r="C725" s="100">
        <v>0</v>
      </c>
      <c r="D725" s="100">
        <v>0</v>
      </c>
      <c r="E725" s="100">
        <v>0</v>
      </c>
      <c r="F725" s="100">
        <v>1</v>
      </c>
      <c r="G725" s="100">
        <v>0</v>
      </c>
      <c r="H725" s="100">
        <v>0</v>
      </c>
      <c r="I725" s="100">
        <v>0</v>
      </c>
      <c r="J725" s="100">
        <v>0</v>
      </c>
      <c r="K725" s="100">
        <v>0</v>
      </c>
      <c r="L725" s="100">
        <v>0</v>
      </c>
      <c r="M725" s="100">
        <v>0</v>
      </c>
      <c r="N725" s="100">
        <v>0</v>
      </c>
      <c r="O725" s="100">
        <v>0</v>
      </c>
      <c r="P725" s="100">
        <v>0</v>
      </c>
      <c r="Q725" s="100">
        <v>0</v>
      </c>
      <c r="R725" s="100">
        <v>0</v>
      </c>
      <c r="S725" s="100">
        <v>0</v>
      </c>
      <c r="T725" s="100"/>
      <c r="U725" s="101">
        <v>0</v>
      </c>
      <c r="V725" s="102">
        <f>SUMPRODUCT('Linear Model'!$B$2:$T$2,'Test Set'!A725:S725)+'Linear Model'!$U$2</f>
        <v>0.16221727655634055</v>
      </c>
      <c r="W725" s="49">
        <f>SUMPRODUCT('Logistic Regression'!$B$2:$T$2,'Test Set'!A725:S725)+'Logistic Regression'!$U$2</f>
        <v>-1.781079395592835</v>
      </c>
      <c r="X725" s="55">
        <f t="shared" si="11"/>
        <v>0.14416990176964642</v>
      </c>
    </row>
    <row r="726" spans="1:24" x14ac:dyDescent="0.25">
      <c r="A726" s="100">
        <v>0</v>
      </c>
      <c r="B726" s="100">
        <v>0</v>
      </c>
      <c r="C726" s="100">
        <v>0</v>
      </c>
      <c r="D726" s="100">
        <v>0</v>
      </c>
      <c r="E726" s="100">
        <v>0</v>
      </c>
      <c r="F726" s="100">
        <v>0</v>
      </c>
      <c r="G726" s="100">
        <v>1</v>
      </c>
      <c r="H726" s="100">
        <v>0</v>
      </c>
      <c r="I726" s="100">
        <v>0</v>
      </c>
      <c r="J726" s="100">
        <v>0</v>
      </c>
      <c r="K726" s="100">
        <v>0</v>
      </c>
      <c r="L726" s="100">
        <v>0</v>
      </c>
      <c r="M726" s="100">
        <v>0</v>
      </c>
      <c r="N726" s="100">
        <v>0</v>
      </c>
      <c r="O726" s="100">
        <v>0</v>
      </c>
      <c r="P726" s="100">
        <v>0</v>
      </c>
      <c r="Q726" s="100">
        <v>0</v>
      </c>
      <c r="R726" s="100">
        <v>0</v>
      </c>
      <c r="S726" s="100">
        <v>0</v>
      </c>
      <c r="T726" s="100"/>
      <c r="U726" s="101">
        <v>0</v>
      </c>
      <c r="V726" s="102">
        <f>SUMPRODUCT('Linear Model'!$B$2:$T$2,'Test Set'!A726:S726)+'Linear Model'!$U$2</f>
        <v>0.19345088610608849</v>
      </c>
      <c r="W726" s="49">
        <f>SUMPRODUCT('Logistic Regression'!$B$2:$T$2,'Test Set'!A726:S726)+'Logistic Regression'!$U$2</f>
        <v>-1.5775115636201664</v>
      </c>
      <c r="X726" s="55">
        <f t="shared" si="11"/>
        <v>0.1711481940564103</v>
      </c>
    </row>
    <row r="727" spans="1:24" x14ac:dyDescent="0.25">
      <c r="A727" s="100">
        <v>0</v>
      </c>
      <c r="B727" s="100">
        <v>1</v>
      </c>
      <c r="C727" s="100">
        <v>1</v>
      </c>
      <c r="D727" s="100">
        <v>0</v>
      </c>
      <c r="E727" s="100">
        <v>0</v>
      </c>
      <c r="F727" s="100">
        <v>0</v>
      </c>
      <c r="G727" s="100">
        <v>0</v>
      </c>
      <c r="H727" s="100">
        <v>0</v>
      </c>
      <c r="I727" s="100">
        <v>0</v>
      </c>
      <c r="J727" s="100">
        <v>0</v>
      </c>
      <c r="K727" s="100">
        <v>0</v>
      </c>
      <c r="L727" s="100">
        <v>0</v>
      </c>
      <c r="M727" s="100">
        <v>0</v>
      </c>
      <c r="N727" s="100">
        <v>0</v>
      </c>
      <c r="O727" s="100">
        <v>0</v>
      </c>
      <c r="P727" s="100">
        <v>0</v>
      </c>
      <c r="Q727" s="100">
        <v>0</v>
      </c>
      <c r="R727" s="100">
        <v>0</v>
      </c>
      <c r="S727" s="100">
        <v>0</v>
      </c>
      <c r="T727" s="100"/>
      <c r="U727" s="101">
        <v>0</v>
      </c>
      <c r="V727" s="102">
        <f>SUMPRODUCT('Linear Model'!$B$2:$T$2,'Test Set'!A727:S727)+'Linear Model'!$U$2</f>
        <v>0.42910224979607509</v>
      </c>
      <c r="W727" s="49">
        <f>SUMPRODUCT('Logistic Regression'!$B$2:$T$2,'Test Set'!A727:S727)+'Logistic Regression'!$U$2</f>
        <v>-0.57838073789354372</v>
      </c>
      <c r="X727" s="55">
        <f t="shared" si="11"/>
        <v>0.35930527090202441</v>
      </c>
    </row>
    <row r="728" spans="1:24" x14ac:dyDescent="0.25">
      <c r="A728" s="100">
        <v>1</v>
      </c>
      <c r="B728" s="100">
        <v>0</v>
      </c>
      <c r="C728" s="100">
        <v>1</v>
      </c>
      <c r="D728" s="100">
        <v>0</v>
      </c>
      <c r="E728" s="100">
        <v>0</v>
      </c>
      <c r="F728" s="100">
        <v>0</v>
      </c>
      <c r="G728" s="100">
        <v>0</v>
      </c>
      <c r="H728" s="100">
        <v>0</v>
      </c>
      <c r="I728" s="100">
        <v>0</v>
      </c>
      <c r="J728" s="100">
        <v>0</v>
      </c>
      <c r="K728" s="100">
        <v>0</v>
      </c>
      <c r="L728" s="100">
        <v>0</v>
      </c>
      <c r="M728" s="100">
        <v>0</v>
      </c>
      <c r="N728" s="100">
        <v>0</v>
      </c>
      <c r="O728" s="100">
        <v>0</v>
      </c>
      <c r="P728" s="100">
        <v>0</v>
      </c>
      <c r="Q728" s="100">
        <v>0</v>
      </c>
      <c r="R728" s="100">
        <v>0</v>
      </c>
      <c r="S728" s="100">
        <v>0</v>
      </c>
      <c r="T728" s="100"/>
      <c r="U728" s="101">
        <v>0</v>
      </c>
      <c r="V728" s="102">
        <f>SUMPRODUCT('Linear Model'!$B$2:$T$2,'Test Set'!A728:S728)+'Linear Model'!$U$2</f>
        <v>0.36106374145931197</v>
      </c>
      <c r="W728" s="49">
        <f>SUMPRODUCT('Logistic Regression'!$B$2:$T$2,'Test Set'!A728:S728)+'Logistic Regression'!$U$2</f>
        <v>-0.99751860137824089</v>
      </c>
      <c r="X728" s="55">
        <f t="shared" si="11"/>
        <v>0.26942957358099334</v>
      </c>
    </row>
    <row r="729" spans="1:24" x14ac:dyDescent="0.25">
      <c r="A729" s="100">
        <v>1</v>
      </c>
      <c r="B729" s="100">
        <v>0</v>
      </c>
      <c r="C729" s="100">
        <v>0</v>
      </c>
      <c r="D729" s="100">
        <v>0</v>
      </c>
      <c r="E729" s="100">
        <v>0</v>
      </c>
      <c r="F729" s="100">
        <v>0</v>
      </c>
      <c r="G729" s="100">
        <v>0</v>
      </c>
      <c r="H729" s="100">
        <v>0</v>
      </c>
      <c r="I729" s="100">
        <v>0</v>
      </c>
      <c r="J729" s="100">
        <v>0</v>
      </c>
      <c r="K729" s="100">
        <v>0</v>
      </c>
      <c r="L729" s="100">
        <v>0</v>
      </c>
      <c r="M729" s="100">
        <v>0</v>
      </c>
      <c r="N729" s="100">
        <v>0</v>
      </c>
      <c r="O729" s="100">
        <v>0</v>
      </c>
      <c r="P729" s="100">
        <v>0</v>
      </c>
      <c r="Q729" s="100">
        <v>0</v>
      </c>
      <c r="R729" s="100">
        <v>0</v>
      </c>
      <c r="S729" s="100">
        <v>0</v>
      </c>
      <c r="T729" s="100"/>
      <c r="U729" s="101">
        <v>0</v>
      </c>
      <c r="V729" s="102">
        <f>SUMPRODUCT('Linear Model'!$B$2:$T$2,'Test Set'!A729:S729)+'Linear Model'!$U$2</f>
        <v>0.36396808086278903</v>
      </c>
      <c r="W729" s="49">
        <f>SUMPRODUCT('Logistic Regression'!$B$2:$T$2,'Test Set'!A729:S729)+'Logistic Regression'!$U$2</f>
        <v>-0.356816477248041</v>
      </c>
      <c r="X729" s="55">
        <f t="shared" si="11"/>
        <v>0.41173042488611922</v>
      </c>
    </row>
    <row r="730" spans="1:24" x14ac:dyDescent="0.25">
      <c r="A730" s="100">
        <v>0</v>
      </c>
      <c r="B730" s="100">
        <v>0</v>
      </c>
      <c r="C730" s="100">
        <v>1</v>
      </c>
      <c r="D730" s="100">
        <v>0</v>
      </c>
      <c r="E730" s="100">
        <v>0</v>
      </c>
      <c r="F730" s="100">
        <v>0</v>
      </c>
      <c r="G730" s="100">
        <v>0</v>
      </c>
      <c r="H730" s="100">
        <v>0</v>
      </c>
      <c r="I730" s="100">
        <v>0</v>
      </c>
      <c r="J730" s="100">
        <v>0</v>
      </c>
      <c r="K730" s="100">
        <v>0</v>
      </c>
      <c r="L730" s="100">
        <v>0</v>
      </c>
      <c r="M730" s="100">
        <v>0</v>
      </c>
      <c r="N730" s="100">
        <v>0</v>
      </c>
      <c r="O730" s="100">
        <v>0</v>
      </c>
      <c r="P730" s="100">
        <v>0</v>
      </c>
      <c r="Q730" s="100">
        <v>0</v>
      </c>
      <c r="R730" s="100">
        <v>1</v>
      </c>
      <c r="S730" s="100">
        <v>0</v>
      </c>
      <c r="T730" s="100"/>
      <c r="U730" s="101">
        <v>0</v>
      </c>
      <c r="V730" s="102">
        <f>SUMPRODUCT('Linear Model'!$B$2:$T$2,'Test Set'!A730:S730)+'Linear Model'!$U$2</f>
        <v>0.22240182217452364</v>
      </c>
      <c r="W730" s="49">
        <f>SUMPRODUCT('Logistic Regression'!$B$2:$T$2,'Test Set'!A730:S730)+'Logistic Regression'!$U$2</f>
        <v>-1.6851066655283877</v>
      </c>
      <c r="X730" s="55">
        <f t="shared" si="11"/>
        <v>0.15642044569786781</v>
      </c>
    </row>
    <row r="731" spans="1:24" x14ac:dyDescent="0.25">
      <c r="A731" s="100">
        <v>0</v>
      </c>
      <c r="B731" s="100">
        <v>0</v>
      </c>
      <c r="C731" s="100">
        <v>0</v>
      </c>
      <c r="D731" s="100">
        <v>0</v>
      </c>
      <c r="E731" s="100">
        <v>0</v>
      </c>
      <c r="F731" s="100">
        <v>0</v>
      </c>
      <c r="G731" s="100">
        <v>0</v>
      </c>
      <c r="H731" s="100">
        <v>0</v>
      </c>
      <c r="I731" s="100">
        <v>0</v>
      </c>
      <c r="J731" s="100">
        <v>0</v>
      </c>
      <c r="K731" s="100">
        <v>0</v>
      </c>
      <c r="L731" s="100">
        <v>0</v>
      </c>
      <c r="M731" s="100">
        <v>0</v>
      </c>
      <c r="N731" s="100">
        <v>0</v>
      </c>
      <c r="O731" s="100">
        <v>0</v>
      </c>
      <c r="P731" s="100">
        <v>0</v>
      </c>
      <c r="Q731" s="100">
        <v>1</v>
      </c>
      <c r="R731" s="100">
        <v>0</v>
      </c>
      <c r="S731" s="100">
        <v>0</v>
      </c>
      <c r="T731" s="100"/>
      <c r="U731" s="101">
        <v>0</v>
      </c>
      <c r="V731" s="102">
        <f>SUMPRODUCT('Linear Model'!$B$2:$T$2,'Test Set'!A731:S731)+'Linear Model'!$U$2</f>
        <v>0.61964437667312899</v>
      </c>
      <c r="W731" s="49">
        <f>SUMPRODUCT('Logistic Regression'!$B$2:$T$2,'Test Set'!A731:S731)+'Logistic Regression'!$U$2</f>
        <v>1.8419860832963608</v>
      </c>
      <c r="X731" s="55">
        <f t="shared" si="11"/>
        <v>0.86318342871696496</v>
      </c>
    </row>
    <row r="732" spans="1:24" x14ac:dyDescent="0.25">
      <c r="A732" s="100">
        <v>0</v>
      </c>
      <c r="B732" s="100">
        <v>0</v>
      </c>
      <c r="C732" s="100">
        <v>0</v>
      </c>
      <c r="D732" s="100">
        <v>0</v>
      </c>
      <c r="E732" s="100">
        <v>0</v>
      </c>
      <c r="F732" s="100">
        <v>0</v>
      </c>
      <c r="G732" s="100">
        <v>1</v>
      </c>
      <c r="H732" s="100">
        <v>0</v>
      </c>
      <c r="I732" s="100">
        <v>0</v>
      </c>
      <c r="J732" s="100">
        <v>0</v>
      </c>
      <c r="K732" s="100">
        <v>0</v>
      </c>
      <c r="L732" s="100">
        <v>0</v>
      </c>
      <c r="M732" s="100">
        <v>0</v>
      </c>
      <c r="N732" s="100">
        <v>0</v>
      </c>
      <c r="O732" s="100">
        <v>0</v>
      </c>
      <c r="P732" s="100">
        <v>0</v>
      </c>
      <c r="Q732" s="100">
        <v>0</v>
      </c>
      <c r="R732" s="100">
        <v>0</v>
      </c>
      <c r="S732" s="100">
        <v>0</v>
      </c>
      <c r="T732" s="100"/>
      <c r="U732" s="101">
        <v>0</v>
      </c>
      <c r="V732" s="102">
        <f>SUMPRODUCT('Linear Model'!$B$2:$T$2,'Test Set'!A732:S732)+'Linear Model'!$U$2</f>
        <v>0.19345088610608849</v>
      </c>
      <c r="W732" s="49">
        <f>SUMPRODUCT('Logistic Regression'!$B$2:$T$2,'Test Set'!A732:S732)+'Logistic Regression'!$U$2</f>
        <v>-1.5775115636201664</v>
      </c>
      <c r="X732" s="55">
        <f t="shared" si="11"/>
        <v>0.1711481940564103</v>
      </c>
    </row>
    <row r="733" spans="1:24" x14ac:dyDescent="0.25">
      <c r="A733" s="100">
        <v>0</v>
      </c>
      <c r="B733" s="100">
        <v>0</v>
      </c>
      <c r="C733" s="100">
        <v>1</v>
      </c>
      <c r="D733" s="100">
        <v>0</v>
      </c>
      <c r="E733" s="100">
        <v>1</v>
      </c>
      <c r="F733" s="100">
        <v>1</v>
      </c>
      <c r="G733" s="100">
        <v>0</v>
      </c>
      <c r="H733" s="100">
        <v>0</v>
      </c>
      <c r="I733" s="100">
        <v>0</v>
      </c>
      <c r="J733" s="100">
        <v>0</v>
      </c>
      <c r="K733" s="100">
        <v>0</v>
      </c>
      <c r="L733" s="100">
        <v>0</v>
      </c>
      <c r="M733" s="100">
        <v>0</v>
      </c>
      <c r="N733" s="100">
        <v>0</v>
      </c>
      <c r="O733" s="100">
        <v>0</v>
      </c>
      <c r="P733" s="100">
        <v>0</v>
      </c>
      <c r="Q733" s="100">
        <v>0</v>
      </c>
      <c r="R733" s="100">
        <v>0</v>
      </c>
      <c r="S733" s="100">
        <v>0</v>
      </c>
      <c r="T733" s="100"/>
      <c r="U733" s="101">
        <v>0</v>
      </c>
      <c r="V733" s="102">
        <f>SUMPRODUCT('Linear Model'!$B$2:$T$2,'Test Set'!A733:S733)+'Linear Model'!$U$2</f>
        <v>0.37915518468962506</v>
      </c>
      <c r="W733" s="49">
        <f>SUMPRODUCT('Logistic Regression'!$B$2:$T$2,'Test Set'!A733:S733)+'Logistic Regression'!$U$2</f>
        <v>-8.1432878594931646E-2</v>
      </c>
      <c r="X733" s="55">
        <f t="shared" si="11"/>
        <v>0.47965302304104523</v>
      </c>
    </row>
    <row r="734" spans="1:24" x14ac:dyDescent="0.25">
      <c r="A734" s="100">
        <v>1</v>
      </c>
      <c r="B734" s="100">
        <v>0</v>
      </c>
      <c r="C734" s="100">
        <v>1</v>
      </c>
      <c r="D734" s="100">
        <v>0</v>
      </c>
      <c r="E734" s="100">
        <v>0</v>
      </c>
      <c r="F734" s="100">
        <v>1</v>
      </c>
      <c r="G734" s="100">
        <v>0</v>
      </c>
      <c r="H734" s="100">
        <v>0</v>
      </c>
      <c r="I734" s="100">
        <v>0</v>
      </c>
      <c r="J734" s="100">
        <v>0</v>
      </c>
      <c r="K734" s="100">
        <v>0</v>
      </c>
      <c r="L734" s="100">
        <v>0</v>
      </c>
      <c r="M734" s="100">
        <v>0</v>
      </c>
      <c r="N734" s="100">
        <v>0</v>
      </c>
      <c r="O734" s="100">
        <v>0</v>
      </c>
      <c r="P734" s="100">
        <v>0</v>
      </c>
      <c r="Q734" s="100">
        <v>0</v>
      </c>
      <c r="R734" s="100">
        <v>0</v>
      </c>
      <c r="S734" s="100">
        <v>0</v>
      </c>
      <c r="T734" s="100"/>
      <c r="U734" s="101">
        <v>0</v>
      </c>
      <c r="V734" s="102">
        <f>SUMPRODUCT('Linear Model'!$B$2:$T$2,'Test Set'!A734:S734)+'Linear Model'!$U$2</f>
        <v>9.2188366989953585E-2</v>
      </c>
      <c r="W734" s="49">
        <f>SUMPRODUCT('Logistic Regression'!$B$2:$T$2,'Test Set'!A734:S734)+'Logistic Regression'!$U$2</f>
        <v>-3.3163536025792308</v>
      </c>
      <c r="X734" s="55">
        <f t="shared" si="11"/>
        <v>3.5014405775156618E-2</v>
      </c>
    </row>
    <row r="735" spans="1:24" x14ac:dyDescent="0.25">
      <c r="A735" s="100">
        <v>0</v>
      </c>
      <c r="B735" s="100">
        <v>1</v>
      </c>
      <c r="C735" s="100">
        <v>1</v>
      </c>
      <c r="D735" s="100">
        <v>0</v>
      </c>
      <c r="E735" s="100">
        <v>0</v>
      </c>
      <c r="F735" s="100">
        <v>1</v>
      </c>
      <c r="G735" s="100">
        <v>0</v>
      </c>
      <c r="H735" s="100">
        <v>0</v>
      </c>
      <c r="I735" s="100">
        <v>0</v>
      </c>
      <c r="J735" s="100">
        <v>0</v>
      </c>
      <c r="K735" s="100">
        <v>0</v>
      </c>
      <c r="L735" s="100">
        <v>0</v>
      </c>
      <c r="M735" s="100">
        <v>0</v>
      </c>
      <c r="N735" s="100">
        <v>0</v>
      </c>
      <c r="O735" s="100">
        <v>0</v>
      </c>
      <c r="P735" s="100">
        <v>0</v>
      </c>
      <c r="Q735" s="100">
        <v>0</v>
      </c>
      <c r="R735" s="100">
        <v>0</v>
      </c>
      <c r="S735" s="100">
        <v>0</v>
      </c>
      <c r="T735" s="100"/>
      <c r="U735" s="101">
        <v>0</v>
      </c>
      <c r="V735" s="102">
        <f>SUMPRODUCT('Linear Model'!$B$2:$T$2,'Test Set'!A735:S735)+'Linear Model'!$U$2</f>
        <v>0.1602268753267167</v>
      </c>
      <c r="W735" s="49">
        <f>SUMPRODUCT('Logistic Regression'!$B$2:$T$2,'Test Set'!A735:S735)+'Logistic Regression'!$U$2</f>
        <v>-2.8972157390945337</v>
      </c>
      <c r="X735" s="55">
        <f t="shared" si="11"/>
        <v>5.2291370778160387E-2</v>
      </c>
    </row>
    <row r="736" spans="1:24" x14ac:dyDescent="0.25">
      <c r="A736" s="100">
        <v>0</v>
      </c>
      <c r="B736" s="100">
        <v>0</v>
      </c>
      <c r="C736" s="100">
        <v>0</v>
      </c>
      <c r="D736" s="100">
        <v>1</v>
      </c>
      <c r="E736" s="100">
        <v>0</v>
      </c>
      <c r="F736" s="100">
        <v>1</v>
      </c>
      <c r="G736" s="100">
        <v>1</v>
      </c>
      <c r="H736" s="100">
        <v>0</v>
      </c>
      <c r="I736" s="100">
        <v>0</v>
      </c>
      <c r="J736" s="100">
        <v>0</v>
      </c>
      <c r="K736" s="100">
        <v>0</v>
      </c>
      <c r="L736" s="100">
        <v>0</v>
      </c>
      <c r="M736" s="100">
        <v>0</v>
      </c>
      <c r="N736" s="100">
        <v>0</v>
      </c>
      <c r="O736" s="100">
        <v>0</v>
      </c>
      <c r="P736" s="100">
        <v>0</v>
      </c>
      <c r="Q736" s="100">
        <v>0</v>
      </c>
      <c r="R736" s="100">
        <v>0</v>
      </c>
      <c r="S736" s="100">
        <v>0</v>
      </c>
      <c r="T736" s="100"/>
      <c r="U736" s="101">
        <v>0</v>
      </c>
      <c r="V736" s="102">
        <f>SUMPRODUCT('Linear Model'!$B$2:$T$2,'Test Set'!A736:S736)+'Linear Model'!$U$2</f>
        <v>-6.2706643454743749E-2</v>
      </c>
      <c r="W736" s="49">
        <f>SUMPRODUCT('Logistic Regression'!$B$2:$T$2,'Test Set'!A736:S736)+'Logistic Regression'!$U$2</f>
        <v>-4.3664060011541341</v>
      </c>
      <c r="X736" s="55">
        <f t="shared" si="11"/>
        <v>1.2537603585600059E-2</v>
      </c>
    </row>
    <row r="737" spans="1:24" x14ac:dyDescent="0.25">
      <c r="A737" s="100">
        <v>1</v>
      </c>
      <c r="B737" s="100">
        <v>0</v>
      </c>
      <c r="C737" s="100">
        <v>0</v>
      </c>
      <c r="D737" s="100">
        <v>1</v>
      </c>
      <c r="E737" s="100">
        <v>0</v>
      </c>
      <c r="F737" s="100">
        <v>1</v>
      </c>
      <c r="G737" s="100">
        <v>0</v>
      </c>
      <c r="H737" s="100">
        <v>0</v>
      </c>
      <c r="I737" s="100">
        <v>0</v>
      </c>
      <c r="J737" s="100">
        <v>0</v>
      </c>
      <c r="K737" s="100">
        <v>0</v>
      </c>
      <c r="L737" s="100">
        <v>0</v>
      </c>
      <c r="M737" s="100">
        <v>0</v>
      </c>
      <c r="N737" s="100">
        <v>0</v>
      </c>
      <c r="O737" s="100">
        <v>0</v>
      </c>
      <c r="P737" s="100">
        <v>0</v>
      </c>
      <c r="Q737" s="100">
        <v>0</v>
      </c>
      <c r="R737" s="100">
        <v>1</v>
      </c>
      <c r="S737" s="100">
        <v>0</v>
      </c>
      <c r="T737" s="100"/>
      <c r="U737" s="101">
        <v>0</v>
      </c>
      <c r="V737" s="102">
        <f>SUMPRODUCT('Linear Model'!$B$2:$T$2,'Test Set'!A737:S737)+'Linear Model'!$U$2</f>
        <v>-9.7975938145741459E-2</v>
      </c>
      <c r="W737" s="49">
        <f>SUMPRODUCT('Logistic Regression'!$B$2:$T$2,'Test Set'!A737:S737)+'Logistic Regression'!$U$2</f>
        <v>-4.7278710617883508</v>
      </c>
      <c r="X737" s="55">
        <f t="shared" si="11"/>
        <v>8.7677290314727516E-3</v>
      </c>
    </row>
    <row r="738" spans="1:24" x14ac:dyDescent="0.25">
      <c r="A738" s="100">
        <v>1</v>
      </c>
      <c r="B738" s="100">
        <v>0</v>
      </c>
      <c r="C738" s="100">
        <v>1</v>
      </c>
      <c r="D738" s="100">
        <v>0</v>
      </c>
      <c r="E738" s="100">
        <v>0</v>
      </c>
      <c r="F738" s="100">
        <v>0</v>
      </c>
      <c r="G738" s="100">
        <v>0</v>
      </c>
      <c r="H738" s="100">
        <v>0</v>
      </c>
      <c r="I738" s="100">
        <v>0</v>
      </c>
      <c r="J738" s="100">
        <v>0</v>
      </c>
      <c r="K738" s="100">
        <v>0</v>
      </c>
      <c r="L738" s="100">
        <v>0</v>
      </c>
      <c r="M738" s="100">
        <v>0</v>
      </c>
      <c r="N738" s="100">
        <v>0</v>
      </c>
      <c r="O738" s="100">
        <v>0</v>
      </c>
      <c r="P738" s="100">
        <v>0</v>
      </c>
      <c r="Q738" s="100">
        <v>0</v>
      </c>
      <c r="R738" s="100">
        <v>1</v>
      </c>
      <c r="S738" s="100">
        <v>0</v>
      </c>
      <c r="T738" s="100"/>
      <c r="U738" s="101">
        <v>0</v>
      </c>
      <c r="V738" s="102">
        <f>SUMPRODUCT('Linear Model'!$B$2:$T$2,'Test Set'!A738:S738)+'Linear Model'!$U$2</f>
        <v>0.15527725201161374</v>
      </c>
      <c r="W738" s="49">
        <f>SUMPRODUCT('Logistic Regression'!$B$2:$T$2,'Test Set'!A738:S738)+'Logistic Regression'!$U$2</f>
        <v>-2.5796787483845836</v>
      </c>
      <c r="X738" s="55">
        <f t="shared" si="11"/>
        <v>7.04577678730193E-2</v>
      </c>
    </row>
    <row r="739" spans="1:24" x14ac:dyDescent="0.25">
      <c r="A739" s="100">
        <v>1</v>
      </c>
      <c r="B739" s="100">
        <v>0</v>
      </c>
      <c r="C739" s="100">
        <v>1</v>
      </c>
      <c r="D739" s="100">
        <v>0</v>
      </c>
      <c r="E739" s="100">
        <v>0</v>
      </c>
      <c r="F739" s="100">
        <v>0</v>
      </c>
      <c r="G739" s="100">
        <v>0</v>
      </c>
      <c r="H739" s="100">
        <v>0</v>
      </c>
      <c r="I739" s="100">
        <v>0</v>
      </c>
      <c r="J739" s="100">
        <v>0</v>
      </c>
      <c r="K739" s="100">
        <v>0</v>
      </c>
      <c r="L739" s="100">
        <v>0</v>
      </c>
      <c r="M739" s="100">
        <v>0</v>
      </c>
      <c r="N739" s="100">
        <v>0</v>
      </c>
      <c r="O739" s="100">
        <v>0</v>
      </c>
      <c r="P739" s="100">
        <v>0</v>
      </c>
      <c r="Q739" s="100">
        <v>0</v>
      </c>
      <c r="R739" s="100">
        <v>0</v>
      </c>
      <c r="S739" s="100">
        <v>0</v>
      </c>
      <c r="T739" s="100"/>
      <c r="U739" s="101">
        <v>0</v>
      </c>
      <c r="V739" s="102">
        <f>SUMPRODUCT('Linear Model'!$B$2:$T$2,'Test Set'!A739:S739)+'Linear Model'!$U$2</f>
        <v>0.36106374145931197</v>
      </c>
      <c r="W739" s="49">
        <f>SUMPRODUCT('Logistic Regression'!$B$2:$T$2,'Test Set'!A739:S739)+'Logistic Regression'!$U$2</f>
        <v>-0.99751860137824089</v>
      </c>
      <c r="X739" s="55">
        <f t="shared" si="11"/>
        <v>0.26942957358099334</v>
      </c>
    </row>
    <row r="740" spans="1:24" x14ac:dyDescent="0.25">
      <c r="A740" s="100">
        <v>0</v>
      </c>
      <c r="B740" s="100">
        <v>0</v>
      </c>
      <c r="C740" s="100">
        <v>0</v>
      </c>
      <c r="D740" s="100">
        <v>1</v>
      </c>
      <c r="E740" s="100">
        <v>0</v>
      </c>
      <c r="F740" s="100">
        <v>0</v>
      </c>
      <c r="G740" s="100">
        <v>0</v>
      </c>
      <c r="H740" s="100">
        <v>0</v>
      </c>
      <c r="I740" s="100">
        <v>0</v>
      </c>
      <c r="J740" s="100">
        <v>0</v>
      </c>
      <c r="K740" s="100">
        <v>0</v>
      </c>
      <c r="L740" s="100">
        <v>0</v>
      </c>
      <c r="M740" s="100">
        <v>0</v>
      </c>
      <c r="N740" s="100">
        <v>0</v>
      </c>
      <c r="O740" s="100">
        <v>0</v>
      </c>
      <c r="P740" s="100">
        <v>0</v>
      </c>
      <c r="Q740" s="100">
        <v>0</v>
      </c>
      <c r="R740" s="100">
        <v>0</v>
      </c>
      <c r="S740" s="100">
        <v>0</v>
      </c>
      <c r="T740" s="100"/>
      <c r="U740" s="101">
        <v>0</v>
      </c>
      <c r="V740" s="102">
        <f>SUMPRODUCT('Linear Model'!$B$2:$T$2,'Test Set'!A740:S740)+'Linear Model'!$U$2</f>
        <v>0.44381049593422511</v>
      </c>
      <c r="W740" s="49">
        <f>SUMPRODUCT('Logistic Regression'!$B$2:$T$2,'Test Set'!A740:S740)+'Logistic Regression'!$U$2</f>
        <v>6.7696169275177409E-2</v>
      </c>
      <c r="X740" s="55">
        <f t="shared" si="11"/>
        <v>0.51691758202804816</v>
      </c>
    </row>
    <row r="741" spans="1:24" x14ac:dyDescent="0.25">
      <c r="A741" s="100">
        <v>0</v>
      </c>
      <c r="B741" s="100">
        <v>1</v>
      </c>
      <c r="C741" s="100">
        <v>0</v>
      </c>
      <c r="D741" s="100">
        <v>0</v>
      </c>
      <c r="E741" s="100">
        <v>0</v>
      </c>
      <c r="F741" s="100">
        <v>0</v>
      </c>
      <c r="G741" s="100">
        <v>0</v>
      </c>
      <c r="H741" s="100">
        <v>0</v>
      </c>
      <c r="I741" s="100">
        <v>0</v>
      </c>
      <c r="J741" s="100">
        <v>0</v>
      </c>
      <c r="K741" s="100">
        <v>0</v>
      </c>
      <c r="L741" s="100">
        <v>0</v>
      </c>
      <c r="M741" s="100">
        <v>0</v>
      </c>
      <c r="N741" s="100">
        <v>0</v>
      </c>
      <c r="O741" s="100">
        <v>1</v>
      </c>
      <c r="P741" s="100">
        <v>0</v>
      </c>
      <c r="Q741" s="100">
        <v>0</v>
      </c>
      <c r="R741" s="100">
        <v>0</v>
      </c>
      <c r="S741" s="100">
        <v>0</v>
      </c>
      <c r="T741" s="100"/>
      <c r="U741" s="101">
        <v>0</v>
      </c>
      <c r="V741" s="102">
        <f>SUMPRODUCT('Linear Model'!$B$2:$T$2,'Test Set'!A741:S741)+'Linear Model'!$U$2</f>
        <v>0.27151451337461352</v>
      </c>
      <c r="W741" s="49">
        <f>SUMPRODUCT('Logistic Regression'!$B$2:$T$2,'Test Set'!A741:S741)+'Logistic Regression'!$U$2</f>
        <v>-1.3921626041147153</v>
      </c>
      <c r="X741" s="55">
        <f t="shared" si="11"/>
        <v>0.199062733842159</v>
      </c>
    </row>
    <row r="742" spans="1:24" x14ac:dyDescent="0.25">
      <c r="A742" s="100">
        <v>0</v>
      </c>
      <c r="B742" s="100">
        <v>0</v>
      </c>
      <c r="C742" s="100">
        <v>0</v>
      </c>
      <c r="D742" s="100">
        <v>0</v>
      </c>
      <c r="E742" s="100">
        <v>0</v>
      </c>
      <c r="F742" s="100">
        <v>0</v>
      </c>
      <c r="G742" s="100">
        <v>0</v>
      </c>
      <c r="H742" s="100">
        <v>0</v>
      </c>
      <c r="I742" s="100">
        <v>0</v>
      </c>
      <c r="J742" s="100">
        <v>0</v>
      </c>
      <c r="K742" s="100">
        <v>0</v>
      </c>
      <c r="L742" s="100">
        <v>0</v>
      </c>
      <c r="M742" s="100">
        <v>0</v>
      </c>
      <c r="N742" s="100">
        <v>0</v>
      </c>
      <c r="O742" s="100">
        <v>0</v>
      </c>
      <c r="P742" s="100">
        <v>0</v>
      </c>
      <c r="Q742" s="100">
        <v>0</v>
      </c>
      <c r="R742" s="100">
        <v>0</v>
      </c>
      <c r="S742" s="100">
        <v>0</v>
      </c>
      <c r="T742" s="100"/>
      <c r="U742" s="101">
        <v>0</v>
      </c>
      <c r="V742" s="102">
        <f>SUMPRODUCT('Linear Model'!$B$2:$T$2,'Test Set'!A742:S742)+'Linear Model'!$U$2</f>
        <v>0.43109265102569894</v>
      </c>
      <c r="W742" s="49">
        <f>SUMPRODUCT('Logistic Regression'!$B$2:$T$2,'Test Set'!A742:S742)+'Logistic Regression'!$U$2</f>
        <v>0.53775560560815494</v>
      </c>
      <c r="X742" s="55">
        <f t="shared" si="11"/>
        <v>0.63129016011376371</v>
      </c>
    </row>
    <row r="743" spans="1:24" x14ac:dyDescent="0.25">
      <c r="A743" s="100">
        <v>0</v>
      </c>
      <c r="B743" s="100">
        <v>0</v>
      </c>
      <c r="C743" s="100">
        <v>1</v>
      </c>
      <c r="D743" s="100">
        <v>0</v>
      </c>
      <c r="E743" s="100">
        <v>0</v>
      </c>
      <c r="F743" s="100">
        <v>0</v>
      </c>
      <c r="G743" s="100">
        <v>0</v>
      </c>
      <c r="H743" s="100">
        <v>0</v>
      </c>
      <c r="I743" s="100">
        <v>0</v>
      </c>
      <c r="J743" s="100">
        <v>0</v>
      </c>
      <c r="K743" s="100">
        <v>0</v>
      </c>
      <c r="L743" s="100">
        <v>0</v>
      </c>
      <c r="M743" s="100">
        <v>0</v>
      </c>
      <c r="N743" s="100">
        <v>0</v>
      </c>
      <c r="O743" s="100">
        <v>0</v>
      </c>
      <c r="P743" s="100">
        <v>0</v>
      </c>
      <c r="Q743" s="100">
        <v>0</v>
      </c>
      <c r="R743" s="100">
        <v>0</v>
      </c>
      <c r="S743" s="100">
        <v>0</v>
      </c>
      <c r="T743" s="100"/>
      <c r="U743" s="101">
        <v>0</v>
      </c>
      <c r="V743" s="102">
        <f>SUMPRODUCT('Linear Model'!$B$2:$T$2,'Test Set'!A743:S743)+'Linear Model'!$U$2</f>
        <v>0.42818831162222193</v>
      </c>
      <c r="W743" s="49">
        <f>SUMPRODUCT('Logistic Regression'!$B$2:$T$2,'Test Set'!A743:S743)+'Logistic Regression'!$U$2</f>
        <v>-0.10294651852204484</v>
      </c>
      <c r="X743" s="55">
        <f t="shared" si="11"/>
        <v>0.47428607600906869</v>
      </c>
    </row>
    <row r="744" spans="1:24" x14ac:dyDescent="0.25">
      <c r="A744" s="100">
        <v>1</v>
      </c>
      <c r="B744" s="100">
        <v>0</v>
      </c>
      <c r="C744" s="100">
        <v>0</v>
      </c>
      <c r="D744" s="100">
        <v>1</v>
      </c>
      <c r="E744" s="100">
        <v>0</v>
      </c>
      <c r="F744" s="100">
        <v>0</v>
      </c>
      <c r="G744" s="100">
        <v>0</v>
      </c>
      <c r="H744" s="100">
        <v>0</v>
      </c>
      <c r="I744" s="100">
        <v>0</v>
      </c>
      <c r="J744" s="100">
        <v>0</v>
      </c>
      <c r="K744" s="100">
        <v>0</v>
      </c>
      <c r="L744" s="100">
        <v>0</v>
      </c>
      <c r="M744" s="100">
        <v>0</v>
      </c>
      <c r="N744" s="100">
        <v>0</v>
      </c>
      <c r="O744" s="100">
        <v>0</v>
      </c>
      <c r="P744" s="100">
        <v>0</v>
      </c>
      <c r="Q744" s="100">
        <v>0</v>
      </c>
      <c r="R744" s="100">
        <v>0</v>
      </c>
      <c r="S744" s="100">
        <v>0</v>
      </c>
      <c r="T744" s="100"/>
      <c r="U744" s="101">
        <v>0</v>
      </c>
      <c r="V744" s="102">
        <f>SUMPRODUCT('Linear Model'!$B$2:$T$2,'Test Set'!A744:S744)+'Linear Model'!$U$2</f>
        <v>0.37668592577131521</v>
      </c>
      <c r="W744" s="49">
        <f>SUMPRODUCT('Logistic Regression'!$B$2:$T$2,'Test Set'!A744:S744)+'Logistic Regression'!$U$2</f>
        <v>-0.82687591358101864</v>
      </c>
      <c r="X744" s="55">
        <f t="shared" si="11"/>
        <v>0.30430604674667266</v>
      </c>
    </row>
    <row r="745" spans="1:24" x14ac:dyDescent="0.25">
      <c r="A745" s="100">
        <v>0</v>
      </c>
      <c r="B745" s="100">
        <v>1</v>
      </c>
      <c r="C745" s="100">
        <v>0</v>
      </c>
      <c r="D745" s="100">
        <v>1</v>
      </c>
      <c r="E745" s="100">
        <v>0</v>
      </c>
      <c r="F745" s="100">
        <v>0</v>
      </c>
      <c r="G745" s="100">
        <v>1</v>
      </c>
      <c r="H745" s="100">
        <v>0</v>
      </c>
      <c r="I745" s="100">
        <v>0</v>
      </c>
      <c r="J745" s="100">
        <v>0</v>
      </c>
      <c r="K745" s="100">
        <v>0</v>
      </c>
      <c r="L745" s="100">
        <v>0</v>
      </c>
      <c r="M745" s="100">
        <v>0</v>
      </c>
      <c r="N745" s="100">
        <v>0</v>
      </c>
      <c r="O745" s="100">
        <v>0</v>
      </c>
      <c r="P745" s="100">
        <v>0</v>
      </c>
      <c r="Q745" s="100">
        <v>0</v>
      </c>
      <c r="R745" s="100">
        <v>0</v>
      </c>
      <c r="S745" s="100">
        <v>0</v>
      </c>
      <c r="T745" s="100"/>
      <c r="U745" s="101">
        <v>0</v>
      </c>
      <c r="V745" s="102">
        <f>SUMPRODUCT('Linear Model'!$B$2:$T$2,'Test Set'!A745:S745)+'Linear Model'!$U$2</f>
        <v>0.20708266918846785</v>
      </c>
      <c r="W745" s="49">
        <f>SUMPRODUCT('Logistic Regression'!$B$2:$T$2,'Test Set'!A745:S745)+'Logistic Regression'!$U$2</f>
        <v>-2.5230052193246428</v>
      </c>
      <c r="X745" s="55">
        <f t="shared" si="11"/>
        <v>7.4261082721284066E-2</v>
      </c>
    </row>
    <row r="746" spans="1:24" x14ac:dyDescent="0.25">
      <c r="A746" s="100">
        <v>1</v>
      </c>
      <c r="B746" s="100">
        <v>0</v>
      </c>
      <c r="C746" s="100">
        <v>1</v>
      </c>
      <c r="D746" s="100">
        <v>0</v>
      </c>
      <c r="E746" s="100">
        <v>0</v>
      </c>
      <c r="F746" s="100">
        <v>0</v>
      </c>
      <c r="G746" s="100">
        <v>0</v>
      </c>
      <c r="H746" s="100">
        <v>0</v>
      </c>
      <c r="I746" s="100">
        <v>0</v>
      </c>
      <c r="J746" s="100">
        <v>0</v>
      </c>
      <c r="K746" s="100">
        <v>0</v>
      </c>
      <c r="L746" s="100">
        <v>0</v>
      </c>
      <c r="M746" s="100">
        <v>0</v>
      </c>
      <c r="N746" s="100">
        <v>0</v>
      </c>
      <c r="O746" s="100">
        <v>0</v>
      </c>
      <c r="P746" s="100">
        <v>0</v>
      </c>
      <c r="Q746" s="100">
        <v>0</v>
      </c>
      <c r="R746" s="100">
        <v>0</v>
      </c>
      <c r="S746" s="100">
        <v>0</v>
      </c>
      <c r="T746" s="100"/>
      <c r="U746" s="101">
        <v>0</v>
      </c>
      <c r="V746" s="102">
        <f>SUMPRODUCT('Linear Model'!$B$2:$T$2,'Test Set'!A746:S746)+'Linear Model'!$U$2</f>
        <v>0.36106374145931197</v>
      </c>
      <c r="W746" s="49">
        <f>SUMPRODUCT('Logistic Regression'!$B$2:$T$2,'Test Set'!A746:S746)+'Logistic Regression'!$U$2</f>
        <v>-0.99751860137824089</v>
      </c>
      <c r="X746" s="55">
        <f t="shared" si="11"/>
        <v>0.26942957358099334</v>
      </c>
    </row>
    <row r="747" spans="1:24" x14ac:dyDescent="0.25">
      <c r="A747" s="100">
        <v>0</v>
      </c>
      <c r="B747" s="100">
        <v>0</v>
      </c>
      <c r="C747" s="100">
        <v>1</v>
      </c>
      <c r="D747" s="100">
        <v>0</v>
      </c>
      <c r="E747" s="100">
        <v>0</v>
      </c>
      <c r="F747" s="100">
        <v>0</v>
      </c>
      <c r="G747" s="100">
        <v>0</v>
      </c>
      <c r="H747" s="100">
        <v>0</v>
      </c>
      <c r="I747" s="100">
        <v>0</v>
      </c>
      <c r="J747" s="100">
        <v>0</v>
      </c>
      <c r="K747" s="100">
        <v>0</v>
      </c>
      <c r="L747" s="100">
        <v>0</v>
      </c>
      <c r="M747" s="100">
        <v>0</v>
      </c>
      <c r="N747" s="100">
        <v>0</v>
      </c>
      <c r="O747" s="100">
        <v>0</v>
      </c>
      <c r="P747" s="100">
        <v>0</v>
      </c>
      <c r="Q747" s="100">
        <v>0</v>
      </c>
      <c r="R747" s="100">
        <v>0</v>
      </c>
      <c r="S747" s="100">
        <v>0</v>
      </c>
      <c r="T747" s="100"/>
      <c r="U747" s="101">
        <v>0</v>
      </c>
      <c r="V747" s="102">
        <f>SUMPRODUCT('Linear Model'!$B$2:$T$2,'Test Set'!A747:S747)+'Linear Model'!$U$2</f>
        <v>0.42818831162222193</v>
      </c>
      <c r="W747" s="49">
        <f>SUMPRODUCT('Logistic Regression'!$B$2:$T$2,'Test Set'!A747:S747)+'Logistic Regression'!$U$2</f>
        <v>-0.10294651852204484</v>
      </c>
      <c r="X747" s="55">
        <f t="shared" si="11"/>
        <v>0.47428607600906869</v>
      </c>
    </row>
    <row r="748" spans="1:24" x14ac:dyDescent="0.25">
      <c r="A748" s="100">
        <v>0</v>
      </c>
      <c r="B748" s="100">
        <v>1</v>
      </c>
      <c r="C748" s="100">
        <v>1</v>
      </c>
      <c r="D748" s="100">
        <v>0</v>
      </c>
      <c r="E748" s="100">
        <v>0</v>
      </c>
      <c r="F748" s="100">
        <v>0</v>
      </c>
      <c r="G748" s="100">
        <v>0</v>
      </c>
      <c r="H748" s="100">
        <v>0</v>
      </c>
      <c r="I748" s="100">
        <v>0</v>
      </c>
      <c r="J748" s="100">
        <v>0</v>
      </c>
      <c r="K748" s="100">
        <v>0</v>
      </c>
      <c r="L748" s="100">
        <v>0</v>
      </c>
      <c r="M748" s="100">
        <v>0</v>
      </c>
      <c r="N748" s="100">
        <v>0</v>
      </c>
      <c r="O748" s="100">
        <v>0</v>
      </c>
      <c r="P748" s="100">
        <v>0</v>
      </c>
      <c r="Q748" s="100">
        <v>0</v>
      </c>
      <c r="R748" s="100">
        <v>0</v>
      </c>
      <c r="S748" s="100">
        <v>0</v>
      </c>
      <c r="T748" s="100"/>
      <c r="U748" s="101">
        <v>0</v>
      </c>
      <c r="V748" s="102">
        <f>SUMPRODUCT('Linear Model'!$B$2:$T$2,'Test Set'!A748:S748)+'Linear Model'!$U$2</f>
        <v>0.42910224979607509</v>
      </c>
      <c r="W748" s="49">
        <f>SUMPRODUCT('Logistic Regression'!$B$2:$T$2,'Test Set'!A748:S748)+'Logistic Regression'!$U$2</f>
        <v>-0.57838073789354372</v>
      </c>
      <c r="X748" s="55">
        <f t="shared" si="11"/>
        <v>0.35930527090202441</v>
      </c>
    </row>
    <row r="749" spans="1:24" x14ac:dyDescent="0.25">
      <c r="A749" s="100">
        <v>1</v>
      </c>
      <c r="B749" s="100">
        <v>0</v>
      </c>
      <c r="C749" s="100">
        <v>0</v>
      </c>
      <c r="D749" s="100">
        <v>0</v>
      </c>
      <c r="E749" s="100">
        <v>0</v>
      </c>
      <c r="F749" s="100">
        <v>0</v>
      </c>
      <c r="G749" s="100">
        <v>0</v>
      </c>
      <c r="H749" s="100">
        <v>0</v>
      </c>
      <c r="I749" s="100">
        <v>0</v>
      </c>
      <c r="J749" s="100">
        <v>0</v>
      </c>
      <c r="K749" s="100">
        <v>0</v>
      </c>
      <c r="L749" s="100">
        <v>0</v>
      </c>
      <c r="M749" s="100">
        <v>0</v>
      </c>
      <c r="N749" s="100">
        <v>0</v>
      </c>
      <c r="O749" s="100">
        <v>0</v>
      </c>
      <c r="P749" s="100">
        <v>0</v>
      </c>
      <c r="Q749" s="100">
        <v>0</v>
      </c>
      <c r="R749" s="100">
        <v>0</v>
      </c>
      <c r="S749" s="100">
        <v>0</v>
      </c>
      <c r="T749" s="100"/>
      <c r="U749" s="101">
        <v>0</v>
      </c>
      <c r="V749" s="102">
        <f>SUMPRODUCT('Linear Model'!$B$2:$T$2,'Test Set'!A749:S749)+'Linear Model'!$U$2</f>
        <v>0.36396808086278903</v>
      </c>
      <c r="W749" s="49">
        <f>SUMPRODUCT('Logistic Regression'!$B$2:$T$2,'Test Set'!A749:S749)+'Logistic Regression'!$U$2</f>
        <v>-0.356816477248041</v>
      </c>
      <c r="X749" s="55">
        <f t="shared" si="11"/>
        <v>0.41173042488611922</v>
      </c>
    </row>
    <row r="750" spans="1:24" x14ac:dyDescent="0.25">
      <c r="A750" s="100">
        <v>0</v>
      </c>
      <c r="B750" s="100">
        <v>0</v>
      </c>
      <c r="C750" s="100">
        <v>1</v>
      </c>
      <c r="D750" s="100">
        <v>0</v>
      </c>
      <c r="E750" s="100">
        <v>0</v>
      </c>
      <c r="F750" s="100">
        <v>0</v>
      </c>
      <c r="G750" s="100">
        <v>0</v>
      </c>
      <c r="H750" s="100">
        <v>0</v>
      </c>
      <c r="I750" s="100">
        <v>0</v>
      </c>
      <c r="J750" s="100">
        <v>0</v>
      </c>
      <c r="K750" s="100">
        <v>0</v>
      </c>
      <c r="L750" s="100">
        <v>0</v>
      </c>
      <c r="M750" s="100">
        <v>0</v>
      </c>
      <c r="N750" s="100">
        <v>0</v>
      </c>
      <c r="O750" s="100">
        <v>0</v>
      </c>
      <c r="P750" s="100">
        <v>0</v>
      </c>
      <c r="Q750" s="100">
        <v>0</v>
      </c>
      <c r="R750" s="100">
        <v>0</v>
      </c>
      <c r="S750" s="100">
        <v>0</v>
      </c>
      <c r="T750" s="100"/>
      <c r="U750" s="101">
        <v>0</v>
      </c>
      <c r="V750" s="102">
        <f>SUMPRODUCT('Linear Model'!$B$2:$T$2,'Test Set'!A750:S750)+'Linear Model'!$U$2</f>
        <v>0.42818831162222193</v>
      </c>
      <c r="W750" s="49">
        <f>SUMPRODUCT('Logistic Regression'!$B$2:$T$2,'Test Set'!A750:S750)+'Logistic Regression'!$U$2</f>
        <v>-0.10294651852204484</v>
      </c>
      <c r="X750" s="55">
        <f t="shared" si="11"/>
        <v>0.47428607600906869</v>
      </c>
    </row>
    <row r="751" spans="1:24" x14ac:dyDescent="0.25">
      <c r="A751" s="100">
        <v>0</v>
      </c>
      <c r="B751" s="100">
        <v>0</v>
      </c>
      <c r="C751" s="100">
        <v>0</v>
      </c>
      <c r="D751" s="100">
        <v>1</v>
      </c>
      <c r="E751" s="100">
        <v>0</v>
      </c>
      <c r="F751" s="100">
        <v>0</v>
      </c>
      <c r="G751" s="100">
        <v>0</v>
      </c>
      <c r="H751" s="100">
        <v>0</v>
      </c>
      <c r="I751" s="100">
        <v>0</v>
      </c>
      <c r="J751" s="100">
        <v>0</v>
      </c>
      <c r="K751" s="100">
        <v>0</v>
      </c>
      <c r="L751" s="100">
        <v>0</v>
      </c>
      <c r="M751" s="100">
        <v>0</v>
      </c>
      <c r="N751" s="100">
        <v>0</v>
      </c>
      <c r="O751" s="100">
        <v>0</v>
      </c>
      <c r="P751" s="100">
        <v>0</v>
      </c>
      <c r="Q751" s="100">
        <v>0</v>
      </c>
      <c r="R751" s="100">
        <v>1</v>
      </c>
      <c r="S751" s="100">
        <v>0</v>
      </c>
      <c r="T751" s="100"/>
      <c r="U751" s="101">
        <v>0</v>
      </c>
      <c r="V751" s="102">
        <f>SUMPRODUCT('Linear Model'!$B$2:$T$2,'Test Set'!A751:S751)+'Linear Model'!$U$2</f>
        <v>0.23802400648652686</v>
      </c>
      <c r="W751" s="49">
        <f>SUMPRODUCT('Logistic Regression'!$B$2:$T$2,'Test Set'!A751:S751)+'Logistic Regression'!$U$2</f>
        <v>-1.5144639777311655</v>
      </c>
      <c r="X751" s="55">
        <f t="shared" si="11"/>
        <v>0.18027817389737927</v>
      </c>
    </row>
    <row r="752" spans="1:24" x14ac:dyDescent="0.25">
      <c r="A752" s="100">
        <v>1</v>
      </c>
      <c r="B752" s="100">
        <v>0</v>
      </c>
      <c r="C752" s="100">
        <v>1</v>
      </c>
      <c r="D752" s="100">
        <v>0</v>
      </c>
      <c r="E752" s="100">
        <v>0</v>
      </c>
      <c r="F752" s="100">
        <v>0</v>
      </c>
      <c r="G752" s="100">
        <v>1</v>
      </c>
      <c r="H752" s="100">
        <v>0</v>
      </c>
      <c r="I752" s="100">
        <v>0</v>
      </c>
      <c r="J752" s="100">
        <v>0</v>
      </c>
      <c r="K752" s="100">
        <v>0</v>
      </c>
      <c r="L752" s="100">
        <v>0</v>
      </c>
      <c r="M752" s="100">
        <v>0</v>
      </c>
      <c r="N752" s="100">
        <v>0</v>
      </c>
      <c r="O752" s="100">
        <v>0</v>
      </c>
      <c r="P752" s="100">
        <v>0</v>
      </c>
      <c r="Q752" s="100">
        <v>1</v>
      </c>
      <c r="R752" s="100">
        <v>0</v>
      </c>
      <c r="S752" s="100">
        <v>0</v>
      </c>
      <c r="T752" s="100"/>
      <c r="U752" s="101">
        <v>0</v>
      </c>
      <c r="V752" s="102">
        <f>SUMPRODUCT('Linear Model'!$B$2:$T$2,'Test Set'!A752:S752)+'Linear Model'!$U$2</f>
        <v>0.31197370218713161</v>
      </c>
      <c r="W752" s="49">
        <f>SUMPRODUCT('Logistic Regression'!$B$2:$T$2,'Test Set'!A752:S752)+'Logistic Regression'!$U$2</f>
        <v>-1.8085552929183564</v>
      </c>
      <c r="X752" s="55">
        <f t="shared" si="11"/>
        <v>0.14081282231720701</v>
      </c>
    </row>
    <row r="753" spans="1:24" x14ac:dyDescent="0.25">
      <c r="A753" s="100">
        <v>0</v>
      </c>
      <c r="B753" s="100">
        <v>0</v>
      </c>
      <c r="C753" s="100">
        <v>0</v>
      </c>
      <c r="D753" s="100">
        <v>1</v>
      </c>
      <c r="E753" s="100">
        <v>0</v>
      </c>
      <c r="F753" s="100">
        <v>0</v>
      </c>
      <c r="G753" s="100">
        <v>1</v>
      </c>
      <c r="H753" s="100">
        <v>0</v>
      </c>
      <c r="I753" s="100">
        <v>0</v>
      </c>
      <c r="J753" s="100">
        <v>0</v>
      </c>
      <c r="K753" s="100">
        <v>0</v>
      </c>
      <c r="L753" s="100">
        <v>0</v>
      </c>
      <c r="M753" s="100">
        <v>0</v>
      </c>
      <c r="N753" s="100">
        <v>0</v>
      </c>
      <c r="O753" s="100">
        <v>0</v>
      </c>
      <c r="P753" s="100">
        <v>0</v>
      </c>
      <c r="Q753" s="100">
        <v>0</v>
      </c>
      <c r="R753" s="100">
        <v>0</v>
      </c>
      <c r="S753" s="100">
        <v>0</v>
      </c>
      <c r="T753" s="100"/>
      <c r="U753" s="101">
        <v>0</v>
      </c>
      <c r="V753" s="102">
        <f>SUMPRODUCT('Linear Model'!$B$2:$T$2,'Test Set'!A753:S753)+'Linear Model'!$U$2</f>
        <v>0.20616873101461466</v>
      </c>
      <c r="W753" s="49">
        <f>SUMPRODUCT('Logistic Regression'!$B$2:$T$2,'Test Set'!A753:S753)+'Logistic Regression'!$U$2</f>
        <v>-2.0475709999531442</v>
      </c>
      <c r="X753" s="55">
        <f t="shared" si="11"/>
        <v>0.11429804840258834</v>
      </c>
    </row>
    <row r="754" spans="1:24" x14ac:dyDescent="0.25">
      <c r="A754" s="100">
        <v>1</v>
      </c>
      <c r="B754" s="100">
        <v>0</v>
      </c>
      <c r="C754" s="100">
        <v>1</v>
      </c>
      <c r="D754" s="100">
        <v>0</v>
      </c>
      <c r="E754" s="100">
        <v>0</v>
      </c>
      <c r="F754" s="100">
        <v>0</v>
      </c>
      <c r="G754" s="100">
        <v>0</v>
      </c>
      <c r="H754" s="100">
        <v>0</v>
      </c>
      <c r="I754" s="100">
        <v>0</v>
      </c>
      <c r="J754" s="100">
        <v>0</v>
      </c>
      <c r="K754" s="100">
        <v>0</v>
      </c>
      <c r="L754" s="100">
        <v>0</v>
      </c>
      <c r="M754" s="100">
        <v>0</v>
      </c>
      <c r="N754" s="100">
        <v>0</v>
      </c>
      <c r="O754" s="100">
        <v>0</v>
      </c>
      <c r="P754" s="100">
        <v>0</v>
      </c>
      <c r="Q754" s="100">
        <v>0</v>
      </c>
      <c r="R754" s="100">
        <v>0</v>
      </c>
      <c r="S754" s="100">
        <v>0</v>
      </c>
      <c r="T754" s="100"/>
      <c r="U754" s="101">
        <v>0</v>
      </c>
      <c r="V754" s="102">
        <f>SUMPRODUCT('Linear Model'!$B$2:$T$2,'Test Set'!A754:S754)+'Linear Model'!$U$2</f>
        <v>0.36106374145931197</v>
      </c>
      <c r="W754" s="49">
        <f>SUMPRODUCT('Logistic Regression'!$B$2:$T$2,'Test Set'!A754:S754)+'Logistic Regression'!$U$2</f>
        <v>-0.99751860137824089</v>
      </c>
      <c r="X754" s="55">
        <f t="shared" si="11"/>
        <v>0.26942957358099334</v>
      </c>
    </row>
    <row r="755" spans="1:24" x14ac:dyDescent="0.25">
      <c r="A755" s="100">
        <v>1</v>
      </c>
      <c r="B755" s="100">
        <v>0</v>
      </c>
      <c r="C755" s="100">
        <v>1</v>
      </c>
      <c r="D755" s="100">
        <v>0</v>
      </c>
      <c r="E755" s="100">
        <v>0</v>
      </c>
      <c r="F755" s="100">
        <v>0</v>
      </c>
      <c r="G755" s="100">
        <v>0</v>
      </c>
      <c r="H755" s="100">
        <v>0</v>
      </c>
      <c r="I755" s="100">
        <v>0</v>
      </c>
      <c r="J755" s="100">
        <v>0</v>
      </c>
      <c r="K755" s="100">
        <v>0</v>
      </c>
      <c r="L755" s="100">
        <v>0</v>
      </c>
      <c r="M755" s="100">
        <v>0</v>
      </c>
      <c r="N755" s="100">
        <v>0</v>
      </c>
      <c r="O755" s="100">
        <v>0</v>
      </c>
      <c r="P755" s="100">
        <v>0</v>
      </c>
      <c r="Q755" s="100">
        <v>0</v>
      </c>
      <c r="R755" s="100">
        <v>0</v>
      </c>
      <c r="S755" s="100">
        <v>0</v>
      </c>
      <c r="T755" s="100"/>
      <c r="U755" s="101">
        <v>0</v>
      </c>
      <c r="V755" s="102">
        <f>SUMPRODUCT('Linear Model'!$B$2:$T$2,'Test Set'!A755:S755)+'Linear Model'!$U$2</f>
        <v>0.36106374145931197</v>
      </c>
      <c r="W755" s="49">
        <f>SUMPRODUCT('Logistic Regression'!$B$2:$T$2,'Test Set'!A755:S755)+'Logistic Regression'!$U$2</f>
        <v>-0.99751860137824089</v>
      </c>
      <c r="X755" s="55">
        <f t="shared" si="11"/>
        <v>0.26942957358099334</v>
      </c>
    </row>
    <row r="756" spans="1:24" x14ac:dyDescent="0.25">
      <c r="A756" s="100">
        <v>0</v>
      </c>
      <c r="B756" s="100">
        <v>0</v>
      </c>
      <c r="C756" s="100">
        <v>1</v>
      </c>
      <c r="D756" s="100">
        <v>0</v>
      </c>
      <c r="E756" s="100">
        <v>0</v>
      </c>
      <c r="F756" s="100">
        <v>0</v>
      </c>
      <c r="G756" s="100">
        <v>0</v>
      </c>
      <c r="H756" s="100">
        <v>0</v>
      </c>
      <c r="I756" s="100">
        <v>0</v>
      </c>
      <c r="J756" s="100">
        <v>0</v>
      </c>
      <c r="K756" s="100">
        <v>0</v>
      </c>
      <c r="L756" s="100">
        <v>0</v>
      </c>
      <c r="M756" s="100">
        <v>0</v>
      </c>
      <c r="N756" s="100">
        <v>0</v>
      </c>
      <c r="O756" s="100">
        <v>1</v>
      </c>
      <c r="P756" s="100">
        <v>0</v>
      </c>
      <c r="Q756" s="100">
        <v>0</v>
      </c>
      <c r="R756" s="100">
        <v>0</v>
      </c>
      <c r="S756" s="100">
        <v>0</v>
      </c>
      <c r="T756" s="100"/>
      <c r="U756" s="101">
        <v>0</v>
      </c>
      <c r="V756" s="102">
        <f>SUMPRODUCT('Linear Model'!$B$2:$T$2,'Test Set'!A756:S756)+'Linear Model'!$U$2</f>
        <v>0.2676962357972833</v>
      </c>
      <c r="W756" s="49">
        <f>SUMPRODUCT('Logistic Regression'!$B$2:$T$2,'Test Set'!A756:S756)+'Logistic Regression'!$U$2</f>
        <v>-1.5574305088734159</v>
      </c>
      <c r="X756" s="55">
        <f t="shared" si="11"/>
        <v>0.17401566150422115</v>
      </c>
    </row>
    <row r="757" spans="1:24" x14ac:dyDescent="0.25">
      <c r="A757" s="100">
        <v>1</v>
      </c>
      <c r="B757" s="100">
        <v>0</v>
      </c>
      <c r="C757" s="100">
        <v>0</v>
      </c>
      <c r="D757" s="100">
        <v>1</v>
      </c>
      <c r="E757" s="100">
        <v>0</v>
      </c>
      <c r="F757" s="100">
        <v>0</v>
      </c>
      <c r="G757" s="100">
        <v>0</v>
      </c>
      <c r="H757" s="100">
        <v>0</v>
      </c>
      <c r="I757" s="100">
        <v>0</v>
      </c>
      <c r="J757" s="100">
        <v>0</v>
      </c>
      <c r="K757" s="100">
        <v>0</v>
      </c>
      <c r="L757" s="100">
        <v>0</v>
      </c>
      <c r="M757" s="100">
        <v>0</v>
      </c>
      <c r="N757" s="100">
        <v>0</v>
      </c>
      <c r="O757" s="100">
        <v>0</v>
      </c>
      <c r="P757" s="100">
        <v>0</v>
      </c>
      <c r="Q757" s="100">
        <v>0</v>
      </c>
      <c r="R757" s="100">
        <v>0</v>
      </c>
      <c r="S757" s="100">
        <v>0</v>
      </c>
      <c r="T757" s="100"/>
      <c r="U757" s="101">
        <v>0</v>
      </c>
      <c r="V757" s="102">
        <f>SUMPRODUCT('Linear Model'!$B$2:$T$2,'Test Set'!A757:S757)+'Linear Model'!$U$2</f>
        <v>0.37668592577131521</v>
      </c>
      <c r="W757" s="49">
        <f>SUMPRODUCT('Logistic Regression'!$B$2:$T$2,'Test Set'!A757:S757)+'Logistic Regression'!$U$2</f>
        <v>-0.82687591358101864</v>
      </c>
      <c r="X757" s="55">
        <f t="shared" si="11"/>
        <v>0.30430604674667266</v>
      </c>
    </row>
    <row r="758" spans="1:24" x14ac:dyDescent="0.25">
      <c r="A758" s="100">
        <v>0</v>
      </c>
      <c r="B758" s="100">
        <v>1</v>
      </c>
      <c r="C758" s="100">
        <v>1</v>
      </c>
      <c r="D758" s="100">
        <v>0</v>
      </c>
      <c r="E758" s="100">
        <v>0</v>
      </c>
      <c r="F758" s="100">
        <v>0</v>
      </c>
      <c r="G758" s="100">
        <v>0</v>
      </c>
      <c r="H758" s="100">
        <v>0</v>
      </c>
      <c r="I758" s="100">
        <v>0</v>
      </c>
      <c r="J758" s="100">
        <v>0</v>
      </c>
      <c r="K758" s="100">
        <v>0</v>
      </c>
      <c r="L758" s="100">
        <v>0</v>
      </c>
      <c r="M758" s="100">
        <v>0</v>
      </c>
      <c r="N758" s="100">
        <v>0</v>
      </c>
      <c r="O758" s="100">
        <v>1</v>
      </c>
      <c r="P758" s="100">
        <v>0</v>
      </c>
      <c r="Q758" s="100">
        <v>0</v>
      </c>
      <c r="R758" s="100">
        <v>0</v>
      </c>
      <c r="S758" s="100">
        <v>0</v>
      </c>
      <c r="T758" s="100"/>
      <c r="U758" s="101">
        <v>0</v>
      </c>
      <c r="V758" s="102">
        <f>SUMPRODUCT('Linear Model'!$B$2:$T$2,'Test Set'!A758:S758)+'Linear Model'!$U$2</f>
        <v>0.26861017397113646</v>
      </c>
      <c r="W758" s="49">
        <f>SUMPRODUCT('Logistic Regression'!$B$2:$T$2,'Test Set'!A758:S758)+'Logistic Regression'!$U$2</f>
        <v>-2.032864728244915</v>
      </c>
      <c r="X758" s="55">
        <f t="shared" si="11"/>
        <v>0.11579528889889165</v>
      </c>
    </row>
    <row r="759" spans="1:24" x14ac:dyDescent="0.25">
      <c r="A759" s="100">
        <v>0</v>
      </c>
      <c r="B759" s="100">
        <v>1</v>
      </c>
      <c r="C759" s="100">
        <v>1</v>
      </c>
      <c r="D759" s="100">
        <v>0</v>
      </c>
      <c r="E759" s="100">
        <v>0</v>
      </c>
      <c r="F759" s="100">
        <v>0</v>
      </c>
      <c r="G759" s="100">
        <v>0</v>
      </c>
      <c r="H759" s="100">
        <v>0</v>
      </c>
      <c r="I759" s="100">
        <v>0</v>
      </c>
      <c r="J759" s="100">
        <v>0</v>
      </c>
      <c r="K759" s="100">
        <v>0</v>
      </c>
      <c r="L759" s="100">
        <v>0</v>
      </c>
      <c r="M759" s="100">
        <v>0</v>
      </c>
      <c r="N759" s="100">
        <v>0</v>
      </c>
      <c r="O759" s="100">
        <v>0</v>
      </c>
      <c r="P759" s="100">
        <v>0</v>
      </c>
      <c r="Q759" s="100">
        <v>0</v>
      </c>
      <c r="R759" s="100">
        <v>0</v>
      </c>
      <c r="S759" s="100">
        <v>0</v>
      </c>
      <c r="T759" s="100"/>
      <c r="U759" s="101">
        <v>0</v>
      </c>
      <c r="V759" s="102">
        <f>SUMPRODUCT('Linear Model'!$B$2:$T$2,'Test Set'!A759:S759)+'Linear Model'!$U$2</f>
        <v>0.42910224979607509</v>
      </c>
      <c r="W759" s="49">
        <f>SUMPRODUCT('Logistic Regression'!$B$2:$T$2,'Test Set'!A759:S759)+'Logistic Regression'!$U$2</f>
        <v>-0.57838073789354372</v>
      </c>
      <c r="X759" s="55">
        <f t="shared" si="11"/>
        <v>0.35930527090202441</v>
      </c>
    </row>
    <row r="760" spans="1:24" x14ac:dyDescent="0.25">
      <c r="A760" s="100">
        <v>0</v>
      </c>
      <c r="B760" s="100">
        <v>1</v>
      </c>
      <c r="C760" s="100">
        <v>1</v>
      </c>
      <c r="D760" s="100">
        <v>0</v>
      </c>
      <c r="E760" s="100">
        <v>0</v>
      </c>
      <c r="F760" s="100">
        <v>1</v>
      </c>
      <c r="G760" s="100">
        <v>0</v>
      </c>
      <c r="H760" s="100">
        <v>0</v>
      </c>
      <c r="I760" s="100">
        <v>0</v>
      </c>
      <c r="J760" s="100">
        <v>1</v>
      </c>
      <c r="K760" s="100">
        <v>0</v>
      </c>
      <c r="L760" s="100">
        <v>0</v>
      </c>
      <c r="M760" s="100">
        <v>0</v>
      </c>
      <c r="N760" s="100">
        <v>0</v>
      </c>
      <c r="O760" s="100">
        <v>0</v>
      </c>
      <c r="P760" s="100">
        <v>0</v>
      </c>
      <c r="Q760" s="100">
        <v>0</v>
      </c>
      <c r="R760" s="100">
        <v>0</v>
      </c>
      <c r="S760" s="100">
        <v>0</v>
      </c>
      <c r="T760" s="100"/>
      <c r="U760" s="101">
        <v>0</v>
      </c>
      <c r="V760" s="102">
        <f>SUMPRODUCT('Linear Model'!$B$2:$T$2,'Test Set'!A760:S760)+'Linear Model'!$U$2</f>
        <v>0.47947076066810379</v>
      </c>
      <c r="W760" s="49">
        <f>SUMPRODUCT('Logistic Regression'!$B$2:$T$2,'Test Set'!A760:S760)+'Logistic Regression'!$U$2</f>
        <v>0.16229252975434738</v>
      </c>
      <c r="X760" s="55">
        <f t="shared" si="11"/>
        <v>0.54048431218483839</v>
      </c>
    </row>
    <row r="761" spans="1:24" x14ac:dyDescent="0.25">
      <c r="A761" s="100">
        <v>0</v>
      </c>
      <c r="B761" s="100">
        <v>0</v>
      </c>
      <c r="C761" s="100">
        <v>0</v>
      </c>
      <c r="D761" s="100">
        <v>1</v>
      </c>
      <c r="E761" s="100">
        <v>0</v>
      </c>
      <c r="F761" s="100">
        <v>0</v>
      </c>
      <c r="G761" s="100">
        <v>0</v>
      </c>
      <c r="H761" s="100">
        <v>0</v>
      </c>
      <c r="I761" s="100">
        <v>0</v>
      </c>
      <c r="J761" s="100">
        <v>0</v>
      </c>
      <c r="K761" s="100">
        <v>0</v>
      </c>
      <c r="L761" s="100">
        <v>0</v>
      </c>
      <c r="M761" s="100">
        <v>0</v>
      </c>
      <c r="N761" s="100">
        <v>0</v>
      </c>
      <c r="O761" s="100">
        <v>0</v>
      </c>
      <c r="P761" s="100">
        <v>0</v>
      </c>
      <c r="Q761" s="100">
        <v>0</v>
      </c>
      <c r="R761" s="100">
        <v>0</v>
      </c>
      <c r="S761" s="100">
        <v>0</v>
      </c>
      <c r="T761" s="100"/>
      <c r="U761" s="101">
        <v>0</v>
      </c>
      <c r="V761" s="102">
        <f>SUMPRODUCT('Linear Model'!$B$2:$T$2,'Test Set'!A761:S761)+'Linear Model'!$U$2</f>
        <v>0.44381049593422511</v>
      </c>
      <c r="W761" s="49">
        <f>SUMPRODUCT('Logistic Regression'!$B$2:$T$2,'Test Set'!A761:S761)+'Logistic Regression'!$U$2</f>
        <v>6.7696169275177409E-2</v>
      </c>
      <c r="X761" s="55">
        <f t="shared" si="11"/>
        <v>0.51691758202804816</v>
      </c>
    </row>
    <row r="762" spans="1:24" x14ac:dyDescent="0.25">
      <c r="A762" s="100">
        <v>0</v>
      </c>
      <c r="B762" s="100">
        <v>1</v>
      </c>
      <c r="C762" s="100">
        <v>1</v>
      </c>
      <c r="D762" s="100">
        <v>0</v>
      </c>
      <c r="E762" s="100">
        <v>0</v>
      </c>
      <c r="F762" s="100">
        <v>0</v>
      </c>
      <c r="G762" s="100">
        <v>0</v>
      </c>
      <c r="H762" s="100">
        <v>0</v>
      </c>
      <c r="I762" s="100">
        <v>0</v>
      </c>
      <c r="J762" s="100">
        <v>0</v>
      </c>
      <c r="K762" s="100">
        <v>0</v>
      </c>
      <c r="L762" s="100">
        <v>0</v>
      </c>
      <c r="M762" s="100">
        <v>0</v>
      </c>
      <c r="N762" s="100">
        <v>0</v>
      </c>
      <c r="O762" s="100">
        <v>0</v>
      </c>
      <c r="P762" s="100">
        <v>0</v>
      </c>
      <c r="Q762" s="100">
        <v>0</v>
      </c>
      <c r="R762" s="100">
        <v>0</v>
      </c>
      <c r="S762" s="100">
        <v>0</v>
      </c>
      <c r="T762" s="100"/>
      <c r="U762" s="101">
        <v>0</v>
      </c>
      <c r="V762" s="102">
        <f>SUMPRODUCT('Linear Model'!$B$2:$T$2,'Test Set'!A762:S762)+'Linear Model'!$U$2</f>
        <v>0.42910224979607509</v>
      </c>
      <c r="W762" s="49">
        <f>SUMPRODUCT('Logistic Regression'!$B$2:$T$2,'Test Set'!A762:S762)+'Logistic Regression'!$U$2</f>
        <v>-0.57838073789354372</v>
      </c>
      <c r="X762" s="55">
        <f t="shared" si="11"/>
        <v>0.35930527090202441</v>
      </c>
    </row>
    <row r="763" spans="1:24" x14ac:dyDescent="0.25">
      <c r="A763" s="100">
        <v>0</v>
      </c>
      <c r="B763" s="100">
        <v>1</v>
      </c>
      <c r="C763" s="100">
        <v>1</v>
      </c>
      <c r="D763" s="100">
        <v>0</v>
      </c>
      <c r="E763" s="100">
        <v>0</v>
      </c>
      <c r="F763" s="100">
        <v>1</v>
      </c>
      <c r="G763" s="100">
        <v>0</v>
      </c>
      <c r="H763" s="100">
        <v>0</v>
      </c>
      <c r="I763" s="100">
        <v>0</v>
      </c>
      <c r="J763" s="100">
        <v>0</v>
      </c>
      <c r="K763" s="100">
        <v>0</v>
      </c>
      <c r="L763" s="100">
        <v>0</v>
      </c>
      <c r="M763" s="100">
        <v>0</v>
      </c>
      <c r="N763" s="100">
        <v>0</v>
      </c>
      <c r="O763" s="100">
        <v>0</v>
      </c>
      <c r="P763" s="100">
        <v>0</v>
      </c>
      <c r="Q763" s="100">
        <v>0</v>
      </c>
      <c r="R763" s="100">
        <v>0</v>
      </c>
      <c r="S763" s="100">
        <v>0</v>
      </c>
      <c r="T763" s="100"/>
      <c r="U763" s="101">
        <v>0</v>
      </c>
      <c r="V763" s="102">
        <f>SUMPRODUCT('Linear Model'!$B$2:$T$2,'Test Set'!A763:S763)+'Linear Model'!$U$2</f>
        <v>0.1602268753267167</v>
      </c>
      <c r="W763" s="49">
        <f>SUMPRODUCT('Logistic Regression'!$B$2:$T$2,'Test Set'!A763:S763)+'Logistic Regression'!$U$2</f>
        <v>-2.8972157390945337</v>
      </c>
      <c r="X763" s="55">
        <f t="shared" si="11"/>
        <v>5.2291370778160387E-2</v>
      </c>
    </row>
    <row r="764" spans="1:24" x14ac:dyDescent="0.25">
      <c r="A764" s="100">
        <v>0</v>
      </c>
      <c r="B764" s="100">
        <v>1</v>
      </c>
      <c r="C764" s="100">
        <v>0</v>
      </c>
      <c r="D764" s="100">
        <v>0</v>
      </c>
      <c r="E764" s="100">
        <v>0</v>
      </c>
      <c r="F764" s="100">
        <v>0</v>
      </c>
      <c r="G764" s="100">
        <v>1</v>
      </c>
      <c r="H764" s="100">
        <v>0</v>
      </c>
      <c r="I764" s="100">
        <v>0</v>
      </c>
      <c r="J764" s="100">
        <v>0</v>
      </c>
      <c r="K764" s="100">
        <v>0</v>
      </c>
      <c r="L764" s="100">
        <v>0</v>
      </c>
      <c r="M764" s="100">
        <v>0</v>
      </c>
      <c r="N764" s="100">
        <v>1</v>
      </c>
      <c r="O764" s="100">
        <v>0</v>
      </c>
      <c r="P764" s="100">
        <v>0</v>
      </c>
      <c r="Q764" s="100">
        <v>0</v>
      </c>
      <c r="R764" s="100">
        <v>1</v>
      </c>
      <c r="S764" s="100">
        <v>0</v>
      </c>
      <c r="T764" s="100"/>
      <c r="U764" s="101">
        <v>0</v>
      </c>
      <c r="V764" s="102">
        <f>SUMPRODUCT('Linear Model'!$B$2:$T$2,'Test Set'!A764:S764)+'Linear Model'!$U$2</f>
        <v>0.15399975014569667</v>
      </c>
      <c r="W764" s="49">
        <f>SUMPRODUCT('Logistic Regression'!$B$2:$T$2,'Test Set'!A764:S764)+'Logistic Regression'!$U$2</f>
        <v>-2.4172685899774988</v>
      </c>
      <c r="X764" s="55">
        <f t="shared" si="11"/>
        <v>8.1865323169156581E-2</v>
      </c>
    </row>
    <row r="765" spans="1:24" x14ac:dyDescent="0.25">
      <c r="A765" s="100">
        <v>0</v>
      </c>
      <c r="B765" s="100">
        <v>1</v>
      </c>
      <c r="C765" s="100">
        <v>0</v>
      </c>
      <c r="D765" s="100">
        <v>0</v>
      </c>
      <c r="E765" s="100">
        <v>0</v>
      </c>
      <c r="F765" s="100">
        <v>0</v>
      </c>
      <c r="G765" s="100">
        <v>0</v>
      </c>
      <c r="H765" s="100">
        <v>0</v>
      </c>
      <c r="I765" s="100">
        <v>0</v>
      </c>
      <c r="J765" s="100">
        <v>0</v>
      </c>
      <c r="K765" s="100">
        <v>0</v>
      </c>
      <c r="L765" s="100">
        <v>0</v>
      </c>
      <c r="M765" s="100">
        <v>0</v>
      </c>
      <c r="N765" s="100">
        <v>0</v>
      </c>
      <c r="O765" s="100">
        <v>0</v>
      </c>
      <c r="P765" s="100">
        <v>0</v>
      </c>
      <c r="Q765" s="100">
        <v>0</v>
      </c>
      <c r="R765" s="100">
        <v>0</v>
      </c>
      <c r="S765" s="100">
        <v>0</v>
      </c>
      <c r="T765" s="100"/>
      <c r="U765" s="101">
        <v>0</v>
      </c>
      <c r="V765" s="102">
        <f>SUMPRODUCT('Linear Model'!$B$2:$T$2,'Test Set'!A765:S765)+'Linear Model'!$U$2</f>
        <v>0.43200658919955209</v>
      </c>
      <c r="W765" s="49">
        <f>SUMPRODUCT('Logistic Regression'!$B$2:$T$2,'Test Set'!A765:S765)+'Logistic Regression'!$U$2</f>
        <v>6.2321386236656118E-2</v>
      </c>
      <c r="X765" s="55">
        <f t="shared" si="11"/>
        <v>0.51557530573634103</v>
      </c>
    </row>
    <row r="766" spans="1:24" x14ac:dyDescent="0.25">
      <c r="A766" s="100">
        <v>1</v>
      </c>
      <c r="B766" s="100">
        <v>0</v>
      </c>
      <c r="C766" s="100">
        <v>1</v>
      </c>
      <c r="D766" s="100">
        <v>0</v>
      </c>
      <c r="E766" s="100">
        <v>0</v>
      </c>
      <c r="F766" s="100">
        <v>0</v>
      </c>
      <c r="G766" s="100">
        <v>0</v>
      </c>
      <c r="H766" s="100">
        <v>0</v>
      </c>
      <c r="I766" s="100">
        <v>0</v>
      </c>
      <c r="J766" s="100">
        <v>0</v>
      </c>
      <c r="K766" s="100">
        <v>0</v>
      </c>
      <c r="L766" s="100">
        <v>0</v>
      </c>
      <c r="M766" s="100">
        <v>0</v>
      </c>
      <c r="N766" s="100">
        <v>0</v>
      </c>
      <c r="O766" s="100">
        <v>0</v>
      </c>
      <c r="P766" s="100">
        <v>0</v>
      </c>
      <c r="Q766" s="100">
        <v>0</v>
      </c>
      <c r="R766" s="100">
        <v>0</v>
      </c>
      <c r="S766" s="100">
        <v>0</v>
      </c>
      <c r="T766" s="100"/>
      <c r="U766" s="101">
        <v>0</v>
      </c>
      <c r="V766" s="102">
        <f>SUMPRODUCT('Linear Model'!$B$2:$T$2,'Test Set'!A766:S766)+'Linear Model'!$U$2</f>
        <v>0.36106374145931197</v>
      </c>
      <c r="W766" s="49">
        <f>SUMPRODUCT('Logistic Regression'!$B$2:$T$2,'Test Set'!A766:S766)+'Logistic Regression'!$U$2</f>
        <v>-0.99751860137824089</v>
      </c>
      <c r="X766" s="55">
        <f t="shared" si="11"/>
        <v>0.26942957358099334</v>
      </c>
    </row>
    <row r="767" spans="1:24" x14ac:dyDescent="0.25">
      <c r="A767" s="100">
        <v>0</v>
      </c>
      <c r="B767" s="100">
        <v>1</v>
      </c>
      <c r="C767" s="100">
        <v>0</v>
      </c>
      <c r="D767" s="100">
        <v>0</v>
      </c>
      <c r="E767" s="100">
        <v>0</v>
      </c>
      <c r="F767" s="100">
        <v>0</v>
      </c>
      <c r="G767" s="100">
        <v>0</v>
      </c>
      <c r="H767" s="100">
        <v>0</v>
      </c>
      <c r="I767" s="100">
        <v>0</v>
      </c>
      <c r="J767" s="100">
        <v>0</v>
      </c>
      <c r="K767" s="100">
        <v>0</v>
      </c>
      <c r="L767" s="100">
        <v>0</v>
      </c>
      <c r="M767" s="100">
        <v>0</v>
      </c>
      <c r="N767" s="100">
        <v>0</v>
      </c>
      <c r="O767" s="100">
        <v>0</v>
      </c>
      <c r="P767" s="100">
        <v>0</v>
      </c>
      <c r="Q767" s="100">
        <v>0</v>
      </c>
      <c r="R767" s="100">
        <v>1</v>
      </c>
      <c r="S767" s="100">
        <v>0</v>
      </c>
      <c r="T767" s="100"/>
      <c r="U767" s="101">
        <v>0</v>
      </c>
      <c r="V767" s="102">
        <f>SUMPRODUCT('Linear Model'!$B$2:$T$2,'Test Set'!A767:S767)+'Linear Model'!$U$2</f>
        <v>0.22622009975185386</v>
      </c>
      <c r="W767" s="49">
        <f>SUMPRODUCT('Logistic Regression'!$B$2:$T$2,'Test Set'!A767:S767)+'Logistic Regression'!$U$2</f>
        <v>-1.5198387607696868</v>
      </c>
      <c r="X767" s="55">
        <f t="shared" si="11"/>
        <v>0.17948526393062797</v>
      </c>
    </row>
    <row r="768" spans="1:24" x14ac:dyDescent="0.25">
      <c r="A768" s="100">
        <v>1</v>
      </c>
      <c r="B768" s="100">
        <v>0</v>
      </c>
      <c r="C768" s="100">
        <v>0</v>
      </c>
      <c r="D768" s="100">
        <v>1</v>
      </c>
      <c r="E768" s="100">
        <v>0</v>
      </c>
      <c r="F768" s="100">
        <v>0</v>
      </c>
      <c r="G768" s="100">
        <v>0</v>
      </c>
      <c r="H768" s="100">
        <v>0</v>
      </c>
      <c r="I768" s="100">
        <v>0</v>
      </c>
      <c r="J768" s="100">
        <v>0</v>
      </c>
      <c r="K768" s="100">
        <v>0</v>
      </c>
      <c r="L768" s="100">
        <v>0</v>
      </c>
      <c r="M768" s="100">
        <v>0</v>
      </c>
      <c r="N768" s="100">
        <v>0</v>
      </c>
      <c r="O768" s="100">
        <v>0</v>
      </c>
      <c r="P768" s="100">
        <v>0</v>
      </c>
      <c r="Q768" s="100">
        <v>0</v>
      </c>
      <c r="R768" s="100">
        <v>1</v>
      </c>
      <c r="S768" s="100">
        <v>0</v>
      </c>
      <c r="T768" s="100"/>
      <c r="U768" s="101">
        <v>0</v>
      </c>
      <c r="V768" s="102">
        <f>SUMPRODUCT('Linear Model'!$B$2:$T$2,'Test Set'!A768:S768)+'Linear Model'!$U$2</f>
        <v>0.17089943632361693</v>
      </c>
      <c r="W768" s="49">
        <f>SUMPRODUCT('Logistic Regression'!$B$2:$T$2,'Test Set'!A768:S768)+'Logistic Regression'!$U$2</f>
        <v>-2.4090360605873617</v>
      </c>
      <c r="X768" s="55">
        <f t="shared" si="11"/>
        <v>8.2486241888492462E-2</v>
      </c>
    </row>
    <row r="769" spans="1:24" x14ac:dyDescent="0.25">
      <c r="A769" s="100">
        <v>1</v>
      </c>
      <c r="B769" s="100">
        <v>0</v>
      </c>
      <c r="C769" s="100">
        <v>1</v>
      </c>
      <c r="D769" s="100">
        <v>0</v>
      </c>
      <c r="E769" s="100">
        <v>0</v>
      </c>
      <c r="F769" s="100">
        <v>0</v>
      </c>
      <c r="G769" s="100">
        <v>0</v>
      </c>
      <c r="H769" s="100">
        <v>0</v>
      </c>
      <c r="I769" s="100">
        <v>0</v>
      </c>
      <c r="J769" s="100">
        <v>0</v>
      </c>
      <c r="K769" s="100">
        <v>0</v>
      </c>
      <c r="L769" s="100">
        <v>0</v>
      </c>
      <c r="M769" s="100">
        <v>0</v>
      </c>
      <c r="N769" s="100">
        <v>0</v>
      </c>
      <c r="O769" s="100">
        <v>0</v>
      </c>
      <c r="P769" s="100">
        <v>0</v>
      </c>
      <c r="Q769" s="100">
        <v>0</v>
      </c>
      <c r="R769" s="100">
        <v>0</v>
      </c>
      <c r="S769" s="100">
        <v>0</v>
      </c>
      <c r="T769" s="100"/>
      <c r="U769" s="101">
        <v>0</v>
      </c>
      <c r="V769" s="102">
        <f>SUMPRODUCT('Linear Model'!$B$2:$T$2,'Test Set'!A769:S769)+'Linear Model'!$U$2</f>
        <v>0.36106374145931197</v>
      </c>
      <c r="W769" s="49">
        <f>SUMPRODUCT('Logistic Regression'!$B$2:$T$2,'Test Set'!A769:S769)+'Logistic Regression'!$U$2</f>
        <v>-0.99751860137824089</v>
      </c>
      <c r="X769" s="55">
        <f t="shared" si="11"/>
        <v>0.26942957358099334</v>
      </c>
    </row>
    <row r="770" spans="1:24" x14ac:dyDescent="0.25">
      <c r="A770" s="100">
        <v>1</v>
      </c>
      <c r="B770" s="100">
        <v>0</v>
      </c>
      <c r="C770" s="100">
        <v>1</v>
      </c>
      <c r="D770" s="100">
        <v>0</v>
      </c>
      <c r="E770" s="100">
        <v>0</v>
      </c>
      <c r="F770" s="100">
        <v>0</v>
      </c>
      <c r="G770" s="100">
        <v>1</v>
      </c>
      <c r="H770" s="100">
        <v>0</v>
      </c>
      <c r="I770" s="100">
        <v>0</v>
      </c>
      <c r="J770" s="100">
        <v>0</v>
      </c>
      <c r="K770" s="100">
        <v>0</v>
      </c>
      <c r="L770" s="100">
        <v>0</v>
      </c>
      <c r="M770" s="100">
        <v>0</v>
      </c>
      <c r="N770" s="100">
        <v>0</v>
      </c>
      <c r="O770" s="100">
        <v>0</v>
      </c>
      <c r="P770" s="100">
        <v>0</v>
      </c>
      <c r="Q770" s="100">
        <v>0</v>
      </c>
      <c r="R770" s="100">
        <v>1</v>
      </c>
      <c r="S770" s="100">
        <v>0</v>
      </c>
      <c r="T770" s="100"/>
      <c r="U770" s="101">
        <v>0</v>
      </c>
      <c r="V770" s="102">
        <f>SUMPRODUCT('Linear Model'!$B$2:$T$2,'Test Set'!A770:S770)+'Linear Model'!$U$2</f>
        <v>-8.2364512907996734E-2</v>
      </c>
      <c r="W770" s="49">
        <f>SUMPRODUCT('Logistic Regression'!$B$2:$T$2,'Test Set'!A770:S770)+'Logistic Regression'!$U$2</f>
        <v>-4.6949459176129054</v>
      </c>
      <c r="X770" s="55">
        <f t="shared" si="11"/>
        <v>9.0585542202067399E-3</v>
      </c>
    </row>
    <row r="771" spans="1:24" x14ac:dyDescent="0.25">
      <c r="A771" s="100">
        <v>0</v>
      </c>
      <c r="B771" s="100">
        <v>0</v>
      </c>
      <c r="C771" s="100">
        <v>1</v>
      </c>
      <c r="D771" s="100">
        <v>0</v>
      </c>
      <c r="E771" s="100">
        <v>0</v>
      </c>
      <c r="F771" s="100">
        <v>0</v>
      </c>
      <c r="G771" s="100">
        <v>0</v>
      </c>
      <c r="H771" s="100">
        <v>0</v>
      </c>
      <c r="I771" s="100">
        <v>0</v>
      </c>
      <c r="J771" s="100">
        <v>0</v>
      </c>
      <c r="K771" s="100">
        <v>0</v>
      </c>
      <c r="L771" s="100">
        <v>0</v>
      </c>
      <c r="M771" s="100">
        <v>0</v>
      </c>
      <c r="N771" s="100">
        <v>0</v>
      </c>
      <c r="O771" s="100">
        <v>0</v>
      </c>
      <c r="P771" s="100">
        <v>0</v>
      </c>
      <c r="Q771" s="100">
        <v>0</v>
      </c>
      <c r="R771" s="100">
        <v>0</v>
      </c>
      <c r="S771" s="100">
        <v>0</v>
      </c>
      <c r="T771" s="100"/>
      <c r="U771" s="101">
        <v>0</v>
      </c>
      <c r="V771" s="102">
        <f>SUMPRODUCT('Linear Model'!$B$2:$T$2,'Test Set'!A771:S771)+'Linear Model'!$U$2</f>
        <v>0.42818831162222193</v>
      </c>
      <c r="W771" s="49">
        <f>SUMPRODUCT('Logistic Regression'!$B$2:$T$2,'Test Set'!A771:S771)+'Logistic Regression'!$U$2</f>
        <v>-0.10294651852204484</v>
      </c>
      <c r="X771" s="55">
        <f t="shared" ref="X771:X834" si="12">EXP(W771)/(1+EXP(W771))</f>
        <v>0.47428607600906869</v>
      </c>
    </row>
    <row r="772" spans="1:24" x14ac:dyDescent="0.25">
      <c r="A772" s="100">
        <v>1</v>
      </c>
      <c r="B772" s="100">
        <v>0</v>
      </c>
      <c r="C772" s="100">
        <v>0</v>
      </c>
      <c r="D772" s="100">
        <v>0</v>
      </c>
      <c r="E772" s="100">
        <v>0</v>
      </c>
      <c r="F772" s="100">
        <v>0</v>
      </c>
      <c r="G772" s="100">
        <v>0</v>
      </c>
      <c r="H772" s="100">
        <v>0</v>
      </c>
      <c r="I772" s="100">
        <v>0</v>
      </c>
      <c r="J772" s="100">
        <v>0</v>
      </c>
      <c r="K772" s="100">
        <v>0</v>
      </c>
      <c r="L772" s="100">
        <v>0</v>
      </c>
      <c r="M772" s="100">
        <v>0</v>
      </c>
      <c r="N772" s="100">
        <v>0</v>
      </c>
      <c r="O772" s="100">
        <v>0</v>
      </c>
      <c r="P772" s="100">
        <v>0</v>
      </c>
      <c r="Q772" s="100">
        <v>0</v>
      </c>
      <c r="R772" s="100">
        <v>0</v>
      </c>
      <c r="S772" s="100">
        <v>0</v>
      </c>
      <c r="T772" s="100"/>
      <c r="U772" s="101">
        <v>0</v>
      </c>
      <c r="V772" s="102">
        <f>SUMPRODUCT('Linear Model'!$B$2:$T$2,'Test Set'!A772:S772)+'Linear Model'!$U$2</f>
        <v>0.36396808086278903</v>
      </c>
      <c r="W772" s="49">
        <f>SUMPRODUCT('Logistic Regression'!$B$2:$T$2,'Test Set'!A772:S772)+'Logistic Regression'!$U$2</f>
        <v>-0.356816477248041</v>
      </c>
      <c r="X772" s="55">
        <f t="shared" si="12"/>
        <v>0.41173042488611922</v>
      </c>
    </row>
    <row r="773" spans="1:24" x14ac:dyDescent="0.25">
      <c r="A773" s="100">
        <v>1</v>
      </c>
      <c r="B773" s="100">
        <v>0</v>
      </c>
      <c r="C773" s="100">
        <v>0</v>
      </c>
      <c r="D773" s="100">
        <v>1</v>
      </c>
      <c r="E773" s="100">
        <v>0</v>
      </c>
      <c r="F773" s="100">
        <v>0</v>
      </c>
      <c r="G773" s="100">
        <v>0</v>
      </c>
      <c r="H773" s="100">
        <v>0</v>
      </c>
      <c r="I773" s="100">
        <v>0</v>
      </c>
      <c r="J773" s="100">
        <v>0</v>
      </c>
      <c r="K773" s="100">
        <v>0</v>
      </c>
      <c r="L773" s="100">
        <v>0</v>
      </c>
      <c r="M773" s="100">
        <v>0</v>
      </c>
      <c r="N773" s="100">
        <v>0</v>
      </c>
      <c r="O773" s="100">
        <v>0</v>
      </c>
      <c r="P773" s="100">
        <v>0</v>
      </c>
      <c r="Q773" s="100">
        <v>1</v>
      </c>
      <c r="R773" s="100">
        <v>0</v>
      </c>
      <c r="S773" s="100">
        <v>0</v>
      </c>
      <c r="T773" s="100"/>
      <c r="U773" s="101">
        <v>0</v>
      </c>
      <c r="V773" s="102">
        <f>SUMPRODUCT('Linear Model'!$B$2:$T$2,'Test Set'!A773:S773)+'Linear Model'!$U$2</f>
        <v>0.56523765141874527</v>
      </c>
      <c r="W773" s="49">
        <f>SUMPRODUCT('Logistic Regression'!$B$2:$T$2,'Test Set'!A773:S773)+'Logistic Regression'!$U$2</f>
        <v>0.47735456410718724</v>
      </c>
      <c r="X773" s="55">
        <f t="shared" si="12"/>
        <v>0.61712299932522052</v>
      </c>
    </row>
    <row r="774" spans="1:24" x14ac:dyDescent="0.25">
      <c r="A774" s="100">
        <v>0</v>
      </c>
      <c r="B774" s="100">
        <v>0</v>
      </c>
      <c r="C774" s="100">
        <v>1</v>
      </c>
      <c r="D774" s="100">
        <v>0</v>
      </c>
      <c r="E774" s="100">
        <v>0</v>
      </c>
      <c r="F774" s="100">
        <v>0</v>
      </c>
      <c r="G774" s="100">
        <v>0</v>
      </c>
      <c r="H774" s="100">
        <v>0</v>
      </c>
      <c r="I774" s="100">
        <v>0</v>
      </c>
      <c r="J774" s="100">
        <v>0</v>
      </c>
      <c r="K774" s="100">
        <v>0</v>
      </c>
      <c r="L774" s="100">
        <v>0</v>
      </c>
      <c r="M774" s="100">
        <v>0</v>
      </c>
      <c r="N774" s="100">
        <v>0</v>
      </c>
      <c r="O774" s="100">
        <v>0</v>
      </c>
      <c r="P774" s="100">
        <v>0</v>
      </c>
      <c r="Q774" s="100">
        <v>0</v>
      </c>
      <c r="R774" s="100">
        <v>0</v>
      </c>
      <c r="S774" s="100">
        <v>0</v>
      </c>
      <c r="T774" s="100"/>
      <c r="U774" s="101">
        <v>0</v>
      </c>
      <c r="V774" s="102">
        <f>SUMPRODUCT('Linear Model'!$B$2:$T$2,'Test Set'!A774:S774)+'Linear Model'!$U$2</f>
        <v>0.42818831162222193</v>
      </c>
      <c r="W774" s="49">
        <f>SUMPRODUCT('Logistic Regression'!$B$2:$T$2,'Test Set'!A774:S774)+'Logistic Regression'!$U$2</f>
        <v>-0.10294651852204484</v>
      </c>
      <c r="X774" s="55">
        <f t="shared" si="12"/>
        <v>0.47428607600906869</v>
      </c>
    </row>
    <row r="775" spans="1:24" x14ac:dyDescent="0.25">
      <c r="A775" s="100">
        <v>0</v>
      </c>
      <c r="B775" s="100">
        <v>1</v>
      </c>
      <c r="C775" s="100">
        <v>1</v>
      </c>
      <c r="D775" s="100">
        <v>0</v>
      </c>
      <c r="E775" s="100">
        <v>0</v>
      </c>
      <c r="F775" s="100">
        <v>0</v>
      </c>
      <c r="G775" s="100">
        <v>0</v>
      </c>
      <c r="H775" s="100">
        <v>0</v>
      </c>
      <c r="I775" s="100">
        <v>0</v>
      </c>
      <c r="J775" s="100">
        <v>0</v>
      </c>
      <c r="K775" s="100">
        <v>0</v>
      </c>
      <c r="L775" s="100">
        <v>0</v>
      </c>
      <c r="M775" s="100">
        <v>0</v>
      </c>
      <c r="N775" s="100">
        <v>0</v>
      </c>
      <c r="O775" s="100">
        <v>0</v>
      </c>
      <c r="P775" s="100">
        <v>0</v>
      </c>
      <c r="Q775" s="100">
        <v>0</v>
      </c>
      <c r="R775" s="100">
        <v>0</v>
      </c>
      <c r="S775" s="100">
        <v>0</v>
      </c>
      <c r="T775" s="100"/>
      <c r="U775" s="101">
        <v>0</v>
      </c>
      <c r="V775" s="102">
        <f>SUMPRODUCT('Linear Model'!$B$2:$T$2,'Test Set'!A775:S775)+'Linear Model'!$U$2</f>
        <v>0.42910224979607509</v>
      </c>
      <c r="W775" s="49">
        <f>SUMPRODUCT('Logistic Regression'!$B$2:$T$2,'Test Set'!A775:S775)+'Logistic Regression'!$U$2</f>
        <v>-0.57838073789354372</v>
      </c>
      <c r="X775" s="55">
        <f t="shared" si="12"/>
        <v>0.35930527090202441</v>
      </c>
    </row>
    <row r="776" spans="1:24" x14ac:dyDescent="0.25">
      <c r="A776" s="100">
        <v>1</v>
      </c>
      <c r="B776" s="100">
        <v>0</v>
      </c>
      <c r="C776" s="100">
        <v>0</v>
      </c>
      <c r="D776" s="100">
        <v>1</v>
      </c>
      <c r="E776" s="100">
        <v>0</v>
      </c>
      <c r="F776" s="100">
        <v>1</v>
      </c>
      <c r="G776" s="100">
        <v>1</v>
      </c>
      <c r="H776" s="100">
        <v>0</v>
      </c>
      <c r="I776" s="100">
        <v>0</v>
      </c>
      <c r="J776" s="100">
        <v>0</v>
      </c>
      <c r="K776" s="100">
        <v>0</v>
      </c>
      <c r="L776" s="100">
        <v>0</v>
      </c>
      <c r="M776" s="100">
        <v>0</v>
      </c>
      <c r="N776" s="100">
        <v>0</v>
      </c>
      <c r="O776" s="100">
        <v>0</v>
      </c>
      <c r="P776" s="100">
        <v>0</v>
      </c>
      <c r="Q776" s="100">
        <v>0</v>
      </c>
      <c r="R776" s="100">
        <v>0</v>
      </c>
      <c r="S776" s="100">
        <v>0</v>
      </c>
      <c r="T776" s="100"/>
      <c r="U776" s="101">
        <v>0</v>
      </c>
      <c r="V776" s="102">
        <f>SUMPRODUCT('Linear Model'!$B$2:$T$2,'Test Set'!A776:S776)+'Linear Model'!$U$2</f>
        <v>-0.1298312136176536</v>
      </c>
      <c r="W776" s="49">
        <f>SUMPRODUCT('Logistic Regression'!$B$2:$T$2,'Test Set'!A776:S776)+'Logistic Regression'!$U$2</f>
        <v>-5.2609780840103308</v>
      </c>
      <c r="X776" s="55">
        <f t="shared" si="12"/>
        <v>5.1634264097072885E-3</v>
      </c>
    </row>
    <row r="777" spans="1:24" x14ac:dyDescent="0.25">
      <c r="A777" s="100">
        <v>1</v>
      </c>
      <c r="B777" s="100">
        <v>0</v>
      </c>
      <c r="C777" s="100">
        <v>1</v>
      </c>
      <c r="D777" s="100">
        <v>0</v>
      </c>
      <c r="E777" s="100">
        <v>0</v>
      </c>
      <c r="F777" s="100">
        <v>0</v>
      </c>
      <c r="G777" s="100">
        <v>0</v>
      </c>
      <c r="H777" s="100">
        <v>0</v>
      </c>
      <c r="I777" s="100">
        <v>0</v>
      </c>
      <c r="J777" s="100">
        <v>0</v>
      </c>
      <c r="K777" s="100">
        <v>0</v>
      </c>
      <c r="L777" s="100">
        <v>0</v>
      </c>
      <c r="M777" s="100">
        <v>0</v>
      </c>
      <c r="N777" s="100">
        <v>0</v>
      </c>
      <c r="O777" s="100">
        <v>1</v>
      </c>
      <c r="P777" s="100">
        <v>0</v>
      </c>
      <c r="Q777" s="100">
        <v>1</v>
      </c>
      <c r="R777" s="100">
        <v>0</v>
      </c>
      <c r="S777" s="100">
        <v>0</v>
      </c>
      <c r="T777" s="100"/>
      <c r="U777" s="101">
        <v>0</v>
      </c>
      <c r="V777" s="102">
        <f>SUMPRODUCT('Linear Model'!$B$2:$T$2,'Test Set'!A777:S777)+'Linear Model'!$U$2</f>
        <v>0.3891233912818034</v>
      </c>
      <c r="W777" s="49">
        <f>SUMPRODUCT('Logistic Regression'!$B$2:$T$2,'Test Set'!A777:S777)+'Logistic Regression'!$U$2</f>
        <v>-1.1477721140414063</v>
      </c>
      <c r="X777" s="55">
        <f t="shared" si="12"/>
        <v>0.24089625075984231</v>
      </c>
    </row>
    <row r="778" spans="1:24" x14ac:dyDescent="0.25">
      <c r="A778" s="100">
        <v>0</v>
      </c>
      <c r="B778" s="100">
        <v>1</v>
      </c>
      <c r="C778" s="100">
        <v>0</v>
      </c>
      <c r="D778" s="100">
        <v>0</v>
      </c>
      <c r="E778" s="100">
        <v>0</v>
      </c>
      <c r="F778" s="100">
        <v>1</v>
      </c>
      <c r="G778" s="100">
        <v>1</v>
      </c>
      <c r="H778" s="100">
        <v>0</v>
      </c>
      <c r="I778" s="100">
        <v>0</v>
      </c>
      <c r="J778" s="100">
        <v>0</v>
      </c>
      <c r="K778" s="100">
        <v>0</v>
      </c>
      <c r="L778" s="100">
        <v>0</v>
      </c>
      <c r="M778" s="100">
        <v>0</v>
      </c>
      <c r="N778" s="100">
        <v>0</v>
      </c>
      <c r="O778" s="100">
        <v>0</v>
      </c>
      <c r="P778" s="100">
        <v>0</v>
      </c>
      <c r="Q778" s="100">
        <v>0</v>
      </c>
      <c r="R778" s="100">
        <v>1</v>
      </c>
      <c r="S778" s="100">
        <v>0</v>
      </c>
      <c r="T778" s="100"/>
      <c r="U778" s="101">
        <v>0</v>
      </c>
      <c r="V778" s="102">
        <f>SUMPRODUCT('Linear Model'!$B$2:$T$2,'Test Set'!A778:S778)+'Linear Model'!$U$2</f>
        <v>-0.28029703963711505</v>
      </c>
      <c r="W778" s="49">
        <f>SUMPRODUCT('Logistic Regression'!$B$2:$T$2,'Test Set'!A778:S778)+'Logistic Regression'!$U$2</f>
        <v>-5.9539409311989981</v>
      </c>
      <c r="X778" s="55">
        <f t="shared" si="12"/>
        <v>2.5888716365596344E-3</v>
      </c>
    </row>
    <row r="779" spans="1:24" x14ac:dyDescent="0.25">
      <c r="A779" s="100">
        <v>1</v>
      </c>
      <c r="B779" s="100">
        <v>0</v>
      </c>
      <c r="C779" s="100">
        <v>1</v>
      </c>
      <c r="D779" s="100">
        <v>0</v>
      </c>
      <c r="E779" s="100">
        <v>0</v>
      </c>
      <c r="F779" s="100">
        <v>0</v>
      </c>
      <c r="G779" s="100">
        <v>0</v>
      </c>
      <c r="H779" s="100">
        <v>0</v>
      </c>
      <c r="I779" s="100">
        <v>0</v>
      </c>
      <c r="J779" s="100">
        <v>0</v>
      </c>
      <c r="K779" s="100">
        <v>0</v>
      </c>
      <c r="L779" s="100">
        <v>0</v>
      </c>
      <c r="M779" s="100">
        <v>0</v>
      </c>
      <c r="N779" s="100">
        <v>0</v>
      </c>
      <c r="O779" s="100">
        <v>1</v>
      </c>
      <c r="P779" s="100">
        <v>0</v>
      </c>
      <c r="Q779" s="100">
        <v>0</v>
      </c>
      <c r="R779" s="100">
        <v>0</v>
      </c>
      <c r="S779" s="100">
        <v>0</v>
      </c>
      <c r="T779" s="100"/>
      <c r="U779" s="101">
        <v>0</v>
      </c>
      <c r="V779" s="102">
        <f>SUMPRODUCT('Linear Model'!$B$2:$T$2,'Test Set'!A779:S779)+'Linear Model'!$U$2</f>
        <v>0.20057166563437337</v>
      </c>
      <c r="W779" s="49">
        <f>SUMPRODUCT('Logistic Regression'!$B$2:$T$2,'Test Set'!A779:S779)+'Logistic Regression'!$U$2</f>
        <v>-2.4520025917296122</v>
      </c>
      <c r="X779" s="55">
        <f t="shared" si="12"/>
        <v>7.9292226807120475E-2</v>
      </c>
    </row>
    <row r="780" spans="1:24" x14ac:dyDescent="0.25">
      <c r="A780" s="100">
        <v>0</v>
      </c>
      <c r="B780" s="100">
        <v>0</v>
      </c>
      <c r="C780" s="100">
        <v>1</v>
      </c>
      <c r="D780" s="100">
        <v>0</v>
      </c>
      <c r="E780" s="100">
        <v>0</v>
      </c>
      <c r="F780" s="100">
        <v>0</v>
      </c>
      <c r="G780" s="100">
        <v>1</v>
      </c>
      <c r="H780" s="100">
        <v>0</v>
      </c>
      <c r="I780" s="100">
        <v>0</v>
      </c>
      <c r="J780" s="100">
        <v>0</v>
      </c>
      <c r="K780" s="100">
        <v>0</v>
      </c>
      <c r="L780" s="100">
        <v>1</v>
      </c>
      <c r="M780" s="100">
        <v>0</v>
      </c>
      <c r="N780" s="100">
        <v>0</v>
      </c>
      <c r="O780" s="100">
        <v>1</v>
      </c>
      <c r="P780" s="100">
        <v>0</v>
      </c>
      <c r="Q780" s="100">
        <v>0</v>
      </c>
      <c r="R780" s="100">
        <v>0</v>
      </c>
      <c r="S780" s="100">
        <v>0</v>
      </c>
      <c r="T780" s="100"/>
      <c r="U780" s="101">
        <v>0</v>
      </c>
      <c r="V780" s="102">
        <f>SUMPRODUCT('Linear Model'!$B$2:$T$2,'Test Set'!A780:S780)+'Linear Model'!$U$2</f>
        <v>0.26445995710115544</v>
      </c>
      <c r="W780" s="49">
        <f>SUMPRODUCT('Logistic Regression'!$B$2:$T$2,'Test Set'!A780:S780)+'Logistic Regression'!$U$2</f>
        <v>-1.7139960873795759</v>
      </c>
      <c r="X780" s="55">
        <f t="shared" si="12"/>
        <v>0.15264612294842697</v>
      </c>
    </row>
    <row r="781" spans="1:24" x14ac:dyDescent="0.25">
      <c r="A781" s="100">
        <v>0</v>
      </c>
      <c r="B781" s="100">
        <v>0</v>
      </c>
      <c r="C781" s="100">
        <v>1</v>
      </c>
      <c r="D781" s="100">
        <v>0</v>
      </c>
      <c r="E781" s="100">
        <v>0</v>
      </c>
      <c r="F781" s="100">
        <v>0</v>
      </c>
      <c r="G781" s="100">
        <v>0</v>
      </c>
      <c r="H781" s="100">
        <v>0</v>
      </c>
      <c r="I781" s="100">
        <v>0</v>
      </c>
      <c r="J781" s="100">
        <v>0</v>
      </c>
      <c r="K781" s="100">
        <v>0</v>
      </c>
      <c r="L781" s="100">
        <v>0</v>
      </c>
      <c r="M781" s="100">
        <v>0</v>
      </c>
      <c r="N781" s="100">
        <v>0</v>
      </c>
      <c r="O781" s="100">
        <v>1</v>
      </c>
      <c r="P781" s="100">
        <v>0</v>
      </c>
      <c r="Q781" s="100">
        <v>0</v>
      </c>
      <c r="R781" s="100">
        <v>0</v>
      </c>
      <c r="S781" s="100">
        <v>0</v>
      </c>
      <c r="T781" s="100"/>
      <c r="U781" s="101">
        <v>0</v>
      </c>
      <c r="V781" s="102">
        <f>SUMPRODUCT('Linear Model'!$B$2:$T$2,'Test Set'!A781:S781)+'Linear Model'!$U$2</f>
        <v>0.2676962357972833</v>
      </c>
      <c r="W781" s="49">
        <f>SUMPRODUCT('Logistic Regression'!$B$2:$T$2,'Test Set'!A781:S781)+'Logistic Regression'!$U$2</f>
        <v>-1.5574305088734159</v>
      </c>
      <c r="X781" s="55">
        <f t="shared" si="12"/>
        <v>0.17401566150422115</v>
      </c>
    </row>
    <row r="782" spans="1:24" x14ac:dyDescent="0.25">
      <c r="A782" s="100">
        <v>0</v>
      </c>
      <c r="B782" s="100">
        <v>0</v>
      </c>
      <c r="C782" s="100">
        <v>1</v>
      </c>
      <c r="D782" s="100">
        <v>0</v>
      </c>
      <c r="E782" s="100">
        <v>0</v>
      </c>
      <c r="F782" s="100">
        <v>1</v>
      </c>
      <c r="G782" s="100">
        <v>1</v>
      </c>
      <c r="H782" s="100">
        <v>0</v>
      </c>
      <c r="I782" s="100">
        <v>0</v>
      </c>
      <c r="J782" s="100">
        <v>0</v>
      </c>
      <c r="K782" s="100">
        <v>0</v>
      </c>
      <c r="L782" s="100">
        <v>0</v>
      </c>
      <c r="M782" s="100">
        <v>0</v>
      </c>
      <c r="N782" s="100">
        <v>0</v>
      </c>
      <c r="O782" s="100">
        <v>0</v>
      </c>
      <c r="P782" s="100">
        <v>0</v>
      </c>
      <c r="Q782" s="100">
        <v>0</v>
      </c>
      <c r="R782" s="100">
        <v>0</v>
      </c>
      <c r="S782" s="100">
        <v>0</v>
      </c>
      <c r="T782" s="100"/>
      <c r="U782" s="101">
        <v>0</v>
      </c>
      <c r="V782" s="102">
        <f>SUMPRODUCT('Linear Model'!$B$2:$T$2,'Test Set'!A782:S782)+'Linear Model'!$U$2</f>
        <v>-7.8328827766746878E-2</v>
      </c>
      <c r="W782" s="49">
        <f>SUMPRODUCT('Logistic Regression'!$B$2:$T$2,'Test Set'!A782:S782)+'Logistic Regression'!$U$2</f>
        <v>-4.5370486889513568</v>
      </c>
      <c r="X782" s="55">
        <f t="shared" si="12"/>
        <v>1.059157134584123E-2</v>
      </c>
    </row>
    <row r="783" spans="1:24" x14ac:dyDescent="0.25">
      <c r="A783" s="100">
        <v>1</v>
      </c>
      <c r="B783" s="100">
        <v>0</v>
      </c>
      <c r="C783" s="100">
        <v>0</v>
      </c>
      <c r="D783" s="100">
        <v>1</v>
      </c>
      <c r="E783" s="100">
        <v>0</v>
      </c>
      <c r="F783" s="100">
        <v>1</v>
      </c>
      <c r="G783" s="100">
        <v>0</v>
      </c>
      <c r="H783" s="100">
        <v>0</v>
      </c>
      <c r="I783" s="100">
        <v>1</v>
      </c>
      <c r="J783" s="100">
        <v>0</v>
      </c>
      <c r="K783" s="100">
        <v>0</v>
      </c>
      <c r="L783" s="100">
        <v>0</v>
      </c>
      <c r="M783" s="100">
        <v>0</v>
      </c>
      <c r="N783" s="100">
        <v>0</v>
      </c>
      <c r="O783" s="100">
        <v>0</v>
      </c>
      <c r="P783" s="100">
        <v>0</v>
      </c>
      <c r="Q783" s="100">
        <v>0</v>
      </c>
      <c r="R783" s="100">
        <v>0</v>
      </c>
      <c r="S783" s="100">
        <v>0</v>
      </c>
      <c r="T783" s="100"/>
      <c r="U783" s="101">
        <v>0</v>
      </c>
      <c r="V783" s="102">
        <f>SUMPRODUCT('Linear Model'!$B$2:$T$2,'Test Set'!A783:S783)+'Linear Model'!$U$2</f>
        <v>0.40237100848342466</v>
      </c>
      <c r="W783" s="49">
        <f>SUMPRODUCT('Logistic Regression'!$B$2:$T$2,'Test Set'!A783:S783)+'Logistic Regression'!$U$2</f>
        <v>-0.62299030658452548</v>
      </c>
      <c r="X783" s="55">
        <f t="shared" si="12"/>
        <v>0.34910165874828875</v>
      </c>
    </row>
    <row r="784" spans="1:24" x14ac:dyDescent="0.25">
      <c r="A784" s="100">
        <v>0</v>
      </c>
      <c r="B784" s="100">
        <v>0</v>
      </c>
      <c r="C784" s="100">
        <v>0</v>
      </c>
      <c r="D784" s="100">
        <v>0</v>
      </c>
      <c r="E784" s="100">
        <v>0</v>
      </c>
      <c r="F784" s="100">
        <v>1</v>
      </c>
      <c r="G784" s="100">
        <v>0</v>
      </c>
      <c r="H784" s="100">
        <v>0</v>
      </c>
      <c r="I784" s="100">
        <v>0</v>
      </c>
      <c r="J784" s="100">
        <v>0</v>
      </c>
      <c r="K784" s="100">
        <v>0</v>
      </c>
      <c r="L784" s="100">
        <v>0</v>
      </c>
      <c r="M784" s="100">
        <v>0</v>
      </c>
      <c r="N784" s="100">
        <v>0</v>
      </c>
      <c r="O784" s="100">
        <v>0</v>
      </c>
      <c r="P784" s="100">
        <v>0</v>
      </c>
      <c r="Q784" s="100">
        <v>0</v>
      </c>
      <c r="R784" s="100">
        <v>0</v>
      </c>
      <c r="S784" s="100">
        <v>0</v>
      </c>
      <c r="T784" s="100"/>
      <c r="U784" s="101">
        <v>0</v>
      </c>
      <c r="V784" s="102">
        <f>SUMPRODUCT('Linear Model'!$B$2:$T$2,'Test Set'!A784:S784)+'Linear Model'!$U$2</f>
        <v>0.16221727655634055</v>
      </c>
      <c r="W784" s="49">
        <f>SUMPRODUCT('Logistic Regression'!$B$2:$T$2,'Test Set'!A784:S784)+'Logistic Regression'!$U$2</f>
        <v>-1.781079395592835</v>
      </c>
      <c r="X784" s="55">
        <f t="shared" si="12"/>
        <v>0.14416990176964642</v>
      </c>
    </row>
    <row r="785" spans="1:24" x14ac:dyDescent="0.25">
      <c r="A785" s="100">
        <v>0</v>
      </c>
      <c r="B785" s="100">
        <v>1</v>
      </c>
      <c r="C785" s="100">
        <v>1</v>
      </c>
      <c r="D785" s="100">
        <v>0</v>
      </c>
      <c r="E785" s="100">
        <v>0</v>
      </c>
      <c r="F785" s="100">
        <v>1</v>
      </c>
      <c r="G785" s="100">
        <v>0</v>
      </c>
      <c r="H785" s="100">
        <v>0</v>
      </c>
      <c r="I785" s="100">
        <v>0</v>
      </c>
      <c r="J785" s="100">
        <v>0</v>
      </c>
      <c r="K785" s="100">
        <v>0</v>
      </c>
      <c r="L785" s="100">
        <v>0</v>
      </c>
      <c r="M785" s="100">
        <v>0</v>
      </c>
      <c r="N785" s="100">
        <v>0</v>
      </c>
      <c r="O785" s="100">
        <v>1</v>
      </c>
      <c r="P785" s="100">
        <v>0</v>
      </c>
      <c r="Q785" s="100">
        <v>0</v>
      </c>
      <c r="R785" s="100">
        <v>0</v>
      </c>
      <c r="S785" s="100">
        <v>0</v>
      </c>
      <c r="T785" s="100"/>
      <c r="U785" s="101">
        <v>0</v>
      </c>
      <c r="V785" s="102">
        <f>SUMPRODUCT('Linear Model'!$B$2:$T$2,'Test Set'!A785:S785)+'Linear Model'!$U$2</f>
        <v>-2.6520049822192915E-4</v>
      </c>
      <c r="W785" s="49">
        <f>SUMPRODUCT('Logistic Regression'!$B$2:$T$2,'Test Set'!A785:S785)+'Logistic Regression'!$U$2</f>
        <v>-4.3516997294459046</v>
      </c>
      <c r="X785" s="55">
        <f t="shared" si="12"/>
        <v>1.2720984597944884E-2</v>
      </c>
    </row>
    <row r="786" spans="1:24" x14ac:dyDescent="0.25">
      <c r="A786" s="100">
        <v>0</v>
      </c>
      <c r="B786" s="100">
        <v>1</v>
      </c>
      <c r="C786" s="100">
        <v>0</v>
      </c>
      <c r="D786" s="100">
        <v>0</v>
      </c>
      <c r="E786" s="100">
        <v>0</v>
      </c>
      <c r="F786" s="100">
        <v>1</v>
      </c>
      <c r="G786" s="100">
        <v>0</v>
      </c>
      <c r="H786" s="100">
        <v>0</v>
      </c>
      <c r="I786" s="100">
        <v>0</v>
      </c>
      <c r="J786" s="100">
        <v>0</v>
      </c>
      <c r="K786" s="100">
        <v>0</v>
      </c>
      <c r="L786" s="100">
        <v>0</v>
      </c>
      <c r="M786" s="100">
        <v>0</v>
      </c>
      <c r="N786" s="100">
        <v>0</v>
      </c>
      <c r="O786" s="100">
        <v>0</v>
      </c>
      <c r="P786" s="100">
        <v>0</v>
      </c>
      <c r="Q786" s="100">
        <v>0</v>
      </c>
      <c r="R786" s="100">
        <v>0</v>
      </c>
      <c r="S786" s="100">
        <v>0</v>
      </c>
      <c r="T786" s="100"/>
      <c r="U786" s="101">
        <v>0</v>
      </c>
      <c r="V786" s="102">
        <f>SUMPRODUCT('Linear Model'!$B$2:$T$2,'Test Set'!A786:S786)+'Linear Model'!$U$2</f>
        <v>0.16313121473019371</v>
      </c>
      <c r="W786" s="49">
        <f>SUMPRODUCT('Logistic Regression'!$B$2:$T$2,'Test Set'!A786:S786)+'Logistic Regression'!$U$2</f>
        <v>-2.2565136149643337</v>
      </c>
      <c r="X786" s="55">
        <f t="shared" si="12"/>
        <v>9.4789092836461683E-2</v>
      </c>
    </row>
    <row r="787" spans="1:24" x14ac:dyDescent="0.25">
      <c r="A787" s="100">
        <v>0</v>
      </c>
      <c r="B787" s="100">
        <v>0</v>
      </c>
      <c r="C787" s="100">
        <v>0</v>
      </c>
      <c r="D787" s="100">
        <v>1</v>
      </c>
      <c r="E787" s="100">
        <v>0</v>
      </c>
      <c r="F787" s="100">
        <v>0</v>
      </c>
      <c r="G787" s="100">
        <v>0</v>
      </c>
      <c r="H787" s="100">
        <v>0</v>
      </c>
      <c r="I787" s="100">
        <v>0</v>
      </c>
      <c r="J787" s="100">
        <v>0</v>
      </c>
      <c r="K787" s="100">
        <v>0</v>
      </c>
      <c r="L787" s="100">
        <v>0</v>
      </c>
      <c r="M787" s="100">
        <v>0</v>
      </c>
      <c r="N787" s="100">
        <v>0</v>
      </c>
      <c r="O787" s="100">
        <v>0</v>
      </c>
      <c r="P787" s="100">
        <v>0</v>
      </c>
      <c r="Q787" s="100">
        <v>0</v>
      </c>
      <c r="R787" s="100">
        <v>0</v>
      </c>
      <c r="S787" s="100">
        <v>0</v>
      </c>
      <c r="T787" s="100"/>
      <c r="U787" s="101">
        <v>0</v>
      </c>
      <c r="V787" s="102">
        <f>SUMPRODUCT('Linear Model'!$B$2:$T$2,'Test Set'!A787:S787)+'Linear Model'!$U$2</f>
        <v>0.44381049593422511</v>
      </c>
      <c r="W787" s="49">
        <f>SUMPRODUCT('Logistic Regression'!$B$2:$T$2,'Test Set'!A787:S787)+'Logistic Regression'!$U$2</f>
        <v>6.7696169275177409E-2</v>
      </c>
      <c r="X787" s="55">
        <f t="shared" si="12"/>
        <v>0.51691758202804816</v>
      </c>
    </row>
    <row r="788" spans="1:24" x14ac:dyDescent="0.25">
      <c r="A788" s="100">
        <v>1</v>
      </c>
      <c r="B788" s="100">
        <v>0</v>
      </c>
      <c r="C788" s="100">
        <v>0</v>
      </c>
      <c r="D788" s="100">
        <v>1</v>
      </c>
      <c r="E788" s="100">
        <v>0</v>
      </c>
      <c r="F788" s="100">
        <v>0</v>
      </c>
      <c r="G788" s="100">
        <v>1</v>
      </c>
      <c r="H788" s="100">
        <v>0</v>
      </c>
      <c r="I788" s="100">
        <v>0</v>
      </c>
      <c r="J788" s="100">
        <v>0</v>
      </c>
      <c r="K788" s="100">
        <v>0</v>
      </c>
      <c r="L788" s="100">
        <v>0</v>
      </c>
      <c r="M788" s="100">
        <v>0</v>
      </c>
      <c r="N788" s="100">
        <v>0</v>
      </c>
      <c r="O788" s="100">
        <v>0</v>
      </c>
      <c r="P788" s="100">
        <v>0</v>
      </c>
      <c r="Q788" s="100">
        <v>0</v>
      </c>
      <c r="R788" s="100">
        <v>0</v>
      </c>
      <c r="S788" s="100">
        <v>0</v>
      </c>
      <c r="T788" s="100"/>
      <c r="U788" s="101">
        <v>0</v>
      </c>
      <c r="V788" s="102">
        <f>SUMPRODUCT('Linear Model'!$B$2:$T$2,'Test Set'!A788:S788)+'Linear Model'!$U$2</f>
        <v>0.13904416085170479</v>
      </c>
      <c r="W788" s="49">
        <f>SUMPRODUCT('Logistic Regression'!$B$2:$T$2,'Test Set'!A788:S788)+'Logistic Regression'!$U$2</f>
        <v>-2.94214308280934</v>
      </c>
      <c r="X788" s="55">
        <f t="shared" si="12"/>
        <v>5.0109167816105131E-2</v>
      </c>
    </row>
    <row r="789" spans="1:24" x14ac:dyDescent="0.25">
      <c r="A789" s="100">
        <v>0</v>
      </c>
      <c r="B789" s="100">
        <v>0</v>
      </c>
      <c r="C789" s="100">
        <v>0</v>
      </c>
      <c r="D789" s="100">
        <v>0</v>
      </c>
      <c r="E789" s="100">
        <v>0</v>
      </c>
      <c r="F789" s="100">
        <v>1</v>
      </c>
      <c r="G789" s="100">
        <v>1</v>
      </c>
      <c r="H789" s="100">
        <v>0</v>
      </c>
      <c r="I789" s="100">
        <v>0</v>
      </c>
      <c r="J789" s="100">
        <v>1</v>
      </c>
      <c r="K789" s="100">
        <v>0</v>
      </c>
      <c r="L789" s="100">
        <v>0</v>
      </c>
      <c r="M789" s="100">
        <v>0</v>
      </c>
      <c r="N789" s="100">
        <v>0</v>
      </c>
      <c r="O789" s="100">
        <v>0</v>
      </c>
      <c r="P789" s="100">
        <v>0</v>
      </c>
      <c r="Q789" s="100">
        <v>0</v>
      </c>
      <c r="R789" s="100">
        <v>0</v>
      </c>
      <c r="S789" s="100">
        <v>0</v>
      </c>
      <c r="T789" s="100"/>
      <c r="U789" s="101">
        <v>0</v>
      </c>
      <c r="V789" s="102">
        <f>SUMPRODUCT('Linear Model'!$B$2:$T$2,'Test Set'!A789:S789)+'Linear Model'!$U$2</f>
        <v>0.24381939697811722</v>
      </c>
      <c r="W789" s="49">
        <f>SUMPRODUCT('Logistic Regression'!$B$2:$T$2,'Test Set'!A789:S789)+'Logistic Regression'!$U$2</f>
        <v>-0.83683829597227488</v>
      </c>
      <c r="X789" s="55">
        <f t="shared" si="12"/>
        <v>0.3022010929547933</v>
      </c>
    </row>
    <row r="790" spans="1:24" x14ac:dyDescent="0.25">
      <c r="A790" s="100">
        <v>1</v>
      </c>
      <c r="B790" s="100">
        <v>0</v>
      </c>
      <c r="C790" s="100">
        <v>0</v>
      </c>
      <c r="D790" s="100">
        <v>0</v>
      </c>
      <c r="E790" s="100">
        <v>0</v>
      </c>
      <c r="F790" s="100">
        <v>1</v>
      </c>
      <c r="G790" s="100">
        <v>0</v>
      </c>
      <c r="H790" s="100">
        <v>0</v>
      </c>
      <c r="I790" s="100">
        <v>0</v>
      </c>
      <c r="J790" s="100">
        <v>0</v>
      </c>
      <c r="K790" s="100">
        <v>0</v>
      </c>
      <c r="L790" s="100">
        <v>0</v>
      </c>
      <c r="M790" s="100">
        <v>0</v>
      </c>
      <c r="N790" s="100">
        <v>0</v>
      </c>
      <c r="O790" s="100">
        <v>0</v>
      </c>
      <c r="P790" s="100">
        <v>0</v>
      </c>
      <c r="Q790" s="100">
        <v>0</v>
      </c>
      <c r="R790" s="100">
        <v>0</v>
      </c>
      <c r="S790" s="100">
        <v>0</v>
      </c>
      <c r="T790" s="100"/>
      <c r="U790" s="101">
        <v>0</v>
      </c>
      <c r="V790" s="102">
        <f>SUMPRODUCT('Linear Model'!$B$2:$T$2,'Test Set'!A790:S790)+'Linear Model'!$U$2</f>
        <v>9.5092706393430648E-2</v>
      </c>
      <c r="W790" s="49">
        <f>SUMPRODUCT('Logistic Regression'!$B$2:$T$2,'Test Set'!A790:S790)+'Logistic Regression'!$U$2</f>
        <v>-2.6756514784490308</v>
      </c>
      <c r="X790" s="55">
        <f t="shared" si="12"/>
        <v>6.4425486931304191E-2</v>
      </c>
    </row>
    <row r="791" spans="1:24" x14ac:dyDescent="0.25">
      <c r="A791" s="100">
        <v>0</v>
      </c>
      <c r="B791" s="100">
        <v>0</v>
      </c>
      <c r="C791" s="100">
        <v>0</v>
      </c>
      <c r="D791" s="100">
        <v>1</v>
      </c>
      <c r="E791" s="100">
        <v>0</v>
      </c>
      <c r="F791" s="100">
        <v>0</v>
      </c>
      <c r="G791" s="100">
        <v>0</v>
      </c>
      <c r="H791" s="100">
        <v>0</v>
      </c>
      <c r="I791" s="100">
        <v>0</v>
      </c>
      <c r="J791" s="100">
        <v>0</v>
      </c>
      <c r="K791" s="100">
        <v>0</v>
      </c>
      <c r="L791" s="100">
        <v>0</v>
      </c>
      <c r="M791" s="100">
        <v>0</v>
      </c>
      <c r="N791" s="100">
        <v>0</v>
      </c>
      <c r="O791" s="100">
        <v>0</v>
      </c>
      <c r="P791" s="100">
        <v>0</v>
      </c>
      <c r="Q791" s="100">
        <v>0</v>
      </c>
      <c r="R791" s="100">
        <v>0</v>
      </c>
      <c r="S791" s="100">
        <v>0</v>
      </c>
      <c r="T791" s="100"/>
      <c r="U791" s="101">
        <v>0</v>
      </c>
      <c r="V791" s="102">
        <f>SUMPRODUCT('Linear Model'!$B$2:$T$2,'Test Set'!A791:S791)+'Linear Model'!$U$2</f>
        <v>0.44381049593422511</v>
      </c>
      <c r="W791" s="49">
        <f>SUMPRODUCT('Logistic Regression'!$B$2:$T$2,'Test Set'!A791:S791)+'Logistic Regression'!$U$2</f>
        <v>6.7696169275177409E-2</v>
      </c>
      <c r="X791" s="55">
        <f t="shared" si="12"/>
        <v>0.51691758202804816</v>
      </c>
    </row>
    <row r="792" spans="1:24" x14ac:dyDescent="0.25">
      <c r="A792" s="100">
        <v>0</v>
      </c>
      <c r="B792" s="100">
        <v>1</v>
      </c>
      <c r="C792" s="100">
        <v>1</v>
      </c>
      <c r="D792" s="100">
        <v>0</v>
      </c>
      <c r="E792" s="100">
        <v>0</v>
      </c>
      <c r="F792" s="100">
        <v>0</v>
      </c>
      <c r="G792" s="100">
        <v>0</v>
      </c>
      <c r="H792" s="100">
        <v>0</v>
      </c>
      <c r="I792" s="100">
        <v>0</v>
      </c>
      <c r="J792" s="100">
        <v>0</v>
      </c>
      <c r="K792" s="100">
        <v>0</v>
      </c>
      <c r="L792" s="100">
        <v>0</v>
      </c>
      <c r="M792" s="100">
        <v>0</v>
      </c>
      <c r="N792" s="100">
        <v>0</v>
      </c>
      <c r="O792" s="100">
        <v>0</v>
      </c>
      <c r="P792" s="100">
        <v>0</v>
      </c>
      <c r="Q792" s="100">
        <v>0</v>
      </c>
      <c r="R792" s="100">
        <v>1</v>
      </c>
      <c r="S792" s="100">
        <v>0</v>
      </c>
      <c r="T792" s="100"/>
      <c r="U792" s="101">
        <v>0</v>
      </c>
      <c r="V792" s="102">
        <f>SUMPRODUCT('Linear Model'!$B$2:$T$2,'Test Set'!A792:S792)+'Linear Model'!$U$2</f>
        <v>0.22331576034837683</v>
      </c>
      <c r="W792" s="49">
        <f>SUMPRODUCT('Logistic Regression'!$B$2:$T$2,'Test Set'!A792:S792)+'Logistic Regression'!$U$2</f>
        <v>-2.1605408848998864</v>
      </c>
      <c r="X792" s="55">
        <f t="shared" si="12"/>
        <v>0.1033503174249823</v>
      </c>
    </row>
    <row r="793" spans="1:24" x14ac:dyDescent="0.25">
      <c r="A793" s="100">
        <v>0</v>
      </c>
      <c r="B793" s="100">
        <v>0</v>
      </c>
      <c r="C793" s="100">
        <v>0</v>
      </c>
      <c r="D793" s="100">
        <v>0</v>
      </c>
      <c r="E793" s="100">
        <v>0</v>
      </c>
      <c r="F793" s="100">
        <v>1</v>
      </c>
      <c r="G793" s="100">
        <v>0</v>
      </c>
      <c r="H793" s="100">
        <v>0</v>
      </c>
      <c r="I793" s="100">
        <v>0</v>
      </c>
      <c r="J793" s="100">
        <v>0</v>
      </c>
      <c r="K793" s="100">
        <v>0</v>
      </c>
      <c r="L793" s="100">
        <v>0</v>
      </c>
      <c r="M793" s="100">
        <v>0</v>
      </c>
      <c r="N793" s="100">
        <v>0</v>
      </c>
      <c r="O793" s="100">
        <v>1</v>
      </c>
      <c r="P793" s="100">
        <v>0</v>
      </c>
      <c r="Q793" s="100">
        <v>0</v>
      </c>
      <c r="R793" s="100">
        <v>0</v>
      </c>
      <c r="S793" s="100">
        <v>0</v>
      </c>
      <c r="T793" s="100"/>
      <c r="U793" s="101">
        <v>0</v>
      </c>
      <c r="V793" s="102">
        <f>SUMPRODUCT('Linear Model'!$B$2:$T$2,'Test Set'!A793:S793)+'Linear Model'!$U$2</f>
        <v>1.7252007314019213E-3</v>
      </c>
      <c r="W793" s="49">
        <f>SUMPRODUCT('Logistic Regression'!$B$2:$T$2,'Test Set'!A793:S793)+'Logistic Regression'!$U$2</f>
        <v>-3.2355633859442063</v>
      </c>
      <c r="X793" s="55">
        <f t="shared" si="12"/>
        <v>3.7849125913934481E-2</v>
      </c>
    </row>
    <row r="794" spans="1:24" x14ac:dyDescent="0.25">
      <c r="A794" s="100">
        <v>1</v>
      </c>
      <c r="B794" s="100">
        <v>0</v>
      </c>
      <c r="C794" s="100">
        <v>0</v>
      </c>
      <c r="D794" s="100">
        <v>0</v>
      </c>
      <c r="E794" s="100">
        <v>0</v>
      </c>
      <c r="F794" s="100">
        <v>0</v>
      </c>
      <c r="G794" s="100">
        <v>0</v>
      </c>
      <c r="H794" s="100">
        <v>0</v>
      </c>
      <c r="I794" s="100">
        <v>0</v>
      </c>
      <c r="J794" s="100">
        <v>0</v>
      </c>
      <c r="K794" s="100">
        <v>0</v>
      </c>
      <c r="L794" s="100">
        <v>0</v>
      </c>
      <c r="M794" s="100">
        <v>0</v>
      </c>
      <c r="N794" s="100">
        <v>0</v>
      </c>
      <c r="O794" s="100">
        <v>0</v>
      </c>
      <c r="P794" s="100">
        <v>0</v>
      </c>
      <c r="Q794" s="100">
        <v>1</v>
      </c>
      <c r="R794" s="100">
        <v>0</v>
      </c>
      <c r="S794" s="100">
        <v>0</v>
      </c>
      <c r="T794" s="100"/>
      <c r="U794" s="101">
        <v>0</v>
      </c>
      <c r="V794" s="102">
        <f>SUMPRODUCT('Linear Model'!$B$2:$T$2,'Test Set'!A794:S794)+'Linear Model'!$U$2</f>
        <v>0.55251980651021904</v>
      </c>
      <c r="W794" s="49">
        <f>SUMPRODUCT('Logistic Regression'!$B$2:$T$2,'Test Set'!A794:S794)+'Logistic Regression'!$U$2</f>
        <v>0.94741400044016488</v>
      </c>
      <c r="X794" s="55">
        <f t="shared" si="12"/>
        <v>0.72059481536622105</v>
      </c>
    </row>
    <row r="795" spans="1:24" x14ac:dyDescent="0.25">
      <c r="A795" s="100">
        <v>0</v>
      </c>
      <c r="B795" s="100">
        <v>0</v>
      </c>
      <c r="C795" s="100">
        <v>0</v>
      </c>
      <c r="D795" s="100">
        <v>1</v>
      </c>
      <c r="E795" s="100">
        <v>0</v>
      </c>
      <c r="F795" s="100">
        <v>0</v>
      </c>
      <c r="G795" s="100">
        <v>0</v>
      </c>
      <c r="H795" s="100">
        <v>0</v>
      </c>
      <c r="I795" s="100">
        <v>0</v>
      </c>
      <c r="J795" s="100">
        <v>0</v>
      </c>
      <c r="K795" s="100">
        <v>0</v>
      </c>
      <c r="L795" s="100">
        <v>0</v>
      </c>
      <c r="M795" s="100">
        <v>0</v>
      </c>
      <c r="N795" s="100">
        <v>0</v>
      </c>
      <c r="O795" s="100">
        <v>0</v>
      </c>
      <c r="P795" s="100">
        <v>0</v>
      </c>
      <c r="Q795" s="100">
        <v>0</v>
      </c>
      <c r="R795" s="100">
        <v>1</v>
      </c>
      <c r="S795" s="100">
        <v>0</v>
      </c>
      <c r="T795" s="100"/>
      <c r="U795" s="101">
        <v>0</v>
      </c>
      <c r="V795" s="102">
        <f>SUMPRODUCT('Linear Model'!$B$2:$T$2,'Test Set'!A795:S795)+'Linear Model'!$U$2</f>
        <v>0.23802400648652686</v>
      </c>
      <c r="W795" s="49">
        <f>SUMPRODUCT('Logistic Regression'!$B$2:$T$2,'Test Set'!A795:S795)+'Logistic Regression'!$U$2</f>
        <v>-1.5144639777311655</v>
      </c>
      <c r="X795" s="55">
        <f t="shared" si="12"/>
        <v>0.18027817389737927</v>
      </c>
    </row>
    <row r="796" spans="1:24" x14ac:dyDescent="0.25">
      <c r="A796" s="100">
        <v>1</v>
      </c>
      <c r="B796" s="100">
        <v>0</v>
      </c>
      <c r="C796" s="100">
        <v>0</v>
      </c>
      <c r="D796" s="100">
        <v>0</v>
      </c>
      <c r="E796" s="100">
        <v>0</v>
      </c>
      <c r="F796" s="100">
        <v>0</v>
      </c>
      <c r="G796" s="100">
        <v>0</v>
      </c>
      <c r="H796" s="100">
        <v>0</v>
      </c>
      <c r="I796" s="100">
        <v>0</v>
      </c>
      <c r="J796" s="100">
        <v>0</v>
      </c>
      <c r="K796" s="100">
        <v>0</v>
      </c>
      <c r="L796" s="100">
        <v>0</v>
      </c>
      <c r="M796" s="100">
        <v>0</v>
      </c>
      <c r="N796" s="100">
        <v>0</v>
      </c>
      <c r="O796" s="100">
        <v>0</v>
      </c>
      <c r="P796" s="100">
        <v>0</v>
      </c>
      <c r="Q796" s="100">
        <v>1</v>
      </c>
      <c r="R796" s="100">
        <v>0</v>
      </c>
      <c r="S796" s="100">
        <v>0</v>
      </c>
      <c r="T796" s="100"/>
      <c r="U796" s="101">
        <v>0</v>
      </c>
      <c r="V796" s="102">
        <f>SUMPRODUCT('Linear Model'!$B$2:$T$2,'Test Set'!A796:S796)+'Linear Model'!$U$2</f>
        <v>0.55251980651021904</v>
      </c>
      <c r="W796" s="49">
        <f>SUMPRODUCT('Logistic Regression'!$B$2:$T$2,'Test Set'!A796:S796)+'Logistic Regression'!$U$2</f>
        <v>0.94741400044016488</v>
      </c>
      <c r="X796" s="55">
        <f t="shared" si="12"/>
        <v>0.72059481536622105</v>
      </c>
    </row>
    <row r="797" spans="1:24" x14ac:dyDescent="0.25">
      <c r="A797" s="100">
        <v>0</v>
      </c>
      <c r="B797" s="100">
        <v>1</v>
      </c>
      <c r="C797" s="100">
        <v>0</v>
      </c>
      <c r="D797" s="100">
        <v>1</v>
      </c>
      <c r="E797" s="100">
        <v>0</v>
      </c>
      <c r="F797" s="100">
        <v>0</v>
      </c>
      <c r="G797" s="100">
        <v>0</v>
      </c>
      <c r="H797" s="100">
        <v>0</v>
      </c>
      <c r="I797" s="100">
        <v>0</v>
      </c>
      <c r="J797" s="100">
        <v>0</v>
      </c>
      <c r="K797" s="100">
        <v>0</v>
      </c>
      <c r="L797" s="100">
        <v>0</v>
      </c>
      <c r="M797" s="100">
        <v>0</v>
      </c>
      <c r="N797" s="100">
        <v>0</v>
      </c>
      <c r="O797" s="100">
        <v>0</v>
      </c>
      <c r="P797" s="100">
        <v>0</v>
      </c>
      <c r="Q797" s="100">
        <v>0</v>
      </c>
      <c r="R797" s="100">
        <v>0</v>
      </c>
      <c r="S797" s="100">
        <v>0</v>
      </c>
      <c r="T797" s="100"/>
      <c r="U797" s="101">
        <v>0</v>
      </c>
      <c r="V797" s="102">
        <f>SUMPRODUCT('Linear Model'!$B$2:$T$2,'Test Set'!A797:S797)+'Linear Model'!$U$2</f>
        <v>0.44472443410807827</v>
      </c>
      <c r="W797" s="49">
        <f>SUMPRODUCT('Logistic Regression'!$B$2:$T$2,'Test Set'!A797:S797)+'Logistic Regression'!$U$2</f>
        <v>-0.40773805009632147</v>
      </c>
      <c r="X797" s="55">
        <f t="shared" si="12"/>
        <v>0.39945461811977878</v>
      </c>
    </row>
    <row r="798" spans="1:24" x14ac:dyDescent="0.25">
      <c r="A798" s="100">
        <v>1</v>
      </c>
      <c r="B798" s="100">
        <v>0</v>
      </c>
      <c r="C798" s="100">
        <v>0</v>
      </c>
      <c r="D798" s="100">
        <v>0</v>
      </c>
      <c r="E798" s="100">
        <v>0</v>
      </c>
      <c r="F798" s="100">
        <v>0</v>
      </c>
      <c r="G798" s="100">
        <v>0</v>
      </c>
      <c r="H798" s="100">
        <v>0</v>
      </c>
      <c r="I798" s="100">
        <v>0</v>
      </c>
      <c r="J798" s="100">
        <v>0</v>
      </c>
      <c r="K798" s="100">
        <v>0</v>
      </c>
      <c r="L798" s="100">
        <v>0</v>
      </c>
      <c r="M798" s="100">
        <v>0</v>
      </c>
      <c r="N798" s="100">
        <v>0</v>
      </c>
      <c r="O798" s="100">
        <v>0</v>
      </c>
      <c r="P798" s="100">
        <v>0</v>
      </c>
      <c r="Q798" s="100">
        <v>0</v>
      </c>
      <c r="R798" s="100">
        <v>1</v>
      </c>
      <c r="S798" s="100">
        <v>0</v>
      </c>
      <c r="T798" s="100"/>
      <c r="U798" s="101">
        <v>0</v>
      </c>
      <c r="V798" s="102">
        <f>SUMPRODUCT('Linear Model'!$B$2:$T$2,'Test Set'!A798:S798)+'Linear Model'!$U$2</f>
        <v>0.15818159141509081</v>
      </c>
      <c r="W798" s="49">
        <f>SUMPRODUCT('Logistic Regression'!$B$2:$T$2,'Test Set'!A798:S798)+'Logistic Regression'!$U$2</f>
        <v>-1.938976624254384</v>
      </c>
      <c r="X798" s="55">
        <f t="shared" si="12"/>
        <v>0.12576032813686536</v>
      </c>
    </row>
    <row r="799" spans="1:24" x14ac:dyDescent="0.25">
      <c r="A799" s="100">
        <v>0</v>
      </c>
      <c r="B799" s="100">
        <v>1</v>
      </c>
      <c r="C799" s="100">
        <v>1</v>
      </c>
      <c r="D799" s="100">
        <v>0</v>
      </c>
      <c r="E799" s="100">
        <v>0</v>
      </c>
      <c r="F799" s="100">
        <v>0</v>
      </c>
      <c r="G799" s="100">
        <v>0</v>
      </c>
      <c r="H799" s="100">
        <v>0</v>
      </c>
      <c r="I799" s="100">
        <v>0</v>
      </c>
      <c r="J799" s="100">
        <v>0</v>
      </c>
      <c r="K799" s="100">
        <v>0</v>
      </c>
      <c r="L799" s="100">
        <v>0</v>
      </c>
      <c r="M799" s="100">
        <v>0</v>
      </c>
      <c r="N799" s="100">
        <v>0</v>
      </c>
      <c r="O799" s="100">
        <v>0</v>
      </c>
      <c r="P799" s="100">
        <v>0</v>
      </c>
      <c r="Q799" s="100">
        <v>0</v>
      </c>
      <c r="R799" s="100">
        <v>1</v>
      </c>
      <c r="S799" s="100">
        <v>0</v>
      </c>
      <c r="T799" s="100"/>
      <c r="U799" s="101">
        <v>0</v>
      </c>
      <c r="V799" s="102">
        <f>SUMPRODUCT('Linear Model'!$B$2:$T$2,'Test Set'!A799:S799)+'Linear Model'!$U$2</f>
        <v>0.22331576034837683</v>
      </c>
      <c r="W799" s="49">
        <f>SUMPRODUCT('Logistic Regression'!$B$2:$T$2,'Test Set'!A799:S799)+'Logistic Regression'!$U$2</f>
        <v>-2.1605408848998864</v>
      </c>
      <c r="X799" s="55">
        <f t="shared" si="12"/>
        <v>0.1033503174249823</v>
      </c>
    </row>
    <row r="800" spans="1:24" x14ac:dyDescent="0.25">
      <c r="A800" s="100">
        <v>0</v>
      </c>
      <c r="B800" s="100">
        <v>1</v>
      </c>
      <c r="C800" s="100">
        <v>1</v>
      </c>
      <c r="D800" s="100">
        <v>0</v>
      </c>
      <c r="E800" s="100">
        <v>0</v>
      </c>
      <c r="F800" s="100">
        <v>1</v>
      </c>
      <c r="G800" s="100">
        <v>0</v>
      </c>
      <c r="H800" s="100">
        <v>0</v>
      </c>
      <c r="I800" s="100">
        <v>0</v>
      </c>
      <c r="J800" s="100">
        <v>0</v>
      </c>
      <c r="K800" s="100">
        <v>0</v>
      </c>
      <c r="L800" s="100">
        <v>0</v>
      </c>
      <c r="M800" s="100">
        <v>0</v>
      </c>
      <c r="N800" s="100">
        <v>0</v>
      </c>
      <c r="O800" s="100">
        <v>0</v>
      </c>
      <c r="P800" s="100">
        <v>0</v>
      </c>
      <c r="Q800" s="100">
        <v>0</v>
      </c>
      <c r="R800" s="100">
        <v>0</v>
      </c>
      <c r="S800" s="100">
        <v>0</v>
      </c>
      <c r="T800" s="100"/>
      <c r="U800" s="101">
        <v>0</v>
      </c>
      <c r="V800" s="102">
        <f>SUMPRODUCT('Linear Model'!$B$2:$T$2,'Test Set'!A800:S800)+'Linear Model'!$U$2</f>
        <v>0.1602268753267167</v>
      </c>
      <c r="W800" s="49">
        <f>SUMPRODUCT('Logistic Regression'!$B$2:$T$2,'Test Set'!A800:S800)+'Logistic Regression'!$U$2</f>
        <v>-2.8972157390945337</v>
      </c>
      <c r="X800" s="55">
        <f t="shared" si="12"/>
        <v>5.2291370778160387E-2</v>
      </c>
    </row>
    <row r="801" spans="1:24" x14ac:dyDescent="0.25">
      <c r="A801" s="100">
        <v>1</v>
      </c>
      <c r="B801" s="100">
        <v>0</v>
      </c>
      <c r="C801" s="100">
        <v>1</v>
      </c>
      <c r="D801" s="100">
        <v>0</v>
      </c>
      <c r="E801" s="100">
        <v>0</v>
      </c>
      <c r="F801" s="100">
        <v>0</v>
      </c>
      <c r="G801" s="100">
        <v>0</v>
      </c>
      <c r="H801" s="100">
        <v>0</v>
      </c>
      <c r="I801" s="100">
        <v>0</v>
      </c>
      <c r="J801" s="100">
        <v>0</v>
      </c>
      <c r="K801" s="100">
        <v>0</v>
      </c>
      <c r="L801" s="100">
        <v>0</v>
      </c>
      <c r="M801" s="100">
        <v>0</v>
      </c>
      <c r="N801" s="100">
        <v>0</v>
      </c>
      <c r="O801" s="100">
        <v>0</v>
      </c>
      <c r="P801" s="100">
        <v>0</v>
      </c>
      <c r="Q801" s="100">
        <v>0</v>
      </c>
      <c r="R801" s="100">
        <v>0</v>
      </c>
      <c r="S801" s="100">
        <v>0</v>
      </c>
      <c r="T801" s="100"/>
      <c r="U801" s="101">
        <v>0</v>
      </c>
      <c r="V801" s="102">
        <f>SUMPRODUCT('Linear Model'!$B$2:$T$2,'Test Set'!A801:S801)+'Linear Model'!$U$2</f>
        <v>0.36106374145931197</v>
      </c>
      <c r="W801" s="49">
        <f>SUMPRODUCT('Logistic Regression'!$B$2:$T$2,'Test Set'!A801:S801)+'Logistic Regression'!$U$2</f>
        <v>-0.99751860137824089</v>
      </c>
      <c r="X801" s="55">
        <f t="shared" si="12"/>
        <v>0.26942957358099334</v>
      </c>
    </row>
    <row r="802" spans="1:24" x14ac:dyDescent="0.25">
      <c r="A802" s="100">
        <v>1</v>
      </c>
      <c r="B802" s="100">
        <v>0</v>
      </c>
      <c r="C802" s="100">
        <v>0</v>
      </c>
      <c r="D802" s="100">
        <v>0</v>
      </c>
      <c r="E802" s="100">
        <v>0</v>
      </c>
      <c r="F802" s="100">
        <v>0</v>
      </c>
      <c r="G802" s="100">
        <v>0</v>
      </c>
      <c r="H802" s="100">
        <v>0</v>
      </c>
      <c r="I802" s="100">
        <v>0</v>
      </c>
      <c r="J802" s="100">
        <v>0</v>
      </c>
      <c r="K802" s="100">
        <v>0</v>
      </c>
      <c r="L802" s="100">
        <v>0</v>
      </c>
      <c r="M802" s="100">
        <v>0</v>
      </c>
      <c r="N802" s="100">
        <v>0</v>
      </c>
      <c r="O802" s="100">
        <v>1</v>
      </c>
      <c r="P802" s="100">
        <v>0</v>
      </c>
      <c r="Q802" s="100">
        <v>0</v>
      </c>
      <c r="R802" s="100">
        <v>0</v>
      </c>
      <c r="S802" s="100">
        <v>0</v>
      </c>
      <c r="T802" s="100"/>
      <c r="U802" s="101">
        <v>0</v>
      </c>
      <c r="V802" s="102">
        <f>SUMPRODUCT('Linear Model'!$B$2:$T$2,'Test Set'!A802:S802)+'Linear Model'!$U$2</f>
        <v>0.2034760050378504</v>
      </c>
      <c r="W802" s="49">
        <f>SUMPRODUCT('Logistic Regression'!$B$2:$T$2,'Test Set'!A802:S802)+'Logistic Regression'!$U$2</f>
        <v>-1.8113004675994122</v>
      </c>
      <c r="X802" s="55">
        <f t="shared" si="12"/>
        <v>0.14048102590513034</v>
      </c>
    </row>
    <row r="803" spans="1:24" x14ac:dyDescent="0.25">
      <c r="A803" s="100">
        <v>0</v>
      </c>
      <c r="B803" s="100">
        <v>0</v>
      </c>
      <c r="C803" s="100">
        <v>1</v>
      </c>
      <c r="D803" s="100">
        <v>0</v>
      </c>
      <c r="E803" s="100">
        <v>0</v>
      </c>
      <c r="F803" s="100">
        <v>0</v>
      </c>
      <c r="G803" s="100">
        <v>0</v>
      </c>
      <c r="H803" s="100">
        <v>0</v>
      </c>
      <c r="I803" s="100">
        <v>0</v>
      </c>
      <c r="J803" s="100">
        <v>0</v>
      </c>
      <c r="K803" s="100">
        <v>0</v>
      </c>
      <c r="L803" s="100">
        <v>0</v>
      </c>
      <c r="M803" s="100">
        <v>0</v>
      </c>
      <c r="N803" s="100">
        <v>0</v>
      </c>
      <c r="O803" s="100">
        <v>0</v>
      </c>
      <c r="P803" s="100">
        <v>0</v>
      </c>
      <c r="Q803" s="100">
        <v>0</v>
      </c>
      <c r="R803" s="100">
        <v>0</v>
      </c>
      <c r="S803" s="100">
        <v>0</v>
      </c>
      <c r="T803" s="100"/>
      <c r="U803" s="101">
        <v>0</v>
      </c>
      <c r="V803" s="102">
        <f>SUMPRODUCT('Linear Model'!$B$2:$T$2,'Test Set'!A803:S803)+'Linear Model'!$U$2</f>
        <v>0.42818831162222193</v>
      </c>
      <c r="W803" s="49">
        <f>SUMPRODUCT('Logistic Regression'!$B$2:$T$2,'Test Set'!A803:S803)+'Logistic Regression'!$U$2</f>
        <v>-0.10294651852204484</v>
      </c>
      <c r="X803" s="55">
        <f t="shared" si="12"/>
        <v>0.47428607600906869</v>
      </c>
    </row>
    <row r="804" spans="1:24" x14ac:dyDescent="0.25">
      <c r="A804" s="100">
        <v>0</v>
      </c>
      <c r="B804" s="100">
        <v>1</v>
      </c>
      <c r="C804" s="100">
        <v>1</v>
      </c>
      <c r="D804" s="100">
        <v>0</v>
      </c>
      <c r="E804" s="100">
        <v>0</v>
      </c>
      <c r="F804" s="100">
        <v>0</v>
      </c>
      <c r="G804" s="100">
        <v>0</v>
      </c>
      <c r="H804" s="100">
        <v>0</v>
      </c>
      <c r="I804" s="100">
        <v>0</v>
      </c>
      <c r="J804" s="100">
        <v>0</v>
      </c>
      <c r="K804" s="100">
        <v>0</v>
      </c>
      <c r="L804" s="100">
        <v>0</v>
      </c>
      <c r="M804" s="100">
        <v>0</v>
      </c>
      <c r="N804" s="100">
        <v>0</v>
      </c>
      <c r="O804" s="100">
        <v>0</v>
      </c>
      <c r="P804" s="100">
        <v>0</v>
      </c>
      <c r="Q804" s="100">
        <v>0</v>
      </c>
      <c r="R804" s="100">
        <v>0</v>
      </c>
      <c r="S804" s="100">
        <v>0</v>
      </c>
      <c r="T804" s="100"/>
      <c r="U804" s="101">
        <v>0</v>
      </c>
      <c r="V804" s="102">
        <f>SUMPRODUCT('Linear Model'!$B$2:$T$2,'Test Set'!A804:S804)+'Linear Model'!$U$2</f>
        <v>0.42910224979607509</v>
      </c>
      <c r="W804" s="49">
        <f>SUMPRODUCT('Logistic Regression'!$B$2:$T$2,'Test Set'!A804:S804)+'Logistic Regression'!$U$2</f>
        <v>-0.57838073789354372</v>
      </c>
      <c r="X804" s="55">
        <f t="shared" si="12"/>
        <v>0.35930527090202441</v>
      </c>
    </row>
    <row r="805" spans="1:24" x14ac:dyDescent="0.25">
      <c r="A805" s="100">
        <v>0</v>
      </c>
      <c r="B805" s="100">
        <v>0</v>
      </c>
      <c r="C805" s="100">
        <v>1</v>
      </c>
      <c r="D805" s="100">
        <v>0</v>
      </c>
      <c r="E805" s="100">
        <v>0</v>
      </c>
      <c r="F805" s="100">
        <v>1</v>
      </c>
      <c r="G805" s="100">
        <v>0</v>
      </c>
      <c r="H805" s="100">
        <v>0</v>
      </c>
      <c r="I805" s="100">
        <v>0</v>
      </c>
      <c r="J805" s="100">
        <v>0</v>
      </c>
      <c r="K805" s="100">
        <v>0</v>
      </c>
      <c r="L805" s="100">
        <v>0</v>
      </c>
      <c r="M805" s="100">
        <v>0</v>
      </c>
      <c r="N805" s="100">
        <v>0</v>
      </c>
      <c r="O805" s="100">
        <v>0</v>
      </c>
      <c r="P805" s="100">
        <v>0</v>
      </c>
      <c r="Q805" s="100">
        <v>0</v>
      </c>
      <c r="R805" s="100">
        <v>0</v>
      </c>
      <c r="S805" s="100">
        <v>0</v>
      </c>
      <c r="T805" s="100"/>
      <c r="U805" s="101">
        <v>0</v>
      </c>
      <c r="V805" s="102">
        <f>SUMPRODUCT('Linear Model'!$B$2:$T$2,'Test Set'!A805:S805)+'Linear Model'!$U$2</f>
        <v>0.15931293715286354</v>
      </c>
      <c r="W805" s="49">
        <f>SUMPRODUCT('Logistic Regression'!$B$2:$T$2,'Test Set'!A805:S805)+'Logistic Regression'!$U$2</f>
        <v>-2.421781519723035</v>
      </c>
      <c r="X805" s="55">
        <f t="shared" si="12"/>
        <v>8.1526755517466548E-2</v>
      </c>
    </row>
    <row r="806" spans="1:24" x14ac:dyDescent="0.25">
      <c r="A806" s="100">
        <v>1</v>
      </c>
      <c r="B806" s="100">
        <v>0</v>
      </c>
      <c r="C806" s="100">
        <v>1</v>
      </c>
      <c r="D806" s="100">
        <v>0</v>
      </c>
      <c r="E806" s="100">
        <v>0</v>
      </c>
      <c r="F806" s="100">
        <v>0</v>
      </c>
      <c r="G806" s="100">
        <v>0</v>
      </c>
      <c r="H806" s="100">
        <v>1</v>
      </c>
      <c r="I806" s="100">
        <v>0</v>
      </c>
      <c r="J806" s="100">
        <v>0</v>
      </c>
      <c r="K806" s="100">
        <v>0</v>
      </c>
      <c r="L806" s="100">
        <v>0</v>
      </c>
      <c r="M806" s="100">
        <v>0</v>
      </c>
      <c r="N806" s="100">
        <v>0</v>
      </c>
      <c r="O806" s="100">
        <v>0</v>
      </c>
      <c r="P806" s="100">
        <v>0</v>
      </c>
      <c r="Q806" s="100">
        <v>0</v>
      </c>
      <c r="R806" s="100">
        <v>0</v>
      </c>
      <c r="S806" s="100">
        <v>0</v>
      </c>
      <c r="T806" s="100"/>
      <c r="U806" s="101">
        <v>0</v>
      </c>
      <c r="V806" s="102">
        <f>SUMPRODUCT('Linear Model'!$B$2:$T$2,'Test Set'!A806:S806)+'Linear Model'!$U$2</f>
        <v>0.70948181327252069</v>
      </c>
      <c r="W806" s="49">
        <f>SUMPRODUCT('Logistic Regression'!$B$2:$T$2,'Test Set'!A806:S806)+'Logistic Regression'!$U$2</f>
        <v>3.0764090673380693</v>
      </c>
      <c r="X806" s="55">
        <f t="shared" si="12"/>
        <v>0.95590908543584141</v>
      </c>
    </row>
    <row r="807" spans="1:24" x14ac:dyDescent="0.25">
      <c r="A807" s="100">
        <v>0</v>
      </c>
      <c r="B807" s="100">
        <v>0</v>
      </c>
      <c r="C807" s="100">
        <v>0</v>
      </c>
      <c r="D807" s="100">
        <v>0</v>
      </c>
      <c r="E807" s="100">
        <v>0</v>
      </c>
      <c r="F807" s="100">
        <v>0</v>
      </c>
      <c r="G807" s="100">
        <v>1</v>
      </c>
      <c r="H807" s="100">
        <v>0</v>
      </c>
      <c r="I807" s="100">
        <v>1</v>
      </c>
      <c r="J807" s="100">
        <v>0</v>
      </c>
      <c r="K807" s="100">
        <v>0</v>
      </c>
      <c r="L807" s="100">
        <v>0</v>
      </c>
      <c r="M807" s="100">
        <v>0</v>
      </c>
      <c r="N807" s="100">
        <v>0</v>
      </c>
      <c r="O807" s="100">
        <v>0</v>
      </c>
      <c r="P807" s="100">
        <v>0</v>
      </c>
      <c r="Q807" s="100">
        <v>0</v>
      </c>
      <c r="R807" s="100">
        <v>0</v>
      </c>
      <c r="S807" s="100">
        <v>0</v>
      </c>
      <c r="T807" s="100"/>
      <c r="U807" s="101">
        <v>0</v>
      </c>
      <c r="V807" s="102">
        <f>SUMPRODUCT('Linear Model'!$B$2:$T$2,'Test Set'!A807:S807)+'Linear Model'!$U$2</f>
        <v>0.48801134328755635</v>
      </c>
      <c r="W807" s="49">
        <f>SUMPRODUCT('Logistic Regression'!$B$2:$T$2,'Test Set'!A807:S807)+'Logistic Regression'!$U$2</f>
        <v>0.94520904457731669</v>
      </c>
      <c r="X807" s="55">
        <f t="shared" si="12"/>
        <v>0.72015065826383606</v>
      </c>
    </row>
    <row r="808" spans="1:24" x14ac:dyDescent="0.25">
      <c r="A808" s="100">
        <v>1</v>
      </c>
      <c r="B808" s="100">
        <v>0</v>
      </c>
      <c r="C808" s="100">
        <v>1</v>
      </c>
      <c r="D808" s="100">
        <v>0</v>
      </c>
      <c r="E808" s="100">
        <v>0</v>
      </c>
      <c r="F808" s="100">
        <v>1</v>
      </c>
      <c r="G808" s="100">
        <v>0</v>
      </c>
      <c r="H808" s="100">
        <v>0</v>
      </c>
      <c r="I808" s="100">
        <v>0</v>
      </c>
      <c r="J808" s="100">
        <v>0</v>
      </c>
      <c r="K808" s="100">
        <v>0</v>
      </c>
      <c r="L808" s="100">
        <v>0</v>
      </c>
      <c r="M808" s="100">
        <v>0</v>
      </c>
      <c r="N808" s="100">
        <v>0</v>
      </c>
      <c r="O808" s="100">
        <v>0</v>
      </c>
      <c r="P808" s="100">
        <v>0</v>
      </c>
      <c r="Q808" s="100">
        <v>0</v>
      </c>
      <c r="R808" s="100">
        <v>0</v>
      </c>
      <c r="S808" s="100">
        <v>0</v>
      </c>
      <c r="T808" s="100"/>
      <c r="U808" s="101">
        <v>0</v>
      </c>
      <c r="V808" s="102">
        <f>SUMPRODUCT('Linear Model'!$B$2:$T$2,'Test Set'!A808:S808)+'Linear Model'!$U$2</f>
        <v>9.2188366989953585E-2</v>
      </c>
      <c r="W808" s="49">
        <f>SUMPRODUCT('Logistic Regression'!$B$2:$T$2,'Test Set'!A808:S808)+'Logistic Regression'!$U$2</f>
        <v>-3.3163536025792308</v>
      </c>
      <c r="X808" s="55">
        <f t="shared" si="12"/>
        <v>3.5014405775156618E-2</v>
      </c>
    </row>
    <row r="809" spans="1:24" x14ac:dyDescent="0.25">
      <c r="A809" s="100">
        <v>1</v>
      </c>
      <c r="B809" s="100">
        <v>0</v>
      </c>
      <c r="C809" s="100">
        <v>0</v>
      </c>
      <c r="D809" s="100">
        <v>1</v>
      </c>
      <c r="E809" s="100">
        <v>0</v>
      </c>
      <c r="F809" s="100">
        <v>0</v>
      </c>
      <c r="G809" s="100">
        <v>0</v>
      </c>
      <c r="H809" s="100">
        <v>0</v>
      </c>
      <c r="I809" s="100">
        <v>0</v>
      </c>
      <c r="J809" s="100">
        <v>0</v>
      </c>
      <c r="K809" s="100">
        <v>1</v>
      </c>
      <c r="L809" s="100">
        <v>0</v>
      </c>
      <c r="M809" s="100">
        <v>0</v>
      </c>
      <c r="N809" s="100">
        <v>0</v>
      </c>
      <c r="O809" s="100">
        <v>0</v>
      </c>
      <c r="P809" s="100">
        <v>0</v>
      </c>
      <c r="Q809" s="100">
        <v>0</v>
      </c>
      <c r="R809" s="100">
        <v>1</v>
      </c>
      <c r="S809" s="100">
        <v>0</v>
      </c>
      <c r="T809" s="100"/>
      <c r="U809" s="101">
        <v>0</v>
      </c>
      <c r="V809" s="102">
        <f>SUMPRODUCT('Linear Model'!$B$2:$T$2,'Test Set'!A809:S809)+'Linear Model'!$U$2</f>
        <v>0.35868036931214864</v>
      </c>
      <c r="W809" s="49">
        <f>SUMPRODUCT('Logistic Regression'!$B$2:$T$2,'Test Set'!A809:S809)+'Logistic Regression'!$U$2</f>
        <v>-0.97514729409045753</v>
      </c>
      <c r="X809" s="55">
        <f t="shared" si="12"/>
        <v>0.27385572704224187</v>
      </c>
    </row>
    <row r="810" spans="1:24" x14ac:dyDescent="0.25">
      <c r="A810" s="100">
        <v>1</v>
      </c>
      <c r="B810" s="100">
        <v>0</v>
      </c>
      <c r="C810" s="100">
        <v>0</v>
      </c>
      <c r="D810" s="100">
        <v>1</v>
      </c>
      <c r="E810" s="100">
        <v>0</v>
      </c>
      <c r="F810" s="100">
        <v>0</v>
      </c>
      <c r="G810" s="100">
        <v>1</v>
      </c>
      <c r="H810" s="100">
        <v>0</v>
      </c>
      <c r="I810" s="100">
        <v>0</v>
      </c>
      <c r="J810" s="100">
        <v>0</v>
      </c>
      <c r="K810" s="100">
        <v>0</v>
      </c>
      <c r="L810" s="100">
        <v>0</v>
      </c>
      <c r="M810" s="100">
        <v>0</v>
      </c>
      <c r="N810" s="100">
        <v>1</v>
      </c>
      <c r="O810" s="100">
        <v>0</v>
      </c>
      <c r="P810" s="100">
        <v>0</v>
      </c>
      <c r="Q810" s="100">
        <v>0</v>
      </c>
      <c r="R810" s="100">
        <v>0</v>
      </c>
      <c r="S810" s="100">
        <v>0</v>
      </c>
      <c r="T810" s="100"/>
      <c r="U810" s="101">
        <v>0</v>
      </c>
      <c r="V810" s="102">
        <f>SUMPRODUCT('Linear Model'!$B$2:$T$2,'Test Set'!A810:S810)+'Linear Model'!$U$2</f>
        <v>0.30446557616515807</v>
      </c>
      <c r="W810" s="49">
        <f>SUMPRODUCT('Logistic Regression'!$B$2:$T$2,'Test Set'!A810:S810)+'Logistic Regression'!$U$2</f>
        <v>-1.7243057427888311</v>
      </c>
      <c r="X810" s="55">
        <f t="shared" si="12"/>
        <v>0.15131738774173639</v>
      </c>
    </row>
    <row r="811" spans="1:24" x14ac:dyDescent="0.25">
      <c r="A811" s="100">
        <v>0</v>
      </c>
      <c r="B811" s="100">
        <v>0</v>
      </c>
      <c r="C811" s="100">
        <v>0</v>
      </c>
      <c r="D811" s="100">
        <v>0</v>
      </c>
      <c r="E811" s="100">
        <v>0</v>
      </c>
      <c r="F811" s="100">
        <v>0</v>
      </c>
      <c r="G811" s="100">
        <v>1</v>
      </c>
      <c r="H811" s="100">
        <v>0</v>
      </c>
      <c r="I811" s="100">
        <v>0</v>
      </c>
      <c r="J811" s="100">
        <v>0</v>
      </c>
      <c r="K811" s="100">
        <v>0</v>
      </c>
      <c r="L811" s="100">
        <v>0</v>
      </c>
      <c r="M811" s="100">
        <v>0</v>
      </c>
      <c r="N811" s="100">
        <v>0</v>
      </c>
      <c r="O811" s="100">
        <v>0</v>
      </c>
      <c r="P811" s="100">
        <v>0</v>
      </c>
      <c r="Q811" s="100">
        <v>1</v>
      </c>
      <c r="R811" s="100">
        <v>0</v>
      </c>
      <c r="S811" s="100">
        <v>0</v>
      </c>
      <c r="T811" s="100"/>
      <c r="U811" s="101">
        <v>0</v>
      </c>
      <c r="V811" s="102">
        <f>SUMPRODUCT('Linear Model'!$B$2:$T$2,'Test Set'!A811:S811)+'Linear Model'!$U$2</f>
        <v>0.38200261175351857</v>
      </c>
      <c r="W811" s="49">
        <f>SUMPRODUCT('Logistic Regression'!$B$2:$T$2,'Test Set'!A811:S811)+'Logistic Regression'!$U$2</f>
        <v>-0.27328108593196054</v>
      </c>
      <c r="X811" s="55">
        <f t="shared" si="12"/>
        <v>0.43210177122625093</v>
      </c>
    </row>
    <row r="812" spans="1:24" x14ac:dyDescent="0.25">
      <c r="A812" s="100">
        <v>1</v>
      </c>
      <c r="B812" s="100">
        <v>0</v>
      </c>
      <c r="C812" s="100">
        <v>1</v>
      </c>
      <c r="D812" s="100">
        <v>0</v>
      </c>
      <c r="E812" s="100">
        <v>0</v>
      </c>
      <c r="F812" s="100">
        <v>0</v>
      </c>
      <c r="G812" s="100">
        <v>1</v>
      </c>
      <c r="H812" s="100">
        <v>0</v>
      </c>
      <c r="I812" s="100">
        <v>0</v>
      </c>
      <c r="J812" s="100">
        <v>0</v>
      </c>
      <c r="K812" s="100">
        <v>0</v>
      </c>
      <c r="L812" s="100">
        <v>0</v>
      </c>
      <c r="M812" s="100">
        <v>0</v>
      </c>
      <c r="N812" s="100">
        <v>0</v>
      </c>
      <c r="O812" s="100">
        <v>0</v>
      </c>
      <c r="P812" s="100">
        <v>0</v>
      </c>
      <c r="Q812" s="100">
        <v>0</v>
      </c>
      <c r="R812" s="100">
        <v>0</v>
      </c>
      <c r="S812" s="100">
        <v>0</v>
      </c>
      <c r="T812" s="100"/>
      <c r="U812" s="101">
        <v>0</v>
      </c>
      <c r="V812" s="102">
        <f>SUMPRODUCT('Linear Model'!$B$2:$T$2,'Test Set'!A812:S812)+'Linear Model'!$U$2</f>
        <v>0.12342197653970155</v>
      </c>
      <c r="W812" s="49">
        <f>SUMPRODUCT('Logistic Regression'!$B$2:$T$2,'Test Set'!A812:S812)+'Logistic Regression'!$U$2</f>
        <v>-3.1127857706065623</v>
      </c>
      <c r="X812" s="55">
        <f t="shared" si="12"/>
        <v>4.2582924577014646E-2</v>
      </c>
    </row>
    <row r="813" spans="1:24" x14ac:dyDescent="0.25">
      <c r="A813" s="100">
        <v>1</v>
      </c>
      <c r="B813" s="100">
        <v>0</v>
      </c>
      <c r="C813" s="100">
        <v>0</v>
      </c>
      <c r="D813" s="100">
        <v>0</v>
      </c>
      <c r="E813" s="100">
        <v>0</v>
      </c>
      <c r="F813" s="100">
        <v>1</v>
      </c>
      <c r="G813" s="100">
        <v>0</v>
      </c>
      <c r="H813" s="100">
        <v>0</v>
      </c>
      <c r="I813" s="100">
        <v>0</v>
      </c>
      <c r="J813" s="100">
        <v>0</v>
      </c>
      <c r="K813" s="100">
        <v>0</v>
      </c>
      <c r="L813" s="100">
        <v>0</v>
      </c>
      <c r="M813" s="100">
        <v>0</v>
      </c>
      <c r="N813" s="100">
        <v>0</v>
      </c>
      <c r="O813" s="100">
        <v>0</v>
      </c>
      <c r="P813" s="100">
        <v>0</v>
      </c>
      <c r="Q813" s="100">
        <v>0</v>
      </c>
      <c r="R813" s="100">
        <v>0</v>
      </c>
      <c r="S813" s="100">
        <v>0</v>
      </c>
      <c r="T813" s="100"/>
      <c r="U813" s="101">
        <v>0</v>
      </c>
      <c r="V813" s="102">
        <f>SUMPRODUCT('Linear Model'!$B$2:$T$2,'Test Set'!A813:S813)+'Linear Model'!$U$2</f>
        <v>9.5092706393430648E-2</v>
      </c>
      <c r="W813" s="49">
        <f>SUMPRODUCT('Logistic Regression'!$B$2:$T$2,'Test Set'!A813:S813)+'Logistic Regression'!$U$2</f>
        <v>-2.6756514784490308</v>
      </c>
      <c r="X813" s="55">
        <f t="shared" si="12"/>
        <v>6.4425486931304191E-2</v>
      </c>
    </row>
    <row r="814" spans="1:24" x14ac:dyDescent="0.25">
      <c r="A814" s="100">
        <v>0</v>
      </c>
      <c r="B814" s="100">
        <v>1</v>
      </c>
      <c r="C814" s="100">
        <v>0</v>
      </c>
      <c r="D814" s="100">
        <v>1</v>
      </c>
      <c r="E814" s="100">
        <v>0</v>
      </c>
      <c r="F814" s="100">
        <v>0</v>
      </c>
      <c r="G814" s="100">
        <v>0</v>
      </c>
      <c r="H814" s="100">
        <v>0</v>
      </c>
      <c r="I814" s="100">
        <v>0</v>
      </c>
      <c r="J814" s="100">
        <v>0</v>
      </c>
      <c r="K814" s="100">
        <v>0</v>
      </c>
      <c r="L814" s="100">
        <v>0</v>
      </c>
      <c r="M814" s="100">
        <v>0</v>
      </c>
      <c r="N814" s="100">
        <v>0</v>
      </c>
      <c r="O814" s="100">
        <v>1</v>
      </c>
      <c r="P814" s="100">
        <v>0</v>
      </c>
      <c r="Q814" s="100">
        <v>0</v>
      </c>
      <c r="R814" s="100">
        <v>0</v>
      </c>
      <c r="S814" s="100">
        <v>0</v>
      </c>
      <c r="T814" s="100"/>
      <c r="U814" s="101">
        <v>0</v>
      </c>
      <c r="V814" s="102">
        <f>SUMPRODUCT('Linear Model'!$B$2:$T$2,'Test Set'!A814:S814)+'Linear Model'!$U$2</f>
        <v>0.28423235828313964</v>
      </c>
      <c r="W814" s="49">
        <f>SUMPRODUCT('Logistic Regression'!$B$2:$T$2,'Test Set'!A814:S814)+'Logistic Regression'!$U$2</f>
        <v>-1.8622220404476928</v>
      </c>
      <c r="X814" s="55">
        <f t="shared" si="12"/>
        <v>0.13444426521586456</v>
      </c>
    </row>
    <row r="815" spans="1:24" x14ac:dyDescent="0.25">
      <c r="A815" s="100">
        <v>1</v>
      </c>
      <c r="B815" s="100">
        <v>0</v>
      </c>
      <c r="C815" s="100">
        <v>0</v>
      </c>
      <c r="D815" s="100">
        <v>1</v>
      </c>
      <c r="E815" s="100">
        <v>0</v>
      </c>
      <c r="F815" s="100">
        <v>1</v>
      </c>
      <c r="G815" s="100">
        <v>1</v>
      </c>
      <c r="H815" s="100">
        <v>0</v>
      </c>
      <c r="I815" s="100">
        <v>0</v>
      </c>
      <c r="J815" s="100">
        <v>0</v>
      </c>
      <c r="K815" s="100">
        <v>0</v>
      </c>
      <c r="L815" s="100">
        <v>0</v>
      </c>
      <c r="M815" s="100">
        <v>0</v>
      </c>
      <c r="N815" s="100">
        <v>0</v>
      </c>
      <c r="O815" s="100">
        <v>0</v>
      </c>
      <c r="P815" s="100">
        <v>0</v>
      </c>
      <c r="Q815" s="100">
        <v>0</v>
      </c>
      <c r="R815" s="100">
        <v>0</v>
      </c>
      <c r="S815" s="100">
        <v>0</v>
      </c>
      <c r="T815" s="100"/>
      <c r="U815" s="101">
        <v>0</v>
      </c>
      <c r="V815" s="102">
        <f>SUMPRODUCT('Linear Model'!$B$2:$T$2,'Test Set'!A815:S815)+'Linear Model'!$U$2</f>
        <v>-0.1298312136176536</v>
      </c>
      <c r="W815" s="49">
        <f>SUMPRODUCT('Logistic Regression'!$B$2:$T$2,'Test Set'!A815:S815)+'Logistic Regression'!$U$2</f>
        <v>-5.2609780840103308</v>
      </c>
      <c r="X815" s="55">
        <f t="shared" si="12"/>
        <v>5.1634264097072885E-3</v>
      </c>
    </row>
    <row r="816" spans="1:24" x14ac:dyDescent="0.25">
      <c r="A816" s="100">
        <v>1</v>
      </c>
      <c r="B816" s="100">
        <v>0</v>
      </c>
      <c r="C816" s="100">
        <v>0</v>
      </c>
      <c r="D816" s="100">
        <v>1</v>
      </c>
      <c r="E816" s="100">
        <v>0</v>
      </c>
      <c r="F816" s="100">
        <v>0</v>
      </c>
      <c r="G816" s="100">
        <v>0</v>
      </c>
      <c r="H816" s="100">
        <v>0</v>
      </c>
      <c r="I816" s="100">
        <v>0</v>
      </c>
      <c r="J816" s="100">
        <v>0</v>
      </c>
      <c r="K816" s="100">
        <v>0</v>
      </c>
      <c r="L816" s="100">
        <v>0</v>
      </c>
      <c r="M816" s="100">
        <v>0</v>
      </c>
      <c r="N816" s="100">
        <v>0</v>
      </c>
      <c r="O816" s="100">
        <v>0</v>
      </c>
      <c r="P816" s="100">
        <v>0</v>
      </c>
      <c r="Q816" s="100">
        <v>0</v>
      </c>
      <c r="R816" s="100">
        <v>0</v>
      </c>
      <c r="S816" s="100">
        <v>0</v>
      </c>
      <c r="T816" s="100"/>
      <c r="U816" s="101">
        <v>0</v>
      </c>
      <c r="V816" s="102">
        <f>SUMPRODUCT('Linear Model'!$B$2:$T$2,'Test Set'!A816:S816)+'Linear Model'!$U$2</f>
        <v>0.37668592577131521</v>
      </c>
      <c r="W816" s="49">
        <f>SUMPRODUCT('Logistic Regression'!$B$2:$T$2,'Test Set'!A816:S816)+'Logistic Regression'!$U$2</f>
        <v>-0.82687591358101864</v>
      </c>
      <c r="X816" s="55">
        <f t="shared" si="12"/>
        <v>0.30430604674667266</v>
      </c>
    </row>
    <row r="817" spans="1:24" x14ac:dyDescent="0.25">
      <c r="A817" s="100">
        <v>0</v>
      </c>
      <c r="B817" s="100">
        <v>0</v>
      </c>
      <c r="C817" s="100">
        <v>1</v>
      </c>
      <c r="D817" s="100">
        <v>0</v>
      </c>
      <c r="E817" s="100">
        <v>0</v>
      </c>
      <c r="F817" s="100">
        <v>0</v>
      </c>
      <c r="G817" s="100">
        <v>0</v>
      </c>
      <c r="H817" s="100">
        <v>0</v>
      </c>
      <c r="I817" s="100">
        <v>0</v>
      </c>
      <c r="J817" s="100">
        <v>0</v>
      </c>
      <c r="K817" s="100">
        <v>0</v>
      </c>
      <c r="L817" s="100">
        <v>0</v>
      </c>
      <c r="M817" s="100">
        <v>0</v>
      </c>
      <c r="N817" s="100">
        <v>0</v>
      </c>
      <c r="O817" s="100">
        <v>1</v>
      </c>
      <c r="P817" s="100">
        <v>0</v>
      </c>
      <c r="Q817" s="100">
        <v>0</v>
      </c>
      <c r="R817" s="100">
        <v>0</v>
      </c>
      <c r="S817" s="100">
        <v>0</v>
      </c>
      <c r="T817" s="100"/>
      <c r="U817" s="101">
        <v>0</v>
      </c>
      <c r="V817" s="102">
        <f>SUMPRODUCT('Linear Model'!$B$2:$T$2,'Test Set'!A817:S817)+'Linear Model'!$U$2</f>
        <v>0.2676962357972833</v>
      </c>
      <c r="W817" s="49">
        <f>SUMPRODUCT('Logistic Regression'!$B$2:$T$2,'Test Set'!A817:S817)+'Logistic Regression'!$U$2</f>
        <v>-1.5574305088734159</v>
      </c>
      <c r="X817" s="55">
        <f t="shared" si="12"/>
        <v>0.17401566150422115</v>
      </c>
    </row>
    <row r="818" spans="1:24" x14ac:dyDescent="0.25">
      <c r="A818" s="100">
        <v>0</v>
      </c>
      <c r="B818" s="100">
        <v>0</v>
      </c>
      <c r="C818" s="100">
        <v>0</v>
      </c>
      <c r="D818" s="100">
        <v>0</v>
      </c>
      <c r="E818" s="100">
        <v>0</v>
      </c>
      <c r="F818" s="100">
        <v>0</v>
      </c>
      <c r="G818" s="100">
        <v>0</v>
      </c>
      <c r="H818" s="100">
        <v>0</v>
      </c>
      <c r="I818" s="100">
        <v>0</v>
      </c>
      <c r="J818" s="100">
        <v>0</v>
      </c>
      <c r="K818" s="100">
        <v>0</v>
      </c>
      <c r="L818" s="100">
        <v>0</v>
      </c>
      <c r="M818" s="100">
        <v>0</v>
      </c>
      <c r="N818" s="100">
        <v>0</v>
      </c>
      <c r="O818" s="100">
        <v>0</v>
      </c>
      <c r="P818" s="100">
        <v>0</v>
      </c>
      <c r="Q818" s="100">
        <v>0</v>
      </c>
      <c r="R818" s="100">
        <v>0</v>
      </c>
      <c r="S818" s="100">
        <v>0</v>
      </c>
      <c r="T818" s="100"/>
      <c r="U818" s="101">
        <v>0</v>
      </c>
      <c r="V818" s="102">
        <f>SUMPRODUCT('Linear Model'!$B$2:$T$2,'Test Set'!A818:S818)+'Linear Model'!$U$2</f>
        <v>0.43109265102569894</v>
      </c>
      <c r="W818" s="49">
        <f>SUMPRODUCT('Logistic Regression'!$B$2:$T$2,'Test Set'!A818:S818)+'Logistic Regression'!$U$2</f>
        <v>0.53775560560815494</v>
      </c>
      <c r="X818" s="55">
        <f t="shared" si="12"/>
        <v>0.63129016011376371</v>
      </c>
    </row>
    <row r="819" spans="1:24" x14ac:dyDescent="0.25">
      <c r="A819" s="100">
        <v>0</v>
      </c>
      <c r="B819" s="100">
        <v>0</v>
      </c>
      <c r="C819" s="100">
        <v>1</v>
      </c>
      <c r="D819" s="100">
        <v>0</v>
      </c>
      <c r="E819" s="100">
        <v>0</v>
      </c>
      <c r="F819" s="100">
        <v>0</v>
      </c>
      <c r="G819" s="100">
        <v>0</v>
      </c>
      <c r="H819" s="100">
        <v>0</v>
      </c>
      <c r="I819" s="100">
        <v>0</v>
      </c>
      <c r="J819" s="100">
        <v>0</v>
      </c>
      <c r="K819" s="100">
        <v>0</v>
      </c>
      <c r="L819" s="100">
        <v>0</v>
      </c>
      <c r="M819" s="100">
        <v>0</v>
      </c>
      <c r="N819" s="100">
        <v>0</v>
      </c>
      <c r="O819" s="100">
        <v>0</v>
      </c>
      <c r="P819" s="100">
        <v>0</v>
      </c>
      <c r="Q819" s="100">
        <v>0</v>
      </c>
      <c r="R819" s="100">
        <v>0</v>
      </c>
      <c r="S819" s="100">
        <v>0</v>
      </c>
      <c r="T819" s="100"/>
      <c r="U819" s="101">
        <v>0</v>
      </c>
      <c r="V819" s="102">
        <f>SUMPRODUCT('Linear Model'!$B$2:$T$2,'Test Set'!A819:S819)+'Linear Model'!$U$2</f>
        <v>0.42818831162222193</v>
      </c>
      <c r="W819" s="49">
        <f>SUMPRODUCT('Logistic Regression'!$B$2:$T$2,'Test Set'!A819:S819)+'Logistic Regression'!$U$2</f>
        <v>-0.10294651852204484</v>
      </c>
      <c r="X819" s="55">
        <f t="shared" si="12"/>
        <v>0.47428607600906869</v>
      </c>
    </row>
    <row r="820" spans="1:24" x14ac:dyDescent="0.25">
      <c r="A820" s="100">
        <v>1</v>
      </c>
      <c r="B820" s="100">
        <v>0</v>
      </c>
      <c r="C820" s="100">
        <v>1</v>
      </c>
      <c r="D820" s="100">
        <v>0</v>
      </c>
      <c r="E820" s="100">
        <v>0</v>
      </c>
      <c r="F820" s="100">
        <v>0</v>
      </c>
      <c r="G820" s="100">
        <v>0</v>
      </c>
      <c r="H820" s="100">
        <v>0</v>
      </c>
      <c r="I820" s="100">
        <v>0</v>
      </c>
      <c r="J820" s="100">
        <v>0</v>
      </c>
      <c r="K820" s="100">
        <v>0</v>
      </c>
      <c r="L820" s="100">
        <v>0</v>
      </c>
      <c r="M820" s="100">
        <v>0</v>
      </c>
      <c r="N820" s="100">
        <v>0</v>
      </c>
      <c r="O820" s="100">
        <v>0</v>
      </c>
      <c r="P820" s="100">
        <v>0</v>
      </c>
      <c r="Q820" s="100">
        <v>0</v>
      </c>
      <c r="R820" s="100">
        <v>0</v>
      </c>
      <c r="S820" s="100">
        <v>0</v>
      </c>
      <c r="T820" s="100"/>
      <c r="U820" s="101">
        <v>0</v>
      </c>
      <c r="V820" s="102">
        <f>SUMPRODUCT('Linear Model'!$B$2:$T$2,'Test Set'!A820:S820)+'Linear Model'!$U$2</f>
        <v>0.36106374145931197</v>
      </c>
      <c r="W820" s="49">
        <f>SUMPRODUCT('Logistic Regression'!$B$2:$T$2,'Test Set'!A820:S820)+'Logistic Regression'!$U$2</f>
        <v>-0.99751860137824089</v>
      </c>
      <c r="X820" s="55">
        <f t="shared" si="12"/>
        <v>0.26942957358099334</v>
      </c>
    </row>
    <row r="821" spans="1:24" x14ac:dyDescent="0.25">
      <c r="A821" s="100">
        <v>1</v>
      </c>
      <c r="B821" s="100">
        <v>0</v>
      </c>
      <c r="C821" s="100">
        <v>0</v>
      </c>
      <c r="D821" s="100">
        <v>0</v>
      </c>
      <c r="E821" s="100">
        <v>0</v>
      </c>
      <c r="F821" s="100">
        <v>1</v>
      </c>
      <c r="G821" s="100">
        <v>0</v>
      </c>
      <c r="H821" s="100">
        <v>0</v>
      </c>
      <c r="I821" s="100">
        <v>0</v>
      </c>
      <c r="J821" s="100">
        <v>0</v>
      </c>
      <c r="K821" s="100">
        <v>0</v>
      </c>
      <c r="L821" s="100">
        <v>1</v>
      </c>
      <c r="M821" s="100">
        <v>0</v>
      </c>
      <c r="N821" s="100">
        <v>0</v>
      </c>
      <c r="O821" s="100">
        <v>0</v>
      </c>
      <c r="P821" s="100">
        <v>0</v>
      </c>
      <c r="Q821" s="100">
        <v>0</v>
      </c>
      <c r="R821" s="100">
        <v>0</v>
      </c>
      <c r="S821" s="100">
        <v>0</v>
      </c>
      <c r="T821" s="100"/>
      <c r="U821" s="101">
        <v>0</v>
      </c>
      <c r="V821" s="102">
        <f>SUMPRODUCT('Linear Model'!$B$2:$T$2,'Test Set'!A821:S821)+'Linear Model'!$U$2</f>
        <v>0.32949819261691327</v>
      </c>
      <c r="W821" s="49">
        <f>SUMPRODUCT('Logistic Regression'!$B$2:$T$2,'Test Set'!A821:S821)+'Logistic Regression'!$U$2</f>
        <v>-0.71694988772686918</v>
      </c>
      <c r="X821" s="55">
        <f t="shared" si="12"/>
        <v>0.3280649917214154</v>
      </c>
    </row>
    <row r="822" spans="1:24" x14ac:dyDescent="0.25">
      <c r="A822" s="100">
        <v>1</v>
      </c>
      <c r="B822" s="100">
        <v>0</v>
      </c>
      <c r="C822" s="100">
        <v>1</v>
      </c>
      <c r="D822" s="100">
        <v>0</v>
      </c>
      <c r="E822" s="100">
        <v>0</v>
      </c>
      <c r="F822" s="100">
        <v>0</v>
      </c>
      <c r="G822" s="100">
        <v>0</v>
      </c>
      <c r="H822" s="100">
        <v>0</v>
      </c>
      <c r="I822" s="100">
        <v>0</v>
      </c>
      <c r="J822" s="100">
        <v>0</v>
      </c>
      <c r="K822" s="100">
        <v>0</v>
      </c>
      <c r="L822" s="100">
        <v>0</v>
      </c>
      <c r="M822" s="100">
        <v>0</v>
      </c>
      <c r="N822" s="100">
        <v>0</v>
      </c>
      <c r="O822" s="100">
        <v>0</v>
      </c>
      <c r="P822" s="100">
        <v>0</v>
      </c>
      <c r="Q822" s="100">
        <v>0</v>
      </c>
      <c r="R822" s="100">
        <v>0</v>
      </c>
      <c r="S822" s="100">
        <v>1</v>
      </c>
      <c r="T822" s="100"/>
      <c r="U822" s="101">
        <v>0</v>
      </c>
      <c r="V822" s="102">
        <f>SUMPRODUCT('Linear Model'!$B$2:$T$2,'Test Set'!A822:S822)+'Linear Model'!$U$2</f>
        <v>0.59919519713447267</v>
      </c>
      <c r="W822" s="49">
        <f>SUMPRODUCT('Logistic Regression'!$B$2:$T$2,'Test Set'!A822:S822)+'Logistic Regression'!$U$2</f>
        <v>1.1166521601288748</v>
      </c>
      <c r="X822" s="55">
        <f t="shared" si="12"/>
        <v>0.75336719862422352</v>
      </c>
    </row>
    <row r="823" spans="1:24" x14ac:dyDescent="0.25">
      <c r="A823" s="100">
        <v>1</v>
      </c>
      <c r="B823" s="100">
        <v>0</v>
      </c>
      <c r="C823" s="100">
        <v>1</v>
      </c>
      <c r="D823" s="100">
        <v>0</v>
      </c>
      <c r="E823" s="100">
        <v>0</v>
      </c>
      <c r="F823" s="100">
        <v>0</v>
      </c>
      <c r="G823" s="100">
        <v>0</v>
      </c>
      <c r="H823" s="100">
        <v>0</v>
      </c>
      <c r="I823" s="100">
        <v>0</v>
      </c>
      <c r="J823" s="100">
        <v>0</v>
      </c>
      <c r="K823" s="100">
        <v>0</v>
      </c>
      <c r="L823" s="100">
        <v>0</v>
      </c>
      <c r="M823" s="100">
        <v>0</v>
      </c>
      <c r="N823" s="100">
        <v>0</v>
      </c>
      <c r="O823" s="100">
        <v>0</v>
      </c>
      <c r="P823" s="100">
        <v>1</v>
      </c>
      <c r="Q823" s="100">
        <v>0</v>
      </c>
      <c r="R823" s="100">
        <v>1</v>
      </c>
      <c r="S823" s="100">
        <v>0</v>
      </c>
      <c r="T823" s="100"/>
      <c r="U823" s="101">
        <v>0</v>
      </c>
      <c r="V823" s="102">
        <f>SUMPRODUCT('Linear Model'!$B$2:$T$2,'Test Set'!A823:S823)+'Linear Model'!$U$2</f>
        <v>0.31668383906801723</v>
      </c>
      <c r="W823" s="49">
        <f>SUMPRODUCT('Logistic Regression'!$B$2:$T$2,'Test Set'!A823:S823)+'Logistic Regression'!$U$2</f>
        <v>-0.75095598671004304</v>
      </c>
      <c r="X823" s="55">
        <f t="shared" si="12"/>
        <v>0.32061303179716044</v>
      </c>
    </row>
    <row r="824" spans="1:24" x14ac:dyDescent="0.25">
      <c r="A824" s="100">
        <v>1</v>
      </c>
      <c r="B824" s="100">
        <v>0</v>
      </c>
      <c r="C824" s="100">
        <v>0</v>
      </c>
      <c r="D824" s="100">
        <v>0</v>
      </c>
      <c r="E824" s="100">
        <v>0</v>
      </c>
      <c r="F824" s="100">
        <v>0</v>
      </c>
      <c r="G824" s="100">
        <v>0</v>
      </c>
      <c r="H824" s="100">
        <v>0</v>
      </c>
      <c r="I824" s="100">
        <v>0</v>
      </c>
      <c r="J824" s="100">
        <v>0</v>
      </c>
      <c r="K824" s="100">
        <v>0</v>
      </c>
      <c r="L824" s="100">
        <v>0</v>
      </c>
      <c r="M824" s="100">
        <v>0</v>
      </c>
      <c r="N824" s="100">
        <v>0</v>
      </c>
      <c r="O824" s="100">
        <v>0</v>
      </c>
      <c r="P824" s="100">
        <v>0</v>
      </c>
      <c r="Q824" s="100">
        <v>0</v>
      </c>
      <c r="R824" s="100">
        <v>0</v>
      </c>
      <c r="S824" s="100">
        <v>0</v>
      </c>
      <c r="T824" s="100"/>
      <c r="U824" s="101">
        <v>0</v>
      </c>
      <c r="V824" s="102">
        <f>SUMPRODUCT('Linear Model'!$B$2:$T$2,'Test Set'!A824:S824)+'Linear Model'!$U$2</f>
        <v>0.36396808086278903</v>
      </c>
      <c r="W824" s="49">
        <f>SUMPRODUCT('Logistic Regression'!$B$2:$T$2,'Test Set'!A824:S824)+'Logistic Regression'!$U$2</f>
        <v>-0.356816477248041</v>
      </c>
      <c r="X824" s="55">
        <f t="shared" si="12"/>
        <v>0.41173042488611922</v>
      </c>
    </row>
    <row r="825" spans="1:24" x14ac:dyDescent="0.25">
      <c r="A825" s="100">
        <v>0</v>
      </c>
      <c r="B825" s="100">
        <v>0</v>
      </c>
      <c r="C825" s="100">
        <v>0</v>
      </c>
      <c r="D825" s="100">
        <v>0</v>
      </c>
      <c r="E825" s="100">
        <v>0</v>
      </c>
      <c r="F825" s="100">
        <v>0</v>
      </c>
      <c r="G825" s="100">
        <v>0</v>
      </c>
      <c r="H825" s="100">
        <v>0</v>
      </c>
      <c r="I825" s="100">
        <v>0</v>
      </c>
      <c r="J825" s="100">
        <v>0</v>
      </c>
      <c r="K825" s="100">
        <v>0</v>
      </c>
      <c r="L825" s="100">
        <v>0</v>
      </c>
      <c r="M825" s="100">
        <v>0</v>
      </c>
      <c r="N825" s="100">
        <v>0</v>
      </c>
      <c r="O825" s="100">
        <v>0</v>
      </c>
      <c r="P825" s="100">
        <v>0</v>
      </c>
      <c r="Q825" s="100">
        <v>1</v>
      </c>
      <c r="R825" s="100">
        <v>0</v>
      </c>
      <c r="S825" s="100">
        <v>0</v>
      </c>
      <c r="T825" s="100"/>
      <c r="U825" s="101">
        <v>0</v>
      </c>
      <c r="V825" s="102">
        <f>SUMPRODUCT('Linear Model'!$B$2:$T$2,'Test Set'!A825:S825)+'Linear Model'!$U$2</f>
        <v>0.61964437667312899</v>
      </c>
      <c r="W825" s="49">
        <f>SUMPRODUCT('Logistic Regression'!$B$2:$T$2,'Test Set'!A825:S825)+'Logistic Regression'!$U$2</f>
        <v>1.8419860832963608</v>
      </c>
      <c r="X825" s="55">
        <f t="shared" si="12"/>
        <v>0.86318342871696496</v>
      </c>
    </row>
    <row r="826" spans="1:24" x14ac:dyDescent="0.25">
      <c r="A826" s="100">
        <v>0</v>
      </c>
      <c r="B826" s="100">
        <v>0</v>
      </c>
      <c r="C826" s="100">
        <v>1</v>
      </c>
      <c r="D826" s="100">
        <v>0</v>
      </c>
      <c r="E826" s="100">
        <v>0</v>
      </c>
      <c r="F826" s="100">
        <v>0</v>
      </c>
      <c r="G826" s="100">
        <v>0</v>
      </c>
      <c r="H826" s="100">
        <v>0</v>
      </c>
      <c r="I826" s="100">
        <v>0</v>
      </c>
      <c r="J826" s="100">
        <v>0</v>
      </c>
      <c r="K826" s="100">
        <v>0</v>
      </c>
      <c r="L826" s="100">
        <v>0</v>
      </c>
      <c r="M826" s="100">
        <v>0</v>
      </c>
      <c r="N826" s="100">
        <v>0</v>
      </c>
      <c r="O826" s="100">
        <v>0</v>
      </c>
      <c r="P826" s="100">
        <v>0</v>
      </c>
      <c r="Q826" s="100">
        <v>0</v>
      </c>
      <c r="R826" s="100">
        <v>0</v>
      </c>
      <c r="S826" s="100">
        <v>0</v>
      </c>
      <c r="T826" s="100"/>
      <c r="U826" s="101">
        <v>0</v>
      </c>
      <c r="V826" s="102">
        <f>SUMPRODUCT('Linear Model'!$B$2:$T$2,'Test Set'!A826:S826)+'Linear Model'!$U$2</f>
        <v>0.42818831162222193</v>
      </c>
      <c r="W826" s="49">
        <f>SUMPRODUCT('Logistic Regression'!$B$2:$T$2,'Test Set'!A826:S826)+'Logistic Regression'!$U$2</f>
        <v>-0.10294651852204484</v>
      </c>
      <c r="X826" s="55">
        <f t="shared" si="12"/>
        <v>0.47428607600906869</v>
      </c>
    </row>
    <row r="827" spans="1:24" x14ac:dyDescent="0.25">
      <c r="A827" s="100">
        <v>0</v>
      </c>
      <c r="B827" s="100">
        <v>0</v>
      </c>
      <c r="C827" s="100">
        <v>1</v>
      </c>
      <c r="D827" s="100">
        <v>0</v>
      </c>
      <c r="E827" s="100">
        <v>0</v>
      </c>
      <c r="F827" s="100">
        <v>0</v>
      </c>
      <c r="G827" s="100">
        <v>0</v>
      </c>
      <c r="H827" s="100">
        <v>0</v>
      </c>
      <c r="I827" s="100">
        <v>0</v>
      </c>
      <c r="J827" s="100">
        <v>0</v>
      </c>
      <c r="K827" s="100">
        <v>0</v>
      </c>
      <c r="L827" s="100">
        <v>1</v>
      </c>
      <c r="M827" s="100">
        <v>0</v>
      </c>
      <c r="N827" s="100">
        <v>0</v>
      </c>
      <c r="O827" s="100">
        <v>0</v>
      </c>
      <c r="P827" s="100">
        <v>0</v>
      </c>
      <c r="Q827" s="100">
        <v>0</v>
      </c>
      <c r="R827" s="100">
        <v>0</v>
      </c>
      <c r="S827" s="100">
        <v>0</v>
      </c>
      <c r="T827" s="100"/>
      <c r="U827" s="101">
        <v>0</v>
      </c>
      <c r="V827" s="102">
        <f>SUMPRODUCT('Linear Model'!$B$2:$T$2,'Test Set'!A827:S827)+'Linear Model'!$U$2</f>
        <v>0.66259379784570449</v>
      </c>
      <c r="W827" s="49">
        <f>SUMPRODUCT('Logistic Regression'!$B$2:$T$2,'Test Set'!A827:S827)+'Logistic Regression'!$U$2</f>
        <v>1.8557550722001168</v>
      </c>
      <c r="X827" s="55">
        <f t="shared" si="12"/>
        <v>0.86480139947744705</v>
      </c>
    </row>
    <row r="828" spans="1:24" x14ac:dyDescent="0.25">
      <c r="A828" s="100">
        <v>0</v>
      </c>
      <c r="B828" s="100">
        <v>0</v>
      </c>
      <c r="C828" s="100">
        <v>1</v>
      </c>
      <c r="D828" s="100">
        <v>0</v>
      </c>
      <c r="E828" s="100">
        <v>0</v>
      </c>
      <c r="F828" s="100">
        <v>0</v>
      </c>
      <c r="G828" s="100">
        <v>1</v>
      </c>
      <c r="H828" s="100">
        <v>0</v>
      </c>
      <c r="I828" s="100">
        <v>0</v>
      </c>
      <c r="J828" s="100">
        <v>0</v>
      </c>
      <c r="K828" s="100">
        <v>0</v>
      </c>
      <c r="L828" s="100">
        <v>0</v>
      </c>
      <c r="M828" s="100">
        <v>0</v>
      </c>
      <c r="N828" s="100">
        <v>0</v>
      </c>
      <c r="O828" s="100">
        <v>1</v>
      </c>
      <c r="P828" s="100">
        <v>0</v>
      </c>
      <c r="Q828" s="100">
        <v>0</v>
      </c>
      <c r="R828" s="100">
        <v>0</v>
      </c>
      <c r="S828" s="100">
        <v>0</v>
      </c>
      <c r="T828" s="100"/>
      <c r="U828" s="101">
        <v>0</v>
      </c>
      <c r="V828" s="102">
        <f>SUMPRODUCT('Linear Model'!$B$2:$T$2,'Test Set'!A828:S828)+'Linear Model'!$U$2</f>
        <v>3.0054470877672823E-2</v>
      </c>
      <c r="W828" s="49">
        <f>SUMPRODUCT('Logistic Regression'!$B$2:$T$2,'Test Set'!A828:S828)+'Logistic Regression'!$U$2</f>
        <v>-3.6726976781017373</v>
      </c>
      <c r="X828" s="55">
        <f t="shared" si="12"/>
        <v>2.4778272972894571E-2</v>
      </c>
    </row>
    <row r="829" spans="1:24" x14ac:dyDescent="0.25">
      <c r="A829" s="100">
        <v>1</v>
      </c>
      <c r="B829" s="100">
        <v>0</v>
      </c>
      <c r="C829" s="100">
        <v>1</v>
      </c>
      <c r="D829" s="100">
        <v>0</v>
      </c>
      <c r="E829" s="100">
        <v>0</v>
      </c>
      <c r="F829" s="100">
        <v>0</v>
      </c>
      <c r="G829" s="100">
        <v>0</v>
      </c>
      <c r="H829" s="100">
        <v>0</v>
      </c>
      <c r="I829" s="100">
        <v>0</v>
      </c>
      <c r="J829" s="100">
        <v>0</v>
      </c>
      <c r="K829" s="100">
        <v>0</v>
      </c>
      <c r="L829" s="100">
        <v>1</v>
      </c>
      <c r="M829" s="100">
        <v>0</v>
      </c>
      <c r="N829" s="100">
        <v>0</v>
      </c>
      <c r="O829" s="100">
        <v>0</v>
      </c>
      <c r="P829" s="100">
        <v>0</v>
      </c>
      <c r="Q829" s="100">
        <v>0</v>
      </c>
      <c r="R829" s="100">
        <v>0</v>
      </c>
      <c r="S829" s="100">
        <v>0</v>
      </c>
      <c r="T829" s="100"/>
      <c r="U829" s="101">
        <v>0</v>
      </c>
      <c r="V829" s="102">
        <f>SUMPRODUCT('Linear Model'!$B$2:$T$2,'Test Set'!A829:S829)+'Linear Model'!$U$2</f>
        <v>0.59546922768279464</v>
      </c>
      <c r="W829" s="49">
        <f>SUMPRODUCT('Logistic Regression'!$B$2:$T$2,'Test Set'!A829:S829)+'Logistic Regression'!$U$2</f>
        <v>0.96118298934392077</v>
      </c>
      <c r="X829" s="55">
        <f t="shared" si="12"/>
        <v>0.72335859677079739</v>
      </c>
    </row>
    <row r="830" spans="1:24" x14ac:dyDescent="0.25">
      <c r="A830" s="100">
        <v>0</v>
      </c>
      <c r="B830" s="100">
        <v>1</v>
      </c>
      <c r="C830" s="100">
        <v>1</v>
      </c>
      <c r="D830" s="100">
        <v>0</v>
      </c>
      <c r="E830" s="100">
        <v>0</v>
      </c>
      <c r="F830" s="100">
        <v>0</v>
      </c>
      <c r="G830" s="100">
        <v>0</v>
      </c>
      <c r="H830" s="100">
        <v>0</v>
      </c>
      <c r="I830" s="100">
        <v>0</v>
      </c>
      <c r="J830" s="100">
        <v>0</v>
      </c>
      <c r="K830" s="100">
        <v>0</v>
      </c>
      <c r="L830" s="100">
        <v>0</v>
      </c>
      <c r="M830" s="100">
        <v>0</v>
      </c>
      <c r="N830" s="100">
        <v>0</v>
      </c>
      <c r="O830" s="100">
        <v>0</v>
      </c>
      <c r="P830" s="100">
        <v>0</v>
      </c>
      <c r="Q830" s="100">
        <v>0</v>
      </c>
      <c r="R830" s="100">
        <v>0</v>
      </c>
      <c r="S830" s="100">
        <v>0</v>
      </c>
      <c r="T830" s="100"/>
      <c r="U830" s="101">
        <v>0</v>
      </c>
      <c r="V830" s="102">
        <f>SUMPRODUCT('Linear Model'!$B$2:$T$2,'Test Set'!A830:S830)+'Linear Model'!$U$2</f>
        <v>0.42910224979607509</v>
      </c>
      <c r="W830" s="49">
        <f>SUMPRODUCT('Logistic Regression'!$B$2:$T$2,'Test Set'!A830:S830)+'Logistic Regression'!$U$2</f>
        <v>-0.57838073789354372</v>
      </c>
      <c r="X830" s="55">
        <f t="shared" si="12"/>
        <v>0.35930527090202441</v>
      </c>
    </row>
    <row r="831" spans="1:24" x14ac:dyDescent="0.25">
      <c r="A831" s="100">
        <v>0</v>
      </c>
      <c r="B831" s="100">
        <v>0</v>
      </c>
      <c r="C831" s="100">
        <v>0</v>
      </c>
      <c r="D831" s="100">
        <v>1</v>
      </c>
      <c r="E831" s="100">
        <v>0</v>
      </c>
      <c r="F831" s="100">
        <v>0</v>
      </c>
      <c r="G831" s="100">
        <v>0</v>
      </c>
      <c r="H831" s="100">
        <v>0</v>
      </c>
      <c r="I831" s="100">
        <v>0</v>
      </c>
      <c r="J831" s="100">
        <v>0</v>
      </c>
      <c r="K831" s="100">
        <v>0</v>
      </c>
      <c r="L831" s="100">
        <v>0</v>
      </c>
      <c r="M831" s="100">
        <v>0</v>
      </c>
      <c r="N831" s="100">
        <v>0</v>
      </c>
      <c r="O831" s="100">
        <v>0</v>
      </c>
      <c r="P831" s="100">
        <v>0</v>
      </c>
      <c r="Q831" s="100">
        <v>0</v>
      </c>
      <c r="R831" s="100">
        <v>0</v>
      </c>
      <c r="S831" s="100">
        <v>0</v>
      </c>
      <c r="T831" s="100"/>
      <c r="U831" s="101">
        <v>0</v>
      </c>
      <c r="V831" s="102">
        <f>SUMPRODUCT('Linear Model'!$B$2:$T$2,'Test Set'!A831:S831)+'Linear Model'!$U$2</f>
        <v>0.44381049593422511</v>
      </c>
      <c r="W831" s="49">
        <f>SUMPRODUCT('Logistic Regression'!$B$2:$T$2,'Test Set'!A831:S831)+'Logistic Regression'!$U$2</f>
        <v>6.7696169275177409E-2</v>
      </c>
      <c r="X831" s="55">
        <f t="shared" si="12"/>
        <v>0.51691758202804816</v>
      </c>
    </row>
    <row r="832" spans="1:24" x14ac:dyDescent="0.25">
      <c r="A832" s="100">
        <v>0</v>
      </c>
      <c r="B832" s="100">
        <v>0</v>
      </c>
      <c r="C832" s="100">
        <v>1</v>
      </c>
      <c r="D832" s="100">
        <v>0</v>
      </c>
      <c r="E832" s="100">
        <v>0</v>
      </c>
      <c r="F832" s="100">
        <v>0</v>
      </c>
      <c r="G832" s="100">
        <v>1</v>
      </c>
      <c r="H832" s="100">
        <v>0</v>
      </c>
      <c r="I832" s="100">
        <v>1</v>
      </c>
      <c r="J832" s="100">
        <v>0</v>
      </c>
      <c r="K832" s="100">
        <v>0</v>
      </c>
      <c r="L832" s="100">
        <v>0</v>
      </c>
      <c r="M832" s="100">
        <v>0</v>
      </c>
      <c r="N832" s="100">
        <v>0</v>
      </c>
      <c r="O832" s="100">
        <v>0</v>
      </c>
      <c r="P832" s="100">
        <v>0</v>
      </c>
      <c r="Q832" s="100">
        <v>0</v>
      </c>
      <c r="R832" s="100">
        <v>1</v>
      </c>
      <c r="S832" s="100">
        <v>0</v>
      </c>
      <c r="T832" s="100"/>
      <c r="U832" s="101">
        <v>0</v>
      </c>
      <c r="V832" s="102">
        <f>SUMPRODUCT('Linear Model'!$B$2:$T$2,'Test Set'!A832:S832)+'Linear Model'!$U$2</f>
        <v>0.27932051443638106</v>
      </c>
      <c r="W832" s="49">
        <f>SUMPRODUCT('Logistic Regression'!$B$2:$T$2,'Test Set'!A832:S832)+'Logistic Regression'!$U$2</f>
        <v>-1.2776532265592258</v>
      </c>
      <c r="X832" s="55">
        <f t="shared" si="12"/>
        <v>0.21794996111687537</v>
      </c>
    </row>
    <row r="833" spans="1:24" x14ac:dyDescent="0.25">
      <c r="A833" s="100">
        <v>1</v>
      </c>
      <c r="B833" s="100">
        <v>0</v>
      </c>
      <c r="C833" s="100">
        <v>1</v>
      </c>
      <c r="D833" s="100">
        <v>0</v>
      </c>
      <c r="E833" s="100">
        <v>0</v>
      </c>
      <c r="F833" s="100">
        <v>0</v>
      </c>
      <c r="G833" s="100">
        <v>0</v>
      </c>
      <c r="H833" s="100">
        <v>0</v>
      </c>
      <c r="I833" s="100">
        <v>0</v>
      </c>
      <c r="J833" s="100">
        <v>0</v>
      </c>
      <c r="K833" s="100">
        <v>0</v>
      </c>
      <c r="L833" s="100">
        <v>0</v>
      </c>
      <c r="M833" s="100">
        <v>0</v>
      </c>
      <c r="N833" s="100">
        <v>0</v>
      </c>
      <c r="O833" s="100">
        <v>0</v>
      </c>
      <c r="P833" s="100">
        <v>0</v>
      </c>
      <c r="Q833" s="100">
        <v>0</v>
      </c>
      <c r="R833" s="100">
        <v>0</v>
      </c>
      <c r="S833" s="100">
        <v>0</v>
      </c>
      <c r="T833" s="100"/>
      <c r="U833" s="101">
        <v>0</v>
      </c>
      <c r="V833" s="102">
        <f>SUMPRODUCT('Linear Model'!$B$2:$T$2,'Test Set'!A833:S833)+'Linear Model'!$U$2</f>
        <v>0.36106374145931197</v>
      </c>
      <c r="W833" s="49">
        <f>SUMPRODUCT('Logistic Regression'!$B$2:$T$2,'Test Set'!A833:S833)+'Logistic Regression'!$U$2</f>
        <v>-0.99751860137824089</v>
      </c>
      <c r="X833" s="55">
        <f t="shared" si="12"/>
        <v>0.26942957358099334</v>
      </c>
    </row>
    <row r="834" spans="1:24" x14ac:dyDescent="0.25">
      <c r="A834" s="100">
        <v>0</v>
      </c>
      <c r="B834" s="100">
        <v>1</v>
      </c>
      <c r="C834" s="100">
        <v>1</v>
      </c>
      <c r="D834" s="100">
        <v>0</v>
      </c>
      <c r="E834" s="100">
        <v>0</v>
      </c>
      <c r="F834" s="100">
        <v>1</v>
      </c>
      <c r="G834" s="100">
        <v>0</v>
      </c>
      <c r="H834" s="100">
        <v>0</v>
      </c>
      <c r="I834" s="100">
        <v>0</v>
      </c>
      <c r="J834" s="100">
        <v>0</v>
      </c>
      <c r="K834" s="100">
        <v>0</v>
      </c>
      <c r="L834" s="100">
        <v>0</v>
      </c>
      <c r="M834" s="100">
        <v>0</v>
      </c>
      <c r="N834" s="100">
        <v>0</v>
      </c>
      <c r="O834" s="100">
        <v>0</v>
      </c>
      <c r="P834" s="100">
        <v>0</v>
      </c>
      <c r="Q834" s="100">
        <v>0</v>
      </c>
      <c r="R834" s="100">
        <v>0</v>
      </c>
      <c r="S834" s="100">
        <v>0</v>
      </c>
      <c r="T834" s="100"/>
      <c r="U834" s="101">
        <v>0</v>
      </c>
      <c r="V834" s="102">
        <f>SUMPRODUCT('Linear Model'!$B$2:$T$2,'Test Set'!A834:S834)+'Linear Model'!$U$2</f>
        <v>0.1602268753267167</v>
      </c>
      <c r="W834" s="49">
        <f>SUMPRODUCT('Logistic Regression'!$B$2:$T$2,'Test Set'!A834:S834)+'Logistic Regression'!$U$2</f>
        <v>-2.8972157390945337</v>
      </c>
      <c r="X834" s="55">
        <f t="shared" si="12"/>
        <v>5.2291370778160387E-2</v>
      </c>
    </row>
    <row r="835" spans="1:24" x14ac:dyDescent="0.25">
      <c r="A835" s="100">
        <v>0</v>
      </c>
      <c r="B835" s="100">
        <v>0</v>
      </c>
      <c r="C835" s="100">
        <v>0</v>
      </c>
      <c r="D835" s="100">
        <v>1</v>
      </c>
      <c r="E835" s="100">
        <v>0</v>
      </c>
      <c r="F835" s="100">
        <v>0</v>
      </c>
      <c r="G835" s="100">
        <v>0</v>
      </c>
      <c r="H835" s="100">
        <v>0</v>
      </c>
      <c r="I835" s="100">
        <v>0</v>
      </c>
      <c r="J835" s="100">
        <v>0</v>
      </c>
      <c r="K835" s="100">
        <v>0</v>
      </c>
      <c r="L835" s="100">
        <v>0</v>
      </c>
      <c r="M835" s="100">
        <v>0</v>
      </c>
      <c r="N835" s="100">
        <v>0</v>
      </c>
      <c r="O835" s="100">
        <v>0</v>
      </c>
      <c r="P835" s="100">
        <v>0</v>
      </c>
      <c r="Q835" s="100">
        <v>0</v>
      </c>
      <c r="R835" s="100">
        <v>1</v>
      </c>
      <c r="S835" s="100">
        <v>0</v>
      </c>
      <c r="T835" s="100"/>
      <c r="U835" s="101">
        <v>0</v>
      </c>
      <c r="V835" s="102">
        <f>SUMPRODUCT('Linear Model'!$B$2:$T$2,'Test Set'!A835:S835)+'Linear Model'!$U$2</f>
        <v>0.23802400648652686</v>
      </c>
      <c r="W835" s="49">
        <f>SUMPRODUCT('Logistic Regression'!$B$2:$T$2,'Test Set'!A835:S835)+'Logistic Regression'!$U$2</f>
        <v>-1.5144639777311655</v>
      </c>
      <c r="X835" s="55">
        <f t="shared" ref="X835:X898" si="13">EXP(W835)/(1+EXP(W835))</f>
        <v>0.18027817389737927</v>
      </c>
    </row>
    <row r="836" spans="1:24" x14ac:dyDescent="0.25">
      <c r="A836" s="100">
        <v>0</v>
      </c>
      <c r="B836" s="100">
        <v>0</v>
      </c>
      <c r="C836" s="100">
        <v>0</v>
      </c>
      <c r="D836" s="100">
        <v>0</v>
      </c>
      <c r="E836" s="100">
        <v>0</v>
      </c>
      <c r="F836" s="100">
        <v>0</v>
      </c>
      <c r="G836" s="100">
        <v>0</v>
      </c>
      <c r="H836" s="100">
        <v>0</v>
      </c>
      <c r="I836" s="100">
        <v>0</v>
      </c>
      <c r="J836" s="100">
        <v>0</v>
      </c>
      <c r="K836" s="100">
        <v>0</v>
      </c>
      <c r="L836" s="100">
        <v>0</v>
      </c>
      <c r="M836" s="100">
        <v>0</v>
      </c>
      <c r="N836" s="100">
        <v>0</v>
      </c>
      <c r="O836" s="100">
        <v>0</v>
      </c>
      <c r="P836" s="100">
        <v>0</v>
      </c>
      <c r="Q836" s="100">
        <v>0</v>
      </c>
      <c r="R836" s="100">
        <v>1</v>
      </c>
      <c r="S836" s="100">
        <v>0</v>
      </c>
      <c r="T836" s="100"/>
      <c r="U836" s="101">
        <v>0</v>
      </c>
      <c r="V836" s="102">
        <f>SUMPRODUCT('Linear Model'!$B$2:$T$2,'Test Set'!A836:S836)+'Linear Model'!$U$2</f>
        <v>0.22530616157800068</v>
      </c>
      <c r="W836" s="49">
        <f>SUMPRODUCT('Logistic Regression'!$B$2:$T$2,'Test Set'!A836:S836)+'Logistic Regression'!$U$2</f>
        <v>-1.0444045413981879</v>
      </c>
      <c r="X836" s="55">
        <f t="shared" si="13"/>
        <v>0.26030102918608566</v>
      </c>
    </row>
    <row r="837" spans="1:24" x14ac:dyDescent="0.25">
      <c r="A837" s="100">
        <v>1</v>
      </c>
      <c r="B837" s="100">
        <v>0</v>
      </c>
      <c r="C837" s="100">
        <v>1</v>
      </c>
      <c r="D837" s="100">
        <v>0</v>
      </c>
      <c r="E837" s="100">
        <v>0</v>
      </c>
      <c r="F837" s="100">
        <v>1</v>
      </c>
      <c r="G837" s="100">
        <v>1</v>
      </c>
      <c r="H837" s="100">
        <v>0</v>
      </c>
      <c r="I837" s="100">
        <v>0</v>
      </c>
      <c r="J837" s="100">
        <v>0</v>
      </c>
      <c r="K837" s="100">
        <v>0</v>
      </c>
      <c r="L837" s="100">
        <v>0</v>
      </c>
      <c r="M837" s="100">
        <v>0</v>
      </c>
      <c r="N837" s="100">
        <v>0</v>
      </c>
      <c r="O837" s="100">
        <v>0</v>
      </c>
      <c r="P837" s="100">
        <v>0</v>
      </c>
      <c r="Q837" s="100">
        <v>0</v>
      </c>
      <c r="R837" s="100">
        <v>0</v>
      </c>
      <c r="S837" s="100">
        <v>0</v>
      </c>
      <c r="T837" s="100"/>
      <c r="U837" s="101">
        <v>0</v>
      </c>
      <c r="V837" s="102">
        <f>SUMPRODUCT('Linear Model'!$B$2:$T$2,'Test Set'!A837:S837)+'Linear Model'!$U$2</f>
        <v>-0.14545339792965684</v>
      </c>
      <c r="W837" s="49">
        <f>SUMPRODUCT('Logistic Regression'!$B$2:$T$2,'Test Set'!A837:S837)+'Logistic Regression'!$U$2</f>
        <v>-5.4316207718075518</v>
      </c>
      <c r="X837" s="55">
        <f t="shared" si="13"/>
        <v>4.3569316362305419E-3</v>
      </c>
    </row>
    <row r="838" spans="1:24" x14ac:dyDescent="0.25">
      <c r="A838" s="100">
        <v>0</v>
      </c>
      <c r="B838" s="100">
        <v>1</v>
      </c>
      <c r="C838" s="100">
        <v>0</v>
      </c>
      <c r="D838" s="100">
        <v>1</v>
      </c>
      <c r="E838" s="100">
        <v>0</v>
      </c>
      <c r="F838" s="100">
        <v>0</v>
      </c>
      <c r="G838" s="100">
        <v>0</v>
      </c>
      <c r="H838" s="100">
        <v>0</v>
      </c>
      <c r="I838" s="100">
        <v>0</v>
      </c>
      <c r="J838" s="100">
        <v>0</v>
      </c>
      <c r="K838" s="100">
        <v>0</v>
      </c>
      <c r="L838" s="100">
        <v>0</v>
      </c>
      <c r="M838" s="100">
        <v>0</v>
      </c>
      <c r="N838" s="100">
        <v>0</v>
      </c>
      <c r="O838" s="100">
        <v>0</v>
      </c>
      <c r="P838" s="100">
        <v>0</v>
      </c>
      <c r="Q838" s="100">
        <v>0</v>
      </c>
      <c r="R838" s="100">
        <v>0</v>
      </c>
      <c r="S838" s="100">
        <v>0</v>
      </c>
      <c r="T838" s="100"/>
      <c r="U838" s="101">
        <v>0</v>
      </c>
      <c r="V838" s="102">
        <f>SUMPRODUCT('Linear Model'!$B$2:$T$2,'Test Set'!A838:S838)+'Linear Model'!$U$2</f>
        <v>0.44472443410807827</v>
      </c>
      <c r="W838" s="49">
        <f>SUMPRODUCT('Logistic Regression'!$B$2:$T$2,'Test Set'!A838:S838)+'Logistic Regression'!$U$2</f>
        <v>-0.40773805009632147</v>
      </c>
      <c r="X838" s="55">
        <f t="shared" si="13"/>
        <v>0.39945461811977878</v>
      </c>
    </row>
    <row r="839" spans="1:24" x14ac:dyDescent="0.25">
      <c r="A839" s="100">
        <v>0</v>
      </c>
      <c r="B839" s="100">
        <v>1</v>
      </c>
      <c r="C839" s="100">
        <v>1</v>
      </c>
      <c r="D839" s="100">
        <v>0</v>
      </c>
      <c r="E839" s="100">
        <v>0</v>
      </c>
      <c r="F839" s="100">
        <v>0</v>
      </c>
      <c r="G839" s="100">
        <v>0</v>
      </c>
      <c r="H839" s="100">
        <v>0</v>
      </c>
      <c r="I839" s="100">
        <v>0</v>
      </c>
      <c r="J839" s="100">
        <v>0</v>
      </c>
      <c r="K839" s="100">
        <v>0</v>
      </c>
      <c r="L839" s="100">
        <v>0</v>
      </c>
      <c r="M839" s="100">
        <v>0</v>
      </c>
      <c r="N839" s="100">
        <v>0</v>
      </c>
      <c r="O839" s="100">
        <v>0</v>
      </c>
      <c r="P839" s="100">
        <v>0</v>
      </c>
      <c r="Q839" s="100">
        <v>0</v>
      </c>
      <c r="R839" s="100">
        <v>1</v>
      </c>
      <c r="S839" s="100">
        <v>0</v>
      </c>
      <c r="T839" s="100"/>
      <c r="U839" s="101">
        <v>0</v>
      </c>
      <c r="V839" s="102">
        <f>SUMPRODUCT('Linear Model'!$B$2:$T$2,'Test Set'!A839:S839)+'Linear Model'!$U$2</f>
        <v>0.22331576034837683</v>
      </c>
      <c r="W839" s="49">
        <f>SUMPRODUCT('Logistic Regression'!$B$2:$T$2,'Test Set'!A839:S839)+'Logistic Regression'!$U$2</f>
        <v>-2.1605408848998864</v>
      </c>
      <c r="X839" s="55">
        <f t="shared" si="13"/>
        <v>0.1033503174249823</v>
      </c>
    </row>
    <row r="840" spans="1:24" x14ac:dyDescent="0.25">
      <c r="A840" s="100">
        <v>0</v>
      </c>
      <c r="B840" s="100">
        <v>0</v>
      </c>
      <c r="C840" s="100">
        <v>0</v>
      </c>
      <c r="D840" s="100">
        <v>1</v>
      </c>
      <c r="E840" s="100">
        <v>0</v>
      </c>
      <c r="F840" s="100">
        <v>0</v>
      </c>
      <c r="G840" s="100">
        <v>0</v>
      </c>
      <c r="H840" s="100">
        <v>0</v>
      </c>
      <c r="I840" s="100">
        <v>0</v>
      </c>
      <c r="J840" s="100">
        <v>0</v>
      </c>
      <c r="K840" s="100">
        <v>0</v>
      </c>
      <c r="L840" s="100">
        <v>0</v>
      </c>
      <c r="M840" s="100">
        <v>0</v>
      </c>
      <c r="N840" s="100">
        <v>0</v>
      </c>
      <c r="O840" s="100">
        <v>0</v>
      </c>
      <c r="P840" s="100">
        <v>0</v>
      </c>
      <c r="Q840" s="100">
        <v>0</v>
      </c>
      <c r="R840" s="100">
        <v>0</v>
      </c>
      <c r="S840" s="100">
        <v>0</v>
      </c>
      <c r="T840" s="100"/>
      <c r="U840" s="101">
        <v>0</v>
      </c>
      <c r="V840" s="102">
        <f>SUMPRODUCT('Linear Model'!$B$2:$T$2,'Test Set'!A840:S840)+'Linear Model'!$U$2</f>
        <v>0.44381049593422511</v>
      </c>
      <c r="W840" s="49">
        <f>SUMPRODUCT('Logistic Regression'!$B$2:$T$2,'Test Set'!A840:S840)+'Logistic Regression'!$U$2</f>
        <v>6.7696169275177409E-2</v>
      </c>
      <c r="X840" s="55">
        <f t="shared" si="13"/>
        <v>0.51691758202804816</v>
      </c>
    </row>
    <row r="841" spans="1:24" x14ac:dyDescent="0.25">
      <c r="A841" s="100">
        <v>1</v>
      </c>
      <c r="B841" s="100">
        <v>0</v>
      </c>
      <c r="C841" s="100">
        <v>1</v>
      </c>
      <c r="D841" s="100">
        <v>0</v>
      </c>
      <c r="E841" s="100">
        <v>0</v>
      </c>
      <c r="F841" s="100">
        <v>1</v>
      </c>
      <c r="G841" s="100">
        <v>0</v>
      </c>
      <c r="H841" s="100">
        <v>0</v>
      </c>
      <c r="I841" s="100">
        <v>0</v>
      </c>
      <c r="J841" s="100">
        <v>0</v>
      </c>
      <c r="K841" s="100">
        <v>0</v>
      </c>
      <c r="L841" s="100">
        <v>0</v>
      </c>
      <c r="M841" s="100">
        <v>0</v>
      </c>
      <c r="N841" s="100">
        <v>0</v>
      </c>
      <c r="O841" s="100">
        <v>1</v>
      </c>
      <c r="P841" s="100">
        <v>0</v>
      </c>
      <c r="Q841" s="100">
        <v>0</v>
      </c>
      <c r="R841" s="100">
        <v>1</v>
      </c>
      <c r="S841" s="100">
        <v>0</v>
      </c>
      <c r="T841" s="100"/>
      <c r="U841" s="101">
        <v>0</v>
      </c>
      <c r="V841" s="102">
        <f>SUMPRODUCT('Linear Model'!$B$2:$T$2,'Test Set'!A841:S841)+'Linear Model'!$U$2</f>
        <v>-0.27409019828268333</v>
      </c>
      <c r="W841" s="49">
        <f>SUMPRODUCT('Logistic Regression'!$B$2:$T$2,'Test Set'!A841:S841)+'Logistic Regression'!$U$2</f>
        <v>-6.3529977399369457</v>
      </c>
      <c r="X841" s="55">
        <f t="shared" si="13"/>
        <v>1.7384910686208158E-3</v>
      </c>
    </row>
    <row r="842" spans="1:24" x14ac:dyDescent="0.25">
      <c r="A842" s="100">
        <v>0</v>
      </c>
      <c r="B842" s="100">
        <v>1</v>
      </c>
      <c r="C842" s="100">
        <v>0</v>
      </c>
      <c r="D842" s="100">
        <v>1</v>
      </c>
      <c r="E842" s="100">
        <v>0</v>
      </c>
      <c r="F842" s="100">
        <v>0</v>
      </c>
      <c r="G842" s="100">
        <v>0</v>
      </c>
      <c r="H842" s="100">
        <v>0</v>
      </c>
      <c r="I842" s="100">
        <v>0</v>
      </c>
      <c r="J842" s="100">
        <v>0</v>
      </c>
      <c r="K842" s="100">
        <v>0</v>
      </c>
      <c r="L842" s="100">
        <v>0</v>
      </c>
      <c r="M842" s="100">
        <v>0</v>
      </c>
      <c r="N842" s="100">
        <v>0</v>
      </c>
      <c r="O842" s="100">
        <v>0</v>
      </c>
      <c r="P842" s="100">
        <v>0</v>
      </c>
      <c r="Q842" s="100">
        <v>0</v>
      </c>
      <c r="R842" s="100">
        <v>1</v>
      </c>
      <c r="S842" s="100">
        <v>0</v>
      </c>
      <c r="T842" s="100"/>
      <c r="U842" s="101">
        <v>0</v>
      </c>
      <c r="V842" s="102">
        <f>SUMPRODUCT('Linear Model'!$B$2:$T$2,'Test Set'!A842:S842)+'Linear Model'!$U$2</f>
        <v>0.23893794466038004</v>
      </c>
      <c r="W842" s="49">
        <f>SUMPRODUCT('Logistic Regression'!$B$2:$T$2,'Test Set'!A842:S842)+'Logistic Regression'!$U$2</f>
        <v>-1.9898981971026646</v>
      </c>
      <c r="X842" s="55">
        <f t="shared" si="13"/>
        <v>0.12026763313686711</v>
      </c>
    </row>
    <row r="843" spans="1:24" x14ac:dyDescent="0.25">
      <c r="A843" s="100">
        <v>0</v>
      </c>
      <c r="B843" s="100">
        <v>1</v>
      </c>
      <c r="C843" s="100">
        <v>0</v>
      </c>
      <c r="D843" s="100">
        <v>1</v>
      </c>
      <c r="E843" s="100">
        <v>0</v>
      </c>
      <c r="F843" s="100">
        <v>0</v>
      </c>
      <c r="G843" s="100">
        <v>0</v>
      </c>
      <c r="H843" s="100">
        <v>0</v>
      </c>
      <c r="I843" s="100">
        <v>0</v>
      </c>
      <c r="J843" s="100">
        <v>0</v>
      </c>
      <c r="K843" s="100">
        <v>0</v>
      </c>
      <c r="L843" s="100">
        <v>0</v>
      </c>
      <c r="M843" s="100">
        <v>0</v>
      </c>
      <c r="N843" s="100">
        <v>0</v>
      </c>
      <c r="O843" s="100">
        <v>0</v>
      </c>
      <c r="P843" s="100">
        <v>0</v>
      </c>
      <c r="Q843" s="100">
        <v>0</v>
      </c>
      <c r="R843" s="100">
        <v>0</v>
      </c>
      <c r="S843" s="100">
        <v>0</v>
      </c>
      <c r="T843" s="100"/>
      <c r="U843" s="101">
        <v>0</v>
      </c>
      <c r="V843" s="102">
        <f>SUMPRODUCT('Linear Model'!$B$2:$T$2,'Test Set'!A843:S843)+'Linear Model'!$U$2</f>
        <v>0.44472443410807827</v>
      </c>
      <c r="W843" s="49">
        <f>SUMPRODUCT('Logistic Regression'!$B$2:$T$2,'Test Set'!A843:S843)+'Logistic Regression'!$U$2</f>
        <v>-0.40773805009632147</v>
      </c>
      <c r="X843" s="55">
        <f t="shared" si="13"/>
        <v>0.39945461811977878</v>
      </c>
    </row>
    <row r="844" spans="1:24" x14ac:dyDescent="0.25">
      <c r="A844" s="100">
        <v>0</v>
      </c>
      <c r="B844" s="100">
        <v>1</v>
      </c>
      <c r="C844" s="100">
        <v>0</v>
      </c>
      <c r="D844" s="100">
        <v>0</v>
      </c>
      <c r="E844" s="100">
        <v>0</v>
      </c>
      <c r="F844" s="100">
        <v>0</v>
      </c>
      <c r="G844" s="100">
        <v>0</v>
      </c>
      <c r="H844" s="100">
        <v>0</v>
      </c>
      <c r="I844" s="100">
        <v>0</v>
      </c>
      <c r="J844" s="100">
        <v>0</v>
      </c>
      <c r="K844" s="100">
        <v>0</v>
      </c>
      <c r="L844" s="100">
        <v>0</v>
      </c>
      <c r="M844" s="100">
        <v>0</v>
      </c>
      <c r="N844" s="100">
        <v>0</v>
      </c>
      <c r="O844" s="100">
        <v>0</v>
      </c>
      <c r="P844" s="100">
        <v>0</v>
      </c>
      <c r="Q844" s="100">
        <v>0</v>
      </c>
      <c r="R844" s="100">
        <v>0</v>
      </c>
      <c r="S844" s="100">
        <v>0</v>
      </c>
      <c r="T844" s="100"/>
      <c r="U844" s="101">
        <v>0</v>
      </c>
      <c r="V844" s="102">
        <f>SUMPRODUCT('Linear Model'!$B$2:$T$2,'Test Set'!A844:S844)+'Linear Model'!$U$2</f>
        <v>0.43200658919955209</v>
      </c>
      <c r="W844" s="49">
        <f>SUMPRODUCT('Logistic Regression'!$B$2:$T$2,'Test Set'!A844:S844)+'Logistic Regression'!$U$2</f>
        <v>6.2321386236656118E-2</v>
      </c>
      <c r="X844" s="55">
        <f t="shared" si="13"/>
        <v>0.51557530573634103</v>
      </c>
    </row>
    <row r="845" spans="1:24" x14ac:dyDescent="0.25">
      <c r="A845" s="100">
        <v>1</v>
      </c>
      <c r="B845" s="100">
        <v>0</v>
      </c>
      <c r="C845" s="100">
        <v>0</v>
      </c>
      <c r="D845" s="100">
        <v>0</v>
      </c>
      <c r="E845" s="100">
        <v>0</v>
      </c>
      <c r="F845" s="100">
        <v>1</v>
      </c>
      <c r="G845" s="100">
        <v>1</v>
      </c>
      <c r="H845" s="100">
        <v>0</v>
      </c>
      <c r="I845" s="100">
        <v>0</v>
      </c>
      <c r="J845" s="100">
        <v>0</v>
      </c>
      <c r="K845" s="100">
        <v>0</v>
      </c>
      <c r="L845" s="100">
        <v>0</v>
      </c>
      <c r="M845" s="100">
        <v>0</v>
      </c>
      <c r="N845" s="100">
        <v>0</v>
      </c>
      <c r="O845" s="100">
        <v>1</v>
      </c>
      <c r="P845" s="100">
        <v>0</v>
      </c>
      <c r="Q845" s="100">
        <v>0</v>
      </c>
      <c r="R845" s="100">
        <v>0</v>
      </c>
      <c r="S845" s="100">
        <v>0</v>
      </c>
      <c r="T845" s="100"/>
      <c r="U845" s="101">
        <v>0</v>
      </c>
      <c r="V845" s="102">
        <f>SUMPRODUCT('Linear Model'!$B$2:$T$2,'Test Set'!A845:S845)+'Linear Model'!$U$2</f>
        <v>-0.30304113435111846</v>
      </c>
      <c r="W845" s="49">
        <f>SUMPRODUCT('Logistic Regression'!$B$2:$T$2,'Test Set'!A845:S845)+'Logistic Regression'!$U$2</f>
        <v>-6.2454026380287235</v>
      </c>
      <c r="X845" s="55">
        <f t="shared" si="13"/>
        <v>1.9355957679356053E-3</v>
      </c>
    </row>
    <row r="846" spans="1:24" x14ac:dyDescent="0.25">
      <c r="A846" s="100">
        <v>0</v>
      </c>
      <c r="B846" s="100">
        <v>0</v>
      </c>
      <c r="C846" s="100">
        <v>0</v>
      </c>
      <c r="D846" s="100">
        <v>0</v>
      </c>
      <c r="E846" s="100">
        <v>0</v>
      </c>
      <c r="F846" s="100">
        <v>0</v>
      </c>
      <c r="G846" s="100">
        <v>0</v>
      </c>
      <c r="H846" s="100">
        <v>0</v>
      </c>
      <c r="I846" s="100">
        <v>0</v>
      </c>
      <c r="J846" s="100">
        <v>0</v>
      </c>
      <c r="K846" s="100">
        <v>0</v>
      </c>
      <c r="L846" s="100">
        <v>0</v>
      </c>
      <c r="M846" s="100">
        <v>0</v>
      </c>
      <c r="N846" s="100">
        <v>0</v>
      </c>
      <c r="O846" s="100">
        <v>0</v>
      </c>
      <c r="P846" s="100">
        <v>0</v>
      </c>
      <c r="Q846" s="100">
        <v>0</v>
      </c>
      <c r="R846" s="100">
        <v>0</v>
      </c>
      <c r="S846" s="100">
        <v>0</v>
      </c>
      <c r="T846" s="100"/>
      <c r="U846" s="101">
        <v>0</v>
      </c>
      <c r="V846" s="102">
        <f>SUMPRODUCT('Linear Model'!$B$2:$T$2,'Test Set'!A846:S846)+'Linear Model'!$U$2</f>
        <v>0.43109265102569894</v>
      </c>
      <c r="W846" s="49">
        <f>SUMPRODUCT('Logistic Regression'!$B$2:$T$2,'Test Set'!A846:S846)+'Logistic Regression'!$U$2</f>
        <v>0.53775560560815494</v>
      </c>
      <c r="X846" s="55">
        <f t="shared" si="13"/>
        <v>0.63129016011376371</v>
      </c>
    </row>
    <row r="847" spans="1:24" x14ac:dyDescent="0.25">
      <c r="A847" s="100">
        <v>1</v>
      </c>
      <c r="B847" s="100">
        <v>0</v>
      </c>
      <c r="C847" s="100">
        <v>1</v>
      </c>
      <c r="D847" s="100">
        <v>0</v>
      </c>
      <c r="E847" s="100">
        <v>0</v>
      </c>
      <c r="F847" s="100">
        <v>0</v>
      </c>
      <c r="G847" s="100">
        <v>0</v>
      </c>
      <c r="H847" s="100">
        <v>0</v>
      </c>
      <c r="I847" s="100">
        <v>0</v>
      </c>
      <c r="J847" s="100">
        <v>0</v>
      </c>
      <c r="K847" s="100">
        <v>0</v>
      </c>
      <c r="L847" s="100">
        <v>0</v>
      </c>
      <c r="M847" s="100">
        <v>0</v>
      </c>
      <c r="N847" s="100">
        <v>0</v>
      </c>
      <c r="O847" s="100">
        <v>0</v>
      </c>
      <c r="P847" s="100">
        <v>0</v>
      </c>
      <c r="Q847" s="100">
        <v>0</v>
      </c>
      <c r="R847" s="100">
        <v>0</v>
      </c>
      <c r="S847" s="100">
        <v>0</v>
      </c>
      <c r="T847" s="100"/>
      <c r="U847" s="101">
        <v>0</v>
      </c>
      <c r="V847" s="102">
        <f>SUMPRODUCT('Linear Model'!$B$2:$T$2,'Test Set'!A847:S847)+'Linear Model'!$U$2</f>
        <v>0.36106374145931197</v>
      </c>
      <c r="W847" s="49">
        <f>SUMPRODUCT('Logistic Regression'!$B$2:$T$2,'Test Set'!A847:S847)+'Logistic Regression'!$U$2</f>
        <v>-0.99751860137824089</v>
      </c>
      <c r="X847" s="55">
        <f t="shared" si="13"/>
        <v>0.26942957358099334</v>
      </c>
    </row>
    <row r="848" spans="1:24" x14ac:dyDescent="0.25">
      <c r="A848" s="100">
        <v>1</v>
      </c>
      <c r="B848" s="100">
        <v>0</v>
      </c>
      <c r="C848" s="100">
        <v>1</v>
      </c>
      <c r="D848" s="100">
        <v>0</v>
      </c>
      <c r="E848" s="100">
        <v>0</v>
      </c>
      <c r="F848" s="100">
        <v>0</v>
      </c>
      <c r="G848" s="100">
        <v>1</v>
      </c>
      <c r="H848" s="100">
        <v>0</v>
      </c>
      <c r="I848" s="100">
        <v>0</v>
      </c>
      <c r="J848" s="100">
        <v>0</v>
      </c>
      <c r="K848" s="100">
        <v>0</v>
      </c>
      <c r="L848" s="100">
        <v>0</v>
      </c>
      <c r="M848" s="100">
        <v>0</v>
      </c>
      <c r="N848" s="100">
        <v>0</v>
      </c>
      <c r="O848" s="100">
        <v>0</v>
      </c>
      <c r="P848" s="100">
        <v>0</v>
      </c>
      <c r="Q848" s="100">
        <v>1</v>
      </c>
      <c r="R848" s="100">
        <v>0</v>
      </c>
      <c r="S848" s="100">
        <v>0</v>
      </c>
      <c r="T848" s="100"/>
      <c r="U848" s="101">
        <v>0</v>
      </c>
      <c r="V848" s="102">
        <f>SUMPRODUCT('Linear Model'!$B$2:$T$2,'Test Set'!A848:S848)+'Linear Model'!$U$2</f>
        <v>0.31197370218713161</v>
      </c>
      <c r="W848" s="49">
        <f>SUMPRODUCT('Logistic Regression'!$B$2:$T$2,'Test Set'!A848:S848)+'Logistic Regression'!$U$2</f>
        <v>-1.8085552929183564</v>
      </c>
      <c r="X848" s="55">
        <f t="shared" si="13"/>
        <v>0.14081282231720701</v>
      </c>
    </row>
    <row r="849" spans="1:24" x14ac:dyDescent="0.25">
      <c r="A849" s="100">
        <v>0</v>
      </c>
      <c r="B849" s="100">
        <v>0</v>
      </c>
      <c r="C849" s="100">
        <v>1</v>
      </c>
      <c r="D849" s="100">
        <v>0</v>
      </c>
      <c r="E849" s="100">
        <v>0</v>
      </c>
      <c r="F849" s="100">
        <v>0</v>
      </c>
      <c r="G849" s="100">
        <v>1</v>
      </c>
      <c r="H849" s="100">
        <v>0</v>
      </c>
      <c r="I849" s="100">
        <v>0</v>
      </c>
      <c r="J849" s="100">
        <v>0</v>
      </c>
      <c r="K849" s="100">
        <v>0</v>
      </c>
      <c r="L849" s="100">
        <v>0</v>
      </c>
      <c r="M849" s="100">
        <v>0</v>
      </c>
      <c r="N849" s="100">
        <v>0</v>
      </c>
      <c r="O849" s="100">
        <v>1</v>
      </c>
      <c r="P849" s="100">
        <v>0</v>
      </c>
      <c r="Q849" s="100">
        <v>0</v>
      </c>
      <c r="R849" s="100">
        <v>0</v>
      </c>
      <c r="S849" s="100">
        <v>0</v>
      </c>
      <c r="T849" s="100"/>
      <c r="U849" s="101">
        <v>0</v>
      </c>
      <c r="V849" s="102">
        <f>SUMPRODUCT('Linear Model'!$B$2:$T$2,'Test Set'!A849:S849)+'Linear Model'!$U$2</f>
        <v>3.0054470877672823E-2</v>
      </c>
      <c r="W849" s="49">
        <f>SUMPRODUCT('Logistic Regression'!$B$2:$T$2,'Test Set'!A849:S849)+'Logistic Regression'!$U$2</f>
        <v>-3.6726976781017373</v>
      </c>
      <c r="X849" s="55">
        <f t="shared" si="13"/>
        <v>2.4778272972894571E-2</v>
      </c>
    </row>
    <row r="850" spans="1:24" x14ac:dyDescent="0.25">
      <c r="A850" s="100">
        <v>1</v>
      </c>
      <c r="B850" s="100">
        <v>0</v>
      </c>
      <c r="C850" s="100">
        <v>1</v>
      </c>
      <c r="D850" s="100">
        <v>0</v>
      </c>
      <c r="E850" s="100">
        <v>0</v>
      </c>
      <c r="F850" s="100">
        <v>0</v>
      </c>
      <c r="G850" s="100">
        <v>1</v>
      </c>
      <c r="H850" s="100">
        <v>0</v>
      </c>
      <c r="I850" s="100">
        <v>0</v>
      </c>
      <c r="J850" s="100">
        <v>0</v>
      </c>
      <c r="K850" s="100">
        <v>0</v>
      </c>
      <c r="L850" s="100">
        <v>1</v>
      </c>
      <c r="M850" s="100">
        <v>0</v>
      </c>
      <c r="N850" s="100">
        <v>0</v>
      </c>
      <c r="O850" s="100">
        <v>0</v>
      </c>
      <c r="P850" s="100">
        <v>0</v>
      </c>
      <c r="Q850" s="100">
        <v>0</v>
      </c>
      <c r="R850" s="100">
        <v>0</v>
      </c>
      <c r="S850" s="100">
        <v>0</v>
      </c>
      <c r="T850" s="100"/>
      <c r="U850" s="101">
        <v>0</v>
      </c>
      <c r="V850" s="102">
        <f>SUMPRODUCT('Linear Model'!$B$2:$T$2,'Test Set'!A850:S850)+'Linear Model'!$U$2</f>
        <v>0.35782746276318417</v>
      </c>
      <c r="W850" s="49">
        <f>SUMPRODUCT('Logistic Regression'!$B$2:$T$2,'Test Set'!A850:S850)+'Logistic Regression'!$U$2</f>
        <v>-1.1540841798844006</v>
      </c>
      <c r="X850" s="55">
        <f t="shared" si="13"/>
        <v>0.23974388178196551</v>
      </c>
    </row>
    <row r="851" spans="1:24" x14ac:dyDescent="0.25">
      <c r="A851" s="100">
        <v>0</v>
      </c>
      <c r="B851" s="100">
        <v>0</v>
      </c>
      <c r="C851" s="100">
        <v>0</v>
      </c>
      <c r="D851" s="100">
        <v>1</v>
      </c>
      <c r="E851" s="100">
        <v>0</v>
      </c>
      <c r="F851" s="100">
        <v>0</v>
      </c>
      <c r="G851" s="100">
        <v>1</v>
      </c>
      <c r="H851" s="100">
        <v>0</v>
      </c>
      <c r="I851" s="100">
        <v>0</v>
      </c>
      <c r="J851" s="100">
        <v>0</v>
      </c>
      <c r="K851" s="100">
        <v>0</v>
      </c>
      <c r="L851" s="100">
        <v>0</v>
      </c>
      <c r="M851" s="100">
        <v>0</v>
      </c>
      <c r="N851" s="100">
        <v>0</v>
      </c>
      <c r="O851" s="100">
        <v>0</v>
      </c>
      <c r="P851" s="100">
        <v>0</v>
      </c>
      <c r="Q851" s="100">
        <v>1</v>
      </c>
      <c r="R851" s="100">
        <v>1</v>
      </c>
      <c r="S851" s="100">
        <v>0</v>
      </c>
      <c r="T851" s="100"/>
      <c r="U851" s="101">
        <v>0</v>
      </c>
      <c r="V851" s="102">
        <f>SUMPRODUCT('Linear Model'!$B$2:$T$2,'Test Set'!A851:S851)+'Linear Model'!$U$2</f>
        <v>0.18893396721434647</v>
      </c>
      <c r="W851" s="49">
        <f>SUMPRODUCT('Logistic Regression'!$B$2:$T$2,'Test Set'!A851:S851)+'Logistic Regression'!$U$2</f>
        <v>-2.3255006692712814</v>
      </c>
      <c r="X851" s="55">
        <f t="shared" si="13"/>
        <v>8.9032912071118311E-2</v>
      </c>
    </row>
    <row r="852" spans="1:24" x14ac:dyDescent="0.25">
      <c r="A852" s="100">
        <v>0</v>
      </c>
      <c r="B852" s="100">
        <v>1</v>
      </c>
      <c r="C852" s="100">
        <v>1</v>
      </c>
      <c r="D852" s="100">
        <v>0</v>
      </c>
      <c r="E852" s="100">
        <v>0</v>
      </c>
      <c r="F852" s="100">
        <v>0</v>
      </c>
      <c r="G852" s="100">
        <v>0</v>
      </c>
      <c r="H852" s="100">
        <v>0</v>
      </c>
      <c r="I852" s="100">
        <v>0</v>
      </c>
      <c r="J852" s="100">
        <v>0</v>
      </c>
      <c r="K852" s="100">
        <v>0</v>
      </c>
      <c r="L852" s="100">
        <v>0</v>
      </c>
      <c r="M852" s="100">
        <v>0</v>
      </c>
      <c r="N852" s="100">
        <v>0</v>
      </c>
      <c r="O852" s="100">
        <v>0</v>
      </c>
      <c r="P852" s="100">
        <v>0</v>
      </c>
      <c r="Q852" s="100">
        <v>0</v>
      </c>
      <c r="R852" s="100">
        <v>0</v>
      </c>
      <c r="S852" s="100">
        <v>0</v>
      </c>
      <c r="T852" s="100"/>
      <c r="U852" s="101">
        <v>0</v>
      </c>
      <c r="V852" s="102">
        <f>SUMPRODUCT('Linear Model'!$B$2:$T$2,'Test Set'!A852:S852)+'Linear Model'!$U$2</f>
        <v>0.42910224979607509</v>
      </c>
      <c r="W852" s="49">
        <f>SUMPRODUCT('Logistic Regression'!$B$2:$T$2,'Test Set'!A852:S852)+'Logistic Regression'!$U$2</f>
        <v>-0.57838073789354372</v>
      </c>
      <c r="X852" s="55">
        <f t="shared" si="13"/>
        <v>0.35930527090202441</v>
      </c>
    </row>
    <row r="853" spans="1:24" x14ac:dyDescent="0.25">
      <c r="A853" s="100">
        <v>1</v>
      </c>
      <c r="B853" s="100">
        <v>0</v>
      </c>
      <c r="C853" s="100">
        <v>1</v>
      </c>
      <c r="D853" s="100">
        <v>0</v>
      </c>
      <c r="E853" s="100">
        <v>0</v>
      </c>
      <c r="F853" s="100">
        <v>0</v>
      </c>
      <c r="G853" s="100">
        <v>0</v>
      </c>
      <c r="H853" s="100">
        <v>0</v>
      </c>
      <c r="I853" s="100">
        <v>0</v>
      </c>
      <c r="J853" s="100">
        <v>0</v>
      </c>
      <c r="K853" s="100">
        <v>0</v>
      </c>
      <c r="L853" s="100">
        <v>0</v>
      </c>
      <c r="M853" s="100">
        <v>1</v>
      </c>
      <c r="N853" s="100">
        <v>0</v>
      </c>
      <c r="O853" s="100">
        <v>0</v>
      </c>
      <c r="P853" s="100">
        <v>0</v>
      </c>
      <c r="Q853" s="100">
        <v>0</v>
      </c>
      <c r="R853" s="100">
        <v>0</v>
      </c>
      <c r="S853" s="100">
        <v>0</v>
      </c>
      <c r="T853" s="100"/>
      <c r="U853" s="101">
        <v>0</v>
      </c>
      <c r="V853" s="102">
        <f>SUMPRODUCT('Linear Model'!$B$2:$T$2,'Test Set'!A853:S853)+'Linear Model'!$U$2</f>
        <v>0.50401456022930713</v>
      </c>
      <c r="W853" s="49">
        <f>SUMPRODUCT('Logistic Regression'!$B$2:$T$2,'Test Set'!A853:S853)+'Logistic Regression'!$U$2</f>
        <v>2.4592095200179243E-2</v>
      </c>
      <c r="X853" s="55">
        <f t="shared" si="13"/>
        <v>0.50614771397316549</v>
      </c>
    </row>
    <row r="854" spans="1:24" x14ac:dyDescent="0.25">
      <c r="A854" s="100">
        <v>1</v>
      </c>
      <c r="B854" s="100">
        <v>0</v>
      </c>
      <c r="C854" s="100">
        <v>0</v>
      </c>
      <c r="D854" s="100">
        <v>0</v>
      </c>
      <c r="E854" s="100">
        <v>0</v>
      </c>
      <c r="F854" s="100">
        <v>0</v>
      </c>
      <c r="G854" s="100">
        <v>0</v>
      </c>
      <c r="H854" s="100">
        <v>0</v>
      </c>
      <c r="I854" s="100">
        <v>0</v>
      </c>
      <c r="J854" s="100">
        <v>0</v>
      </c>
      <c r="K854" s="100">
        <v>0</v>
      </c>
      <c r="L854" s="100">
        <v>0</v>
      </c>
      <c r="M854" s="100">
        <v>0</v>
      </c>
      <c r="N854" s="100">
        <v>0</v>
      </c>
      <c r="O854" s="100">
        <v>0</v>
      </c>
      <c r="P854" s="100">
        <v>0</v>
      </c>
      <c r="Q854" s="100">
        <v>0</v>
      </c>
      <c r="R854" s="100">
        <v>0</v>
      </c>
      <c r="S854" s="100">
        <v>0</v>
      </c>
      <c r="T854" s="100"/>
      <c r="U854" s="101">
        <v>0</v>
      </c>
      <c r="V854" s="102">
        <f>SUMPRODUCT('Linear Model'!$B$2:$T$2,'Test Set'!A854:S854)+'Linear Model'!$U$2</f>
        <v>0.36396808086278903</v>
      </c>
      <c r="W854" s="49">
        <f>SUMPRODUCT('Logistic Regression'!$B$2:$T$2,'Test Set'!A854:S854)+'Logistic Regression'!$U$2</f>
        <v>-0.356816477248041</v>
      </c>
      <c r="X854" s="55">
        <f t="shared" si="13"/>
        <v>0.41173042488611922</v>
      </c>
    </row>
    <row r="855" spans="1:24" x14ac:dyDescent="0.25">
      <c r="A855" s="100">
        <v>1</v>
      </c>
      <c r="B855" s="100">
        <v>0</v>
      </c>
      <c r="C855" s="100">
        <v>0</v>
      </c>
      <c r="D855" s="100">
        <v>0</v>
      </c>
      <c r="E855" s="100">
        <v>0</v>
      </c>
      <c r="F855" s="100">
        <v>0</v>
      </c>
      <c r="G855" s="100">
        <v>0</v>
      </c>
      <c r="H855" s="100">
        <v>0</v>
      </c>
      <c r="I855" s="100">
        <v>0</v>
      </c>
      <c r="J855" s="100">
        <v>0</v>
      </c>
      <c r="K855" s="100">
        <v>0</v>
      </c>
      <c r="L855" s="100">
        <v>0</v>
      </c>
      <c r="M855" s="100">
        <v>0</v>
      </c>
      <c r="N855" s="100">
        <v>0</v>
      </c>
      <c r="O855" s="100">
        <v>0</v>
      </c>
      <c r="P855" s="100">
        <v>0</v>
      </c>
      <c r="Q855" s="100">
        <v>0</v>
      </c>
      <c r="R855" s="100">
        <v>0</v>
      </c>
      <c r="S855" s="100">
        <v>0</v>
      </c>
      <c r="T855" s="100"/>
      <c r="U855" s="101">
        <v>0</v>
      </c>
      <c r="V855" s="102">
        <f>SUMPRODUCT('Linear Model'!$B$2:$T$2,'Test Set'!A855:S855)+'Linear Model'!$U$2</f>
        <v>0.36396808086278903</v>
      </c>
      <c r="W855" s="49">
        <f>SUMPRODUCT('Logistic Regression'!$B$2:$T$2,'Test Set'!A855:S855)+'Logistic Regression'!$U$2</f>
        <v>-0.356816477248041</v>
      </c>
      <c r="X855" s="55">
        <f t="shared" si="13"/>
        <v>0.41173042488611922</v>
      </c>
    </row>
    <row r="856" spans="1:24" x14ac:dyDescent="0.25">
      <c r="A856" s="100">
        <v>1</v>
      </c>
      <c r="B856" s="100">
        <v>0</v>
      </c>
      <c r="C856" s="100">
        <v>0</v>
      </c>
      <c r="D856" s="100">
        <v>0</v>
      </c>
      <c r="E856" s="100">
        <v>0</v>
      </c>
      <c r="F856" s="100">
        <v>0</v>
      </c>
      <c r="G856" s="100">
        <v>1</v>
      </c>
      <c r="H856" s="100">
        <v>0</v>
      </c>
      <c r="I856" s="100">
        <v>0</v>
      </c>
      <c r="J856" s="100">
        <v>0</v>
      </c>
      <c r="K856" s="100">
        <v>0</v>
      </c>
      <c r="L856" s="100">
        <v>0</v>
      </c>
      <c r="M856" s="100">
        <v>0</v>
      </c>
      <c r="N856" s="100">
        <v>0</v>
      </c>
      <c r="O856" s="100">
        <v>0</v>
      </c>
      <c r="P856" s="100">
        <v>0</v>
      </c>
      <c r="Q856" s="100">
        <v>0</v>
      </c>
      <c r="R856" s="100">
        <v>0</v>
      </c>
      <c r="S856" s="100">
        <v>0</v>
      </c>
      <c r="T856" s="100"/>
      <c r="U856" s="101">
        <v>0</v>
      </c>
      <c r="V856" s="102">
        <f>SUMPRODUCT('Linear Model'!$B$2:$T$2,'Test Set'!A856:S856)+'Linear Model'!$U$2</f>
        <v>0.12632631594317856</v>
      </c>
      <c r="W856" s="49">
        <f>SUMPRODUCT('Logistic Regression'!$B$2:$T$2,'Test Set'!A856:S856)+'Logistic Regression'!$U$2</f>
        <v>-2.4720836464763623</v>
      </c>
      <c r="X856" s="55">
        <f t="shared" si="13"/>
        <v>7.7838539983927063E-2</v>
      </c>
    </row>
    <row r="857" spans="1:24" x14ac:dyDescent="0.25">
      <c r="A857" s="100">
        <v>0</v>
      </c>
      <c r="B857" s="100">
        <v>1</v>
      </c>
      <c r="C857" s="100">
        <v>0</v>
      </c>
      <c r="D857" s="100">
        <v>0</v>
      </c>
      <c r="E857" s="100">
        <v>0</v>
      </c>
      <c r="F857" s="100">
        <v>0</v>
      </c>
      <c r="G857" s="100">
        <v>0</v>
      </c>
      <c r="H857" s="100">
        <v>0</v>
      </c>
      <c r="I857" s="100">
        <v>0</v>
      </c>
      <c r="J857" s="100">
        <v>0</v>
      </c>
      <c r="K857" s="100">
        <v>0</v>
      </c>
      <c r="L857" s="100">
        <v>0</v>
      </c>
      <c r="M857" s="100">
        <v>0</v>
      </c>
      <c r="N857" s="100">
        <v>0</v>
      </c>
      <c r="O857" s="100">
        <v>0</v>
      </c>
      <c r="P857" s="100">
        <v>0</v>
      </c>
      <c r="Q857" s="100">
        <v>0</v>
      </c>
      <c r="R857" s="100">
        <v>0</v>
      </c>
      <c r="S857" s="100">
        <v>0</v>
      </c>
      <c r="T857" s="100"/>
      <c r="U857" s="101">
        <v>0</v>
      </c>
      <c r="V857" s="102">
        <f>SUMPRODUCT('Linear Model'!$B$2:$T$2,'Test Set'!A857:S857)+'Linear Model'!$U$2</f>
        <v>0.43200658919955209</v>
      </c>
      <c r="W857" s="49">
        <f>SUMPRODUCT('Logistic Regression'!$B$2:$T$2,'Test Set'!A857:S857)+'Logistic Regression'!$U$2</f>
        <v>6.2321386236656118E-2</v>
      </c>
      <c r="X857" s="55">
        <f t="shared" si="13"/>
        <v>0.51557530573634103</v>
      </c>
    </row>
    <row r="858" spans="1:24" x14ac:dyDescent="0.25">
      <c r="A858" s="100">
        <v>1</v>
      </c>
      <c r="B858" s="100">
        <v>0</v>
      </c>
      <c r="C858" s="100">
        <v>1</v>
      </c>
      <c r="D858" s="100">
        <v>0</v>
      </c>
      <c r="E858" s="100">
        <v>0</v>
      </c>
      <c r="F858" s="100">
        <v>0</v>
      </c>
      <c r="G858" s="100">
        <v>0</v>
      </c>
      <c r="H858" s="100">
        <v>0</v>
      </c>
      <c r="I858" s="100">
        <v>0</v>
      </c>
      <c r="J858" s="100">
        <v>0</v>
      </c>
      <c r="K858" s="100">
        <v>0</v>
      </c>
      <c r="L858" s="100">
        <v>0</v>
      </c>
      <c r="M858" s="100">
        <v>0</v>
      </c>
      <c r="N858" s="100">
        <v>0</v>
      </c>
      <c r="O858" s="100">
        <v>0</v>
      </c>
      <c r="P858" s="100">
        <v>0</v>
      </c>
      <c r="Q858" s="100">
        <v>0</v>
      </c>
      <c r="R858" s="100">
        <v>0</v>
      </c>
      <c r="S858" s="100">
        <v>0</v>
      </c>
      <c r="T858" s="100"/>
      <c r="U858" s="101">
        <v>0</v>
      </c>
      <c r="V858" s="102">
        <f>SUMPRODUCT('Linear Model'!$B$2:$T$2,'Test Set'!A858:S858)+'Linear Model'!$U$2</f>
        <v>0.36106374145931197</v>
      </c>
      <c r="W858" s="49">
        <f>SUMPRODUCT('Logistic Regression'!$B$2:$T$2,'Test Set'!A858:S858)+'Logistic Regression'!$U$2</f>
        <v>-0.99751860137824089</v>
      </c>
      <c r="X858" s="55">
        <f t="shared" si="13"/>
        <v>0.26942957358099334</v>
      </c>
    </row>
    <row r="859" spans="1:24" x14ac:dyDescent="0.25">
      <c r="A859" s="100">
        <v>0</v>
      </c>
      <c r="B859" s="100">
        <v>1</v>
      </c>
      <c r="C859" s="100">
        <v>1</v>
      </c>
      <c r="D859" s="100">
        <v>0</v>
      </c>
      <c r="E859" s="100">
        <v>0</v>
      </c>
      <c r="F859" s="100">
        <v>1</v>
      </c>
      <c r="G859" s="100">
        <v>0</v>
      </c>
      <c r="H859" s="100">
        <v>0</v>
      </c>
      <c r="I859" s="100">
        <v>0</v>
      </c>
      <c r="J859" s="100">
        <v>0</v>
      </c>
      <c r="K859" s="100">
        <v>0</v>
      </c>
      <c r="L859" s="100">
        <v>0</v>
      </c>
      <c r="M859" s="100">
        <v>0</v>
      </c>
      <c r="N859" s="100">
        <v>0</v>
      </c>
      <c r="O859" s="100">
        <v>0</v>
      </c>
      <c r="P859" s="100">
        <v>0</v>
      </c>
      <c r="Q859" s="100">
        <v>0</v>
      </c>
      <c r="R859" s="100">
        <v>0</v>
      </c>
      <c r="S859" s="100">
        <v>0</v>
      </c>
      <c r="T859" s="100"/>
      <c r="U859" s="101">
        <v>0</v>
      </c>
      <c r="V859" s="102">
        <f>SUMPRODUCT('Linear Model'!$B$2:$T$2,'Test Set'!A859:S859)+'Linear Model'!$U$2</f>
        <v>0.1602268753267167</v>
      </c>
      <c r="W859" s="49">
        <f>SUMPRODUCT('Logistic Regression'!$B$2:$T$2,'Test Set'!A859:S859)+'Logistic Regression'!$U$2</f>
        <v>-2.8972157390945337</v>
      </c>
      <c r="X859" s="55">
        <f t="shared" si="13"/>
        <v>5.2291370778160387E-2</v>
      </c>
    </row>
    <row r="860" spans="1:24" x14ac:dyDescent="0.25">
      <c r="A860" s="100">
        <v>0</v>
      </c>
      <c r="B860" s="100">
        <v>0</v>
      </c>
      <c r="C860" s="100">
        <v>0</v>
      </c>
      <c r="D860" s="100">
        <v>0</v>
      </c>
      <c r="E860" s="100">
        <v>0</v>
      </c>
      <c r="F860" s="100">
        <v>1</v>
      </c>
      <c r="G860" s="100">
        <v>0</v>
      </c>
      <c r="H860" s="100">
        <v>0</v>
      </c>
      <c r="I860" s="100">
        <v>0</v>
      </c>
      <c r="J860" s="100">
        <v>0</v>
      </c>
      <c r="K860" s="100">
        <v>0</v>
      </c>
      <c r="L860" s="100">
        <v>0</v>
      </c>
      <c r="M860" s="100">
        <v>0</v>
      </c>
      <c r="N860" s="100">
        <v>0</v>
      </c>
      <c r="O860" s="100">
        <v>0</v>
      </c>
      <c r="P860" s="100">
        <v>0</v>
      </c>
      <c r="Q860" s="100">
        <v>0</v>
      </c>
      <c r="R860" s="100">
        <v>0</v>
      </c>
      <c r="S860" s="100">
        <v>0</v>
      </c>
      <c r="T860" s="100"/>
      <c r="U860" s="101">
        <v>0</v>
      </c>
      <c r="V860" s="102">
        <f>SUMPRODUCT('Linear Model'!$B$2:$T$2,'Test Set'!A860:S860)+'Linear Model'!$U$2</f>
        <v>0.16221727655634055</v>
      </c>
      <c r="W860" s="49">
        <f>SUMPRODUCT('Logistic Regression'!$B$2:$T$2,'Test Set'!A860:S860)+'Logistic Regression'!$U$2</f>
        <v>-1.781079395592835</v>
      </c>
      <c r="X860" s="55">
        <f t="shared" si="13"/>
        <v>0.14416990176964642</v>
      </c>
    </row>
    <row r="861" spans="1:24" x14ac:dyDescent="0.25">
      <c r="A861" s="100">
        <v>1</v>
      </c>
      <c r="B861" s="100">
        <v>0</v>
      </c>
      <c r="C861" s="100">
        <v>0</v>
      </c>
      <c r="D861" s="100">
        <v>1</v>
      </c>
      <c r="E861" s="100">
        <v>0</v>
      </c>
      <c r="F861" s="100">
        <v>0</v>
      </c>
      <c r="G861" s="100">
        <v>0</v>
      </c>
      <c r="H861" s="100">
        <v>0</v>
      </c>
      <c r="I861" s="100">
        <v>0</v>
      </c>
      <c r="J861" s="100">
        <v>0</v>
      </c>
      <c r="K861" s="100">
        <v>0</v>
      </c>
      <c r="L861" s="100">
        <v>0</v>
      </c>
      <c r="M861" s="100">
        <v>0</v>
      </c>
      <c r="N861" s="100">
        <v>0</v>
      </c>
      <c r="O861" s="100">
        <v>0</v>
      </c>
      <c r="P861" s="100">
        <v>0</v>
      </c>
      <c r="Q861" s="100">
        <v>0</v>
      </c>
      <c r="R861" s="100">
        <v>1</v>
      </c>
      <c r="S861" s="100">
        <v>0</v>
      </c>
      <c r="T861" s="100"/>
      <c r="U861" s="101">
        <v>0</v>
      </c>
      <c r="V861" s="102">
        <f>SUMPRODUCT('Linear Model'!$B$2:$T$2,'Test Set'!A861:S861)+'Linear Model'!$U$2</f>
        <v>0.17089943632361693</v>
      </c>
      <c r="W861" s="49">
        <f>SUMPRODUCT('Logistic Regression'!$B$2:$T$2,'Test Set'!A861:S861)+'Logistic Regression'!$U$2</f>
        <v>-2.4090360605873617</v>
      </c>
      <c r="X861" s="55">
        <f t="shared" si="13"/>
        <v>8.2486241888492462E-2</v>
      </c>
    </row>
    <row r="862" spans="1:24" x14ac:dyDescent="0.25">
      <c r="A862" s="100">
        <v>0</v>
      </c>
      <c r="B862" s="100">
        <v>0</v>
      </c>
      <c r="C862" s="100">
        <v>1</v>
      </c>
      <c r="D862" s="100">
        <v>0</v>
      </c>
      <c r="E862" s="100">
        <v>0</v>
      </c>
      <c r="F862" s="100">
        <v>1</v>
      </c>
      <c r="G862" s="100">
        <v>0</v>
      </c>
      <c r="H862" s="100">
        <v>0</v>
      </c>
      <c r="I862" s="100">
        <v>0</v>
      </c>
      <c r="J862" s="100">
        <v>0</v>
      </c>
      <c r="K862" s="100">
        <v>0</v>
      </c>
      <c r="L862" s="100">
        <v>0</v>
      </c>
      <c r="M862" s="100">
        <v>0</v>
      </c>
      <c r="N862" s="100">
        <v>0</v>
      </c>
      <c r="O862" s="100">
        <v>0</v>
      </c>
      <c r="P862" s="100">
        <v>0</v>
      </c>
      <c r="Q862" s="100">
        <v>0</v>
      </c>
      <c r="R862" s="100">
        <v>0</v>
      </c>
      <c r="S862" s="100">
        <v>0</v>
      </c>
      <c r="T862" s="100"/>
      <c r="U862" s="101">
        <v>0</v>
      </c>
      <c r="V862" s="102">
        <f>SUMPRODUCT('Linear Model'!$B$2:$T$2,'Test Set'!A862:S862)+'Linear Model'!$U$2</f>
        <v>0.15931293715286354</v>
      </c>
      <c r="W862" s="49">
        <f>SUMPRODUCT('Logistic Regression'!$B$2:$T$2,'Test Set'!A862:S862)+'Logistic Regression'!$U$2</f>
        <v>-2.421781519723035</v>
      </c>
      <c r="X862" s="55">
        <f t="shared" si="13"/>
        <v>8.1526755517466548E-2</v>
      </c>
    </row>
    <row r="863" spans="1:24" x14ac:dyDescent="0.25">
      <c r="A863" s="100">
        <v>0</v>
      </c>
      <c r="B863" s="100">
        <v>1</v>
      </c>
      <c r="C863" s="100">
        <v>0</v>
      </c>
      <c r="D863" s="100">
        <v>0</v>
      </c>
      <c r="E863" s="100">
        <v>0</v>
      </c>
      <c r="F863" s="100">
        <v>0</v>
      </c>
      <c r="G863" s="100">
        <v>0</v>
      </c>
      <c r="H863" s="100">
        <v>0</v>
      </c>
      <c r="I863" s="100">
        <v>0</v>
      </c>
      <c r="J863" s="100">
        <v>0</v>
      </c>
      <c r="K863" s="100">
        <v>0</v>
      </c>
      <c r="L863" s="100">
        <v>0</v>
      </c>
      <c r="M863" s="100">
        <v>0</v>
      </c>
      <c r="N863" s="100">
        <v>0</v>
      </c>
      <c r="O863" s="100">
        <v>0</v>
      </c>
      <c r="P863" s="100">
        <v>0</v>
      </c>
      <c r="Q863" s="100">
        <v>0</v>
      </c>
      <c r="R863" s="100">
        <v>1</v>
      </c>
      <c r="S863" s="100">
        <v>0</v>
      </c>
      <c r="T863" s="100"/>
      <c r="U863" s="101">
        <v>0</v>
      </c>
      <c r="V863" s="102">
        <f>SUMPRODUCT('Linear Model'!$B$2:$T$2,'Test Set'!A863:S863)+'Linear Model'!$U$2</f>
        <v>0.22622009975185386</v>
      </c>
      <c r="W863" s="49">
        <f>SUMPRODUCT('Logistic Regression'!$B$2:$T$2,'Test Set'!A863:S863)+'Logistic Regression'!$U$2</f>
        <v>-1.5198387607696868</v>
      </c>
      <c r="X863" s="55">
        <f t="shared" si="13"/>
        <v>0.17948526393062797</v>
      </c>
    </row>
    <row r="864" spans="1:24" x14ac:dyDescent="0.25">
      <c r="A864" s="100">
        <v>0</v>
      </c>
      <c r="B864" s="100">
        <v>1</v>
      </c>
      <c r="C864" s="100">
        <v>0</v>
      </c>
      <c r="D864" s="100">
        <v>0</v>
      </c>
      <c r="E864" s="100">
        <v>0</v>
      </c>
      <c r="F864" s="100">
        <v>0</v>
      </c>
      <c r="G864" s="100">
        <v>0</v>
      </c>
      <c r="H864" s="100">
        <v>0</v>
      </c>
      <c r="I864" s="100">
        <v>0</v>
      </c>
      <c r="J864" s="100">
        <v>0</v>
      </c>
      <c r="K864" s="100">
        <v>0</v>
      </c>
      <c r="L864" s="100">
        <v>0</v>
      </c>
      <c r="M864" s="100">
        <v>0</v>
      </c>
      <c r="N864" s="100">
        <v>0</v>
      </c>
      <c r="O864" s="100">
        <v>1</v>
      </c>
      <c r="P864" s="100">
        <v>0</v>
      </c>
      <c r="Q864" s="100">
        <v>0</v>
      </c>
      <c r="R864" s="100">
        <v>0</v>
      </c>
      <c r="S864" s="100">
        <v>0</v>
      </c>
      <c r="T864" s="100"/>
      <c r="U864" s="101">
        <v>0</v>
      </c>
      <c r="V864" s="102">
        <f>SUMPRODUCT('Linear Model'!$B$2:$T$2,'Test Set'!A864:S864)+'Linear Model'!$U$2</f>
        <v>0.27151451337461352</v>
      </c>
      <c r="W864" s="49">
        <f>SUMPRODUCT('Logistic Regression'!$B$2:$T$2,'Test Set'!A864:S864)+'Logistic Regression'!$U$2</f>
        <v>-1.3921626041147153</v>
      </c>
      <c r="X864" s="55">
        <f t="shared" si="13"/>
        <v>0.199062733842159</v>
      </c>
    </row>
    <row r="865" spans="1:24" x14ac:dyDescent="0.25">
      <c r="A865" s="100">
        <v>0</v>
      </c>
      <c r="B865" s="100">
        <v>0</v>
      </c>
      <c r="C865" s="100">
        <v>0</v>
      </c>
      <c r="D865" s="100">
        <v>1</v>
      </c>
      <c r="E865" s="100">
        <v>0</v>
      </c>
      <c r="F865" s="100">
        <v>0</v>
      </c>
      <c r="G865" s="100">
        <v>0</v>
      </c>
      <c r="H865" s="100">
        <v>0</v>
      </c>
      <c r="I865" s="100">
        <v>0</v>
      </c>
      <c r="J865" s="100">
        <v>0</v>
      </c>
      <c r="K865" s="100">
        <v>0</v>
      </c>
      <c r="L865" s="100">
        <v>0</v>
      </c>
      <c r="M865" s="100">
        <v>0</v>
      </c>
      <c r="N865" s="100">
        <v>0</v>
      </c>
      <c r="O865" s="100">
        <v>0</v>
      </c>
      <c r="P865" s="100">
        <v>0</v>
      </c>
      <c r="Q865" s="100">
        <v>0</v>
      </c>
      <c r="R865" s="100">
        <v>1</v>
      </c>
      <c r="S865" s="100">
        <v>0</v>
      </c>
      <c r="T865" s="100"/>
      <c r="U865" s="101">
        <v>0</v>
      </c>
      <c r="V865" s="102">
        <f>SUMPRODUCT('Linear Model'!$B$2:$T$2,'Test Set'!A865:S865)+'Linear Model'!$U$2</f>
        <v>0.23802400648652686</v>
      </c>
      <c r="W865" s="49">
        <f>SUMPRODUCT('Logistic Regression'!$B$2:$T$2,'Test Set'!A865:S865)+'Logistic Regression'!$U$2</f>
        <v>-1.5144639777311655</v>
      </c>
      <c r="X865" s="55">
        <f t="shared" si="13"/>
        <v>0.18027817389737927</v>
      </c>
    </row>
    <row r="866" spans="1:24" x14ac:dyDescent="0.25">
      <c r="A866" s="100">
        <v>1</v>
      </c>
      <c r="B866" s="100">
        <v>0</v>
      </c>
      <c r="C866" s="100">
        <v>0</v>
      </c>
      <c r="D866" s="100">
        <v>0</v>
      </c>
      <c r="E866" s="100">
        <v>0</v>
      </c>
      <c r="F866" s="100">
        <v>0</v>
      </c>
      <c r="G866" s="100">
        <v>0</v>
      </c>
      <c r="H866" s="100">
        <v>0</v>
      </c>
      <c r="I866" s="100">
        <v>1</v>
      </c>
      <c r="J866" s="100">
        <v>0</v>
      </c>
      <c r="K866" s="100">
        <v>0</v>
      </c>
      <c r="L866" s="100">
        <v>0</v>
      </c>
      <c r="M866" s="100">
        <v>0</v>
      </c>
      <c r="N866" s="100">
        <v>0</v>
      </c>
      <c r="O866" s="100">
        <v>0</v>
      </c>
      <c r="P866" s="100">
        <v>0</v>
      </c>
      <c r="Q866" s="100">
        <v>0</v>
      </c>
      <c r="R866" s="100">
        <v>0</v>
      </c>
      <c r="S866" s="100">
        <v>0</v>
      </c>
      <c r="T866" s="100"/>
      <c r="U866" s="101">
        <v>0</v>
      </c>
      <c r="V866" s="102">
        <f>SUMPRODUCT('Linear Model'!$B$2:$T$2,'Test Set'!A866:S866)+'Linear Model'!$U$2</f>
        <v>0.65852853804425693</v>
      </c>
      <c r="W866" s="49">
        <f>SUMPRODUCT('Logistic Regression'!$B$2:$T$2,'Test Set'!A866:S866)+'Logistic Regression'!$U$2</f>
        <v>2.1659041309494422</v>
      </c>
      <c r="X866" s="55">
        <f t="shared" si="13"/>
        <v>0.8971456331411477</v>
      </c>
    </row>
    <row r="867" spans="1:24" x14ac:dyDescent="0.25">
      <c r="A867" s="100">
        <v>1</v>
      </c>
      <c r="B867" s="100">
        <v>0</v>
      </c>
      <c r="C867" s="100">
        <v>1</v>
      </c>
      <c r="D867" s="100">
        <v>0</v>
      </c>
      <c r="E867" s="100">
        <v>0</v>
      </c>
      <c r="F867" s="100">
        <v>0</v>
      </c>
      <c r="G867" s="100">
        <v>0</v>
      </c>
      <c r="H867" s="100">
        <v>0</v>
      </c>
      <c r="I867" s="100">
        <v>0</v>
      </c>
      <c r="J867" s="100">
        <v>0</v>
      </c>
      <c r="K867" s="100">
        <v>0</v>
      </c>
      <c r="L867" s="100">
        <v>0</v>
      </c>
      <c r="M867" s="100">
        <v>0</v>
      </c>
      <c r="N867" s="100">
        <v>0</v>
      </c>
      <c r="O867" s="100">
        <v>0</v>
      </c>
      <c r="P867" s="100">
        <v>0</v>
      </c>
      <c r="Q867" s="100">
        <v>0</v>
      </c>
      <c r="R867" s="100">
        <v>0</v>
      </c>
      <c r="S867" s="100">
        <v>1</v>
      </c>
      <c r="T867" s="100"/>
      <c r="U867" s="101">
        <v>0</v>
      </c>
      <c r="V867" s="102">
        <f>SUMPRODUCT('Linear Model'!$B$2:$T$2,'Test Set'!A867:S867)+'Linear Model'!$U$2</f>
        <v>0.59919519713447267</v>
      </c>
      <c r="W867" s="49">
        <f>SUMPRODUCT('Logistic Regression'!$B$2:$T$2,'Test Set'!A867:S867)+'Logistic Regression'!$U$2</f>
        <v>1.1166521601288748</v>
      </c>
      <c r="X867" s="55">
        <f t="shared" si="13"/>
        <v>0.75336719862422352</v>
      </c>
    </row>
    <row r="868" spans="1:24" x14ac:dyDescent="0.25">
      <c r="A868" s="100">
        <v>1</v>
      </c>
      <c r="B868" s="100">
        <v>0</v>
      </c>
      <c r="C868" s="100">
        <v>0</v>
      </c>
      <c r="D868" s="100">
        <v>0</v>
      </c>
      <c r="E868" s="100">
        <v>0</v>
      </c>
      <c r="F868" s="100">
        <v>0</v>
      </c>
      <c r="G868" s="100">
        <v>1</v>
      </c>
      <c r="H868" s="100">
        <v>0</v>
      </c>
      <c r="I868" s="100">
        <v>0</v>
      </c>
      <c r="J868" s="100">
        <v>0</v>
      </c>
      <c r="K868" s="100">
        <v>0</v>
      </c>
      <c r="L868" s="100">
        <v>0</v>
      </c>
      <c r="M868" s="100">
        <v>0</v>
      </c>
      <c r="N868" s="100">
        <v>0</v>
      </c>
      <c r="O868" s="100">
        <v>0</v>
      </c>
      <c r="P868" s="100">
        <v>0</v>
      </c>
      <c r="Q868" s="100">
        <v>0</v>
      </c>
      <c r="R868" s="100">
        <v>1</v>
      </c>
      <c r="S868" s="100">
        <v>0</v>
      </c>
      <c r="T868" s="100"/>
      <c r="U868" s="101">
        <v>0</v>
      </c>
      <c r="V868" s="102">
        <f>SUMPRODUCT('Linear Model'!$B$2:$T$2,'Test Set'!A868:S868)+'Linear Model'!$U$2</f>
        <v>-7.9460173504519727E-2</v>
      </c>
      <c r="W868" s="49">
        <f>SUMPRODUCT('Logistic Regression'!$B$2:$T$2,'Test Set'!A868:S868)+'Logistic Regression'!$U$2</f>
        <v>-4.0542437934827049</v>
      </c>
      <c r="X868" s="55">
        <f t="shared" si="13"/>
        <v>1.7052753049334516E-2</v>
      </c>
    </row>
    <row r="869" spans="1:24" x14ac:dyDescent="0.25">
      <c r="A869" s="100">
        <v>0</v>
      </c>
      <c r="B869" s="100">
        <v>0</v>
      </c>
      <c r="C869" s="100">
        <v>0</v>
      </c>
      <c r="D869" s="100">
        <v>1</v>
      </c>
      <c r="E869" s="100">
        <v>0</v>
      </c>
      <c r="F869" s="100">
        <v>0</v>
      </c>
      <c r="G869" s="100">
        <v>0</v>
      </c>
      <c r="H869" s="100">
        <v>0</v>
      </c>
      <c r="I869" s="100">
        <v>0</v>
      </c>
      <c r="J869" s="100">
        <v>0</v>
      </c>
      <c r="K869" s="100">
        <v>0</v>
      </c>
      <c r="L869" s="100">
        <v>0</v>
      </c>
      <c r="M869" s="100">
        <v>0</v>
      </c>
      <c r="N869" s="100">
        <v>0</v>
      </c>
      <c r="O869" s="100">
        <v>0</v>
      </c>
      <c r="P869" s="100">
        <v>0</v>
      </c>
      <c r="Q869" s="100">
        <v>0</v>
      </c>
      <c r="R869" s="100">
        <v>0</v>
      </c>
      <c r="S869" s="100">
        <v>0</v>
      </c>
      <c r="T869" s="100"/>
      <c r="U869" s="101">
        <v>0</v>
      </c>
      <c r="V869" s="102">
        <f>SUMPRODUCT('Linear Model'!$B$2:$T$2,'Test Set'!A869:S869)+'Linear Model'!$U$2</f>
        <v>0.44381049593422511</v>
      </c>
      <c r="W869" s="49">
        <f>SUMPRODUCT('Logistic Regression'!$B$2:$T$2,'Test Set'!A869:S869)+'Logistic Regression'!$U$2</f>
        <v>6.7696169275177409E-2</v>
      </c>
      <c r="X869" s="55">
        <f t="shared" si="13"/>
        <v>0.51691758202804816</v>
      </c>
    </row>
    <row r="870" spans="1:24" x14ac:dyDescent="0.25">
      <c r="A870" s="100">
        <v>0</v>
      </c>
      <c r="B870" s="100">
        <v>1</v>
      </c>
      <c r="C870" s="100">
        <v>0</v>
      </c>
      <c r="D870" s="100">
        <v>1</v>
      </c>
      <c r="E870" s="100">
        <v>0</v>
      </c>
      <c r="F870" s="100">
        <v>0</v>
      </c>
      <c r="G870" s="100">
        <v>0</v>
      </c>
      <c r="H870" s="100">
        <v>0</v>
      </c>
      <c r="I870" s="100">
        <v>0</v>
      </c>
      <c r="J870" s="100">
        <v>0</v>
      </c>
      <c r="K870" s="100">
        <v>0</v>
      </c>
      <c r="L870" s="100">
        <v>0</v>
      </c>
      <c r="M870" s="100">
        <v>0</v>
      </c>
      <c r="N870" s="100">
        <v>0</v>
      </c>
      <c r="O870" s="100">
        <v>0</v>
      </c>
      <c r="P870" s="100">
        <v>0</v>
      </c>
      <c r="Q870" s="100">
        <v>0</v>
      </c>
      <c r="R870" s="100">
        <v>0</v>
      </c>
      <c r="S870" s="100">
        <v>0</v>
      </c>
      <c r="T870" s="100"/>
      <c r="U870" s="101">
        <v>0</v>
      </c>
      <c r="V870" s="102">
        <f>SUMPRODUCT('Linear Model'!$B$2:$T$2,'Test Set'!A870:S870)+'Linear Model'!$U$2</f>
        <v>0.44472443410807827</v>
      </c>
      <c r="W870" s="49">
        <f>SUMPRODUCT('Logistic Regression'!$B$2:$T$2,'Test Set'!A870:S870)+'Logistic Regression'!$U$2</f>
        <v>-0.40773805009632147</v>
      </c>
      <c r="X870" s="55">
        <f t="shared" si="13"/>
        <v>0.39945461811977878</v>
      </c>
    </row>
    <row r="871" spans="1:24" x14ac:dyDescent="0.25">
      <c r="A871" s="100">
        <v>0</v>
      </c>
      <c r="B871" s="100">
        <v>0</v>
      </c>
      <c r="C871" s="100">
        <v>1</v>
      </c>
      <c r="D871" s="100">
        <v>0</v>
      </c>
      <c r="E871" s="100">
        <v>0</v>
      </c>
      <c r="F871" s="100">
        <v>0</v>
      </c>
      <c r="G871" s="100">
        <v>0</v>
      </c>
      <c r="H871" s="100">
        <v>0</v>
      </c>
      <c r="I871" s="100">
        <v>0</v>
      </c>
      <c r="J871" s="100">
        <v>0</v>
      </c>
      <c r="K871" s="100">
        <v>0</v>
      </c>
      <c r="L871" s="100">
        <v>0</v>
      </c>
      <c r="M871" s="100">
        <v>0</v>
      </c>
      <c r="N871" s="100">
        <v>0</v>
      </c>
      <c r="O871" s="100">
        <v>0</v>
      </c>
      <c r="P871" s="100">
        <v>0</v>
      </c>
      <c r="Q871" s="100">
        <v>0</v>
      </c>
      <c r="R871" s="100">
        <v>0</v>
      </c>
      <c r="S871" s="100">
        <v>0</v>
      </c>
      <c r="T871" s="100"/>
      <c r="U871" s="101">
        <v>0</v>
      </c>
      <c r="V871" s="102">
        <f>SUMPRODUCT('Linear Model'!$B$2:$T$2,'Test Set'!A871:S871)+'Linear Model'!$U$2</f>
        <v>0.42818831162222193</v>
      </c>
      <c r="W871" s="49">
        <f>SUMPRODUCT('Logistic Regression'!$B$2:$T$2,'Test Set'!A871:S871)+'Logistic Regression'!$U$2</f>
        <v>-0.10294651852204484</v>
      </c>
      <c r="X871" s="55">
        <f t="shared" si="13"/>
        <v>0.47428607600906869</v>
      </c>
    </row>
    <row r="872" spans="1:24" x14ac:dyDescent="0.25">
      <c r="A872" s="100">
        <v>1</v>
      </c>
      <c r="B872" s="100">
        <v>0</v>
      </c>
      <c r="C872" s="100">
        <v>1</v>
      </c>
      <c r="D872" s="100">
        <v>0</v>
      </c>
      <c r="E872" s="100">
        <v>0</v>
      </c>
      <c r="F872" s="100">
        <v>0</v>
      </c>
      <c r="G872" s="100">
        <v>1</v>
      </c>
      <c r="H872" s="100">
        <v>0</v>
      </c>
      <c r="I872" s="100">
        <v>0</v>
      </c>
      <c r="J872" s="100">
        <v>0</v>
      </c>
      <c r="K872" s="100">
        <v>0</v>
      </c>
      <c r="L872" s="100">
        <v>0</v>
      </c>
      <c r="M872" s="100">
        <v>0</v>
      </c>
      <c r="N872" s="100">
        <v>0</v>
      </c>
      <c r="O872" s="100">
        <v>0</v>
      </c>
      <c r="P872" s="100">
        <v>0</v>
      </c>
      <c r="Q872" s="100">
        <v>0</v>
      </c>
      <c r="R872" s="100">
        <v>0</v>
      </c>
      <c r="S872" s="100">
        <v>0</v>
      </c>
      <c r="T872" s="100"/>
      <c r="U872" s="101">
        <v>0</v>
      </c>
      <c r="V872" s="102">
        <f>SUMPRODUCT('Linear Model'!$B$2:$T$2,'Test Set'!A872:S872)+'Linear Model'!$U$2</f>
        <v>0.12342197653970155</v>
      </c>
      <c r="W872" s="49">
        <f>SUMPRODUCT('Logistic Regression'!$B$2:$T$2,'Test Set'!A872:S872)+'Logistic Regression'!$U$2</f>
        <v>-3.1127857706065623</v>
      </c>
      <c r="X872" s="55">
        <f t="shared" si="13"/>
        <v>4.2582924577014646E-2</v>
      </c>
    </row>
    <row r="873" spans="1:24" x14ac:dyDescent="0.25">
      <c r="A873" s="100">
        <v>0</v>
      </c>
      <c r="B873" s="100">
        <v>0</v>
      </c>
      <c r="C873" s="100">
        <v>0</v>
      </c>
      <c r="D873" s="100">
        <v>0</v>
      </c>
      <c r="E873" s="100">
        <v>0</v>
      </c>
      <c r="F873" s="100">
        <v>0</v>
      </c>
      <c r="G873" s="100">
        <v>1</v>
      </c>
      <c r="H873" s="100">
        <v>0</v>
      </c>
      <c r="I873" s="100">
        <v>0</v>
      </c>
      <c r="J873" s="100">
        <v>0</v>
      </c>
      <c r="K873" s="100">
        <v>0</v>
      </c>
      <c r="L873" s="100">
        <v>0</v>
      </c>
      <c r="M873" s="100">
        <v>0</v>
      </c>
      <c r="N873" s="100">
        <v>1</v>
      </c>
      <c r="O873" s="100">
        <v>0</v>
      </c>
      <c r="P873" s="100">
        <v>0</v>
      </c>
      <c r="Q873" s="100">
        <v>0</v>
      </c>
      <c r="R873" s="100">
        <v>0</v>
      </c>
      <c r="S873" s="100">
        <v>0</v>
      </c>
      <c r="T873" s="100"/>
      <c r="U873" s="101">
        <v>0</v>
      </c>
      <c r="V873" s="102">
        <f>SUMPRODUCT('Linear Model'!$B$2:$T$2,'Test Set'!A873:S873)+'Linear Model'!$U$2</f>
        <v>0.35887230141954174</v>
      </c>
      <c r="W873" s="49">
        <f>SUMPRODUCT('Logistic Regression'!$B$2:$T$2,'Test Set'!A873:S873)+'Logistic Regression'!$U$2</f>
        <v>-0.35967422359965728</v>
      </c>
      <c r="X873" s="55">
        <f t="shared" si="13"/>
        <v>0.4110384295082421</v>
      </c>
    </row>
    <row r="874" spans="1:24" x14ac:dyDescent="0.25">
      <c r="A874" s="100">
        <v>1</v>
      </c>
      <c r="B874" s="100">
        <v>0</v>
      </c>
      <c r="C874" s="100">
        <v>1</v>
      </c>
      <c r="D874" s="100">
        <v>0</v>
      </c>
      <c r="E874" s="100">
        <v>0</v>
      </c>
      <c r="F874" s="100">
        <v>0</v>
      </c>
      <c r="G874" s="100">
        <v>1</v>
      </c>
      <c r="H874" s="100">
        <v>0</v>
      </c>
      <c r="I874" s="100">
        <v>0</v>
      </c>
      <c r="J874" s="100">
        <v>0</v>
      </c>
      <c r="K874" s="100">
        <v>0</v>
      </c>
      <c r="L874" s="100">
        <v>0</v>
      </c>
      <c r="M874" s="100">
        <v>0</v>
      </c>
      <c r="N874" s="100">
        <v>0</v>
      </c>
      <c r="O874" s="100">
        <v>0</v>
      </c>
      <c r="P874" s="100">
        <v>0</v>
      </c>
      <c r="Q874" s="100">
        <v>0</v>
      </c>
      <c r="R874" s="100">
        <v>0</v>
      </c>
      <c r="S874" s="100">
        <v>0</v>
      </c>
      <c r="T874" s="100"/>
      <c r="U874" s="101">
        <v>0</v>
      </c>
      <c r="V874" s="102">
        <f>SUMPRODUCT('Linear Model'!$B$2:$T$2,'Test Set'!A874:S874)+'Linear Model'!$U$2</f>
        <v>0.12342197653970155</v>
      </c>
      <c r="W874" s="49">
        <f>SUMPRODUCT('Logistic Regression'!$B$2:$T$2,'Test Set'!A874:S874)+'Logistic Regression'!$U$2</f>
        <v>-3.1127857706065623</v>
      </c>
      <c r="X874" s="55">
        <f t="shared" si="13"/>
        <v>4.2582924577014646E-2</v>
      </c>
    </row>
    <row r="875" spans="1:24" x14ac:dyDescent="0.25">
      <c r="A875" s="100">
        <v>0</v>
      </c>
      <c r="B875" s="100">
        <v>0</v>
      </c>
      <c r="C875" s="100">
        <v>1</v>
      </c>
      <c r="D875" s="100">
        <v>0</v>
      </c>
      <c r="E875" s="100">
        <v>0</v>
      </c>
      <c r="F875" s="100">
        <v>0</v>
      </c>
      <c r="G875" s="100">
        <v>1</v>
      </c>
      <c r="H875" s="100">
        <v>0</v>
      </c>
      <c r="I875" s="100">
        <v>0</v>
      </c>
      <c r="J875" s="100">
        <v>0</v>
      </c>
      <c r="K875" s="100">
        <v>0</v>
      </c>
      <c r="L875" s="100">
        <v>0</v>
      </c>
      <c r="M875" s="100">
        <v>0</v>
      </c>
      <c r="N875" s="100">
        <v>0</v>
      </c>
      <c r="O875" s="100">
        <v>0</v>
      </c>
      <c r="P875" s="100">
        <v>0</v>
      </c>
      <c r="Q875" s="100">
        <v>0</v>
      </c>
      <c r="R875" s="100">
        <v>0</v>
      </c>
      <c r="S875" s="100">
        <v>0</v>
      </c>
      <c r="T875" s="100"/>
      <c r="U875" s="101">
        <v>0</v>
      </c>
      <c r="V875" s="102">
        <f>SUMPRODUCT('Linear Model'!$B$2:$T$2,'Test Set'!A875:S875)+'Linear Model'!$U$2</f>
        <v>0.19054654670261145</v>
      </c>
      <c r="W875" s="49">
        <f>SUMPRODUCT('Logistic Regression'!$B$2:$T$2,'Test Set'!A875:S875)+'Logistic Regression'!$U$2</f>
        <v>-2.218213687750366</v>
      </c>
      <c r="X875" s="55">
        <f t="shared" si="13"/>
        <v>9.8126775756030987E-2</v>
      </c>
    </row>
    <row r="876" spans="1:24" x14ac:dyDescent="0.25">
      <c r="A876" s="100">
        <v>0</v>
      </c>
      <c r="B876" s="100">
        <v>0</v>
      </c>
      <c r="C876" s="100">
        <v>1</v>
      </c>
      <c r="D876" s="100">
        <v>0</v>
      </c>
      <c r="E876" s="100">
        <v>0</v>
      </c>
      <c r="F876" s="100">
        <v>0</v>
      </c>
      <c r="G876" s="100">
        <v>1</v>
      </c>
      <c r="H876" s="100">
        <v>0</v>
      </c>
      <c r="I876" s="100">
        <v>0</v>
      </c>
      <c r="J876" s="100">
        <v>0</v>
      </c>
      <c r="K876" s="100">
        <v>0</v>
      </c>
      <c r="L876" s="100">
        <v>0</v>
      </c>
      <c r="M876" s="100">
        <v>0</v>
      </c>
      <c r="N876" s="100">
        <v>0</v>
      </c>
      <c r="O876" s="100">
        <v>0</v>
      </c>
      <c r="P876" s="100">
        <v>0</v>
      </c>
      <c r="Q876" s="100">
        <v>0</v>
      </c>
      <c r="R876" s="100">
        <v>1</v>
      </c>
      <c r="S876" s="100">
        <v>0</v>
      </c>
      <c r="T876" s="100"/>
      <c r="U876" s="101">
        <v>0</v>
      </c>
      <c r="V876" s="102">
        <f>SUMPRODUCT('Linear Model'!$B$2:$T$2,'Test Set'!A876:S876)+'Linear Model'!$U$2</f>
        <v>-1.5239942745086776E-2</v>
      </c>
      <c r="W876" s="49">
        <f>SUMPRODUCT('Logistic Regression'!$B$2:$T$2,'Test Set'!A876:S876)+'Logistic Regression'!$U$2</f>
        <v>-3.8003738347567091</v>
      </c>
      <c r="X876" s="55">
        <f t="shared" si="13"/>
        <v>2.1873271374797339E-2</v>
      </c>
    </row>
    <row r="877" spans="1:24" x14ac:dyDescent="0.25">
      <c r="A877" s="100">
        <v>0</v>
      </c>
      <c r="B877" s="100">
        <v>1</v>
      </c>
      <c r="C877" s="100">
        <v>0</v>
      </c>
      <c r="D877" s="100">
        <v>1</v>
      </c>
      <c r="E877" s="100">
        <v>0</v>
      </c>
      <c r="F877" s="100">
        <v>1</v>
      </c>
      <c r="G877" s="100">
        <v>0</v>
      </c>
      <c r="H877" s="100">
        <v>0</v>
      </c>
      <c r="I877" s="100">
        <v>0</v>
      </c>
      <c r="J877" s="100">
        <v>0</v>
      </c>
      <c r="K877" s="100">
        <v>0</v>
      </c>
      <c r="L877" s="100">
        <v>0</v>
      </c>
      <c r="M877" s="100">
        <v>0</v>
      </c>
      <c r="N877" s="100">
        <v>0</v>
      </c>
      <c r="O877" s="100">
        <v>0</v>
      </c>
      <c r="P877" s="100">
        <v>0</v>
      </c>
      <c r="Q877" s="100">
        <v>0</v>
      </c>
      <c r="R877" s="100">
        <v>1</v>
      </c>
      <c r="S877" s="100">
        <v>0</v>
      </c>
      <c r="T877" s="100"/>
      <c r="U877" s="101">
        <v>0</v>
      </c>
      <c r="V877" s="102">
        <f>SUMPRODUCT('Linear Model'!$B$2:$T$2,'Test Set'!A877:S877)+'Linear Model'!$U$2</f>
        <v>-2.99374298089784E-2</v>
      </c>
      <c r="W877" s="49">
        <f>SUMPRODUCT('Logistic Regression'!$B$2:$T$2,'Test Set'!A877:S877)+'Logistic Regression'!$U$2</f>
        <v>-4.3087331983036545</v>
      </c>
      <c r="X877" s="55">
        <f t="shared" si="13"/>
        <v>1.3272061127504408E-2</v>
      </c>
    </row>
    <row r="878" spans="1:24" x14ac:dyDescent="0.25">
      <c r="A878" s="100">
        <v>1</v>
      </c>
      <c r="B878" s="100">
        <v>0</v>
      </c>
      <c r="C878" s="100">
        <v>1</v>
      </c>
      <c r="D878" s="100">
        <v>0</v>
      </c>
      <c r="E878" s="100">
        <v>0</v>
      </c>
      <c r="F878" s="100">
        <v>0</v>
      </c>
      <c r="G878" s="100">
        <v>0</v>
      </c>
      <c r="H878" s="100">
        <v>0</v>
      </c>
      <c r="I878" s="100">
        <v>0</v>
      </c>
      <c r="J878" s="100">
        <v>0</v>
      </c>
      <c r="K878" s="100">
        <v>0</v>
      </c>
      <c r="L878" s="100">
        <v>0</v>
      </c>
      <c r="M878" s="100">
        <v>0</v>
      </c>
      <c r="N878" s="100">
        <v>1</v>
      </c>
      <c r="O878" s="100">
        <v>0</v>
      </c>
      <c r="P878" s="100">
        <v>0</v>
      </c>
      <c r="Q878" s="100">
        <v>0</v>
      </c>
      <c r="R878" s="100">
        <v>1</v>
      </c>
      <c r="S878" s="100">
        <v>0</v>
      </c>
      <c r="T878" s="100"/>
      <c r="U878" s="101">
        <v>0</v>
      </c>
      <c r="V878" s="102">
        <f>SUMPRODUCT('Linear Model'!$B$2:$T$2,'Test Set'!A878:S878)+'Linear Model'!$U$2</f>
        <v>0.32069866732506702</v>
      </c>
      <c r="W878" s="49">
        <f>SUMPRODUCT('Logistic Regression'!$B$2:$T$2,'Test Set'!A878:S878)+'Logistic Regression'!$U$2</f>
        <v>-1.3618414083640746</v>
      </c>
      <c r="X878" s="55">
        <f t="shared" si="13"/>
        <v>0.20394118816417853</v>
      </c>
    </row>
    <row r="879" spans="1:24" x14ac:dyDescent="0.25">
      <c r="A879" s="100">
        <v>0</v>
      </c>
      <c r="B879" s="100">
        <v>1</v>
      </c>
      <c r="C879" s="100">
        <v>0</v>
      </c>
      <c r="D879" s="100">
        <v>1</v>
      </c>
      <c r="E879" s="100">
        <v>0</v>
      </c>
      <c r="F879" s="100">
        <v>0</v>
      </c>
      <c r="G879" s="100">
        <v>1</v>
      </c>
      <c r="H879" s="100">
        <v>0</v>
      </c>
      <c r="I879" s="100">
        <v>0</v>
      </c>
      <c r="J879" s="100">
        <v>0</v>
      </c>
      <c r="K879" s="100">
        <v>0</v>
      </c>
      <c r="L879" s="100">
        <v>0</v>
      </c>
      <c r="M879" s="100">
        <v>0</v>
      </c>
      <c r="N879" s="100">
        <v>0</v>
      </c>
      <c r="O879" s="100">
        <v>0</v>
      </c>
      <c r="P879" s="100">
        <v>0</v>
      </c>
      <c r="Q879" s="100">
        <v>0</v>
      </c>
      <c r="R879" s="100">
        <v>1</v>
      </c>
      <c r="S879" s="100">
        <v>0</v>
      </c>
      <c r="T879" s="100"/>
      <c r="U879" s="101">
        <v>0</v>
      </c>
      <c r="V879" s="102">
        <f>SUMPRODUCT('Linear Model'!$B$2:$T$2,'Test Set'!A879:S879)+'Linear Model'!$U$2</f>
        <v>1.2961797407695652E-3</v>
      </c>
      <c r="W879" s="49">
        <f>SUMPRODUCT('Logistic Regression'!$B$2:$T$2,'Test Set'!A879:S879)+'Logistic Regression'!$U$2</f>
        <v>-4.1051653663309864</v>
      </c>
      <c r="X879" s="55">
        <f t="shared" si="13"/>
        <v>1.6219870427213179E-2</v>
      </c>
    </row>
    <row r="880" spans="1:24" x14ac:dyDescent="0.25">
      <c r="A880" s="100">
        <v>1</v>
      </c>
      <c r="B880" s="100">
        <v>0</v>
      </c>
      <c r="C880" s="100">
        <v>0</v>
      </c>
      <c r="D880" s="100">
        <v>1</v>
      </c>
      <c r="E880" s="100">
        <v>0</v>
      </c>
      <c r="F880" s="100">
        <v>0</v>
      </c>
      <c r="G880" s="100">
        <v>1</v>
      </c>
      <c r="H880" s="100">
        <v>0</v>
      </c>
      <c r="I880" s="100">
        <v>0</v>
      </c>
      <c r="J880" s="100">
        <v>0</v>
      </c>
      <c r="K880" s="100">
        <v>0</v>
      </c>
      <c r="L880" s="100">
        <v>0</v>
      </c>
      <c r="M880" s="100">
        <v>0</v>
      </c>
      <c r="N880" s="100">
        <v>0</v>
      </c>
      <c r="O880" s="100">
        <v>1</v>
      </c>
      <c r="P880" s="100">
        <v>0</v>
      </c>
      <c r="Q880" s="100">
        <v>0</v>
      </c>
      <c r="R880" s="100">
        <v>1</v>
      </c>
      <c r="S880" s="100">
        <v>0</v>
      </c>
      <c r="T880" s="100"/>
      <c r="U880" s="101">
        <v>0</v>
      </c>
      <c r="V880" s="102">
        <f>SUMPRODUCT('Linear Model'!$B$2:$T$2,'Test Set'!A880:S880)+'Linear Model'!$U$2</f>
        <v>-0.22723440442093212</v>
      </c>
      <c r="W880" s="49">
        <f>SUMPRODUCT('Logistic Regression'!$B$2:$T$2,'Test Set'!A880:S880)+'Logistic Regression'!$U$2</f>
        <v>-5.9787872201670549</v>
      </c>
      <c r="X880" s="55">
        <f t="shared" si="13"/>
        <v>2.5255007593502398E-3</v>
      </c>
    </row>
    <row r="881" spans="1:24" x14ac:dyDescent="0.25">
      <c r="A881" s="100">
        <v>1</v>
      </c>
      <c r="B881" s="100">
        <v>0</v>
      </c>
      <c r="C881" s="100">
        <v>1</v>
      </c>
      <c r="D881" s="100">
        <v>0</v>
      </c>
      <c r="E881" s="100">
        <v>0</v>
      </c>
      <c r="F881" s="100">
        <v>0</v>
      </c>
      <c r="G881" s="100">
        <v>0</v>
      </c>
      <c r="H881" s="100">
        <v>0</v>
      </c>
      <c r="I881" s="100">
        <v>0</v>
      </c>
      <c r="J881" s="100">
        <v>0</v>
      </c>
      <c r="K881" s="100">
        <v>0</v>
      </c>
      <c r="L881" s="100">
        <v>0</v>
      </c>
      <c r="M881" s="100">
        <v>0</v>
      </c>
      <c r="N881" s="100">
        <v>0</v>
      </c>
      <c r="O881" s="100">
        <v>0</v>
      </c>
      <c r="P881" s="100">
        <v>0</v>
      </c>
      <c r="Q881" s="100">
        <v>0</v>
      </c>
      <c r="R881" s="100">
        <v>1</v>
      </c>
      <c r="S881" s="100">
        <v>0</v>
      </c>
      <c r="T881" s="100"/>
      <c r="U881" s="101">
        <v>0</v>
      </c>
      <c r="V881" s="102">
        <f>SUMPRODUCT('Linear Model'!$B$2:$T$2,'Test Set'!A881:S881)+'Linear Model'!$U$2</f>
        <v>0.15527725201161374</v>
      </c>
      <c r="W881" s="49">
        <f>SUMPRODUCT('Logistic Regression'!$B$2:$T$2,'Test Set'!A881:S881)+'Logistic Regression'!$U$2</f>
        <v>-2.5796787483845836</v>
      </c>
      <c r="X881" s="55">
        <f t="shared" si="13"/>
        <v>7.04577678730193E-2</v>
      </c>
    </row>
    <row r="882" spans="1:24" x14ac:dyDescent="0.25">
      <c r="A882" s="100">
        <v>0</v>
      </c>
      <c r="B882" s="100">
        <v>0</v>
      </c>
      <c r="C882" s="100">
        <v>1</v>
      </c>
      <c r="D882" s="100">
        <v>0</v>
      </c>
      <c r="E882" s="100">
        <v>0</v>
      </c>
      <c r="F882" s="100">
        <v>0</v>
      </c>
      <c r="G882" s="100">
        <v>0</v>
      </c>
      <c r="H882" s="100">
        <v>0</v>
      </c>
      <c r="I882" s="100">
        <v>0</v>
      </c>
      <c r="J882" s="100">
        <v>0</v>
      </c>
      <c r="K882" s="100">
        <v>0</v>
      </c>
      <c r="L882" s="100">
        <v>0</v>
      </c>
      <c r="M882" s="100">
        <v>0</v>
      </c>
      <c r="N882" s="100">
        <v>0</v>
      </c>
      <c r="O882" s="100">
        <v>0</v>
      </c>
      <c r="P882" s="100">
        <v>0</v>
      </c>
      <c r="Q882" s="100">
        <v>0</v>
      </c>
      <c r="R882" s="100">
        <v>1</v>
      </c>
      <c r="S882" s="100">
        <v>0</v>
      </c>
      <c r="T882" s="100"/>
      <c r="U882" s="101">
        <v>0</v>
      </c>
      <c r="V882" s="102">
        <f>SUMPRODUCT('Linear Model'!$B$2:$T$2,'Test Set'!A882:S882)+'Linear Model'!$U$2</f>
        <v>0.22240182217452364</v>
      </c>
      <c r="W882" s="49">
        <f>SUMPRODUCT('Logistic Regression'!$B$2:$T$2,'Test Set'!A882:S882)+'Logistic Regression'!$U$2</f>
        <v>-1.6851066655283877</v>
      </c>
      <c r="X882" s="55">
        <f t="shared" si="13"/>
        <v>0.15642044569786781</v>
      </c>
    </row>
    <row r="883" spans="1:24" x14ac:dyDescent="0.25">
      <c r="A883" s="100">
        <v>0</v>
      </c>
      <c r="B883" s="100">
        <v>0</v>
      </c>
      <c r="C883" s="100">
        <v>1</v>
      </c>
      <c r="D883" s="100">
        <v>0</v>
      </c>
      <c r="E883" s="100">
        <v>0</v>
      </c>
      <c r="F883" s="100">
        <v>0</v>
      </c>
      <c r="G883" s="100">
        <v>0</v>
      </c>
      <c r="H883" s="100">
        <v>0</v>
      </c>
      <c r="I883" s="100">
        <v>0</v>
      </c>
      <c r="J883" s="100">
        <v>0</v>
      </c>
      <c r="K883" s="100">
        <v>0</v>
      </c>
      <c r="L883" s="100">
        <v>0</v>
      </c>
      <c r="M883" s="100">
        <v>0</v>
      </c>
      <c r="N883" s="100">
        <v>1</v>
      </c>
      <c r="O883" s="100">
        <v>0</v>
      </c>
      <c r="P883" s="100">
        <v>0</v>
      </c>
      <c r="Q883" s="100">
        <v>0</v>
      </c>
      <c r="R883" s="100">
        <v>0</v>
      </c>
      <c r="S883" s="100">
        <v>0</v>
      </c>
      <c r="T883" s="100"/>
      <c r="U883" s="101">
        <v>0</v>
      </c>
      <c r="V883" s="102">
        <f>SUMPRODUCT('Linear Model'!$B$2:$T$2,'Test Set'!A883:S883)+'Linear Model'!$U$2</f>
        <v>0.59360972693567515</v>
      </c>
      <c r="W883" s="49">
        <f>SUMPRODUCT('Logistic Regression'!$B$2:$T$2,'Test Set'!A883:S883)+'Logistic Regression'!$U$2</f>
        <v>1.1148908214984643</v>
      </c>
      <c r="X883" s="55">
        <f t="shared" si="13"/>
        <v>0.75303978696176876</v>
      </c>
    </row>
    <row r="884" spans="1:24" x14ac:dyDescent="0.25">
      <c r="A884" s="100">
        <v>0</v>
      </c>
      <c r="B884" s="100">
        <v>1</v>
      </c>
      <c r="C884" s="100">
        <v>0</v>
      </c>
      <c r="D884" s="100">
        <v>0</v>
      </c>
      <c r="E884" s="100">
        <v>0</v>
      </c>
      <c r="F884" s="100">
        <v>0</v>
      </c>
      <c r="G884" s="100">
        <v>0</v>
      </c>
      <c r="H884" s="100">
        <v>0</v>
      </c>
      <c r="I884" s="100">
        <v>0</v>
      </c>
      <c r="J884" s="100">
        <v>0</v>
      </c>
      <c r="K884" s="100">
        <v>0</v>
      </c>
      <c r="L884" s="100">
        <v>0</v>
      </c>
      <c r="M884" s="100">
        <v>0</v>
      </c>
      <c r="N884" s="100">
        <v>0</v>
      </c>
      <c r="O884" s="100">
        <v>0</v>
      </c>
      <c r="P884" s="100">
        <v>0</v>
      </c>
      <c r="Q884" s="100">
        <v>0</v>
      </c>
      <c r="R884" s="100">
        <v>1</v>
      </c>
      <c r="S884" s="100">
        <v>1</v>
      </c>
      <c r="T884" s="100"/>
      <c r="U884" s="101">
        <v>0</v>
      </c>
      <c r="V884" s="102">
        <f>SUMPRODUCT('Linear Model'!$B$2:$T$2,'Test Set'!A884:S884)+'Linear Model'!$U$2</f>
        <v>0.46435155542701456</v>
      </c>
      <c r="W884" s="49">
        <f>SUMPRODUCT('Logistic Regression'!$B$2:$T$2,'Test Set'!A884:S884)+'Logistic Regression'!$U$2</f>
        <v>0.59433200073742887</v>
      </c>
      <c r="X884" s="55">
        <f t="shared" si="13"/>
        <v>0.64435848934264284</v>
      </c>
    </row>
    <row r="885" spans="1:24" x14ac:dyDescent="0.25">
      <c r="A885" s="100">
        <v>1</v>
      </c>
      <c r="B885" s="100">
        <v>0</v>
      </c>
      <c r="C885" s="100">
        <v>1</v>
      </c>
      <c r="D885" s="100">
        <v>0</v>
      </c>
      <c r="E885" s="100">
        <v>0</v>
      </c>
      <c r="F885" s="100">
        <v>0</v>
      </c>
      <c r="G885" s="100">
        <v>0</v>
      </c>
      <c r="H885" s="100">
        <v>0</v>
      </c>
      <c r="I885" s="100">
        <v>0</v>
      </c>
      <c r="J885" s="100">
        <v>0</v>
      </c>
      <c r="K885" s="100">
        <v>0</v>
      </c>
      <c r="L885" s="100">
        <v>0</v>
      </c>
      <c r="M885" s="100">
        <v>0</v>
      </c>
      <c r="N885" s="100">
        <v>0</v>
      </c>
      <c r="O885" s="100">
        <v>0</v>
      </c>
      <c r="P885" s="100">
        <v>0</v>
      </c>
      <c r="Q885" s="100">
        <v>0</v>
      </c>
      <c r="R885" s="100">
        <v>0</v>
      </c>
      <c r="S885" s="100">
        <v>0</v>
      </c>
      <c r="T885" s="100"/>
      <c r="U885" s="101">
        <v>0</v>
      </c>
      <c r="V885" s="102">
        <f>SUMPRODUCT('Linear Model'!$B$2:$T$2,'Test Set'!A885:S885)+'Linear Model'!$U$2</f>
        <v>0.36106374145931197</v>
      </c>
      <c r="W885" s="49">
        <f>SUMPRODUCT('Logistic Regression'!$B$2:$T$2,'Test Set'!A885:S885)+'Logistic Regression'!$U$2</f>
        <v>-0.99751860137824089</v>
      </c>
      <c r="X885" s="55">
        <f t="shared" si="13"/>
        <v>0.26942957358099334</v>
      </c>
    </row>
    <row r="886" spans="1:24" x14ac:dyDescent="0.25">
      <c r="A886" s="100">
        <v>0</v>
      </c>
      <c r="B886" s="100">
        <v>0</v>
      </c>
      <c r="C886" s="100">
        <v>1</v>
      </c>
      <c r="D886" s="100">
        <v>0</v>
      </c>
      <c r="E886" s="100">
        <v>0</v>
      </c>
      <c r="F886" s="100">
        <v>1</v>
      </c>
      <c r="G886" s="100">
        <v>1</v>
      </c>
      <c r="H886" s="100">
        <v>0</v>
      </c>
      <c r="I886" s="100">
        <v>0</v>
      </c>
      <c r="J886" s="100">
        <v>0</v>
      </c>
      <c r="K886" s="100">
        <v>0</v>
      </c>
      <c r="L886" s="100">
        <v>0</v>
      </c>
      <c r="M886" s="100">
        <v>0</v>
      </c>
      <c r="N886" s="100">
        <v>0</v>
      </c>
      <c r="O886" s="100">
        <v>0</v>
      </c>
      <c r="P886" s="100">
        <v>0</v>
      </c>
      <c r="Q886" s="100">
        <v>0</v>
      </c>
      <c r="R886" s="100">
        <v>0</v>
      </c>
      <c r="S886" s="100">
        <v>0</v>
      </c>
      <c r="T886" s="100"/>
      <c r="U886" s="101">
        <v>0</v>
      </c>
      <c r="V886" s="102">
        <f>SUMPRODUCT('Linear Model'!$B$2:$T$2,'Test Set'!A886:S886)+'Linear Model'!$U$2</f>
        <v>-7.8328827766746878E-2</v>
      </c>
      <c r="W886" s="49">
        <f>SUMPRODUCT('Logistic Regression'!$B$2:$T$2,'Test Set'!A886:S886)+'Logistic Regression'!$U$2</f>
        <v>-4.5370486889513568</v>
      </c>
      <c r="X886" s="55">
        <f t="shared" si="13"/>
        <v>1.059157134584123E-2</v>
      </c>
    </row>
    <row r="887" spans="1:24" x14ac:dyDescent="0.25">
      <c r="A887" s="100">
        <v>0</v>
      </c>
      <c r="B887" s="100">
        <v>0</v>
      </c>
      <c r="C887" s="100">
        <v>0</v>
      </c>
      <c r="D887" s="100">
        <v>1</v>
      </c>
      <c r="E887" s="100">
        <v>0</v>
      </c>
      <c r="F887" s="100">
        <v>1</v>
      </c>
      <c r="G887" s="100">
        <v>0</v>
      </c>
      <c r="H887" s="100">
        <v>0</v>
      </c>
      <c r="I887" s="100">
        <v>0</v>
      </c>
      <c r="J887" s="100">
        <v>0</v>
      </c>
      <c r="K887" s="100">
        <v>0</v>
      </c>
      <c r="L887" s="100">
        <v>0</v>
      </c>
      <c r="M887" s="100">
        <v>0</v>
      </c>
      <c r="N887" s="100">
        <v>0</v>
      </c>
      <c r="O887" s="100">
        <v>0</v>
      </c>
      <c r="P887" s="100">
        <v>0</v>
      </c>
      <c r="Q887" s="100">
        <v>0</v>
      </c>
      <c r="R887" s="100">
        <v>0</v>
      </c>
      <c r="S887" s="100">
        <v>0</v>
      </c>
      <c r="T887" s="100"/>
      <c r="U887" s="101">
        <v>0</v>
      </c>
      <c r="V887" s="102">
        <f>SUMPRODUCT('Linear Model'!$B$2:$T$2,'Test Set'!A887:S887)+'Linear Model'!$U$2</f>
        <v>0.17493512146486673</v>
      </c>
      <c r="W887" s="49">
        <f>SUMPRODUCT('Logistic Regression'!$B$2:$T$2,'Test Set'!A887:S887)+'Logistic Regression'!$U$2</f>
        <v>-2.2511388319258123</v>
      </c>
      <c r="X887" s="55">
        <f t="shared" si="13"/>
        <v>9.5251276856627681E-2</v>
      </c>
    </row>
    <row r="888" spans="1:24" x14ac:dyDescent="0.25">
      <c r="A888" s="100">
        <v>0</v>
      </c>
      <c r="B888" s="100">
        <v>0</v>
      </c>
      <c r="C888" s="100">
        <v>1</v>
      </c>
      <c r="D888" s="100">
        <v>0</v>
      </c>
      <c r="E888" s="100">
        <v>0</v>
      </c>
      <c r="F888" s="100">
        <v>0</v>
      </c>
      <c r="G888" s="100">
        <v>0</v>
      </c>
      <c r="H888" s="100">
        <v>0</v>
      </c>
      <c r="I888" s="100">
        <v>0</v>
      </c>
      <c r="J888" s="100">
        <v>0</v>
      </c>
      <c r="K888" s="100">
        <v>0</v>
      </c>
      <c r="L888" s="100">
        <v>0</v>
      </c>
      <c r="M888" s="100">
        <v>1</v>
      </c>
      <c r="N888" s="100">
        <v>0</v>
      </c>
      <c r="O888" s="100">
        <v>0</v>
      </c>
      <c r="P888" s="100">
        <v>0</v>
      </c>
      <c r="Q888" s="100">
        <v>0</v>
      </c>
      <c r="R888" s="100">
        <v>0</v>
      </c>
      <c r="S888" s="100">
        <v>0</v>
      </c>
      <c r="T888" s="100"/>
      <c r="U888" s="101">
        <v>0</v>
      </c>
      <c r="V888" s="102">
        <f>SUMPRODUCT('Linear Model'!$B$2:$T$2,'Test Set'!A888:S888)+'Linear Model'!$U$2</f>
        <v>0.57113913039221698</v>
      </c>
      <c r="W888" s="49">
        <f>SUMPRODUCT('Logistic Regression'!$B$2:$T$2,'Test Set'!A888:S888)+'Logistic Regression'!$U$2</f>
        <v>0.91916417805637529</v>
      </c>
      <c r="X888" s="55">
        <f t="shared" si="13"/>
        <v>0.71487177061325691</v>
      </c>
    </row>
    <row r="889" spans="1:24" x14ac:dyDescent="0.25">
      <c r="A889" s="100">
        <v>0</v>
      </c>
      <c r="B889" s="100">
        <v>0</v>
      </c>
      <c r="C889" s="100">
        <v>0</v>
      </c>
      <c r="D889" s="100">
        <v>0</v>
      </c>
      <c r="E889" s="100">
        <v>0</v>
      </c>
      <c r="F889" s="100">
        <v>1</v>
      </c>
      <c r="G889" s="100">
        <v>0</v>
      </c>
      <c r="H889" s="100">
        <v>0</v>
      </c>
      <c r="I889" s="100">
        <v>0</v>
      </c>
      <c r="J889" s="100">
        <v>0</v>
      </c>
      <c r="K889" s="100">
        <v>0</v>
      </c>
      <c r="L889" s="100">
        <v>0</v>
      </c>
      <c r="M889" s="100">
        <v>0</v>
      </c>
      <c r="N889" s="100">
        <v>0</v>
      </c>
      <c r="O889" s="100">
        <v>0</v>
      </c>
      <c r="P889" s="100">
        <v>0</v>
      </c>
      <c r="Q889" s="100">
        <v>0</v>
      </c>
      <c r="R889" s="100">
        <v>0</v>
      </c>
      <c r="S889" s="100">
        <v>0</v>
      </c>
      <c r="T889" s="100"/>
      <c r="U889" s="101">
        <v>0</v>
      </c>
      <c r="V889" s="102">
        <f>SUMPRODUCT('Linear Model'!$B$2:$T$2,'Test Set'!A889:S889)+'Linear Model'!$U$2</f>
        <v>0.16221727655634055</v>
      </c>
      <c r="W889" s="49">
        <f>SUMPRODUCT('Logistic Regression'!$B$2:$T$2,'Test Set'!A889:S889)+'Logistic Regression'!$U$2</f>
        <v>-1.781079395592835</v>
      </c>
      <c r="X889" s="55">
        <f t="shared" si="13"/>
        <v>0.14416990176964642</v>
      </c>
    </row>
    <row r="890" spans="1:24" x14ac:dyDescent="0.25">
      <c r="A890" s="100">
        <v>0</v>
      </c>
      <c r="B890" s="100">
        <v>1</v>
      </c>
      <c r="C890" s="100">
        <v>0</v>
      </c>
      <c r="D890" s="100">
        <v>1</v>
      </c>
      <c r="E890" s="100">
        <v>0</v>
      </c>
      <c r="F890" s="100">
        <v>0</v>
      </c>
      <c r="G890" s="100">
        <v>1</v>
      </c>
      <c r="H890" s="100">
        <v>0</v>
      </c>
      <c r="I890" s="100">
        <v>0</v>
      </c>
      <c r="J890" s="100">
        <v>0</v>
      </c>
      <c r="K890" s="100">
        <v>0</v>
      </c>
      <c r="L890" s="100">
        <v>0</v>
      </c>
      <c r="M890" s="100">
        <v>0</v>
      </c>
      <c r="N890" s="100">
        <v>0</v>
      </c>
      <c r="O890" s="100">
        <v>0</v>
      </c>
      <c r="P890" s="100">
        <v>0</v>
      </c>
      <c r="Q890" s="100">
        <v>1</v>
      </c>
      <c r="R890" s="100">
        <v>0</v>
      </c>
      <c r="S890" s="100">
        <v>0</v>
      </c>
      <c r="T890" s="100"/>
      <c r="U890" s="101">
        <v>0</v>
      </c>
      <c r="V890" s="102">
        <f>SUMPRODUCT('Linear Model'!$B$2:$T$2,'Test Set'!A890:S890)+'Linear Model'!$U$2</f>
        <v>0.39563439483589791</v>
      </c>
      <c r="W890" s="49">
        <f>SUMPRODUCT('Logistic Regression'!$B$2:$T$2,'Test Set'!A890:S890)+'Logistic Regression'!$U$2</f>
        <v>-1.218774741636437</v>
      </c>
      <c r="X890" s="55">
        <f t="shared" si="13"/>
        <v>0.22815214516052398</v>
      </c>
    </row>
    <row r="891" spans="1:24" x14ac:dyDescent="0.25">
      <c r="A891" s="100">
        <v>1</v>
      </c>
      <c r="B891" s="100">
        <v>0</v>
      </c>
      <c r="C891" s="100">
        <v>1</v>
      </c>
      <c r="D891" s="100">
        <v>0</v>
      </c>
      <c r="E891" s="100">
        <v>0</v>
      </c>
      <c r="F891" s="100">
        <v>0</v>
      </c>
      <c r="G891" s="100">
        <v>0</v>
      </c>
      <c r="H891" s="100">
        <v>0</v>
      </c>
      <c r="I891" s="100">
        <v>0</v>
      </c>
      <c r="J891" s="100">
        <v>0</v>
      </c>
      <c r="K891" s="100">
        <v>0</v>
      </c>
      <c r="L891" s="100">
        <v>0</v>
      </c>
      <c r="M891" s="100">
        <v>0</v>
      </c>
      <c r="N891" s="100">
        <v>0</v>
      </c>
      <c r="O891" s="100">
        <v>0</v>
      </c>
      <c r="P891" s="100">
        <v>0</v>
      </c>
      <c r="Q891" s="100">
        <v>0</v>
      </c>
      <c r="R891" s="100">
        <v>0</v>
      </c>
      <c r="S891" s="100">
        <v>0</v>
      </c>
      <c r="T891" s="100"/>
      <c r="U891" s="101">
        <v>0</v>
      </c>
      <c r="V891" s="102">
        <f>SUMPRODUCT('Linear Model'!$B$2:$T$2,'Test Set'!A891:S891)+'Linear Model'!$U$2</f>
        <v>0.36106374145931197</v>
      </c>
      <c r="W891" s="49">
        <f>SUMPRODUCT('Logistic Regression'!$B$2:$T$2,'Test Set'!A891:S891)+'Logistic Regression'!$U$2</f>
        <v>-0.99751860137824089</v>
      </c>
      <c r="X891" s="55">
        <f t="shared" si="13"/>
        <v>0.26942957358099334</v>
      </c>
    </row>
    <row r="892" spans="1:24" x14ac:dyDescent="0.25">
      <c r="A892" s="100">
        <v>0</v>
      </c>
      <c r="B892" s="100">
        <v>1</v>
      </c>
      <c r="C892" s="100">
        <v>0</v>
      </c>
      <c r="D892" s="100">
        <v>0</v>
      </c>
      <c r="E892" s="100">
        <v>0</v>
      </c>
      <c r="F892" s="100">
        <v>0</v>
      </c>
      <c r="G892" s="100">
        <v>0</v>
      </c>
      <c r="H892" s="100">
        <v>0</v>
      </c>
      <c r="I892" s="100">
        <v>0</v>
      </c>
      <c r="J892" s="100">
        <v>0</v>
      </c>
      <c r="K892" s="100">
        <v>0</v>
      </c>
      <c r="L892" s="100">
        <v>1</v>
      </c>
      <c r="M892" s="100">
        <v>0</v>
      </c>
      <c r="N892" s="100">
        <v>0</v>
      </c>
      <c r="O892" s="100">
        <v>0</v>
      </c>
      <c r="P892" s="100">
        <v>0</v>
      </c>
      <c r="Q892" s="100">
        <v>0</v>
      </c>
      <c r="R892" s="100">
        <v>1</v>
      </c>
      <c r="S892" s="100">
        <v>0</v>
      </c>
      <c r="T892" s="100"/>
      <c r="U892" s="101">
        <v>0</v>
      </c>
      <c r="V892" s="102">
        <f>SUMPRODUCT('Linear Model'!$B$2:$T$2,'Test Set'!A892:S892)+'Linear Model'!$U$2</f>
        <v>0.46062558597533648</v>
      </c>
      <c r="W892" s="49">
        <f>SUMPRODUCT('Logistic Regression'!$B$2:$T$2,'Test Set'!A892:S892)+'Logistic Regression'!$U$2</f>
        <v>0.43886282995247483</v>
      </c>
      <c r="X892" s="55">
        <f t="shared" si="13"/>
        <v>0.60798803255466838</v>
      </c>
    </row>
    <row r="893" spans="1:24" x14ac:dyDescent="0.25">
      <c r="A893" s="100">
        <v>1</v>
      </c>
      <c r="B893" s="100">
        <v>0</v>
      </c>
      <c r="C893" s="100">
        <v>1</v>
      </c>
      <c r="D893" s="100">
        <v>0</v>
      </c>
      <c r="E893" s="100">
        <v>0</v>
      </c>
      <c r="F893" s="100">
        <v>0</v>
      </c>
      <c r="G893" s="100">
        <v>0</v>
      </c>
      <c r="H893" s="100">
        <v>0</v>
      </c>
      <c r="I893" s="100">
        <v>0</v>
      </c>
      <c r="J893" s="100">
        <v>0</v>
      </c>
      <c r="K893" s="100">
        <v>0</v>
      </c>
      <c r="L893" s="100">
        <v>0</v>
      </c>
      <c r="M893" s="100">
        <v>0</v>
      </c>
      <c r="N893" s="100">
        <v>0</v>
      </c>
      <c r="O893" s="100">
        <v>0</v>
      </c>
      <c r="P893" s="100">
        <v>0</v>
      </c>
      <c r="Q893" s="100">
        <v>1</v>
      </c>
      <c r="R893" s="100">
        <v>1</v>
      </c>
      <c r="S893" s="100">
        <v>0</v>
      </c>
      <c r="T893" s="100"/>
      <c r="U893" s="101">
        <v>0</v>
      </c>
      <c r="V893" s="102">
        <f>SUMPRODUCT('Linear Model'!$B$2:$T$2,'Test Set'!A893:S893)+'Linear Model'!$U$2</f>
        <v>0.3438289776590438</v>
      </c>
      <c r="W893" s="49">
        <f>SUMPRODUCT('Logistic Regression'!$B$2:$T$2,'Test Set'!A893:S893)+'Logistic Regression'!$U$2</f>
        <v>-1.2754482706963779</v>
      </c>
      <c r="X893" s="55">
        <f t="shared" si="13"/>
        <v>0.21832602466344156</v>
      </c>
    </row>
    <row r="894" spans="1:24" x14ac:dyDescent="0.25">
      <c r="A894" s="100">
        <v>1</v>
      </c>
      <c r="B894" s="100">
        <v>0</v>
      </c>
      <c r="C894" s="100">
        <v>1</v>
      </c>
      <c r="D894" s="100">
        <v>0</v>
      </c>
      <c r="E894" s="100">
        <v>0</v>
      </c>
      <c r="F894" s="100">
        <v>0</v>
      </c>
      <c r="G894" s="100">
        <v>0</v>
      </c>
      <c r="H894" s="100">
        <v>0</v>
      </c>
      <c r="I894" s="100">
        <v>0</v>
      </c>
      <c r="J894" s="100">
        <v>0</v>
      </c>
      <c r="K894" s="100">
        <v>0</v>
      </c>
      <c r="L894" s="100">
        <v>0</v>
      </c>
      <c r="M894" s="100">
        <v>0</v>
      </c>
      <c r="N894" s="100">
        <v>0</v>
      </c>
      <c r="O894" s="100">
        <v>0</v>
      </c>
      <c r="P894" s="100">
        <v>0</v>
      </c>
      <c r="Q894" s="100">
        <v>1</v>
      </c>
      <c r="R894" s="100">
        <v>0</v>
      </c>
      <c r="S894" s="100">
        <v>0</v>
      </c>
      <c r="T894" s="100"/>
      <c r="U894" s="101">
        <v>0</v>
      </c>
      <c r="V894" s="102">
        <f>SUMPRODUCT('Linear Model'!$B$2:$T$2,'Test Set'!A894:S894)+'Linear Model'!$U$2</f>
        <v>0.54961546710674203</v>
      </c>
      <c r="W894" s="49">
        <f>SUMPRODUCT('Logistic Regression'!$B$2:$T$2,'Test Set'!A894:S894)+'Logistic Regression'!$U$2</f>
        <v>0.30671187630996499</v>
      </c>
      <c r="X894" s="55">
        <f t="shared" si="13"/>
        <v>0.5760824652076143</v>
      </c>
    </row>
    <row r="895" spans="1:24" x14ac:dyDescent="0.25">
      <c r="A895" s="100">
        <v>0</v>
      </c>
      <c r="B895" s="100">
        <v>1</v>
      </c>
      <c r="C895" s="100">
        <v>1</v>
      </c>
      <c r="D895" s="100">
        <v>0</v>
      </c>
      <c r="E895" s="100">
        <v>0</v>
      </c>
      <c r="F895" s="100">
        <v>0</v>
      </c>
      <c r="G895" s="100">
        <v>0</v>
      </c>
      <c r="H895" s="100">
        <v>0</v>
      </c>
      <c r="I895" s="100">
        <v>0</v>
      </c>
      <c r="J895" s="100">
        <v>0</v>
      </c>
      <c r="K895" s="100">
        <v>0</v>
      </c>
      <c r="L895" s="100">
        <v>0</v>
      </c>
      <c r="M895" s="100">
        <v>0</v>
      </c>
      <c r="N895" s="100">
        <v>0</v>
      </c>
      <c r="O895" s="100">
        <v>0</v>
      </c>
      <c r="P895" s="100">
        <v>0</v>
      </c>
      <c r="Q895" s="100">
        <v>0</v>
      </c>
      <c r="R895" s="100">
        <v>0</v>
      </c>
      <c r="S895" s="100">
        <v>0</v>
      </c>
      <c r="T895" s="100"/>
      <c r="U895" s="101">
        <v>0</v>
      </c>
      <c r="V895" s="102">
        <f>SUMPRODUCT('Linear Model'!$B$2:$T$2,'Test Set'!A895:S895)+'Linear Model'!$U$2</f>
        <v>0.42910224979607509</v>
      </c>
      <c r="W895" s="49">
        <f>SUMPRODUCT('Logistic Regression'!$B$2:$T$2,'Test Set'!A895:S895)+'Logistic Regression'!$U$2</f>
        <v>-0.57838073789354372</v>
      </c>
      <c r="X895" s="55">
        <f t="shared" si="13"/>
        <v>0.35930527090202441</v>
      </c>
    </row>
    <row r="896" spans="1:24" x14ac:dyDescent="0.25">
      <c r="A896" s="100">
        <v>0</v>
      </c>
      <c r="B896" s="100">
        <v>0</v>
      </c>
      <c r="C896" s="100">
        <v>1</v>
      </c>
      <c r="D896" s="100">
        <v>0</v>
      </c>
      <c r="E896" s="100">
        <v>0</v>
      </c>
      <c r="F896" s="100">
        <v>1</v>
      </c>
      <c r="G896" s="100">
        <v>0</v>
      </c>
      <c r="H896" s="100">
        <v>0</v>
      </c>
      <c r="I896" s="100">
        <v>0</v>
      </c>
      <c r="J896" s="100">
        <v>0</v>
      </c>
      <c r="K896" s="100">
        <v>0</v>
      </c>
      <c r="L896" s="100">
        <v>0</v>
      </c>
      <c r="M896" s="100">
        <v>0</v>
      </c>
      <c r="N896" s="100">
        <v>0</v>
      </c>
      <c r="O896" s="100">
        <v>0</v>
      </c>
      <c r="P896" s="100">
        <v>0</v>
      </c>
      <c r="Q896" s="100">
        <v>0</v>
      </c>
      <c r="R896" s="100">
        <v>0</v>
      </c>
      <c r="S896" s="100">
        <v>0</v>
      </c>
      <c r="T896" s="100"/>
      <c r="U896" s="101">
        <v>0</v>
      </c>
      <c r="V896" s="102">
        <f>SUMPRODUCT('Linear Model'!$B$2:$T$2,'Test Set'!A896:S896)+'Linear Model'!$U$2</f>
        <v>0.15931293715286354</v>
      </c>
      <c r="W896" s="49">
        <f>SUMPRODUCT('Logistic Regression'!$B$2:$T$2,'Test Set'!A896:S896)+'Logistic Regression'!$U$2</f>
        <v>-2.421781519723035</v>
      </c>
      <c r="X896" s="55">
        <f t="shared" si="13"/>
        <v>8.1526755517466548E-2</v>
      </c>
    </row>
    <row r="897" spans="1:24" x14ac:dyDescent="0.25">
      <c r="A897" s="100">
        <v>0</v>
      </c>
      <c r="B897" s="100">
        <v>1</v>
      </c>
      <c r="C897" s="100">
        <v>1</v>
      </c>
      <c r="D897" s="100">
        <v>0</v>
      </c>
      <c r="E897" s="100">
        <v>0</v>
      </c>
      <c r="F897" s="100">
        <v>0</v>
      </c>
      <c r="G897" s="100">
        <v>1</v>
      </c>
      <c r="H897" s="100">
        <v>0</v>
      </c>
      <c r="I897" s="100">
        <v>0</v>
      </c>
      <c r="J897" s="100">
        <v>0</v>
      </c>
      <c r="K897" s="100">
        <v>0</v>
      </c>
      <c r="L897" s="100">
        <v>0</v>
      </c>
      <c r="M897" s="100">
        <v>0</v>
      </c>
      <c r="N897" s="100">
        <v>0</v>
      </c>
      <c r="O897" s="100">
        <v>0</v>
      </c>
      <c r="P897" s="100">
        <v>0</v>
      </c>
      <c r="Q897" s="100">
        <v>0</v>
      </c>
      <c r="R897" s="100">
        <v>0</v>
      </c>
      <c r="S897" s="100">
        <v>0</v>
      </c>
      <c r="T897" s="100"/>
      <c r="U897" s="101">
        <v>0</v>
      </c>
      <c r="V897" s="102">
        <f>SUMPRODUCT('Linear Model'!$B$2:$T$2,'Test Set'!A897:S897)+'Linear Model'!$U$2</f>
        <v>0.19146048487646464</v>
      </c>
      <c r="W897" s="49">
        <f>SUMPRODUCT('Logistic Regression'!$B$2:$T$2,'Test Set'!A897:S897)+'Logistic Regression'!$U$2</f>
        <v>-2.6936479071218651</v>
      </c>
      <c r="X897" s="55">
        <f t="shared" si="13"/>
        <v>6.334922067630501E-2</v>
      </c>
    </row>
    <row r="898" spans="1:24" x14ac:dyDescent="0.25">
      <c r="A898" s="100">
        <v>0</v>
      </c>
      <c r="B898" s="100">
        <v>1</v>
      </c>
      <c r="C898" s="100">
        <v>0</v>
      </c>
      <c r="D898" s="100">
        <v>0</v>
      </c>
      <c r="E898" s="100">
        <v>0</v>
      </c>
      <c r="F898" s="100">
        <v>0</v>
      </c>
      <c r="G898" s="100">
        <v>0</v>
      </c>
      <c r="H898" s="100">
        <v>1</v>
      </c>
      <c r="I898" s="100">
        <v>0</v>
      </c>
      <c r="J898" s="100">
        <v>0</v>
      </c>
      <c r="K898" s="100">
        <v>0</v>
      </c>
      <c r="L898" s="100">
        <v>0</v>
      </c>
      <c r="M898" s="100">
        <v>0</v>
      </c>
      <c r="N898" s="100">
        <v>0</v>
      </c>
      <c r="O898" s="100">
        <v>0</v>
      </c>
      <c r="P898" s="100">
        <v>0</v>
      </c>
      <c r="Q898" s="100">
        <v>0</v>
      </c>
      <c r="R898" s="100">
        <v>0</v>
      </c>
      <c r="S898" s="100">
        <v>0</v>
      </c>
      <c r="T898" s="100"/>
      <c r="U898" s="101">
        <v>0</v>
      </c>
      <c r="V898" s="102">
        <f>SUMPRODUCT('Linear Model'!$B$2:$T$2,'Test Set'!A898:S898)+'Linear Model'!$U$2</f>
        <v>0.78042466101276076</v>
      </c>
      <c r="W898" s="49">
        <f>SUMPRODUCT('Logistic Regression'!$B$2:$T$2,'Test Set'!A898:S898)+'Logistic Regression'!$U$2</f>
        <v>4.136249054952966</v>
      </c>
      <c r="X898" s="55">
        <f t="shared" si="13"/>
        <v>0.98426873846727492</v>
      </c>
    </row>
    <row r="899" spans="1:24" x14ac:dyDescent="0.25">
      <c r="A899" s="100">
        <v>1</v>
      </c>
      <c r="B899" s="100">
        <v>0</v>
      </c>
      <c r="C899" s="100">
        <v>0</v>
      </c>
      <c r="D899" s="100">
        <v>0</v>
      </c>
      <c r="E899" s="100">
        <v>0</v>
      </c>
      <c r="F899" s="100">
        <v>1</v>
      </c>
      <c r="G899" s="100">
        <v>0</v>
      </c>
      <c r="H899" s="100">
        <v>0</v>
      </c>
      <c r="I899" s="100">
        <v>0</v>
      </c>
      <c r="J899" s="100">
        <v>0</v>
      </c>
      <c r="K899" s="100">
        <v>0</v>
      </c>
      <c r="L899" s="100">
        <v>0</v>
      </c>
      <c r="M899" s="100">
        <v>0</v>
      </c>
      <c r="N899" s="100">
        <v>0</v>
      </c>
      <c r="O899" s="100">
        <v>0</v>
      </c>
      <c r="P899" s="100">
        <v>0</v>
      </c>
      <c r="Q899" s="100">
        <v>0</v>
      </c>
      <c r="R899" s="100">
        <v>1</v>
      </c>
      <c r="S899" s="100">
        <v>0</v>
      </c>
      <c r="T899" s="100"/>
      <c r="U899" s="101">
        <v>0</v>
      </c>
      <c r="V899" s="102">
        <f>SUMPRODUCT('Linear Model'!$B$2:$T$2,'Test Set'!A899:S899)+'Linear Model'!$U$2</f>
        <v>-0.11069378305426758</v>
      </c>
      <c r="W899" s="49">
        <f>SUMPRODUCT('Logistic Regression'!$B$2:$T$2,'Test Set'!A899:S899)+'Logistic Regression'!$U$2</f>
        <v>-4.2578116254553731</v>
      </c>
      <c r="X899" s="55">
        <f t="shared" ref="X899:X962" si="14">EXP(W899)/(1+EXP(W899))</f>
        <v>1.3955722432842066E-2</v>
      </c>
    </row>
    <row r="900" spans="1:24" x14ac:dyDescent="0.25">
      <c r="A900" s="100">
        <v>0</v>
      </c>
      <c r="B900" s="100">
        <v>0</v>
      </c>
      <c r="C900" s="100">
        <v>0</v>
      </c>
      <c r="D900" s="100">
        <v>1</v>
      </c>
      <c r="E900" s="100">
        <v>0</v>
      </c>
      <c r="F900" s="100">
        <v>0</v>
      </c>
      <c r="G900" s="100">
        <v>0</v>
      </c>
      <c r="H900" s="100">
        <v>0</v>
      </c>
      <c r="I900" s="100">
        <v>0</v>
      </c>
      <c r="J900" s="100">
        <v>0</v>
      </c>
      <c r="K900" s="100">
        <v>0</v>
      </c>
      <c r="L900" s="100">
        <v>0</v>
      </c>
      <c r="M900" s="100">
        <v>0</v>
      </c>
      <c r="N900" s="100">
        <v>0</v>
      </c>
      <c r="O900" s="100">
        <v>0</v>
      </c>
      <c r="P900" s="100">
        <v>0</v>
      </c>
      <c r="Q900" s="100">
        <v>0</v>
      </c>
      <c r="R900" s="100">
        <v>0</v>
      </c>
      <c r="S900" s="100">
        <v>0</v>
      </c>
      <c r="T900" s="100"/>
      <c r="U900" s="101">
        <v>0</v>
      </c>
      <c r="V900" s="102">
        <f>SUMPRODUCT('Linear Model'!$B$2:$T$2,'Test Set'!A900:S900)+'Linear Model'!$U$2</f>
        <v>0.44381049593422511</v>
      </c>
      <c r="W900" s="49">
        <f>SUMPRODUCT('Logistic Regression'!$B$2:$T$2,'Test Set'!A900:S900)+'Logistic Regression'!$U$2</f>
        <v>6.7696169275177409E-2</v>
      </c>
      <c r="X900" s="55">
        <f t="shared" si="14"/>
        <v>0.51691758202804816</v>
      </c>
    </row>
    <row r="901" spans="1:24" x14ac:dyDescent="0.25">
      <c r="A901" s="100">
        <v>0</v>
      </c>
      <c r="B901" s="100">
        <v>0</v>
      </c>
      <c r="C901" s="100">
        <v>0</v>
      </c>
      <c r="D901" s="100">
        <v>0</v>
      </c>
      <c r="E901" s="100">
        <v>0</v>
      </c>
      <c r="F901" s="100">
        <v>1</v>
      </c>
      <c r="G901" s="100">
        <v>0</v>
      </c>
      <c r="H901" s="100">
        <v>0</v>
      </c>
      <c r="I901" s="100">
        <v>0</v>
      </c>
      <c r="J901" s="100">
        <v>0</v>
      </c>
      <c r="K901" s="100">
        <v>0</v>
      </c>
      <c r="L901" s="100">
        <v>0</v>
      </c>
      <c r="M901" s="100">
        <v>0</v>
      </c>
      <c r="N901" s="100">
        <v>0</v>
      </c>
      <c r="O901" s="100">
        <v>0</v>
      </c>
      <c r="P901" s="100">
        <v>0</v>
      </c>
      <c r="Q901" s="100">
        <v>1</v>
      </c>
      <c r="R901" s="100">
        <v>0</v>
      </c>
      <c r="S901" s="100">
        <v>0</v>
      </c>
      <c r="T901" s="100"/>
      <c r="U901" s="101">
        <v>0</v>
      </c>
      <c r="V901" s="102">
        <f>SUMPRODUCT('Linear Model'!$B$2:$T$2,'Test Set'!A901:S901)+'Linear Model'!$U$2</f>
        <v>0.35076900220377061</v>
      </c>
      <c r="W901" s="49">
        <f>SUMPRODUCT('Logistic Regression'!$B$2:$T$2,'Test Set'!A901:S901)+'Logistic Regression'!$U$2</f>
        <v>-0.47684891790462913</v>
      </c>
      <c r="X901" s="55">
        <f t="shared" si="14"/>
        <v>0.38299648294700206</v>
      </c>
    </row>
    <row r="902" spans="1:24" x14ac:dyDescent="0.25">
      <c r="A902" s="100">
        <v>0</v>
      </c>
      <c r="B902" s="100">
        <v>0</v>
      </c>
      <c r="C902" s="100">
        <v>0</v>
      </c>
      <c r="D902" s="100">
        <v>1</v>
      </c>
      <c r="E902" s="100">
        <v>0</v>
      </c>
      <c r="F902" s="100">
        <v>0</v>
      </c>
      <c r="G902" s="100">
        <v>1</v>
      </c>
      <c r="H902" s="100">
        <v>0</v>
      </c>
      <c r="I902" s="100">
        <v>0</v>
      </c>
      <c r="J902" s="100">
        <v>0</v>
      </c>
      <c r="K902" s="100">
        <v>0</v>
      </c>
      <c r="L902" s="100">
        <v>1</v>
      </c>
      <c r="M902" s="100">
        <v>0</v>
      </c>
      <c r="N902" s="100">
        <v>0</v>
      </c>
      <c r="O902" s="100">
        <v>0</v>
      </c>
      <c r="P902" s="100">
        <v>0</v>
      </c>
      <c r="Q902" s="100">
        <v>0</v>
      </c>
      <c r="R902" s="100">
        <v>1</v>
      </c>
      <c r="S902" s="100">
        <v>0</v>
      </c>
      <c r="T902" s="100"/>
      <c r="U902" s="101">
        <v>0</v>
      </c>
      <c r="V902" s="102">
        <f>SUMPRODUCT('Linear Model'!$B$2:$T$2,'Test Set'!A902:S902)+'Linear Model'!$U$2</f>
        <v>0.23478772779039903</v>
      </c>
      <c r="W902" s="49">
        <f>SUMPRODUCT('Logistic Regression'!$B$2:$T$2,'Test Set'!A902:S902)+'Logistic Regression'!$U$2</f>
        <v>-1.6710295562373254</v>
      </c>
      <c r="X902" s="55">
        <f t="shared" si="14"/>
        <v>0.15828696054077537</v>
      </c>
    </row>
    <row r="903" spans="1:24" x14ac:dyDescent="0.25">
      <c r="A903" s="100">
        <v>1</v>
      </c>
      <c r="B903" s="100">
        <v>0</v>
      </c>
      <c r="C903" s="100">
        <v>0</v>
      </c>
      <c r="D903" s="100">
        <v>1</v>
      </c>
      <c r="E903" s="100">
        <v>0</v>
      </c>
      <c r="F903" s="100">
        <v>1</v>
      </c>
      <c r="G903" s="100">
        <v>0</v>
      </c>
      <c r="H903" s="100">
        <v>0</v>
      </c>
      <c r="I903" s="100">
        <v>0</v>
      </c>
      <c r="J903" s="100">
        <v>0</v>
      </c>
      <c r="K903" s="100">
        <v>0</v>
      </c>
      <c r="L903" s="100">
        <v>0</v>
      </c>
      <c r="M903" s="100">
        <v>0</v>
      </c>
      <c r="N903" s="100">
        <v>0</v>
      </c>
      <c r="O903" s="100">
        <v>0</v>
      </c>
      <c r="P903" s="100">
        <v>0</v>
      </c>
      <c r="Q903" s="100">
        <v>0</v>
      </c>
      <c r="R903" s="100">
        <v>1</v>
      </c>
      <c r="S903" s="100">
        <v>0</v>
      </c>
      <c r="T903" s="100"/>
      <c r="U903" s="101">
        <v>0</v>
      </c>
      <c r="V903" s="102">
        <f>SUMPRODUCT('Linear Model'!$B$2:$T$2,'Test Set'!A903:S903)+'Linear Model'!$U$2</f>
        <v>-9.7975938145741459E-2</v>
      </c>
      <c r="W903" s="49">
        <f>SUMPRODUCT('Logistic Regression'!$B$2:$T$2,'Test Set'!A903:S903)+'Logistic Regression'!$U$2</f>
        <v>-4.7278710617883508</v>
      </c>
      <c r="X903" s="55">
        <f t="shared" si="14"/>
        <v>8.7677290314727516E-3</v>
      </c>
    </row>
    <row r="904" spans="1:24" x14ac:dyDescent="0.25">
      <c r="A904" s="100">
        <v>0</v>
      </c>
      <c r="B904" s="100">
        <v>0</v>
      </c>
      <c r="C904" s="100">
        <v>0</v>
      </c>
      <c r="D904" s="100">
        <v>0</v>
      </c>
      <c r="E904" s="100">
        <v>0</v>
      </c>
      <c r="F904" s="100">
        <v>0</v>
      </c>
      <c r="G904" s="100">
        <v>1</v>
      </c>
      <c r="H904" s="100">
        <v>0</v>
      </c>
      <c r="I904" s="100">
        <v>0</v>
      </c>
      <c r="J904" s="100">
        <v>0</v>
      </c>
      <c r="K904" s="100">
        <v>0</v>
      </c>
      <c r="L904" s="100">
        <v>0</v>
      </c>
      <c r="M904" s="100">
        <v>0</v>
      </c>
      <c r="N904" s="100">
        <v>0</v>
      </c>
      <c r="O904" s="100">
        <v>0</v>
      </c>
      <c r="P904" s="100">
        <v>0</v>
      </c>
      <c r="Q904" s="100">
        <v>0</v>
      </c>
      <c r="R904" s="100">
        <v>0</v>
      </c>
      <c r="S904" s="100">
        <v>0</v>
      </c>
      <c r="T904" s="100"/>
      <c r="U904" s="101">
        <v>0</v>
      </c>
      <c r="V904" s="102">
        <f>SUMPRODUCT('Linear Model'!$B$2:$T$2,'Test Set'!A904:S904)+'Linear Model'!$U$2</f>
        <v>0.19345088610608849</v>
      </c>
      <c r="W904" s="49">
        <f>SUMPRODUCT('Logistic Regression'!$B$2:$T$2,'Test Set'!A904:S904)+'Logistic Regression'!$U$2</f>
        <v>-1.5775115636201664</v>
      </c>
      <c r="X904" s="55">
        <f t="shared" si="14"/>
        <v>0.1711481940564103</v>
      </c>
    </row>
    <row r="905" spans="1:24" x14ac:dyDescent="0.25">
      <c r="A905" s="100">
        <v>0</v>
      </c>
      <c r="B905" s="100">
        <v>0</v>
      </c>
      <c r="C905" s="100">
        <v>1</v>
      </c>
      <c r="D905" s="100">
        <v>0</v>
      </c>
      <c r="E905" s="100">
        <v>0</v>
      </c>
      <c r="F905" s="100">
        <v>0</v>
      </c>
      <c r="G905" s="100">
        <v>0</v>
      </c>
      <c r="H905" s="100">
        <v>0</v>
      </c>
      <c r="I905" s="100">
        <v>0</v>
      </c>
      <c r="J905" s="100">
        <v>0</v>
      </c>
      <c r="K905" s="100">
        <v>0</v>
      </c>
      <c r="L905" s="100">
        <v>0</v>
      </c>
      <c r="M905" s="100">
        <v>0</v>
      </c>
      <c r="N905" s="100">
        <v>0</v>
      </c>
      <c r="O905" s="100">
        <v>0</v>
      </c>
      <c r="P905" s="100">
        <v>0</v>
      </c>
      <c r="Q905" s="100">
        <v>0</v>
      </c>
      <c r="R905" s="100">
        <v>1</v>
      </c>
      <c r="S905" s="100">
        <v>0</v>
      </c>
      <c r="T905" s="100"/>
      <c r="U905" s="101">
        <v>0</v>
      </c>
      <c r="V905" s="102">
        <f>SUMPRODUCT('Linear Model'!$B$2:$T$2,'Test Set'!A905:S905)+'Linear Model'!$U$2</f>
        <v>0.22240182217452364</v>
      </c>
      <c r="W905" s="49">
        <f>SUMPRODUCT('Logistic Regression'!$B$2:$T$2,'Test Set'!A905:S905)+'Logistic Regression'!$U$2</f>
        <v>-1.6851066655283877</v>
      </c>
      <c r="X905" s="55">
        <f t="shared" si="14"/>
        <v>0.15642044569786781</v>
      </c>
    </row>
    <row r="906" spans="1:24" x14ac:dyDescent="0.25">
      <c r="A906" s="100">
        <v>1</v>
      </c>
      <c r="B906" s="100">
        <v>0</v>
      </c>
      <c r="C906" s="100">
        <v>1</v>
      </c>
      <c r="D906" s="100">
        <v>0</v>
      </c>
      <c r="E906" s="100">
        <v>0</v>
      </c>
      <c r="F906" s="100">
        <v>0</v>
      </c>
      <c r="G906" s="100">
        <v>0</v>
      </c>
      <c r="H906" s="100">
        <v>0</v>
      </c>
      <c r="I906" s="100">
        <v>0</v>
      </c>
      <c r="J906" s="100">
        <v>0</v>
      </c>
      <c r="K906" s="100">
        <v>0</v>
      </c>
      <c r="L906" s="100">
        <v>0</v>
      </c>
      <c r="M906" s="100">
        <v>0</v>
      </c>
      <c r="N906" s="100">
        <v>1</v>
      </c>
      <c r="O906" s="100">
        <v>0</v>
      </c>
      <c r="P906" s="100">
        <v>0</v>
      </c>
      <c r="Q906" s="100">
        <v>0</v>
      </c>
      <c r="R906" s="100">
        <v>1</v>
      </c>
      <c r="S906" s="100">
        <v>0</v>
      </c>
      <c r="T906" s="100"/>
      <c r="U906" s="101">
        <v>0</v>
      </c>
      <c r="V906" s="102">
        <f>SUMPRODUCT('Linear Model'!$B$2:$T$2,'Test Set'!A906:S906)+'Linear Model'!$U$2</f>
        <v>0.32069866732506702</v>
      </c>
      <c r="W906" s="49">
        <f>SUMPRODUCT('Logistic Regression'!$B$2:$T$2,'Test Set'!A906:S906)+'Logistic Regression'!$U$2</f>
        <v>-1.3618414083640746</v>
      </c>
      <c r="X906" s="55">
        <f t="shared" si="14"/>
        <v>0.20394118816417853</v>
      </c>
    </row>
    <row r="907" spans="1:24" x14ac:dyDescent="0.25">
      <c r="A907" s="100">
        <v>0</v>
      </c>
      <c r="B907" s="100">
        <v>0</v>
      </c>
      <c r="C907" s="100">
        <v>0</v>
      </c>
      <c r="D907" s="100">
        <v>0</v>
      </c>
      <c r="E907" s="100">
        <v>0</v>
      </c>
      <c r="F907" s="100">
        <v>0</v>
      </c>
      <c r="G907" s="100">
        <v>0</v>
      </c>
      <c r="H907" s="100">
        <v>0</v>
      </c>
      <c r="I907" s="100">
        <v>0</v>
      </c>
      <c r="J907" s="100">
        <v>0</v>
      </c>
      <c r="K907" s="100">
        <v>0</v>
      </c>
      <c r="L907" s="100">
        <v>0</v>
      </c>
      <c r="M907" s="100">
        <v>0</v>
      </c>
      <c r="N907" s="100">
        <v>0</v>
      </c>
      <c r="O907" s="100">
        <v>0</v>
      </c>
      <c r="P907" s="100">
        <v>0</v>
      </c>
      <c r="Q907" s="100">
        <v>0</v>
      </c>
      <c r="R907" s="100">
        <v>0</v>
      </c>
      <c r="S907" s="100">
        <v>0</v>
      </c>
      <c r="T907" s="100"/>
      <c r="U907" s="101">
        <v>0</v>
      </c>
      <c r="V907" s="102">
        <f>SUMPRODUCT('Linear Model'!$B$2:$T$2,'Test Set'!A907:S907)+'Linear Model'!$U$2</f>
        <v>0.43109265102569894</v>
      </c>
      <c r="W907" s="49">
        <f>SUMPRODUCT('Logistic Regression'!$B$2:$T$2,'Test Set'!A907:S907)+'Logistic Regression'!$U$2</f>
        <v>0.53775560560815494</v>
      </c>
      <c r="X907" s="55">
        <f t="shared" si="14"/>
        <v>0.63129016011376371</v>
      </c>
    </row>
    <row r="908" spans="1:24" x14ac:dyDescent="0.25">
      <c r="A908" s="100">
        <v>1</v>
      </c>
      <c r="B908" s="100">
        <v>0</v>
      </c>
      <c r="C908" s="100">
        <v>0</v>
      </c>
      <c r="D908" s="100">
        <v>1</v>
      </c>
      <c r="E908" s="100">
        <v>0</v>
      </c>
      <c r="F908" s="100">
        <v>0</v>
      </c>
      <c r="G908" s="100">
        <v>0</v>
      </c>
      <c r="H908" s="100">
        <v>0</v>
      </c>
      <c r="I908" s="100">
        <v>0</v>
      </c>
      <c r="J908" s="100">
        <v>0</v>
      </c>
      <c r="K908" s="100">
        <v>0</v>
      </c>
      <c r="L908" s="100">
        <v>0</v>
      </c>
      <c r="M908" s="100">
        <v>0</v>
      </c>
      <c r="N908" s="100">
        <v>0</v>
      </c>
      <c r="O908" s="100">
        <v>0</v>
      </c>
      <c r="P908" s="100">
        <v>0</v>
      </c>
      <c r="Q908" s="100">
        <v>0</v>
      </c>
      <c r="R908" s="100">
        <v>0</v>
      </c>
      <c r="S908" s="100">
        <v>0</v>
      </c>
      <c r="T908" s="100"/>
      <c r="U908" s="101">
        <v>0</v>
      </c>
      <c r="V908" s="102">
        <f>SUMPRODUCT('Linear Model'!$B$2:$T$2,'Test Set'!A908:S908)+'Linear Model'!$U$2</f>
        <v>0.37668592577131521</v>
      </c>
      <c r="W908" s="49">
        <f>SUMPRODUCT('Logistic Regression'!$B$2:$T$2,'Test Set'!A908:S908)+'Logistic Regression'!$U$2</f>
        <v>-0.82687591358101864</v>
      </c>
      <c r="X908" s="55">
        <f t="shared" si="14"/>
        <v>0.30430604674667266</v>
      </c>
    </row>
    <row r="909" spans="1:24" x14ac:dyDescent="0.25">
      <c r="A909" s="100">
        <v>0</v>
      </c>
      <c r="B909" s="100">
        <v>0</v>
      </c>
      <c r="C909" s="100">
        <v>0</v>
      </c>
      <c r="D909" s="100">
        <v>1</v>
      </c>
      <c r="E909" s="100">
        <v>0</v>
      </c>
      <c r="F909" s="100">
        <v>0</v>
      </c>
      <c r="G909" s="100">
        <v>0</v>
      </c>
      <c r="H909" s="100">
        <v>0</v>
      </c>
      <c r="I909" s="100">
        <v>0</v>
      </c>
      <c r="J909" s="100">
        <v>0</v>
      </c>
      <c r="K909" s="100">
        <v>0</v>
      </c>
      <c r="L909" s="100">
        <v>0</v>
      </c>
      <c r="M909" s="100">
        <v>0</v>
      </c>
      <c r="N909" s="100">
        <v>0</v>
      </c>
      <c r="O909" s="100">
        <v>0</v>
      </c>
      <c r="P909" s="100">
        <v>0</v>
      </c>
      <c r="Q909" s="100">
        <v>0</v>
      </c>
      <c r="R909" s="100">
        <v>0</v>
      </c>
      <c r="S909" s="100">
        <v>0</v>
      </c>
      <c r="T909" s="100"/>
      <c r="U909" s="101">
        <v>0</v>
      </c>
      <c r="V909" s="102">
        <f>SUMPRODUCT('Linear Model'!$B$2:$T$2,'Test Set'!A909:S909)+'Linear Model'!$U$2</f>
        <v>0.44381049593422511</v>
      </c>
      <c r="W909" s="49">
        <f>SUMPRODUCT('Logistic Regression'!$B$2:$T$2,'Test Set'!A909:S909)+'Logistic Regression'!$U$2</f>
        <v>6.7696169275177409E-2</v>
      </c>
      <c r="X909" s="55">
        <f t="shared" si="14"/>
        <v>0.51691758202804816</v>
      </c>
    </row>
    <row r="910" spans="1:24" x14ac:dyDescent="0.25">
      <c r="A910" s="100">
        <v>0</v>
      </c>
      <c r="B910" s="100">
        <v>0</v>
      </c>
      <c r="C910" s="100">
        <v>0</v>
      </c>
      <c r="D910" s="100">
        <v>1</v>
      </c>
      <c r="E910" s="100">
        <v>0</v>
      </c>
      <c r="F910" s="100">
        <v>0</v>
      </c>
      <c r="G910" s="100">
        <v>0</v>
      </c>
      <c r="H910" s="100">
        <v>0</v>
      </c>
      <c r="I910" s="100">
        <v>0</v>
      </c>
      <c r="J910" s="100">
        <v>0</v>
      </c>
      <c r="K910" s="100">
        <v>0</v>
      </c>
      <c r="L910" s="100">
        <v>0</v>
      </c>
      <c r="M910" s="100">
        <v>0</v>
      </c>
      <c r="N910" s="100">
        <v>0</v>
      </c>
      <c r="O910" s="100">
        <v>0</v>
      </c>
      <c r="P910" s="100">
        <v>0</v>
      </c>
      <c r="Q910" s="100">
        <v>0</v>
      </c>
      <c r="R910" s="100">
        <v>0</v>
      </c>
      <c r="S910" s="100">
        <v>0</v>
      </c>
      <c r="T910" s="100"/>
      <c r="U910" s="101">
        <v>0</v>
      </c>
      <c r="V910" s="102">
        <f>SUMPRODUCT('Linear Model'!$B$2:$T$2,'Test Set'!A910:S910)+'Linear Model'!$U$2</f>
        <v>0.44381049593422511</v>
      </c>
      <c r="W910" s="49">
        <f>SUMPRODUCT('Logistic Regression'!$B$2:$T$2,'Test Set'!A910:S910)+'Logistic Regression'!$U$2</f>
        <v>6.7696169275177409E-2</v>
      </c>
      <c r="X910" s="55">
        <f t="shared" si="14"/>
        <v>0.51691758202804816</v>
      </c>
    </row>
    <row r="911" spans="1:24" x14ac:dyDescent="0.25">
      <c r="A911" s="100">
        <v>1</v>
      </c>
      <c r="B911" s="100">
        <v>0</v>
      </c>
      <c r="C911" s="100">
        <v>0</v>
      </c>
      <c r="D911" s="100">
        <v>1</v>
      </c>
      <c r="E911" s="100">
        <v>0</v>
      </c>
      <c r="F911" s="100">
        <v>0</v>
      </c>
      <c r="G911" s="100">
        <v>0</v>
      </c>
      <c r="H911" s="100">
        <v>0</v>
      </c>
      <c r="I911" s="100">
        <v>0</v>
      </c>
      <c r="J911" s="100">
        <v>0</v>
      </c>
      <c r="K911" s="100">
        <v>0</v>
      </c>
      <c r="L911" s="100">
        <v>0</v>
      </c>
      <c r="M911" s="100">
        <v>0</v>
      </c>
      <c r="N911" s="100">
        <v>0</v>
      </c>
      <c r="O911" s="100">
        <v>0</v>
      </c>
      <c r="P911" s="100">
        <v>0</v>
      </c>
      <c r="Q911" s="100">
        <v>0</v>
      </c>
      <c r="R911" s="100">
        <v>1</v>
      </c>
      <c r="S911" s="100">
        <v>0</v>
      </c>
      <c r="T911" s="100"/>
      <c r="U911" s="101">
        <v>0</v>
      </c>
      <c r="V911" s="102">
        <f>SUMPRODUCT('Linear Model'!$B$2:$T$2,'Test Set'!A911:S911)+'Linear Model'!$U$2</f>
        <v>0.17089943632361693</v>
      </c>
      <c r="W911" s="49">
        <f>SUMPRODUCT('Logistic Regression'!$B$2:$T$2,'Test Set'!A911:S911)+'Logistic Regression'!$U$2</f>
        <v>-2.4090360605873617</v>
      </c>
      <c r="X911" s="55">
        <f t="shared" si="14"/>
        <v>8.2486241888492462E-2</v>
      </c>
    </row>
    <row r="912" spans="1:24" x14ac:dyDescent="0.25">
      <c r="A912" s="100">
        <v>0</v>
      </c>
      <c r="B912" s="100">
        <v>1</v>
      </c>
      <c r="C912" s="100">
        <v>1</v>
      </c>
      <c r="D912" s="100">
        <v>0</v>
      </c>
      <c r="E912" s="100">
        <v>0</v>
      </c>
      <c r="F912" s="100">
        <v>0</v>
      </c>
      <c r="G912" s="100">
        <v>0</v>
      </c>
      <c r="H912" s="100">
        <v>0</v>
      </c>
      <c r="I912" s="100">
        <v>0</v>
      </c>
      <c r="J912" s="100">
        <v>0</v>
      </c>
      <c r="K912" s="100">
        <v>0</v>
      </c>
      <c r="L912" s="100">
        <v>0</v>
      </c>
      <c r="M912" s="100">
        <v>0</v>
      </c>
      <c r="N912" s="100">
        <v>0</v>
      </c>
      <c r="O912" s="100">
        <v>0</v>
      </c>
      <c r="P912" s="100">
        <v>0</v>
      </c>
      <c r="Q912" s="100">
        <v>0</v>
      </c>
      <c r="R912" s="100">
        <v>0</v>
      </c>
      <c r="S912" s="100">
        <v>0</v>
      </c>
      <c r="T912" s="100"/>
      <c r="U912" s="101">
        <v>0</v>
      </c>
      <c r="V912" s="102">
        <f>SUMPRODUCT('Linear Model'!$B$2:$T$2,'Test Set'!A912:S912)+'Linear Model'!$U$2</f>
        <v>0.42910224979607509</v>
      </c>
      <c r="W912" s="49">
        <f>SUMPRODUCT('Logistic Regression'!$B$2:$T$2,'Test Set'!A912:S912)+'Logistic Regression'!$U$2</f>
        <v>-0.57838073789354372</v>
      </c>
      <c r="X912" s="55">
        <f t="shared" si="14"/>
        <v>0.35930527090202441</v>
      </c>
    </row>
    <row r="913" spans="1:24" x14ac:dyDescent="0.25">
      <c r="A913" s="100">
        <v>1</v>
      </c>
      <c r="B913" s="100">
        <v>0</v>
      </c>
      <c r="C913" s="100">
        <v>0</v>
      </c>
      <c r="D913" s="100">
        <v>0</v>
      </c>
      <c r="E913" s="100">
        <v>0</v>
      </c>
      <c r="F913" s="100">
        <v>1</v>
      </c>
      <c r="G913" s="100">
        <v>0</v>
      </c>
      <c r="H913" s="100">
        <v>0</v>
      </c>
      <c r="I913" s="100">
        <v>0</v>
      </c>
      <c r="J913" s="100">
        <v>0</v>
      </c>
      <c r="K913" s="100">
        <v>0</v>
      </c>
      <c r="L913" s="100">
        <v>0</v>
      </c>
      <c r="M913" s="100">
        <v>0</v>
      </c>
      <c r="N913" s="100">
        <v>0</v>
      </c>
      <c r="O913" s="100">
        <v>1</v>
      </c>
      <c r="P913" s="100">
        <v>0</v>
      </c>
      <c r="Q913" s="100">
        <v>0</v>
      </c>
      <c r="R913" s="100">
        <v>0</v>
      </c>
      <c r="S913" s="100">
        <v>0</v>
      </c>
      <c r="T913" s="100"/>
      <c r="U913" s="101">
        <v>0</v>
      </c>
      <c r="V913" s="102">
        <f>SUMPRODUCT('Linear Model'!$B$2:$T$2,'Test Set'!A913:S913)+'Linear Model'!$U$2</f>
        <v>-6.5399369431507981E-2</v>
      </c>
      <c r="W913" s="49">
        <f>SUMPRODUCT('Logistic Regression'!$B$2:$T$2,'Test Set'!A913:S913)+'Logistic Regression'!$U$2</f>
        <v>-4.1301354688004022</v>
      </c>
      <c r="X913" s="55">
        <f t="shared" si="14"/>
        <v>1.5826203802540347E-2</v>
      </c>
    </row>
    <row r="914" spans="1:24" x14ac:dyDescent="0.25">
      <c r="A914" s="100">
        <v>0</v>
      </c>
      <c r="B914" s="100">
        <v>0</v>
      </c>
      <c r="C914" s="100">
        <v>0</v>
      </c>
      <c r="D914" s="100">
        <v>0</v>
      </c>
      <c r="E914" s="100">
        <v>0</v>
      </c>
      <c r="F914" s="100">
        <v>0</v>
      </c>
      <c r="G914" s="100">
        <v>0</v>
      </c>
      <c r="H914" s="100">
        <v>0</v>
      </c>
      <c r="I914" s="100">
        <v>0</v>
      </c>
      <c r="J914" s="100">
        <v>0</v>
      </c>
      <c r="K914" s="100">
        <v>0</v>
      </c>
      <c r="L914" s="100">
        <v>0</v>
      </c>
      <c r="M914" s="100">
        <v>0</v>
      </c>
      <c r="N914" s="100">
        <v>0</v>
      </c>
      <c r="O914" s="100">
        <v>1</v>
      </c>
      <c r="P914" s="100">
        <v>0</v>
      </c>
      <c r="Q914" s="100">
        <v>0</v>
      </c>
      <c r="R914" s="100">
        <v>0</v>
      </c>
      <c r="S914" s="100">
        <v>0</v>
      </c>
      <c r="T914" s="100"/>
      <c r="U914" s="101">
        <v>0</v>
      </c>
      <c r="V914" s="102">
        <f>SUMPRODUCT('Linear Model'!$B$2:$T$2,'Test Set'!A914:S914)+'Linear Model'!$U$2</f>
        <v>0.27060057520076031</v>
      </c>
      <c r="W914" s="49">
        <f>SUMPRODUCT('Logistic Regression'!$B$2:$T$2,'Test Set'!A914:S914)+'Logistic Regression'!$U$2</f>
        <v>-0.91672838474321638</v>
      </c>
      <c r="X914" s="55">
        <f t="shared" si="14"/>
        <v>0.28562497717925861</v>
      </c>
    </row>
    <row r="915" spans="1:24" x14ac:dyDescent="0.25">
      <c r="A915" s="100">
        <v>0</v>
      </c>
      <c r="B915" s="100">
        <v>0</v>
      </c>
      <c r="C915" s="100">
        <v>0</v>
      </c>
      <c r="D915" s="100">
        <v>1</v>
      </c>
      <c r="E915" s="100">
        <v>0</v>
      </c>
      <c r="F915" s="100">
        <v>0</v>
      </c>
      <c r="G915" s="100">
        <v>1</v>
      </c>
      <c r="H915" s="100">
        <v>0</v>
      </c>
      <c r="I915" s="100">
        <v>0</v>
      </c>
      <c r="J915" s="100">
        <v>0</v>
      </c>
      <c r="K915" s="100">
        <v>0</v>
      </c>
      <c r="L915" s="100">
        <v>0</v>
      </c>
      <c r="M915" s="100">
        <v>0</v>
      </c>
      <c r="N915" s="100">
        <v>0</v>
      </c>
      <c r="O915" s="100">
        <v>0</v>
      </c>
      <c r="P915" s="100">
        <v>0</v>
      </c>
      <c r="Q915" s="100">
        <v>0</v>
      </c>
      <c r="R915" s="100">
        <v>0</v>
      </c>
      <c r="S915" s="100">
        <v>0</v>
      </c>
      <c r="T915" s="100"/>
      <c r="U915" s="101">
        <v>0</v>
      </c>
      <c r="V915" s="102">
        <f>SUMPRODUCT('Linear Model'!$B$2:$T$2,'Test Set'!A915:S915)+'Linear Model'!$U$2</f>
        <v>0.20616873101461466</v>
      </c>
      <c r="W915" s="49">
        <f>SUMPRODUCT('Logistic Regression'!$B$2:$T$2,'Test Set'!A915:S915)+'Logistic Regression'!$U$2</f>
        <v>-2.0475709999531442</v>
      </c>
      <c r="X915" s="55">
        <f t="shared" si="14"/>
        <v>0.11429804840258834</v>
      </c>
    </row>
    <row r="916" spans="1:24" x14ac:dyDescent="0.25">
      <c r="A916" s="100">
        <v>0</v>
      </c>
      <c r="B916" s="100">
        <v>1</v>
      </c>
      <c r="C916" s="100">
        <v>0</v>
      </c>
      <c r="D916" s="100">
        <v>0</v>
      </c>
      <c r="E916" s="100">
        <v>0</v>
      </c>
      <c r="F916" s="100">
        <v>0</v>
      </c>
      <c r="G916" s="100">
        <v>0</v>
      </c>
      <c r="H916" s="100">
        <v>0</v>
      </c>
      <c r="I916" s="100">
        <v>0</v>
      </c>
      <c r="J916" s="100">
        <v>0</v>
      </c>
      <c r="K916" s="100">
        <v>0</v>
      </c>
      <c r="L916" s="100">
        <v>0</v>
      </c>
      <c r="M916" s="100">
        <v>0</v>
      </c>
      <c r="N916" s="100">
        <v>0</v>
      </c>
      <c r="O916" s="100">
        <v>0</v>
      </c>
      <c r="P916" s="100">
        <v>0</v>
      </c>
      <c r="Q916" s="100">
        <v>0</v>
      </c>
      <c r="R916" s="100">
        <v>0</v>
      </c>
      <c r="S916" s="100">
        <v>0</v>
      </c>
      <c r="T916" s="100"/>
      <c r="U916" s="101">
        <v>0</v>
      </c>
      <c r="V916" s="102">
        <f>SUMPRODUCT('Linear Model'!$B$2:$T$2,'Test Set'!A916:S916)+'Linear Model'!$U$2</f>
        <v>0.43200658919955209</v>
      </c>
      <c r="W916" s="49">
        <f>SUMPRODUCT('Logistic Regression'!$B$2:$T$2,'Test Set'!A916:S916)+'Logistic Regression'!$U$2</f>
        <v>6.2321386236656118E-2</v>
      </c>
      <c r="X916" s="55">
        <f t="shared" si="14"/>
        <v>0.51557530573634103</v>
      </c>
    </row>
    <row r="917" spans="1:24" x14ac:dyDescent="0.25">
      <c r="A917" s="100">
        <v>0</v>
      </c>
      <c r="B917" s="100">
        <v>0</v>
      </c>
      <c r="C917" s="100">
        <v>1</v>
      </c>
      <c r="D917" s="100">
        <v>0</v>
      </c>
      <c r="E917" s="100">
        <v>0</v>
      </c>
      <c r="F917" s="100">
        <v>0</v>
      </c>
      <c r="G917" s="100">
        <v>1</v>
      </c>
      <c r="H917" s="100">
        <v>0</v>
      </c>
      <c r="I917" s="100">
        <v>0</v>
      </c>
      <c r="J917" s="100">
        <v>0</v>
      </c>
      <c r="K917" s="100">
        <v>0</v>
      </c>
      <c r="L917" s="100">
        <v>0</v>
      </c>
      <c r="M917" s="100">
        <v>0</v>
      </c>
      <c r="N917" s="100">
        <v>0</v>
      </c>
      <c r="O917" s="100">
        <v>0</v>
      </c>
      <c r="P917" s="100">
        <v>0</v>
      </c>
      <c r="Q917" s="100">
        <v>0</v>
      </c>
      <c r="R917" s="100">
        <v>1</v>
      </c>
      <c r="S917" s="100">
        <v>0</v>
      </c>
      <c r="T917" s="100"/>
      <c r="U917" s="101">
        <v>0</v>
      </c>
      <c r="V917" s="102">
        <f>SUMPRODUCT('Linear Model'!$B$2:$T$2,'Test Set'!A917:S917)+'Linear Model'!$U$2</f>
        <v>-1.5239942745086776E-2</v>
      </c>
      <c r="W917" s="49">
        <f>SUMPRODUCT('Logistic Regression'!$B$2:$T$2,'Test Set'!A917:S917)+'Logistic Regression'!$U$2</f>
        <v>-3.8003738347567091</v>
      </c>
      <c r="X917" s="55">
        <f t="shared" si="14"/>
        <v>2.1873271374797339E-2</v>
      </c>
    </row>
    <row r="918" spans="1:24" x14ac:dyDescent="0.25">
      <c r="A918" s="100">
        <v>0</v>
      </c>
      <c r="B918" s="100">
        <v>1</v>
      </c>
      <c r="C918" s="100">
        <v>0</v>
      </c>
      <c r="D918" s="100">
        <v>0</v>
      </c>
      <c r="E918" s="100">
        <v>0</v>
      </c>
      <c r="F918" s="100">
        <v>0</v>
      </c>
      <c r="G918" s="100">
        <v>0</v>
      </c>
      <c r="H918" s="100">
        <v>0</v>
      </c>
      <c r="I918" s="100">
        <v>0</v>
      </c>
      <c r="J918" s="100">
        <v>0</v>
      </c>
      <c r="K918" s="100">
        <v>0</v>
      </c>
      <c r="L918" s="100">
        <v>0</v>
      </c>
      <c r="M918" s="100">
        <v>0</v>
      </c>
      <c r="N918" s="100">
        <v>0</v>
      </c>
      <c r="O918" s="100">
        <v>0</v>
      </c>
      <c r="P918" s="100">
        <v>0</v>
      </c>
      <c r="Q918" s="100">
        <v>0</v>
      </c>
      <c r="R918" s="100">
        <v>0</v>
      </c>
      <c r="S918" s="100">
        <v>0</v>
      </c>
      <c r="T918" s="100"/>
      <c r="U918" s="101">
        <v>0</v>
      </c>
      <c r="V918" s="102">
        <f>SUMPRODUCT('Linear Model'!$B$2:$T$2,'Test Set'!A918:S918)+'Linear Model'!$U$2</f>
        <v>0.43200658919955209</v>
      </c>
      <c r="W918" s="49">
        <f>SUMPRODUCT('Logistic Regression'!$B$2:$T$2,'Test Set'!A918:S918)+'Logistic Regression'!$U$2</f>
        <v>6.2321386236656118E-2</v>
      </c>
      <c r="X918" s="55">
        <f t="shared" si="14"/>
        <v>0.51557530573634103</v>
      </c>
    </row>
    <row r="919" spans="1:24" x14ac:dyDescent="0.25">
      <c r="A919" s="100">
        <v>1</v>
      </c>
      <c r="B919" s="100">
        <v>0</v>
      </c>
      <c r="C919" s="100">
        <v>0</v>
      </c>
      <c r="D919" s="100">
        <v>1</v>
      </c>
      <c r="E919" s="100">
        <v>0</v>
      </c>
      <c r="F919" s="100">
        <v>0</v>
      </c>
      <c r="G919" s="100">
        <v>0</v>
      </c>
      <c r="H919" s="100">
        <v>0</v>
      </c>
      <c r="I919" s="100">
        <v>0</v>
      </c>
      <c r="J919" s="100">
        <v>0</v>
      </c>
      <c r="K919" s="100">
        <v>0</v>
      </c>
      <c r="L919" s="100">
        <v>0</v>
      </c>
      <c r="M919" s="100">
        <v>0</v>
      </c>
      <c r="N919" s="100">
        <v>0</v>
      </c>
      <c r="O919" s="100">
        <v>1</v>
      </c>
      <c r="P919" s="100">
        <v>0</v>
      </c>
      <c r="Q919" s="100">
        <v>0</v>
      </c>
      <c r="R919" s="100">
        <v>0</v>
      </c>
      <c r="S919" s="100">
        <v>0</v>
      </c>
      <c r="T919" s="100"/>
      <c r="U919" s="101">
        <v>0</v>
      </c>
      <c r="V919" s="102">
        <f>SUMPRODUCT('Linear Model'!$B$2:$T$2,'Test Set'!A919:S919)+'Linear Model'!$U$2</f>
        <v>0.21619384994637658</v>
      </c>
      <c r="W919" s="49">
        <f>SUMPRODUCT('Logistic Regression'!$B$2:$T$2,'Test Set'!A919:S919)+'Logistic Regression'!$U$2</f>
        <v>-2.28135990393239</v>
      </c>
      <c r="X919" s="55">
        <f t="shared" si="14"/>
        <v>9.267853648911005E-2</v>
      </c>
    </row>
    <row r="920" spans="1:24" x14ac:dyDescent="0.25">
      <c r="A920" s="100">
        <v>1</v>
      </c>
      <c r="B920" s="100">
        <v>0</v>
      </c>
      <c r="C920" s="100">
        <v>0</v>
      </c>
      <c r="D920" s="100">
        <v>0</v>
      </c>
      <c r="E920" s="100">
        <v>0</v>
      </c>
      <c r="F920" s="100">
        <v>0</v>
      </c>
      <c r="G920" s="100">
        <v>0</v>
      </c>
      <c r="H920" s="100">
        <v>0</v>
      </c>
      <c r="I920" s="100">
        <v>0</v>
      </c>
      <c r="J920" s="100">
        <v>0</v>
      </c>
      <c r="K920" s="100">
        <v>0</v>
      </c>
      <c r="L920" s="100">
        <v>0</v>
      </c>
      <c r="M920" s="100">
        <v>0</v>
      </c>
      <c r="N920" s="100">
        <v>0</v>
      </c>
      <c r="O920" s="100">
        <v>1</v>
      </c>
      <c r="P920" s="100">
        <v>0</v>
      </c>
      <c r="Q920" s="100">
        <v>0</v>
      </c>
      <c r="R920" s="100">
        <v>0</v>
      </c>
      <c r="S920" s="100">
        <v>0</v>
      </c>
      <c r="T920" s="100"/>
      <c r="U920" s="101">
        <v>0</v>
      </c>
      <c r="V920" s="102">
        <f>SUMPRODUCT('Linear Model'!$B$2:$T$2,'Test Set'!A920:S920)+'Linear Model'!$U$2</f>
        <v>0.2034760050378504</v>
      </c>
      <c r="W920" s="49">
        <f>SUMPRODUCT('Logistic Regression'!$B$2:$T$2,'Test Set'!A920:S920)+'Logistic Regression'!$U$2</f>
        <v>-1.8113004675994122</v>
      </c>
      <c r="X920" s="55">
        <f t="shared" si="14"/>
        <v>0.14048102590513034</v>
      </c>
    </row>
    <row r="921" spans="1:24" x14ac:dyDescent="0.25">
      <c r="A921" s="100">
        <v>0</v>
      </c>
      <c r="B921" s="100">
        <v>1</v>
      </c>
      <c r="C921" s="100">
        <v>1</v>
      </c>
      <c r="D921" s="100">
        <v>0</v>
      </c>
      <c r="E921" s="100">
        <v>0</v>
      </c>
      <c r="F921" s="100">
        <v>0</v>
      </c>
      <c r="G921" s="100">
        <v>0</v>
      </c>
      <c r="H921" s="100">
        <v>0</v>
      </c>
      <c r="I921" s="100">
        <v>0</v>
      </c>
      <c r="J921" s="100">
        <v>0</v>
      </c>
      <c r="K921" s="100">
        <v>0</v>
      </c>
      <c r="L921" s="100">
        <v>0</v>
      </c>
      <c r="M921" s="100">
        <v>0</v>
      </c>
      <c r="N921" s="100">
        <v>0</v>
      </c>
      <c r="O921" s="100">
        <v>0</v>
      </c>
      <c r="P921" s="100">
        <v>0</v>
      </c>
      <c r="Q921" s="100">
        <v>0</v>
      </c>
      <c r="R921" s="100">
        <v>0</v>
      </c>
      <c r="S921" s="100">
        <v>0</v>
      </c>
      <c r="T921" s="100"/>
      <c r="U921" s="101">
        <v>0</v>
      </c>
      <c r="V921" s="102">
        <f>SUMPRODUCT('Linear Model'!$B$2:$T$2,'Test Set'!A921:S921)+'Linear Model'!$U$2</f>
        <v>0.42910224979607509</v>
      </c>
      <c r="W921" s="49">
        <f>SUMPRODUCT('Logistic Regression'!$B$2:$T$2,'Test Set'!A921:S921)+'Logistic Regression'!$U$2</f>
        <v>-0.57838073789354372</v>
      </c>
      <c r="X921" s="55">
        <f t="shared" si="14"/>
        <v>0.35930527090202441</v>
      </c>
    </row>
    <row r="922" spans="1:24" x14ac:dyDescent="0.25">
      <c r="A922" s="100">
        <v>0</v>
      </c>
      <c r="B922" s="100">
        <v>0</v>
      </c>
      <c r="C922" s="100">
        <v>1</v>
      </c>
      <c r="D922" s="100">
        <v>0</v>
      </c>
      <c r="E922" s="100">
        <v>0</v>
      </c>
      <c r="F922" s="100">
        <v>0</v>
      </c>
      <c r="G922" s="100">
        <v>0</v>
      </c>
      <c r="H922" s="100">
        <v>0</v>
      </c>
      <c r="I922" s="100">
        <v>1</v>
      </c>
      <c r="J922" s="100">
        <v>0</v>
      </c>
      <c r="K922" s="100">
        <v>0</v>
      </c>
      <c r="L922" s="100">
        <v>0</v>
      </c>
      <c r="M922" s="100">
        <v>0</v>
      </c>
      <c r="N922" s="100">
        <v>0</v>
      </c>
      <c r="O922" s="100">
        <v>0</v>
      </c>
      <c r="P922" s="100">
        <v>0</v>
      </c>
      <c r="Q922" s="100">
        <v>0</v>
      </c>
      <c r="R922" s="100">
        <v>0</v>
      </c>
      <c r="S922" s="100">
        <v>0</v>
      </c>
      <c r="T922" s="100"/>
      <c r="U922" s="101">
        <v>0</v>
      </c>
      <c r="V922" s="102">
        <f>SUMPRODUCT('Linear Model'!$B$2:$T$2,'Test Set'!A922:S922)+'Linear Model'!$U$2</f>
        <v>0.72274876880368977</v>
      </c>
      <c r="W922" s="49">
        <f>SUMPRODUCT('Logistic Regression'!$B$2:$T$2,'Test Set'!A922:S922)+'Logistic Regression'!$U$2</f>
        <v>2.4197740896754381</v>
      </c>
      <c r="X922" s="55">
        <f t="shared" si="14"/>
        <v>0.91832280150222556</v>
      </c>
    </row>
    <row r="923" spans="1:24" x14ac:dyDescent="0.25">
      <c r="A923" s="100">
        <v>1</v>
      </c>
      <c r="B923" s="100">
        <v>0</v>
      </c>
      <c r="C923" s="100">
        <v>1</v>
      </c>
      <c r="D923" s="100">
        <v>0</v>
      </c>
      <c r="E923" s="100">
        <v>0</v>
      </c>
      <c r="F923" s="100">
        <v>0</v>
      </c>
      <c r="G923" s="100">
        <v>0</v>
      </c>
      <c r="H923" s="100">
        <v>0</v>
      </c>
      <c r="I923" s="100">
        <v>0</v>
      </c>
      <c r="J923" s="100">
        <v>0</v>
      </c>
      <c r="K923" s="100">
        <v>0</v>
      </c>
      <c r="L923" s="100">
        <v>0</v>
      </c>
      <c r="M923" s="100">
        <v>0</v>
      </c>
      <c r="N923" s="100">
        <v>0</v>
      </c>
      <c r="O923" s="100">
        <v>0</v>
      </c>
      <c r="P923" s="100">
        <v>0</v>
      </c>
      <c r="Q923" s="100">
        <v>0</v>
      </c>
      <c r="R923" s="100">
        <v>0</v>
      </c>
      <c r="S923" s="100">
        <v>1</v>
      </c>
      <c r="T923" s="100"/>
      <c r="U923" s="101">
        <v>0</v>
      </c>
      <c r="V923" s="102">
        <f>SUMPRODUCT('Linear Model'!$B$2:$T$2,'Test Set'!A923:S923)+'Linear Model'!$U$2</f>
        <v>0.59919519713447267</v>
      </c>
      <c r="W923" s="49">
        <f>SUMPRODUCT('Logistic Regression'!$B$2:$T$2,'Test Set'!A923:S923)+'Logistic Regression'!$U$2</f>
        <v>1.1166521601288748</v>
      </c>
      <c r="X923" s="55">
        <f t="shared" si="14"/>
        <v>0.75336719862422352</v>
      </c>
    </row>
    <row r="924" spans="1:24" x14ac:dyDescent="0.25">
      <c r="A924" s="100">
        <v>0</v>
      </c>
      <c r="B924" s="100">
        <v>0</v>
      </c>
      <c r="C924" s="100">
        <v>1</v>
      </c>
      <c r="D924" s="100">
        <v>0</v>
      </c>
      <c r="E924" s="100">
        <v>0</v>
      </c>
      <c r="F924" s="100">
        <v>0</v>
      </c>
      <c r="G924" s="100">
        <v>1</v>
      </c>
      <c r="H924" s="100">
        <v>0</v>
      </c>
      <c r="I924" s="100">
        <v>0</v>
      </c>
      <c r="J924" s="100">
        <v>0</v>
      </c>
      <c r="K924" s="100">
        <v>0</v>
      </c>
      <c r="L924" s="100">
        <v>0</v>
      </c>
      <c r="M924" s="100">
        <v>0</v>
      </c>
      <c r="N924" s="100">
        <v>0</v>
      </c>
      <c r="O924" s="100">
        <v>0</v>
      </c>
      <c r="P924" s="100">
        <v>0</v>
      </c>
      <c r="Q924" s="100">
        <v>0</v>
      </c>
      <c r="R924" s="100">
        <v>0</v>
      </c>
      <c r="S924" s="100">
        <v>0</v>
      </c>
      <c r="T924" s="100"/>
      <c r="U924" s="101">
        <v>0</v>
      </c>
      <c r="V924" s="102">
        <f>SUMPRODUCT('Linear Model'!$B$2:$T$2,'Test Set'!A924:S924)+'Linear Model'!$U$2</f>
        <v>0.19054654670261145</v>
      </c>
      <c r="W924" s="49">
        <f>SUMPRODUCT('Logistic Regression'!$B$2:$T$2,'Test Set'!A924:S924)+'Logistic Regression'!$U$2</f>
        <v>-2.218213687750366</v>
      </c>
      <c r="X924" s="55">
        <f t="shared" si="14"/>
        <v>9.8126775756030987E-2</v>
      </c>
    </row>
    <row r="925" spans="1:24" x14ac:dyDescent="0.25">
      <c r="A925" s="100">
        <v>0</v>
      </c>
      <c r="B925" s="100">
        <v>1</v>
      </c>
      <c r="C925" s="100">
        <v>1</v>
      </c>
      <c r="D925" s="100">
        <v>0</v>
      </c>
      <c r="E925" s="100">
        <v>0</v>
      </c>
      <c r="F925" s="100">
        <v>1</v>
      </c>
      <c r="G925" s="100">
        <v>0</v>
      </c>
      <c r="H925" s="100">
        <v>0</v>
      </c>
      <c r="I925" s="100">
        <v>0</v>
      </c>
      <c r="J925" s="100">
        <v>0</v>
      </c>
      <c r="K925" s="100">
        <v>0</v>
      </c>
      <c r="L925" s="100">
        <v>0</v>
      </c>
      <c r="M925" s="100">
        <v>0</v>
      </c>
      <c r="N925" s="100">
        <v>0</v>
      </c>
      <c r="O925" s="100">
        <v>0</v>
      </c>
      <c r="P925" s="100">
        <v>0</v>
      </c>
      <c r="Q925" s="100">
        <v>0</v>
      </c>
      <c r="R925" s="100">
        <v>0</v>
      </c>
      <c r="S925" s="100">
        <v>0</v>
      </c>
      <c r="T925" s="100"/>
      <c r="U925" s="101">
        <v>0</v>
      </c>
      <c r="V925" s="102">
        <f>SUMPRODUCT('Linear Model'!$B$2:$T$2,'Test Set'!A925:S925)+'Linear Model'!$U$2</f>
        <v>0.1602268753267167</v>
      </c>
      <c r="W925" s="49">
        <f>SUMPRODUCT('Logistic Regression'!$B$2:$T$2,'Test Set'!A925:S925)+'Logistic Regression'!$U$2</f>
        <v>-2.8972157390945337</v>
      </c>
      <c r="X925" s="55">
        <f t="shared" si="14"/>
        <v>5.2291370778160387E-2</v>
      </c>
    </row>
    <row r="926" spans="1:24" x14ac:dyDescent="0.25">
      <c r="A926" s="100">
        <v>0</v>
      </c>
      <c r="B926" s="100">
        <v>0</v>
      </c>
      <c r="C926" s="100">
        <v>0</v>
      </c>
      <c r="D926" s="100">
        <v>0</v>
      </c>
      <c r="E926" s="100">
        <v>0</v>
      </c>
      <c r="F926" s="100">
        <v>0</v>
      </c>
      <c r="G926" s="100">
        <v>0</v>
      </c>
      <c r="H926" s="100">
        <v>0</v>
      </c>
      <c r="I926" s="100">
        <v>0</v>
      </c>
      <c r="J926" s="100">
        <v>0</v>
      </c>
      <c r="K926" s="100">
        <v>0</v>
      </c>
      <c r="L926" s="100">
        <v>0</v>
      </c>
      <c r="M926" s="100">
        <v>0</v>
      </c>
      <c r="N926" s="100">
        <v>0</v>
      </c>
      <c r="O926" s="100">
        <v>0</v>
      </c>
      <c r="P926" s="100">
        <v>0</v>
      </c>
      <c r="Q926" s="100">
        <v>0</v>
      </c>
      <c r="R926" s="100">
        <v>0</v>
      </c>
      <c r="S926" s="100">
        <v>0</v>
      </c>
      <c r="T926" s="100"/>
      <c r="U926" s="101">
        <v>0</v>
      </c>
      <c r="V926" s="102">
        <f>SUMPRODUCT('Linear Model'!$B$2:$T$2,'Test Set'!A926:S926)+'Linear Model'!$U$2</f>
        <v>0.43109265102569894</v>
      </c>
      <c r="W926" s="49">
        <f>SUMPRODUCT('Logistic Regression'!$B$2:$T$2,'Test Set'!A926:S926)+'Logistic Regression'!$U$2</f>
        <v>0.53775560560815494</v>
      </c>
      <c r="X926" s="55">
        <f t="shared" si="14"/>
        <v>0.63129016011376371</v>
      </c>
    </row>
    <row r="927" spans="1:24" x14ac:dyDescent="0.25">
      <c r="A927" s="100">
        <v>0</v>
      </c>
      <c r="B927" s="100">
        <v>0</v>
      </c>
      <c r="C927" s="100">
        <v>0</v>
      </c>
      <c r="D927" s="100">
        <v>1</v>
      </c>
      <c r="E927" s="100">
        <v>0</v>
      </c>
      <c r="F927" s="100">
        <v>0</v>
      </c>
      <c r="G927" s="100">
        <v>0</v>
      </c>
      <c r="H927" s="100">
        <v>0</v>
      </c>
      <c r="I927" s="100">
        <v>0</v>
      </c>
      <c r="J927" s="100">
        <v>0</v>
      </c>
      <c r="K927" s="100">
        <v>0</v>
      </c>
      <c r="L927" s="100">
        <v>0</v>
      </c>
      <c r="M927" s="100">
        <v>0</v>
      </c>
      <c r="N927" s="100">
        <v>0</v>
      </c>
      <c r="O927" s="100">
        <v>0</v>
      </c>
      <c r="P927" s="100">
        <v>0</v>
      </c>
      <c r="Q927" s="100">
        <v>0</v>
      </c>
      <c r="R927" s="100">
        <v>0</v>
      </c>
      <c r="S927" s="100">
        <v>0</v>
      </c>
      <c r="T927" s="100"/>
      <c r="U927" s="101">
        <v>0</v>
      </c>
      <c r="V927" s="102">
        <f>SUMPRODUCT('Linear Model'!$B$2:$T$2,'Test Set'!A927:S927)+'Linear Model'!$U$2</f>
        <v>0.44381049593422511</v>
      </c>
      <c r="W927" s="49">
        <f>SUMPRODUCT('Logistic Regression'!$B$2:$T$2,'Test Set'!A927:S927)+'Logistic Regression'!$U$2</f>
        <v>6.7696169275177409E-2</v>
      </c>
      <c r="X927" s="55">
        <f t="shared" si="14"/>
        <v>0.51691758202804816</v>
      </c>
    </row>
    <row r="928" spans="1:24" x14ac:dyDescent="0.25">
      <c r="A928" s="100">
        <v>0</v>
      </c>
      <c r="B928" s="100">
        <v>1</v>
      </c>
      <c r="C928" s="100">
        <v>1</v>
      </c>
      <c r="D928" s="100">
        <v>0</v>
      </c>
      <c r="E928" s="100">
        <v>0</v>
      </c>
      <c r="F928" s="100">
        <v>0</v>
      </c>
      <c r="G928" s="100">
        <v>0</v>
      </c>
      <c r="H928" s="100">
        <v>0</v>
      </c>
      <c r="I928" s="100">
        <v>0</v>
      </c>
      <c r="J928" s="100">
        <v>0</v>
      </c>
      <c r="K928" s="100">
        <v>0</v>
      </c>
      <c r="L928" s="100">
        <v>0</v>
      </c>
      <c r="M928" s="100">
        <v>0</v>
      </c>
      <c r="N928" s="100">
        <v>0</v>
      </c>
      <c r="O928" s="100">
        <v>0</v>
      </c>
      <c r="P928" s="100">
        <v>0</v>
      </c>
      <c r="Q928" s="100">
        <v>0</v>
      </c>
      <c r="R928" s="100">
        <v>0</v>
      </c>
      <c r="S928" s="100">
        <v>0</v>
      </c>
      <c r="T928" s="100"/>
      <c r="U928" s="101">
        <v>0</v>
      </c>
      <c r="V928" s="102">
        <f>SUMPRODUCT('Linear Model'!$B$2:$T$2,'Test Set'!A928:S928)+'Linear Model'!$U$2</f>
        <v>0.42910224979607509</v>
      </c>
      <c r="W928" s="49">
        <f>SUMPRODUCT('Logistic Regression'!$B$2:$T$2,'Test Set'!A928:S928)+'Logistic Regression'!$U$2</f>
        <v>-0.57838073789354372</v>
      </c>
      <c r="X928" s="55">
        <f t="shared" si="14"/>
        <v>0.35930527090202441</v>
      </c>
    </row>
    <row r="929" spans="1:24" x14ac:dyDescent="0.25">
      <c r="A929" s="100">
        <v>0</v>
      </c>
      <c r="B929" s="100">
        <v>0</v>
      </c>
      <c r="C929" s="100">
        <v>1</v>
      </c>
      <c r="D929" s="100">
        <v>0</v>
      </c>
      <c r="E929" s="100">
        <v>0</v>
      </c>
      <c r="F929" s="100">
        <v>0</v>
      </c>
      <c r="G929" s="100">
        <v>0</v>
      </c>
      <c r="H929" s="100">
        <v>0</v>
      </c>
      <c r="I929" s="100">
        <v>0</v>
      </c>
      <c r="J929" s="100">
        <v>0</v>
      </c>
      <c r="K929" s="100">
        <v>0</v>
      </c>
      <c r="L929" s="100">
        <v>0</v>
      </c>
      <c r="M929" s="100">
        <v>0</v>
      </c>
      <c r="N929" s="100">
        <v>0</v>
      </c>
      <c r="O929" s="100">
        <v>0</v>
      </c>
      <c r="P929" s="100">
        <v>0</v>
      </c>
      <c r="Q929" s="100">
        <v>0</v>
      </c>
      <c r="R929" s="100">
        <v>0</v>
      </c>
      <c r="S929" s="100">
        <v>0</v>
      </c>
      <c r="T929" s="100"/>
      <c r="U929" s="101">
        <v>0</v>
      </c>
      <c r="V929" s="102">
        <f>SUMPRODUCT('Linear Model'!$B$2:$T$2,'Test Set'!A929:S929)+'Linear Model'!$U$2</f>
        <v>0.42818831162222193</v>
      </c>
      <c r="W929" s="49">
        <f>SUMPRODUCT('Logistic Regression'!$B$2:$T$2,'Test Set'!A929:S929)+'Logistic Regression'!$U$2</f>
        <v>-0.10294651852204484</v>
      </c>
      <c r="X929" s="55">
        <f t="shared" si="14"/>
        <v>0.47428607600906869</v>
      </c>
    </row>
    <row r="930" spans="1:24" x14ac:dyDescent="0.25">
      <c r="A930" s="100">
        <v>1</v>
      </c>
      <c r="B930" s="100">
        <v>0</v>
      </c>
      <c r="C930" s="100">
        <v>1</v>
      </c>
      <c r="D930" s="100">
        <v>0</v>
      </c>
      <c r="E930" s="100">
        <v>0</v>
      </c>
      <c r="F930" s="100">
        <v>0</v>
      </c>
      <c r="G930" s="100">
        <v>0</v>
      </c>
      <c r="H930" s="100">
        <v>0</v>
      </c>
      <c r="I930" s="100">
        <v>0</v>
      </c>
      <c r="J930" s="100">
        <v>0</v>
      </c>
      <c r="K930" s="100">
        <v>0</v>
      </c>
      <c r="L930" s="100">
        <v>0</v>
      </c>
      <c r="M930" s="100">
        <v>0</v>
      </c>
      <c r="N930" s="100">
        <v>0</v>
      </c>
      <c r="O930" s="100">
        <v>0</v>
      </c>
      <c r="P930" s="100">
        <v>0</v>
      </c>
      <c r="Q930" s="100">
        <v>0</v>
      </c>
      <c r="R930" s="100">
        <v>0</v>
      </c>
      <c r="S930" s="100">
        <v>0</v>
      </c>
      <c r="T930" s="100"/>
      <c r="U930" s="101">
        <v>0</v>
      </c>
      <c r="V930" s="102">
        <f>SUMPRODUCT('Linear Model'!$B$2:$T$2,'Test Set'!A930:S930)+'Linear Model'!$U$2</f>
        <v>0.36106374145931197</v>
      </c>
      <c r="W930" s="49">
        <f>SUMPRODUCT('Logistic Regression'!$B$2:$T$2,'Test Set'!A930:S930)+'Logistic Regression'!$U$2</f>
        <v>-0.99751860137824089</v>
      </c>
      <c r="X930" s="55">
        <f t="shared" si="14"/>
        <v>0.26942957358099334</v>
      </c>
    </row>
    <row r="931" spans="1:24" x14ac:dyDescent="0.25">
      <c r="A931" s="100">
        <v>1</v>
      </c>
      <c r="B931" s="100">
        <v>0</v>
      </c>
      <c r="C931" s="100">
        <v>1</v>
      </c>
      <c r="D931" s="100">
        <v>0</v>
      </c>
      <c r="E931" s="100">
        <v>0</v>
      </c>
      <c r="F931" s="100">
        <v>0</v>
      </c>
      <c r="G931" s="100">
        <v>0</v>
      </c>
      <c r="H931" s="100">
        <v>0</v>
      </c>
      <c r="I931" s="100">
        <v>0</v>
      </c>
      <c r="J931" s="100">
        <v>0</v>
      </c>
      <c r="K931" s="100">
        <v>0</v>
      </c>
      <c r="L931" s="100">
        <v>0</v>
      </c>
      <c r="M931" s="100">
        <v>0</v>
      </c>
      <c r="N931" s="100">
        <v>0</v>
      </c>
      <c r="O931" s="100">
        <v>1</v>
      </c>
      <c r="P931" s="100">
        <v>0</v>
      </c>
      <c r="Q931" s="100">
        <v>0</v>
      </c>
      <c r="R931" s="100">
        <v>0</v>
      </c>
      <c r="S931" s="100">
        <v>1</v>
      </c>
      <c r="T931" s="100"/>
      <c r="U931" s="101">
        <v>0</v>
      </c>
      <c r="V931" s="102">
        <f>SUMPRODUCT('Linear Model'!$B$2:$T$2,'Test Set'!A931:S931)+'Linear Model'!$U$2</f>
        <v>0.43870312130953404</v>
      </c>
      <c r="W931" s="49">
        <f>SUMPRODUCT('Logistic Regression'!$B$2:$T$2,'Test Set'!A931:S931)+'Logistic Regression'!$U$2</f>
        <v>-0.33783183022249652</v>
      </c>
      <c r="X931" s="55">
        <f t="shared" si="14"/>
        <v>0.4163362473758046</v>
      </c>
    </row>
    <row r="932" spans="1:24" x14ac:dyDescent="0.25">
      <c r="A932" s="100">
        <v>0</v>
      </c>
      <c r="B932" s="100">
        <v>1</v>
      </c>
      <c r="C932" s="100">
        <v>0</v>
      </c>
      <c r="D932" s="100">
        <v>0</v>
      </c>
      <c r="E932" s="100">
        <v>0</v>
      </c>
      <c r="F932" s="100">
        <v>0</v>
      </c>
      <c r="G932" s="100">
        <v>0</v>
      </c>
      <c r="H932" s="100">
        <v>0</v>
      </c>
      <c r="I932" s="100">
        <v>0</v>
      </c>
      <c r="J932" s="100">
        <v>0</v>
      </c>
      <c r="K932" s="100">
        <v>0</v>
      </c>
      <c r="L932" s="100">
        <v>0</v>
      </c>
      <c r="M932" s="100">
        <v>0</v>
      </c>
      <c r="N932" s="100">
        <v>0</v>
      </c>
      <c r="O932" s="100">
        <v>0</v>
      </c>
      <c r="P932" s="100">
        <v>0</v>
      </c>
      <c r="Q932" s="100">
        <v>1</v>
      </c>
      <c r="R932" s="100">
        <v>0</v>
      </c>
      <c r="S932" s="100">
        <v>0</v>
      </c>
      <c r="T932" s="100"/>
      <c r="U932" s="101">
        <v>0</v>
      </c>
      <c r="V932" s="102">
        <f>SUMPRODUCT('Linear Model'!$B$2:$T$2,'Test Set'!A932:S932)+'Linear Model'!$U$2</f>
        <v>0.62055831484698221</v>
      </c>
      <c r="W932" s="49">
        <f>SUMPRODUCT('Logistic Regression'!$B$2:$T$2,'Test Set'!A932:S932)+'Logistic Regression'!$U$2</f>
        <v>1.3665518639248619</v>
      </c>
      <c r="X932" s="55">
        <f t="shared" si="14"/>
        <v>0.79682248402541977</v>
      </c>
    </row>
    <row r="933" spans="1:24" x14ac:dyDescent="0.25">
      <c r="A933" s="100">
        <v>1</v>
      </c>
      <c r="B933" s="100">
        <v>0</v>
      </c>
      <c r="C933" s="100">
        <v>0</v>
      </c>
      <c r="D933" s="100">
        <v>1</v>
      </c>
      <c r="E933" s="100">
        <v>0</v>
      </c>
      <c r="F933" s="100">
        <v>0</v>
      </c>
      <c r="G933" s="100">
        <v>0</v>
      </c>
      <c r="H933" s="100">
        <v>0</v>
      </c>
      <c r="I933" s="100">
        <v>0</v>
      </c>
      <c r="J933" s="100">
        <v>0</v>
      </c>
      <c r="K933" s="100">
        <v>0</v>
      </c>
      <c r="L933" s="100">
        <v>0</v>
      </c>
      <c r="M933" s="100">
        <v>0</v>
      </c>
      <c r="N933" s="100">
        <v>0</v>
      </c>
      <c r="O933" s="100">
        <v>0</v>
      </c>
      <c r="P933" s="100">
        <v>0</v>
      </c>
      <c r="Q933" s="100">
        <v>0</v>
      </c>
      <c r="R933" s="100">
        <v>0</v>
      </c>
      <c r="S933" s="100">
        <v>0</v>
      </c>
      <c r="T933" s="100"/>
      <c r="U933" s="101">
        <v>0</v>
      </c>
      <c r="V933" s="102">
        <f>SUMPRODUCT('Linear Model'!$B$2:$T$2,'Test Set'!A933:S933)+'Linear Model'!$U$2</f>
        <v>0.37668592577131521</v>
      </c>
      <c r="W933" s="49">
        <f>SUMPRODUCT('Logistic Regression'!$B$2:$T$2,'Test Set'!A933:S933)+'Logistic Regression'!$U$2</f>
        <v>-0.82687591358101864</v>
      </c>
      <c r="X933" s="55">
        <f t="shared" si="14"/>
        <v>0.30430604674667266</v>
      </c>
    </row>
    <row r="934" spans="1:24" x14ac:dyDescent="0.25">
      <c r="A934" s="100">
        <v>0</v>
      </c>
      <c r="B934" s="100">
        <v>1</v>
      </c>
      <c r="C934" s="100">
        <v>0</v>
      </c>
      <c r="D934" s="100">
        <v>0</v>
      </c>
      <c r="E934" s="100">
        <v>0</v>
      </c>
      <c r="F934" s="100">
        <v>1</v>
      </c>
      <c r="G934" s="100">
        <v>0</v>
      </c>
      <c r="H934" s="100">
        <v>0</v>
      </c>
      <c r="I934" s="100">
        <v>0</v>
      </c>
      <c r="J934" s="100">
        <v>0</v>
      </c>
      <c r="K934" s="100">
        <v>0</v>
      </c>
      <c r="L934" s="100">
        <v>0</v>
      </c>
      <c r="M934" s="100">
        <v>0</v>
      </c>
      <c r="N934" s="100">
        <v>0</v>
      </c>
      <c r="O934" s="100">
        <v>0</v>
      </c>
      <c r="P934" s="100">
        <v>0</v>
      </c>
      <c r="Q934" s="100">
        <v>0</v>
      </c>
      <c r="R934" s="100">
        <v>0</v>
      </c>
      <c r="S934" s="100">
        <v>0</v>
      </c>
      <c r="T934" s="100"/>
      <c r="U934" s="101">
        <v>0</v>
      </c>
      <c r="V934" s="102">
        <f>SUMPRODUCT('Linear Model'!$B$2:$T$2,'Test Set'!A934:S934)+'Linear Model'!$U$2</f>
        <v>0.16313121473019371</v>
      </c>
      <c r="W934" s="49">
        <f>SUMPRODUCT('Logistic Regression'!$B$2:$T$2,'Test Set'!A934:S934)+'Logistic Regression'!$U$2</f>
        <v>-2.2565136149643337</v>
      </c>
      <c r="X934" s="55">
        <f t="shared" si="14"/>
        <v>9.4789092836461683E-2</v>
      </c>
    </row>
    <row r="935" spans="1:24" x14ac:dyDescent="0.25">
      <c r="A935" s="100">
        <v>1</v>
      </c>
      <c r="B935" s="100">
        <v>0</v>
      </c>
      <c r="C935" s="100">
        <v>0</v>
      </c>
      <c r="D935" s="100">
        <v>1</v>
      </c>
      <c r="E935" s="100">
        <v>0</v>
      </c>
      <c r="F935" s="100">
        <v>0</v>
      </c>
      <c r="G935" s="100">
        <v>0</v>
      </c>
      <c r="H935" s="100">
        <v>0</v>
      </c>
      <c r="I935" s="100">
        <v>0</v>
      </c>
      <c r="J935" s="100">
        <v>0</v>
      </c>
      <c r="K935" s="100">
        <v>0</v>
      </c>
      <c r="L935" s="100">
        <v>0</v>
      </c>
      <c r="M935" s="100">
        <v>0</v>
      </c>
      <c r="N935" s="100">
        <v>0</v>
      </c>
      <c r="O935" s="100">
        <v>0</v>
      </c>
      <c r="P935" s="100">
        <v>0</v>
      </c>
      <c r="Q935" s="100">
        <v>0</v>
      </c>
      <c r="R935" s="100">
        <v>0</v>
      </c>
      <c r="S935" s="100">
        <v>0</v>
      </c>
      <c r="T935" s="100"/>
      <c r="U935" s="101">
        <v>0</v>
      </c>
      <c r="V935" s="102">
        <f>SUMPRODUCT('Linear Model'!$B$2:$T$2,'Test Set'!A935:S935)+'Linear Model'!$U$2</f>
        <v>0.37668592577131521</v>
      </c>
      <c r="W935" s="49">
        <f>SUMPRODUCT('Logistic Regression'!$B$2:$T$2,'Test Set'!A935:S935)+'Logistic Regression'!$U$2</f>
        <v>-0.82687591358101864</v>
      </c>
      <c r="X935" s="55">
        <f t="shared" si="14"/>
        <v>0.30430604674667266</v>
      </c>
    </row>
    <row r="936" spans="1:24" x14ac:dyDescent="0.25">
      <c r="A936" s="100">
        <v>0</v>
      </c>
      <c r="B936" s="100">
        <v>1</v>
      </c>
      <c r="C936" s="100">
        <v>0</v>
      </c>
      <c r="D936" s="100">
        <v>0</v>
      </c>
      <c r="E936" s="100">
        <v>0</v>
      </c>
      <c r="F936" s="100">
        <v>0</v>
      </c>
      <c r="G936" s="100">
        <v>0</v>
      </c>
      <c r="H936" s="100">
        <v>0</v>
      </c>
      <c r="I936" s="100">
        <v>0</v>
      </c>
      <c r="J936" s="100">
        <v>0</v>
      </c>
      <c r="K936" s="100">
        <v>0</v>
      </c>
      <c r="L936" s="100">
        <v>0</v>
      </c>
      <c r="M936" s="100">
        <v>0</v>
      </c>
      <c r="N936" s="100">
        <v>0</v>
      </c>
      <c r="O936" s="100">
        <v>0</v>
      </c>
      <c r="P936" s="100">
        <v>0</v>
      </c>
      <c r="Q936" s="100">
        <v>0</v>
      </c>
      <c r="R936" s="100">
        <v>0</v>
      </c>
      <c r="S936" s="100">
        <v>0</v>
      </c>
      <c r="T936" s="100"/>
      <c r="U936" s="101">
        <v>0</v>
      </c>
      <c r="V936" s="102">
        <f>SUMPRODUCT('Linear Model'!$B$2:$T$2,'Test Set'!A936:S936)+'Linear Model'!$U$2</f>
        <v>0.43200658919955209</v>
      </c>
      <c r="W936" s="49">
        <f>SUMPRODUCT('Logistic Regression'!$B$2:$T$2,'Test Set'!A936:S936)+'Logistic Regression'!$U$2</f>
        <v>6.2321386236656118E-2</v>
      </c>
      <c r="X936" s="55">
        <f t="shared" si="14"/>
        <v>0.51557530573634103</v>
      </c>
    </row>
    <row r="937" spans="1:24" x14ac:dyDescent="0.25">
      <c r="A937" s="100">
        <v>1</v>
      </c>
      <c r="B937" s="100">
        <v>0</v>
      </c>
      <c r="C937" s="100">
        <v>0</v>
      </c>
      <c r="D937" s="100">
        <v>0</v>
      </c>
      <c r="E937" s="100">
        <v>0</v>
      </c>
      <c r="F937" s="100">
        <v>0</v>
      </c>
      <c r="G937" s="100">
        <v>0</v>
      </c>
      <c r="H937" s="100">
        <v>0</v>
      </c>
      <c r="I937" s="100">
        <v>0</v>
      </c>
      <c r="J937" s="100">
        <v>0</v>
      </c>
      <c r="K937" s="100">
        <v>0</v>
      </c>
      <c r="L937" s="100">
        <v>0</v>
      </c>
      <c r="M937" s="100">
        <v>0</v>
      </c>
      <c r="N937" s="100">
        <v>0</v>
      </c>
      <c r="O937" s="100">
        <v>1</v>
      </c>
      <c r="P937" s="100">
        <v>0</v>
      </c>
      <c r="Q937" s="100">
        <v>0</v>
      </c>
      <c r="R937" s="100">
        <v>0</v>
      </c>
      <c r="S937" s="100">
        <v>0</v>
      </c>
      <c r="T937" s="100"/>
      <c r="U937" s="101">
        <v>0</v>
      </c>
      <c r="V937" s="102">
        <f>SUMPRODUCT('Linear Model'!$B$2:$T$2,'Test Set'!A937:S937)+'Linear Model'!$U$2</f>
        <v>0.2034760050378504</v>
      </c>
      <c r="W937" s="49">
        <f>SUMPRODUCT('Logistic Regression'!$B$2:$T$2,'Test Set'!A937:S937)+'Logistic Regression'!$U$2</f>
        <v>-1.8113004675994122</v>
      </c>
      <c r="X937" s="55">
        <f t="shared" si="14"/>
        <v>0.14048102590513034</v>
      </c>
    </row>
    <row r="938" spans="1:24" x14ac:dyDescent="0.25">
      <c r="A938" s="100">
        <v>0</v>
      </c>
      <c r="B938" s="100">
        <v>0</v>
      </c>
      <c r="C938" s="100">
        <v>0</v>
      </c>
      <c r="D938" s="100">
        <v>1</v>
      </c>
      <c r="E938" s="100">
        <v>0</v>
      </c>
      <c r="F938" s="100">
        <v>0</v>
      </c>
      <c r="G938" s="100">
        <v>0</v>
      </c>
      <c r="H938" s="100">
        <v>0</v>
      </c>
      <c r="I938" s="100">
        <v>0</v>
      </c>
      <c r="J938" s="100">
        <v>0</v>
      </c>
      <c r="K938" s="100">
        <v>0</v>
      </c>
      <c r="L938" s="100">
        <v>0</v>
      </c>
      <c r="M938" s="100">
        <v>0</v>
      </c>
      <c r="N938" s="100">
        <v>0</v>
      </c>
      <c r="O938" s="100">
        <v>0</v>
      </c>
      <c r="P938" s="100">
        <v>0</v>
      </c>
      <c r="Q938" s="100">
        <v>0</v>
      </c>
      <c r="R938" s="100">
        <v>0</v>
      </c>
      <c r="S938" s="100">
        <v>0</v>
      </c>
      <c r="T938" s="100"/>
      <c r="U938" s="101">
        <v>0</v>
      </c>
      <c r="V938" s="102">
        <f>SUMPRODUCT('Linear Model'!$B$2:$T$2,'Test Set'!A938:S938)+'Linear Model'!$U$2</f>
        <v>0.44381049593422511</v>
      </c>
      <c r="W938" s="49">
        <f>SUMPRODUCT('Logistic Regression'!$B$2:$T$2,'Test Set'!A938:S938)+'Logistic Regression'!$U$2</f>
        <v>6.7696169275177409E-2</v>
      </c>
      <c r="X938" s="55">
        <f t="shared" si="14"/>
        <v>0.51691758202804816</v>
      </c>
    </row>
    <row r="939" spans="1:24" x14ac:dyDescent="0.25">
      <c r="A939" s="100">
        <v>0</v>
      </c>
      <c r="B939" s="100">
        <v>1</v>
      </c>
      <c r="C939" s="100">
        <v>1</v>
      </c>
      <c r="D939" s="100">
        <v>0</v>
      </c>
      <c r="E939" s="100">
        <v>0</v>
      </c>
      <c r="F939" s="100">
        <v>0</v>
      </c>
      <c r="G939" s="100">
        <v>0</v>
      </c>
      <c r="H939" s="100">
        <v>0</v>
      </c>
      <c r="I939" s="100">
        <v>0</v>
      </c>
      <c r="J939" s="100">
        <v>0</v>
      </c>
      <c r="K939" s="100">
        <v>0</v>
      </c>
      <c r="L939" s="100">
        <v>0</v>
      </c>
      <c r="M939" s="100">
        <v>0</v>
      </c>
      <c r="N939" s="100">
        <v>0</v>
      </c>
      <c r="O939" s="100">
        <v>0</v>
      </c>
      <c r="P939" s="100">
        <v>0</v>
      </c>
      <c r="Q939" s="100">
        <v>0</v>
      </c>
      <c r="R939" s="100">
        <v>1</v>
      </c>
      <c r="S939" s="100">
        <v>0</v>
      </c>
      <c r="T939" s="100"/>
      <c r="U939" s="101">
        <v>0</v>
      </c>
      <c r="V939" s="102">
        <f>SUMPRODUCT('Linear Model'!$B$2:$T$2,'Test Set'!A939:S939)+'Linear Model'!$U$2</f>
        <v>0.22331576034837683</v>
      </c>
      <c r="W939" s="49">
        <f>SUMPRODUCT('Logistic Regression'!$B$2:$T$2,'Test Set'!A939:S939)+'Logistic Regression'!$U$2</f>
        <v>-2.1605408848998864</v>
      </c>
      <c r="X939" s="55">
        <f t="shared" si="14"/>
        <v>0.1033503174249823</v>
      </c>
    </row>
    <row r="940" spans="1:24" x14ac:dyDescent="0.25">
      <c r="A940" s="100">
        <v>0</v>
      </c>
      <c r="B940" s="100">
        <v>0</v>
      </c>
      <c r="C940" s="100">
        <v>1</v>
      </c>
      <c r="D940" s="100">
        <v>0</v>
      </c>
      <c r="E940" s="100">
        <v>0</v>
      </c>
      <c r="F940" s="100">
        <v>0</v>
      </c>
      <c r="G940" s="100">
        <v>0</v>
      </c>
      <c r="H940" s="100">
        <v>0</v>
      </c>
      <c r="I940" s="100">
        <v>0</v>
      </c>
      <c r="J940" s="100">
        <v>0</v>
      </c>
      <c r="K940" s="100">
        <v>0</v>
      </c>
      <c r="L940" s="100">
        <v>0</v>
      </c>
      <c r="M940" s="100">
        <v>0</v>
      </c>
      <c r="N940" s="100">
        <v>0</v>
      </c>
      <c r="O940" s="100">
        <v>1</v>
      </c>
      <c r="P940" s="100">
        <v>0</v>
      </c>
      <c r="Q940" s="100">
        <v>0</v>
      </c>
      <c r="R940" s="100">
        <v>0</v>
      </c>
      <c r="S940" s="100">
        <v>0</v>
      </c>
      <c r="T940" s="100"/>
      <c r="U940" s="101">
        <v>0</v>
      </c>
      <c r="V940" s="102">
        <f>SUMPRODUCT('Linear Model'!$B$2:$T$2,'Test Set'!A940:S940)+'Linear Model'!$U$2</f>
        <v>0.2676962357972833</v>
      </c>
      <c r="W940" s="49">
        <f>SUMPRODUCT('Logistic Regression'!$B$2:$T$2,'Test Set'!A940:S940)+'Logistic Regression'!$U$2</f>
        <v>-1.5574305088734159</v>
      </c>
      <c r="X940" s="55">
        <f t="shared" si="14"/>
        <v>0.17401566150422115</v>
      </c>
    </row>
    <row r="941" spans="1:24" x14ac:dyDescent="0.25">
      <c r="A941" s="100">
        <v>0</v>
      </c>
      <c r="B941" s="100">
        <v>0</v>
      </c>
      <c r="C941" s="100">
        <v>0</v>
      </c>
      <c r="D941" s="100">
        <v>0</v>
      </c>
      <c r="E941" s="100">
        <v>0</v>
      </c>
      <c r="F941" s="100">
        <v>0</v>
      </c>
      <c r="G941" s="100">
        <v>0</v>
      </c>
      <c r="H941" s="100">
        <v>0</v>
      </c>
      <c r="I941" s="100">
        <v>0</v>
      </c>
      <c r="J941" s="100">
        <v>0</v>
      </c>
      <c r="K941" s="100">
        <v>1</v>
      </c>
      <c r="L941" s="100">
        <v>0</v>
      </c>
      <c r="M941" s="100">
        <v>0</v>
      </c>
      <c r="N941" s="100">
        <v>0</v>
      </c>
      <c r="O941" s="100">
        <v>0</v>
      </c>
      <c r="P941" s="100">
        <v>0</v>
      </c>
      <c r="Q941" s="100">
        <v>0</v>
      </c>
      <c r="R941" s="100">
        <v>0</v>
      </c>
      <c r="S941" s="100">
        <v>0</v>
      </c>
      <c r="T941" s="100"/>
      <c r="U941" s="101">
        <v>0</v>
      </c>
      <c r="V941" s="102">
        <f>SUMPRODUCT('Linear Model'!$B$2:$T$2,'Test Set'!A941:S941)+'Linear Model'!$U$2</f>
        <v>0.61887358401423054</v>
      </c>
      <c r="W941" s="49">
        <f>SUMPRODUCT('Logistic Regression'!$B$2:$T$2,'Test Set'!A941:S941)+'Logistic Regression'!$U$2</f>
        <v>1.9716443721050589</v>
      </c>
      <c r="X941" s="55">
        <f t="shared" si="14"/>
        <v>0.87778762529150189</v>
      </c>
    </row>
    <row r="942" spans="1:24" x14ac:dyDescent="0.25">
      <c r="A942" s="100">
        <v>1</v>
      </c>
      <c r="B942" s="100">
        <v>0</v>
      </c>
      <c r="C942" s="100">
        <v>0</v>
      </c>
      <c r="D942" s="100">
        <v>0</v>
      </c>
      <c r="E942" s="100">
        <v>0</v>
      </c>
      <c r="F942" s="100">
        <v>0</v>
      </c>
      <c r="G942" s="100">
        <v>0</v>
      </c>
      <c r="H942" s="100">
        <v>0</v>
      </c>
      <c r="I942" s="100">
        <v>0</v>
      </c>
      <c r="J942" s="100">
        <v>0</v>
      </c>
      <c r="K942" s="100">
        <v>0</v>
      </c>
      <c r="L942" s="100">
        <v>0</v>
      </c>
      <c r="M942" s="100">
        <v>0</v>
      </c>
      <c r="N942" s="100">
        <v>0</v>
      </c>
      <c r="O942" s="100">
        <v>0</v>
      </c>
      <c r="P942" s="100">
        <v>0</v>
      </c>
      <c r="Q942" s="100">
        <v>0</v>
      </c>
      <c r="R942" s="100">
        <v>0</v>
      </c>
      <c r="S942" s="100">
        <v>0</v>
      </c>
      <c r="T942" s="100"/>
      <c r="U942" s="101">
        <v>0</v>
      </c>
      <c r="V942" s="102">
        <f>SUMPRODUCT('Linear Model'!$B$2:$T$2,'Test Set'!A942:S942)+'Linear Model'!$U$2</f>
        <v>0.36396808086278903</v>
      </c>
      <c r="W942" s="49">
        <f>SUMPRODUCT('Logistic Regression'!$B$2:$T$2,'Test Set'!A942:S942)+'Logistic Regression'!$U$2</f>
        <v>-0.356816477248041</v>
      </c>
      <c r="X942" s="55">
        <f t="shared" si="14"/>
        <v>0.41173042488611922</v>
      </c>
    </row>
    <row r="943" spans="1:24" x14ac:dyDescent="0.25">
      <c r="A943" s="100">
        <v>0</v>
      </c>
      <c r="B943" s="100">
        <v>0</v>
      </c>
      <c r="C943" s="100">
        <v>0</v>
      </c>
      <c r="D943" s="100">
        <v>0</v>
      </c>
      <c r="E943" s="100">
        <v>0</v>
      </c>
      <c r="F943" s="100">
        <v>0</v>
      </c>
      <c r="G943" s="100">
        <v>0</v>
      </c>
      <c r="H943" s="100">
        <v>0</v>
      </c>
      <c r="I943" s="100">
        <v>1</v>
      </c>
      <c r="J943" s="100">
        <v>0</v>
      </c>
      <c r="K943" s="100">
        <v>0</v>
      </c>
      <c r="L943" s="100">
        <v>0</v>
      </c>
      <c r="M943" s="100">
        <v>0</v>
      </c>
      <c r="N943" s="100">
        <v>0</v>
      </c>
      <c r="O943" s="100">
        <v>0</v>
      </c>
      <c r="P943" s="100">
        <v>0</v>
      </c>
      <c r="Q943" s="100">
        <v>0</v>
      </c>
      <c r="R943" s="100">
        <v>0</v>
      </c>
      <c r="S943" s="100">
        <v>0</v>
      </c>
      <c r="T943" s="100"/>
      <c r="U943" s="101">
        <v>0</v>
      </c>
      <c r="V943" s="102">
        <f>SUMPRODUCT('Linear Model'!$B$2:$T$2,'Test Set'!A943:S943)+'Linear Model'!$U$2</f>
        <v>0.72565310820716677</v>
      </c>
      <c r="W943" s="49">
        <f>SUMPRODUCT('Logistic Regression'!$B$2:$T$2,'Test Set'!A943:S943)+'Logistic Regression'!$U$2</f>
        <v>3.0604762138056381</v>
      </c>
      <c r="X943" s="55">
        <f t="shared" si="14"/>
        <v>0.95523266580128396</v>
      </c>
    </row>
    <row r="944" spans="1:24" x14ac:dyDescent="0.25">
      <c r="A944" s="100">
        <v>0</v>
      </c>
      <c r="B944" s="100">
        <v>0</v>
      </c>
      <c r="C944" s="100">
        <v>0</v>
      </c>
      <c r="D944" s="100">
        <v>1</v>
      </c>
      <c r="E944" s="100">
        <v>0</v>
      </c>
      <c r="F944" s="100">
        <v>1</v>
      </c>
      <c r="G944" s="100">
        <v>0</v>
      </c>
      <c r="H944" s="100">
        <v>0</v>
      </c>
      <c r="I944" s="100">
        <v>0</v>
      </c>
      <c r="J944" s="100">
        <v>0</v>
      </c>
      <c r="K944" s="100">
        <v>0</v>
      </c>
      <c r="L944" s="100">
        <v>0</v>
      </c>
      <c r="M944" s="100">
        <v>0</v>
      </c>
      <c r="N944" s="100">
        <v>0</v>
      </c>
      <c r="O944" s="100">
        <v>0</v>
      </c>
      <c r="P944" s="100">
        <v>0</v>
      </c>
      <c r="Q944" s="100">
        <v>0</v>
      </c>
      <c r="R944" s="100">
        <v>1</v>
      </c>
      <c r="S944" s="100">
        <v>0</v>
      </c>
      <c r="T944" s="100"/>
      <c r="U944" s="101">
        <v>0</v>
      </c>
      <c r="V944" s="102">
        <f>SUMPRODUCT('Linear Model'!$B$2:$T$2,'Test Set'!A944:S944)+'Linear Model'!$U$2</f>
        <v>-3.0851367982831501E-2</v>
      </c>
      <c r="W944" s="49">
        <f>SUMPRODUCT('Logistic Regression'!$B$2:$T$2,'Test Set'!A944:S944)+'Logistic Regression'!$U$2</f>
        <v>-3.8332989789321554</v>
      </c>
      <c r="X944" s="55">
        <f t="shared" si="14"/>
        <v>2.1179822652611372E-2</v>
      </c>
    </row>
    <row r="945" spans="1:24" x14ac:dyDescent="0.25">
      <c r="A945" s="100">
        <v>0</v>
      </c>
      <c r="B945" s="100">
        <v>0</v>
      </c>
      <c r="C945" s="100">
        <v>1</v>
      </c>
      <c r="D945" s="100">
        <v>0</v>
      </c>
      <c r="E945" s="100">
        <v>0</v>
      </c>
      <c r="F945" s="100">
        <v>1</v>
      </c>
      <c r="G945" s="100">
        <v>0</v>
      </c>
      <c r="H945" s="100">
        <v>0</v>
      </c>
      <c r="I945" s="100">
        <v>0</v>
      </c>
      <c r="J945" s="100">
        <v>0</v>
      </c>
      <c r="K945" s="100">
        <v>0</v>
      </c>
      <c r="L945" s="100">
        <v>0</v>
      </c>
      <c r="M945" s="100">
        <v>0</v>
      </c>
      <c r="N945" s="100">
        <v>0</v>
      </c>
      <c r="O945" s="100">
        <v>0</v>
      </c>
      <c r="P945" s="100">
        <v>0</v>
      </c>
      <c r="Q945" s="100">
        <v>0</v>
      </c>
      <c r="R945" s="100">
        <v>1</v>
      </c>
      <c r="S945" s="100">
        <v>0</v>
      </c>
      <c r="T945" s="100"/>
      <c r="U945" s="101">
        <v>0</v>
      </c>
      <c r="V945" s="102">
        <f>SUMPRODUCT('Linear Model'!$B$2:$T$2,'Test Set'!A945:S945)+'Linear Model'!$U$2</f>
        <v>-4.6473552294834741E-2</v>
      </c>
      <c r="W945" s="49">
        <f>SUMPRODUCT('Logistic Regression'!$B$2:$T$2,'Test Set'!A945:S945)+'Logistic Regression'!$U$2</f>
        <v>-4.0039416667293786</v>
      </c>
      <c r="X945" s="55">
        <f t="shared" si="14"/>
        <v>1.7916721574237519E-2</v>
      </c>
    </row>
    <row r="946" spans="1:24" x14ac:dyDescent="0.25">
      <c r="A946" s="100">
        <v>0</v>
      </c>
      <c r="B946" s="100">
        <v>0</v>
      </c>
      <c r="C946" s="100">
        <v>0</v>
      </c>
      <c r="D946" s="100">
        <v>1</v>
      </c>
      <c r="E946" s="100">
        <v>0</v>
      </c>
      <c r="F946" s="100">
        <v>0</v>
      </c>
      <c r="G946" s="100">
        <v>1</v>
      </c>
      <c r="H946" s="100">
        <v>0</v>
      </c>
      <c r="I946" s="100">
        <v>0</v>
      </c>
      <c r="J946" s="100">
        <v>0</v>
      </c>
      <c r="K946" s="100">
        <v>0</v>
      </c>
      <c r="L946" s="100">
        <v>0</v>
      </c>
      <c r="M946" s="100">
        <v>0</v>
      </c>
      <c r="N946" s="100">
        <v>0</v>
      </c>
      <c r="O946" s="100">
        <v>0</v>
      </c>
      <c r="P946" s="100">
        <v>0</v>
      </c>
      <c r="Q946" s="100">
        <v>0</v>
      </c>
      <c r="R946" s="100">
        <v>1</v>
      </c>
      <c r="S946" s="100">
        <v>0</v>
      </c>
      <c r="T946" s="100"/>
      <c r="U946" s="101">
        <v>0</v>
      </c>
      <c r="V946" s="102">
        <f>SUMPRODUCT('Linear Model'!$B$2:$T$2,'Test Set'!A946:S946)+'Linear Model'!$U$2</f>
        <v>3.8224156691640809E-4</v>
      </c>
      <c r="W946" s="49">
        <f>SUMPRODUCT('Logistic Regression'!$B$2:$T$2,'Test Set'!A946:S946)+'Logistic Regression'!$U$2</f>
        <v>-3.6297311469594873</v>
      </c>
      <c r="X946" s="55">
        <f t="shared" si="14"/>
        <v>2.5838004801250813E-2</v>
      </c>
    </row>
    <row r="947" spans="1:24" x14ac:dyDescent="0.25">
      <c r="A947" s="100">
        <v>0</v>
      </c>
      <c r="B947" s="100">
        <v>0</v>
      </c>
      <c r="C947" s="100">
        <v>0</v>
      </c>
      <c r="D947" s="100">
        <v>0</v>
      </c>
      <c r="E947" s="100">
        <v>0</v>
      </c>
      <c r="F947" s="100">
        <v>0</v>
      </c>
      <c r="G947" s="100">
        <v>0</v>
      </c>
      <c r="H947" s="100">
        <v>0</v>
      </c>
      <c r="I947" s="100">
        <v>0</v>
      </c>
      <c r="J947" s="100">
        <v>0</v>
      </c>
      <c r="K947" s="100">
        <v>0</v>
      </c>
      <c r="L947" s="100">
        <v>0</v>
      </c>
      <c r="M947" s="100">
        <v>0</v>
      </c>
      <c r="N947" s="100">
        <v>0</v>
      </c>
      <c r="O947" s="100">
        <v>1</v>
      </c>
      <c r="P947" s="100">
        <v>0</v>
      </c>
      <c r="Q947" s="100">
        <v>0</v>
      </c>
      <c r="R947" s="100">
        <v>0</v>
      </c>
      <c r="S947" s="100">
        <v>0</v>
      </c>
      <c r="T947" s="100"/>
      <c r="U947" s="101">
        <v>0</v>
      </c>
      <c r="V947" s="102">
        <f>SUMPRODUCT('Linear Model'!$B$2:$T$2,'Test Set'!A947:S947)+'Linear Model'!$U$2</f>
        <v>0.27060057520076031</v>
      </c>
      <c r="W947" s="49">
        <f>SUMPRODUCT('Logistic Regression'!$B$2:$T$2,'Test Set'!A947:S947)+'Logistic Regression'!$U$2</f>
        <v>-0.91672838474321638</v>
      </c>
      <c r="X947" s="55">
        <f t="shared" si="14"/>
        <v>0.28562497717925861</v>
      </c>
    </row>
    <row r="948" spans="1:24" x14ac:dyDescent="0.25">
      <c r="A948" s="100">
        <v>1</v>
      </c>
      <c r="B948" s="100">
        <v>0</v>
      </c>
      <c r="C948" s="100">
        <v>0</v>
      </c>
      <c r="D948" s="100">
        <v>1</v>
      </c>
      <c r="E948" s="100">
        <v>0</v>
      </c>
      <c r="F948" s="100">
        <v>0</v>
      </c>
      <c r="G948" s="100">
        <v>0</v>
      </c>
      <c r="H948" s="100">
        <v>0</v>
      </c>
      <c r="I948" s="100">
        <v>0</v>
      </c>
      <c r="J948" s="100">
        <v>0</v>
      </c>
      <c r="K948" s="100">
        <v>0</v>
      </c>
      <c r="L948" s="100">
        <v>0</v>
      </c>
      <c r="M948" s="100">
        <v>0</v>
      </c>
      <c r="N948" s="100">
        <v>0</v>
      </c>
      <c r="O948" s="100">
        <v>0</v>
      </c>
      <c r="P948" s="100">
        <v>0</v>
      </c>
      <c r="Q948" s="100">
        <v>0</v>
      </c>
      <c r="R948" s="100">
        <v>0</v>
      </c>
      <c r="S948" s="100">
        <v>0</v>
      </c>
      <c r="T948" s="100"/>
      <c r="U948" s="101">
        <v>0</v>
      </c>
      <c r="V948" s="102">
        <f>SUMPRODUCT('Linear Model'!$B$2:$T$2,'Test Set'!A948:S948)+'Linear Model'!$U$2</f>
        <v>0.37668592577131521</v>
      </c>
      <c r="W948" s="49">
        <f>SUMPRODUCT('Logistic Regression'!$B$2:$T$2,'Test Set'!A948:S948)+'Logistic Regression'!$U$2</f>
        <v>-0.82687591358101864</v>
      </c>
      <c r="X948" s="55">
        <f t="shared" si="14"/>
        <v>0.30430604674667266</v>
      </c>
    </row>
    <row r="949" spans="1:24" x14ac:dyDescent="0.25">
      <c r="A949" s="100">
        <v>1</v>
      </c>
      <c r="B949" s="100">
        <v>0</v>
      </c>
      <c r="C949" s="100">
        <v>0</v>
      </c>
      <c r="D949" s="100">
        <v>1</v>
      </c>
      <c r="E949" s="100">
        <v>0</v>
      </c>
      <c r="F949" s="100">
        <v>0</v>
      </c>
      <c r="G949" s="100">
        <v>0</v>
      </c>
      <c r="H949" s="100">
        <v>0</v>
      </c>
      <c r="I949" s="100">
        <v>0</v>
      </c>
      <c r="J949" s="100">
        <v>0</v>
      </c>
      <c r="K949" s="100">
        <v>0</v>
      </c>
      <c r="L949" s="100">
        <v>0</v>
      </c>
      <c r="M949" s="100">
        <v>0</v>
      </c>
      <c r="N949" s="100">
        <v>0</v>
      </c>
      <c r="O949" s="100">
        <v>0</v>
      </c>
      <c r="P949" s="100">
        <v>0</v>
      </c>
      <c r="Q949" s="100">
        <v>0</v>
      </c>
      <c r="R949" s="100">
        <v>0</v>
      </c>
      <c r="S949" s="100">
        <v>0</v>
      </c>
      <c r="T949" s="100"/>
      <c r="U949" s="101">
        <v>0</v>
      </c>
      <c r="V949" s="102">
        <f>SUMPRODUCT('Linear Model'!$B$2:$T$2,'Test Set'!A949:S949)+'Linear Model'!$U$2</f>
        <v>0.37668592577131521</v>
      </c>
      <c r="W949" s="49">
        <f>SUMPRODUCT('Logistic Regression'!$B$2:$T$2,'Test Set'!A949:S949)+'Logistic Regression'!$U$2</f>
        <v>-0.82687591358101864</v>
      </c>
      <c r="X949" s="55">
        <f t="shared" si="14"/>
        <v>0.30430604674667266</v>
      </c>
    </row>
    <row r="950" spans="1:24" x14ac:dyDescent="0.25">
      <c r="A950" s="100">
        <v>0</v>
      </c>
      <c r="B950" s="100">
        <v>0</v>
      </c>
      <c r="C950" s="100">
        <v>1</v>
      </c>
      <c r="D950" s="100">
        <v>0</v>
      </c>
      <c r="E950" s="100">
        <v>0</v>
      </c>
      <c r="F950" s="100">
        <v>0</v>
      </c>
      <c r="G950" s="100">
        <v>0</v>
      </c>
      <c r="H950" s="100">
        <v>0</v>
      </c>
      <c r="I950" s="100">
        <v>0</v>
      </c>
      <c r="J950" s="100">
        <v>0</v>
      </c>
      <c r="K950" s="100">
        <v>0</v>
      </c>
      <c r="L950" s="100">
        <v>0</v>
      </c>
      <c r="M950" s="100">
        <v>0</v>
      </c>
      <c r="N950" s="100">
        <v>0</v>
      </c>
      <c r="O950" s="100">
        <v>0</v>
      </c>
      <c r="P950" s="100">
        <v>0</v>
      </c>
      <c r="Q950" s="100">
        <v>0</v>
      </c>
      <c r="R950" s="100">
        <v>0</v>
      </c>
      <c r="S950" s="100">
        <v>0</v>
      </c>
      <c r="T950" s="100"/>
      <c r="U950" s="101">
        <v>0</v>
      </c>
      <c r="V950" s="102">
        <f>SUMPRODUCT('Linear Model'!$B$2:$T$2,'Test Set'!A950:S950)+'Linear Model'!$U$2</f>
        <v>0.42818831162222193</v>
      </c>
      <c r="W950" s="49">
        <f>SUMPRODUCT('Logistic Regression'!$B$2:$T$2,'Test Set'!A950:S950)+'Logistic Regression'!$U$2</f>
        <v>-0.10294651852204484</v>
      </c>
      <c r="X950" s="55">
        <f t="shared" si="14"/>
        <v>0.47428607600906869</v>
      </c>
    </row>
    <row r="951" spans="1:24" x14ac:dyDescent="0.25">
      <c r="A951" s="100">
        <v>1</v>
      </c>
      <c r="B951" s="100">
        <v>0</v>
      </c>
      <c r="C951" s="100">
        <v>1</v>
      </c>
      <c r="D951" s="100">
        <v>0</v>
      </c>
      <c r="E951" s="100">
        <v>0</v>
      </c>
      <c r="F951" s="100">
        <v>0</v>
      </c>
      <c r="G951" s="100">
        <v>0</v>
      </c>
      <c r="H951" s="100">
        <v>0</v>
      </c>
      <c r="I951" s="100">
        <v>0</v>
      </c>
      <c r="J951" s="100">
        <v>0</v>
      </c>
      <c r="K951" s="100">
        <v>0</v>
      </c>
      <c r="L951" s="100">
        <v>0</v>
      </c>
      <c r="M951" s="100">
        <v>0</v>
      </c>
      <c r="N951" s="100">
        <v>0</v>
      </c>
      <c r="O951" s="100">
        <v>0</v>
      </c>
      <c r="P951" s="100">
        <v>0</v>
      </c>
      <c r="Q951" s="100">
        <v>0</v>
      </c>
      <c r="R951" s="100">
        <v>0</v>
      </c>
      <c r="S951" s="100">
        <v>0</v>
      </c>
      <c r="T951" s="100"/>
      <c r="U951" s="101">
        <v>0</v>
      </c>
      <c r="V951" s="102">
        <f>SUMPRODUCT('Linear Model'!$B$2:$T$2,'Test Set'!A951:S951)+'Linear Model'!$U$2</f>
        <v>0.36106374145931197</v>
      </c>
      <c r="W951" s="49">
        <f>SUMPRODUCT('Logistic Regression'!$B$2:$T$2,'Test Set'!A951:S951)+'Logistic Regression'!$U$2</f>
        <v>-0.99751860137824089</v>
      </c>
      <c r="X951" s="55">
        <f t="shared" si="14"/>
        <v>0.26942957358099334</v>
      </c>
    </row>
    <row r="952" spans="1:24" x14ac:dyDescent="0.25">
      <c r="A952" s="100">
        <v>0</v>
      </c>
      <c r="B952" s="100">
        <v>0</v>
      </c>
      <c r="C952" s="100">
        <v>1</v>
      </c>
      <c r="D952" s="100">
        <v>0</v>
      </c>
      <c r="E952" s="100">
        <v>0</v>
      </c>
      <c r="F952" s="100">
        <v>0</v>
      </c>
      <c r="G952" s="100">
        <v>0</v>
      </c>
      <c r="H952" s="100">
        <v>0</v>
      </c>
      <c r="I952" s="100">
        <v>0</v>
      </c>
      <c r="J952" s="100">
        <v>0</v>
      </c>
      <c r="K952" s="100">
        <v>1</v>
      </c>
      <c r="L952" s="100">
        <v>0</v>
      </c>
      <c r="M952" s="100">
        <v>0</v>
      </c>
      <c r="N952" s="100">
        <v>0</v>
      </c>
      <c r="O952" s="100">
        <v>1</v>
      </c>
      <c r="P952" s="100">
        <v>0</v>
      </c>
      <c r="Q952" s="100">
        <v>0</v>
      </c>
      <c r="R952" s="100">
        <v>0</v>
      </c>
      <c r="S952" s="100">
        <v>1</v>
      </c>
      <c r="T952" s="100"/>
      <c r="U952" s="101">
        <v>0</v>
      </c>
      <c r="V952" s="102">
        <f>SUMPRODUCT('Linear Model'!$B$2:$T$2,'Test Set'!A952:S952)+'Linear Model'!$U$2</f>
        <v>0.6936086244609756</v>
      </c>
      <c r="W952" s="49">
        <f>SUMPRODUCT('Logistic Regression'!$B$2:$T$2,'Test Set'!A952:S952)+'Logistic Regression'!$U$2</f>
        <v>1.9906290191306035</v>
      </c>
      <c r="X952" s="55">
        <f t="shared" si="14"/>
        <v>0.879809668810974</v>
      </c>
    </row>
    <row r="953" spans="1:24" x14ac:dyDescent="0.25">
      <c r="A953" s="100">
        <v>1</v>
      </c>
      <c r="B953" s="100">
        <v>0</v>
      </c>
      <c r="C953" s="100">
        <v>1</v>
      </c>
      <c r="D953" s="100">
        <v>0</v>
      </c>
      <c r="E953" s="100">
        <v>0</v>
      </c>
      <c r="F953" s="100">
        <v>0</v>
      </c>
      <c r="G953" s="100">
        <v>1</v>
      </c>
      <c r="H953" s="100">
        <v>0</v>
      </c>
      <c r="I953" s="100">
        <v>0</v>
      </c>
      <c r="J953" s="100">
        <v>0</v>
      </c>
      <c r="K953" s="100">
        <v>0</v>
      </c>
      <c r="L953" s="100">
        <v>0</v>
      </c>
      <c r="M953" s="100">
        <v>0</v>
      </c>
      <c r="N953" s="100">
        <v>0</v>
      </c>
      <c r="O953" s="100">
        <v>0</v>
      </c>
      <c r="P953" s="100">
        <v>0</v>
      </c>
      <c r="Q953" s="100">
        <v>0</v>
      </c>
      <c r="R953" s="100">
        <v>0</v>
      </c>
      <c r="S953" s="100">
        <v>0</v>
      </c>
      <c r="T953" s="100"/>
      <c r="U953" s="101">
        <v>0</v>
      </c>
      <c r="V953" s="102">
        <f>SUMPRODUCT('Linear Model'!$B$2:$T$2,'Test Set'!A953:S953)+'Linear Model'!$U$2</f>
        <v>0.12342197653970155</v>
      </c>
      <c r="W953" s="49">
        <f>SUMPRODUCT('Logistic Regression'!$B$2:$T$2,'Test Set'!A953:S953)+'Logistic Regression'!$U$2</f>
        <v>-3.1127857706065623</v>
      </c>
      <c r="X953" s="55">
        <f t="shared" si="14"/>
        <v>4.2582924577014646E-2</v>
      </c>
    </row>
    <row r="954" spans="1:24" x14ac:dyDescent="0.25">
      <c r="A954" s="100">
        <v>1</v>
      </c>
      <c r="B954" s="100">
        <v>0</v>
      </c>
      <c r="C954" s="100">
        <v>0</v>
      </c>
      <c r="D954" s="100">
        <v>0</v>
      </c>
      <c r="E954" s="100">
        <v>0</v>
      </c>
      <c r="F954" s="100">
        <v>0</v>
      </c>
      <c r="G954" s="100">
        <v>0</v>
      </c>
      <c r="H954" s="100">
        <v>0</v>
      </c>
      <c r="I954" s="100">
        <v>0</v>
      </c>
      <c r="J954" s="100">
        <v>0</v>
      </c>
      <c r="K954" s="100">
        <v>0</v>
      </c>
      <c r="L954" s="100">
        <v>0</v>
      </c>
      <c r="M954" s="100">
        <v>0</v>
      </c>
      <c r="N954" s="100">
        <v>0</v>
      </c>
      <c r="O954" s="100">
        <v>0</v>
      </c>
      <c r="P954" s="100">
        <v>0</v>
      </c>
      <c r="Q954" s="100">
        <v>1</v>
      </c>
      <c r="R954" s="100">
        <v>0</v>
      </c>
      <c r="S954" s="100">
        <v>0</v>
      </c>
      <c r="T954" s="100"/>
      <c r="U954" s="101">
        <v>0</v>
      </c>
      <c r="V954" s="102">
        <f>SUMPRODUCT('Linear Model'!$B$2:$T$2,'Test Set'!A954:S954)+'Linear Model'!$U$2</f>
        <v>0.55251980651021904</v>
      </c>
      <c r="W954" s="49">
        <f>SUMPRODUCT('Logistic Regression'!$B$2:$T$2,'Test Set'!A954:S954)+'Logistic Regression'!$U$2</f>
        <v>0.94741400044016488</v>
      </c>
      <c r="X954" s="55">
        <f t="shared" si="14"/>
        <v>0.72059481536622105</v>
      </c>
    </row>
    <row r="955" spans="1:24" x14ac:dyDescent="0.25">
      <c r="A955" s="100">
        <v>1</v>
      </c>
      <c r="B955" s="100">
        <v>0</v>
      </c>
      <c r="C955" s="100">
        <v>1</v>
      </c>
      <c r="D955" s="100">
        <v>0</v>
      </c>
      <c r="E955" s="100">
        <v>0</v>
      </c>
      <c r="F955" s="100">
        <v>0</v>
      </c>
      <c r="G955" s="100">
        <v>1</v>
      </c>
      <c r="H955" s="100">
        <v>0</v>
      </c>
      <c r="I955" s="100">
        <v>0</v>
      </c>
      <c r="J955" s="100">
        <v>0</v>
      </c>
      <c r="K955" s="100">
        <v>0</v>
      </c>
      <c r="L955" s="100">
        <v>0</v>
      </c>
      <c r="M955" s="100">
        <v>0</v>
      </c>
      <c r="N955" s="100">
        <v>0</v>
      </c>
      <c r="O955" s="100">
        <v>1</v>
      </c>
      <c r="P955" s="100">
        <v>0</v>
      </c>
      <c r="Q955" s="100">
        <v>0</v>
      </c>
      <c r="R955" s="100">
        <v>0</v>
      </c>
      <c r="S955" s="100">
        <v>0</v>
      </c>
      <c r="T955" s="100"/>
      <c r="U955" s="101">
        <v>0</v>
      </c>
      <c r="V955" s="102">
        <f>SUMPRODUCT('Linear Model'!$B$2:$T$2,'Test Set'!A955:S955)+'Linear Model'!$U$2</f>
        <v>-3.7070099285237079E-2</v>
      </c>
      <c r="W955" s="49">
        <f>SUMPRODUCT('Logistic Regression'!$B$2:$T$2,'Test Set'!A955:S955)+'Logistic Regression'!$U$2</f>
        <v>-4.5672697609579345</v>
      </c>
      <c r="X955" s="55">
        <f t="shared" si="14"/>
        <v>1.0279512191979543E-2</v>
      </c>
    </row>
    <row r="956" spans="1:24" x14ac:dyDescent="0.25">
      <c r="A956" s="100">
        <v>1</v>
      </c>
      <c r="B956" s="100">
        <v>0</v>
      </c>
      <c r="C956" s="100">
        <v>1</v>
      </c>
      <c r="D956" s="100">
        <v>0</v>
      </c>
      <c r="E956" s="100">
        <v>0</v>
      </c>
      <c r="F956" s="100">
        <v>0</v>
      </c>
      <c r="G956" s="100">
        <v>0</v>
      </c>
      <c r="H956" s="100">
        <v>0</v>
      </c>
      <c r="I956" s="100">
        <v>0</v>
      </c>
      <c r="J956" s="100">
        <v>0</v>
      </c>
      <c r="K956" s="100">
        <v>0</v>
      </c>
      <c r="L956" s="100">
        <v>0</v>
      </c>
      <c r="M956" s="100">
        <v>0</v>
      </c>
      <c r="N956" s="100">
        <v>0</v>
      </c>
      <c r="O956" s="100">
        <v>0</v>
      </c>
      <c r="P956" s="100">
        <v>0</v>
      </c>
      <c r="Q956" s="100">
        <v>0</v>
      </c>
      <c r="R956" s="100">
        <v>0</v>
      </c>
      <c r="S956" s="100">
        <v>0</v>
      </c>
      <c r="T956" s="100"/>
      <c r="U956" s="101">
        <v>0</v>
      </c>
      <c r="V956" s="102">
        <f>SUMPRODUCT('Linear Model'!$B$2:$T$2,'Test Set'!A956:S956)+'Linear Model'!$U$2</f>
        <v>0.36106374145931197</v>
      </c>
      <c r="W956" s="49">
        <f>SUMPRODUCT('Logistic Regression'!$B$2:$T$2,'Test Set'!A956:S956)+'Logistic Regression'!$U$2</f>
        <v>-0.99751860137824089</v>
      </c>
      <c r="X956" s="55">
        <f t="shared" si="14"/>
        <v>0.26942957358099334</v>
      </c>
    </row>
    <row r="957" spans="1:24" x14ac:dyDescent="0.25">
      <c r="A957" s="100">
        <v>1</v>
      </c>
      <c r="B957" s="100">
        <v>0</v>
      </c>
      <c r="C957" s="100">
        <v>1</v>
      </c>
      <c r="D957" s="100">
        <v>0</v>
      </c>
      <c r="E957" s="100">
        <v>0</v>
      </c>
      <c r="F957" s="100">
        <v>1</v>
      </c>
      <c r="G957" s="100">
        <v>0</v>
      </c>
      <c r="H957" s="100">
        <v>0</v>
      </c>
      <c r="I957" s="100">
        <v>0</v>
      </c>
      <c r="J957" s="100">
        <v>0</v>
      </c>
      <c r="K957" s="100">
        <v>0</v>
      </c>
      <c r="L957" s="100">
        <v>0</v>
      </c>
      <c r="M957" s="100">
        <v>0</v>
      </c>
      <c r="N957" s="100">
        <v>0</v>
      </c>
      <c r="O957" s="100">
        <v>0</v>
      </c>
      <c r="P957" s="100">
        <v>0</v>
      </c>
      <c r="Q957" s="100">
        <v>0</v>
      </c>
      <c r="R957" s="100">
        <v>0</v>
      </c>
      <c r="S957" s="100">
        <v>0</v>
      </c>
      <c r="T957" s="100"/>
      <c r="U957" s="101">
        <v>0</v>
      </c>
      <c r="V957" s="102">
        <f>SUMPRODUCT('Linear Model'!$B$2:$T$2,'Test Set'!A957:S957)+'Linear Model'!$U$2</f>
        <v>9.2188366989953585E-2</v>
      </c>
      <c r="W957" s="49">
        <f>SUMPRODUCT('Logistic Regression'!$B$2:$T$2,'Test Set'!A957:S957)+'Logistic Regression'!$U$2</f>
        <v>-3.3163536025792308</v>
      </c>
      <c r="X957" s="55">
        <f t="shared" si="14"/>
        <v>3.5014405775156618E-2</v>
      </c>
    </row>
    <row r="958" spans="1:24" x14ac:dyDescent="0.25">
      <c r="A958" s="100">
        <v>0</v>
      </c>
      <c r="B958" s="100">
        <v>1</v>
      </c>
      <c r="C958" s="100">
        <v>0</v>
      </c>
      <c r="D958" s="100">
        <v>0</v>
      </c>
      <c r="E958" s="100">
        <v>0</v>
      </c>
      <c r="F958" s="100">
        <v>0</v>
      </c>
      <c r="G958" s="100">
        <v>0</v>
      </c>
      <c r="H958" s="100">
        <v>0</v>
      </c>
      <c r="I958" s="100">
        <v>1</v>
      </c>
      <c r="J958" s="100">
        <v>0</v>
      </c>
      <c r="K958" s="100">
        <v>0</v>
      </c>
      <c r="L958" s="100">
        <v>0</v>
      </c>
      <c r="M958" s="100">
        <v>0</v>
      </c>
      <c r="N958" s="100">
        <v>0</v>
      </c>
      <c r="O958" s="100">
        <v>0</v>
      </c>
      <c r="P958" s="100">
        <v>0</v>
      </c>
      <c r="Q958" s="100">
        <v>0</v>
      </c>
      <c r="R958" s="100">
        <v>0</v>
      </c>
      <c r="S958" s="100">
        <v>0</v>
      </c>
      <c r="T958" s="100"/>
      <c r="U958" s="101">
        <v>0</v>
      </c>
      <c r="V958" s="102">
        <f>SUMPRODUCT('Linear Model'!$B$2:$T$2,'Test Set'!A958:S958)+'Linear Model'!$U$2</f>
        <v>0.72656704638101988</v>
      </c>
      <c r="W958" s="49">
        <f>SUMPRODUCT('Logistic Regression'!$B$2:$T$2,'Test Set'!A958:S958)+'Logistic Regression'!$U$2</f>
        <v>2.5850419944341394</v>
      </c>
      <c r="X958" s="55">
        <f t="shared" si="14"/>
        <v>0.92989268154101434</v>
      </c>
    </row>
    <row r="959" spans="1:24" x14ac:dyDescent="0.25">
      <c r="A959" s="100">
        <v>1</v>
      </c>
      <c r="B959" s="100">
        <v>0</v>
      </c>
      <c r="C959" s="100">
        <v>1</v>
      </c>
      <c r="D959" s="100">
        <v>0</v>
      </c>
      <c r="E959" s="100">
        <v>0</v>
      </c>
      <c r="F959" s="100">
        <v>1</v>
      </c>
      <c r="G959" s="100">
        <v>0</v>
      </c>
      <c r="H959" s="100">
        <v>0</v>
      </c>
      <c r="I959" s="100">
        <v>0</v>
      </c>
      <c r="J959" s="100">
        <v>0</v>
      </c>
      <c r="K959" s="100">
        <v>0</v>
      </c>
      <c r="L959" s="100">
        <v>0</v>
      </c>
      <c r="M959" s="100">
        <v>0</v>
      </c>
      <c r="N959" s="100">
        <v>0</v>
      </c>
      <c r="O959" s="100">
        <v>1</v>
      </c>
      <c r="P959" s="100">
        <v>0</v>
      </c>
      <c r="Q959" s="100">
        <v>0</v>
      </c>
      <c r="R959" s="100">
        <v>1</v>
      </c>
      <c r="S959" s="100">
        <v>0</v>
      </c>
      <c r="T959" s="100"/>
      <c r="U959" s="101">
        <v>0</v>
      </c>
      <c r="V959" s="102">
        <f>SUMPRODUCT('Linear Model'!$B$2:$T$2,'Test Set'!A959:S959)+'Linear Model'!$U$2</f>
        <v>-0.27409019828268333</v>
      </c>
      <c r="W959" s="49">
        <f>SUMPRODUCT('Logistic Regression'!$B$2:$T$2,'Test Set'!A959:S959)+'Logistic Regression'!$U$2</f>
        <v>-6.3529977399369457</v>
      </c>
      <c r="X959" s="55">
        <f t="shared" si="14"/>
        <v>1.7384910686208158E-3</v>
      </c>
    </row>
    <row r="960" spans="1:24" x14ac:dyDescent="0.25">
      <c r="A960" s="100">
        <v>1</v>
      </c>
      <c r="B960" s="100">
        <v>0</v>
      </c>
      <c r="C960" s="100">
        <v>1</v>
      </c>
      <c r="D960" s="100">
        <v>0</v>
      </c>
      <c r="E960" s="100">
        <v>0</v>
      </c>
      <c r="F960" s="100">
        <v>0</v>
      </c>
      <c r="G960" s="100">
        <v>0</v>
      </c>
      <c r="H960" s="100">
        <v>0</v>
      </c>
      <c r="I960" s="100">
        <v>0</v>
      </c>
      <c r="J960" s="100">
        <v>0</v>
      </c>
      <c r="K960" s="100">
        <v>0</v>
      </c>
      <c r="L960" s="100">
        <v>0</v>
      </c>
      <c r="M960" s="100">
        <v>0</v>
      </c>
      <c r="N960" s="100">
        <v>0</v>
      </c>
      <c r="O960" s="100">
        <v>0</v>
      </c>
      <c r="P960" s="100">
        <v>0</v>
      </c>
      <c r="Q960" s="100">
        <v>0</v>
      </c>
      <c r="R960" s="100">
        <v>0</v>
      </c>
      <c r="S960" s="100">
        <v>0</v>
      </c>
      <c r="T960" s="100"/>
      <c r="U960" s="101">
        <v>0</v>
      </c>
      <c r="V960" s="102">
        <f>SUMPRODUCT('Linear Model'!$B$2:$T$2,'Test Set'!A960:S960)+'Linear Model'!$U$2</f>
        <v>0.36106374145931197</v>
      </c>
      <c r="W960" s="49">
        <f>SUMPRODUCT('Logistic Regression'!$B$2:$T$2,'Test Set'!A960:S960)+'Logistic Regression'!$U$2</f>
        <v>-0.99751860137824089</v>
      </c>
      <c r="X960" s="55">
        <f t="shared" si="14"/>
        <v>0.26942957358099334</v>
      </c>
    </row>
    <row r="961" spans="1:24" x14ac:dyDescent="0.25">
      <c r="A961" s="100">
        <v>0</v>
      </c>
      <c r="B961" s="100">
        <v>1</v>
      </c>
      <c r="C961" s="100">
        <v>1</v>
      </c>
      <c r="D961" s="100">
        <v>0</v>
      </c>
      <c r="E961" s="100">
        <v>0</v>
      </c>
      <c r="F961" s="100">
        <v>1</v>
      </c>
      <c r="G961" s="100">
        <v>0</v>
      </c>
      <c r="H961" s="100">
        <v>0</v>
      </c>
      <c r="I961" s="100">
        <v>0</v>
      </c>
      <c r="J961" s="100">
        <v>0</v>
      </c>
      <c r="K961" s="100">
        <v>0</v>
      </c>
      <c r="L961" s="100">
        <v>0</v>
      </c>
      <c r="M961" s="100">
        <v>0</v>
      </c>
      <c r="N961" s="100">
        <v>0</v>
      </c>
      <c r="O961" s="100">
        <v>0</v>
      </c>
      <c r="P961" s="100">
        <v>0</v>
      </c>
      <c r="Q961" s="100">
        <v>0</v>
      </c>
      <c r="R961" s="100">
        <v>0</v>
      </c>
      <c r="S961" s="100">
        <v>0</v>
      </c>
      <c r="T961" s="100"/>
      <c r="U961" s="101">
        <v>0</v>
      </c>
      <c r="V961" s="102">
        <f>SUMPRODUCT('Linear Model'!$B$2:$T$2,'Test Set'!A961:S961)+'Linear Model'!$U$2</f>
        <v>0.1602268753267167</v>
      </c>
      <c r="W961" s="49">
        <f>SUMPRODUCT('Logistic Regression'!$B$2:$T$2,'Test Set'!A961:S961)+'Logistic Regression'!$U$2</f>
        <v>-2.8972157390945337</v>
      </c>
      <c r="X961" s="55">
        <f t="shared" si="14"/>
        <v>5.2291370778160387E-2</v>
      </c>
    </row>
    <row r="962" spans="1:24" x14ac:dyDescent="0.25">
      <c r="A962" s="100">
        <v>1</v>
      </c>
      <c r="B962" s="100">
        <v>0</v>
      </c>
      <c r="C962" s="100">
        <v>1</v>
      </c>
      <c r="D962" s="100">
        <v>0</v>
      </c>
      <c r="E962" s="100">
        <v>0</v>
      </c>
      <c r="F962" s="100">
        <v>0</v>
      </c>
      <c r="G962" s="100">
        <v>0</v>
      </c>
      <c r="H962" s="100">
        <v>0</v>
      </c>
      <c r="I962" s="100">
        <v>0</v>
      </c>
      <c r="J962" s="100">
        <v>0</v>
      </c>
      <c r="K962" s="100">
        <v>0</v>
      </c>
      <c r="L962" s="100">
        <v>0</v>
      </c>
      <c r="M962" s="100">
        <v>0</v>
      </c>
      <c r="N962" s="100">
        <v>0</v>
      </c>
      <c r="O962" s="100">
        <v>1</v>
      </c>
      <c r="P962" s="100">
        <v>0</v>
      </c>
      <c r="Q962" s="100">
        <v>0</v>
      </c>
      <c r="R962" s="100">
        <v>1</v>
      </c>
      <c r="S962" s="100">
        <v>0</v>
      </c>
      <c r="T962" s="100"/>
      <c r="U962" s="101">
        <v>0</v>
      </c>
      <c r="V962" s="102">
        <f>SUMPRODUCT('Linear Model'!$B$2:$T$2,'Test Set'!A962:S962)+'Linear Model'!$U$2</f>
        <v>-5.214823813324887E-3</v>
      </c>
      <c r="W962" s="49">
        <f>SUMPRODUCT('Logistic Regression'!$B$2:$T$2,'Test Set'!A962:S962)+'Logistic Regression'!$U$2</f>
        <v>-4.0341627387359544</v>
      </c>
      <c r="X962" s="55">
        <f t="shared" si="14"/>
        <v>1.739263560907376E-2</v>
      </c>
    </row>
    <row r="963" spans="1:24" x14ac:dyDescent="0.25">
      <c r="A963" s="100">
        <v>0</v>
      </c>
      <c r="B963" s="100">
        <v>0</v>
      </c>
      <c r="C963" s="100">
        <v>1</v>
      </c>
      <c r="D963" s="100">
        <v>0</v>
      </c>
      <c r="E963" s="100">
        <v>0</v>
      </c>
      <c r="F963" s="100">
        <v>0</v>
      </c>
      <c r="G963" s="100">
        <v>0</v>
      </c>
      <c r="H963" s="100">
        <v>0</v>
      </c>
      <c r="I963" s="100">
        <v>0</v>
      </c>
      <c r="J963" s="100">
        <v>0</v>
      </c>
      <c r="K963" s="100">
        <v>0</v>
      </c>
      <c r="L963" s="100">
        <v>0</v>
      </c>
      <c r="M963" s="100">
        <v>0</v>
      </c>
      <c r="N963" s="100">
        <v>0</v>
      </c>
      <c r="O963" s="100">
        <v>0</v>
      </c>
      <c r="P963" s="100">
        <v>0</v>
      </c>
      <c r="Q963" s="100">
        <v>0</v>
      </c>
      <c r="R963" s="100">
        <v>1</v>
      </c>
      <c r="S963" s="100">
        <v>0</v>
      </c>
      <c r="T963" s="100"/>
      <c r="U963" s="101">
        <v>0</v>
      </c>
      <c r="V963" s="102">
        <f>SUMPRODUCT('Linear Model'!$B$2:$T$2,'Test Set'!A963:S963)+'Linear Model'!$U$2</f>
        <v>0.22240182217452364</v>
      </c>
      <c r="W963" s="49">
        <f>SUMPRODUCT('Logistic Regression'!$B$2:$T$2,'Test Set'!A963:S963)+'Logistic Regression'!$U$2</f>
        <v>-1.6851066655283877</v>
      </c>
      <c r="X963" s="55">
        <f t="shared" ref="X963:X1001" si="15">EXP(W963)/(1+EXP(W963))</f>
        <v>0.15642044569786781</v>
      </c>
    </row>
    <row r="964" spans="1:24" x14ac:dyDescent="0.25">
      <c r="A964" s="100">
        <v>0</v>
      </c>
      <c r="B964" s="100">
        <v>0</v>
      </c>
      <c r="C964" s="100">
        <v>1</v>
      </c>
      <c r="D964" s="100">
        <v>0</v>
      </c>
      <c r="E964" s="100">
        <v>0</v>
      </c>
      <c r="F964" s="100">
        <v>0</v>
      </c>
      <c r="G964" s="100">
        <v>0</v>
      </c>
      <c r="H964" s="100">
        <v>0</v>
      </c>
      <c r="I964" s="100">
        <v>0</v>
      </c>
      <c r="J964" s="100">
        <v>0</v>
      </c>
      <c r="K964" s="100">
        <v>0</v>
      </c>
      <c r="L964" s="100">
        <v>0</v>
      </c>
      <c r="M964" s="100">
        <v>0</v>
      </c>
      <c r="N964" s="100">
        <v>0</v>
      </c>
      <c r="O964" s="100">
        <v>0</v>
      </c>
      <c r="P964" s="100">
        <v>0</v>
      </c>
      <c r="Q964" s="100">
        <v>0</v>
      </c>
      <c r="R964" s="100">
        <v>0</v>
      </c>
      <c r="S964" s="100">
        <v>0</v>
      </c>
      <c r="T964" s="100"/>
      <c r="U964" s="101">
        <v>0</v>
      </c>
      <c r="V964" s="102">
        <f>SUMPRODUCT('Linear Model'!$B$2:$T$2,'Test Set'!A964:S964)+'Linear Model'!$U$2</f>
        <v>0.42818831162222193</v>
      </c>
      <c r="W964" s="49">
        <f>SUMPRODUCT('Logistic Regression'!$B$2:$T$2,'Test Set'!A964:S964)+'Logistic Regression'!$U$2</f>
        <v>-0.10294651852204484</v>
      </c>
      <c r="X964" s="55">
        <f t="shared" si="15"/>
        <v>0.47428607600906869</v>
      </c>
    </row>
    <row r="965" spans="1:24" x14ac:dyDescent="0.25">
      <c r="A965" s="100">
        <v>0</v>
      </c>
      <c r="B965" s="100">
        <v>1</v>
      </c>
      <c r="C965" s="100">
        <v>1</v>
      </c>
      <c r="D965" s="100">
        <v>0</v>
      </c>
      <c r="E965" s="100">
        <v>0</v>
      </c>
      <c r="F965" s="100">
        <v>0</v>
      </c>
      <c r="G965" s="100">
        <v>0</v>
      </c>
      <c r="H965" s="100">
        <v>0</v>
      </c>
      <c r="I965" s="100">
        <v>1</v>
      </c>
      <c r="J965" s="100">
        <v>0</v>
      </c>
      <c r="K965" s="100">
        <v>0</v>
      </c>
      <c r="L965" s="100">
        <v>0</v>
      </c>
      <c r="M965" s="100">
        <v>0</v>
      </c>
      <c r="N965" s="100">
        <v>0</v>
      </c>
      <c r="O965" s="100">
        <v>0</v>
      </c>
      <c r="P965" s="100">
        <v>0</v>
      </c>
      <c r="Q965" s="100">
        <v>0</v>
      </c>
      <c r="R965" s="100">
        <v>1</v>
      </c>
      <c r="S965" s="100">
        <v>0</v>
      </c>
      <c r="T965" s="100"/>
      <c r="U965" s="101">
        <v>0</v>
      </c>
      <c r="V965" s="102">
        <f>SUMPRODUCT('Linear Model'!$B$2:$T$2,'Test Set'!A965:S965)+'Linear Model'!$U$2</f>
        <v>0.5178762175298447</v>
      </c>
      <c r="W965" s="49">
        <f>SUMPRODUCT('Logistic Regression'!$B$2:$T$2,'Test Set'!A965:S965)+'Logistic Regression'!$U$2</f>
        <v>0.36217972329759651</v>
      </c>
      <c r="X965" s="55">
        <f t="shared" si="15"/>
        <v>0.58956798100618402</v>
      </c>
    </row>
    <row r="966" spans="1:24" x14ac:dyDescent="0.25">
      <c r="A966" s="100">
        <v>0</v>
      </c>
      <c r="B966" s="100">
        <v>0</v>
      </c>
      <c r="C966" s="100">
        <v>1</v>
      </c>
      <c r="D966" s="100">
        <v>0</v>
      </c>
      <c r="E966" s="100">
        <v>0</v>
      </c>
      <c r="F966" s="100">
        <v>0</v>
      </c>
      <c r="G966" s="100">
        <v>1</v>
      </c>
      <c r="H966" s="100">
        <v>0</v>
      </c>
      <c r="I966" s="100">
        <v>0</v>
      </c>
      <c r="J966" s="100">
        <v>0</v>
      </c>
      <c r="K966" s="100">
        <v>0</v>
      </c>
      <c r="L966" s="100">
        <v>0</v>
      </c>
      <c r="M966" s="100">
        <v>0</v>
      </c>
      <c r="N966" s="100">
        <v>0</v>
      </c>
      <c r="O966" s="100">
        <v>0</v>
      </c>
      <c r="P966" s="100">
        <v>0</v>
      </c>
      <c r="Q966" s="100">
        <v>0</v>
      </c>
      <c r="R966" s="100">
        <v>0</v>
      </c>
      <c r="S966" s="100">
        <v>0</v>
      </c>
      <c r="T966" s="100"/>
      <c r="U966" s="101">
        <v>0</v>
      </c>
      <c r="V966" s="102">
        <f>SUMPRODUCT('Linear Model'!$B$2:$T$2,'Test Set'!A966:S966)+'Linear Model'!$U$2</f>
        <v>0.19054654670261145</v>
      </c>
      <c r="W966" s="49">
        <f>SUMPRODUCT('Logistic Regression'!$B$2:$T$2,'Test Set'!A966:S966)+'Logistic Regression'!$U$2</f>
        <v>-2.218213687750366</v>
      </c>
      <c r="X966" s="55">
        <f t="shared" si="15"/>
        <v>9.8126775756030987E-2</v>
      </c>
    </row>
    <row r="967" spans="1:24" x14ac:dyDescent="0.25">
      <c r="A967" s="100">
        <v>0</v>
      </c>
      <c r="B967" s="100">
        <v>0</v>
      </c>
      <c r="C967" s="100">
        <v>1</v>
      </c>
      <c r="D967" s="100">
        <v>0</v>
      </c>
      <c r="E967" s="100">
        <v>0</v>
      </c>
      <c r="F967" s="100">
        <v>0</v>
      </c>
      <c r="G967" s="100">
        <v>0</v>
      </c>
      <c r="H967" s="100">
        <v>0</v>
      </c>
      <c r="I967" s="100">
        <v>0</v>
      </c>
      <c r="J967" s="100">
        <v>0</v>
      </c>
      <c r="K967" s="100">
        <v>0</v>
      </c>
      <c r="L967" s="100">
        <v>0</v>
      </c>
      <c r="M967" s="100">
        <v>0</v>
      </c>
      <c r="N967" s="100">
        <v>0</v>
      </c>
      <c r="O967" s="100">
        <v>0</v>
      </c>
      <c r="P967" s="100">
        <v>0</v>
      </c>
      <c r="Q967" s="100">
        <v>0</v>
      </c>
      <c r="R967" s="100">
        <v>0</v>
      </c>
      <c r="S967" s="100">
        <v>0</v>
      </c>
      <c r="T967" s="100"/>
      <c r="U967" s="101">
        <v>0</v>
      </c>
      <c r="V967" s="102">
        <f>SUMPRODUCT('Linear Model'!$B$2:$T$2,'Test Set'!A967:S967)+'Linear Model'!$U$2</f>
        <v>0.42818831162222193</v>
      </c>
      <c r="W967" s="49">
        <f>SUMPRODUCT('Logistic Regression'!$B$2:$T$2,'Test Set'!A967:S967)+'Logistic Regression'!$U$2</f>
        <v>-0.10294651852204484</v>
      </c>
      <c r="X967" s="55">
        <f t="shared" si="15"/>
        <v>0.47428607600906869</v>
      </c>
    </row>
    <row r="968" spans="1:24" x14ac:dyDescent="0.25">
      <c r="A968" s="100">
        <v>1</v>
      </c>
      <c r="B968" s="100">
        <v>0</v>
      </c>
      <c r="C968" s="100">
        <v>1</v>
      </c>
      <c r="D968" s="100">
        <v>0</v>
      </c>
      <c r="E968" s="100">
        <v>0</v>
      </c>
      <c r="F968" s="100">
        <v>1</v>
      </c>
      <c r="G968" s="100">
        <v>0</v>
      </c>
      <c r="H968" s="100">
        <v>0</v>
      </c>
      <c r="I968" s="100">
        <v>0</v>
      </c>
      <c r="J968" s="100">
        <v>0</v>
      </c>
      <c r="K968" s="100">
        <v>0</v>
      </c>
      <c r="L968" s="100">
        <v>0</v>
      </c>
      <c r="M968" s="100">
        <v>0</v>
      </c>
      <c r="N968" s="100">
        <v>0</v>
      </c>
      <c r="O968" s="100">
        <v>0</v>
      </c>
      <c r="P968" s="100">
        <v>0</v>
      </c>
      <c r="Q968" s="100">
        <v>0</v>
      </c>
      <c r="R968" s="100">
        <v>0</v>
      </c>
      <c r="S968" s="100">
        <v>0</v>
      </c>
      <c r="T968" s="100"/>
      <c r="U968" s="101">
        <v>0</v>
      </c>
      <c r="V968" s="102">
        <f>SUMPRODUCT('Linear Model'!$B$2:$T$2,'Test Set'!A968:S968)+'Linear Model'!$U$2</f>
        <v>9.2188366989953585E-2</v>
      </c>
      <c r="W968" s="49">
        <f>SUMPRODUCT('Logistic Regression'!$B$2:$T$2,'Test Set'!A968:S968)+'Logistic Regression'!$U$2</f>
        <v>-3.3163536025792308</v>
      </c>
      <c r="X968" s="55">
        <f t="shared" si="15"/>
        <v>3.5014405775156618E-2</v>
      </c>
    </row>
    <row r="969" spans="1:24" x14ac:dyDescent="0.25">
      <c r="A969" s="100">
        <v>1</v>
      </c>
      <c r="B969" s="100">
        <v>0</v>
      </c>
      <c r="C969" s="100">
        <v>0</v>
      </c>
      <c r="D969" s="100">
        <v>1</v>
      </c>
      <c r="E969" s="100">
        <v>0</v>
      </c>
      <c r="F969" s="100">
        <v>0</v>
      </c>
      <c r="G969" s="100">
        <v>1</v>
      </c>
      <c r="H969" s="100">
        <v>0</v>
      </c>
      <c r="I969" s="100">
        <v>0</v>
      </c>
      <c r="J969" s="100">
        <v>0</v>
      </c>
      <c r="K969" s="100">
        <v>0</v>
      </c>
      <c r="L969" s="100">
        <v>0</v>
      </c>
      <c r="M969" s="100">
        <v>0</v>
      </c>
      <c r="N969" s="100">
        <v>0</v>
      </c>
      <c r="O969" s="100">
        <v>0</v>
      </c>
      <c r="P969" s="100">
        <v>0</v>
      </c>
      <c r="Q969" s="100">
        <v>0</v>
      </c>
      <c r="R969" s="100">
        <v>0</v>
      </c>
      <c r="S969" s="100">
        <v>0</v>
      </c>
      <c r="T969" s="100"/>
      <c r="U969" s="101">
        <v>0</v>
      </c>
      <c r="V969" s="102">
        <f>SUMPRODUCT('Linear Model'!$B$2:$T$2,'Test Set'!A969:S969)+'Linear Model'!$U$2</f>
        <v>0.13904416085170479</v>
      </c>
      <c r="W969" s="49">
        <f>SUMPRODUCT('Logistic Regression'!$B$2:$T$2,'Test Set'!A969:S969)+'Logistic Regression'!$U$2</f>
        <v>-2.94214308280934</v>
      </c>
      <c r="X969" s="55">
        <f t="shared" si="15"/>
        <v>5.0109167816105131E-2</v>
      </c>
    </row>
    <row r="970" spans="1:24" x14ac:dyDescent="0.25">
      <c r="A970" s="100">
        <v>0</v>
      </c>
      <c r="B970" s="100">
        <v>1</v>
      </c>
      <c r="C970" s="100">
        <v>1</v>
      </c>
      <c r="D970" s="100">
        <v>0</v>
      </c>
      <c r="E970" s="100">
        <v>0</v>
      </c>
      <c r="F970" s="100">
        <v>1</v>
      </c>
      <c r="G970" s="100">
        <v>0</v>
      </c>
      <c r="H970" s="100">
        <v>0</v>
      </c>
      <c r="I970" s="100">
        <v>0</v>
      </c>
      <c r="J970" s="100">
        <v>0</v>
      </c>
      <c r="K970" s="100">
        <v>0</v>
      </c>
      <c r="L970" s="100">
        <v>0</v>
      </c>
      <c r="M970" s="100">
        <v>0</v>
      </c>
      <c r="N970" s="100">
        <v>0</v>
      </c>
      <c r="O970" s="100">
        <v>0</v>
      </c>
      <c r="P970" s="100">
        <v>0</v>
      </c>
      <c r="Q970" s="100">
        <v>0</v>
      </c>
      <c r="R970" s="100">
        <v>0</v>
      </c>
      <c r="S970" s="100">
        <v>0</v>
      </c>
      <c r="T970" s="100"/>
      <c r="U970" s="101">
        <v>0</v>
      </c>
      <c r="V970" s="102">
        <f>SUMPRODUCT('Linear Model'!$B$2:$T$2,'Test Set'!A970:S970)+'Linear Model'!$U$2</f>
        <v>0.1602268753267167</v>
      </c>
      <c r="W970" s="49">
        <f>SUMPRODUCT('Logistic Regression'!$B$2:$T$2,'Test Set'!A970:S970)+'Logistic Regression'!$U$2</f>
        <v>-2.8972157390945337</v>
      </c>
      <c r="X970" s="55">
        <f t="shared" si="15"/>
        <v>5.2291370778160387E-2</v>
      </c>
    </row>
    <row r="971" spans="1:24" x14ac:dyDescent="0.25">
      <c r="A971" s="100">
        <v>0</v>
      </c>
      <c r="B971" s="100">
        <v>1</v>
      </c>
      <c r="C971" s="100">
        <v>1</v>
      </c>
      <c r="D971" s="100">
        <v>0</v>
      </c>
      <c r="E971" s="100">
        <v>0</v>
      </c>
      <c r="F971" s="100">
        <v>0</v>
      </c>
      <c r="G971" s="100">
        <v>0</v>
      </c>
      <c r="H971" s="100">
        <v>0</v>
      </c>
      <c r="I971" s="100">
        <v>0</v>
      </c>
      <c r="J971" s="100">
        <v>0</v>
      </c>
      <c r="K971" s="100">
        <v>0</v>
      </c>
      <c r="L971" s="100">
        <v>0</v>
      </c>
      <c r="M971" s="100">
        <v>0</v>
      </c>
      <c r="N971" s="100">
        <v>0</v>
      </c>
      <c r="O971" s="100">
        <v>0</v>
      </c>
      <c r="P971" s="100">
        <v>0</v>
      </c>
      <c r="Q971" s="100">
        <v>1</v>
      </c>
      <c r="R971" s="100">
        <v>0</v>
      </c>
      <c r="S971" s="100">
        <v>0</v>
      </c>
      <c r="T971" s="100"/>
      <c r="U971" s="101">
        <v>0</v>
      </c>
      <c r="V971" s="102">
        <f>SUMPRODUCT('Linear Model'!$B$2:$T$2,'Test Set'!A971:S971)+'Linear Model'!$U$2</f>
        <v>0.61765397544350509</v>
      </c>
      <c r="W971" s="49">
        <f>SUMPRODUCT('Logistic Regression'!$B$2:$T$2,'Test Set'!A971:S971)+'Logistic Regression'!$U$2</f>
        <v>0.72584973979466216</v>
      </c>
      <c r="X971" s="55">
        <f t="shared" si="15"/>
        <v>0.6738938666425579</v>
      </c>
    </row>
    <row r="972" spans="1:24" x14ac:dyDescent="0.25">
      <c r="A972" s="100">
        <v>0</v>
      </c>
      <c r="B972" s="100">
        <v>1</v>
      </c>
      <c r="C972" s="100">
        <v>0</v>
      </c>
      <c r="D972" s="100">
        <v>0</v>
      </c>
      <c r="E972" s="100">
        <v>0</v>
      </c>
      <c r="F972" s="100">
        <v>0</v>
      </c>
      <c r="G972" s="100">
        <v>1</v>
      </c>
      <c r="H972" s="100">
        <v>0</v>
      </c>
      <c r="I972" s="100">
        <v>0</v>
      </c>
      <c r="J972" s="100">
        <v>0</v>
      </c>
      <c r="K972" s="100">
        <v>0</v>
      </c>
      <c r="L972" s="100">
        <v>0</v>
      </c>
      <c r="M972" s="100">
        <v>0</v>
      </c>
      <c r="N972" s="100">
        <v>0</v>
      </c>
      <c r="O972" s="100">
        <v>1</v>
      </c>
      <c r="P972" s="100">
        <v>0</v>
      </c>
      <c r="Q972" s="100">
        <v>0</v>
      </c>
      <c r="R972" s="100">
        <v>0</v>
      </c>
      <c r="S972" s="100">
        <v>0</v>
      </c>
      <c r="T972" s="100"/>
      <c r="U972" s="101">
        <v>0</v>
      </c>
      <c r="V972" s="102">
        <f>SUMPRODUCT('Linear Model'!$B$2:$T$2,'Test Set'!A972:S972)+'Linear Model'!$U$2</f>
        <v>3.3872748455003043E-2</v>
      </c>
      <c r="W972" s="49">
        <f>SUMPRODUCT('Logistic Regression'!$B$2:$T$2,'Test Set'!A972:S972)+'Logistic Regression'!$U$2</f>
        <v>-3.5074297733430364</v>
      </c>
      <c r="X972" s="55">
        <f t="shared" si="15"/>
        <v>2.9101568908332456E-2</v>
      </c>
    </row>
    <row r="973" spans="1:24" x14ac:dyDescent="0.25">
      <c r="A973" s="100">
        <v>1</v>
      </c>
      <c r="B973" s="100">
        <v>0</v>
      </c>
      <c r="C973" s="100">
        <v>0</v>
      </c>
      <c r="D973" s="100">
        <v>1</v>
      </c>
      <c r="E973" s="100">
        <v>0</v>
      </c>
      <c r="F973" s="100">
        <v>0</v>
      </c>
      <c r="G973" s="100">
        <v>0</v>
      </c>
      <c r="H973" s="100">
        <v>0</v>
      </c>
      <c r="I973" s="100">
        <v>0</v>
      </c>
      <c r="J973" s="100">
        <v>0</v>
      </c>
      <c r="K973" s="100">
        <v>0</v>
      </c>
      <c r="L973" s="100">
        <v>0</v>
      </c>
      <c r="M973" s="100">
        <v>0</v>
      </c>
      <c r="N973" s="100">
        <v>0</v>
      </c>
      <c r="O973" s="100">
        <v>1</v>
      </c>
      <c r="P973" s="100">
        <v>0</v>
      </c>
      <c r="Q973" s="100">
        <v>0</v>
      </c>
      <c r="R973" s="100">
        <v>0</v>
      </c>
      <c r="S973" s="100">
        <v>0</v>
      </c>
      <c r="T973" s="100"/>
      <c r="U973" s="101">
        <v>0</v>
      </c>
      <c r="V973" s="102">
        <f>SUMPRODUCT('Linear Model'!$B$2:$T$2,'Test Set'!A973:S973)+'Linear Model'!$U$2</f>
        <v>0.21619384994637658</v>
      </c>
      <c r="W973" s="49">
        <f>SUMPRODUCT('Logistic Regression'!$B$2:$T$2,'Test Set'!A973:S973)+'Logistic Regression'!$U$2</f>
        <v>-2.28135990393239</v>
      </c>
      <c r="X973" s="55">
        <f t="shared" si="15"/>
        <v>9.267853648911005E-2</v>
      </c>
    </row>
    <row r="974" spans="1:24" x14ac:dyDescent="0.25">
      <c r="A974" s="100">
        <v>0</v>
      </c>
      <c r="B974" s="100">
        <v>1</v>
      </c>
      <c r="C974" s="100">
        <v>0</v>
      </c>
      <c r="D974" s="100">
        <v>0</v>
      </c>
      <c r="E974" s="100">
        <v>0</v>
      </c>
      <c r="F974" s="100">
        <v>1</v>
      </c>
      <c r="G974" s="100">
        <v>0</v>
      </c>
      <c r="H974" s="100">
        <v>0</v>
      </c>
      <c r="I974" s="100">
        <v>0</v>
      </c>
      <c r="J974" s="100">
        <v>0</v>
      </c>
      <c r="K974" s="100">
        <v>0</v>
      </c>
      <c r="L974" s="100">
        <v>0</v>
      </c>
      <c r="M974" s="100">
        <v>0</v>
      </c>
      <c r="N974" s="100">
        <v>0</v>
      </c>
      <c r="O974" s="100">
        <v>0</v>
      </c>
      <c r="P974" s="100">
        <v>0</v>
      </c>
      <c r="Q974" s="100">
        <v>0</v>
      </c>
      <c r="R974" s="100">
        <v>0</v>
      </c>
      <c r="S974" s="100">
        <v>0</v>
      </c>
      <c r="T974" s="100"/>
      <c r="U974" s="101">
        <v>0</v>
      </c>
      <c r="V974" s="102">
        <f>SUMPRODUCT('Linear Model'!$B$2:$T$2,'Test Set'!A974:S974)+'Linear Model'!$U$2</f>
        <v>0.16313121473019371</v>
      </c>
      <c r="W974" s="49">
        <f>SUMPRODUCT('Logistic Regression'!$B$2:$T$2,'Test Set'!A974:S974)+'Logistic Regression'!$U$2</f>
        <v>-2.2565136149643337</v>
      </c>
      <c r="X974" s="55">
        <f t="shared" si="15"/>
        <v>9.4789092836461683E-2</v>
      </c>
    </row>
    <row r="975" spans="1:24" x14ac:dyDescent="0.25">
      <c r="A975" s="100">
        <v>0</v>
      </c>
      <c r="B975" s="100">
        <v>0</v>
      </c>
      <c r="C975" s="100">
        <v>0</v>
      </c>
      <c r="D975" s="100">
        <v>0</v>
      </c>
      <c r="E975" s="100">
        <v>0</v>
      </c>
      <c r="F975" s="100">
        <v>1</v>
      </c>
      <c r="G975" s="100">
        <v>0</v>
      </c>
      <c r="H975" s="100">
        <v>0</v>
      </c>
      <c r="I975" s="100">
        <v>0</v>
      </c>
      <c r="J975" s="100">
        <v>0</v>
      </c>
      <c r="K975" s="100">
        <v>0</v>
      </c>
      <c r="L975" s="100">
        <v>0</v>
      </c>
      <c r="M975" s="100">
        <v>0</v>
      </c>
      <c r="N975" s="100">
        <v>0</v>
      </c>
      <c r="O975" s="100">
        <v>0</v>
      </c>
      <c r="P975" s="100">
        <v>0</v>
      </c>
      <c r="Q975" s="100">
        <v>0</v>
      </c>
      <c r="R975" s="100">
        <v>0</v>
      </c>
      <c r="S975" s="100">
        <v>0</v>
      </c>
      <c r="T975" s="100"/>
      <c r="U975" s="101">
        <v>0</v>
      </c>
      <c r="V975" s="102">
        <f>SUMPRODUCT('Linear Model'!$B$2:$T$2,'Test Set'!A975:S975)+'Linear Model'!$U$2</f>
        <v>0.16221727655634055</v>
      </c>
      <c r="W975" s="49">
        <f>SUMPRODUCT('Logistic Regression'!$B$2:$T$2,'Test Set'!A975:S975)+'Logistic Regression'!$U$2</f>
        <v>-1.781079395592835</v>
      </c>
      <c r="X975" s="55">
        <f t="shared" si="15"/>
        <v>0.14416990176964642</v>
      </c>
    </row>
    <row r="976" spans="1:24" x14ac:dyDescent="0.25">
      <c r="A976" s="100">
        <v>0</v>
      </c>
      <c r="B976" s="100">
        <v>1</v>
      </c>
      <c r="C976" s="100">
        <v>1</v>
      </c>
      <c r="D976" s="100">
        <v>0</v>
      </c>
      <c r="E976" s="100">
        <v>0</v>
      </c>
      <c r="F976" s="100">
        <v>0</v>
      </c>
      <c r="G976" s="100">
        <v>0</v>
      </c>
      <c r="H976" s="100">
        <v>0</v>
      </c>
      <c r="I976" s="100">
        <v>0</v>
      </c>
      <c r="J976" s="100">
        <v>0</v>
      </c>
      <c r="K976" s="100">
        <v>0</v>
      </c>
      <c r="L976" s="100">
        <v>0</v>
      </c>
      <c r="M976" s="100">
        <v>0</v>
      </c>
      <c r="N976" s="100">
        <v>0</v>
      </c>
      <c r="O976" s="100">
        <v>0</v>
      </c>
      <c r="P976" s="100">
        <v>0</v>
      </c>
      <c r="Q976" s="100">
        <v>0</v>
      </c>
      <c r="R976" s="100">
        <v>0</v>
      </c>
      <c r="S976" s="100">
        <v>0</v>
      </c>
      <c r="T976" s="100"/>
      <c r="U976" s="101">
        <v>0</v>
      </c>
      <c r="V976" s="102">
        <f>SUMPRODUCT('Linear Model'!$B$2:$T$2,'Test Set'!A976:S976)+'Linear Model'!$U$2</f>
        <v>0.42910224979607509</v>
      </c>
      <c r="W976" s="49">
        <f>SUMPRODUCT('Logistic Regression'!$B$2:$T$2,'Test Set'!A976:S976)+'Logistic Regression'!$U$2</f>
        <v>-0.57838073789354372</v>
      </c>
      <c r="X976" s="55">
        <f t="shared" si="15"/>
        <v>0.35930527090202441</v>
      </c>
    </row>
    <row r="977" spans="1:24" x14ac:dyDescent="0.25">
      <c r="A977" s="100">
        <v>0</v>
      </c>
      <c r="B977" s="100">
        <v>0</v>
      </c>
      <c r="C977" s="100">
        <v>1</v>
      </c>
      <c r="D977" s="100">
        <v>0</v>
      </c>
      <c r="E977" s="100">
        <v>0</v>
      </c>
      <c r="F977" s="100">
        <v>0</v>
      </c>
      <c r="G977" s="100">
        <v>0</v>
      </c>
      <c r="H977" s="100">
        <v>0</v>
      </c>
      <c r="I977" s="100">
        <v>0</v>
      </c>
      <c r="J977" s="100">
        <v>0</v>
      </c>
      <c r="K977" s="100">
        <v>0</v>
      </c>
      <c r="L977" s="100">
        <v>0</v>
      </c>
      <c r="M977" s="100">
        <v>0</v>
      </c>
      <c r="N977" s="100">
        <v>0</v>
      </c>
      <c r="O977" s="100">
        <v>0</v>
      </c>
      <c r="P977" s="100">
        <v>0</v>
      </c>
      <c r="Q977" s="100">
        <v>1</v>
      </c>
      <c r="R977" s="100">
        <v>1</v>
      </c>
      <c r="S977" s="100">
        <v>0</v>
      </c>
      <c r="T977" s="100"/>
      <c r="U977" s="101">
        <v>0</v>
      </c>
      <c r="V977" s="102">
        <f>SUMPRODUCT('Linear Model'!$B$2:$T$2,'Test Set'!A977:S977)+'Linear Model'!$U$2</f>
        <v>0.4109535478219537</v>
      </c>
      <c r="W977" s="49">
        <f>SUMPRODUCT('Logistic Regression'!$B$2:$T$2,'Test Set'!A977:S977)+'Logistic Regression'!$U$2</f>
        <v>-0.38087618784018185</v>
      </c>
      <c r="X977" s="55">
        <f t="shared" si="15"/>
        <v>0.4059155886065105</v>
      </c>
    </row>
    <row r="978" spans="1:24" x14ac:dyDescent="0.25">
      <c r="A978" s="100">
        <v>1</v>
      </c>
      <c r="B978" s="100">
        <v>0</v>
      </c>
      <c r="C978" s="100">
        <v>0</v>
      </c>
      <c r="D978" s="100">
        <v>1</v>
      </c>
      <c r="E978" s="100">
        <v>0</v>
      </c>
      <c r="F978" s="100">
        <v>0</v>
      </c>
      <c r="G978" s="100">
        <v>0</v>
      </c>
      <c r="H978" s="100">
        <v>0</v>
      </c>
      <c r="I978" s="100">
        <v>0</v>
      </c>
      <c r="J978" s="100">
        <v>0</v>
      </c>
      <c r="K978" s="100">
        <v>0</v>
      </c>
      <c r="L978" s="100">
        <v>0</v>
      </c>
      <c r="M978" s="100">
        <v>0</v>
      </c>
      <c r="N978" s="100">
        <v>0</v>
      </c>
      <c r="O978" s="100">
        <v>0</v>
      </c>
      <c r="P978" s="100">
        <v>0</v>
      </c>
      <c r="Q978" s="100">
        <v>0</v>
      </c>
      <c r="R978" s="100">
        <v>0</v>
      </c>
      <c r="S978" s="100">
        <v>0</v>
      </c>
      <c r="T978" s="100"/>
      <c r="U978" s="101">
        <v>0</v>
      </c>
      <c r="V978" s="102">
        <f>SUMPRODUCT('Linear Model'!$B$2:$T$2,'Test Set'!A978:S978)+'Linear Model'!$U$2</f>
        <v>0.37668592577131521</v>
      </c>
      <c r="W978" s="49">
        <f>SUMPRODUCT('Logistic Regression'!$B$2:$T$2,'Test Set'!A978:S978)+'Logistic Regression'!$U$2</f>
        <v>-0.82687591358101864</v>
      </c>
      <c r="X978" s="55">
        <f t="shared" si="15"/>
        <v>0.30430604674667266</v>
      </c>
    </row>
    <row r="979" spans="1:24" x14ac:dyDescent="0.25">
      <c r="A979" s="100">
        <v>0</v>
      </c>
      <c r="B979" s="100">
        <v>0</v>
      </c>
      <c r="C979" s="100">
        <v>1</v>
      </c>
      <c r="D979" s="100">
        <v>0</v>
      </c>
      <c r="E979" s="100">
        <v>0</v>
      </c>
      <c r="F979" s="100">
        <v>0</v>
      </c>
      <c r="G979" s="100">
        <v>0</v>
      </c>
      <c r="H979" s="100">
        <v>0</v>
      </c>
      <c r="I979" s="100">
        <v>0</v>
      </c>
      <c r="J979" s="100">
        <v>0</v>
      </c>
      <c r="K979" s="100">
        <v>0</v>
      </c>
      <c r="L979" s="100">
        <v>0</v>
      </c>
      <c r="M979" s="100">
        <v>0</v>
      </c>
      <c r="N979" s="100">
        <v>0</v>
      </c>
      <c r="O979" s="100">
        <v>0</v>
      </c>
      <c r="P979" s="100">
        <v>0</v>
      </c>
      <c r="Q979" s="100">
        <v>0</v>
      </c>
      <c r="R979" s="100">
        <v>1</v>
      </c>
      <c r="S979" s="100">
        <v>0</v>
      </c>
      <c r="T979" s="100"/>
      <c r="U979" s="101">
        <v>0</v>
      </c>
      <c r="V979" s="102">
        <f>SUMPRODUCT('Linear Model'!$B$2:$T$2,'Test Set'!A979:S979)+'Linear Model'!$U$2</f>
        <v>0.22240182217452364</v>
      </c>
      <c r="W979" s="49">
        <f>SUMPRODUCT('Logistic Regression'!$B$2:$T$2,'Test Set'!A979:S979)+'Logistic Regression'!$U$2</f>
        <v>-1.6851066655283877</v>
      </c>
      <c r="X979" s="55">
        <f t="shared" si="15"/>
        <v>0.15642044569786781</v>
      </c>
    </row>
    <row r="980" spans="1:24" x14ac:dyDescent="0.25">
      <c r="A980" s="100">
        <v>1</v>
      </c>
      <c r="B980" s="100">
        <v>0</v>
      </c>
      <c r="C980" s="100">
        <v>0</v>
      </c>
      <c r="D980" s="100">
        <v>1</v>
      </c>
      <c r="E980" s="100">
        <v>0</v>
      </c>
      <c r="F980" s="100">
        <v>0</v>
      </c>
      <c r="G980" s="100">
        <v>0</v>
      </c>
      <c r="H980" s="100">
        <v>0</v>
      </c>
      <c r="I980" s="100">
        <v>0</v>
      </c>
      <c r="J980" s="100">
        <v>0</v>
      </c>
      <c r="K980" s="100">
        <v>0</v>
      </c>
      <c r="L980" s="100">
        <v>0</v>
      </c>
      <c r="M980" s="100">
        <v>0</v>
      </c>
      <c r="N980" s="100">
        <v>0</v>
      </c>
      <c r="O980" s="100">
        <v>0</v>
      </c>
      <c r="P980" s="100">
        <v>0</v>
      </c>
      <c r="Q980" s="100">
        <v>0</v>
      </c>
      <c r="R980" s="100">
        <v>1</v>
      </c>
      <c r="S980" s="100">
        <v>0</v>
      </c>
      <c r="T980" s="100"/>
      <c r="U980" s="101">
        <v>0</v>
      </c>
      <c r="V980" s="102">
        <f>SUMPRODUCT('Linear Model'!$B$2:$T$2,'Test Set'!A980:S980)+'Linear Model'!$U$2</f>
        <v>0.17089943632361693</v>
      </c>
      <c r="W980" s="49">
        <f>SUMPRODUCT('Logistic Regression'!$B$2:$T$2,'Test Set'!A980:S980)+'Logistic Regression'!$U$2</f>
        <v>-2.4090360605873617</v>
      </c>
      <c r="X980" s="55">
        <f t="shared" si="15"/>
        <v>8.2486241888492462E-2</v>
      </c>
    </row>
    <row r="981" spans="1:24" x14ac:dyDescent="0.25">
      <c r="A981" s="100">
        <v>0</v>
      </c>
      <c r="B981" s="100">
        <v>1</v>
      </c>
      <c r="C981" s="100">
        <v>1</v>
      </c>
      <c r="D981" s="100">
        <v>0</v>
      </c>
      <c r="E981" s="100">
        <v>0</v>
      </c>
      <c r="F981" s="100">
        <v>0</v>
      </c>
      <c r="G981" s="100">
        <v>0</v>
      </c>
      <c r="H981" s="100">
        <v>0</v>
      </c>
      <c r="I981" s="100">
        <v>0</v>
      </c>
      <c r="J981" s="100">
        <v>0</v>
      </c>
      <c r="K981" s="100">
        <v>0</v>
      </c>
      <c r="L981" s="100">
        <v>0</v>
      </c>
      <c r="M981" s="100">
        <v>0</v>
      </c>
      <c r="N981" s="100">
        <v>0</v>
      </c>
      <c r="O981" s="100">
        <v>1</v>
      </c>
      <c r="P981" s="100">
        <v>0</v>
      </c>
      <c r="Q981" s="100">
        <v>0</v>
      </c>
      <c r="R981" s="100">
        <v>0</v>
      </c>
      <c r="S981" s="100">
        <v>0</v>
      </c>
      <c r="T981" s="100"/>
      <c r="U981" s="101">
        <v>0</v>
      </c>
      <c r="V981" s="102">
        <f>SUMPRODUCT('Linear Model'!$B$2:$T$2,'Test Set'!A981:S981)+'Linear Model'!$U$2</f>
        <v>0.26861017397113646</v>
      </c>
      <c r="W981" s="49">
        <f>SUMPRODUCT('Logistic Regression'!$B$2:$T$2,'Test Set'!A981:S981)+'Logistic Regression'!$U$2</f>
        <v>-2.032864728244915</v>
      </c>
      <c r="X981" s="55">
        <f t="shared" si="15"/>
        <v>0.11579528889889165</v>
      </c>
    </row>
    <row r="982" spans="1:24" x14ac:dyDescent="0.25">
      <c r="A982" s="100">
        <v>0</v>
      </c>
      <c r="B982" s="100">
        <v>0</v>
      </c>
      <c r="C982" s="100">
        <v>1</v>
      </c>
      <c r="D982" s="100">
        <v>0</v>
      </c>
      <c r="E982" s="100">
        <v>0</v>
      </c>
      <c r="F982" s="100">
        <v>1</v>
      </c>
      <c r="G982" s="100">
        <v>0</v>
      </c>
      <c r="H982" s="100">
        <v>0</v>
      </c>
      <c r="I982" s="100">
        <v>0</v>
      </c>
      <c r="J982" s="100">
        <v>0</v>
      </c>
      <c r="K982" s="100">
        <v>0</v>
      </c>
      <c r="L982" s="100">
        <v>0</v>
      </c>
      <c r="M982" s="100">
        <v>0</v>
      </c>
      <c r="N982" s="100">
        <v>0</v>
      </c>
      <c r="O982" s="100">
        <v>0</v>
      </c>
      <c r="P982" s="100">
        <v>0</v>
      </c>
      <c r="Q982" s="100">
        <v>1</v>
      </c>
      <c r="R982" s="100">
        <v>1</v>
      </c>
      <c r="S982" s="100">
        <v>0</v>
      </c>
      <c r="T982" s="100"/>
      <c r="U982" s="101">
        <v>0</v>
      </c>
      <c r="V982" s="102">
        <f>SUMPRODUCT('Linear Model'!$B$2:$T$2,'Test Set'!A982:S982)+'Linear Model'!$U$2</f>
        <v>0.14207817335259532</v>
      </c>
      <c r="W982" s="49">
        <f>SUMPRODUCT('Logistic Regression'!$B$2:$T$2,'Test Set'!A982:S982)+'Logistic Regression'!$U$2</f>
        <v>-2.6997111890411722</v>
      </c>
      <c r="X982" s="55">
        <f t="shared" si="15"/>
        <v>6.2990400282188178E-2</v>
      </c>
    </row>
    <row r="983" spans="1:24" x14ac:dyDescent="0.25">
      <c r="A983" s="100">
        <v>1</v>
      </c>
      <c r="B983" s="100">
        <v>0</v>
      </c>
      <c r="C983" s="100">
        <v>0</v>
      </c>
      <c r="D983" s="100">
        <v>0</v>
      </c>
      <c r="E983" s="100">
        <v>0</v>
      </c>
      <c r="F983" s="100">
        <v>0</v>
      </c>
      <c r="G983" s="100">
        <v>1</v>
      </c>
      <c r="H983" s="100">
        <v>0</v>
      </c>
      <c r="I983" s="100">
        <v>0</v>
      </c>
      <c r="J983" s="100">
        <v>0</v>
      </c>
      <c r="K983" s="100">
        <v>0</v>
      </c>
      <c r="L983" s="100">
        <v>0</v>
      </c>
      <c r="M983" s="100">
        <v>0</v>
      </c>
      <c r="N983" s="100">
        <v>0</v>
      </c>
      <c r="O983" s="100">
        <v>0</v>
      </c>
      <c r="P983" s="100">
        <v>0</v>
      </c>
      <c r="Q983" s="100">
        <v>0</v>
      </c>
      <c r="R983" s="100">
        <v>0</v>
      </c>
      <c r="S983" s="100">
        <v>0</v>
      </c>
      <c r="T983" s="100"/>
      <c r="U983" s="101">
        <v>0</v>
      </c>
      <c r="V983" s="102">
        <f>SUMPRODUCT('Linear Model'!$B$2:$T$2,'Test Set'!A983:S983)+'Linear Model'!$U$2</f>
        <v>0.12632631594317856</v>
      </c>
      <c r="W983" s="49">
        <f>SUMPRODUCT('Logistic Regression'!$B$2:$T$2,'Test Set'!A983:S983)+'Logistic Regression'!$U$2</f>
        <v>-2.4720836464763623</v>
      </c>
      <c r="X983" s="55">
        <f t="shared" si="15"/>
        <v>7.7838539983927063E-2</v>
      </c>
    </row>
    <row r="984" spans="1:24" x14ac:dyDescent="0.25">
      <c r="A984" s="100">
        <v>1</v>
      </c>
      <c r="B984" s="100">
        <v>0</v>
      </c>
      <c r="C984" s="100">
        <v>0</v>
      </c>
      <c r="D984" s="100">
        <v>0</v>
      </c>
      <c r="E984" s="100">
        <v>0</v>
      </c>
      <c r="F984" s="100">
        <v>0</v>
      </c>
      <c r="G984" s="100">
        <v>0</v>
      </c>
      <c r="H984" s="100">
        <v>0</v>
      </c>
      <c r="I984" s="100">
        <v>0</v>
      </c>
      <c r="J984" s="100">
        <v>0</v>
      </c>
      <c r="K984" s="100">
        <v>0</v>
      </c>
      <c r="L984" s="100">
        <v>0</v>
      </c>
      <c r="M984" s="100">
        <v>0</v>
      </c>
      <c r="N984" s="100">
        <v>1</v>
      </c>
      <c r="O984" s="100">
        <v>1</v>
      </c>
      <c r="P984" s="100">
        <v>0</v>
      </c>
      <c r="Q984" s="100">
        <v>0</v>
      </c>
      <c r="R984" s="100">
        <v>1</v>
      </c>
      <c r="S984" s="100">
        <v>0</v>
      </c>
      <c r="T984" s="100"/>
      <c r="U984" s="101">
        <v>0</v>
      </c>
      <c r="V984" s="102">
        <f>SUMPRODUCT('Linear Model'!$B$2:$T$2,'Test Set'!A984:S984)+'Linear Model'!$U$2</f>
        <v>0.1631109309036054</v>
      </c>
      <c r="W984" s="49">
        <f>SUMPRODUCT('Logistic Regression'!$B$2:$T$2,'Test Set'!A984:S984)+'Logistic Regression'!$U$2</f>
        <v>-2.1756232745852464</v>
      </c>
      <c r="X984" s="55">
        <f t="shared" si="15"/>
        <v>0.10196098492753337</v>
      </c>
    </row>
    <row r="985" spans="1:24" x14ac:dyDescent="0.25">
      <c r="A985" s="100">
        <v>0</v>
      </c>
      <c r="B985" s="100">
        <v>0</v>
      </c>
      <c r="C985" s="100">
        <v>0</v>
      </c>
      <c r="D985" s="100">
        <v>1</v>
      </c>
      <c r="E985" s="100">
        <v>0</v>
      </c>
      <c r="F985" s="100">
        <v>0</v>
      </c>
      <c r="G985" s="100">
        <v>0</v>
      </c>
      <c r="H985" s="100">
        <v>0</v>
      </c>
      <c r="I985" s="100">
        <v>0</v>
      </c>
      <c r="J985" s="100">
        <v>0</v>
      </c>
      <c r="K985" s="100">
        <v>0</v>
      </c>
      <c r="L985" s="100">
        <v>0</v>
      </c>
      <c r="M985" s="100">
        <v>0</v>
      </c>
      <c r="N985" s="100">
        <v>0</v>
      </c>
      <c r="O985" s="100">
        <v>1</v>
      </c>
      <c r="P985" s="100">
        <v>0</v>
      </c>
      <c r="Q985" s="100">
        <v>0</v>
      </c>
      <c r="R985" s="100">
        <v>0</v>
      </c>
      <c r="S985" s="100">
        <v>0</v>
      </c>
      <c r="T985" s="100"/>
      <c r="U985" s="101">
        <v>0</v>
      </c>
      <c r="V985" s="102">
        <f>SUMPRODUCT('Linear Model'!$B$2:$T$2,'Test Set'!A985:S985)+'Linear Model'!$U$2</f>
        <v>0.28331842010928648</v>
      </c>
      <c r="W985" s="49">
        <f>SUMPRODUCT('Logistic Regression'!$B$2:$T$2,'Test Set'!A985:S985)+'Logistic Regression'!$U$2</f>
        <v>-1.3867878210761939</v>
      </c>
      <c r="X985" s="55">
        <f t="shared" si="15"/>
        <v>0.19992105809499405</v>
      </c>
    </row>
    <row r="986" spans="1:24" x14ac:dyDescent="0.25">
      <c r="A986" s="100">
        <v>0</v>
      </c>
      <c r="B986" s="100">
        <v>1</v>
      </c>
      <c r="C986" s="100">
        <v>1</v>
      </c>
      <c r="D986" s="100">
        <v>0</v>
      </c>
      <c r="E986" s="100">
        <v>0</v>
      </c>
      <c r="F986" s="100">
        <v>0</v>
      </c>
      <c r="G986" s="100">
        <v>0</v>
      </c>
      <c r="H986" s="100">
        <v>0</v>
      </c>
      <c r="I986" s="100">
        <v>0</v>
      </c>
      <c r="J986" s="100">
        <v>0</v>
      </c>
      <c r="K986" s="100">
        <v>0</v>
      </c>
      <c r="L986" s="100">
        <v>0</v>
      </c>
      <c r="M986" s="100">
        <v>0</v>
      </c>
      <c r="N986" s="100">
        <v>0</v>
      </c>
      <c r="O986" s="100">
        <v>0</v>
      </c>
      <c r="P986" s="100">
        <v>0</v>
      </c>
      <c r="Q986" s="100">
        <v>0</v>
      </c>
      <c r="R986" s="100">
        <v>0</v>
      </c>
      <c r="S986" s="100">
        <v>0</v>
      </c>
      <c r="T986" s="100"/>
      <c r="U986" s="101">
        <v>0</v>
      </c>
      <c r="V986" s="102">
        <f>SUMPRODUCT('Linear Model'!$B$2:$T$2,'Test Set'!A986:S986)+'Linear Model'!$U$2</f>
        <v>0.42910224979607509</v>
      </c>
      <c r="W986" s="49">
        <f>SUMPRODUCT('Logistic Regression'!$B$2:$T$2,'Test Set'!A986:S986)+'Logistic Regression'!$U$2</f>
        <v>-0.57838073789354372</v>
      </c>
      <c r="X986" s="55">
        <f t="shared" si="15"/>
        <v>0.35930527090202441</v>
      </c>
    </row>
    <row r="987" spans="1:24" x14ac:dyDescent="0.25">
      <c r="A987" s="100">
        <v>1</v>
      </c>
      <c r="B987" s="100">
        <v>0</v>
      </c>
      <c r="C987" s="100">
        <v>1</v>
      </c>
      <c r="D987" s="100">
        <v>0</v>
      </c>
      <c r="E987" s="100">
        <v>0</v>
      </c>
      <c r="F987" s="100">
        <v>0</v>
      </c>
      <c r="G987" s="100">
        <v>0</v>
      </c>
      <c r="H987" s="100">
        <v>0</v>
      </c>
      <c r="I987" s="100">
        <v>0</v>
      </c>
      <c r="J987" s="100">
        <v>0</v>
      </c>
      <c r="K987" s="100">
        <v>0</v>
      </c>
      <c r="L987" s="100">
        <v>0</v>
      </c>
      <c r="M987" s="100">
        <v>0</v>
      </c>
      <c r="N987" s="100">
        <v>1</v>
      </c>
      <c r="O987" s="100">
        <v>0</v>
      </c>
      <c r="P987" s="100">
        <v>0</v>
      </c>
      <c r="Q987" s="100">
        <v>0</v>
      </c>
      <c r="R987" s="100">
        <v>0</v>
      </c>
      <c r="S987" s="100">
        <v>0</v>
      </c>
      <c r="T987" s="100"/>
      <c r="U987" s="101">
        <v>0</v>
      </c>
      <c r="V987" s="102">
        <f>SUMPRODUCT('Linear Model'!$B$2:$T$2,'Test Set'!A987:S987)+'Linear Model'!$U$2</f>
        <v>0.52648515677276531</v>
      </c>
      <c r="W987" s="49">
        <f>SUMPRODUCT('Logistic Regression'!$B$2:$T$2,'Test Set'!A987:S987)+'Logistic Regression'!$U$2</f>
        <v>0.22031873864226825</v>
      </c>
      <c r="X987" s="55">
        <f t="shared" si="15"/>
        <v>0.55485796193289061</v>
      </c>
    </row>
    <row r="988" spans="1:24" x14ac:dyDescent="0.25">
      <c r="A988" s="100">
        <v>0</v>
      </c>
      <c r="B988" s="100">
        <v>1</v>
      </c>
      <c r="C988" s="100">
        <v>1</v>
      </c>
      <c r="D988" s="100">
        <v>0</v>
      </c>
      <c r="E988" s="100">
        <v>0</v>
      </c>
      <c r="F988" s="100">
        <v>1</v>
      </c>
      <c r="G988" s="100">
        <v>0</v>
      </c>
      <c r="H988" s="100">
        <v>0</v>
      </c>
      <c r="I988" s="100">
        <v>0</v>
      </c>
      <c r="J988" s="100">
        <v>0</v>
      </c>
      <c r="K988" s="100">
        <v>0</v>
      </c>
      <c r="L988" s="100">
        <v>0</v>
      </c>
      <c r="M988" s="100">
        <v>0</v>
      </c>
      <c r="N988" s="100">
        <v>0</v>
      </c>
      <c r="O988" s="100">
        <v>0</v>
      </c>
      <c r="P988" s="100">
        <v>0</v>
      </c>
      <c r="Q988" s="100">
        <v>0</v>
      </c>
      <c r="R988" s="100">
        <v>1</v>
      </c>
      <c r="S988" s="100">
        <v>0</v>
      </c>
      <c r="T988" s="100"/>
      <c r="U988" s="101">
        <v>0</v>
      </c>
      <c r="V988" s="102">
        <f>SUMPRODUCT('Linear Model'!$B$2:$T$2,'Test Set'!A988:S988)+'Linear Model'!$U$2</f>
        <v>-4.5559614120981529E-2</v>
      </c>
      <c r="W988" s="49">
        <f>SUMPRODUCT('Logistic Regression'!$B$2:$T$2,'Test Set'!A988:S988)+'Logistic Regression'!$U$2</f>
        <v>-4.4793758861008772</v>
      </c>
      <c r="X988" s="55">
        <f t="shared" si="15"/>
        <v>1.1213324127494215E-2</v>
      </c>
    </row>
    <row r="989" spans="1:24" x14ac:dyDescent="0.25">
      <c r="A989" s="100">
        <v>0</v>
      </c>
      <c r="B989" s="100">
        <v>1</v>
      </c>
      <c r="C989" s="100">
        <v>0</v>
      </c>
      <c r="D989" s="100">
        <v>1</v>
      </c>
      <c r="E989" s="100">
        <v>0</v>
      </c>
      <c r="F989" s="100">
        <v>1</v>
      </c>
      <c r="G989" s="100">
        <v>0</v>
      </c>
      <c r="H989" s="100">
        <v>0</v>
      </c>
      <c r="I989" s="100">
        <v>0</v>
      </c>
      <c r="J989" s="100">
        <v>0</v>
      </c>
      <c r="K989" s="100">
        <v>0</v>
      </c>
      <c r="L989" s="100">
        <v>0</v>
      </c>
      <c r="M989" s="100">
        <v>0</v>
      </c>
      <c r="N989" s="100">
        <v>0</v>
      </c>
      <c r="O989" s="100">
        <v>0</v>
      </c>
      <c r="P989" s="100">
        <v>0</v>
      </c>
      <c r="Q989" s="100">
        <v>0</v>
      </c>
      <c r="R989" s="100">
        <v>0</v>
      </c>
      <c r="S989" s="100">
        <v>0</v>
      </c>
      <c r="T989" s="100"/>
      <c r="U989" s="101">
        <v>0</v>
      </c>
      <c r="V989" s="102">
        <f>SUMPRODUCT('Linear Model'!$B$2:$T$2,'Test Set'!A989:S989)+'Linear Model'!$U$2</f>
        <v>0.17584905963871988</v>
      </c>
      <c r="W989" s="49">
        <f>SUMPRODUCT('Logistic Regression'!$B$2:$T$2,'Test Set'!A989:S989)+'Logistic Regression'!$U$2</f>
        <v>-2.7265730512973114</v>
      </c>
      <c r="X989" s="55">
        <f t="shared" si="15"/>
        <v>6.14234317633E-2</v>
      </c>
    </row>
    <row r="990" spans="1:24" x14ac:dyDescent="0.25">
      <c r="A990" s="100">
        <v>0</v>
      </c>
      <c r="B990" s="100">
        <v>0</v>
      </c>
      <c r="C990" s="100">
        <v>1</v>
      </c>
      <c r="D990" s="100">
        <v>0</v>
      </c>
      <c r="E990" s="100">
        <v>0</v>
      </c>
      <c r="F990" s="100">
        <v>0</v>
      </c>
      <c r="G990" s="100">
        <v>0</v>
      </c>
      <c r="H990" s="100">
        <v>0</v>
      </c>
      <c r="I990" s="100">
        <v>0</v>
      </c>
      <c r="J990" s="100">
        <v>0</v>
      </c>
      <c r="K990" s="100">
        <v>0</v>
      </c>
      <c r="L990" s="100">
        <v>0</v>
      </c>
      <c r="M990" s="100">
        <v>0</v>
      </c>
      <c r="N990" s="100">
        <v>0</v>
      </c>
      <c r="O990" s="100">
        <v>0</v>
      </c>
      <c r="P990" s="100">
        <v>0</v>
      </c>
      <c r="Q990" s="100">
        <v>0</v>
      </c>
      <c r="R990" s="100">
        <v>0</v>
      </c>
      <c r="S990" s="100">
        <v>0</v>
      </c>
      <c r="T990" s="100"/>
      <c r="U990" s="101">
        <v>0</v>
      </c>
      <c r="V990" s="102">
        <f>SUMPRODUCT('Linear Model'!$B$2:$T$2,'Test Set'!A990:S990)+'Linear Model'!$U$2</f>
        <v>0.42818831162222193</v>
      </c>
      <c r="W990" s="49">
        <f>SUMPRODUCT('Logistic Regression'!$B$2:$T$2,'Test Set'!A990:S990)+'Logistic Regression'!$U$2</f>
        <v>-0.10294651852204484</v>
      </c>
      <c r="X990" s="55">
        <f t="shared" si="15"/>
        <v>0.47428607600906869</v>
      </c>
    </row>
    <row r="991" spans="1:24" x14ac:dyDescent="0.25">
      <c r="A991" s="100">
        <v>1</v>
      </c>
      <c r="B991" s="100">
        <v>0</v>
      </c>
      <c r="C991" s="100">
        <v>1</v>
      </c>
      <c r="D991" s="100">
        <v>0</v>
      </c>
      <c r="E991" s="100">
        <v>0</v>
      </c>
      <c r="F991" s="100">
        <v>0</v>
      </c>
      <c r="G991" s="100">
        <v>1</v>
      </c>
      <c r="H991" s="100">
        <v>0</v>
      </c>
      <c r="I991" s="100">
        <v>0</v>
      </c>
      <c r="J991" s="100">
        <v>0</v>
      </c>
      <c r="K991" s="100">
        <v>0</v>
      </c>
      <c r="L991" s="100">
        <v>0</v>
      </c>
      <c r="M991" s="100">
        <v>0</v>
      </c>
      <c r="N991" s="100">
        <v>0</v>
      </c>
      <c r="O991" s="100">
        <v>0</v>
      </c>
      <c r="P991" s="100">
        <v>0</v>
      </c>
      <c r="Q991" s="100">
        <v>0</v>
      </c>
      <c r="R991" s="100">
        <v>1</v>
      </c>
      <c r="S991" s="100">
        <v>0</v>
      </c>
      <c r="T991" s="100"/>
      <c r="U991" s="101">
        <v>0</v>
      </c>
      <c r="V991" s="102">
        <f>SUMPRODUCT('Linear Model'!$B$2:$T$2,'Test Set'!A991:S991)+'Linear Model'!$U$2</f>
        <v>-8.2364512907996734E-2</v>
      </c>
      <c r="W991" s="49">
        <f>SUMPRODUCT('Logistic Regression'!$B$2:$T$2,'Test Set'!A991:S991)+'Logistic Regression'!$U$2</f>
        <v>-4.6949459176129054</v>
      </c>
      <c r="X991" s="55">
        <f t="shared" si="15"/>
        <v>9.0585542202067399E-3</v>
      </c>
    </row>
    <row r="992" spans="1:24" x14ac:dyDescent="0.25">
      <c r="A992" s="100">
        <v>0</v>
      </c>
      <c r="B992" s="100">
        <v>0</v>
      </c>
      <c r="C992" s="100">
        <v>0</v>
      </c>
      <c r="D992" s="100">
        <v>1</v>
      </c>
      <c r="E992" s="100">
        <v>0</v>
      </c>
      <c r="F992" s="100">
        <v>0</v>
      </c>
      <c r="G992" s="100">
        <v>1</v>
      </c>
      <c r="H992" s="100">
        <v>0</v>
      </c>
      <c r="I992" s="100">
        <v>0</v>
      </c>
      <c r="J992" s="100">
        <v>0</v>
      </c>
      <c r="K992" s="100">
        <v>0</v>
      </c>
      <c r="L992" s="100">
        <v>0</v>
      </c>
      <c r="M992" s="100">
        <v>0</v>
      </c>
      <c r="N992" s="100">
        <v>0</v>
      </c>
      <c r="O992" s="100">
        <v>0</v>
      </c>
      <c r="P992" s="100">
        <v>0</v>
      </c>
      <c r="Q992" s="100">
        <v>0</v>
      </c>
      <c r="R992" s="100">
        <v>0</v>
      </c>
      <c r="S992" s="100">
        <v>0</v>
      </c>
      <c r="T992" s="100"/>
      <c r="U992" s="101">
        <v>0</v>
      </c>
      <c r="V992" s="102">
        <f>SUMPRODUCT('Linear Model'!$B$2:$T$2,'Test Set'!A992:S992)+'Linear Model'!$U$2</f>
        <v>0.20616873101461466</v>
      </c>
      <c r="W992" s="49">
        <f>SUMPRODUCT('Logistic Regression'!$B$2:$T$2,'Test Set'!A992:S992)+'Logistic Regression'!$U$2</f>
        <v>-2.0475709999531442</v>
      </c>
      <c r="X992" s="55">
        <f t="shared" si="15"/>
        <v>0.11429804840258834</v>
      </c>
    </row>
    <row r="993" spans="1:24" x14ac:dyDescent="0.25">
      <c r="A993" s="100">
        <v>0</v>
      </c>
      <c r="B993" s="100">
        <v>0</v>
      </c>
      <c r="C993" s="100">
        <v>1</v>
      </c>
      <c r="D993" s="100">
        <v>0</v>
      </c>
      <c r="E993" s="100">
        <v>0</v>
      </c>
      <c r="F993" s="100">
        <v>1</v>
      </c>
      <c r="G993" s="100">
        <v>0</v>
      </c>
      <c r="H993" s="100">
        <v>0</v>
      </c>
      <c r="I993" s="100">
        <v>0</v>
      </c>
      <c r="J993" s="100">
        <v>0</v>
      </c>
      <c r="K993" s="100">
        <v>0</v>
      </c>
      <c r="L993" s="100">
        <v>0</v>
      </c>
      <c r="M993" s="100">
        <v>0</v>
      </c>
      <c r="N993" s="100">
        <v>0</v>
      </c>
      <c r="O993" s="100">
        <v>0</v>
      </c>
      <c r="P993" s="100">
        <v>0</v>
      </c>
      <c r="Q993" s="100">
        <v>0</v>
      </c>
      <c r="R993" s="100">
        <v>1</v>
      </c>
      <c r="S993" s="100">
        <v>0</v>
      </c>
      <c r="T993" s="100"/>
      <c r="U993" s="101">
        <v>0</v>
      </c>
      <c r="V993" s="102">
        <f>SUMPRODUCT('Linear Model'!$B$2:$T$2,'Test Set'!A993:S993)+'Linear Model'!$U$2</f>
        <v>-4.6473552294834741E-2</v>
      </c>
      <c r="W993" s="49">
        <f>SUMPRODUCT('Logistic Regression'!$B$2:$T$2,'Test Set'!A993:S993)+'Logistic Regression'!$U$2</f>
        <v>-4.0039416667293786</v>
      </c>
      <c r="X993" s="55">
        <f t="shared" si="15"/>
        <v>1.7916721574237519E-2</v>
      </c>
    </row>
    <row r="994" spans="1:24" x14ac:dyDescent="0.25">
      <c r="A994" s="100">
        <v>1</v>
      </c>
      <c r="B994" s="100">
        <v>0</v>
      </c>
      <c r="C994" s="100">
        <v>0</v>
      </c>
      <c r="D994" s="100">
        <v>0</v>
      </c>
      <c r="E994" s="100">
        <v>0</v>
      </c>
      <c r="F994" s="100">
        <v>1</v>
      </c>
      <c r="G994" s="100">
        <v>0</v>
      </c>
      <c r="H994" s="100">
        <v>0</v>
      </c>
      <c r="I994" s="100">
        <v>0</v>
      </c>
      <c r="J994" s="100">
        <v>0</v>
      </c>
      <c r="K994" s="100">
        <v>0</v>
      </c>
      <c r="L994" s="100">
        <v>0</v>
      </c>
      <c r="M994" s="100">
        <v>0</v>
      </c>
      <c r="N994" s="100">
        <v>0</v>
      </c>
      <c r="O994" s="100">
        <v>0</v>
      </c>
      <c r="P994" s="100">
        <v>0</v>
      </c>
      <c r="Q994" s="100">
        <v>0</v>
      </c>
      <c r="R994" s="100">
        <v>0</v>
      </c>
      <c r="S994" s="100">
        <v>0</v>
      </c>
      <c r="T994" s="100"/>
      <c r="U994" s="101">
        <v>0</v>
      </c>
      <c r="V994" s="102">
        <f>SUMPRODUCT('Linear Model'!$B$2:$T$2,'Test Set'!A994:S994)+'Linear Model'!$U$2</f>
        <v>9.5092706393430648E-2</v>
      </c>
      <c r="W994" s="49">
        <f>SUMPRODUCT('Logistic Regression'!$B$2:$T$2,'Test Set'!A994:S994)+'Logistic Regression'!$U$2</f>
        <v>-2.6756514784490308</v>
      </c>
      <c r="X994" s="55">
        <f t="shared" si="15"/>
        <v>6.4425486931304191E-2</v>
      </c>
    </row>
    <row r="995" spans="1:24" x14ac:dyDescent="0.25">
      <c r="A995" s="100">
        <v>1</v>
      </c>
      <c r="B995" s="100">
        <v>0</v>
      </c>
      <c r="C995" s="100">
        <v>0</v>
      </c>
      <c r="D995" s="100">
        <v>0</v>
      </c>
      <c r="E995" s="100">
        <v>0</v>
      </c>
      <c r="F995" s="100">
        <v>0</v>
      </c>
      <c r="G995" s="100">
        <v>0</v>
      </c>
      <c r="H995" s="100">
        <v>0</v>
      </c>
      <c r="I995" s="100">
        <v>0</v>
      </c>
      <c r="J995" s="100">
        <v>0</v>
      </c>
      <c r="K995" s="100">
        <v>0</v>
      </c>
      <c r="L995" s="100">
        <v>0</v>
      </c>
      <c r="M995" s="100">
        <v>0</v>
      </c>
      <c r="N995" s="100">
        <v>1</v>
      </c>
      <c r="O995" s="100">
        <v>0</v>
      </c>
      <c r="P995" s="100">
        <v>0</v>
      </c>
      <c r="Q995" s="100">
        <v>0</v>
      </c>
      <c r="R995" s="100">
        <v>0</v>
      </c>
      <c r="S995" s="100">
        <v>0</v>
      </c>
      <c r="T995" s="100"/>
      <c r="U995" s="101">
        <v>0</v>
      </c>
      <c r="V995" s="102">
        <f>SUMPRODUCT('Linear Model'!$B$2:$T$2,'Test Set'!A995:S995)+'Linear Model'!$U$2</f>
        <v>0.52938949617624231</v>
      </c>
      <c r="W995" s="49">
        <f>SUMPRODUCT('Logistic Regression'!$B$2:$T$2,'Test Set'!A995:S995)+'Logistic Regression'!$U$2</f>
        <v>0.86102086277246814</v>
      </c>
      <c r="X995" s="55">
        <f t="shared" si="15"/>
        <v>0.70287389769882713</v>
      </c>
    </row>
    <row r="996" spans="1:24" x14ac:dyDescent="0.25">
      <c r="A996" s="100">
        <v>1</v>
      </c>
      <c r="B996" s="100">
        <v>0</v>
      </c>
      <c r="C996" s="100">
        <v>0</v>
      </c>
      <c r="D996" s="100">
        <v>1</v>
      </c>
      <c r="E996" s="100">
        <v>0</v>
      </c>
      <c r="F996" s="100">
        <v>0</v>
      </c>
      <c r="G996" s="100">
        <v>0</v>
      </c>
      <c r="H996" s="100">
        <v>0</v>
      </c>
      <c r="I996" s="100">
        <v>0</v>
      </c>
      <c r="J996" s="100">
        <v>0</v>
      </c>
      <c r="K996" s="100">
        <v>1</v>
      </c>
      <c r="L996" s="100">
        <v>0</v>
      </c>
      <c r="M996" s="100">
        <v>0</v>
      </c>
      <c r="N996" s="100">
        <v>0</v>
      </c>
      <c r="O996" s="100">
        <v>0</v>
      </c>
      <c r="P996" s="100">
        <v>0</v>
      </c>
      <c r="Q996" s="100">
        <v>0</v>
      </c>
      <c r="R996" s="100">
        <v>1</v>
      </c>
      <c r="S996" s="100">
        <v>0</v>
      </c>
      <c r="T996" s="100"/>
      <c r="U996" s="101">
        <v>0</v>
      </c>
      <c r="V996" s="102">
        <f>SUMPRODUCT('Linear Model'!$B$2:$T$2,'Test Set'!A996:S996)+'Linear Model'!$U$2</f>
        <v>0.35868036931214864</v>
      </c>
      <c r="W996" s="49">
        <f>SUMPRODUCT('Logistic Regression'!$B$2:$T$2,'Test Set'!A996:S996)+'Logistic Regression'!$U$2</f>
        <v>-0.97514729409045753</v>
      </c>
      <c r="X996" s="55">
        <f t="shared" si="15"/>
        <v>0.27385572704224187</v>
      </c>
    </row>
    <row r="997" spans="1:24" x14ac:dyDescent="0.25">
      <c r="A997" s="100">
        <v>1</v>
      </c>
      <c r="B997" s="100">
        <v>0</v>
      </c>
      <c r="C997" s="100">
        <v>0</v>
      </c>
      <c r="D997" s="100">
        <v>1</v>
      </c>
      <c r="E997" s="100">
        <v>0</v>
      </c>
      <c r="F997" s="100">
        <v>0</v>
      </c>
      <c r="G997" s="100">
        <v>0</v>
      </c>
      <c r="H997" s="100">
        <v>0</v>
      </c>
      <c r="I997" s="100">
        <v>1</v>
      </c>
      <c r="J997" s="100">
        <v>0</v>
      </c>
      <c r="K997" s="100">
        <v>0</v>
      </c>
      <c r="L997" s="100">
        <v>0</v>
      </c>
      <c r="M997" s="100">
        <v>0</v>
      </c>
      <c r="N997" s="100">
        <v>0</v>
      </c>
      <c r="O997" s="100">
        <v>0</v>
      </c>
      <c r="P997" s="100">
        <v>0</v>
      </c>
      <c r="Q997" s="100">
        <v>0</v>
      </c>
      <c r="R997" s="100">
        <v>0</v>
      </c>
      <c r="S997" s="100">
        <v>0</v>
      </c>
      <c r="T997" s="100"/>
      <c r="U997" s="101">
        <v>0</v>
      </c>
      <c r="V997" s="102">
        <f>SUMPRODUCT('Linear Model'!$B$2:$T$2,'Test Set'!A997:S997)+'Linear Model'!$U$2</f>
        <v>0.67124638295278305</v>
      </c>
      <c r="W997" s="49">
        <f>SUMPRODUCT('Logistic Regression'!$B$2:$T$2,'Test Set'!A997:S997)+'Logistic Regression'!$U$2</f>
        <v>1.6958446946164645</v>
      </c>
      <c r="X997" s="55">
        <f t="shared" si="15"/>
        <v>0.84499124859605457</v>
      </c>
    </row>
    <row r="998" spans="1:24" x14ac:dyDescent="0.25">
      <c r="A998" s="100">
        <v>0</v>
      </c>
      <c r="B998" s="100">
        <v>1</v>
      </c>
      <c r="C998" s="100">
        <v>0</v>
      </c>
      <c r="D998" s="100">
        <v>0</v>
      </c>
      <c r="E998" s="100">
        <v>0</v>
      </c>
      <c r="F998" s="100">
        <v>1</v>
      </c>
      <c r="G998" s="100">
        <v>1</v>
      </c>
      <c r="H998" s="100">
        <v>0</v>
      </c>
      <c r="I998" s="100">
        <v>0</v>
      </c>
      <c r="J998" s="100">
        <v>0</v>
      </c>
      <c r="K998" s="100">
        <v>0</v>
      </c>
      <c r="L998" s="100">
        <v>0</v>
      </c>
      <c r="M998" s="100">
        <v>0</v>
      </c>
      <c r="N998" s="100">
        <v>1</v>
      </c>
      <c r="O998" s="100">
        <v>0</v>
      </c>
      <c r="P998" s="100">
        <v>0</v>
      </c>
      <c r="Q998" s="100">
        <v>0</v>
      </c>
      <c r="R998" s="100">
        <v>0</v>
      </c>
      <c r="S998" s="100">
        <v>0</v>
      </c>
      <c r="T998" s="100"/>
      <c r="U998" s="101">
        <v>0</v>
      </c>
      <c r="V998" s="102">
        <f>SUMPRODUCT('Linear Model'!$B$2:$T$2,'Test Set'!A998:S998)+'Linear Model'!$U$2</f>
        <v>9.0910865124036511E-2</v>
      </c>
      <c r="W998" s="49">
        <f>SUMPRODUCT('Logistic Regression'!$B$2:$T$2,'Test Set'!A998:S998)+'Logistic Regression'!$U$2</f>
        <v>-3.1539434441721457</v>
      </c>
      <c r="X998" s="55">
        <f t="shared" si="15"/>
        <v>4.0936176403128119E-2</v>
      </c>
    </row>
    <row r="999" spans="1:24" x14ac:dyDescent="0.25">
      <c r="A999" s="100">
        <v>0</v>
      </c>
      <c r="B999" s="100">
        <v>0</v>
      </c>
      <c r="C999" s="100">
        <v>0</v>
      </c>
      <c r="D999" s="100">
        <v>0</v>
      </c>
      <c r="E999" s="100">
        <v>0</v>
      </c>
      <c r="F999" s="100">
        <v>1</v>
      </c>
      <c r="G999" s="100">
        <v>0</v>
      </c>
      <c r="H999" s="100">
        <v>0</v>
      </c>
      <c r="I999" s="100">
        <v>0</v>
      </c>
      <c r="J999" s="100">
        <v>0</v>
      </c>
      <c r="K999" s="100">
        <v>0</v>
      </c>
      <c r="L999" s="100">
        <v>0</v>
      </c>
      <c r="M999" s="100">
        <v>0</v>
      </c>
      <c r="N999" s="100">
        <v>0</v>
      </c>
      <c r="O999" s="100">
        <v>1</v>
      </c>
      <c r="P999" s="100">
        <v>0</v>
      </c>
      <c r="Q999" s="100">
        <v>0</v>
      </c>
      <c r="R999" s="100">
        <v>0</v>
      </c>
      <c r="S999" s="100">
        <v>1</v>
      </c>
      <c r="T999" s="100"/>
      <c r="U999" s="101">
        <v>0</v>
      </c>
      <c r="V999" s="102">
        <f>SUMPRODUCT('Linear Model'!$B$2:$T$2,'Test Set'!A999:S999)+'Linear Model'!$U$2</f>
        <v>0.23985665640656262</v>
      </c>
      <c r="W999" s="49">
        <f>SUMPRODUCT('Logistic Regression'!$B$2:$T$2,'Test Set'!A999:S999)+'Logistic Regression'!$U$2</f>
        <v>-1.1213926244370906</v>
      </c>
      <c r="X999" s="55">
        <f t="shared" si="15"/>
        <v>0.24575305739669287</v>
      </c>
    </row>
    <row r="1000" spans="1:24" x14ac:dyDescent="0.25">
      <c r="A1000" s="100">
        <v>1</v>
      </c>
      <c r="B1000" s="100">
        <v>0</v>
      </c>
      <c r="C1000" s="100">
        <v>0</v>
      </c>
      <c r="D1000" s="100">
        <v>1</v>
      </c>
      <c r="E1000" s="100">
        <v>0</v>
      </c>
      <c r="F1000" s="100">
        <v>0</v>
      </c>
      <c r="G1000" s="100">
        <v>1</v>
      </c>
      <c r="H1000" s="100">
        <v>0</v>
      </c>
      <c r="I1000" s="100">
        <v>0</v>
      </c>
      <c r="J1000" s="100">
        <v>0</v>
      </c>
      <c r="K1000" s="100">
        <v>0</v>
      </c>
      <c r="L1000" s="100">
        <v>0</v>
      </c>
      <c r="M1000" s="100">
        <v>0</v>
      </c>
      <c r="N1000" s="100">
        <v>0</v>
      </c>
      <c r="O1000" s="100">
        <v>1</v>
      </c>
      <c r="P1000" s="100">
        <v>0</v>
      </c>
      <c r="Q1000" s="100">
        <v>0</v>
      </c>
      <c r="R1000" s="100">
        <v>0</v>
      </c>
      <c r="S1000" s="100">
        <v>0</v>
      </c>
      <c r="T1000" s="100"/>
      <c r="U1000" s="101">
        <v>0</v>
      </c>
      <c r="V1000" s="102">
        <f>SUMPRODUCT('Linear Model'!$B$2:$T$2,'Test Set'!A1000:S1000)+'Linear Model'!$U$2</f>
        <v>-2.1447914973233839E-2</v>
      </c>
      <c r="W1000" s="49">
        <f>SUMPRODUCT('Logistic Regression'!$B$2:$T$2,'Test Set'!A1000:S1000)+'Logistic Regression'!$U$2</f>
        <v>-4.3966270731607118</v>
      </c>
      <c r="X1000" s="55">
        <f t="shared" si="15"/>
        <v>1.2168913725828253E-2</v>
      </c>
    </row>
    <row r="1001" spans="1:24" x14ac:dyDescent="0.25">
      <c r="A1001" s="100">
        <v>0</v>
      </c>
      <c r="B1001" s="100">
        <v>0</v>
      </c>
      <c r="C1001" s="100">
        <v>1</v>
      </c>
      <c r="D1001" s="100">
        <v>0</v>
      </c>
      <c r="E1001" s="100">
        <v>0</v>
      </c>
      <c r="F1001" s="100">
        <v>0</v>
      </c>
      <c r="G1001" s="100">
        <v>0</v>
      </c>
      <c r="H1001" s="100">
        <v>0</v>
      </c>
      <c r="I1001" s="100">
        <v>0</v>
      </c>
      <c r="J1001" s="100">
        <v>0</v>
      </c>
      <c r="K1001" s="100">
        <v>0</v>
      </c>
      <c r="L1001" s="100">
        <v>0</v>
      </c>
      <c r="M1001" s="100">
        <v>0</v>
      </c>
      <c r="N1001" s="100">
        <v>0</v>
      </c>
      <c r="O1001" s="100">
        <v>0</v>
      </c>
      <c r="P1001" s="100">
        <v>0</v>
      </c>
      <c r="Q1001" s="100">
        <v>0</v>
      </c>
      <c r="R1001" s="100">
        <v>0</v>
      </c>
      <c r="S1001" s="100">
        <v>0</v>
      </c>
      <c r="T1001" s="100"/>
      <c r="U1001" s="101">
        <v>0</v>
      </c>
      <c r="V1001" s="102">
        <f>SUMPRODUCT('Linear Model'!$B$2:$T$2,'Test Set'!A1001:S1001)+'Linear Model'!$U$2</f>
        <v>0.42818831162222193</v>
      </c>
      <c r="W1001" s="49">
        <f>SUMPRODUCT('Logistic Regression'!$B$2:$T$2,'Test Set'!A1001:S1001)+'Logistic Regression'!$U$2</f>
        <v>-0.10294651852204484</v>
      </c>
      <c r="X1001" s="55">
        <f t="shared" si="15"/>
        <v>0.47428607600906869</v>
      </c>
    </row>
    <row r="1003" spans="1:24" x14ac:dyDescent="0.25">
      <c r="V1003" s="102"/>
    </row>
  </sheetData>
  <conditionalFormatting sqref="A2:T1001">
    <cfRule type="cellIs" dxfId="0" priority="5" operator="greaterThan">
      <formula>0.5</formula>
    </cfRule>
  </conditionalFormatting>
  <conditionalFormatting sqref="V32:V100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0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W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10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selection activeCell="A4" sqref="A4"/>
    </sheetView>
  </sheetViews>
  <sheetFormatPr defaultRowHeight="15.75" x14ac:dyDescent="0.25"/>
  <cols>
    <col min="1" max="1" width="15.625" customWidth="1"/>
    <col min="2" max="2" width="11.75" style="2" customWidth="1"/>
    <col min="3" max="3" width="10" style="104" customWidth="1"/>
    <col min="4" max="5" width="13.25" style="104" customWidth="1"/>
    <col min="6" max="6" width="21.5" style="104" customWidth="1"/>
    <col min="7" max="7" width="9.875" customWidth="1"/>
  </cols>
  <sheetData>
    <row r="1" spans="1:6" ht="147" customHeight="1" x14ac:dyDescent="0.25">
      <c r="A1" t="s">
        <v>58</v>
      </c>
      <c r="B1" s="105" t="s">
        <v>60</v>
      </c>
      <c r="C1" s="103" t="s">
        <v>62</v>
      </c>
      <c r="D1" s="103" t="s">
        <v>63</v>
      </c>
      <c r="E1" s="103" t="s">
        <v>61</v>
      </c>
      <c r="F1" s="103" t="s">
        <v>64</v>
      </c>
    </row>
    <row r="2" spans="1:6" x14ac:dyDescent="0.25">
      <c r="A2" s="49">
        <f>MIN('Test Set'!V2:V1001)</f>
        <v>-0.33561770306535188</v>
      </c>
      <c r="B2" s="66">
        <f>A2</f>
        <v>-0.33561770306535188</v>
      </c>
      <c r="C2" s="104">
        <f>COUNTIFS('Test Set'!$V$2:$V$1001,"&gt;="&amp;B2,'Test Set'!$U$2:$U$1001,"=1")/COUNTIF('Test Set'!$V$2:$V$1001,"&gt;="&amp;B2)</f>
        <v>0.06</v>
      </c>
      <c r="D2" s="104">
        <f>COUNTIFS('Test Set'!$V$2:$V$1001,"&lt;"&amp;B2,'Test Set'!$U$2:$U$1001,"=0")/COUNTIF('Test Set'!$U$2:$U$1001,"=0")</f>
        <v>0</v>
      </c>
      <c r="E2" s="104">
        <f>1-D2</f>
        <v>1</v>
      </c>
      <c r="F2" s="104">
        <f>COUNTIFS('Test Set'!$V$2:$V$1001,"&gt;="&amp;B2,'Test Set'!$U$2:$U$1001,"=1")/COUNTIF('Test Set'!$U$2:$U$1001,"=1")</f>
        <v>1</v>
      </c>
    </row>
    <row r="3" spans="1:6" x14ac:dyDescent="0.25">
      <c r="B3" s="66">
        <f>B2+0.05</f>
        <v>-0.28561770306535189</v>
      </c>
      <c r="C3" s="104">
        <f>COUNTIFS('Test Set'!$V$2:$V$1001,"&gt;="&amp;B3,'Test Set'!$U$2:$U$1001,"=1")/COUNTIF('Test Set'!$V$2:$V$1001,"&gt;="&amp;B3)</f>
        <v>6.030150753768844E-2</v>
      </c>
      <c r="D3" s="104">
        <f>COUNTIFS('Test Set'!$V$2:$V$1001,"&lt;"&amp;B3,'Test Set'!$U$2:$U$1001,"=0")/COUNTIF('Test Set'!$U$2:$U$1001,"=0")</f>
        <v>5.3191489361702126E-3</v>
      </c>
      <c r="E3" s="104">
        <f t="shared" ref="E3:E34" si="0">1-D3</f>
        <v>0.99468085106382975</v>
      </c>
      <c r="F3" s="104">
        <f>COUNTIFS('Test Set'!$V$2:$V$1001,"&gt;="&amp;B3,'Test Set'!$U$2:$U$1001,"=1")/COUNTIF('Test Set'!$U$2:$U$1001,"=1")</f>
        <v>1</v>
      </c>
    </row>
    <row r="4" spans="1:6" x14ac:dyDescent="0.25">
      <c r="A4" t="s">
        <v>59</v>
      </c>
      <c r="B4" s="66">
        <f t="shared" ref="B4:B33" si="1">B3+0.05</f>
        <v>-0.2356177030653519</v>
      </c>
      <c r="C4" s="104">
        <f>COUNTIFS('Test Set'!$V$2:$V$1001,"&gt;="&amp;B4,'Test Set'!$U$2:$U$1001,"=1")/COUNTIF('Test Set'!$V$2:$V$1001,"&gt;="&amp;B4)</f>
        <v>6.0851926977687626E-2</v>
      </c>
      <c r="D4" s="104">
        <f>COUNTIFS('Test Set'!$V$2:$V$1001,"&lt;"&amp;B4,'Test Set'!$U$2:$U$1001,"=0")/COUNTIF('Test Set'!$U$2:$U$1001,"=0")</f>
        <v>1.4893617021276596E-2</v>
      </c>
      <c r="E4" s="104">
        <f t="shared" si="0"/>
        <v>0.98510638297872344</v>
      </c>
      <c r="F4" s="104">
        <f>COUNTIFS('Test Set'!$V$2:$V$1001,"&gt;="&amp;B4,'Test Set'!$U$2:$U$1001,"=1")/COUNTIF('Test Set'!$U$2:$U$1001,"=1")</f>
        <v>1</v>
      </c>
    </row>
    <row r="5" spans="1:6" x14ac:dyDescent="0.25">
      <c r="A5" s="49">
        <f>MAX('Test Set'!V2:V1001)</f>
        <v>1.2470805022783633</v>
      </c>
      <c r="B5" s="66">
        <f t="shared" si="1"/>
        <v>-0.18561770306535191</v>
      </c>
      <c r="C5" s="104">
        <f>COUNTIFS('Test Set'!$V$2:$V$1001,"&gt;="&amp;B5,'Test Set'!$U$2:$U$1001,"=1")/COUNTIF('Test Set'!$V$2:$V$1001,"&gt;="&amp;B5)</f>
        <v>6.1037639877924724E-2</v>
      </c>
      <c r="D5" s="104">
        <f>COUNTIFS('Test Set'!$V$2:$V$1001,"&lt;"&amp;B5,'Test Set'!$U$2:$U$1001,"=0")/COUNTIF('Test Set'!$U$2:$U$1001,"=0")</f>
        <v>1.8085106382978722E-2</v>
      </c>
      <c r="E5" s="104">
        <f t="shared" si="0"/>
        <v>0.98191489361702122</v>
      </c>
      <c r="F5" s="104">
        <f>COUNTIFS('Test Set'!$V$2:$V$1001,"&gt;="&amp;B5,'Test Set'!$U$2:$U$1001,"=1")/COUNTIF('Test Set'!$U$2:$U$1001,"=1")</f>
        <v>1</v>
      </c>
    </row>
    <row r="6" spans="1:6" x14ac:dyDescent="0.25">
      <c r="B6" s="66">
        <f t="shared" si="1"/>
        <v>-0.13561770306535192</v>
      </c>
      <c r="C6" s="104">
        <f>COUNTIFS('Test Set'!$V$2:$V$1001,"&gt;="&amp;B6,'Test Set'!$U$2:$U$1001,"=1")/COUNTIF('Test Set'!$V$2:$V$1001,"&gt;="&amp;B6)</f>
        <v>6.1919504643962849E-2</v>
      </c>
      <c r="D6" s="104">
        <f>COUNTIFS('Test Set'!$V$2:$V$1001,"&lt;"&amp;B6,'Test Set'!$U$2:$U$1001,"=0")/COUNTIF('Test Set'!$U$2:$U$1001,"=0")</f>
        <v>3.2978723404255318E-2</v>
      </c>
      <c r="E6" s="104">
        <f t="shared" si="0"/>
        <v>0.96702127659574466</v>
      </c>
      <c r="F6" s="104">
        <f>COUNTIFS('Test Set'!$V$2:$V$1001,"&gt;="&amp;B6,'Test Set'!$U$2:$U$1001,"=1")/COUNTIF('Test Set'!$U$2:$U$1001,"=1")</f>
        <v>1</v>
      </c>
    </row>
    <row r="7" spans="1:6" x14ac:dyDescent="0.25">
      <c r="B7" s="66">
        <f t="shared" si="1"/>
        <v>-8.5617703065351922E-2</v>
      </c>
      <c r="C7" s="104">
        <f>COUNTIFS('Test Set'!$V$2:$V$1001,"&gt;="&amp;B7,'Test Set'!$U$2:$U$1001,"=1")/COUNTIF('Test Set'!$V$2:$V$1001,"&gt;="&amp;B7)</f>
        <v>6.3025210084033612E-2</v>
      </c>
      <c r="D7" s="104">
        <f>COUNTIFS('Test Set'!$V$2:$V$1001,"&lt;"&amp;B7,'Test Set'!$U$2:$U$1001,"=0")/COUNTIF('Test Set'!$U$2:$U$1001,"=0")</f>
        <v>5.106382978723404E-2</v>
      </c>
      <c r="E7" s="104">
        <f t="shared" si="0"/>
        <v>0.94893617021276599</v>
      </c>
      <c r="F7" s="104">
        <f>COUNTIFS('Test Set'!$V$2:$V$1001,"&gt;="&amp;B7,'Test Set'!$U$2:$U$1001,"=1")/COUNTIF('Test Set'!$U$2:$U$1001,"=1")</f>
        <v>1</v>
      </c>
    </row>
    <row r="8" spans="1:6" x14ac:dyDescent="0.25">
      <c r="B8" s="66">
        <f t="shared" si="1"/>
        <v>-3.5617703065351919E-2</v>
      </c>
      <c r="C8" s="104">
        <f>COUNTIFS('Test Set'!$V$2:$V$1001,"&gt;="&amp;B8,'Test Set'!$U$2:$U$1001,"=1")/COUNTIF('Test Set'!$V$2:$V$1001,"&gt;="&amp;B8)</f>
        <v>6.5934065934065936E-2</v>
      </c>
      <c r="D8" s="104">
        <f>COUNTIFS('Test Set'!$V$2:$V$1001,"&lt;"&amp;B8,'Test Set'!$U$2:$U$1001,"=0")/COUNTIF('Test Set'!$U$2:$U$1001,"=0")</f>
        <v>9.5744680851063829E-2</v>
      </c>
      <c r="E8" s="104">
        <f t="shared" si="0"/>
        <v>0.9042553191489362</v>
      </c>
      <c r="F8" s="104">
        <f>COUNTIFS('Test Set'!$V$2:$V$1001,"&gt;="&amp;B8,'Test Set'!$U$2:$U$1001,"=1")/COUNTIF('Test Set'!$U$2:$U$1001,"=1")</f>
        <v>1</v>
      </c>
    </row>
    <row r="9" spans="1:6" x14ac:dyDescent="0.25">
      <c r="B9" s="66">
        <f t="shared" si="1"/>
        <v>1.4382296934648084E-2</v>
      </c>
      <c r="C9" s="104">
        <f>COUNTIFS('Test Set'!$V$2:$V$1001,"&gt;="&amp;B9,'Test Set'!$U$2:$U$1001,"=1")/COUNTIF('Test Set'!$V$2:$V$1001,"&gt;="&amp;B9)</f>
        <v>6.7198177676537588E-2</v>
      </c>
      <c r="D9" s="104">
        <f>COUNTIFS('Test Set'!$V$2:$V$1001,"&lt;"&amp;B9,'Test Set'!$U$2:$U$1001,"=0")/COUNTIF('Test Set'!$U$2:$U$1001,"=0")</f>
        <v>0.12872340425531914</v>
      </c>
      <c r="E9" s="104">
        <f t="shared" si="0"/>
        <v>0.87127659574468086</v>
      </c>
      <c r="F9" s="104">
        <f>COUNTIFS('Test Set'!$V$2:$V$1001,"&gt;="&amp;B9,'Test Set'!$U$2:$U$1001,"=1")/COUNTIF('Test Set'!$U$2:$U$1001,"=1")</f>
        <v>0.98333333333333328</v>
      </c>
    </row>
    <row r="10" spans="1:6" x14ac:dyDescent="0.25">
      <c r="B10" s="66">
        <f t="shared" si="1"/>
        <v>6.4382296934648087E-2</v>
      </c>
      <c r="C10" s="104">
        <f>COUNTIFS('Test Set'!$V$2:$V$1001,"&gt;="&amp;B10,'Test Set'!$U$2:$U$1001,"=1")/COUNTIF('Test Set'!$V$2:$V$1001,"&gt;="&amp;B10)</f>
        <v>6.8366164542294328E-2</v>
      </c>
      <c r="D10" s="104">
        <f>COUNTIFS('Test Set'!$V$2:$V$1001,"&lt;"&amp;B10,'Test Set'!$U$2:$U$1001,"=0")/COUNTIF('Test Set'!$U$2:$U$1001,"=0")</f>
        <v>0.14468085106382977</v>
      </c>
      <c r="E10" s="104">
        <f t="shared" si="0"/>
        <v>0.85531914893617023</v>
      </c>
      <c r="F10" s="104">
        <f>COUNTIFS('Test Set'!$V$2:$V$1001,"&gt;="&amp;B10,'Test Set'!$U$2:$U$1001,"=1")/COUNTIF('Test Set'!$U$2:$U$1001,"=1")</f>
        <v>0.98333333333333328</v>
      </c>
    </row>
    <row r="11" spans="1:6" x14ac:dyDescent="0.25">
      <c r="B11" s="66">
        <f t="shared" si="1"/>
        <v>0.11438229693464809</v>
      </c>
      <c r="C11" s="104">
        <f>COUNTIFS('Test Set'!$V$2:$V$1001,"&gt;="&amp;B11,'Test Set'!$U$2:$U$1001,"=1")/COUNTIF('Test Set'!$V$2:$V$1001,"&gt;="&amp;B11)</f>
        <v>7.2570725707257075E-2</v>
      </c>
      <c r="D11" s="104">
        <f>COUNTIFS('Test Set'!$V$2:$V$1001,"&lt;"&amp;B11,'Test Set'!$U$2:$U$1001,"=0")/COUNTIF('Test Set'!$U$2:$U$1001,"=0")</f>
        <v>0.19787234042553192</v>
      </c>
      <c r="E11" s="104">
        <f t="shared" si="0"/>
        <v>0.80212765957446808</v>
      </c>
      <c r="F11" s="104">
        <f>COUNTIFS('Test Set'!$V$2:$V$1001,"&gt;="&amp;B11,'Test Set'!$U$2:$U$1001,"=1")/COUNTIF('Test Set'!$U$2:$U$1001,"=1")</f>
        <v>0.98333333333333328</v>
      </c>
    </row>
    <row r="12" spans="1:6" x14ac:dyDescent="0.25">
      <c r="B12" s="66">
        <f t="shared" si="1"/>
        <v>0.16438229693464809</v>
      </c>
      <c r="C12" s="104">
        <f>COUNTIFS('Test Set'!$V$2:$V$1001,"&gt;="&amp;B12,'Test Set'!$U$2:$U$1001,"=1")/COUNTIF('Test Set'!$V$2:$V$1001,"&gt;="&amp;B12)</f>
        <v>8.2386363636363633E-2</v>
      </c>
      <c r="D12" s="104">
        <f>COUNTIFS('Test Set'!$V$2:$V$1001,"&lt;"&amp;B12,'Test Set'!$U$2:$U$1001,"=0")/COUNTIF('Test Set'!$U$2:$U$1001,"=0")</f>
        <v>0.31276595744680852</v>
      </c>
      <c r="E12" s="104">
        <f t="shared" si="0"/>
        <v>0.68723404255319154</v>
      </c>
      <c r="F12" s="104">
        <f>COUNTIFS('Test Set'!$V$2:$V$1001,"&gt;="&amp;B12,'Test Set'!$U$2:$U$1001,"=1")/COUNTIF('Test Set'!$U$2:$U$1001,"=1")</f>
        <v>0.96666666666666667</v>
      </c>
    </row>
    <row r="13" spans="1:6" x14ac:dyDescent="0.25">
      <c r="B13" s="66">
        <f t="shared" si="1"/>
        <v>0.21438229693464811</v>
      </c>
      <c r="C13" s="104">
        <f>COUNTIFS('Test Set'!$V$2:$V$1001,"&gt;="&amp;B13,'Test Set'!$U$2:$U$1001,"=1")/COUNTIF('Test Set'!$V$2:$V$1001,"&gt;="&amp;B13)</f>
        <v>9.3397745571658614E-2</v>
      </c>
      <c r="D13" s="104">
        <f>COUNTIFS('Test Set'!$V$2:$V$1001,"&lt;"&amp;B13,'Test Set'!$U$2:$U$1001,"=0")/COUNTIF('Test Set'!$U$2:$U$1001,"=0")</f>
        <v>0.40106382978723404</v>
      </c>
      <c r="E13" s="104">
        <f t="shared" si="0"/>
        <v>0.59893617021276602</v>
      </c>
      <c r="F13" s="104">
        <f>COUNTIFS('Test Set'!$V$2:$V$1001,"&gt;="&amp;B13,'Test Set'!$U$2:$U$1001,"=1")/COUNTIF('Test Set'!$U$2:$U$1001,"=1")</f>
        <v>0.96666666666666667</v>
      </c>
    </row>
    <row r="14" spans="1:6" x14ac:dyDescent="0.25">
      <c r="B14" s="66">
        <f t="shared" si="1"/>
        <v>0.2643822969346481</v>
      </c>
      <c r="C14" s="104">
        <f>COUNTIFS('Test Set'!$V$2:$V$1001,"&gt;="&amp;B14,'Test Set'!$U$2:$U$1001,"=1")/COUNTIF('Test Set'!$V$2:$V$1001,"&gt;="&amp;B14)</f>
        <v>0.10215053763440861</v>
      </c>
      <c r="D14" s="104">
        <f>COUNTIFS('Test Set'!$V$2:$V$1001,"&lt;"&amp;B14,'Test Set'!$U$2:$U$1001,"=0")/COUNTIF('Test Set'!$U$2:$U$1001,"=0")</f>
        <v>0.46702127659574466</v>
      </c>
      <c r="E14" s="104">
        <f t="shared" si="0"/>
        <v>0.53297872340425534</v>
      </c>
      <c r="F14" s="104">
        <f>COUNTIFS('Test Set'!$V$2:$V$1001,"&gt;="&amp;B14,'Test Set'!$U$2:$U$1001,"=1")/COUNTIF('Test Set'!$U$2:$U$1001,"=1")</f>
        <v>0.95</v>
      </c>
    </row>
    <row r="15" spans="1:6" x14ac:dyDescent="0.25">
      <c r="B15" s="66">
        <f t="shared" si="1"/>
        <v>0.31438229693464809</v>
      </c>
      <c r="C15" s="104">
        <f>COUNTIFS('Test Set'!$V$2:$V$1001,"&gt;="&amp;B15,'Test Set'!$U$2:$U$1001,"=1")/COUNTIF('Test Set'!$V$2:$V$1001,"&gt;="&amp;B15)</f>
        <v>0.1111111111111111</v>
      </c>
      <c r="D15" s="104">
        <f>COUNTIFS('Test Set'!$V$2:$V$1001,"&lt;"&amp;B15,'Test Set'!$U$2:$U$1001,"=0")/COUNTIF('Test Set'!$U$2:$U$1001,"=0")</f>
        <v>0.51489361702127656</v>
      </c>
      <c r="E15" s="104">
        <f t="shared" si="0"/>
        <v>0.48510638297872344</v>
      </c>
      <c r="F15" s="104">
        <f>COUNTIFS('Test Set'!$V$2:$V$1001,"&gt;="&amp;B15,'Test Set'!$U$2:$U$1001,"=1")/COUNTIF('Test Set'!$U$2:$U$1001,"=1")</f>
        <v>0.95</v>
      </c>
    </row>
    <row r="16" spans="1:6" x14ac:dyDescent="0.25">
      <c r="B16" s="66">
        <f t="shared" si="1"/>
        <v>0.36438229693464808</v>
      </c>
      <c r="C16" s="104">
        <f>COUNTIFS('Test Set'!$V$2:$V$1001,"&gt;="&amp;B16,'Test Set'!$U$2:$U$1001,"=1")/COUNTIF('Test Set'!$V$2:$V$1001,"&gt;="&amp;B16)</f>
        <v>0.14285714285714285</v>
      </c>
      <c r="D16" s="104">
        <f>COUNTIFS('Test Set'!$V$2:$V$1001,"&lt;"&amp;B16,'Test Set'!$U$2:$U$1001,"=0")/COUNTIF('Test Set'!$U$2:$U$1001,"=0")</f>
        <v>0.64893617021276595</v>
      </c>
      <c r="E16" s="104">
        <f t="shared" si="0"/>
        <v>0.35106382978723405</v>
      </c>
      <c r="F16" s="104">
        <f>COUNTIFS('Test Set'!$V$2:$V$1001,"&gt;="&amp;B16,'Test Set'!$U$2:$U$1001,"=1")/COUNTIF('Test Set'!$U$2:$U$1001,"=1")</f>
        <v>0.91666666666666663</v>
      </c>
    </row>
    <row r="17" spans="2:6" x14ac:dyDescent="0.25">
      <c r="B17" s="66">
        <f t="shared" si="1"/>
        <v>0.41438229693464806</v>
      </c>
      <c r="C17" s="104">
        <f>COUNTIFS('Test Set'!$V$2:$V$1001,"&gt;="&amp;B17,'Test Set'!$U$2:$U$1001,"=1")/COUNTIF('Test Set'!$V$2:$V$1001,"&gt;="&amp;B17)</f>
        <v>0.16060606060606061</v>
      </c>
      <c r="D17" s="104">
        <f>COUNTIFS('Test Set'!$V$2:$V$1001,"&lt;"&amp;B17,'Test Set'!$U$2:$U$1001,"=0")/COUNTIF('Test Set'!$U$2:$U$1001,"=0")</f>
        <v>0.7053191489361702</v>
      </c>
      <c r="E17" s="104">
        <f t="shared" si="0"/>
        <v>0.2946808510638298</v>
      </c>
      <c r="F17" s="104">
        <f>COUNTIFS('Test Set'!$V$2:$V$1001,"&gt;="&amp;B17,'Test Set'!$U$2:$U$1001,"=1")/COUNTIF('Test Set'!$U$2:$U$1001,"=1")</f>
        <v>0.8833333333333333</v>
      </c>
    </row>
    <row r="18" spans="2:6" x14ac:dyDescent="0.25">
      <c r="B18" s="66">
        <f t="shared" si="1"/>
        <v>0.46438229693464805</v>
      </c>
      <c r="C18" s="104">
        <f>COUNTIFS('Test Set'!$V$2:$V$1001,"&gt;="&amp;B18,'Test Set'!$U$2:$U$1001,"=1")/COUNTIF('Test Set'!$V$2:$V$1001,"&gt;="&amp;B18)</f>
        <v>0.30519480519480519</v>
      </c>
      <c r="D18" s="104">
        <f>COUNTIFS('Test Set'!$V$2:$V$1001,"&lt;"&amp;B18,'Test Set'!$U$2:$U$1001,"=0")/COUNTIF('Test Set'!$U$2:$U$1001,"=0")</f>
        <v>0.88617021276595742</v>
      </c>
      <c r="E18" s="104">
        <f t="shared" si="0"/>
        <v>0.11382978723404258</v>
      </c>
      <c r="F18" s="104">
        <f>COUNTIFS('Test Set'!$V$2:$V$1001,"&gt;="&amp;B18,'Test Set'!$U$2:$U$1001,"=1")/COUNTIF('Test Set'!$U$2:$U$1001,"=1")</f>
        <v>0.78333333333333333</v>
      </c>
    </row>
    <row r="19" spans="2:6" x14ac:dyDescent="0.25">
      <c r="B19" s="66">
        <f t="shared" si="1"/>
        <v>0.5143822969346481</v>
      </c>
      <c r="C19" s="104">
        <f>COUNTIFS('Test Set'!$V$2:$V$1001,"&gt;="&amp;B19,'Test Set'!$U$2:$U$1001,"=1")/COUNTIF('Test Set'!$V$2:$V$1001,"&gt;="&amp;B19)</f>
        <v>0.31972789115646261</v>
      </c>
      <c r="D19" s="104">
        <f>COUNTIFS('Test Set'!$V$2:$V$1001,"&lt;"&amp;B19,'Test Set'!$U$2:$U$1001,"=0")/COUNTIF('Test Set'!$U$2:$U$1001,"=0")</f>
        <v>0.8936170212765957</v>
      </c>
      <c r="E19" s="104">
        <f t="shared" si="0"/>
        <v>0.1063829787234043</v>
      </c>
      <c r="F19" s="104">
        <f>COUNTIFS('Test Set'!$V$2:$V$1001,"&gt;="&amp;B19,'Test Set'!$U$2:$U$1001,"=1")/COUNTIF('Test Set'!$U$2:$U$1001,"=1")</f>
        <v>0.78333333333333333</v>
      </c>
    </row>
    <row r="20" spans="2:6" x14ac:dyDescent="0.25">
      <c r="B20" s="66">
        <f t="shared" si="1"/>
        <v>0.56438229693464814</v>
      </c>
      <c r="C20" s="104">
        <f>COUNTIFS('Test Set'!$V$2:$V$1001,"&gt;="&amp;B20,'Test Set'!$U$2:$U$1001,"=1")/COUNTIF('Test Set'!$V$2:$V$1001,"&gt;="&amp;B20)</f>
        <v>0.3543307086614173</v>
      </c>
      <c r="D20" s="104">
        <f>COUNTIFS('Test Set'!$V$2:$V$1001,"&lt;"&amp;B20,'Test Set'!$U$2:$U$1001,"=0")/COUNTIF('Test Set'!$U$2:$U$1001,"=0")</f>
        <v>0.91276595744680855</v>
      </c>
      <c r="E20" s="104">
        <f t="shared" si="0"/>
        <v>8.7234042553191449E-2</v>
      </c>
      <c r="F20" s="104">
        <f>COUNTIFS('Test Set'!$V$2:$V$1001,"&gt;="&amp;B20,'Test Set'!$U$2:$U$1001,"=1")/COUNTIF('Test Set'!$U$2:$U$1001,"=1")</f>
        <v>0.75</v>
      </c>
    </row>
    <row r="21" spans="2:6" x14ac:dyDescent="0.25">
      <c r="B21" s="66">
        <f t="shared" si="1"/>
        <v>0.61438229693464819</v>
      </c>
      <c r="C21" s="104">
        <f>COUNTIFS('Test Set'!$V$2:$V$1001,"&gt;="&amp;B21,'Test Set'!$U$2:$U$1001,"=1")/COUNTIF('Test Set'!$V$2:$V$1001,"&gt;="&amp;B21)</f>
        <v>0.41836734693877553</v>
      </c>
      <c r="D21" s="104">
        <f>COUNTIFS('Test Set'!$V$2:$V$1001,"&lt;"&amp;B21,'Test Set'!$U$2:$U$1001,"=0")/COUNTIF('Test Set'!$U$2:$U$1001,"=0")</f>
        <v>0.93936170212765957</v>
      </c>
      <c r="E21" s="104">
        <f t="shared" si="0"/>
        <v>6.063829787234043E-2</v>
      </c>
      <c r="F21" s="104">
        <f>COUNTIFS('Test Set'!$V$2:$V$1001,"&gt;="&amp;B21,'Test Set'!$U$2:$U$1001,"=1")/COUNTIF('Test Set'!$U$2:$U$1001,"=1")</f>
        <v>0.68333333333333335</v>
      </c>
    </row>
    <row r="22" spans="2:6" x14ac:dyDescent="0.25">
      <c r="B22" s="66">
        <f t="shared" si="1"/>
        <v>0.66438229693464823</v>
      </c>
      <c r="C22" s="104">
        <f>COUNTIFS('Test Set'!$V$2:$V$1001,"&gt;="&amp;B22,'Test Set'!$U$2:$U$1001,"=1")/COUNTIF('Test Set'!$V$2:$V$1001,"&gt;="&amp;B22)</f>
        <v>0.60317460317460314</v>
      </c>
      <c r="D22" s="104">
        <f>COUNTIFS('Test Set'!$V$2:$V$1001,"&lt;"&amp;B22,'Test Set'!$U$2:$U$1001,"=0")/COUNTIF('Test Set'!$U$2:$U$1001,"=0")</f>
        <v>0.97340425531914898</v>
      </c>
      <c r="E22" s="104">
        <f t="shared" si="0"/>
        <v>2.6595744680851019E-2</v>
      </c>
      <c r="F22" s="104">
        <f>COUNTIFS('Test Set'!$V$2:$V$1001,"&gt;="&amp;B22,'Test Set'!$U$2:$U$1001,"=1")/COUNTIF('Test Set'!$U$2:$U$1001,"=1")</f>
        <v>0.6333333333333333</v>
      </c>
    </row>
    <row r="23" spans="2:6" x14ac:dyDescent="0.25">
      <c r="B23" s="66">
        <f t="shared" si="1"/>
        <v>0.71438229693464828</v>
      </c>
      <c r="C23" s="104">
        <f>COUNTIFS('Test Set'!$V$2:$V$1001,"&gt;="&amp;B23,'Test Set'!$U$2:$U$1001,"=1")/COUNTIF('Test Set'!$V$2:$V$1001,"&gt;="&amp;B23)</f>
        <v>0.66666666666666663</v>
      </c>
      <c r="D23" s="104">
        <f>COUNTIFS('Test Set'!$V$2:$V$1001,"&lt;"&amp;B23,'Test Set'!$U$2:$U$1001,"=0")/COUNTIF('Test Set'!$U$2:$U$1001,"=0")</f>
        <v>0.98191489361702122</v>
      </c>
      <c r="E23" s="104">
        <f t="shared" si="0"/>
        <v>1.8085106382978777E-2</v>
      </c>
      <c r="F23" s="104">
        <f>COUNTIFS('Test Set'!$V$2:$V$1001,"&gt;="&amp;B23,'Test Set'!$U$2:$U$1001,"=1")/COUNTIF('Test Set'!$U$2:$U$1001,"=1")</f>
        <v>0.56666666666666665</v>
      </c>
    </row>
    <row r="24" spans="2:6" x14ac:dyDescent="0.25">
      <c r="B24" s="66">
        <f t="shared" si="1"/>
        <v>0.76438229693464832</v>
      </c>
      <c r="C24" s="104">
        <f>COUNTIFS('Test Set'!$V$2:$V$1001,"&gt;="&amp;B24,'Test Set'!$U$2:$U$1001,"=1")/COUNTIF('Test Set'!$V$2:$V$1001,"&gt;="&amp;B24)</f>
        <v>0.74358974358974361</v>
      </c>
      <c r="D24" s="104">
        <f>COUNTIFS('Test Set'!$V$2:$V$1001,"&lt;"&amp;B24,'Test Set'!$U$2:$U$1001,"=0")/COUNTIF('Test Set'!$U$2:$U$1001,"=0")</f>
        <v>0.98936170212765961</v>
      </c>
      <c r="E24" s="104">
        <f t="shared" si="0"/>
        <v>1.0638297872340385E-2</v>
      </c>
      <c r="F24" s="104">
        <f>COUNTIFS('Test Set'!$V$2:$V$1001,"&gt;="&amp;B24,'Test Set'!$U$2:$U$1001,"=1")/COUNTIF('Test Set'!$U$2:$U$1001,"=1")</f>
        <v>0.48333333333333334</v>
      </c>
    </row>
    <row r="25" spans="2:6" x14ac:dyDescent="0.25">
      <c r="B25" s="66">
        <f t="shared" si="1"/>
        <v>0.81438229693464836</v>
      </c>
      <c r="C25" s="104">
        <f>COUNTIFS('Test Set'!$V$2:$V$1001,"&gt;="&amp;B25,'Test Set'!$U$2:$U$1001,"=1")/COUNTIF('Test Set'!$V$2:$V$1001,"&gt;="&amp;B25)</f>
        <v>0.83333333333333337</v>
      </c>
      <c r="D25" s="104">
        <f>COUNTIFS('Test Set'!$V$2:$V$1001,"&lt;"&amp;B25,'Test Set'!$U$2:$U$1001,"=0")/COUNTIF('Test Set'!$U$2:$U$1001,"=0")</f>
        <v>0.99468085106382975</v>
      </c>
      <c r="E25" s="104">
        <f t="shared" si="0"/>
        <v>5.3191489361702482E-3</v>
      </c>
      <c r="F25" s="104">
        <f>COUNTIFS('Test Set'!$V$2:$V$1001,"&gt;="&amp;B25,'Test Set'!$U$2:$U$1001,"=1")/COUNTIF('Test Set'!$U$2:$U$1001,"=1")</f>
        <v>0.41666666666666669</v>
      </c>
    </row>
    <row r="26" spans="2:6" x14ac:dyDescent="0.25">
      <c r="B26" s="66">
        <f t="shared" si="1"/>
        <v>0.86438229693464841</v>
      </c>
      <c r="C26" s="104">
        <f>COUNTIFS('Test Set'!$V$2:$V$1001,"&gt;="&amp;B26,'Test Set'!$U$2:$U$1001,"=1")/COUNTIF('Test Set'!$V$2:$V$1001,"&gt;="&amp;B26)</f>
        <v>0.91666666666666663</v>
      </c>
      <c r="D26" s="104">
        <f>COUNTIFS('Test Set'!$V$2:$V$1001,"&lt;"&amp;B26,'Test Set'!$U$2:$U$1001,"=0")/COUNTIF('Test Set'!$U$2:$U$1001,"=0")</f>
        <v>0.99787234042553197</v>
      </c>
      <c r="E26" s="104">
        <f t="shared" si="0"/>
        <v>2.1276595744680327E-3</v>
      </c>
      <c r="F26" s="104">
        <f>COUNTIFS('Test Set'!$V$2:$V$1001,"&gt;="&amp;B26,'Test Set'!$U$2:$U$1001,"=1")/COUNTIF('Test Set'!$U$2:$U$1001,"=1")</f>
        <v>0.36666666666666664</v>
      </c>
    </row>
    <row r="27" spans="2:6" x14ac:dyDescent="0.25">
      <c r="B27" s="66">
        <f t="shared" si="1"/>
        <v>0.91438229693464845</v>
      </c>
      <c r="C27" s="104">
        <f>COUNTIFS('Test Set'!$V$2:$V$1001,"&gt;="&amp;B27,'Test Set'!$U$2:$U$1001,"=1")/COUNTIF('Test Set'!$V$2:$V$1001,"&gt;="&amp;B27)</f>
        <v>0.95</v>
      </c>
      <c r="D27" s="104">
        <f>COUNTIFS('Test Set'!$V$2:$V$1001,"&lt;"&amp;B27,'Test Set'!$U$2:$U$1001,"=0")/COUNTIF('Test Set'!$U$2:$U$1001,"=0")</f>
        <v>0.99893617021276593</v>
      </c>
      <c r="E27" s="104">
        <f t="shared" si="0"/>
        <v>1.0638297872340718E-3</v>
      </c>
      <c r="F27" s="104">
        <f>COUNTIFS('Test Set'!$V$2:$V$1001,"&gt;="&amp;B27,'Test Set'!$U$2:$U$1001,"=1")/COUNTIF('Test Set'!$U$2:$U$1001,"=1")</f>
        <v>0.31666666666666665</v>
      </c>
    </row>
    <row r="28" spans="2:6" x14ac:dyDescent="0.25">
      <c r="B28" s="66">
        <f t="shared" si="1"/>
        <v>0.9643822969346485</v>
      </c>
      <c r="C28" s="104">
        <f>COUNTIFS('Test Set'!$V$2:$V$1001,"&gt;="&amp;B28,'Test Set'!$U$2:$U$1001,"=1")/COUNTIF('Test Set'!$V$2:$V$1001,"&gt;="&amp;B28)</f>
        <v>1</v>
      </c>
      <c r="D28" s="104">
        <f>COUNTIFS('Test Set'!$V$2:$V$1001,"&lt;"&amp;B28,'Test Set'!$U$2:$U$1001,"=0")/COUNTIF('Test Set'!$U$2:$U$1001,"=0")</f>
        <v>1</v>
      </c>
      <c r="E28" s="104">
        <f t="shared" si="0"/>
        <v>0</v>
      </c>
      <c r="F28" s="104">
        <f>COUNTIFS('Test Set'!$V$2:$V$1001,"&gt;="&amp;B28,'Test Set'!$U$2:$U$1001,"=1")/COUNTIF('Test Set'!$U$2:$U$1001,"=1")</f>
        <v>0.26666666666666666</v>
      </c>
    </row>
    <row r="29" spans="2:6" x14ac:dyDescent="0.25">
      <c r="B29" s="66">
        <f t="shared" si="1"/>
        <v>1.0143822969346485</v>
      </c>
      <c r="C29" s="104">
        <f>COUNTIFS('Test Set'!$V$2:$V$1001,"&gt;="&amp;B29,'Test Set'!$U$2:$U$1001,"=1")/COUNTIF('Test Set'!$V$2:$V$1001,"&gt;="&amp;B29)</f>
        <v>1</v>
      </c>
      <c r="D29" s="104">
        <f>COUNTIFS('Test Set'!$V$2:$V$1001,"&lt;"&amp;B29,'Test Set'!$U$2:$U$1001,"=0")/COUNTIF('Test Set'!$U$2:$U$1001,"=0")</f>
        <v>1</v>
      </c>
      <c r="E29" s="104">
        <f t="shared" si="0"/>
        <v>0</v>
      </c>
      <c r="F29" s="104">
        <f>COUNTIFS('Test Set'!$V$2:$V$1001,"&gt;="&amp;B29,'Test Set'!$U$2:$U$1001,"=1")/COUNTIF('Test Set'!$U$2:$U$1001,"=1")</f>
        <v>0.2</v>
      </c>
    </row>
    <row r="30" spans="2:6" x14ac:dyDescent="0.25">
      <c r="B30" s="66">
        <f t="shared" si="1"/>
        <v>1.0643822969346486</v>
      </c>
      <c r="C30" s="104">
        <f>COUNTIFS('Test Set'!$V$2:$V$1001,"&gt;="&amp;B30,'Test Set'!$U$2:$U$1001,"=1")/COUNTIF('Test Set'!$V$2:$V$1001,"&gt;="&amp;B30)</f>
        <v>1</v>
      </c>
      <c r="D30" s="104">
        <f>COUNTIFS('Test Set'!$V$2:$V$1001,"&lt;"&amp;B30,'Test Set'!$U$2:$U$1001,"=0")/COUNTIF('Test Set'!$U$2:$U$1001,"=0")</f>
        <v>1</v>
      </c>
      <c r="E30" s="104">
        <f t="shared" si="0"/>
        <v>0</v>
      </c>
      <c r="F30" s="104">
        <f>COUNTIFS('Test Set'!$V$2:$V$1001,"&gt;="&amp;B30,'Test Set'!$U$2:$U$1001,"=1")/COUNTIF('Test Set'!$U$2:$U$1001,"=1")</f>
        <v>0.18333333333333332</v>
      </c>
    </row>
    <row r="31" spans="2:6" x14ac:dyDescent="0.25">
      <c r="B31" s="66">
        <f t="shared" si="1"/>
        <v>1.1143822969346486</v>
      </c>
      <c r="C31" s="104">
        <f>COUNTIFS('Test Set'!$V$2:$V$1001,"&gt;="&amp;B31,'Test Set'!$U$2:$U$1001,"=1")/COUNTIF('Test Set'!$V$2:$V$1001,"&gt;="&amp;B31)</f>
        <v>1</v>
      </c>
      <c r="D31" s="104">
        <f>COUNTIFS('Test Set'!$V$2:$V$1001,"&lt;"&amp;B31,'Test Set'!$U$2:$U$1001,"=0")/COUNTIF('Test Set'!$U$2:$U$1001,"=0")</f>
        <v>1</v>
      </c>
      <c r="E31" s="104">
        <f t="shared" si="0"/>
        <v>0</v>
      </c>
      <c r="F31" s="104">
        <f>COUNTIFS('Test Set'!$V$2:$V$1001,"&gt;="&amp;B31,'Test Set'!$U$2:$U$1001,"=1")/COUNTIF('Test Set'!$U$2:$U$1001,"=1")</f>
        <v>0.13333333333333333</v>
      </c>
    </row>
    <row r="32" spans="2:6" x14ac:dyDescent="0.25">
      <c r="B32" s="66">
        <f t="shared" si="1"/>
        <v>1.1643822969346487</v>
      </c>
      <c r="C32" s="104">
        <f>COUNTIFS('Test Set'!$V$2:$V$1001,"&gt;="&amp;B32,'Test Set'!$U$2:$U$1001,"=1")/COUNTIF('Test Set'!$V$2:$V$1001,"&gt;="&amp;B32)</f>
        <v>1</v>
      </c>
      <c r="D32" s="104">
        <f>COUNTIFS('Test Set'!$V$2:$V$1001,"&lt;"&amp;B32,'Test Set'!$U$2:$U$1001,"=0")/COUNTIF('Test Set'!$U$2:$U$1001,"=0")</f>
        <v>1</v>
      </c>
      <c r="E32" s="104">
        <f t="shared" si="0"/>
        <v>0</v>
      </c>
      <c r="F32" s="104">
        <f>COUNTIFS('Test Set'!$V$2:$V$1001,"&gt;="&amp;B32,'Test Set'!$U$2:$U$1001,"=1")/COUNTIF('Test Set'!$U$2:$U$1001,"=1")</f>
        <v>3.3333333333333333E-2</v>
      </c>
    </row>
    <row r="33" spans="2:6" x14ac:dyDescent="0.25">
      <c r="B33" s="66">
        <f t="shared" si="1"/>
        <v>1.2143822969346487</v>
      </c>
      <c r="C33" s="104">
        <f>COUNTIFS('Test Set'!$V$2:$V$1001,"&gt;="&amp;B33,'Test Set'!$U$2:$U$1001,"=1")/COUNTIF('Test Set'!$V$2:$V$1001,"&gt;="&amp;B33)</f>
        <v>1</v>
      </c>
      <c r="D33" s="104">
        <f>COUNTIFS('Test Set'!$V$2:$V$1001,"&lt;"&amp;B33,'Test Set'!$U$2:$U$1001,"=0")/COUNTIF('Test Set'!$U$2:$U$1001,"=0")</f>
        <v>1</v>
      </c>
      <c r="E33" s="104">
        <f t="shared" si="0"/>
        <v>0</v>
      </c>
      <c r="F33" s="104">
        <f>COUNTIFS('Test Set'!$V$2:$V$1001,"&gt;="&amp;B33,'Test Set'!$U$2:$U$1001,"=1")/COUNTIF('Test Set'!$U$2:$U$1001,"=1")</f>
        <v>1.6666666666666666E-2</v>
      </c>
    </row>
    <row r="34" spans="2:6" x14ac:dyDescent="0.25">
      <c r="B34" s="66">
        <f>A5</f>
        <v>1.2470805022783633</v>
      </c>
      <c r="C34" s="104">
        <f>COUNTIFS('Test Set'!$V$2:$V$1001,"&gt;="&amp;B34,'Test Set'!$U$2:$U$1001,"=1")/COUNTIF('Test Set'!$V$2:$V$1001,"&gt;="&amp;B34)</f>
        <v>1</v>
      </c>
      <c r="D34" s="104">
        <f>COUNTIFS('Test Set'!$V$2:$V$1001,"&lt;"&amp;B34,'Test Set'!$U$2:$U$1001,"=0")/COUNTIF('Test Set'!$U$2:$U$1001,"=0")</f>
        <v>1</v>
      </c>
      <c r="E34" s="104">
        <f t="shared" si="0"/>
        <v>0</v>
      </c>
      <c r="F34" s="104">
        <f>COUNTIFS('Test Set'!$V$2:$V$1001,"&gt;="&amp;B34,'Test Set'!$U$2:$U$1001,"=1")/COUNTIF('Test Set'!$U$2:$U$1001,"=1")</f>
        <v>1.6666666666666666E-2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+ Sneeze cats</vt:lpstr>
      <vt:lpstr>Training Data</vt:lpstr>
      <vt:lpstr>Training Data w Dummy Vars</vt:lpstr>
      <vt:lpstr>Linear Model</vt:lpstr>
      <vt:lpstr>+ L. M. (=Linest)</vt:lpstr>
      <vt:lpstr>+ L. M. (Median)</vt:lpstr>
      <vt:lpstr>ModelCoefficientStdError</vt:lpstr>
      <vt:lpstr>Logistic Link Model</vt:lpstr>
      <vt:lpstr>Logistic Regression</vt:lpstr>
      <vt:lpstr>Test Set</vt:lpstr>
      <vt:lpstr>Performance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Foreman</dc:creator>
  <cp:lastModifiedBy>Bro</cp:lastModifiedBy>
  <cp:lastPrinted>2013-07-21T15:34:03Z</cp:lastPrinted>
  <dcterms:created xsi:type="dcterms:W3CDTF">2013-01-08T02:02:09Z</dcterms:created>
  <dcterms:modified xsi:type="dcterms:W3CDTF">2021-12-14T08:51:56Z</dcterms:modified>
</cp:coreProperties>
</file>